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codeName="{C026B480-071E-DA80-A48C-D3F380F32C35}"/>
  <workbookPr codeName="ThisWorkbook" defaultThemeVersion="124226"/>
  <mc:AlternateContent xmlns:mc="http://schemas.openxmlformats.org/markup-compatibility/2006">
    <mc:Choice Requires="x15">
      <x15ac:absPath xmlns:x15ac="http://schemas.microsoft.com/office/spreadsheetml/2010/11/ac" url="R:\DEV-HI TAX INCENTIVES UNIT\421-A Operations Documentation\Calculators\Calculator Old and New\421-A17\"/>
    </mc:Choice>
  </mc:AlternateContent>
  <xr:revisionPtr revIDLastSave="0" documentId="8_{B6EBA489-E84F-46CC-BF62-C9C6FB4F8129}" xr6:coauthVersionLast="47" xr6:coauthVersionMax="47" xr10:uidLastSave="{00000000-0000-0000-0000-000000000000}"/>
  <bookViews>
    <workbookView xWindow="-120" yWindow="-120" windowWidth="29040" windowHeight="15720" tabRatio="642" activeTab="1" xr2:uid="{00000000-000D-0000-FFFF-FFFF00000000}"/>
  </bookViews>
  <sheets>
    <sheet name="Instructions" sheetId="13" r:id="rId1"/>
    <sheet name="Input" sheetId="8" r:id="rId2"/>
    <sheet name="Calculator" sheetId="10" state="veryHidden" r:id="rId3"/>
    <sheet name="piv" sheetId="9" state="veryHidden" r:id="rId4"/>
    <sheet name="AMI Ref (2)" sheetId="11" state="veryHidden" r:id="rId5"/>
  </sheets>
  <externalReferences>
    <externalReference r:id="rId6"/>
  </externalReferences>
  <definedNames>
    <definedName name="_xlnm._FilterDatabase" localSheetId="1" hidden="1">Input!$B$17:$P$1517</definedName>
    <definedName name="_xlnm.Print_Area" localSheetId="2">Calculator!$A$1:$M$112</definedName>
    <definedName name="_xlnm.Print_Area" localSheetId="1">Input!$B$1:$R$122</definedName>
    <definedName name="_xlnm.Print_Titles" localSheetId="2">Calculator!$2:$2</definedName>
    <definedName name="_xlnm.Print_Titles" localSheetId="1">Input!$17:$17</definedName>
    <definedName name="ProjectType">[1]Sheet1!$A$1:$A$2</definedName>
  </definedNames>
  <calcPr calcId="191029" iterate="1" iterateCount="1000"/>
  <pivotCaches>
    <pivotCache cacheId="63"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11" l="1"/>
  <c r="H10" i="11"/>
  <c r="H9" i="11"/>
  <c r="H8" i="11"/>
  <c r="H7" i="11"/>
  <c r="H6" i="11"/>
  <c r="H5" i="11"/>
  <c r="K13" i="8" l="1"/>
  <c r="K14" i="8"/>
  <c r="L14" i="8" l="1"/>
  <c r="I11" i="8"/>
  <c r="L13" i="8" l="1"/>
  <c r="F13" i="8" s="1"/>
  <c r="C114" i="11"/>
  <c r="K113" i="11"/>
  <c r="K112" i="11" s="1"/>
  <c r="K111" i="11" s="1"/>
  <c r="K110" i="11" s="1"/>
  <c r="K109" i="11" s="1"/>
  <c r="K108" i="11" s="1"/>
  <c r="K107" i="11" s="1"/>
  <c r="D113" i="11"/>
  <c r="E113" i="11" s="1"/>
  <c r="H113" i="11" s="1"/>
  <c r="D111" i="11"/>
  <c r="E111" i="11" s="1"/>
  <c r="H111" i="11" s="1"/>
  <c r="D109" i="11"/>
  <c r="E109" i="11" s="1"/>
  <c r="H109" i="11" s="1"/>
  <c r="L108" i="11"/>
  <c r="L109" i="11" s="1"/>
  <c r="M107" i="11"/>
  <c r="C102" i="11"/>
  <c r="K101" i="11"/>
  <c r="K100" i="11" s="1"/>
  <c r="K99" i="11" s="1"/>
  <c r="K98" i="11" s="1"/>
  <c r="K97" i="11" s="1"/>
  <c r="K96" i="11" s="1"/>
  <c r="K95" i="11" s="1"/>
  <c r="D101" i="11"/>
  <c r="E101" i="11" s="1"/>
  <c r="G99" i="11"/>
  <c r="D99" i="11"/>
  <c r="E99" i="11" s="1"/>
  <c r="H99" i="11" s="1"/>
  <c r="D97" i="11"/>
  <c r="E97" i="11" s="1"/>
  <c r="H97" i="11" s="1"/>
  <c r="L96" i="11"/>
  <c r="M96" i="11" s="1"/>
  <c r="M95" i="11"/>
  <c r="C90" i="11"/>
  <c r="K89" i="11"/>
  <c r="K88" i="11" s="1"/>
  <c r="K87" i="11" s="1"/>
  <c r="K86" i="11" s="1"/>
  <c r="K85" i="11" s="1"/>
  <c r="K84" i="11" s="1"/>
  <c r="K83" i="11" s="1"/>
  <c r="D89" i="11"/>
  <c r="E89" i="11" s="1"/>
  <c r="D87" i="11"/>
  <c r="E87" i="11" s="1"/>
  <c r="U126" i="11" s="1"/>
  <c r="D85" i="11"/>
  <c r="E85" i="11" s="1"/>
  <c r="F85" i="11" s="1"/>
  <c r="U130" i="11" s="1"/>
  <c r="L84" i="11"/>
  <c r="L85" i="11" s="1"/>
  <c r="M83" i="11"/>
  <c r="C78" i="11"/>
  <c r="K77" i="11"/>
  <c r="K76" i="11" s="1"/>
  <c r="K75" i="11" s="1"/>
  <c r="K74" i="11" s="1"/>
  <c r="K73" i="11" s="1"/>
  <c r="K72" i="11" s="1"/>
  <c r="K71" i="11" s="1"/>
  <c r="D77" i="11"/>
  <c r="E77" i="11" s="1"/>
  <c r="H77" i="11" s="1"/>
  <c r="U116" i="11" s="1"/>
  <c r="D75" i="11"/>
  <c r="E75" i="11" s="1"/>
  <c r="D73" i="11"/>
  <c r="E73" i="11" s="1"/>
  <c r="L72" i="11"/>
  <c r="M72" i="11" s="1"/>
  <c r="M71" i="11"/>
  <c r="C65" i="11"/>
  <c r="K64" i="11"/>
  <c r="K63" i="11" s="1"/>
  <c r="K62" i="11" s="1"/>
  <c r="K61" i="11" s="1"/>
  <c r="K60" i="11" s="1"/>
  <c r="K59" i="11" s="1"/>
  <c r="K58" i="11" s="1"/>
  <c r="D64" i="11"/>
  <c r="E64" i="11" s="1"/>
  <c r="D62" i="11"/>
  <c r="E62" i="11" s="1"/>
  <c r="H62" i="11" s="1"/>
  <c r="U90" i="11" s="1"/>
  <c r="D60" i="11"/>
  <c r="E60" i="11" s="1"/>
  <c r="U76" i="11" s="1"/>
  <c r="L59" i="11"/>
  <c r="M59" i="11" s="1"/>
  <c r="M58" i="11"/>
  <c r="C52" i="11"/>
  <c r="K51" i="11"/>
  <c r="K50" i="11" s="1"/>
  <c r="K49" i="11" s="1"/>
  <c r="K48" i="11" s="1"/>
  <c r="K47" i="11" s="1"/>
  <c r="K46" i="11" s="1"/>
  <c r="K45" i="11" s="1"/>
  <c r="D51" i="11"/>
  <c r="E51" i="11" s="1"/>
  <c r="I51" i="11" s="1"/>
  <c r="U74" i="11" s="1"/>
  <c r="D49" i="11"/>
  <c r="E49" i="11" s="1"/>
  <c r="D47" i="11"/>
  <c r="E47" i="11" s="1"/>
  <c r="L46" i="11"/>
  <c r="M45" i="11"/>
  <c r="C39" i="11"/>
  <c r="K38" i="11"/>
  <c r="K37" i="11" s="1"/>
  <c r="K36" i="11" s="1"/>
  <c r="K35" i="11" s="1"/>
  <c r="K34" i="11" s="1"/>
  <c r="K33" i="11" s="1"/>
  <c r="K32" i="11" s="1"/>
  <c r="D38" i="11"/>
  <c r="E38" i="11" s="1"/>
  <c r="D36" i="11"/>
  <c r="E36" i="11" s="1"/>
  <c r="D34" i="11"/>
  <c r="E34" i="11" s="1"/>
  <c r="L33" i="11"/>
  <c r="L34" i="11" s="1"/>
  <c r="L35" i="11" s="1"/>
  <c r="L36" i="11" s="1"/>
  <c r="M32" i="11"/>
  <c r="C27" i="11"/>
  <c r="K26" i="11"/>
  <c r="K25" i="11" s="1"/>
  <c r="K24" i="11" s="1"/>
  <c r="K23" i="11" s="1"/>
  <c r="K22" i="11" s="1"/>
  <c r="K21" i="11" s="1"/>
  <c r="K20" i="11" s="1"/>
  <c r="D26" i="11"/>
  <c r="E26" i="11" s="1"/>
  <c r="H26" i="11" s="1"/>
  <c r="U20" i="11" s="1"/>
  <c r="D24" i="11"/>
  <c r="E24" i="11" s="1"/>
  <c r="G24" i="11" s="1"/>
  <c r="U150" i="11" s="1"/>
  <c r="D22" i="11"/>
  <c r="L21" i="11"/>
  <c r="M21" i="11" s="1"/>
  <c r="M20" i="11"/>
  <c r="O1502" i="10"/>
  <c r="L1502" i="10"/>
  <c r="K1502" i="10"/>
  <c r="J1502" i="10"/>
  <c r="I1502" i="10"/>
  <c r="H1502" i="10"/>
  <c r="S1502" i="10" s="1"/>
  <c r="G1502" i="10"/>
  <c r="F1502" i="10"/>
  <c r="E1502" i="10"/>
  <c r="D1502" i="10"/>
  <c r="C1502" i="10"/>
  <c r="B1502" i="10"/>
  <c r="O1501" i="10"/>
  <c r="L1501" i="10"/>
  <c r="K1501" i="10"/>
  <c r="J1501" i="10"/>
  <c r="I1501" i="10"/>
  <c r="H1501" i="10"/>
  <c r="G1501" i="10"/>
  <c r="F1501" i="10"/>
  <c r="E1501" i="10"/>
  <c r="D1501" i="10"/>
  <c r="C1501" i="10"/>
  <c r="B1501" i="10"/>
  <c r="O1500" i="10"/>
  <c r="L1500" i="10"/>
  <c r="K1500" i="10"/>
  <c r="J1500" i="10"/>
  <c r="I1500" i="10"/>
  <c r="H1500" i="10"/>
  <c r="S1500" i="10" s="1"/>
  <c r="G1500" i="10"/>
  <c r="F1500" i="10"/>
  <c r="E1500" i="10"/>
  <c r="D1500" i="10"/>
  <c r="C1500" i="10"/>
  <c r="B1500" i="10"/>
  <c r="O1499" i="10"/>
  <c r="L1499" i="10"/>
  <c r="K1499" i="10"/>
  <c r="J1499" i="10"/>
  <c r="I1499" i="10"/>
  <c r="H1499" i="10"/>
  <c r="G1499" i="10"/>
  <c r="F1499" i="10"/>
  <c r="E1499" i="10"/>
  <c r="D1499" i="10"/>
  <c r="C1499" i="10"/>
  <c r="B1499" i="10"/>
  <c r="O1498" i="10"/>
  <c r="L1498" i="10"/>
  <c r="K1498" i="10"/>
  <c r="J1498" i="10"/>
  <c r="I1498" i="10"/>
  <c r="H1498" i="10"/>
  <c r="G1498" i="10"/>
  <c r="F1498" i="10"/>
  <c r="E1498" i="10"/>
  <c r="D1498" i="10"/>
  <c r="C1498" i="10"/>
  <c r="B1498" i="10"/>
  <c r="O1497" i="10"/>
  <c r="L1497" i="10"/>
  <c r="K1497" i="10"/>
  <c r="J1497" i="10"/>
  <c r="I1497" i="10"/>
  <c r="H1497" i="10"/>
  <c r="G1497" i="10"/>
  <c r="F1497" i="10"/>
  <c r="E1497" i="10"/>
  <c r="D1497" i="10"/>
  <c r="C1497" i="10"/>
  <c r="B1497" i="10"/>
  <c r="O1496" i="10"/>
  <c r="L1496" i="10"/>
  <c r="K1496" i="10"/>
  <c r="J1496" i="10"/>
  <c r="I1496" i="10"/>
  <c r="H1496" i="10"/>
  <c r="S1496" i="10" s="1"/>
  <c r="G1496" i="10"/>
  <c r="F1496" i="10"/>
  <c r="E1496" i="10"/>
  <c r="D1496" i="10"/>
  <c r="C1496" i="10"/>
  <c r="B1496" i="10"/>
  <c r="O1495" i="10"/>
  <c r="L1495" i="10"/>
  <c r="K1495" i="10"/>
  <c r="J1495" i="10"/>
  <c r="I1495" i="10"/>
  <c r="H1495" i="10"/>
  <c r="S1495" i="10" s="1"/>
  <c r="G1495" i="10"/>
  <c r="F1495" i="10"/>
  <c r="E1495" i="10"/>
  <c r="D1495" i="10"/>
  <c r="C1495" i="10"/>
  <c r="B1495" i="10"/>
  <c r="O1494" i="10"/>
  <c r="L1494" i="10"/>
  <c r="K1494" i="10"/>
  <c r="J1494" i="10"/>
  <c r="I1494" i="10"/>
  <c r="H1494" i="10"/>
  <c r="S1494" i="10" s="1"/>
  <c r="G1494" i="10"/>
  <c r="F1494" i="10"/>
  <c r="E1494" i="10"/>
  <c r="D1494" i="10"/>
  <c r="C1494" i="10"/>
  <c r="B1494" i="10"/>
  <c r="O1493" i="10"/>
  <c r="L1493" i="10"/>
  <c r="K1493" i="10"/>
  <c r="J1493" i="10"/>
  <c r="I1493" i="10"/>
  <c r="H1493" i="10"/>
  <c r="G1493" i="10"/>
  <c r="F1493" i="10"/>
  <c r="E1493" i="10"/>
  <c r="D1493" i="10"/>
  <c r="C1493" i="10"/>
  <c r="B1493" i="10"/>
  <c r="O1492" i="10"/>
  <c r="L1492" i="10"/>
  <c r="K1492" i="10"/>
  <c r="J1492" i="10"/>
  <c r="I1492" i="10"/>
  <c r="H1492" i="10"/>
  <c r="S1492" i="10" s="1"/>
  <c r="G1492" i="10"/>
  <c r="F1492" i="10"/>
  <c r="E1492" i="10"/>
  <c r="D1492" i="10"/>
  <c r="C1492" i="10"/>
  <c r="B1492" i="10"/>
  <c r="O1491" i="10"/>
  <c r="L1491" i="10"/>
  <c r="K1491" i="10"/>
  <c r="J1491" i="10"/>
  <c r="I1491" i="10"/>
  <c r="H1491" i="10"/>
  <c r="G1491" i="10"/>
  <c r="F1491" i="10"/>
  <c r="E1491" i="10"/>
  <c r="D1491" i="10"/>
  <c r="C1491" i="10"/>
  <c r="B1491" i="10"/>
  <c r="O1490" i="10"/>
  <c r="L1490" i="10"/>
  <c r="K1490" i="10"/>
  <c r="J1490" i="10"/>
  <c r="I1490" i="10"/>
  <c r="H1490" i="10"/>
  <c r="G1490" i="10"/>
  <c r="F1490" i="10"/>
  <c r="E1490" i="10"/>
  <c r="D1490" i="10"/>
  <c r="C1490" i="10"/>
  <c r="B1490" i="10"/>
  <c r="O1489" i="10"/>
  <c r="L1489" i="10"/>
  <c r="K1489" i="10"/>
  <c r="J1489" i="10"/>
  <c r="I1489" i="10"/>
  <c r="H1489" i="10"/>
  <c r="G1489" i="10"/>
  <c r="F1489" i="10"/>
  <c r="E1489" i="10"/>
  <c r="D1489" i="10"/>
  <c r="C1489" i="10"/>
  <c r="B1489" i="10"/>
  <c r="O1488" i="10"/>
  <c r="L1488" i="10"/>
  <c r="K1488" i="10"/>
  <c r="J1488" i="10"/>
  <c r="I1488" i="10"/>
  <c r="H1488" i="10"/>
  <c r="S1488" i="10" s="1"/>
  <c r="G1488" i="10"/>
  <c r="F1488" i="10"/>
  <c r="E1488" i="10"/>
  <c r="D1488" i="10"/>
  <c r="C1488" i="10"/>
  <c r="B1488" i="10"/>
  <c r="O1487" i="10"/>
  <c r="L1487" i="10"/>
  <c r="K1487" i="10"/>
  <c r="J1487" i="10"/>
  <c r="I1487" i="10"/>
  <c r="H1487" i="10"/>
  <c r="S1487" i="10" s="1"/>
  <c r="G1487" i="10"/>
  <c r="F1487" i="10"/>
  <c r="E1487" i="10"/>
  <c r="D1487" i="10"/>
  <c r="C1487" i="10"/>
  <c r="B1487" i="10"/>
  <c r="O1486" i="10"/>
  <c r="L1486" i="10"/>
  <c r="K1486" i="10"/>
  <c r="J1486" i="10"/>
  <c r="I1486" i="10"/>
  <c r="H1486" i="10"/>
  <c r="S1486" i="10" s="1"/>
  <c r="G1486" i="10"/>
  <c r="F1486" i="10"/>
  <c r="E1486" i="10"/>
  <c r="D1486" i="10"/>
  <c r="C1486" i="10"/>
  <c r="B1486" i="10"/>
  <c r="O1485" i="10"/>
  <c r="L1485" i="10"/>
  <c r="K1485" i="10"/>
  <c r="J1485" i="10"/>
  <c r="I1485" i="10"/>
  <c r="H1485" i="10"/>
  <c r="G1485" i="10"/>
  <c r="F1485" i="10"/>
  <c r="E1485" i="10"/>
  <c r="D1485" i="10"/>
  <c r="C1485" i="10"/>
  <c r="B1485" i="10"/>
  <c r="O1484" i="10"/>
  <c r="L1484" i="10"/>
  <c r="K1484" i="10"/>
  <c r="J1484" i="10"/>
  <c r="I1484" i="10"/>
  <c r="H1484" i="10"/>
  <c r="S1484" i="10" s="1"/>
  <c r="G1484" i="10"/>
  <c r="F1484" i="10"/>
  <c r="E1484" i="10"/>
  <c r="D1484" i="10"/>
  <c r="C1484" i="10"/>
  <c r="B1484" i="10"/>
  <c r="O1483" i="10"/>
  <c r="L1483" i="10"/>
  <c r="K1483" i="10"/>
  <c r="J1483" i="10"/>
  <c r="I1483" i="10"/>
  <c r="H1483" i="10"/>
  <c r="G1483" i="10"/>
  <c r="F1483" i="10"/>
  <c r="E1483" i="10"/>
  <c r="D1483" i="10"/>
  <c r="C1483" i="10"/>
  <c r="B1483" i="10"/>
  <c r="O1482" i="10"/>
  <c r="L1482" i="10"/>
  <c r="K1482" i="10"/>
  <c r="J1482" i="10"/>
  <c r="I1482" i="10"/>
  <c r="H1482" i="10"/>
  <c r="G1482" i="10"/>
  <c r="F1482" i="10"/>
  <c r="E1482" i="10"/>
  <c r="D1482" i="10"/>
  <c r="C1482" i="10"/>
  <c r="B1482" i="10"/>
  <c r="O1481" i="10"/>
  <c r="L1481" i="10"/>
  <c r="K1481" i="10"/>
  <c r="J1481" i="10"/>
  <c r="I1481" i="10"/>
  <c r="H1481" i="10"/>
  <c r="G1481" i="10"/>
  <c r="F1481" i="10"/>
  <c r="E1481" i="10"/>
  <c r="D1481" i="10"/>
  <c r="C1481" i="10"/>
  <c r="B1481" i="10"/>
  <c r="O1480" i="10"/>
  <c r="L1480" i="10"/>
  <c r="K1480" i="10"/>
  <c r="J1480" i="10"/>
  <c r="I1480" i="10"/>
  <c r="H1480" i="10"/>
  <c r="G1480" i="10"/>
  <c r="F1480" i="10"/>
  <c r="E1480" i="10"/>
  <c r="D1480" i="10"/>
  <c r="C1480" i="10"/>
  <c r="B1480" i="10"/>
  <c r="O1479" i="10"/>
  <c r="L1479" i="10"/>
  <c r="K1479" i="10"/>
  <c r="J1479" i="10"/>
  <c r="I1479" i="10"/>
  <c r="H1479" i="10"/>
  <c r="G1479" i="10"/>
  <c r="F1479" i="10"/>
  <c r="E1479" i="10"/>
  <c r="D1479" i="10"/>
  <c r="C1479" i="10"/>
  <c r="B1479" i="10"/>
  <c r="O1478" i="10"/>
  <c r="L1478" i="10"/>
  <c r="K1478" i="10"/>
  <c r="J1478" i="10"/>
  <c r="I1478" i="10"/>
  <c r="H1478" i="10"/>
  <c r="G1478" i="10"/>
  <c r="F1478" i="10"/>
  <c r="E1478" i="10"/>
  <c r="D1478" i="10"/>
  <c r="C1478" i="10"/>
  <c r="B1478" i="10"/>
  <c r="O1477" i="10"/>
  <c r="L1477" i="10"/>
  <c r="K1477" i="10"/>
  <c r="J1477" i="10"/>
  <c r="I1477" i="10"/>
  <c r="H1477" i="10"/>
  <c r="S1477" i="10" s="1"/>
  <c r="G1477" i="10"/>
  <c r="F1477" i="10"/>
  <c r="E1477" i="10"/>
  <c r="D1477" i="10"/>
  <c r="C1477" i="10"/>
  <c r="B1477" i="10"/>
  <c r="O1476" i="10"/>
  <c r="L1476" i="10"/>
  <c r="K1476" i="10"/>
  <c r="J1476" i="10"/>
  <c r="I1476" i="10"/>
  <c r="H1476" i="10"/>
  <c r="G1476" i="10"/>
  <c r="F1476" i="10"/>
  <c r="E1476" i="10"/>
  <c r="D1476" i="10"/>
  <c r="C1476" i="10"/>
  <c r="B1476" i="10"/>
  <c r="O1475" i="10"/>
  <c r="L1475" i="10"/>
  <c r="K1475" i="10"/>
  <c r="J1475" i="10"/>
  <c r="I1475" i="10"/>
  <c r="H1475" i="10"/>
  <c r="S1475" i="10" s="1"/>
  <c r="G1475" i="10"/>
  <c r="F1475" i="10"/>
  <c r="E1475" i="10"/>
  <c r="D1475" i="10"/>
  <c r="C1475" i="10"/>
  <c r="B1475" i="10"/>
  <c r="O1474" i="10"/>
  <c r="L1474" i="10"/>
  <c r="K1474" i="10"/>
  <c r="J1474" i="10"/>
  <c r="I1474" i="10"/>
  <c r="H1474" i="10"/>
  <c r="G1474" i="10"/>
  <c r="F1474" i="10"/>
  <c r="E1474" i="10"/>
  <c r="D1474" i="10"/>
  <c r="C1474" i="10"/>
  <c r="B1474" i="10"/>
  <c r="O1473" i="10"/>
  <c r="L1473" i="10"/>
  <c r="K1473" i="10"/>
  <c r="J1473" i="10"/>
  <c r="I1473" i="10"/>
  <c r="H1473" i="10"/>
  <c r="S1473" i="10" s="1"/>
  <c r="G1473" i="10"/>
  <c r="F1473" i="10"/>
  <c r="E1473" i="10"/>
  <c r="D1473" i="10"/>
  <c r="C1473" i="10"/>
  <c r="B1473" i="10"/>
  <c r="O1472" i="10"/>
  <c r="L1472" i="10"/>
  <c r="K1472" i="10"/>
  <c r="J1472" i="10"/>
  <c r="I1472" i="10"/>
  <c r="H1472" i="10"/>
  <c r="G1472" i="10"/>
  <c r="F1472" i="10"/>
  <c r="E1472" i="10"/>
  <c r="D1472" i="10"/>
  <c r="C1472" i="10"/>
  <c r="B1472" i="10"/>
  <c r="O1471" i="10"/>
  <c r="L1471" i="10"/>
  <c r="K1471" i="10"/>
  <c r="J1471" i="10"/>
  <c r="I1471" i="10"/>
  <c r="H1471" i="10"/>
  <c r="G1471" i="10"/>
  <c r="F1471" i="10"/>
  <c r="E1471" i="10"/>
  <c r="D1471" i="10"/>
  <c r="C1471" i="10"/>
  <c r="B1471" i="10"/>
  <c r="O1470" i="10"/>
  <c r="L1470" i="10"/>
  <c r="K1470" i="10"/>
  <c r="J1470" i="10"/>
  <c r="I1470" i="10"/>
  <c r="H1470" i="10"/>
  <c r="G1470" i="10"/>
  <c r="F1470" i="10"/>
  <c r="E1470" i="10"/>
  <c r="D1470" i="10"/>
  <c r="C1470" i="10"/>
  <c r="B1470" i="10"/>
  <c r="O1469" i="10"/>
  <c r="L1469" i="10"/>
  <c r="K1469" i="10"/>
  <c r="J1469" i="10"/>
  <c r="I1469" i="10"/>
  <c r="H1469" i="10"/>
  <c r="S1469" i="10" s="1"/>
  <c r="G1469" i="10"/>
  <c r="F1469" i="10"/>
  <c r="E1469" i="10"/>
  <c r="D1469" i="10"/>
  <c r="C1469" i="10"/>
  <c r="B1469" i="10"/>
  <c r="O1468" i="10"/>
  <c r="L1468" i="10"/>
  <c r="K1468" i="10"/>
  <c r="J1468" i="10"/>
  <c r="I1468" i="10"/>
  <c r="H1468" i="10"/>
  <c r="G1468" i="10"/>
  <c r="F1468" i="10"/>
  <c r="E1468" i="10"/>
  <c r="D1468" i="10"/>
  <c r="C1468" i="10"/>
  <c r="B1468" i="10"/>
  <c r="O1467" i="10"/>
  <c r="L1467" i="10"/>
  <c r="K1467" i="10"/>
  <c r="J1467" i="10"/>
  <c r="I1467" i="10"/>
  <c r="H1467" i="10"/>
  <c r="S1467" i="10" s="1"/>
  <c r="G1467" i="10"/>
  <c r="F1467" i="10"/>
  <c r="E1467" i="10"/>
  <c r="D1467" i="10"/>
  <c r="C1467" i="10"/>
  <c r="B1467" i="10"/>
  <c r="O1466" i="10"/>
  <c r="L1466" i="10"/>
  <c r="K1466" i="10"/>
  <c r="J1466" i="10"/>
  <c r="I1466" i="10"/>
  <c r="H1466" i="10"/>
  <c r="G1466" i="10"/>
  <c r="F1466" i="10"/>
  <c r="E1466" i="10"/>
  <c r="D1466" i="10"/>
  <c r="C1466" i="10"/>
  <c r="B1466" i="10"/>
  <c r="O1465" i="10"/>
  <c r="L1465" i="10"/>
  <c r="K1465" i="10"/>
  <c r="J1465" i="10"/>
  <c r="I1465" i="10"/>
  <c r="H1465" i="10"/>
  <c r="S1465" i="10" s="1"/>
  <c r="G1465" i="10"/>
  <c r="F1465" i="10"/>
  <c r="E1465" i="10"/>
  <c r="D1465" i="10"/>
  <c r="C1465" i="10"/>
  <c r="B1465" i="10"/>
  <c r="O1464" i="10"/>
  <c r="L1464" i="10"/>
  <c r="K1464" i="10"/>
  <c r="J1464" i="10"/>
  <c r="I1464" i="10"/>
  <c r="H1464" i="10"/>
  <c r="S1464" i="10" s="1"/>
  <c r="G1464" i="10"/>
  <c r="F1464" i="10"/>
  <c r="E1464" i="10"/>
  <c r="D1464" i="10"/>
  <c r="C1464" i="10"/>
  <c r="B1464" i="10"/>
  <c r="O1463" i="10"/>
  <c r="L1463" i="10"/>
  <c r="K1463" i="10"/>
  <c r="J1463" i="10"/>
  <c r="I1463" i="10"/>
  <c r="H1463" i="10"/>
  <c r="S1463" i="10" s="1"/>
  <c r="G1463" i="10"/>
  <c r="F1463" i="10"/>
  <c r="E1463" i="10"/>
  <c r="D1463" i="10"/>
  <c r="C1463" i="10"/>
  <c r="B1463" i="10"/>
  <c r="O1462" i="10"/>
  <c r="L1462" i="10"/>
  <c r="K1462" i="10"/>
  <c r="J1462" i="10"/>
  <c r="I1462" i="10"/>
  <c r="H1462" i="10"/>
  <c r="G1462" i="10"/>
  <c r="F1462" i="10"/>
  <c r="E1462" i="10"/>
  <c r="D1462" i="10"/>
  <c r="C1462" i="10"/>
  <c r="B1462" i="10"/>
  <c r="O1461" i="10"/>
  <c r="L1461" i="10"/>
  <c r="K1461" i="10"/>
  <c r="J1461" i="10"/>
  <c r="I1461" i="10"/>
  <c r="H1461" i="10"/>
  <c r="G1461" i="10"/>
  <c r="F1461" i="10"/>
  <c r="E1461" i="10"/>
  <c r="D1461" i="10"/>
  <c r="C1461" i="10"/>
  <c r="B1461" i="10"/>
  <c r="O1460" i="10"/>
  <c r="L1460" i="10"/>
  <c r="K1460" i="10"/>
  <c r="J1460" i="10"/>
  <c r="I1460" i="10"/>
  <c r="H1460" i="10"/>
  <c r="G1460" i="10"/>
  <c r="F1460" i="10"/>
  <c r="E1460" i="10"/>
  <c r="D1460" i="10"/>
  <c r="C1460" i="10"/>
  <c r="B1460" i="10"/>
  <c r="O1459" i="10"/>
  <c r="L1459" i="10"/>
  <c r="K1459" i="10"/>
  <c r="J1459" i="10"/>
  <c r="I1459" i="10"/>
  <c r="H1459" i="10"/>
  <c r="S1459" i="10" s="1"/>
  <c r="G1459" i="10"/>
  <c r="F1459" i="10"/>
  <c r="E1459" i="10"/>
  <c r="D1459" i="10"/>
  <c r="C1459" i="10"/>
  <c r="B1459" i="10"/>
  <c r="O1458" i="10"/>
  <c r="L1458" i="10"/>
  <c r="K1458" i="10"/>
  <c r="J1458" i="10"/>
  <c r="I1458" i="10"/>
  <c r="H1458" i="10"/>
  <c r="G1458" i="10"/>
  <c r="F1458" i="10"/>
  <c r="E1458" i="10"/>
  <c r="D1458" i="10"/>
  <c r="C1458" i="10"/>
  <c r="B1458" i="10"/>
  <c r="O1457" i="10"/>
  <c r="L1457" i="10"/>
  <c r="K1457" i="10"/>
  <c r="J1457" i="10"/>
  <c r="I1457" i="10"/>
  <c r="H1457" i="10"/>
  <c r="S1457" i="10" s="1"/>
  <c r="G1457" i="10"/>
  <c r="F1457" i="10"/>
  <c r="E1457" i="10"/>
  <c r="D1457" i="10"/>
  <c r="C1457" i="10"/>
  <c r="B1457" i="10"/>
  <c r="O1456" i="10"/>
  <c r="L1456" i="10"/>
  <c r="K1456" i="10"/>
  <c r="J1456" i="10"/>
  <c r="I1456" i="10"/>
  <c r="H1456" i="10"/>
  <c r="S1456" i="10" s="1"/>
  <c r="G1456" i="10"/>
  <c r="F1456" i="10"/>
  <c r="E1456" i="10"/>
  <c r="D1456" i="10"/>
  <c r="C1456" i="10"/>
  <c r="B1456" i="10"/>
  <c r="O1455" i="10"/>
  <c r="L1455" i="10"/>
  <c r="K1455" i="10"/>
  <c r="J1455" i="10"/>
  <c r="I1455" i="10"/>
  <c r="H1455" i="10"/>
  <c r="S1455" i="10" s="1"/>
  <c r="G1455" i="10"/>
  <c r="F1455" i="10"/>
  <c r="E1455" i="10"/>
  <c r="D1455" i="10"/>
  <c r="C1455" i="10"/>
  <c r="B1455" i="10"/>
  <c r="O1454" i="10"/>
  <c r="L1454" i="10"/>
  <c r="K1454" i="10"/>
  <c r="J1454" i="10"/>
  <c r="I1454" i="10"/>
  <c r="H1454" i="10"/>
  <c r="G1454" i="10"/>
  <c r="F1454" i="10"/>
  <c r="E1454" i="10"/>
  <c r="D1454" i="10"/>
  <c r="C1454" i="10"/>
  <c r="B1454" i="10"/>
  <c r="O1453" i="10"/>
  <c r="L1453" i="10"/>
  <c r="K1453" i="10"/>
  <c r="J1453" i="10"/>
  <c r="I1453" i="10"/>
  <c r="H1453" i="10"/>
  <c r="G1453" i="10"/>
  <c r="F1453" i="10"/>
  <c r="E1453" i="10"/>
  <c r="D1453" i="10"/>
  <c r="C1453" i="10"/>
  <c r="B1453" i="10"/>
  <c r="O1452" i="10"/>
  <c r="L1452" i="10"/>
  <c r="K1452" i="10"/>
  <c r="J1452" i="10"/>
  <c r="I1452" i="10"/>
  <c r="H1452" i="10"/>
  <c r="S1452" i="10" s="1"/>
  <c r="G1452" i="10"/>
  <c r="F1452" i="10"/>
  <c r="E1452" i="10"/>
  <c r="D1452" i="10"/>
  <c r="C1452" i="10"/>
  <c r="B1452" i="10"/>
  <c r="O1451" i="10"/>
  <c r="L1451" i="10"/>
  <c r="K1451" i="10"/>
  <c r="J1451" i="10"/>
  <c r="I1451" i="10"/>
  <c r="H1451" i="10"/>
  <c r="S1451" i="10" s="1"/>
  <c r="G1451" i="10"/>
  <c r="F1451" i="10"/>
  <c r="E1451" i="10"/>
  <c r="D1451" i="10"/>
  <c r="C1451" i="10"/>
  <c r="B1451" i="10"/>
  <c r="O1450" i="10"/>
  <c r="L1450" i="10"/>
  <c r="K1450" i="10"/>
  <c r="J1450" i="10"/>
  <c r="I1450" i="10"/>
  <c r="H1450" i="10"/>
  <c r="G1450" i="10"/>
  <c r="F1450" i="10"/>
  <c r="E1450" i="10"/>
  <c r="D1450" i="10"/>
  <c r="C1450" i="10"/>
  <c r="B1450" i="10"/>
  <c r="O1449" i="10"/>
  <c r="L1449" i="10"/>
  <c r="K1449" i="10"/>
  <c r="J1449" i="10"/>
  <c r="I1449" i="10"/>
  <c r="H1449" i="10"/>
  <c r="S1449" i="10" s="1"/>
  <c r="G1449" i="10"/>
  <c r="F1449" i="10"/>
  <c r="E1449" i="10"/>
  <c r="D1449" i="10"/>
  <c r="C1449" i="10"/>
  <c r="B1449" i="10"/>
  <c r="O1448" i="10"/>
  <c r="L1448" i="10"/>
  <c r="K1448" i="10"/>
  <c r="J1448" i="10"/>
  <c r="I1448" i="10"/>
  <c r="H1448" i="10"/>
  <c r="G1448" i="10"/>
  <c r="F1448" i="10"/>
  <c r="E1448" i="10"/>
  <c r="D1448" i="10"/>
  <c r="C1448" i="10"/>
  <c r="B1448" i="10"/>
  <c r="O1447" i="10"/>
  <c r="L1447" i="10"/>
  <c r="K1447" i="10"/>
  <c r="J1447" i="10"/>
  <c r="I1447" i="10"/>
  <c r="H1447" i="10"/>
  <c r="S1447" i="10" s="1"/>
  <c r="G1447" i="10"/>
  <c r="F1447" i="10"/>
  <c r="E1447" i="10"/>
  <c r="D1447" i="10"/>
  <c r="C1447" i="10"/>
  <c r="B1447" i="10"/>
  <c r="O1446" i="10"/>
  <c r="L1446" i="10"/>
  <c r="K1446" i="10"/>
  <c r="J1446" i="10"/>
  <c r="I1446" i="10"/>
  <c r="H1446" i="10"/>
  <c r="G1446" i="10"/>
  <c r="F1446" i="10"/>
  <c r="E1446" i="10"/>
  <c r="D1446" i="10"/>
  <c r="C1446" i="10"/>
  <c r="B1446" i="10"/>
  <c r="O1445" i="10"/>
  <c r="L1445" i="10"/>
  <c r="K1445" i="10"/>
  <c r="J1445" i="10"/>
  <c r="I1445" i="10"/>
  <c r="H1445" i="10"/>
  <c r="G1445" i="10"/>
  <c r="F1445" i="10"/>
  <c r="E1445" i="10"/>
  <c r="D1445" i="10"/>
  <c r="C1445" i="10"/>
  <c r="B1445" i="10"/>
  <c r="O1444" i="10"/>
  <c r="L1444" i="10"/>
  <c r="K1444" i="10"/>
  <c r="J1444" i="10"/>
  <c r="I1444" i="10"/>
  <c r="H1444" i="10"/>
  <c r="S1444" i="10" s="1"/>
  <c r="G1444" i="10"/>
  <c r="F1444" i="10"/>
  <c r="E1444" i="10"/>
  <c r="D1444" i="10"/>
  <c r="C1444" i="10"/>
  <c r="B1444" i="10"/>
  <c r="O1443" i="10"/>
  <c r="L1443" i="10"/>
  <c r="K1443" i="10"/>
  <c r="J1443" i="10"/>
  <c r="I1443" i="10"/>
  <c r="H1443" i="10"/>
  <c r="S1443" i="10" s="1"/>
  <c r="G1443" i="10"/>
  <c r="F1443" i="10"/>
  <c r="E1443" i="10"/>
  <c r="D1443" i="10"/>
  <c r="C1443" i="10"/>
  <c r="B1443" i="10"/>
  <c r="O1442" i="10"/>
  <c r="L1442" i="10"/>
  <c r="K1442" i="10"/>
  <c r="J1442" i="10"/>
  <c r="I1442" i="10"/>
  <c r="H1442" i="10"/>
  <c r="G1442" i="10"/>
  <c r="F1442" i="10"/>
  <c r="E1442" i="10"/>
  <c r="D1442" i="10"/>
  <c r="C1442" i="10"/>
  <c r="B1442" i="10"/>
  <c r="O1441" i="10"/>
  <c r="L1441" i="10"/>
  <c r="K1441" i="10"/>
  <c r="J1441" i="10"/>
  <c r="I1441" i="10"/>
  <c r="H1441" i="10"/>
  <c r="S1441" i="10" s="1"/>
  <c r="G1441" i="10"/>
  <c r="F1441" i="10"/>
  <c r="E1441" i="10"/>
  <c r="D1441" i="10"/>
  <c r="C1441" i="10"/>
  <c r="B1441" i="10"/>
  <c r="O1440" i="10"/>
  <c r="L1440" i="10"/>
  <c r="K1440" i="10"/>
  <c r="J1440" i="10"/>
  <c r="I1440" i="10"/>
  <c r="H1440" i="10"/>
  <c r="G1440" i="10"/>
  <c r="F1440" i="10"/>
  <c r="E1440" i="10"/>
  <c r="D1440" i="10"/>
  <c r="C1440" i="10"/>
  <c r="B1440" i="10"/>
  <c r="O1439" i="10"/>
  <c r="L1439" i="10"/>
  <c r="K1439" i="10"/>
  <c r="J1439" i="10"/>
  <c r="I1439" i="10"/>
  <c r="H1439" i="10"/>
  <c r="G1439" i="10"/>
  <c r="F1439" i="10"/>
  <c r="E1439" i="10"/>
  <c r="D1439" i="10"/>
  <c r="C1439" i="10"/>
  <c r="B1439" i="10"/>
  <c r="O1438" i="10"/>
  <c r="L1438" i="10"/>
  <c r="K1438" i="10"/>
  <c r="J1438" i="10"/>
  <c r="I1438" i="10"/>
  <c r="H1438" i="10"/>
  <c r="G1438" i="10"/>
  <c r="F1438" i="10"/>
  <c r="E1438" i="10"/>
  <c r="D1438" i="10"/>
  <c r="C1438" i="10"/>
  <c r="B1438" i="10"/>
  <c r="O1437" i="10"/>
  <c r="L1437" i="10"/>
  <c r="K1437" i="10"/>
  <c r="J1437" i="10"/>
  <c r="I1437" i="10"/>
  <c r="H1437" i="10"/>
  <c r="S1437" i="10" s="1"/>
  <c r="G1437" i="10"/>
  <c r="F1437" i="10"/>
  <c r="E1437" i="10"/>
  <c r="D1437" i="10"/>
  <c r="C1437" i="10"/>
  <c r="B1437" i="10"/>
  <c r="O1436" i="10"/>
  <c r="L1436" i="10"/>
  <c r="K1436" i="10"/>
  <c r="J1436" i="10"/>
  <c r="I1436" i="10"/>
  <c r="H1436" i="10"/>
  <c r="S1436" i="10" s="1"/>
  <c r="G1436" i="10"/>
  <c r="F1436" i="10"/>
  <c r="E1436" i="10"/>
  <c r="D1436" i="10"/>
  <c r="C1436" i="10"/>
  <c r="B1436" i="10"/>
  <c r="O1435" i="10"/>
  <c r="L1435" i="10"/>
  <c r="K1435" i="10"/>
  <c r="J1435" i="10"/>
  <c r="I1435" i="10"/>
  <c r="H1435" i="10"/>
  <c r="S1435" i="10" s="1"/>
  <c r="G1435" i="10"/>
  <c r="F1435" i="10"/>
  <c r="E1435" i="10"/>
  <c r="D1435" i="10"/>
  <c r="C1435" i="10"/>
  <c r="B1435" i="10"/>
  <c r="O1434" i="10"/>
  <c r="L1434" i="10"/>
  <c r="K1434" i="10"/>
  <c r="J1434" i="10"/>
  <c r="I1434" i="10"/>
  <c r="H1434" i="10"/>
  <c r="S1434" i="10" s="1"/>
  <c r="G1434" i="10"/>
  <c r="F1434" i="10"/>
  <c r="E1434" i="10"/>
  <c r="D1434" i="10"/>
  <c r="C1434" i="10"/>
  <c r="B1434" i="10"/>
  <c r="O1433" i="10"/>
  <c r="L1433" i="10"/>
  <c r="K1433" i="10"/>
  <c r="J1433" i="10"/>
  <c r="I1433" i="10"/>
  <c r="H1433" i="10"/>
  <c r="G1433" i="10"/>
  <c r="F1433" i="10"/>
  <c r="E1433" i="10"/>
  <c r="D1433" i="10"/>
  <c r="C1433" i="10"/>
  <c r="B1433" i="10"/>
  <c r="O1432" i="10"/>
  <c r="L1432" i="10"/>
  <c r="K1432" i="10"/>
  <c r="J1432" i="10"/>
  <c r="I1432" i="10"/>
  <c r="H1432" i="10"/>
  <c r="S1432" i="10" s="1"/>
  <c r="G1432" i="10"/>
  <c r="F1432" i="10"/>
  <c r="E1432" i="10"/>
  <c r="D1432" i="10"/>
  <c r="C1432" i="10"/>
  <c r="B1432" i="10"/>
  <c r="O1431" i="10"/>
  <c r="L1431" i="10"/>
  <c r="K1431" i="10"/>
  <c r="J1431" i="10"/>
  <c r="I1431" i="10"/>
  <c r="H1431" i="10"/>
  <c r="S1431" i="10" s="1"/>
  <c r="G1431" i="10"/>
  <c r="F1431" i="10"/>
  <c r="E1431" i="10"/>
  <c r="D1431" i="10"/>
  <c r="C1431" i="10"/>
  <c r="B1431" i="10"/>
  <c r="O1430" i="10"/>
  <c r="L1430" i="10"/>
  <c r="K1430" i="10"/>
  <c r="J1430" i="10"/>
  <c r="I1430" i="10"/>
  <c r="H1430" i="10"/>
  <c r="G1430" i="10"/>
  <c r="F1430" i="10"/>
  <c r="E1430" i="10"/>
  <c r="D1430" i="10"/>
  <c r="C1430" i="10"/>
  <c r="B1430" i="10"/>
  <c r="O1429" i="10"/>
  <c r="L1429" i="10"/>
  <c r="K1429" i="10"/>
  <c r="J1429" i="10"/>
  <c r="I1429" i="10"/>
  <c r="H1429" i="10"/>
  <c r="G1429" i="10"/>
  <c r="F1429" i="10"/>
  <c r="E1429" i="10"/>
  <c r="D1429" i="10"/>
  <c r="C1429" i="10"/>
  <c r="B1429" i="10"/>
  <c r="O1428" i="10"/>
  <c r="L1428" i="10"/>
  <c r="K1428" i="10"/>
  <c r="J1428" i="10"/>
  <c r="I1428" i="10"/>
  <c r="H1428" i="10"/>
  <c r="G1428" i="10"/>
  <c r="F1428" i="10"/>
  <c r="E1428" i="10"/>
  <c r="D1428" i="10"/>
  <c r="C1428" i="10"/>
  <c r="B1428" i="10"/>
  <c r="O1427" i="10"/>
  <c r="L1427" i="10"/>
  <c r="K1427" i="10"/>
  <c r="J1427" i="10"/>
  <c r="I1427" i="10"/>
  <c r="H1427" i="10"/>
  <c r="G1427" i="10"/>
  <c r="F1427" i="10"/>
  <c r="E1427" i="10"/>
  <c r="D1427" i="10"/>
  <c r="C1427" i="10"/>
  <c r="B1427" i="10"/>
  <c r="O1426" i="10"/>
  <c r="L1426" i="10"/>
  <c r="K1426" i="10"/>
  <c r="J1426" i="10"/>
  <c r="I1426" i="10"/>
  <c r="H1426" i="10"/>
  <c r="G1426" i="10"/>
  <c r="F1426" i="10"/>
  <c r="E1426" i="10"/>
  <c r="D1426" i="10"/>
  <c r="C1426" i="10"/>
  <c r="B1426" i="10"/>
  <c r="O1425" i="10"/>
  <c r="L1425" i="10"/>
  <c r="K1425" i="10"/>
  <c r="J1425" i="10"/>
  <c r="I1425" i="10"/>
  <c r="H1425" i="10"/>
  <c r="G1425" i="10"/>
  <c r="F1425" i="10"/>
  <c r="E1425" i="10"/>
  <c r="D1425" i="10"/>
  <c r="C1425" i="10"/>
  <c r="B1425" i="10"/>
  <c r="O1424" i="10"/>
  <c r="L1424" i="10"/>
  <c r="K1424" i="10"/>
  <c r="J1424" i="10"/>
  <c r="I1424" i="10"/>
  <c r="H1424" i="10"/>
  <c r="G1424" i="10"/>
  <c r="F1424" i="10"/>
  <c r="E1424" i="10"/>
  <c r="D1424" i="10"/>
  <c r="C1424" i="10"/>
  <c r="B1424" i="10"/>
  <c r="O1423" i="10"/>
  <c r="L1423" i="10"/>
  <c r="K1423" i="10"/>
  <c r="J1423" i="10"/>
  <c r="I1423" i="10"/>
  <c r="H1423" i="10"/>
  <c r="G1423" i="10"/>
  <c r="F1423" i="10"/>
  <c r="E1423" i="10"/>
  <c r="D1423" i="10"/>
  <c r="C1423" i="10"/>
  <c r="B1423" i="10"/>
  <c r="O1422" i="10"/>
  <c r="L1422" i="10"/>
  <c r="K1422" i="10"/>
  <c r="J1422" i="10"/>
  <c r="I1422" i="10"/>
  <c r="H1422" i="10"/>
  <c r="S1422" i="10" s="1"/>
  <c r="G1422" i="10"/>
  <c r="F1422" i="10"/>
  <c r="E1422" i="10"/>
  <c r="D1422" i="10"/>
  <c r="C1422" i="10"/>
  <c r="B1422" i="10"/>
  <c r="O1421" i="10"/>
  <c r="L1421" i="10"/>
  <c r="K1421" i="10"/>
  <c r="J1421" i="10"/>
  <c r="I1421" i="10"/>
  <c r="H1421" i="10"/>
  <c r="G1421" i="10"/>
  <c r="F1421" i="10"/>
  <c r="E1421" i="10"/>
  <c r="D1421" i="10"/>
  <c r="C1421" i="10"/>
  <c r="B1421" i="10"/>
  <c r="O1420" i="10"/>
  <c r="L1420" i="10"/>
  <c r="K1420" i="10"/>
  <c r="J1420" i="10"/>
  <c r="I1420" i="10"/>
  <c r="H1420" i="10"/>
  <c r="G1420" i="10"/>
  <c r="F1420" i="10"/>
  <c r="E1420" i="10"/>
  <c r="D1420" i="10"/>
  <c r="C1420" i="10"/>
  <c r="B1420" i="10"/>
  <c r="O1419" i="10"/>
  <c r="L1419" i="10"/>
  <c r="K1419" i="10"/>
  <c r="J1419" i="10"/>
  <c r="I1419" i="10"/>
  <c r="H1419" i="10"/>
  <c r="S1419" i="10" s="1"/>
  <c r="G1419" i="10"/>
  <c r="F1419" i="10"/>
  <c r="E1419" i="10"/>
  <c r="D1419" i="10"/>
  <c r="C1419" i="10"/>
  <c r="B1419" i="10"/>
  <c r="O1418" i="10"/>
  <c r="L1418" i="10"/>
  <c r="K1418" i="10"/>
  <c r="J1418" i="10"/>
  <c r="I1418" i="10"/>
  <c r="H1418" i="10"/>
  <c r="S1418" i="10" s="1"/>
  <c r="G1418" i="10"/>
  <c r="F1418" i="10"/>
  <c r="E1418" i="10"/>
  <c r="D1418" i="10"/>
  <c r="C1418" i="10"/>
  <c r="B1418" i="10"/>
  <c r="O1417" i="10"/>
  <c r="L1417" i="10"/>
  <c r="K1417" i="10"/>
  <c r="J1417" i="10"/>
  <c r="I1417" i="10"/>
  <c r="H1417" i="10"/>
  <c r="G1417" i="10"/>
  <c r="F1417" i="10"/>
  <c r="E1417" i="10"/>
  <c r="D1417" i="10"/>
  <c r="C1417" i="10"/>
  <c r="B1417" i="10"/>
  <c r="O1416" i="10"/>
  <c r="L1416" i="10"/>
  <c r="K1416" i="10"/>
  <c r="J1416" i="10"/>
  <c r="I1416" i="10"/>
  <c r="H1416" i="10"/>
  <c r="S1416" i="10" s="1"/>
  <c r="G1416" i="10"/>
  <c r="F1416" i="10"/>
  <c r="E1416" i="10"/>
  <c r="D1416" i="10"/>
  <c r="C1416" i="10"/>
  <c r="B1416" i="10"/>
  <c r="O1415" i="10"/>
  <c r="L1415" i="10"/>
  <c r="K1415" i="10"/>
  <c r="J1415" i="10"/>
  <c r="I1415" i="10"/>
  <c r="H1415" i="10"/>
  <c r="S1415" i="10" s="1"/>
  <c r="G1415" i="10"/>
  <c r="F1415" i="10"/>
  <c r="E1415" i="10"/>
  <c r="D1415" i="10"/>
  <c r="C1415" i="10"/>
  <c r="B1415" i="10"/>
  <c r="O1414" i="10"/>
  <c r="L1414" i="10"/>
  <c r="K1414" i="10"/>
  <c r="J1414" i="10"/>
  <c r="I1414" i="10"/>
  <c r="H1414" i="10"/>
  <c r="G1414" i="10"/>
  <c r="F1414" i="10"/>
  <c r="E1414" i="10"/>
  <c r="D1414" i="10"/>
  <c r="C1414" i="10"/>
  <c r="B1414" i="10"/>
  <c r="O1413" i="10"/>
  <c r="L1413" i="10"/>
  <c r="K1413" i="10"/>
  <c r="J1413" i="10"/>
  <c r="I1413" i="10"/>
  <c r="H1413" i="10"/>
  <c r="G1413" i="10"/>
  <c r="F1413" i="10"/>
  <c r="E1413" i="10"/>
  <c r="D1413" i="10"/>
  <c r="C1413" i="10"/>
  <c r="B1413" i="10"/>
  <c r="O1412" i="10"/>
  <c r="L1412" i="10"/>
  <c r="K1412" i="10"/>
  <c r="J1412" i="10"/>
  <c r="I1412" i="10"/>
  <c r="H1412" i="10"/>
  <c r="G1412" i="10"/>
  <c r="F1412" i="10"/>
  <c r="E1412" i="10"/>
  <c r="D1412" i="10"/>
  <c r="C1412" i="10"/>
  <c r="B1412" i="10"/>
  <c r="O1411" i="10"/>
  <c r="L1411" i="10"/>
  <c r="K1411" i="10"/>
  <c r="J1411" i="10"/>
  <c r="I1411" i="10"/>
  <c r="H1411" i="10"/>
  <c r="G1411" i="10"/>
  <c r="F1411" i="10"/>
  <c r="E1411" i="10"/>
  <c r="D1411" i="10"/>
  <c r="C1411" i="10"/>
  <c r="B1411" i="10"/>
  <c r="O1410" i="10"/>
  <c r="L1410" i="10"/>
  <c r="K1410" i="10"/>
  <c r="J1410" i="10"/>
  <c r="I1410" i="10"/>
  <c r="H1410" i="10"/>
  <c r="G1410" i="10"/>
  <c r="F1410" i="10"/>
  <c r="E1410" i="10"/>
  <c r="D1410" i="10"/>
  <c r="C1410" i="10"/>
  <c r="B1410" i="10"/>
  <c r="O1409" i="10"/>
  <c r="L1409" i="10"/>
  <c r="K1409" i="10"/>
  <c r="J1409" i="10"/>
  <c r="I1409" i="10"/>
  <c r="H1409" i="10"/>
  <c r="G1409" i="10"/>
  <c r="F1409" i="10"/>
  <c r="E1409" i="10"/>
  <c r="D1409" i="10"/>
  <c r="C1409" i="10"/>
  <c r="B1409" i="10"/>
  <c r="O1408" i="10"/>
  <c r="L1408" i="10"/>
  <c r="K1408" i="10"/>
  <c r="J1408" i="10"/>
  <c r="I1408" i="10"/>
  <c r="H1408" i="10"/>
  <c r="G1408" i="10"/>
  <c r="F1408" i="10"/>
  <c r="E1408" i="10"/>
  <c r="D1408" i="10"/>
  <c r="C1408" i="10"/>
  <c r="B1408" i="10"/>
  <c r="O1407" i="10"/>
  <c r="L1407" i="10"/>
  <c r="K1407" i="10"/>
  <c r="J1407" i="10"/>
  <c r="I1407" i="10"/>
  <c r="H1407" i="10"/>
  <c r="S1407" i="10" s="1"/>
  <c r="G1407" i="10"/>
  <c r="F1407" i="10"/>
  <c r="E1407" i="10"/>
  <c r="D1407" i="10"/>
  <c r="C1407" i="10"/>
  <c r="B1407" i="10"/>
  <c r="O1406" i="10"/>
  <c r="L1406" i="10"/>
  <c r="K1406" i="10"/>
  <c r="J1406" i="10"/>
  <c r="I1406" i="10"/>
  <c r="H1406" i="10"/>
  <c r="S1406" i="10" s="1"/>
  <c r="G1406" i="10"/>
  <c r="F1406" i="10"/>
  <c r="E1406" i="10"/>
  <c r="D1406" i="10"/>
  <c r="C1406" i="10"/>
  <c r="B1406" i="10"/>
  <c r="O1405" i="10"/>
  <c r="L1405" i="10"/>
  <c r="K1405" i="10"/>
  <c r="J1405" i="10"/>
  <c r="I1405" i="10"/>
  <c r="H1405" i="10"/>
  <c r="S1405" i="10" s="1"/>
  <c r="G1405" i="10"/>
  <c r="F1405" i="10"/>
  <c r="E1405" i="10"/>
  <c r="D1405" i="10"/>
  <c r="C1405" i="10"/>
  <c r="B1405" i="10"/>
  <c r="O1404" i="10"/>
  <c r="L1404" i="10"/>
  <c r="K1404" i="10"/>
  <c r="J1404" i="10"/>
  <c r="I1404" i="10"/>
  <c r="H1404" i="10"/>
  <c r="G1404" i="10"/>
  <c r="F1404" i="10"/>
  <c r="E1404" i="10"/>
  <c r="D1404" i="10"/>
  <c r="C1404" i="10"/>
  <c r="B1404" i="10"/>
  <c r="O1403" i="10"/>
  <c r="L1403" i="10"/>
  <c r="K1403" i="10"/>
  <c r="J1403" i="10"/>
  <c r="I1403" i="10"/>
  <c r="H1403" i="10"/>
  <c r="S1403" i="10" s="1"/>
  <c r="G1403" i="10"/>
  <c r="F1403" i="10"/>
  <c r="E1403" i="10"/>
  <c r="D1403" i="10"/>
  <c r="C1403" i="10"/>
  <c r="B1403" i="10"/>
  <c r="O1402" i="10"/>
  <c r="L1402" i="10"/>
  <c r="K1402" i="10"/>
  <c r="J1402" i="10"/>
  <c r="I1402" i="10"/>
  <c r="H1402" i="10"/>
  <c r="G1402" i="10"/>
  <c r="F1402" i="10"/>
  <c r="E1402" i="10"/>
  <c r="D1402" i="10"/>
  <c r="C1402" i="10"/>
  <c r="B1402" i="10"/>
  <c r="O1401" i="10"/>
  <c r="L1401" i="10"/>
  <c r="K1401" i="10"/>
  <c r="J1401" i="10"/>
  <c r="I1401" i="10"/>
  <c r="H1401" i="10"/>
  <c r="G1401" i="10"/>
  <c r="F1401" i="10"/>
  <c r="E1401" i="10"/>
  <c r="D1401" i="10"/>
  <c r="C1401" i="10"/>
  <c r="B1401" i="10"/>
  <c r="O1400" i="10"/>
  <c r="L1400" i="10"/>
  <c r="K1400" i="10"/>
  <c r="J1400" i="10"/>
  <c r="I1400" i="10"/>
  <c r="H1400" i="10"/>
  <c r="G1400" i="10"/>
  <c r="F1400" i="10"/>
  <c r="E1400" i="10"/>
  <c r="D1400" i="10"/>
  <c r="C1400" i="10"/>
  <c r="B1400" i="10"/>
  <c r="O1399" i="10"/>
  <c r="L1399" i="10"/>
  <c r="K1399" i="10"/>
  <c r="J1399" i="10"/>
  <c r="I1399" i="10"/>
  <c r="H1399" i="10"/>
  <c r="G1399" i="10"/>
  <c r="F1399" i="10"/>
  <c r="E1399" i="10"/>
  <c r="D1399" i="10"/>
  <c r="C1399" i="10"/>
  <c r="B1399" i="10"/>
  <c r="O1398" i="10"/>
  <c r="L1398" i="10"/>
  <c r="K1398" i="10"/>
  <c r="J1398" i="10"/>
  <c r="I1398" i="10"/>
  <c r="H1398" i="10"/>
  <c r="G1398" i="10"/>
  <c r="F1398" i="10"/>
  <c r="E1398" i="10"/>
  <c r="D1398" i="10"/>
  <c r="C1398" i="10"/>
  <c r="B1398" i="10"/>
  <c r="O1397" i="10"/>
  <c r="L1397" i="10"/>
  <c r="K1397" i="10"/>
  <c r="J1397" i="10"/>
  <c r="I1397" i="10"/>
  <c r="H1397" i="10"/>
  <c r="S1397" i="10" s="1"/>
  <c r="G1397" i="10"/>
  <c r="F1397" i="10"/>
  <c r="E1397" i="10"/>
  <c r="D1397" i="10"/>
  <c r="C1397" i="10"/>
  <c r="B1397" i="10"/>
  <c r="O1396" i="10"/>
  <c r="L1396" i="10"/>
  <c r="K1396" i="10"/>
  <c r="J1396" i="10"/>
  <c r="I1396" i="10"/>
  <c r="H1396" i="10"/>
  <c r="G1396" i="10"/>
  <c r="F1396" i="10"/>
  <c r="E1396" i="10"/>
  <c r="D1396" i="10"/>
  <c r="C1396" i="10"/>
  <c r="B1396" i="10"/>
  <c r="O1395" i="10"/>
  <c r="L1395" i="10"/>
  <c r="K1395" i="10"/>
  <c r="J1395" i="10"/>
  <c r="I1395" i="10"/>
  <c r="H1395" i="10"/>
  <c r="S1395" i="10" s="1"/>
  <c r="G1395" i="10"/>
  <c r="F1395" i="10"/>
  <c r="E1395" i="10"/>
  <c r="D1395" i="10"/>
  <c r="C1395" i="10"/>
  <c r="B1395" i="10"/>
  <c r="O1394" i="10"/>
  <c r="L1394" i="10"/>
  <c r="K1394" i="10"/>
  <c r="J1394" i="10"/>
  <c r="I1394" i="10"/>
  <c r="H1394" i="10"/>
  <c r="G1394" i="10"/>
  <c r="F1394" i="10"/>
  <c r="E1394" i="10"/>
  <c r="D1394" i="10"/>
  <c r="C1394" i="10"/>
  <c r="B1394" i="10"/>
  <c r="O1393" i="10"/>
  <c r="L1393" i="10"/>
  <c r="K1393" i="10"/>
  <c r="J1393" i="10"/>
  <c r="I1393" i="10"/>
  <c r="H1393" i="10"/>
  <c r="G1393" i="10"/>
  <c r="F1393" i="10"/>
  <c r="E1393" i="10"/>
  <c r="D1393" i="10"/>
  <c r="C1393" i="10"/>
  <c r="B1393" i="10"/>
  <c r="O1392" i="10"/>
  <c r="L1392" i="10"/>
  <c r="K1392" i="10"/>
  <c r="J1392" i="10"/>
  <c r="I1392" i="10"/>
  <c r="H1392" i="10"/>
  <c r="G1392" i="10"/>
  <c r="F1392" i="10"/>
  <c r="E1392" i="10"/>
  <c r="D1392" i="10"/>
  <c r="C1392" i="10"/>
  <c r="B1392" i="10"/>
  <c r="O1391" i="10"/>
  <c r="L1391" i="10"/>
  <c r="K1391" i="10"/>
  <c r="J1391" i="10"/>
  <c r="I1391" i="10"/>
  <c r="H1391" i="10"/>
  <c r="S1391" i="10" s="1"/>
  <c r="G1391" i="10"/>
  <c r="F1391" i="10"/>
  <c r="E1391" i="10"/>
  <c r="D1391" i="10"/>
  <c r="C1391" i="10"/>
  <c r="B1391" i="10"/>
  <c r="O1390" i="10"/>
  <c r="L1390" i="10"/>
  <c r="K1390" i="10"/>
  <c r="J1390" i="10"/>
  <c r="I1390" i="10"/>
  <c r="H1390" i="10"/>
  <c r="G1390" i="10"/>
  <c r="F1390" i="10"/>
  <c r="E1390" i="10"/>
  <c r="D1390" i="10"/>
  <c r="C1390" i="10"/>
  <c r="B1390" i="10"/>
  <c r="O1389" i="10"/>
  <c r="L1389" i="10"/>
  <c r="K1389" i="10"/>
  <c r="J1389" i="10"/>
  <c r="I1389" i="10"/>
  <c r="H1389" i="10"/>
  <c r="S1389" i="10" s="1"/>
  <c r="G1389" i="10"/>
  <c r="F1389" i="10"/>
  <c r="E1389" i="10"/>
  <c r="D1389" i="10"/>
  <c r="C1389" i="10"/>
  <c r="B1389" i="10"/>
  <c r="O1388" i="10"/>
  <c r="L1388" i="10"/>
  <c r="K1388" i="10"/>
  <c r="J1388" i="10"/>
  <c r="I1388" i="10"/>
  <c r="H1388" i="10"/>
  <c r="G1388" i="10"/>
  <c r="F1388" i="10"/>
  <c r="E1388" i="10"/>
  <c r="D1388" i="10"/>
  <c r="C1388" i="10"/>
  <c r="B1388" i="10"/>
  <c r="O1387" i="10"/>
  <c r="L1387" i="10"/>
  <c r="K1387" i="10"/>
  <c r="J1387" i="10"/>
  <c r="I1387" i="10"/>
  <c r="H1387" i="10"/>
  <c r="G1387" i="10"/>
  <c r="F1387" i="10"/>
  <c r="E1387" i="10"/>
  <c r="D1387" i="10"/>
  <c r="C1387" i="10"/>
  <c r="B1387" i="10"/>
  <c r="O1386" i="10"/>
  <c r="L1386" i="10"/>
  <c r="K1386" i="10"/>
  <c r="J1386" i="10"/>
  <c r="I1386" i="10"/>
  <c r="H1386" i="10"/>
  <c r="G1386" i="10"/>
  <c r="F1386" i="10"/>
  <c r="E1386" i="10"/>
  <c r="D1386" i="10"/>
  <c r="C1386" i="10"/>
  <c r="B1386" i="10"/>
  <c r="O1385" i="10"/>
  <c r="L1385" i="10"/>
  <c r="K1385" i="10"/>
  <c r="J1385" i="10"/>
  <c r="I1385" i="10"/>
  <c r="H1385" i="10"/>
  <c r="G1385" i="10"/>
  <c r="F1385" i="10"/>
  <c r="E1385" i="10"/>
  <c r="D1385" i="10"/>
  <c r="C1385" i="10"/>
  <c r="B1385" i="10"/>
  <c r="O1384" i="10"/>
  <c r="L1384" i="10"/>
  <c r="K1384" i="10"/>
  <c r="J1384" i="10"/>
  <c r="I1384" i="10"/>
  <c r="H1384" i="10"/>
  <c r="G1384" i="10"/>
  <c r="F1384" i="10"/>
  <c r="E1384" i="10"/>
  <c r="D1384" i="10"/>
  <c r="C1384" i="10"/>
  <c r="B1384" i="10"/>
  <c r="O1383" i="10"/>
  <c r="L1383" i="10"/>
  <c r="K1383" i="10"/>
  <c r="J1383" i="10"/>
  <c r="I1383" i="10"/>
  <c r="H1383" i="10"/>
  <c r="G1383" i="10"/>
  <c r="F1383" i="10"/>
  <c r="E1383" i="10"/>
  <c r="D1383" i="10"/>
  <c r="C1383" i="10"/>
  <c r="B1383" i="10"/>
  <c r="O1382" i="10"/>
  <c r="L1382" i="10"/>
  <c r="K1382" i="10"/>
  <c r="J1382" i="10"/>
  <c r="I1382" i="10"/>
  <c r="H1382" i="10"/>
  <c r="G1382" i="10"/>
  <c r="F1382" i="10"/>
  <c r="E1382" i="10"/>
  <c r="D1382" i="10"/>
  <c r="C1382" i="10"/>
  <c r="B1382" i="10"/>
  <c r="O1381" i="10"/>
  <c r="L1381" i="10"/>
  <c r="K1381" i="10"/>
  <c r="J1381" i="10"/>
  <c r="I1381" i="10"/>
  <c r="H1381" i="10"/>
  <c r="S1381" i="10" s="1"/>
  <c r="G1381" i="10"/>
  <c r="F1381" i="10"/>
  <c r="E1381" i="10"/>
  <c r="D1381" i="10"/>
  <c r="C1381" i="10"/>
  <c r="B1381" i="10"/>
  <c r="O1380" i="10"/>
  <c r="L1380" i="10"/>
  <c r="K1380" i="10"/>
  <c r="J1380" i="10"/>
  <c r="I1380" i="10"/>
  <c r="H1380" i="10"/>
  <c r="G1380" i="10"/>
  <c r="F1380" i="10"/>
  <c r="E1380" i="10"/>
  <c r="D1380" i="10"/>
  <c r="C1380" i="10"/>
  <c r="B1380" i="10"/>
  <c r="O1379" i="10"/>
  <c r="L1379" i="10"/>
  <c r="K1379" i="10"/>
  <c r="J1379" i="10"/>
  <c r="I1379" i="10"/>
  <c r="H1379" i="10"/>
  <c r="G1379" i="10"/>
  <c r="F1379" i="10"/>
  <c r="E1379" i="10"/>
  <c r="D1379" i="10"/>
  <c r="C1379" i="10"/>
  <c r="B1379" i="10"/>
  <c r="O1378" i="10"/>
  <c r="L1378" i="10"/>
  <c r="K1378" i="10"/>
  <c r="J1378" i="10"/>
  <c r="I1378" i="10"/>
  <c r="H1378" i="10"/>
  <c r="G1378" i="10"/>
  <c r="F1378" i="10"/>
  <c r="E1378" i="10"/>
  <c r="D1378" i="10"/>
  <c r="C1378" i="10"/>
  <c r="B1378" i="10"/>
  <c r="O1377" i="10"/>
  <c r="L1377" i="10"/>
  <c r="K1377" i="10"/>
  <c r="J1377" i="10"/>
  <c r="I1377" i="10"/>
  <c r="H1377" i="10"/>
  <c r="S1377" i="10" s="1"/>
  <c r="G1377" i="10"/>
  <c r="F1377" i="10"/>
  <c r="E1377" i="10"/>
  <c r="D1377" i="10"/>
  <c r="C1377" i="10"/>
  <c r="B1377" i="10"/>
  <c r="O1376" i="10"/>
  <c r="L1376" i="10"/>
  <c r="K1376" i="10"/>
  <c r="J1376" i="10"/>
  <c r="I1376" i="10"/>
  <c r="H1376" i="10"/>
  <c r="G1376" i="10"/>
  <c r="F1376" i="10"/>
  <c r="E1376" i="10"/>
  <c r="D1376" i="10"/>
  <c r="C1376" i="10"/>
  <c r="B1376" i="10"/>
  <c r="O1375" i="10"/>
  <c r="L1375" i="10"/>
  <c r="K1375" i="10"/>
  <c r="J1375" i="10"/>
  <c r="I1375" i="10"/>
  <c r="H1375" i="10"/>
  <c r="G1375" i="10"/>
  <c r="F1375" i="10"/>
  <c r="E1375" i="10"/>
  <c r="D1375" i="10"/>
  <c r="C1375" i="10"/>
  <c r="B1375" i="10"/>
  <c r="O1374" i="10"/>
  <c r="L1374" i="10"/>
  <c r="K1374" i="10"/>
  <c r="J1374" i="10"/>
  <c r="I1374" i="10"/>
  <c r="H1374" i="10"/>
  <c r="G1374" i="10"/>
  <c r="F1374" i="10"/>
  <c r="E1374" i="10"/>
  <c r="D1374" i="10"/>
  <c r="C1374" i="10"/>
  <c r="B1374" i="10"/>
  <c r="O1373" i="10"/>
  <c r="L1373" i="10"/>
  <c r="K1373" i="10"/>
  <c r="J1373" i="10"/>
  <c r="I1373" i="10"/>
  <c r="H1373" i="10"/>
  <c r="S1373" i="10" s="1"/>
  <c r="G1373" i="10"/>
  <c r="F1373" i="10"/>
  <c r="E1373" i="10"/>
  <c r="D1373" i="10"/>
  <c r="C1373" i="10"/>
  <c r="B1373" i="10"/>
  <c r="O1372" i="10"/>
  <c r="L1372" i="10"/>
  <c r="K1372" i="10"/>
  <c r="J1372" i="10"/>
  <c r="I1372" i="10"/>
  <c r="H1372" i="10"/>
  <c r="G1372" i="10"/>
  <c r="F1372" i="10"/>
  <c r="E1372" i="10"/>
  <c r="D1372" i="10"/>
  <c r="C1372" i="10"/>
  <c r="B1372" i="10"/>
  <c r="O1371" i="10"/>
  <c r="L1371" i="10"/>
  <c r="K1371" i="10"/>
  <c r="J1371" i="10"/>
  <c r="I1371" i="10"/>
  <c r="H1371" i="10"/>
  <c r="G1371" i="10"/>
  <c r="F1371" i="10"/>
  <c r="E1371" i="10"/>
  <c r="D1371" i="10"/>
  <c r="C1371" i="10"/>
  <c r="B1371" i="10"/>
  <c r="O1370" i="10"/>
  <c r="L1370" i="10"/>
  <c r="K1370" i="10"/>
  <c r="J1370" i="10"/>
  <c r="I1370" i="10"/>
  <c r="H1370" i="10"/>
  <c r="G1370" i="10"/>
  <c r="F1370" i="10"/>
  <c r="E1370" i="10"/>
  <c r="D1370" i="10"/>
  <c r="C1370" i="10"/>
  <c r="B1370" i="10"/>
  <c r="O1369" i="10"/>
  <c r="L1369" i="10"/>
  <c r="K1369" i="10"/>
  <c r="J1369" i="10"/>
  <c r="I1369" i="10"/>
  <c r="H1369" i="10"/>
  <c r="S1369" i="10" s="1"/>
  <c r="G1369" i="10"/>
  <c r="F1369" i="10"/>
  <c r="E1369" i="10"/>
  <c r="D1369" i="10"/>
  <c r="C1369" i="10"/>
  <c r="B1369" i="10"/>
  <c r="O1368" i="10"/>
  <c r="L1368" i="10"/>
  <c r="K1368" i="10"/>
  <c r="J1368" i="10"/>
  <c r="I1368" i="10"/>
  <c r="H1368" i="10"/>
  <c r="G1368" i="10"/>
  <c r="F1368" i="10"/>
  <c r="E1368" i="10"/>
  <c r="D1368" i="10"/>
  <c r="C1368" i="10"/>
  <c r="B1368" i="10"/>
  <c r="O1367" i="10"/>
  <c r="L1367" i="10"/>
  <c r="K1367" i="10"/>
  <c r="J1367" i="10"/>
  <c r="I1367" i="10"/>
  <c r="H1367" i="10"/>
  <c r="G1367" i="10"/>
  <c r="F1367" i="10"/>
  <c r="E1367" i="10"/>
  <c r="D1367" i="10"/>
  <c r="C1367" i="10"/>
  <c r="B1367" i="10"/>
  <c r="O1366" i="10"/>
  <c r="L1366" i="10"/>
  <c r="K1366" i="10"/>
  <c r="J1366" i="10"/>
  <c r="I1366" i="10"/>
  <c r="H1366" i="10"/>
  <c r="G1366" i="10"/>
  <c r="F1366" i="10"/>
  <c r="E1366" i="10"/>
  <c r="D1366" i="10"/>
  <c r="C1366" i="10"/>
  <c r="B1366" i="10"/>
  <c r="O1365" i="10"/>
  <c r="L1365" i="10"/>
  <c r="K1365" i="10"/>
  <c r="J1365" i="10"/>
  <c r="I1365" i="10"/>
  <c r="H1365" i="10"/>
  <c r="S1365" i="10" s="1"/>
  <c r="G1365" i="10"/>
  <c r="F1365" i="10"/>
  <c r="E1365" i="10"/>
  <c r="D1365" i="10"/>
  <c r="C1365" i="10"/>
  <c r="B1365" i="10"/>
  <c r="O1364" i="10"/>
  <c r="L1364" i="10"/>
  <c r="K1364" i="10"/>
  <c r="J1364" i="10"/>
  <c r="I1364" i="10"/>
  <c r="H1364" i="10"/>
  <c r="G1364" i="10"/>
  <c r="F1364" i="10"/>
  <c r="E1364" i="10"/>
  <c r="D1364" i="10"/>
  <c r="C1364" i="10"/>
  <c r="B1364" i="10"/>
  <c r="O1363" i="10"/>
  <c r="L1363" i="10"/>
  <c r="K1363" i="10"/>
  <c r="J1363" i="10"/>
  <c r="I1363" i="10"/>
  <c r="H1363" i="10"/>
  <c r="S1363" i="10" s="1"/>
  <c r="G1363" i="10"/>
  <c r="F1363" i="10"/>
  <c r="E1363" i="10"/>
  <c r="D1363" i="10"/>
  <c r="C1363" i="10"/>
  <c r="B1363" i="10"/>
  <c r="O1362" i="10"/>
  <c r="L1362" i="10"/>
  <c r="K1362" i="10"/>
  <c r="J1362" i="10"/>
  <c r="I1362" i="10"/>
  <c r="H1362" i="10"/>
  <c r="G1362" i="10"/>
  <c r="F1362" i="10"/>
  <c r="E1362" i="10"/>
  <c r="D1362" i="10"/>
  <c r="C1362" i="10"/>
  <c r="B1362" i="10"/>
  <c r="O1361" i="10"/>
  <c r="L1361" i="10"/>
  <c r="K1361" i="10"/>
  <c r="J1361" i="10"/>
  <c r="I1361" i="10"/>
  <c r="H1361" i="10"/>
  <c r="S1361" i="10" s="1"/>
  <c r="G1361" i="10"/>
  <c r="F1361" i="10"/>
  <c r="E1361" i="10"/>
  <c r="D1361" i="10"/>
  <c r="C1361" i="10"/>
  <c r="B1361" i="10"/>
  <c r="O1360" i="10"/>
  <c r="L1360" i="10"/>
  <c r="K1360" i="10"/>
  <c r="J1360" i="10"/>
  <c r="I1360" i="10"/>
  <c r="H1360" i="10"/>
  <c r="G1360" i="10"/>
  <c r="F1360" i="10"/>
  <c r="E1360" i="10"/>
  <c r="D1360" i="10"/>
  <c r="C1360" i="10"/>
  <c r="B1360" i="10"/>
  <c r="O1359" i="10"/>
  <c r="L1359" i="10"/>
  <c r="K1359" i="10"/>
  <c r="J1359" i="10"/>
  <c r="I1359" i="10"/>
  <c r="H1359" i="10"/>
  <c r="G1359" i="10"/>
  <c r="F1359" i="10"/>
  <c r="E1359" i="10"/>
  <c r="D1359" i="10"/>
  <c r="C1359" i="10"/>
  <c r="B1359" i="10"/>
  <c r="O1358" i="10"/>
  <c r="L1358" i="10"/>
  <c r="K1358" i="10"/>
  <c r="J1358" i="10"/>
  <c r="I1358" i="10"/>
  <c r="H1358" i="10"/>
  <c r="G1358" i="10"/>
  <c r="F1358" i="10"/>
  <c r="E1358" i="10"/>
  <c r="D1358" i="10"/>
  <c r="C1358" i="10"/>
  <c r="B1358" i="10"/>
  <c r="O1357" i="10"/>
  <c r="L1357" i="10"/>
  <c r="K1357" i="10"/>
  <c r="J1357" i="10"/>
  <c r="I1357" i="10"/>
  <c r="H1357" i="10"/>
  <c r="S1357" i="10" s="1"/>
  <c r="G1357" i="10"/>
  <c r="F1357" i="10"/>
  <c r="E1357" i="10"/>
  <c r="D1357" i="10"/>
  <c r="C1357" i="10"/>
  <c r="B1357" i="10"/>
  <c r="O1356" i="10"/>
  <c r="L1356" i="10"/>
  <c r="K1356" i="10"/>
  <c r="J1356" i="10"/>
  <c r="I1356" i="10"/>
  <c r="H1356" i="10"/>
  <c r="G1356" i="10"/>
  <c r="F1356" i="10"/>
  <c r="E1356" i="10"/>
  <c r="D1356" i="10"/>
  <c r="C1356" i="10"/>
  <c r="B1356" i="10"/>
  <c r="O1355" i="10"/>
  <c r="L1355" i="10"/>
  <c r="K1355" i="10"/>
  <c r="J1355" i="10"/>
  <c r="I1355" i="10"/>
  <c r="H1355" i="10"/>
  <c r="G1355" i="10"/>
  <c r="F1355" i="10"/>
  <c r="E1355" i="10"/>
  <c r="D1355" i="10"/>
  <c r="C1355" i="10"/>
  <c r="B1355" i="10"/>
  <c r="O1354" i="10"/>
  <c r="L1354" i="10"/>
  <c r="K1354" i="10"/>
  <c r="J1354" i="10"/>
  <c r="I1354" i="10"/>
  <c r="H1354" i="10"/>
  <c r="G1354" i="10"/>
  <c r="F1354" i="10"/>
  <c r="E1354" i="10"/>
  <c r="D1354" i="10"/>
  <c r="C1354" i="10"/>
  <c r="B1354" i="10"/>
  <c r="O1353" i="10"/>
  <c r="L1353" i="10"/>
  <c r="K1353" i="10"/>
  <c r="J1353" i="10"/>
  <c r="I1353" i="10"/>
  <c r="H1353" i="10"/>
  <c r="G1353" i="10"/>
  <c r="F1353" i="10"/>
  <c r="E1353" i="10"/>
  <c r="D1353" i="10"/>
  <c r="C1353" i="10"/>
  <c r="B1353" i="10"/>
  <c r="O1352" i="10"/>
  <c r="L1352" i="10"/>
  <c r="K1352" i="10"/>
  <c r="J1352" i="10"/>
  <c r="I1352" i="10"/>
  <c r="H1352" i="10"/>
  <c r="G1352" i="10"/>
  <c r="F1352" i="10"/>
  <c r="E1352" i="10"/>
  <c r="D1352" i="10"/>
  <c r="C1352" i="10"/>
  <c r="B1352" i="10"/>
  <c r="O1351" i="10"/>
  <c r="L1351" i="10"/>
  <c r="K1351" i="10"/>
  <c r="J1351" i="10"/>
  <c r="I1351" i="10"/>
  <c r="H1351" i="10"/>
  <c r="S1351" i="10" s="1"/>
  <c r="G1351" i="10"/>
  <c r="F1351" i="10"/>
  <c r="E1351" i="10"/>
  <c r="D1351" i="10"/>
  <c r="C1351" i="10"/>
  <c r="B1351" i="10"/>
  <c r="O1350" i="10"/>
  <c r="L1350" i="10"/>
  <c r="K1350" i="10"/>
  <c r="J1350" i="10"/>
  <c r="I1350" i="10"/>
  <c r="H1350" i="10"/>
  <c r="G1350" i="10"/>
  <c r="F1350" i="10"/>
  <c r="E1350" i="10"/>
  <c r="D1350" i="10"/>
  <c r="C1350" i="10"/>
  <c r="B1350" i="10"/>
  <c r="O1349" i="10"/>
  <c r="L1349" i="10"/>
  <c r="K1349" i="10"/>
  <c r="J1349" i="10"/>
  <c r="I1349" i="10"/>
  <c r="H1349" i="10"/>
  <c r="S1349" i="10" s="1"/>
  <c r="G1349" i="10"/>
  <c r="F1349" i="10"/>
  <c r="E1349" i="10"/>
  <c r="D1349" i="10"/>
  <c r="C1349" i="10"/>
  <c r="B1349" i="10"/>
  <c r="O1348" i="10"/>
  <c r="L1348" i="10"/>
  <c r="K1348" i="10"/>
  <c r="J1348" i="10"/>
  <c r="I1348" i="10"/>
  <c r="H1348" i="10"/>
  <c r="G1348" i="10"/>
  <c r="F1348" i="10"/>
  <c r="E1348" i="10"/>
  <c r="D1348" i="10"/>
  <c r="C1348" i="10"/>
  <c r="B1348" i="10"/>
  <c r="O1347" i="10"/>
  <c r="L1347" i="10"/>
  <c r="K1347" i="10"/>
  <c r="J1347" i="10"/>
  <c r="I1347" i="10"/>
  <c r="H1347" i="10"/>
  <c r="S1347" i="10" s="1"/>
  <c r="G1347" i="10"/>
  <c r="F1347" i="10"/>
  <c r="E1347" i="10"/>
  <c r="D1347" i="10"/>
  <c r="C1347" i="10"/>
  <c r="B1347" i="10"/>
  <c r="O1346" i="10"/>
  <c r="L1346" i="10"/>
  <c r="K1346" i="10"/>
  <c r="J1346" i="10"/>
  <c r="I1346" i="10"/>
  <c r="H1346" i="10"/>
  <c r="G1346" i="10"/>
  <c r="F1346" i="10"/>
  <c r="E1346" i="10"/>
  <c r="D1346" i="10"/>
  <c r="C1346" i="10"/>
  <c r="B1346" i="10"/>
  <c r="O1345" i="10"/>
  <c r="L1345" i="10"/>
  <c r="K1345" i="10"/>
  <c r="J1345" i="10"/>
  <c r="I1345" i="10"/>
  <c r="H1345" i="10"/>
  <c r="S1345" i="10" s="1"/>
  <c r="G1345" i="10"/>
  <c r="F1345" i="10"/>
  <c r="E1345" i="10"/>
  <c r="D1345" i="10"/>
  <c r="C1345" i="10"/>
  <c r="B1345" i="10"/>
  <c r="O1344" i="10"/>
  <c r="L1344" i="10"/>
  <c r="K1344" i="10"/>
  <c r="J1344" i="10"/>
  <c r="I1344" i="10"/>
  <c r="H1344" i="10"/>
  <c r="S1344" i="10" s="1"/>
  <c r="G1344" i="10"/>
  <c r="F1344" i="10"/>
  <c r="E1344" i="10"/>
  <c r="D1344" i="10"/>
  <c r="C1344" i="10"/>
  <c r="B1344" i="10"/>
  <c r="O1343" i="10"/>
  <c r="L1343" i="10"/>
  <c r="K1343" i="10"/>
  <c r="J1343" i="10"/>
  <c r="I1343" i="10"/>
  <c r="H1343" i="10"/>
  <c r="S1343" i="10" s="1"/>
  <c r="G1343" i="10"/>
  <c r="F1343" i="10"/>
  <c r="E1343" i="10"/>
  <c r="D1343" i="10"/>
  <c r="C1343" i="10"/>
  <c r="B1343" i="10"/>
  <c r="O1342" i="10"/>
  <c r="L1342" i="10"/>
  <c r="K1342" i="10"/>
  <c r="J1342" i="10"/>
  <c r="I1342" i="10"/>
  <c r="H1342" i="10"/>
  <c r="G1342" i="10"/>
  <c r="F1342" i="10"/>
  <c r="E1342" i="10"/>
  <c r="D1342" i="10"/>
  <c r="C1342" i="10"/>
  <c r="B1342" i="10"/>
  <c r="O1341" i="10"/>
  <c r="L1341" i="10"/>
  <c r="K1341" i="10"/>
  <c r="J1341" i="10"/>
  <c r="I1341" i="10"/>
  <c r="H1341" i="10"/>
  <c r="S1341" i="10" s="1"/>
  <c r="G1341" i="10"/>
  <c r="F1341" i="10"/>
  <c r="E1341" i="10"/>
  <c r="D1341" i="10"/>
  <c r="C1341" i="10"/>
  <c r="B1341" i="10"/>
  <c r="O1340" i="10"/>
  <c r="L1340" i="10"/>
  <c r="K1340" i="10"/>
  <c r="J1340" i="10"/>
  <c r="I1340" i="10"/>
  <c r="H1340" i="10"/>
  <c r="G1340" i="10"/>
  <c r="F1340" i="10"/>
  <c r="E1340" i="10"/>
  <c r="D1340" i="10"/>
  <c r="C1340" i="10"/>
  <c r="B1340" i="10"/>
  <c r="O1339" i="10"/>
  <c r="L1339" i="10"/>
  <c r="K1339" i="10"/>
  <c r="J1339" i="10"/>
  <c r="I1339" i="10"/>
  <c r="H1339" i="10"/>
  <c r="S1339" i="10" s="1"/>
  <c r="G1339" i="10"/>
  <c r="F1339" i="10"/>
  <c r="E1339" i="10"/>
  <c r="D1339" i="10"/>
  <c r="C1339" i="10"/>
  <c r="B1339" i="10"/>
  <c r="O1338" i="10"/>
  <c r="L1338" i="10"/>
  <c r="K1338" i="10"/>
  <c r="J1338" i="10"/>
  <c r="I1338" i="10"/>
  <c r="H1338" i="10"/>
  <c r="G1338" i="10"/>
  <c r="F1338" i="10"/>
  <c r="E1338" i="10"/>
  <c r="D1338" i="10"/>
  <c r="C1338" i="10"/>
  <c r="B1338" i="10"/>
  <c r="O1337" i="10"/>
  <c r="L1337" i="10"/>
  <c r="K1337" i="10"/>
  <c r="J1337" i="10"/>
  <c r="I1337" i="10"/>
  <c r="H1337" i="10"/>
  <c r="S1337" i="10" s="1"/>
  <c r="G1337" i="10"/>
  <c r="F1337" i="10"/>
  <c r="E1337" i="10"/>
  <c r="D1337" i="10"/>
  <c r="C1337" i="10"/>
  <c r="B1337" i="10"/>
  <c r="O1336" i="10"/>
  <c r="L1336" i="10"/>
  <c r="K1336" i="10"/>
  <c r="J1336" i="10"/>
  <c r="I1336" i="10"/>
  <c r="H1336" i="10"/>
  <c r="G1336" i="10"/>
  <c r="F1336" i="10"/>
  <c r="E1336" i="10"/>
  <c r="D1336" i="10"/>
  <c r="C1336" i="10"/>
  <c r="B1336" i="10"/>
  <c r="O1335" i="10"/>
  <c r="L1335" i="10"/>
  <c r="K1335" i="10"/>
  <c r="J1335" i="10"/>
  <c r="I1335" i="10"/>
  <c r="H1335" i="10"/>
  <c r="S1335" i="10" s="1"/>
  <c r="G1335" i="10"/>
  <c r="F1335" i="10"/>
  <c r="E1335" i="10"/>
  <c r="D1335" i="10"/>
  <c r="C1335" i="10"/>
  <c r="B1335" i="10"/>
  <c r="O1334" i="10"/>
  <c r="L1334" i="10"/>
  <c r="K1334" i="10"/>
  <c r="J1334" i="10"/>
  <c r="I1334" i="10"/>
  <c r="H1334" i="10"/>
  <c r="G1334" i="10"/>
  <c r="F1334" i="10"/>
  <c r="E1334" i="10"/>
  <c r="D1334" i="10"/>
  <c r="C1334" i="10"/>
  <c r="B1334" i="10"/>
  <c r="O1333" i="10"/>
  <c r="L1333" i="10"/>
  <c r="K1333" i="10"/>
  <c r="J1333" i="10"/>
  <c r="I1333" i="10"/>
  <c r="H1333" i="10"/>
  <c r="S1333" i="10" s="1"/>
  <c r="G1333" i="10"/>
  <c r="F1333" i="10"/>
  <c r="E1333" i="10"/>
  <c r="D1333" i="10"/>
  <c r="C1333" i="10"/>
  <c r="B1333" i="10"/>
  <c r="O1332" i="10"/>
  <c r="L1332" i="10"/>
  <c r="K1332" i="10"/>
  <c r="J1332" i="10"/>
  <c r="I1332" i="10"/>
  <c r="H1332" i="10"/>
  <c r="S1332" i="10" s="1"/>
  <c r="G1332" i="10"/>
  <c r="F1332" i="10"/>
  <c r="E1332" i="10"/>
  <c r="D1332" i="10"/>
  <c r="C1332" i="10"/>
  <c r="B1332" i="10"/>
  <c r="O1331" i="10"/>
  <c r="L1331" i="10"/>
  <c r="K1331" i="10"/>
  <c r="J1331" i="10"/>
  <c r="I1331" i="10"/>
  <c r="H1331" i="10"/>
  <c r="S1331" i="10" s="1"/>
  <c r="G1331" i="10"/>
  <c r="F1331" i="10"/>
  <c r="E1331" i="10"/>
  <c r="D1331" i="10"/>
  <c r="C1331" i="10"/>
  <c r="B1331" i="10"/>
  <c r="O1330" i="10"/>
  <c r="L1330" i="10"/>
  <c r="K1330" i="10"/>
  <c r="J1330" i="10"/>
  <c r="I1330" i="10"/>
  <c r="H1330" i="10"/>
  <c r="G1330" i="10"/>
  <c r="F1330" i="10"/>
  <c r="E1330" i="10"/>
  <c r="D1330" i="10"/>
  <c r="C1330" i="10"/>
  <c r="B1330" i="10"/>
  <c r="O1329" i="10"/>
  <c r="L1329" i="10"/>
  <c r="K1329" i="10"/>
  <c r="J1329" i="10"/>
  <c r="I1329" i="10"/>
  <c r="H1329" i="10"/>
  <c r="S1329" i="10" s="1"/>
  <c r="G1329" i="10"/>
  <c r="F1329" i="10"/>
  <c r="E1329" i="10"/>
  <c r="D1329" i="10"/>
  <c r="C1329" i="10"/>
  <c r="B1329" i="10"/>
  <c r="O1328" i="10"/>
  <c r="L1328" i="10"/>
  <c r="K1328" i="10"/>
  <c r="J1328" i="10"/>
  <c r="I1328" i="10"/>
  <c r="H1328" i="10"/>
  <c r="S1328" i="10" s="1"/>
  <c r="G1328" i="10"/>
  <c r="F1328" i="10"/>
  <c r="E1328" i="10"/>
  <c r="D1328" i="10"/>
  <c r="C1328" i="10"/>
  <c r="B1328" i="10"/>
  <c r="O1327" i="10"/>
  <c r="L1327" i="10"/>
  <c r="K1327" i="10"/>
  <c r="J1327" i="10"/>
  <c r="I1327" i="10"/>
  <c r="H1327" i="10"/>
  <c r="G1327" i="10"/>
  <c r="F1327" i="10"/>
  <c r="E1327" i="10"/>
  <c r="D1327" i="10"/>
  <c r="C1327" i="10"/>
  <c r="B1327" i="10"/>
  <c r="O1326" i="10"/>
  <c r="L1326" i="10"/>
  <c r="K1326" i="10"/>
  <c r="J1326" i="10"/>
  <c r="I1326" i="10"/>
  <c r="H1326" i="10"/>
  <c r="G1326" i="10"/>
  <c r="F1326" i="10"/>
  <c r="E1326" i="10"/>
  <c r="D1326" i="10"/>
  <c r="C1326" i="10"/>
  <c r="B1326" i="10"/>
  <c r="O1325" i="10"/>
  <c r="L1325" i="10"/>
  <c r="K1325" i="10"/>
  <c r="J1325" i="10"/>
  <c r="I1325" i="10"/>
  <c r="H1325" i="10"/>
  <c r="G1325" i="10"/>
  <c r="F1325" i="10"/>
  <c r="E1325" i="10"/>
  <c r="D1325" i="10"/>
  <c r="C1325" i="10"/>
  <c r="B1325" i="10"/>
  <c r="O1324" i="10"/>
  <c r="L1324" i="10"/>
  <c r="K1324" i="10"/>
  <c r="J1324" i="10"/>
  <c r="I1324" i="10"/>
  <c r="H1324" i="10"/>
  <c r="G1324" i="10"/>
  <c r="F1324" i="10"/>
  <c r="E1324" i="10"/>
  <c r="D1324" i="10"/>
  <c r="C1324" i="10"/>
  <c r="B1324" i="10"/>
  <c r="O1323" i="10"/>
  <c r="L1323" i="10"/>
  <c r="K1323" i="10"/>
  <c r="J1323" i="10"/>
  <c r="I1323" i="10"/>
  <c r="H1323" i="10"/>
  <c r="G1323" i="10"/>
  <c r="F1323" i="10"/>
  <c r="E1323" i="10"/>
  <c r="D1323" i="10"/>
  <c r="C1323" i="10"/>
  <c r="B1323" i="10"/>
  <c r="O1322" i="10"/>
  <c r="L1322" i="10"/>
  <c r="K1322" i="10"/>
  <c r="J1322" i="10"/>
  <c r="I1322" i="10"/>
  <c r="H1322" i="10"/>
  <c r="G1322" i="10"/>
  <c r="F1322" i="10"/>
  <c r="E1322" i="10"/>
  <c r="D1322" i="10"/>
  <c r="C1322" i="10"/>
  <c r="B1322" i="10"/>
  <c r="O1321" i="10"/>
  <c r="L1321" i="10"/>
  <c r="K1321" i="10"/>
  <c r="J1321" i="10"/>
  <c r="I1321" i="10"/>
  <c r="H1321" i="10"/>
  <c r="S1321" i="10" s="1"/>
  <c r="G1321" i="10"/>
  <c r="F1321" i="10"/>
  <c r="E1321" i="10"/>
  <c r="D1321" i="10"/>
  <c r="C1321" i="10"/>
  <c r="B1321" i="10"/>
  <c r="O1320" i="10"/>
  <c r="L1320" i="10"/>
  <c r="K1320" i="10"/>
  <c r="J1320" i="10"/>
  <c r="I1320" i="10"/>
  <c r="H1320" i="10"/>
  <c r="G1320" i="10"/>
  <c r="F1320" i="10"/>
  <c r="E1320" i="10"/>
  <c r="D1320" i="10"/>
  <c r="C1320" i="10"/>
  <c r="B1320" i="10"/>
  <c r="O1319" i="10"/>
  <c r="L1319" i="10"/>
  <c r="K1319" i="10"/>
  <c r="J1319" i="10"/>
  <c r="I1319" i="10"/>
  <c r="H1319" i="10"/>
  <c r="G1319" i="10"/>
  <c r="F1319" i="10"/>
  <c r="E1319" i="10"/>
  <c r="D1319" i="10"/>
  <c r="C1319" i="10"/>
  <c r="B1319" i="10"/>
  <c r="O1318" i="10"/>
  <c r="L1318" i="10"/>
  <c r="K1318" i="10"/>
  <c r="J1318" i="10"/>
  <c r="I1318" i="10"/>
  <c r="H1318" i="10"/>
  <c r="G1318" i="10"/>
  <c r="F1318" i="10"/>
  <c r="E1318" i="10"/>
  <c r="D1318" i="10"/>
  <c r="C1318" i="10"/>
  <c r="B1318" i="10"/>
  <c r="O1317" i="10"/>
  <c r="L1317" i="10"/>
  <c r="K1317" i="10"/>
  <c r="J1317" i="10"/>
  <c r="I1317" i="10"/>
  <c r="H1317" i="10"/>
  <c r="G1317" i="10"/>
  <c r="F1317" i="10"/>
  <c r="E1317" i="10"/>
  <c r="D1317" i="10"/>
  <c r="C1317" i="10"/>
  <c r="B1317" i="10"/>
  <c r="O1316" i="10"/>
  <c r="L1316" i="10"/>
  <c r="K1316" i="10"/>
  <c r="J1316" i="10"/>
  <c r="I1316" i="10"/>
  <c r="H1316" i="10"/>
  <c r="G1316" i="10"/>
  <c r="F1316" i="10"/>
  <c r="E1316" i="10"/>
  <c r="D1316" i="10"/>
  <c r="C1316" i="10"/>
  <c r="B1316" i="10"/>
  <c r="O1315" i="10"/>
  <c r="L1315" i="10"/>
  <c r="K1315" i="10"/>
  <c r="J1315" i="10"/>
  <c r="I1315" i="10"/>
  <c r="H1315" i="10"/>
  <c r="S1315" i="10" s="1"/>
  <c r="G1315" i="10"/>
  <c r="F1315" i="10"/>
  <c r="E1315" i="10"/>
  <c r="D1315" i="10"/>
  <c r="C1315" i="10"/>
  <c r="B1315" i="10"/>
  <c r="O1314" i="10"/>
  <c r="L1314" i="10"/>
  <c r="K1314" i="10"/>
  <c r="J1314" i="10"/>
  <c r="I1314" i="10"/>
  <c r="H1314" i="10"/>
  <c r="S1314" i="10" s="1"/>
  <c r="G1314" i="10"/>
  <c r="F1314" i="10"/>
  <c r="E1314" i="10"/>
  <c r="D1314" i="10"/>
  <c r="C1314" i="10"/>
  <c r="B1314" i="10"/>
  <c r="O1313" i="10"/>
  <c r="L1313" i="10"/>
  <c r="K1313" i="10"/>
  <c r="J1313" i="10"/>
  <c r="I1313" i="10"/>
  <c r="H1313" i="10"/>
  <c r="G1313" i="10"/>
  <c r="F1313" i="10"/>
  <c r="E1313" i="10"/>
  <c r="D1313" i="10"/>
  <c r="C1313" i="10"/>
  <c r="B1313" i="10"/>
  <c r="O1312" i="10"/>
  <c r="L1312" i="10"/>
  <c r="K1312" i="10"/>
  <c r="J1312" i="10"/>
  <c r="I1312" i="10"/>
  <c r="H1312" i="10"/>
  <c r="S1312" i="10" s="1"/>
  <c r="G1312" i="10"/>
  <c r="F1312" i="10"/>
  <c r="E1312" i="10"/>
  <c r="D1312" i="10"/>
  <c r="C1312" i="10"/>
  <c r="B1312" i="10"/>
  <c r="O1311" i="10"/>
  <c r="L1311" i="10"/>
  <c r="K1311" i="10"/>
  <c r="J1311" i="10"/>
  <c r="I1311" i="10"/>
  <c r="H1311" i="10"/>
  <c r="G1311" i="10"/>
  <c r="F1311" i="10"/>
  <c r="E1311" i="10"/>
  <c r="D1311" i="10"/>
  <c r="C1311" i="10"/>
  <c r="B1311" i="10"/>
  <c r="O1310" i="10"/>
  <c r="L1310" i="10"/>
  <c r="K1310" i="10"/>
  <c r="J1310" i="10"/>
  <c r="I1310" i="10"/>
  <c r="H1310" i="10"/>
  <c r="G1310" i="10"/>
  <c r="F1310" i="10"/>
  <c r="E1310" i="10"/>
  <c r="D1310" i="10"/>
  <c r="C1310" i="10"/>
  <c r="B1310" i="10"/>
  <c r="O1309" i="10"/>
  <c r="L1309" i="10"/>
  <c r="K1309" i="10"/>
  <c r="J1309" i="10"/>
  <c r="I1309" i="10"/>
  <c r="H1309" i="10"/>
  <c r="G1309" i="10"/>
  <c r="F1309" i="10"/>
  <c r="E1309" i="10"/>
  <c r="D1309" i="10"/>
  <c r="C1309" i="10"/>
  <c r="B1309" i="10"/>
  <c r="O1308" i="10"/>
  <c r="L1308" i="10"/>
  <c r="K1308" i="10"/>
  <c r="J1308" i="10"/>
  <c r="I1308" i="10"/>
  <c r="H1308" i="10"/>
  <c r="S1308" i="10" s="1"/>
  <c r="G1308" i="10"/>
  <c r="F1308" i="10"/>
  <c r="E1308" i="10"/>
  <c r="D1308" i="10"/>
  <c r="C1308" i="10"/>
  <c r="B1308" i="10"/>
  <c r="O1307" i="10"/>
  <c r="L1307" i="10"/>
  <c r="K1307" i="10"/>
  <c r="J1307" i="10"/>
  <c r="I1307" i="10"/>
  <c r="H1307" i="10"/>
  <c r="S1307" i="10" s="1"/>
  <c r="G1307" i="10"/>
  <c r="F1307" i="10"/>
  <c r="E1307" i="10"/>
  <c r="D1307" i="10"/>
  <c r="C1307" i="10"/>
  <c r="B1307" i="10"/>
  <c r="O1306" i="10"/>
  <c r="L1306" i="10"/>
  <c r="K1306" i="10"/>
  <c r="J1306" i="10"/>
  <c r="I1306" i="10"/>
  <c r="H1306" i="10"/>
  <c r="S1306" i="10" s="1"/>
  <c r="G1306" i="10"/>
  <c r="F1306" i="10"/>
  <c r="E1306" i="10"/>
  <c r="D1306" i="10"/>
  <c r="C1306" i="10"/>
  <c r="B1306" i="10"/>
  <c r="O1305" i="10"/>
  <c r="L1305" i="10"/>
  <c r="K1305" i="10"/>
  <c r="J1305" i="10"/>
  <c r="I1305" i="10"/>
  <c r="H1305" i="10"/>
  <c r="G1305" i="10"/>
  <c r="F1305" i="10"/>
  <c r="E1305" i="10"/>
  <c r="D1305" i="10"/>
  <c r="C1305" i="10"/>
  <c r="B1305" i="10"/>
  <c r="O1304" i="10"/>
  <c r="L1304" i="10"/>
  <c r="K1304" i="10"/>
  <c r="J1304" i="10"/>
  <c r="I1304" i="10"/>
  <c r="H1304" i="10"/>
  <c r="S1304" i="10" s="1"/>
  <c r="G1304" i="10"/>
  <c r="F1304" i="10"/>
  <c r="E1304" i="10"/>
  <c r="D1304" i="10"/>
  <c r="C1304" i="10"/>
  <c r="B1304" i="10"/>
  <c r="O1303" i="10"/>
  <c r="L1303" i="10"/>
  <c r="K1303" i="10"/>
  <c r="J1303" i="10"/>
  <c r="I1303" i="10"/>
  <c r="H1303" i="10"/>
  <c r="G1303" i="10"/>
  <c r="F1303" i="10"/>
  <c r="E1303" i="10"/>
  <c r="D1303" i="10"/>
  <c r="C1303" i="10"/>
  <c r="B1303" i="10"/>
  <c r="O1302" i="10"/>
  <c r="L1302" i="10"/>
  <c r="K1302" i="10"/>
  <c r="J1302" i="10"/>
  <c r="I1302" i="10"/>
  <c r="H1302" i="10"/>
  <c r="G1302" i="10"/>
  <c r="F1302" i="10"/>
  <c r="E1302" i="10"/>
  <c r="D1302" i="10"/>
  <c r="C1302" i="10"/>
  <c r="B1302" i="10"/>
  <c r="O1301" i="10"/>
  <c r="L1301" i="10"/>
  <c r="K1301" i="10"/>
  <c r="J1301" i="10"/>
  <c r="I1301" i="10"/>
  <c r="H1301" i="10"/>
  <c r="G1301" i="10"/>
  <c r="F1301" i="10"/>
  <c r="E1301" i="10"/>
  <c r="D1301" i="10"/>
  <c r="C1301" i="10"/>
  <c r="B1301" i="10"/>
  <c r="O1300" i="10"/>
  <c r="L1300" i="10"/>
  <c r="K1300" i="10"/>
  <c r="J1300" i="10"/>
  <c r="I1300" i="10"/>
  <c r="H1300" i="10"/>
  <c r="G1300" i="10"/>
  <c r="F1300" i="10"/>
  <c r="E1300" i="10"/>
  <c r="D1300" i="10"/>
  <c r="C1300" i="10"/>
  <c r="B1300" i="10"/>
  <c r="O1299" i="10"/>
  <c r="L1299" i="10"/>
  <c r="K1299" i="10"/>
  <c r="J1299" i="10"/>
  <c r="I1299" i="10"/>
  <c r="H1299" i="10"/>
  <c r="G1299" i="10"/>
  <c r="F1299" i="10"/>
  <c r="E1299" i="10"/>
  <c r="D1299" i="10"/>
  <c r="C1299" i="10"/>
  <c r="B1299" i="10"/>
  <c r="O1298" i="10"/>
  <c r="L1298" i="10"/>
  <c r="K1298" i="10"/>
  <c r="J1298" i="10"/>
  <c r="I1298" i="10"/>
  <c r="H1298" i="10"/>
  <c r="G1298" i="10"/>
  <c r="F1298" i="10"/>
  <c r="E1298" i="10"/>
  <c r="D1298" i="10"/>
  <c r="C1298" i="10"/>
  <c r="B1298" i="10"/>
  <c r="O1297" i="10"/>
  <c r="L1297" i="10"/>
  <c r="K1297" i="10"/>
  <c r="J1297" i="10"/>
  <c r="I1297" i="10"/>
  <c r="H1297" i="10"/>
  <c r="G1297" i="10"/>
  <c r="F1297" i="10"/>
  <c r="E1297" i="10"/>
  <c r="D1297" i="10"/>
  <c r="C1297" i="10"/>
  <c r="B1297" i="10"/>
  <c r="O1296" i="10"/>
  <c r="L1296" i="10"/>
  <c r="K1296" i="10"/>
  <c r="J1296" i="10"/>
  <c r="I1296" i="10"/>
  <c r="H1296" i="10"/>
  <c r="S1296" i="10" s="1"/>
  <c r="G1296" i="10"/>
  <c r="F1296" i="10"/>
  <c r="E1296" i="10"/>
  <c r="D1296" i="10"/>
  <c r="C1296" i="10"/>
  <c r="B1296" i="10"/>
  <c r="O1295" i="10"/>
  <c r="L1295" i="10"/>
  <c r="K1295" i="10"/>
  <c r="J1295" i="10"/>
  <c r="I1295" i="10"/>
  <c r="H1295" i="10"/>
  <c r="G1295" i="10"/>
  <c r="F1295" i="10"/>
  <c r="E1295" i="10"/>
  <c r="D1295" i="10"/>
  <c r="C1295" i="10"/>
  <c r="B1295" i="10"/>
  <c r="O1294" i="10"/>
  <c r="L1294" i="10"/>
  <c r="K1294" i="10"/>
  <c r="J1294" i="10"/>
  <c r="I1294" i="10"/>
  <c r="H1294" i="10"/>
  <c r="S1294" i="10" s="1"/>
  <c r="G1294" i="10"/>
  <c r="F1294" i="10"/>
  <c r="E1294" i="10"/>
  <c r="D1294" i="10"/>
  <c r="C1294" i="10"/>
  <c r="B1294" i="10"/>
  <c r="O1293" i="10"/>
  <c r="L1293" i="10"/>
  <c r="K1293" i="10"/>
  <c r="J1293" i="10"/>
  <c r="I1293" i="10"/>
  <c r="H1293" i="10"/>
  <c r="G1293" i="10"/>
  <c r="F1293" i="10"/>
  <c r="E1293" i="10"/>
  <c r="D1293" i="10"/>
  <c r="C1293" i="10"/>
  <c r="B1293" i="10"/>
  <c r="O1292" i="10"/>
  <c r="L1292" i="10"/>
  <c r="K1292" i="10"/>
  <c r="J1292" i="10"/>
  <c r="I1292" i="10"/>
  <c r="H1292" i="10"/>
  <c r="G1292" i="10"/>
  <c r="F1292" i="10"/>
  <c r="E1292" i="10"/>
  <c r="D1292" i="10"/>
  <c r="C1292" i="10"/>
  <c r="B1292" i="10"/>
  <c r="O1291" i="10"/>
  <c r="L1291" i="10"/>
  <c r="K1291" i="10"/>
  <c r="J1291" i="10"/>
  <c r="I1291" i="10"/>
  <c r="H1291" i="10"/>
  <c r="G1291" i="10"/>
  <c r="F1291" i="10"/>
  <c r="E1291" i="10"/>
  <c r="D1291" i="10"/>
  <c r="C1291" i="10"/>
  <c r="B1291" i="10"/>
  <c r="O1290" i="10"/>
  <c r="L1290" i="10"/>
  <c r="K1290" i="10"/>
  <c r="J1290" i="10"/>
  <c r="I1290" i="10"/>
  <c r="H1290" i="10"/>
  <c r="G1290" i="10"/>
  <c r="F1290" i="10"/>
  <c r="E1290" i="10"/>
  <c r="D1290" i="10"/>
  <c r="C1290" i="10"/>
  <c r="B1290" i="10"/>
  <c r="O1289" i="10"/>
  <c r="L1289" i="10"/>
  <c r="K1289" i="10"/>
  <c r="J1289" i="10"/>
  <c r="I1289" i="10"/>
  <c r="H1289" i="10"/>
  <c r="S1289" i="10" s="1"/>
  <c r="G1289" i="10"/>
  <c r="F1289" i="10"/>
  <c r="E1289" i="10"/>
  <c r="D1289" i="10"/>
  <c r="C1289" i="10"/>
  <c r="B1289" i="10"/>
  <c r="O1288" i="10"/>
  <c r="L1288" i="10"/>
  <c r="K1288" i="10"/>
  <c r="J1288" i="10"/>
  <c r="I1288" i="10"/>
  <c r="H1288" i="10"/>
  <c r="G1288" i="10"/>
  <c r="F1288" i="10"/>
  <c r="E1288" i="10"/>
  <c r="D1288" i="10"/>
  <c r="C1288" i="10"/>
  <c r="B1288" i="10"/>
  <c r="O1287" i="10"/>
  <c r="L1287" i="10"/>
  <c r="K1287" i="10"/>
  <c r="J1287" i="10"/>
  <c r="I1287" i="10"/>
  <c r="H1287" i="10"/>
  <c r="S1287" i="10" s="1"/>
  <c r="G1287" i="10"/>
  <c r="F1287" i="10"/>
  <c r="E1287" i="10"/>
  <c r="D1287" i="10"/>
  <c r="C1287" i="10"/>
  <c r="B1287" i="10"/>
  <c r="O1286" i="10"/>
  <c r="L1286" i="10"/>
  <c r="K1286" i="10"/>
  <c r="J1286" i="10"/>
  <c r="I1286" i="10"/>
  <c r="H1286" i="10"/>
  <c r="G1286" i="10"/>
  <c r="F1286" i="10"/>
  <c r="E1286" i="10"/>
  <c r="D1286" i="10"/>
  <c r="C1286" i="10"/>
  <c r="B1286" i="10"/>
  <c r="O1285" i="10"/>
  <c r="L1285" i="10"/>
  <c r="K1285" i="10"/>
  <c r="J1285" i="10"/>
  <c r="I1285" i="10"/>
  <c r="H1285" i="10"/>
  <c r="G1285" i="10"/>
  <c r="F1285" i="10"/>
  <c r="E1285" i="10"/>
  <c r="D1285" i="10"/>
  <c r="C1285" i="10"/>
  <c r="B1285" i="10"/>
  <c r="O1284" i="10"/>
  <c r="L1284" i="10"/>
  <c r="K1284" i="10"/>
  <c r="J1284" i="10"/>
  <c r="I1284" i="10"/>
  <c r="H1284" i="10"/>
  <c r="G1284" i="10"/>
  <c r="F1284" i="10"/>
  <c r="E1284" i="10"/>
  <c r="D1284" i="10"/>
  <c r="C1284" i="10"/>
  <c r="B1284" i="10"/>
  <c r="O1283" i="10"/>
  <c r="L1283" i="10"/>
  <c r="K1283" i="10"/>
  <c r="J1283" i="10"/>
  <c r="I1283" i="10"/>
  <c r="H1283" i="10"/>
  <c r="S1283" i="10" s="1"/>
  <c r="G1283" i="10"/>
  <c r="F1283" i="10"/>
  <c r="E1283" i="10"/>
  <c r="D1283" i="10"/>
  <c r="C1283" i="10"/>
  <c r="B1283" i="10"/>
  <c r="O1282" i="10"/>
  <c r="L1282" i="10"/>
  <c r="K1282" i="10"/>
  <c r="J1282" i="10"/>
  <c r="I1282" i="10"/>
  <c r="H1282" i="10"/>
  <c r="G1282" i="10"/>
  <c r="F1282" i="10"/>
  <c r="E1282" i="10"/>
  <c r="D1282" i="10"/>
  <c r="C1282" i="10"/>
  <c r="B1282" i="10"/>
  <c r="O1281" i="10"/>
  <c r="L1281" i="10"/>
  <c r="K1281" i="10"/>
  <c r="J1281" i="10"/>
  <c r="I1281" i="10"/>
  <c r="H1281" i="10"/>
  <c r="S1281" i="10" s="1"/>
  <c r="G1281" i="10"/>
  <c r="F1281" i="10"/>
  <c r="E1281" i="10"/>
  <c r="D1281" i="10"/>
  <c r="C1281" i="10"/>
  <c r="B1281" i="10"/>
  <c r="O1280" i="10"/>
  <c r="L1280" i="10"/>
  <c r="K1280" i="10"/>
  <c r="J1280" i="10"/>
  <c r="I1280" i="10"/>
  <c r="H1280" i="10"/>
  <c r="G1280" i="10"/>
  <c r="F1280" i="10"/>
  <c r="E1280" i="10"/>
  <c r="D1280" i="10"/>
  <c r="C1280" i="10"/>
  <c r="B1280" i="10"/>
  <c r="O1279" i="10"/>
  <c r="L1279" i="10"/>
  <c r="K1279" i="10"/>
  <c r="J1279" i="10"/>
  <c r="I1279" i="10"/>
  <c r="H1279" i="10"/>
  <c r="S1279" i="10" s="1"/>
  <c r="G1279" i="10"/>
  <c r="F1279" i="10"/>
  <c r="E1279" i="10"/>
  <c r="D1279" i="10"/>
  <c r="C1279" i="10"/>
  <c r="B1279" i="10"/>
  <c r="O1278" i="10"/>
  <c r="L1278" i="10"/>
  <c r="K1278" i="10"/>
  <c r="J1278" i="10"/>
  <c r="I1278" i="10"/>
  <c r="H1278" i="10"/>
  <c r="G1278" i="10"/>
  <c r="F1278" i="10"/>
  <c r="E1278" i="10"/>
  <c r="D1278" i="10"/>
  <c r="C1278" i="10"/>
  <c r="B1278" i="10"/>
  <c r="O1277" i="10"/>
  <c r="L1277" i="10"/>
  <c r="K1277" i="10"/>
  <c r="J1277" i="10"/>
  <c r="I1277" i="10"/>
  <c r="H1277" i="10"/>
  <c r="S1277" i="10" s="1"/>
  <c r="G1277" i="10"/>
  <c r="F1277" i="10"/>
  <c r="E1277" i="10"/>
  <c r="D1277" i="10"/>
  <c r="C1277" i="10"/>
  <c r="B1277" i="10"/>
  <c r="O1276" i="10"/>
  <c r="L1276" i="10"/>
  <c r="K1276" i="10"/>
  <c r="J1276" i="10"/>
  <c r="I1276" i="10"/>
  <c r="H1276" i="10"/>
  <c r="G1276" i="10"/>
  <c r="F1276" i="10"/>
  <c r="E1276" i="10"/>
  <c r="D1276" i="10"/>
  <c r="C1276" i="10"/>
  <c r="B1276" i="10"/>
  <c r="O1275" i="10"/>
  <c r="L1275" i="10"/>
  <c r="K1275" i="10"/>
  <c r="J1275" i="10"/>
  <c r="I1275" i="10"/>
  <c r="H1275" i="10"/>
  <c r="G1275" i="10"/>
  <c r="F1275" i="10"/>
  <c r="E1275" i="10"/>
  <c r="D1275" i="10"/>
  <c r="C1275" i="10"/>
  <c r="B1275" i="10"/>
  <c r="O1274" i="10"/>
  <c r="L1274" i="10"/>
  <c r="K1274" i="10"/>
  <c r="J1274" i="10"/>
  <c r="I1274" i="10"/>
  <c r="H1274" i="10"/>
  <c r="G1274" i="10"/>
  <c r="F1274" i="10"/>
  <c r="E1274" i="10"/>
  <c r="D1274" i="10"/>
  <c r="C1274" i="10"/>
  <c r="B1274" i="10"/>
  <c r="O1273" i="10"/>
  <c r="L1273" i="10"/>
  <c r="K1273" i="10"/>
  <c r="J1273" i="10"/>
  <c r="I1273" i="10"/>
  <c r="H1273" i="10"/>
  <c r="S1273" i="10" s="1"/>
  <c r="G1273" i="10"/>
  <c r="F1273" i="10"/>
  <c r="E1273" i="10"/>
  <c r="D1273" i="10"/>
  <c r="C1273" i="10"/>
  <c r="B1273" i="10"/>
  <c r="O1272" i="10"/>
  <c r="L1272" i="10"/>
  <c r="K1272" i="10"/>
  <c r="J1272" i="10"/>
  <c r="I1272" i="10"/>
  <c r="H1272" i="10"/>
  <c r="G1272" i="10"/>
  <c r="F1272" i="10"/>
  <c r="E1272" i="10"/>
  <c r="D1272" i="10"/>
  <c r="C1272" i="10"/>
  <c r="B1272" i="10"/>
  <c r="O1271" i="10"/>
  <c r="L1271" i="10"/>
  <c r="K1271" i="10"/>
  <c r="J1271" i="10"/>
  <c r="I1271" i="10"/>
  <c r="H1271" i="10"/>
  <c r="S1271" i="10" s="1"/>
  <c r="G1271" i="10"/>
  <c r="F1271" i="10"/>
  <c r="E1271" i="10"/>
  <c r="D1271" i="10"/>
  <c r="C1271" i="10"/>
  <c r="B1271" i="10"/>
  <c r="O1270" i="10"/>
  <c r="L1270" i="10"/>
  <c r="K1270" i="10"/>
  <c r="J1270" i="10"/>
  <c r="I1270" i="10"/>
  <c r="H1270" i="10"/>
  <c r="G1270" i="10"/>
  <c r="F1270" i="10"/>
  <c r="E1270" i="10"/>
  <c r="D1270" i="10"/>
  <c r="C1270" i="10"/>
  <c r="B1270" i="10"/>
  <c r="O1269" i="10"/>
  <c r="L1269" i="10"/>
  <c r="K1269" i="10"/>
  <c r="J1269" i="10"/>
  <c r="I1269" i="10"/>
  <c r="H1269" i="10"/>
  <c r="G1269" i="10"/>
  <c r="F1269" i="10"/>
  <c r="E1269" i="10"/>
  <c r="D1269" i="10"/>
  <c r="C1269" i="10"/>
  <c r="B1269" i="10"/>
  <c r="O1268" i="10"/>
  <c r="L1268" i="10"/>
  <c r="K1268" i="10"/>
  <c r="J1268" i="10"/>
  <c r="I1268" i="10"/>
  <c r="H1268" i="10"/>
  <c r="G1268" i="10"/>
  <c r="F1268" i="10"/>
  <c r="E1268" i="10"/>
  <c r="D1268" i="10"/>
  <c r="C1268" i="10"/>
  <c r="B1268" i="10"/>
  <c r="O1267" i="10"/>
  <c r="L1267" i="10"/>
  <c r="K1267" i="10"/>
  <c r="J1267" i="10"/>
  <c r="I1267" i="10"/>
  <c r="H1267" i="10"/>
  <c r="G1267" i="10"/>
  <c r="F1267" i="10"/>
  <c r="E1267" i="10"/>
  <c r="D1267" i="10"/>
  <c r="C1267" i="10"/>
  <c r="B1267" i="10"/>
  <c r="O1266" i="10"/>
  <c r="L1266" i="10"/>
  <c r="K1266" i="10"/>
  <c r="J1266" i="10"/>
  <c r="I1266" i="10"/>
  <c r="H1266" i="10"/>
  <c r="G1266" i="10"/>
  <c r="F1266" i="10"/>
  <c r="E1266" i="10"/>
  <c r="D1266" i="10"/>
  <c r="C1266" i="10"/>
  <c r="B1266" i="10"/>
  <c r="O1265" i="10"/>
  <c r="L1265" i="10"/>
  <c r="K1265" i="10"/>
  <c r="J1265" i="10"/>
  <c r="I1265" i="10"/>
  <c r="H1265" i="10"/>
  <c r="G1265" i="10"/>
  <c r="F1265" i="10"/>
  <c r="E1265" i="10"/>
  <c r="D1265" i="10"/>
  <c r="C1265" i="10"/>
  <c r="B1265" i="10"/>
  <c r="O1264" i="10"/>
  <c r="L1264" i="10"/>
  <c r="K1264" i="10"/>
  <c r="J1264" i="10"/>
  <c r="I1264" i="10"/>
  <c r="H1264" i="10"/>
  <c r="G1264" i="10"/>
  <c r="F1264" i="10"/>
  <c r="E1264" i="10"/>
  <c r="D1264" i="10"/>
  <c r="C1264" i="10"/>
  <c r="B1264" i="10"/>
  <c r="O1263" i="10"/>
  <c r="L1263" i="10"/>
  <c r="K1263" i="10"/>
  <c r="J1263" i="10"/>
  <c r="I1263" i="10"/>
  <c r="H1263" i="10"/>
  <c r="S1263" i="10" s="1"/>
  <c r="G1263" i="10"/>
  <c r="F1263" i="10"/>
  <c r="E1263" i="10"/>
  <c r="D1263" i="10"/>
  <c r="C1263" i="10"/>
  <c r="B1263" i="10"/>
  <c r="O1262" i="10"/>
  <c r="L1262" i="10"/>
  <c r="K1262" i="10"/>
  <c r="J1262" i="10"/>
  <c r="I1262" i="10"/>
  <c r="H1262" i="10"/>
  <c r="G1262" i="10"/>
  <c r="F1262" i="10"/>
  <c r="E1262" i="10"/>
  <c r="D1262" i="10"/>
  <c r="C1262" i="10"/>
  <c r="B1262" i="10"/>
  <c r="O1261" i="10"/>
  <c r="L1261" i="10"/>
  <c r="K1261" i="10"/>
  <c r="J1261" i="10"/>
  <c r="I1261" i="10"/>
  <c r="H1261" i="10"/>
  <c r="G1261" i="10"/>
  <c r="F1261" i="10"/>
  <c r="E1261" i="10"/>
  <c r="D1261" i="10"/>
  <c r="C1261" i="10"/>
  <c r="B1261" i="10"/>
  <c r="O1260" i="10"/>
  <c r="L1260" i="10"/>
  <c r="K1260" i="10"/>
  <c r="J1260" i="10"/>
  <c r="I1260" i="10"/>
  <c r="H1260" i="10"/>
  <c r="G1260" i="10"/>
  <c r="F1260" i="10"/>
  <c r="E1260" i="10"/>
  <c r="D1260" i="10"/>
  <c r="C1260" i="10"/>
  <c r="B1260" i="10"/>
  <c r="O1259" i="10"/>
  <c r="L1259" i="10"/>
  <c r="K1259" i="10"/>
  <c r="J1259" i="10"/>
  <c r="I1259" i="10"/>
  <c r="H1259" i="10"/>
  <c r="S1259" i="10" s="1"/>
  <c r="G1259" i="10"/>
  <c r="F1259" i="10"/>
  <c r="E1259" i="10"/>
  <c r="D1259" i="10"/>
  <c r="C1259" i="10"/>
  <c r="B1259" i="10"/>
  <c r="O1258" i="10"/>
  <c r="L1258" i="10"/>
  <c r="K1258" i="10"/>
  <c r="J1258" i="10"/>
  <c r="I1258" i="10"/>
  <c r="H1258" i="10"/>
  <c r="G1258" i="10"/>
  <c r="F1258" i="10"/>
  <c r="E1258" i="10"/>
  <c r="D1258" i="10"/>
  <c r="C1258" i="10"/>
  <c r="B1258" i="10"/>
  <c r="O1257" i="10"/>
  <c r="L1257" i="10"/>
  <c r="K1257" i="10"/>
  <c r="J1257" i="10"/>
  <c r="I1257" i="10"/>
  <c r="H1257" i="10"/>
  <c r="G1257" i="10"/>
  <c r="F1257" i="10"/>
  <c r="E1257" i="10"/>
  <c r="D1257" i="10"/>
  <c r="C1257" i="10"/>
  <c r="B1257" i="10"/>
  <c r="O1256" i="10"/>
  <c r="L1256" i="10"/>
  <c r="K1256" i="10"/>
  <c r="J1256" i="10"/>
  <c r="I1256" i="10"/>
  <c r="H1256" i="10"/>
  <c r="G1256" i="10"/>
  <c r="F1256" i="10"/>
  <c r="E1256" i="10"/>
  <c r="D1256" i="10"/>
  <c r="C1256" i="10"/>
  <c r="B1256" i="10"/>
  <c r="O1255" i="10"/>
  <c r="L1255" i="10"/>
  <c r="K1255" i="10"/>
  <c r="J1255" i="10"/>
  <c r="I1255" i="10"/>
  <c r="H1255" i="10"/>
  <c r="S1255" i="10" s="1"/>
  <c r="G1255" i="10"/>
  <c r="F1255" i="10"/>
  <c r="E1255" i="10"/>
  <c r="D1255" i="10"/>
  <c r="C1255" i="10"/>
  <c r="B1255" i="10"/>
  <c r="O1254" i="10"/>
  <c r="L1254" i="10"/>
  <c r="K1254" i="10"/>
  <c r="J1254" i="10"/>
  <c r="I1254" i="10"/>
  <c r="H1254" i="10"/>
  <c r="G1254" i="10"/>
  <c r="F1254" i="10"/>
  <c r="E1254" i="10"/>
  <c r="D1254" i="10"/>
  <c r="C1254" i="10"/>
  <c r="B1254" i="10"/>
  <c r="O1253" i="10"/>
  <c r="L1253" i="10"/>
  <c r="K1253" i="10"/>
  <c r="J1253" i="10"/>
  <c r="I1253" i="10"/>
  <c r="H1253" i="10"/>
  <c r="S1253" i="10" s="1"/>
  <c r="G1253" i="10"/>
  <c r="F1253" i="10"/>
  <c r="E1253" i="10"/>
  <c r="D1253" i="10"/>
  <c r="C1253" i="10"/>
  <c r="B1253" i="10"/>
  <c r="O1252" i="10"/>
  <c r="L1252" i="10"/>
  <c r="K1252" i="10"/>
  <c r="J1252" i="10"/>
  <c r="I1252" i="10"/>
  <c r="H1252" i="10"/>
  <c r="G1252" i="10"/>
  <c r="F1252" i="10"/>
  <c r="E1252" i="10"/>
  <c r="D1252" i="10"/>
  <c r="C1252" i="10"/>
  <c r="B1252" i="10"/>
  <c r="O1251" i="10"/>
  <c r="L1251" i="10"/>
  <c r="K1251" i="10"/>
  <c r="J1251" i="10"/>
  <c r="I1251" i="10"/>
  <c r="H1251" i="10"/>
  <c r="S1251" i="10" s="1"/>
  <c r="G1251" i="10"/>
  <c r="F1251" i="10"/>
  <c r="E1251" i="10"/>
  <c r="D1251" i="10"/>
  <c r="C1251" i="10"/>
  <c r="B1251" i="10"/>
  <c r="O1250" i="10"/>
  <c r="L1250" i="10"/>
  <c r="K1250" i="10"/>
  <c r="J1250" i="10"/>
  <c r="I1250" i="10"/>
  <c r="H1250" i="10"/>
  <c r="G1250" i="10"/>
  <c r="F1250" i="10"/>
  <c r="E1250" i="10"/>
  <c r="D1250" i="10"/>
  <c r="C1250" i="10"/>
  <c r="B1250" i="10"/>
  <c r="O1249" i="10"/>
  <c r="L1249" i="10"/>
  <c r="K1249" i="10"/>
  <c r="J1249" i="10"/>
  <c r="I1249" i="10"/>
  <c r="H1249" i="10"/>
  <c r="G1249" i="10"/>
  <c r="F1249" i="10"/>
  <c r="E1249" i="10"/>
  <c r="D1249" i="10"/>
  <c r="C1249" i="10"/>
  <c r="B1249" i="10"/>
  <c r="O1248" i="10"/>
  <c r="L1248" i="10"/>
  <c r="K1248" i="10"/>
  <c r="J1248" i="10"/>
  <c r="I1248" i="10"/>
  <c r="H1248" i="10"/>
  <c r="G1248" i="10"/>
  <c r="F1248" i="10"/>
  <c r="E1248" i="10"/>
  <c r="D1248" i="10"/>
  <c r="C1248" i="10"/>
  <c r="B1248" i="10"/>
  <c r="O1247" i="10"/>
  <c r="L1247" i="10"/>
  <c r="K1247" i="10"/>
  <c r="J1247" i="10"/>
  <c r="I1247" i="10"/>
  <c r="H1247" i="10"/>
  <c r="S1247" i="10" s="1"/>
  <c r="G1247" i="10"/>
  <c r="F1247" i="10"/>
  <c r="E1247" i="10"/>
  <c r="D1247" i="10"/>
  <c r="C1247" i="10"/>
  <c r="B1247" i="10"/>
  <c r="O1246" i="10"/>
  <c r="L1246" i="10"/>
  <c r="K1246" i="10"/>
  <c r="J1246" i="10"/>
  <c r="I1246" i="10"/>
  <c r="H1246" i="10"/>
  <c r="G1246" i="10"/>
  <c r="F1246" i="10"/>
  <c r="E1246" i="10"/>
  <c r="D1246" i="10"/>
  <c r="C1246" i="10"/>
  <c r="B1246" i="10"/>
  <c r="O1245" i="10"/>
  <c r="L1245" i="10"/>
  <c r="K1245" i="10"/>
  <c r="J1245" i="10"/>
  <c r="I1245" i="10"/>
  <c r="H1245" i="10"/>
  <c r="G1245" i="10"/>
  <c r="F1245" i="10"/>
  <c r="E1245" i="10"/>
  <c r="D1245" i="10"/>
  <c r="C1245" i="10"/>
  <c r="B1245" i="10"/>
  <c r="O1244" i="10"/>
  <c r="L1244" i="10"/>
  <c r="K1244" i="10"/>
  <c r="J1244" i="10"/>
  <c r="I1244" i="10"/>
  <c r="H1244" i="10"/>
  <c r="G1244" i="10"/>
  <c r="F1244" i="10"/>
  <c r="E1244" i="10"/>
  <c r="D1244" i="10"/>
  <c r="C1244" i="10"/>
  <c r="B1244" i="10"/>
  <c r="O1243" i="10"/>
  <c r="L1243" i="10"/>
  <c r="K1243" i="10"/>
  <c r="J1243" i="10"/>
  <c r="I1243" i="10"/>
  <c r="H1243" i="10"/>
  <c r="G1243" i="10"/>
  <c r="F1243" i="10"/>
  <c r="E1243" i="10"/>
  <c r="D1243" i="10"/>
  <c r="C1243" i="10"/>
  <c r="B1243" i="10"/>
  <c r="O1242" i="10"/>
  <c r="L1242" i="10"/>
  <c r="K1242" i="10"/>
  <c r="J1242" i="10"/>
  <c r="I1242" i="10"/>
  <c r="H1242" i="10"/>
  <c r="G1242" i="10"/>
  <c r="F1242" i="10"/>
  <c r="E1242" i="10"/>
  <c r="D1242" i="10"/>
  <c r="C1242" i="10"/>
  <c r="B1242" i="10"/>
  <c r="O1241" i="10"/>
  <c r="L1241" i="10"/>
  <c r="K1241" i="10"/>
  <c r="J1241" i="10"/>
  <c r="I1241" i="10"/>
  <c r="H1241" i="10"/>
  <c r="S1241" i="10" s="1"/>
  <c r="G1241" i="10"/>
  <c r="F1241" i="10"/>
  <c r="E1241" i="10"/>
  <c r="D1241" i="10"/>
  <c r="C1241" i="10"/>
  <c r="B1241" i="10"/>
  <c r="O1240" i="10"/>
  <c r="L1240" i="10"/>
  <c r="K1240" i="10"/>
  <c r="J1240" i="10"/>
  <c r="I1240" i="10"/>
  <c r="H1240" i="10"/>
  <c r="G1240" i="10"/>
  <c r="F1240" i="10"/>
  <c r="E1240" i="10"/>
  <c r="D1240" i="10"/>
  <c r="C1240" i="10"/>
  <c r="B1240" i="10"/>
  <c r="O1239" i="10"/>
  <c r="L1239" i="10"/>
  <c r="K1239" i="10"/>
  <c r="J1239" i="10"/>
  <c r="I1239" i="10"/>
  <c r="H1239" i="10"/>
  <c r="S1239" i="10" s="1"/>
  <c r="G1239" i="10"/>
  <c r="F1239" i="10"/>
  <c r="E1239" i="10"/>
  <c r="D1239" i="10"/>
  <c r="C1239" i="10"/>
  <c r="B1239" i="10"/>
  <c r="O1238" i="10"/>
  <c r="L1238" i="10"/>
  <c r="K1238" i="10"/>
  <c r="J1238" i="10"/>
  <c r="I1238" i="10"/>
  <c r="H1238" i="10"/>
  <c r="G1238" i="10"/>
  <c r="F1238" i="10"/>
  <c r="E1238" i="10"/>
  <c r="D1238" i="10"/>
  <c r="C1238" i="10"/>
  <c r="B1238" i="10"/>
  <c r="O1237" i="10"/>
  <c r="L1237" i="10"/>
  <c r="K1237" i="10"/>
  <c r="J1237" i="10"/>
  <c r="I1237" i="10"/>
  <c r="H1237" i="10"/>
  <c r="G1237" i="10"/>
  <c r="F1237" i="10"/>
  <c r="E1237" i="10"/>
  <c r="D1237" i="10"/>
  <c r="C1237" i="10"/>
  <c r="B1237" i="10"/>
  <c r="O1236" i="10"/>
  <c r="L1236" i="10"/>
  <c r="K1236" i="10"/>
  <c r="J1236" i="10"/>
  <c r="I1236" i="10"/>
  <c r="H1236" i="10"/>
  <c r="G1236" i="10"/>
  <c r="F1236" i="10"/>
  <c r="E1236" i="10"/>
  <c r="D1236" i="10"/>
  <c r="C1236" i="10"/>
  <c r="B1236" i="10"/>
  <c r="O1235" i="10"/>
  <c r="L1235" i="10"/>
  <c r="K1235" i="10"/>
  <c r="J1235" i="10"/>
  <c r="I1235" i="10"/>
  <c r="H1235" i="10"/>
  <c r="G1235" i="10"/>
  <c r="F1235" i="10"/>
  <c r="E1235" i="10"/>
  <c r="D1235" i="10"/>
  <c r="C1235" i="10"/>
  <c r="B1235" i="10"/>
  <c r="O1234" i="10"/>
  <c r="L1234" i="10"/>
  <c r="K1234" i="10"/>
  <c r="J1234" i="10"/>
  <c r="I1234" i="10"/>
  <c r="H1234" i="10"/>
  <c r="G1234" i="10"/>
  <c r="F1234" i="10"/>
  <c r="E1234" i="10"/>
  <c r="D1234" i="10"/>
  <c r="C1234" i="10"/>
  <c r="B1234" i="10"/>
  <c r="O1233" i="10"/>
  <c r="L1233" i="10"/>
  <c r="K1233" i="10"/>
  <c r="J1233" i="10"/>
  <c r="I1233" i="10"/>
  <c r="H1233" i="10"/>
  <c r="G1233" i="10"/>
  <c r="F1233" i="10"/>
  <c r="E1233" i="10"/>
  <c r="D1233" i="10"/>
  <c r="C1233" i="10"/>
  <c r="B1233" i="10"/>
  <c r="O1232" i="10"/>
  <c r="L1232" i="10"/>
  <c r="K1232" i="10"/>
  <c r="J1232" i="10"/>
  <c r="I1232" i="10"/>
  <c r="H1232" i="10"/>
  <c r="G1232" i="10"/>
  <c r="F1232" i="10"/>
  <c r="E1232" i="10"/>
  <c r="D1232" i="10"/>
  <c r="C1232" i="10"/>
  <c r="B1232" i="10"/>
  <c r="O1231" i="10"/>
  <c r="L1231" i="10"/>
  <c r="K1231" i="10"/>
  <c r="J1231" i="10"/>
  <c r="I1231" i="10"/>
  <c r="H1231" i="10"/>
  <c r="S1231" i="10" s="1"/>
  <c r="G1231" i="10"/>
  <c r="F1231" i="10"/>
  <c r="E1231" i="10"/>
  <c r="D1231" i="10"/>
  <c r="C1231" i="10"/>
  <c r="B1231" i="10"/>
  <c r="O1230" i="10"/>
  <c r="L1230" i="10"/>
  <c r="K1230" i="10"/>
  <c r="J1230" i="10"/>
  <c r="I1230" i="10"/>
  <c r="H1230" i="10"/>
  <c r="G1230" i="10"/>
  <c r="F1230" i="10"/>
  <c r="E1230" i="10"/>
  <c r="D1230" i="10"/>
  <c r="C1230" i="10"/>
  <c r="B1230" i="10"/>
  <c r="O1229" i="10"/>
  <c r="L1229" i="10"/>
  <c r="K1229" i="10"/>
  <c r="J1229" i="10"/>
  <c r="I1229" i="10"/>
  <c r="H1229" i="10"/>
  <c r="G1229" i="10"/>
  <c r="F1229" i="10"/>
  <c r="E1229" i="10"/>
  <c r="D1229" i="10"/>
  <c r="C1229" i="10"/>
  <c r="B1229" i="10"/>
  <c r="O1228" i="10"/>
  <c r="L1228" i="10"/>
  <c r="K1228" i="10"/>
  <c r="J1228" i="10"/>
  <c r="I1228" i="10"/>
  <c r="H1228" i="10"/>
  <c r="S1228" i="10" s="1"/>
  <c r="G1228" i="10"/>
  <c r="F1228" i="10"/>
  <c r="E1228" i="10"/>
  <c r="D1228" i="10"/>
  <c r="C1228" i="10"/>
  <c r="B1228" i="10"/>
  <c r="O1227" i="10"/>
  <c r="L1227" i="10"/>
  <c r="K1227" i="10"/>
  <c r="J1227" i="10"/>
  <c r="I1227" i="10"/>
  <c r="H1227" i="10"/>
  <c r="S1227" i="10" s="1"/>
  <c r="G1227" i="10"/>
  <c r="F1227" i="10"/>
  <c r="E1227" i="10"/>
  <c r="D1227" i="10"/>
  <c r="C1227" i="10"/>
  <c r="B1227" i="10"/>
  <c r="O1226" i="10"/>
  <c r="L1226" i="10"/>
  <c r="K1226" i="10"/>
  <c r="J1226" i="10"/>
  <c r="I1226" i="10"/>
  <c r="H1226" i="10"/>
  <c r="G1226" i="10"/>
  <c r="F1226" i="10"/>
  <c r="E1226" i="10"/>
  <c r="D1226" i="10"/>
  <c r="C1226" i="10"/>
  <c r="B1226" i="10"/>
  <c r="O1225" i="10"/>
  <c r="L1225" i="10"/>
  <c r="K1225" i="10"/>
  <c r="J1225" i="10"/>
  <c r="I1225" i="10"/>
  <c r="H1225" i="10"/>
  <c r="S1225" i="10" s="1"/>
  <c r="G1225" i="10"/>
  <c r="F1225" i="10"/>
  <c r="E1225" i="10"/>
  <c r="D1225" i="10"/>
  <c r="C1225" i="10"/>
  <c r="B1225" i="10"/>
  <c r="O1224" i="10"/>
  <c r="L1224" i="10"/>
  <c r="K1224" i="10"/>
  <c r="J1224" i="10"/>
  <c r="I1224" i="10"/>
  <c r="H1224" i="10"/>
  <c r="S1224" i="10" s="1"/>
  <c r="G1224" i="10"/>
  <c r="F1224" i="10"/>
  <c r="E1224" i="10"/>
  <c r="D1224" i="10"/>
  <c r="C1224" i="10"/>
  <c r="B1224" i="10"/>
  <c r="O1223" i="10"/>
  <c r="L1223" i="10"/>
  <c r="K1223" i="10"/>
  <c r="J1223" i="10"/>
  <c r="I1223" i="10"/>
  <c r="H1223" i="10"/>
  <c r="G1223" i="10"/>
  <c r="F1223" i="10"/>
  <c r="E1223" i="10"/>
  <c r="D1223" i="10"/>
  <c r="C1223" i="10"/>
  <c r="B1223" i="10"/>
  <c r="O1222" i="10"/>
  <c r="L1222" i="10"/>
  <c r="K1222" i="10"/>
  <c r="J1222" i="10"/>
  <c r="I1222" i="10"/>
  <c r="H1222" i="10"/>
  <c r="G1222" i="10"/>
  <c r="F1222" i="10"/>
  <c r="E1222" i="10"/>
  <c r="D1222" i="10"/>
  <c r="C1222" i="10"/>
  <c r="B1222" i="10"/>
  <c r="O1221" i="10"/>
  <c r="L1221" i="10"/>
  <c r="K1221" i="10"/>
  <c r="J1221" i="10"/>
  <c r="I1221" i="10"/>
  <c r="H1221" i="10"/>
  <c r="S1221" i="10" s="1"/>
  <c r="G1221" i="10"/>
  <c r="F1221" i="10"/>
  <c r="E1221" i="10"/>
  <c r="D1221" i="10"/>
  <c r="C1221" i="10"/>
  <c r="B1221" i="10"/>
  <c r="O1220" i="10"/>
  <c r="L1220" i="10"/>
  <c r="K1220" i="10"/>
  <c r="J1220" i="10"/>
  <c r="I1220" i="10"/>
  <c r="H1220" i="10"/>
  <c r="G1220" i="10"/>
  <c r="F1220" i="10"/>
  <c r="E1220" i="10"/>
  <c r="D1220" i="10"/>
  <c r="C1220" i="10"/>
  <c r="B1220" i="10"/>
  <c r="O1219" i="10"/>
  <c r="L1219" i="10"/>
  <c r="K1219" i="10"/>
  <c r="J1219" i="10"/>
  <c r="I1219" i="10"/>
  <c r="H1219" i="10"/>
  <c r="G1219" i="10"/>
  <c r="F1219" i="10"/>
  <c r="E1219" i="10"/>
  <c r="D1219" i="10"/>
  <c r="C1219" i="10"/>
  <c r="B1219" i="10"/>
  <c r="O1218" i="10"/>
  <c r="L1218" i="10"/>
  <c r="K1218" i="10"/>
  <c r="J1218" i="10"/>
  <c r="I1218" i="10"/>
  <c r="H1218" i="10"/>
  <c r="G1218" i="10"/>
  <c r="F1218" i="10"/>
  <c r="E1218" i="10"/>
  <c r="D1218" i="10"/>
  <c r="C1218" i="10"/>
  <c r="B1218" i="10"/>
  <c r="O1217" i="10"/>
  <c r="L1217" i="10"/>
  <c r="K1217" i="10"/>
  <c r="J1217" i="10"/>
  <c r="I1217" i="10"/>
  <c r="H1217" i="10"/>
  <c r="G1217" i="10"/>
  <c r="F1217" i="10"/>
  <c r="E1217" i="10"/>
  <c r="D1217" i="10"/>
  <c r="C1217" i="10"/>
  <c r="B1217" i="10"/>
  <c r="O1216" i="10"/>
  <c r="L1216" i="10"/>
  <c r="K1216" i="10"/>
  <c r="J1216" i="10"/>
  <c r="I1216" i="10"/>
  <c r="H1216" i="10"/>
  <c r="G1216" i="10"/>
  <c r="F1216" i="10"/>
  <c r="E1216" i="10"/>
  <c r="D1216" i="10"/>
  <c r="C1216" i="10"/>
  <c r="B1216" i="10"/>
  <c r="O1215" i="10"/>
  <c r="L1215" i="10"/>
  <c r="K1215" i="10"/>
  <c r="J1215" i="10"/>
  <c r="I1215" i="10"/>
  <c r="H1215" i="10"/>
  <c r="G1215" i="10"/>
  <c r="F1215" i="10"/>
  <c r="E1215" i="10"/>
  <c r="D1215" i="10"/>
  <c r="C1215" i="10"/>
  <c r="B1215" i="10"/>
  <c r="O1214" i="10"/>
  <c r="L1214" i="10"/>
  <c r="K1214" i="10"/>
  <c r="J1214" i="10"/>
  <c r="I1214" i="10"/>
  <c r="H1214" i="10"/>
  <c r="G1214" i="10"/>
  <c r="F1214" i="10"/>
  <c r="E1214" i="10"/>
  <c r="D1214" i="10"/>
  <c r="C1214" i="10"/>
  <c r="B1214" i="10"/>
  <c r="O1213" i="10"/>
  <c r="L1213" i="10"/>
  <c r="K1213" i="10"/>
  <c r="J1213" i="10"/>
  <c r="I1213" i="10"/>
  <c r="H1213" i="10"/>
  <c r="S1213" i="10" s="1"/>
  <c r="G1213" i="10"/>
  <c r="F1213" i="10"/>
  <c r="E1213" i="10"/>
  <c r="D1213" i="10"/>
  <c r="C1213" i="10"/>
  <c r="B1213" i="10"/>
  <c r="O1212" i="10"/>
  <c r="L1212" i="10"/>
  <c r="K1212" i="10"/>
  <c r="J1212" i="10"/>
  <c r="I1212" i="10"/>
  <c r="H1212" i="10"/>
  <c r="S1212" i="10" s="1"/>
  <c r="G1212" i="10"/>
  <c r="F1212" i="10"/>
  <c r="E1212" i="10"/>
  <c r="D1212" i="10"/>
  <c r="C1212" i="10"/>
  <c r="B1212" i="10"/>
  <c r="O1211" i="10"/>
  <c r="L1211" i="10"/>
  <c r="K1211" i="10"/>
  <c r="J1211" i="10"/>
  <c r="I1211" i="10"/>
  <c r="H1211" i="10"/>
  <c r="S1211" i="10" s="1"/>
  <c r="G1211" i="10"/>
  <c r="F1211" i="10"/>
  <c r="E1211" i="10"/>
  <c r="D1211" i="10"/>
  <c r="C1211" i="10"/>
  <c r="B1211" i="10"/>
  <c r="O1210" i="10"/>
  <c r="L1210" i="10"/>
  <c r="K1210" i="10"/>
  <c r="J1210" i="10"/>
  <c r="I1210" i="10"/>
  <c r="H1210" i="10"/>
  <c r="G1210" i="10"/>
  <c r="F1210" i="10"/>
  <c r="E1210" i="10"/>
  <c r="D1210" i="10"/>
  <c r="C1210" i="10"/>
  <c r="B1210" i="10"/>
  <c r="O1209" i="10"/>
  <c r="L1209" i="10"/>
  <c r="K1209" i="10"/>
  <c r="J1209" i="10"/>
  <c r="I1209" i="10"/>
  <c r="H1209" i="10"/>
  <c r="S1209" i="10" s="1"/>
  <c r="G1209" i="10"/>
  <c r="F1209" i="10"/>
  <c r="E1209" i="10"/>
  <c r="D1209" i="10"/>
  <c r="C1209" i="10"/>
  <c r="B1209" i="10"/>
  <c r="O1208" i="10"/>
  <c r="L1208" i="10"/>
  <c r="K1208" i="10"/>
  <c r="J1208" i="10"/>
  <c r="I1208" i="10"/>
  <c r="H1208" i="10"/>
  <c r="S1208" i="10" s="1"/>
  <c r="G1208" i="10"/>
  <c r="F1208" i="10"/>
  <c r="E1208" i="10"/>
  <c r="D1208" i="10"/>
  <c r="C1208" i="10"/>
  <c r="B1208" i="10"/>
  <c r="O1207" i="10"/>
  <c r="L1207" i="10"/>
  <c r="K1207" i="10"/>
  <c r="J1207" i="10"/>
  <c r="I1207" i="10"/>
  <c r="H1207" i="10"/>
  <c r="G1207" i="10"/>
  <c r="F1207" i="10"/>
  <c r="E1207" i="10"/>
  <c r="D1207" i="10"/>
  <c r="C1207" i="10"/>
  <c r="B1207" i="10"/>
  <c r="O1206" i="10"/>
  <c r="L1206" i="10"/>
  <c r="K1206" i="10"/>
  <c r="J1206" i="10"/>
  <c r="I1206" i="10"/>
  <c r="H1206" i="10"/>
  <c r="G1206" i="10"/>
  <c r="F1206" i="10"/>
  <c r="E1206" i="10"/>
  <c r="D1206" i="10"/>
  <c r="C1206" i="10"/>
  <c r="B1206" i="10"/>
  <c r="O1205" i="10"/>
  <c r="L1205" i="10"/>
  <c r="K1205" i="10"/>
  <c r="J1205" i="10"/>
  <c r="I1205" i="10"/>
  <c r="H1205" i="10"/>
  <c r="G1205" i="10"/>
  <c r="F1205" i="10"/>
  <c r="E1205" i="10"/>
  <c r="D1205" i="10"/>
  <c r="C1205" i="10"/>
  <c r="B1205" i="10"/>
  <c r="O1204" i="10"/>
  <c r="L1204" i="10"/>
  <c r="K1204" i="10"/>
  <c r="J1204" i="10"/>
  <c r="I1204" i="10"/>
  <c r="H1204" i="10"/>
  <c r="G1204" i="10"/>
  <c r="F1204" i="10"/>
  <c r="E1204" i="10"/>
  <c r="D1204" i="10"/>
  <c r="C1204" i="10"/>
  <c r="B1204" i="10"/>
  <c r="O1203" i="10"/>
  <c r="L1203" i="10"/>
  <c r="K1203" i="10"/>
  <c r="J1203" i="10"/>
  <c r="I1203" i="10"/>
  <c r="H1203" i="10"/>
  <c r="G1203" i="10"/>
  <c r="F1203" i="10"/>
  <c r="E1203" i="10"/>
  <c r="D1203" i="10"/>
  <c r="C1203" i="10"/>
  <c r="B1203" i="10"/>
  <c r="O1202" i="10"/>
  <c r="L1202" i="10"/>
  <c r="K1202" i="10"/>
  <c r="J1202" i="10"/>
  <c r="I1202" i="10"/>
  <c r="H1202" i="10"/>
  <c r="G1202" i="10"/>
  <c r="F1202" i="10"/>
  <c r="E1202" i="10"/>
  <c r="D1202" i="10"/>
  <c r="C1202" i="10"/>
  <c r="B1202" i="10"/>
  <c r="O1201" i="10"/>
  <c r="L1201" i="10"/>
  <c r="K1201" i="10"/>
  <c r="J1201" i="10"/>
  <c r="I1201" i="10"/>
  <c r="H1201" i="10"/>
  <c r="G1201" i="10"/>
  <c r="F1201" i="10"/>
  <c r="E1201" i="10"/>
  <c r="D1201" i="10"/>
  <c r="C1201" i="10"/>
  <c r="B1201" i="10"/>
  <c r="O1200" i="10"/>
  <c r="L1200" i="10"/>
  <c r="K1200" i="10"/>
  <c r="J1200" i="10"/>
  <c r="I1200" i="10"/>
  <c r="H1200" i="10"/>
  <c r="G1200" i="10"/>
  <c r="F1200" i="10"/>
  <c r="E1200" i="10"/>
  <c r="D1200" i="10"/>
  <c r="C1200" i="10"/>
  <c r="B1200" i="10"/>
  <c r="O1199" i="10"/>
  <c r="L1199" i="10"/>
  <c r="K1199" i="10"/>
  <c r="J1199" i="10"/>
  <c r="I1199" i="10"/>
  <c r="H1199" i="10"/>
  <c r="G1199" i="10"/>
  <c r="F1199" i="10"/>
  <c r="E1199" i="10"/>
  <c r="D1199" i="10"/>
  <c r="C1199" i="10"/>
  <c r="B1199" i="10"/>
  <c r="O1198" i="10"/>
  <c r="L1198" i="10"/>
  <c r="K1198" i="10"/>
  <c r="J1198" i="10"/>
  <c r="I1198" i="10"/>
  <c r="H1198" i="10"/>
  <c r="G1198" i="10"/>
  <c r="F1198" i="10"/>
  <c r="E1198" i="10"/>
  <c r="D1198" i="10"/>
  <c r="C1198" i="10"/>
  <c r="B1198" i="10"/>
  <c r="O1197" i="10"/>
  <c r="L1197" i="10"/>
  <c r="K1197" i="10"/>
  <c r="J1197" i="10"/>
  <c r="I1197" i="10"/>
  <c r="H1197" i="10"/>
  <c r="S1197" i="10" s="1"/>
  <c r="G1197" i="10"/>
  <c r="F1197" i="10"/>
  <c r="E1197" i="10"/>
  <c r="D1197" i="10"/>
  <c r="C1197" i="10"/>
  <c r="B1197" i="10"/>
  <c r="O1196" i="10"/>
  <c r="L1196" i="10"/>
  <c r="K1196" i="10"/>
  <c r="J1196" i="10"/>
  <c r="I1196" i="10"/>
  <c r="H1196" i="10"/>
  <c r="S1196" i="10" s="1"/>
  <c r="G1196" i="10"/>
  <c r="F1196" i="10"/>
  <c r="E1196" i="10"/>
  <c r="D1196" i="10"/>
  <c r="C1196" i="10"/>
  <c r="B1196" i="10"/>
  <c r="O1195" i="10"/>
  <c r="L1195" i="10"/>
  <c r="K1195" i="10"/>
  <c r="J1195" i="10"/>
  <c r="I1195" i="10"/>
  <c r="H1195" i="10"/>
  <c r="G1195" i="10"/>
  <c r="F1195" i="10"/>
  <c r="E1195" i="10"/>
  <c r="D1195" i="10"/>
  <c r="C1195" i="10"/>
  <c r="B1195" i="10"/>
  <c r="O1194" i="10"/>
  <c r="L1194" i="10"/>
  <c r="K1194" i="10"/>
  <c r="J1194" i="10"/>
  <c r="I1194" i="10"/>
  <c r="H1194" i="10"/>
  <c r="G1194" i="10"/>
  <c r="F1194" i="10"/>
  <c r="E1194" i="10"/>
  <c r="D1194" i="10"/>
  <c r="C1194" i="10"/>
  <c r="B1194" i="10"/>
  <c r="O1193" i="10"/>
  <c r="L1193" i="10"/>
  <c r="K1193" i="10"/>
  <c r="J1193" i="10"/>
  <c r="I1193" i="10"/>
  <c r="H1193" i="10"/>
  <c r="G1193" i="10"/>
  <c r="F1193" i="10"/>
  <c r="E1193" i="10"/>
  <c r="D1193" i="10"/>
  <c r="C1193" i="10"/>
  <c r="B1193" i="10"/>
  <c r="O1192" i="10"/>
  <c r="L1192" i="10"/>
  <c r="K1192" i="10"/>
  <c r="J1192" i="10"/>
  <c r="I1192" i="10"/>
  <c r="H1192" i="10"/>
  <c r="G1192" i="10"/>
  <c r="F1192" i="10"/>
  <c r="E1192" i="10"/>
  <c r="D1192" i="10"/>
  <c r="C1192" i="10"/>
  <c r="B1192" i="10"/>
  <c r="O1191" i="10"/>
  <c r="L1191" i="10"/>
  <c r="K1191" i="10"/>
  <c r="J1191" i="10"/>
  <c r="I1191" i="10"/>
  <c r="H1191" i="10"/>
  <c r="G1191" i="10"/>
  <c r="F1191" i="10"/>
  <c r="E1191" i="10"/>
  <c r="D1191" i="10"/>
  <c r="C1191" i="10"/>
  <c r="B1191" i="10"/>
  <c r="O1190" i="10"/>
  <c r="L1190" i="10"/>
  <c r="K1190" i="10"/>
  <c r="J1190" i="10"/>
  <c r="I1190" i="10"/>
  <c r="H1190" i="10"/>
  <c r="G1190" i="10"/>
  <c r="F1190" i="10"/>
  <c r="E1190" i="10"/>
  <c r="D1190" i="10"/>
  <c r="C1190" i="10"/>
  <c r="B1190" i="10"/>
  <c r="O1189" i="10"/>
  <c r="L1189" i="10"/>
  <c r="K1189" i="10"/>
  <c r="J1189" i="10"/>
  <c r="I1189" i="10"/>
  <c r="H1189" i="10"/>
  <c r="G1189" i="10"/>
  <c r="F1189" i="10"/>
  <c r="E1189" i="10"/>
  <c r="D1189" i="10"/>
  <c r="C1189" i="10"/>
  <c r="B1189" i="10"/>
  <c r="O1188" i="10"/>
  <c r="L1188" i="10"/>
  <c r="K1188" i="10"/>
  <c r="J1188" i="10"/>
  <c r="I1188" i="10"/>
  <c r="H1188" i="10"/>
  <c r="G1188" i="10"/>
  <c r="F1188" i="10"/>
  <c r="E1188" i="10"/>
  <c r="D1188" i="10"/>
  <c r="C1188" i="10"/>
  <c r="B1188" i="10"/>
  <c r="O1187" i="10"/>
  <c r="L1187" i="10"/>
  <c r="K1187" i="10"/>
  <c r="J1187" i="10"/>
  <c r="I1187" i="10"/>
  <c r="H1187" i="10"/>
  <c r="G1187" i="10"/>
  <c r="F1187" i="10"/>
  <c r="E1187" i="10"/>
  <c r="D1187" i="10"/>
  <c r="C1187" i="10"/>
  <c r="B1187" i="10"/>
  <c r="O1186" i="10"/>
  <c r="L1186" i="10"/>
  <c r="K1186" i="10"/>
  <c r="J1186" i="10"/>
  <c r="I1186" i="10"/>
  <c r="H1186" i="10"/>
  <c r="G1186" i="10"/>
  <c r="F1186" i="10"/>
  <c r="E1186" i="10"/>
  <c r="D1186" i="10"/>
  <c r="C1186" i="10"/>
  <c r="B1186" i="10"/>
  <c r="O1185" i="10"/>
  <c r="L1185" i="10"/>
  <c r="K1185" i="10"/>
  <c r="J1185" i="10"/>
  <c r="I1185" i="10"/>
  <c r="H1185" i="10"/>
  <c r="G1185" i="10"/>
  <c r="F1185" i="10"/>
  <c r="E1185" i="10"/>
  <c r="D1185" i="10"/>
  <c r="C1185" i="10"/>
  <c r="B1185" i="10"/>
  <c r="O1184" i="10"/>
  <c r="L1184" i="10"/>
  <c r="K1184" i="10"/>
  <c r="J1184" i="10"/>
  <c r="I1184" i="10"/>
  <c r="H1184" i="10"/>
  <c r="G1184" i="10"/>
  <c r="F1184" i="10"/>
  <c r="E1184" i="10"/>
  <c r="D1184" i="10"/>
  <c r="C1184" i="10"/>
  <c r="B1184" i="10"/>
  <c r="O1183" i="10"/>
  <c r="L1183" i="10"/>
  <c r="K1183" i="10"/>
  <c r="J1183" i="10"/>
  <c r="I1183" i="10"/>
  <c r="H1183" i="10"/>
  <c r="G1183" i="10"/>
  <c r="F1183" i="10"/>
  <c r="E1183" i="10"/>
  <c r="D1183" i="10"/>
  <c r="C1183" i="10"/>
  <c r="B1183" i="10"/>
  <c r="O1182" i="10"/>
  <c r="L1182" i="10"/>
  <c r="K1182" i="10"/>
  <c r="J1182" i="10"/>
  <c r="I1182" i="10"/>
  <c r="H1182" i="10"/>
  <c r="G1182" i="10"/>
  <c r="F1182" i="10"/>
  <c r="E1182" i="10"/>
  <c r="D1182" i="10"/>
  <c r="C1182" i="10"/>
  <c r="B1182" i="10"/>
  <c r="O1181" i="10"/>
  <c r="L1181" i="10"/>
  <c r="K1181" i="10"/>
  <c r="J1181" i="10"/>
  <c r="I1181" i="10"/>
  <c r="H1181" i="10"/>
  <c r="G1181" i="10"/>
  <c r="F1181" i="10"/>
  <c r="E1181" i="10"/>
  <c r="D1181" i="10"/>
  <c r="C1181" i="10"/>
  <c r="B1181" i="10"/>
  <c r="O1180" i="10"/>
  <c r="L1180" i="10"/>
  <c r="K1180" i="10"/>
  <c r="J1180" i="10"/>
  <c r="I1180" i="10"/>
  <c r="H1180" i="10"/>
  <c r="G1180" i="10"/>
  <c r="F1180" i="10"/>
  <c r="E1180" i="10"/>
  <c r="D1180" i="10"/>
  <c r="C1180" i="10"/>
  <c r="B1180" i="10"/>
  <c r="O1179" i="10"/>
  <c r="L1179" i="10"/>
  <c r="K1179" i="10"/>
  <c r="J1179" i="10"/>
  <c r="I1179" i="10"/>
  <c r="H1179" i="10"/>
  <c r="G1179" i="10"/>
  <c r="F1179" i="10"/>
  <c r="E1179" i="10"/>
  <c r="D1179" i="10"/>
  <c r="C1179" i="10"/>
  <c r="B1179" i="10"/>
  <c r="O1178" i="10"/>
  <c r="L1178" i="10"/>
  <c r="K1178" i="10"/>
  <c r="J1178" i="10"/>
  <c r="I1178" i="10"/>
  <c r="H1178" i="10"/>
  <c r="G1178" i="10"/>
  <c r="F1178" i="10"/>
  <c r="E1178" i="10"/>
  <c r="D1178" i="10"/>
  <c r="C1178" i="10"/>
  <c r="B1178" i="10"/>
  <c r="O1177" i="10"/>
  <c r="L1177" i="10"/>
  <c r="K1177" i="10"/>
  <c r="J1177" i="10"/>
  <c r="I1177" i="10"/>
  <c r="H1177" i="10"/>
  <c r="S1177" i="10" s="1"/>
  <c r="G1177" i="10"/>
  <c r="F1177" i="10"/>
  <c r="E1177" i="10"/>
  <c r="D1177" i="10"/>
  <c r="C1177" i="10"/>
  <c r="B1177" i="10"/>
  <c r="O1176" i="10"/>
  <c r="L1176" i="10"/>
  <c r="K1176" i="10"/>
  <c r="J1176" i="10"/>
  <c r="I1176" i="10"/>
  <c r="H1176" i="10"/>
  <c r="G1176" i="10"/>
  <c r="F1176" i="10"/>
  <c r="E1176" i="10"/>
  <c r="D1176" i="10"/>
  <c r="C1176" i="10"/>
  <c r="B1176" i="10"/>
  <c r="O1175" i="10"/>
  <c r="L1175" i="10"/>
  <c r="K1175" i="10"/>
  <c r="J1175" i="10"/>
  <c r="I1175" i="10"/>
  <c r="H1175" i="10"/>
  <c r="G1175" i="10"/>
  <c r="F1175" i="10"/>
  <c r="E1175" i="10"/>
  <c r="D1175" i="10"/>
  <c r="C1175" i="10"/>
  <c r="B1175" i="10"/>
  <c r="O1174" i="10"/>
  <c r="L1174" i="10"/>
  <c r="K1174" i="10"/>
  <c r="J1174" i="10"/>
  <c r="I1174" i="10"/>
  <c r="H1174" i="10"/>
  <c r="G1174" i="10"/>
  <c r="F1174" i="10"/>
  <c r="E1174" i="10"/>
  <c r="D1174" i="10"/>
  <c r="C1174" i="10"/>
  <c r="B1174" i="10"/>
  <c r="O1173" i="10"/>
  <c r="L1173" i="10"/>
  <c r="K1173" i="10"/>
  <c r="J1173" i="10"/>
  <c r="I1173" i="10"/>
  <c r="H1173" i="10"/>
  <c r="G1173" i="10"/>
  <c r="F1173" i="10"/>
  <c r="E1173" i="10"/>
  <c r="D1173" i="10"/>
  <c r="C1173" i="10"/>
  <c r="B1173" i="10"/>
  <c r="O1172" i="10"/>
  <c r="L1172" i="10"/>
  <c r="K1172" i="10"/>
  <c r="J1172" i="10"/>
  <c r="I1172" i="10"/>
  <c r="H1172" i="10"/>
  <c r="G1172" i="10"/>
  <c r="F1172" i="10"/>
  <c r="E1172" i="10"/>
  <c r="D1172" i="10"/>
  <c r="C1172" i="10"/>
  <c r="B1172" i="10"/>
  <c r="O1171" i="10"/>
  <c r="L1171" i="10"/>
  <c r="K1171" i="10"/>
  <c r="J1171" i="10"/>
  <c r="I1171" i="10"/>
  <c r="H1171" i="10"/>
  <c r="G1171" i="10"/>
  <c r="F1171" i="10"/>
  <c r="E1171" i="10"/>
  <c r="D1171" i="10"/>
  <c r="C1171" i="10"/>
  <c r="B1171" i="10"/>
  <c r="O1170" i="10"/>
  <c r="L1170" i="10"/>
  <c r="K1170" i="10"/>
  <c r="J1170" i="10"/>
  <c r="I1170" i="10"/>
  <c r="H1170" i="10"/>
  <c r="G1170" i="10"/>
  <c r="F1170" i="10"/>
  <c r="E1170" i="10"/>
  <c r="D1170" i="10"/>
  <c r="C1170" i="10"/>
  <c r="B1170" i="10"/>
  <c r="O1169" i="10"/>
  <c r="L1169" i="10"/>
  <c r="K1169" i="10"/>
  <c r="J1169" i="10"/>
  <c r="I1169" i="10"/>
  <c r="H1169" i="10"/>
  <c r="S1169" i="10" s="1"/>
  <c r="G1169" i="10"/>
  <c r="F1169" i="10"/>
  <c r="E1169" i="10"/>
  <c r="D1169" i="10"/>
  <c r="C1169" i="10"/>
  <c r="B1169" i="10"/>
  <c r="O1168" i="10"/>
  <c r="L1168" i="10"/>
  <c r="K1168" i="10"/>
  <c r="J1168" i="10"/>
  <c r="I1168" i="10"/>
  <c r="H1168" i="10"/>
  <c r="G1168" i="10"/>
  <c r="F1168" i="10"/>
  <c r="E1168" i="10"/>
  <c r="D1168" i="10"/>
  <c r="C1168" i="10"/>
  <c r="B1168" i="10"/>
  <c r="O1167" i="10"/>
  <c r="L1167" i="10"/>
  <c r="K1167" i="10"/>
  <c r="J1167" i="10"/>
  <c r="I1167" i="10"/>
  <c r="H1167" i="10"/>
  <c r="G1167" i="10"/>
  <c r="F1167" i="10"/>
  <c r="E1167" i="10"/>
  <c r="D1167" i="10"/>
  <c r="C1167" i="10"/>
  <c r="B1167" i="10"/>
  <c r="O1166" i="10"/>
  <c r="L1166" i="10"/>
  <c r="K1166" i="10"/>
  <c r="J1166" i="10"/>
  <c r="I1166" i="10"/>
  <c r="H1166" i="10"/>
  <c r="G1166" i="10"/>
  <c r="F1166" i="10"/>
  <c r="E1166" i="10"/>
  <c r="D1166" i="10"/>
  <c r="C1166" i="10"/>
  <c r="B1166" i="10"/>
  <c r="O1165" i="10"/>
  <c r="L1165" i="10"/>
  <c r="K1165" i="10"/>
  <c r="J1165" i="10"/>
  <c r="I1165" i="10"/>
  <c r="H1165" i="10"/>
  <c r="S1165" i="10" s="1"/>
  <c r="G1165" i="10"/>
  <c r="F1165" i="10"/>
  <c r="E1165" i="10"/>
  <c r="D1165" i="10"/>
  <c r="C1165" i="10"/>
  <c r="B1165" i="10"/>
  <c r="O1164" i="10"/>
  <c r="L1164" i="10"/>
  <c r="K1164" i="10"/>
  <c r="J1164" i="10"/>
  <c r="I1164" i="10"/>
  <c r="H1164" i="10"/>
  <c r="G1164" i="10"/>
  <c r="F1164" i="10"/>
  <c r="E1164" i="10"/>
  <c r="D1164" i="10"/>
  <c r="C1164" i="10"/>
  <c r="B1164" i="10"/>
  <c r="O1163" i="10"/>
  <c r="L1163" i="10"/>
  <c r="K1163" i="10"/>
  <c r="J1163" i="10"/>
  <c r="I1163" i="10"/>
  <c r="H1163" i="10"/>
  <c r="G1163" i="10"/>
  <c r="F1163" i="10"/>
  <c r="E1163" i="10"/>
  <c r="D1163" i="10"/>
  <c r="C1163" i="10"/>
  <c r="B1163" i="10"/>
  <c r="O1162" i="10"/>
  <c r="L1162" i="10"/>
  <c r="K1162" i="10"/>
  <c r="J1162" i="10"/>
  <c r="I1162" i="10"/>
  <c r="H1162" i="10"/>
  <c r="G1162" i="10"/>
  <c r="F1162" i="10"/>
  <c r="E1162" i="10"/>
  <c r="D1162" i="10"/>
  <c r="C1162" i="10"/>
  <c r="B1162" i="10"/>
  <c r="O1161" i="10"/>
  <c r="L1161" i="10"/>
  <c r="K1161" i="10"/>
  <c r="J1161" i="10"/>
  <c r="I1161" i="10"/>
  <c r="H1161" i="10"/>
  <c r="G1161" i="10"/>
  <c r="F1161" i="10"/>
  <c r="E1161" i="10"/>
  <c r="D1161" i="10"/>
  <c r="C1161" i="10"/>
  <c r="B1161" i="10"/>
  <c r="O1160" i="10"/>
  <c r="L1160" i="10"/>
  <c r="K1160" i="10"/>
  <c r="J1160" i="10"/>
  <c r="I1160" i="10"/>
  <c r="H1160" i="10"/>
  <c r="G1160" i="10"/>
  <c r="F1160" i="10"/>
  <c r="E1160" i="10"/>
  <c r="D1160" i="10"/>
  <c r="C1160" i="10"/>
  <c r="B1160" i="10"/>
  <c r="O1159" i="10"/>
  <c r="L1159" i="10"/>
  <c r="K1159" i="10"/>
  <c r="J1159" i="10"/>
  <c r="I1159" i="10"/>
  <c r="H1159" i="10"/>
  <c r="G1159" i="10"/>
  <c r="F1159" i="10"/>
  <c r="E1159" i="10"/>
  <c r="D1159" i="10"/>
  <c r="C1159" i="10"/>
  <c r="B1159" i="10"/>
  <c r="O1158" i="10"/>
  <c r="L1158" i="10"/>
  <c r="K1158" i="10"/>
  <c r="J1158" i="10"/>
  <c r="I1158" i="10"/>
  <c r="H1158" i="10"/>
  <c r="G1158" i="10"/>
  <c r="F1158" i="10"/>
  <c r="E1158" i="10"/>
  <c r="D1158" i="10"/>
  <c r="C1158" i="10"/>
  <c r="B1158" i="10"/>
  <c r="O1157" i="10"/>
  <c r="L1157" i="10"/>
  <c r="K1157" i="10"/>
  <c r="J1157" i="10"/>
  <c r="I1157" i="10"/>
  <c r="H1157" i="10"/>
  <c r="S1157" i="10" s="1"/>
  <c r="G1157" i="10"/>
  <c r="F1157" i="10"/>
  <c r="E1157" i="10"/>
  <c r="D1157" i="10"/>
  <c r="C1157" i="10"/>
  <c r="B1157" i="10"/>
  <c r="O1156" i="10"/>
  <c r="L1156" i="10"/>
  <c r="K1156" i="10"/>
  <c r="J1156" i="10"/>
  <c r="I1156" i="10"/>
  <c r="H1156" i="10"/>
  <c r="G1156" i="10"/>
  <c r="F1156" i="10"/>
  <c r="E1156" i="10"/>
  <c r="D1156" i="10"/>
  <c r="C1156" i="10"/>
  <c r="B1156" i="10"/>
  <c r="O1155" i="10"/>
  <c r="L1155" i="10"/>
  <c r="K1155" i="10"/>
  <c r="J1155" i="10"/>
  <c r="I1155" i="10"/>
  <c r="H1155" i="10"/>
  <c r="S1155" i="10" s="1"/>
  <c r="G1155" i="10"/>
  <c r="F1155" i="10"/>
  <c r="E1155" i="10"/>
  <c r="D1155" i="10"/>
  <c r="C1155" i="10"/>
  <c r="B1155" i="10"/>
  <c r="O1154" i="10"/>
  <c r="L1154" i="10"/>
  <c r="K1154" i="10"/>
  <c r="J1154" i="10"/>
  <c r="I1154" i="10"/>
  <c r="H1154" i="10"/>
  <c r="G1154" i="10"/>
  <c r="F1154" i="10"/>
  <c r="E1154" i="10"/>
  <c r="D1154" i="10"/>
  <c r="C1154" i="10"/>
  <c r="B1154" i="10"/>
  <c r="O1153" i="10"/>
  <c r="L1153" i="10"/>
  <c r="K1153" i="10"/>
  <c r="J1153" i="10"/>
  <c r="I1153" i="10"/>
  <c r="H1153" i="10"/>
  <c r="S1153" i="10" s="1"/>
  <c r="G1153" i="10"/>
  <c r="F1153" i="10"/>
  <c r="E1153" i="10"/>
  <c r="D1153" i="10"/>
  <c r="C1153" i="10"/>
  <c r="B1153" i="10"/>
  <c r="O1152" i="10"/>
  <c r="L1152" i="10"/>
  <c r="K1152" i="10"/>
  <c r="J1152" i="10"/>
  <c r="I1152" i="10"/>
  <c r="H1152" i="10"/>
  <c r="G1152" i="10"/>
  <c r="F1152" i="10"/>
  <c r="E1152" i="10"/>
  <c r="D1152" i="10"/>
  <c r="C1152" i="10"/>
  <c r="B1152" i="10"/>
  <c r="O1151" i="10"/>
  <c r="L1151" i="10"/>
  <c r="K1151" i="10"/>
  <c r="J1151" i="10"/>
  <c r="I1151" i="10"/>
  <c r="H1151" i="10"/>
  <c r="S1151" i="10" s="1"/>
  <c r="G1151" i="10"/>
  <c r="F1151" i="10"/>
  <c r="E1151" i="10"/>
  <c r="D1151" i="10"/>
  <c r="C1151" i="10"/>
  <c r="B1151" i="10"/>
  <c r="O1150" i="10"/>
  <c r="L1150" i="10"/>
  <c r="K1150" i="10"/>
  <c r="J1150" i="10"/>
  <c r="I1150" i="10"/>
  <c r="H1150" i="10"/>
  <c r="G1150" i="10"/>
  <c r="F1150" i="10"/>
  <c r="E1150" i="10"/>
  <c r="D1150" i="10"/>
  <c r="C1150" i="10"/>
  <c r="B1150" i="10"/>
  <c r="O1149" i="10"/>
  <c r="L1149" i="10"/>
  <c r="K1149" i="10"/>
  <c r="J1149" i="10"/>
  <c r="I1149" i="10"/>
  <c r="H1149" i="10"/>
  <c r="S1149" i="10" s="1"/>
  <c r="G1149" i="10"/>
  <c r="F1149" i="10"/>
  <c r="E1149" i="10"/>
  <c r="D1149" i="10"/>
  <c r="C1149" i="10"/>
  <c r="B1149" i="10"/>
  <c r="O1148" i="10"/>
  <c r="L1148" i="10"/>
  <c r="K1148" i="10"/>
  <c r="J1148" i="10"/>
  <c r="I1148" i="10"/>
  <c r="H1148" i="10"/>
  <c r="S1148" i="10" s="1"/>
  <c r="G1148" i="10"/>
  <c r="F1148" i="10"/>
  <c r="E1148" i="10"/>
  <c r="D1148" i="10"/>
  <c r="C1148" i="10"/>
  <c r="B1148" i="10"/>
  <c r="O1147" i="10"/>
  <c r="L1147" i="10"/>
  <c r="K1147" i="10"/>
  <c r="J1147" i="10"/>
  <c r="I1147" i="10"/>
  <c r="H1147" i="10"/>
  <c r="S1147" i="10" s="1"/>
  <c r="G1147" i="10"/>
  <c r="F1147" i="10"/>
  <c r="E1147" i="10"/>
  <c r="D1147" i="10"/>
  <c r="C1147" i="10"/>
  <c r="B1147" i="10"/>
  <c r="O1146" i="10"/>
  <c r="L1146" i="10"/>
  <c r="K1146" i="10"/>
  <c r="J1146" i="10"/>
  <c r="I1146" i="10"/>
  <c r="H1146" i="10"/>
  <c r="G1146" i="10"/>
  <c r="F1146" i="10"/>
  <c r="E1146" i="10"/>
  <c r="D1146" i="10"/>
  <c r="C1146" i="10"/>
  <c r="B1146" i="10"/>
  <c r="O1145" i="10"/>
  <c r="L1145" i="10"/>
  <c r="K1145" i="10"/>
  <c r="J1145" i="10"/>
  <c r="I1145" i="10"/>
  <c r="H1145" i="10"/>
  <c r="S1145" i="10" s="1"/>
  <c r="G1145" i="10"/>
  <c r="F1145" i="10"/>
  <c r="E1145" i="10"/>
  <c r="D1145" i="10"/>
  <c r="C1145" i="10"/>
  <c r="B1145" i="10"/>
  <c r="O1144" i="10"/>
  <c r="L1144" i="10"/>
  <c r="K1144" i="10"/>
  <c r="J1144" i="10"/>
  <c r="I1144" i="10"/>
  <c r="H1144" i="10"/>
  <c r="G1144" i="10"/>
  <c r="F1144" i="10"/>
  <c r="E1144" i="10"/>
  <c r="D1144" i="10"/>
  <c r="C1144" i="10"/>
  <c r="B1144" i="10"/>
  <c r="O1143" i="10"/>
  <c r="L1143" i="10"/>
  <c r="K1143" i="10"/>
  <c r="J1143" i="10"/>
  <c r="I1143" i="10"/>
  <c r="H1143" i="10"/>
  <c r="G1143" i="10"/>
  <c r="F1143" i="10"/>
  <c r="E1143" i="10"/>
  <c r="D1143" i="10"/>
  <c r="C1143" i="10"/>
  <c r="B1143" i="10"/>
  <c r="O1142" i="10"/>
  <c r="L1142" i="10"/>
  <c r="K1142" i="10"/>
  <c r="J1142" i="10"/>
  <c r="I1142" i="10"/>
  <c r="H1142" i="10"/>
  <c r="G1142" i="10"/>
  <c r="F1142" i="10"/>
  <c r="E1142" i="10"/>
  <c r="D1142" i="10"/>
  <c r="C1142" i="10"/>
  <c r="B1142" i="10"/>
  <c r="O1141" i="10"/>
  <c r="L1141" i="10"/>
  <c r="K1141" i="10"/>
  <c r="J1141" i="10"/>
  <c r="I1141" i="10"/>
  <c r="H1141" i="10"/>
  <c r="G1141" i="10"/>
  <c r="F1141" i="10"/>
  <c r="E1141" i="10"/>
  <c r="D1141" i="10"/>
  <c r="C1141" i="10"/>
  <c r="B1141" i="10"/>
  <c r="O1140" i="10"/>
  <c r="L1140" i="10"/>
  <c r="K1140" i="10"/>
  <c r="J1140" i="10"/>
  <c r="I1140" i="10"/>
  <c r="H1140" i="10"/>
  <c r="S1140" i="10" s="1"/>
  <c r="G1140" i="10"/>
  <c r="F1140" i="10"/>
  <c r="E1140" i="10"/>
  <c r="D1140" i="10"/>
  <c r="C1140" i="10"/>
  <c r="B1140" i="10"/>
  <c r="O1139" i="10"/>
  <c r="L1139" i="10"/>
  <c r="K1139" i="10"/>
  <c r="J1139" i="10"/>
  <c r="I1139" i="10"/>
  <c r="H1139" i="10"/>
  <c r="S1139" i="10" s="1"/>
  <c r="G1139" i="10"/>
  <c r="F1139" i="10"/>
  <c r="E1139" i="10"/>
  <c r="D1139" i="10"/>
  <c r="C1139" i="10"/>
  <c r="B1139" i="10"/>
  <c r="O1138" i="10"/>
  <c r="L1138" i="10"/>
  <c r="K1138" i="10"/>
  <c r="J1138" i="10"/>
  <c r="I1138" i="10"/>
  <c r="H1138" i="10"/>
  <c r="G1138" i="10"/>
  <c r="F1138" i="10"/>
  <c r="E1138" i="10"/>
  <c r="D1138" i="10"/>
  <c r="C1138" i="10"/>
  <c r="B1138" i="10"/>
  <c r="O1137" i="10"/>
  <c r="L1137" i="10"/>
  <c r="K1137" i="10"/>
  <c r="J1137" i="10"/>
  <c r="I1137" i="10"/>
  <c r="H1137" i="10"/>
  <c r="S1137" i="10" s="1"/>
  <c r="G1137" i="10"/>
  <c r="F1137" i="10"/>
  <c r="E1137" i="10"/>
  <c r="D1137" i="10"/>
  <c r="C1137" i="10"/>
  <c r="B1137" i="10"/>
  <c r="O1136" i="10"/>
  <c r="L1136" i="10"/>
  <c r="K1136" i="10"/>
  <c r="J1136" i="10"/>
  <c r="I1136" i="10"/>
  <c r="H1136" i="10"/>
  <c r="G1136" i="10"/>
  <c r="F1136" i="10"/>
  <c r="E1136" i="10"/>
  <c r="D1136" i="10"/>
  <c r="C1136" i="10"/>
  <c r="B1136" i="10"/>
  <c r="O1135" i="10"/>
  <c r="L1135" i="10"/>
  <c r="K1135" i="10"/>
  <c r="J1135" i="10"/>
  <c r="I1135" i="10"/>
  <c r="H1135" i="10"/>
  <c r="G1135" i="10"/>
  <c r="F1135" i="10"/>
  <c r="E1135" i="10"/>
  <c r="D1135" i="10"/>
  <c r="C1135" i="10"/>
  <c r="B1135" i="10"/>
  <c r="O1134" i="10"/>
  <c r="L1134" i="10"/>
  <c r="K1134" i="10"/>
  <c r="J1134" i="10"/>
  <c r="I1134" i="10"/>
  <c r="H1134" i="10"/>
  <c r="G1134" i="10"/>
  <c r="F1134" i="10"/>
  <c r="E1134" i="10"/>
  <c r="D1134" i="10"/>
  <c r="C1134" i="10"/>
  <c r="B1134" i="10"/>
  <c r="O1133" i="10"/>
  <c r="L1133" i="10"/>
  <c r="K1133" i="10"/>
  <c r="J1133" i="10"/>
  <c r="I1133" i="10"/>
  <c r="H1133" i="10"/>
  <c r="S1133" i="10" s="1"/>
  <c r="G1133" i="10"/>
  <c r="F1133" i="10"/>
  <c r="E1133" i="10"/>
  <c r="D1133" i="10"/>
  <c r="C1133" i="10"/>
  <c r="B1133" i="10"/>
  <c r="O1132" i="10"/>
  <c r="L1132" i="10"/>
  <c r="K1132" i="10"/>
  <c r="J1132" i="10"/>
  <c r="I1132" i="10"/>
  <c r="H1132" i="10"/>
  <c r="G1132" i="10"/>
  <c r="F1132" i="10"/>
  <c r="E1132" i="10"/>
  <c r="D1132" i="10"/>
  <c r="C1132" i="10"/>
  <c r="B1132" i="10"/>
  <c r="O1131" i="10"/>
  <c r="L1131" i="10"/>
  <c r="K1131" i="10"/>
  <c r="J1131" i="10"/>
  <c r="I1131" i="10"/>
  <c r="H1131" i="10"/>
  <c r="G1131" i="10"/>
  <c r="F1131" i="10"/>
  <c r="E1131" i="10"/>
  <c r="D1131" i="10"/>
  <c r="C1131" i="10"/>
  <c r="B1131" i="10"/>
  <c r="O1130" i="10"/>
  <c r="L1130" i="10"/>
  <c r="K1130" i="10"/>
  <c r="J1130" i="10"/>
  <c r="I1130" i="10"/>
  <c r="H1130" i="10"/>
  <c r="G1130" i="10"/>
  <c r="F1130" i="10"/>
  <c r="E1130" i="10"/>
  <c r="D1130" i="10"/>
  <c r="C1130" i="10"/>
  <c r="B1130" i="10"/>
  <c r="O1129" i="10"/>
  <c r="L1129" i="10"/>
  <c r="K1129" i="10"/>
  <c r="J1129" i="10"/>
  <c r="I1129" i="10"/>
  <c r="H1129" i="10"/>
  <c r="S1129" i="10" s="1"/>
  <c r="G1129" i="10"/>
  <c r="F1129" i="10"/>
  <c r="E1129" i="10"/>
  <c r="D1129" i="10"/>
  <c r="C1129" i="10"/>
  <c r="B1129" i="10"/>
  <c r="O1128" i="10"/>
  <c r="L1128" i="10"/>
  <c r="K1128" i="10"/>
  <c r="J1128" i="10"/>
  <c r="I1128" i="10"/>
  <c r="H1128" i="10"/>
  <c r="G1128" i="10"/>
  <c r="F1128" i="10"/>
  <c r="E1128" i="10"/>
  <c r="D1128" i="10"/>
  <c r="C1128" i="10"/>
  <c r="B1128" i="10"/>
  <c r="O1127" i="10"/>
  <c r="L1127" i="10"/>
  <c r="K1127" i="10"/>
  <c r="J1127" i="10"/>
  <c r="I1127" i="10"/>
  <c r="H1127" i="10"/>
  <c r="S1127" i="10" s="1"/>
  <c r="G1127" i="10"/>
  <c r="F1127" i="10"/>
  <c r="E1127" i="10"/>
  <c r="D1127" i="10"/>
  <c r="C1127" i="10"/>
  <c r="B1127" i="10"/>
  <c r="O1126" i="10"/>
  <c r="L1126" i="10"/>
  <c r="K1126" i="10"/>
  <c r="J1126" i="10"/>
  <c r="I1126" i="10"/>
  <c r="H1126" i="10"/>
  <c r="G1126" i="10"/>
  <c r="F1126" i="10"/>
  <c r="E1126" i="10"/>
  <c r="D1126" i="10"/>
  <c r="C1126" i="10"/>
  <c r="B1126" i="10"/>
  <c r="O1125" i="10"/>
  <c r="L1125" i="10"/>
  <c r="K1125" i="10"/>
  <c r="J1125" i="10"/>
  <c r="I1125" i="10"/>
  <c r="H1125" i="10"/>
  <c r="S1125" i="10" s="1"/>
  <c r="G1125" i="10"/>
  <c r="F1125" i="10"/>
  <c r="E1125" i="10"/>
  <c r="D1125" i="10"/>
  <c r="C1125" i="10"/>
  <c r="B1125" i="10"/>
  <c r="O1124" i="10"/>
  <c r="L1124" i="10"/>
  <c r="K1124" i="10"/>
  <c r="J1124" i="10"/>
  <c r="I1124" i="10"/>
  <c r="H1124" i="10"/>
  <c r="G1124" i="10"/>
  <c r="F1124" i="10"/>
  <c r="E1124" i="10"/>
  <c r="D1124" i="10"/>
  <c r="C1124" i="10"/>
  <c r="B1124" i="10"/>
  <c r="O1123" i="10"/>
  <c r="L1123" i="10"/>
  <c r="K1123" i="10"/>
  <c r="J1123" i="10"/>
  <c r="I1123" i="10"/>
  <c r="H1123" i="10"/>
  <c r="G1123" i="10"/>
  <c r="F1123" i="10"/>
  <c r="E1123" i="10"/>
  <c r="D1123" i="10"/>
  <c r="C1123" i="10"/>
  <c r="B1123" i="10"/>
  <c r="O1122" i="10"/>
  <c r="L1122" i="10"/>
  <c r="K1122" i="10"/>
  <c r="J1122" i="10"/>
  <c r="I1122" i="10"/>
  <c r="H1122" i="10"/>
  <c r="G1122" i="10"/>
  <c r="F1122" i="10"/>
  <c r="E1122" i="10"/>
  <c r="D1122" i="10"/>
  <c r="C1122" i="10"/>
  <c r="B1122" i="10"/>
  <c r="O1121" i="10"/>
  <c r="L1121" i="10"/>
  <c r="K1121" i="10"/>
  <c r="J1121" i="10"/>
  <c r="I1121" i="10"/>
  <c r="H1121" i="10"/>
  <c r="S1121" i="10" s="1"/>
  <c r="G1121" i="10"/>
  <c r="F1121" i="10"/>
  <c r="E1121" i="10"/>
  <c r="D1121" i="10"/>
  <c r="C1121" i="10"/>
  <c r="B1121" i="10"/>
  <c r="O1120" i="10"/>
  <c r="L1120" i="10"/>
  <c r="K1120" i="10"/>
  <c r="J1120" i="10"/>
  <c r="I1120" i="10"/>
  <c r="H1120" i="10"/>
  <c r="G1120" i="10"/>
  <c r="F1120" i="10"/>
  <c r="E1120" i="10"/>
  <c r="D1120" i="10"/>
  <c r="C1120" i="10"/>
  <c r="B1120" i="10"/>
  <c r="O1119" i="10"/>
  <c r="L1119" i="10"/>
  <c r="K1119" i="10"/>
  <c r="J1119" i="10"/>
  <c r="I1119" i="10"/>
  <c r="H1119" i="10"/>
  <c r="S1119" i="10" s="1"/>
  <c r="G1119" i="10"/>
  <c r="F1119" i="10"/>
  <c r="E1119" i="10"/>
  <c r="D1119" i="10"/>
  <c r="C1119" i="10"/>
  <c r="B1119" i="10"/>
  <c r="O1118" i="10"/>
  <c r="L1118" i="10"/>
  <c r="K1118" i="10"/>
  <c r="J1118" i="10"/>
  <c r="I1118" i="10"/>
  <c r="H1118" i="10"/>
  <c r="G1118" i="10"/>
  <c r="F1118" i="10"/>
  <c r="E1118" i="10"/>
  <c r="D1118" i="10"/>
  <c r="C1118" i="10"/>
  <c r="B1118" i="10"/>
  <c r="O1117" i="10"/>
  <c r="L1117" i="10"/>
  <c r="K1117" i="10"/>
  <c r="J1117" i="10"/>
  <c r="I1117" i="10"/>
  <c r="H1117" i="10"/>
  <c r="G1117" i="10"/>
  <c r="F1117" i="10"/>
  <c r="E1117" i="10"/>
  <c r="D1117" i="10"/>
  <c r="C1117" i="10"/>
  <c r="B1117" i="10"/>
  <c r="O1116" i="10"/>
  <c r="L1116" i="10"/>
  <c r="K1116" i="10"/>
  <c r="J1116" i="10"/>
  <c r="I1116" i="10"/>
  <c r="H1116" i="10"/>
  <c r="G1116" i="10"/>
  <c r="F1116" i="10"/>
  <c r="E1116" i="10"/>
  <c r="D1116" i="10"/>
  <c r="C1116" i="10"/>
  <c r="B1116" i="10"/>
  <c r="O1115" i="10"/>
  <c r="L1115" i="10"/>
  <c r="K1115" i="10"/>
  <c r="J1115" i="10"/>
  <c r="I1115" i="10"/>
  <c r="H1115" i="10"/>
  <c r="S1115" i="10" s="1"/>
  <c r="G1115" i="10"/>
  <c r="F1115" i="10"/>
  <c r="E1115" i="10"/>
  <c r="D1115" i="10"/>
  <c r="C1115" i="10"/>
  <c r="B1115" i="10"/>
  <c r="O1114" i="10"/>
  <c r="L1114" i="10"/>
  <c r="K1114" i="10"/>
  <c r="J1114" i="10"/>
  <c r="I1114" i="10"/>
  <c r="H1114" i="10"/>
  <c r="G1114" i="10"/>
  <c r="F1114" i="10"/>
  <c r="E1114" i="10"/>
  <c r="D1114" i="10"/>
  <c r="C1114" i="10"/>
  <c r="B1114" i="10"/>
  <c r="O1113" i="10"/>
  <c r="L1113" i="10"/>
  <c r="K1113" i="10"/>
  <c r="J1113" i="10"/>
  <c r="I1113" i="10"/>
  <c r="H1113" i="10"/>
  <c r="S1113" i="10" s="1"/>
  <c r="G1113" i="10"/>
  <c r="F1113" i="10"/>
  <c r="E1113" i="10"/>
  <c r="D1113" i="10"/>
  <c r="C1113" i="10"/>
  <c r="B1113" i="10"/>
  <c r="O1112" i="10"/>
  <c r="L1112" i="10"/>
  <c r="K1112" i="10"/>
  <c r="J1112" i="10"/>
  <c r="I1112" i="10"/>
  <c r="H1112" i="10"/>
  <c r="G1112" i="10"/>
  <c r="F1112" i="10"/>
  <c r="E1112" i="10"/>
  <c r="D1112" i="10"/>
  <c r="C1112" i="10"/>
  <c r="B1112" i="10"/>
  <c r="O1111" i="10"/>
  <c r="L1111" i="10"/>
  <c r="K1111" i="10"/>
  <c r="J1111" i="10"/>
  <c r="I1111" i="10"/>
  <c r="H1111" i="10"/>
  <c r="G1111" i="10"/>
  <c r="F1111" i="10"/>
  <c r="E1111" i="10"/>
  <c r="D1111" i="10"/>
  <c r="C1111" i="10"/>
  <c r="B1111" i="10"/>
  <c r="O1110" i="10"/>
  <c r="L1110" i="10"/>
  <c r="K1110" i="10"/>
  <c r="J1110" i="10"/>
  <c r="I1110" i="10"/>
  <c r="H1110" i="10"/>
  <c r="G1110" i="10"/>
  <c r="F1110" i="10"/>
  <c r="E1110" i="10"/>
  <c r="D1110" i="10"/>
  <c r="C1110" i="10"/>
  <c r="B1110" i="10"/>
  <c r="O1109" i="10"/>
  <c r="L1109" i="10"/>
  <c r="K1109" i="10"/>
  <c r="J1109" i="10"/>
  <c r="I1109" i="10"/>
  <c r="H1109" i="10"/>
  <c r="G1109" i="10"/>
  <c r="F1109" i="10"/>
  <c r="E1109" i="10"/>
  <c r="D1109" i="10"/>
  <c r="C1109" i="10"/>
  <c r="B1109" i="10"/>
  <c r="O1108" i="10"/>
  <c r="L1108" i="10"/>
  <c r="K1108" i="10"/>
  <c r="J1108" i="10"/>
  <c r="I1108" i="10"/>
  <c r="H1108" i="10"/>
  <c r="G1108" i="10"/>
  <c r="F1108" i="10"/>
  <c r="E1108" i="10"/>
  <c r="D1108" i="10"/>
  <c r="C1108" i="10"/>
  <c r="B1108" i="10"/>
  <c r="O1107" i="10"/>
  <c r="L1107" i="10"/>
  <c r="K1107" i="10"/>
  <c r="J1107" i="10"/>
  <c r="I1107" i="10"/>
  <c r="H1107" i="10"/>
  <c r="G1107" i="10"/>
  <c r="F1107" i="10"/>
  <c r="E1107" i="10"/>
  <c r="D1107" i="10"/>
  <c r="C1107" i="10"/>
  <c r="B1107" i="10"/>
  <c r="O1106" i="10"/>
  <c r="L1106" i="10"/>
  <c r="K1106" i="10"/>
  <c r="J1106" i="10"/>
  <c r="I1106" i="10"/>
  <c r="H1106" i="10"/>
  <c r="G1106" i="10"/>
  <c r="F1106" i="10"/>
  <c r="E1106" i="10"/>
  <c r="D1106" i="10"/>
  <c r="C1106" i="10"/>
  <c r="B1106" i="10"/>
  <c r="O1105" i="10"/>
  <c r="L1105" i="10"/>
  <c r="K1105" i="10"/>
  <c r="J1105" i="10"/>
  <c r="I1105" i="10"/>
  <c r="H1105" i="10"/>
  <c r="S1105" i="10" s="1"/>
  <c r="G1105" i="10"/>
  <c r="F1105" i="10"/>
  <c r="E1105" i="10"/>
  <c r="D1105" i="10"/>
  <c r="C1105" i="10"/>
  <c r="B1105" i="10"/>
  <c r="O1104" i="10"/>
  <c r="L1104" i="10"/>
  <c r="K1104" i="10"/>
  <c r="J1104" i="10"/>
  <c r="I1104" i="10"/>
  <c r="H1104" i="10"/>
  <c r="G1104" i="10"/>
  <c r="F1104" i="10"/>
  <c r="E1104" i="10"/>
  <c r="D1104" i="10"/>
  <c r="C1104" i="10"/>
  <c r="B1104" i="10"/>
  <c r="O1103" i="10"/>
  <c r="L1103" i="10"/>
  <c r="K1103" i="10"/>
  <c r="J1103" i="10"/>
  <c r="I1103" i="10"/>
  <c r="H1103" i="10"/>
  <c r="G1103" i="10"/>
  <c r="F1103" i="10"/>
  <c r="E1103" i="10"/>
  <c r="D1103" i="10"/>
  <c r="C1103" i="10"/>
  <c r="B1103" i="10"/>
  <c r="O1102" i="10"/>
  <c r="L1102" i="10"/>
  <c r="K1102" i="10"/>
  <c r="J1102" i="10"/>
  <c r="I1102" i="10"/>
  <c r="H1102" i="10"/>
  <c r="G1102" i="10"/>
  <c r="F1102" i="10"/>
  <c r="E1102" i="10"/>
  <c r="D1102" i="10"/>
  <c r="C1102" i="10"/>
  <c r="B1102" i="10"/>
  <c r="O1101" i="10"/>
  <c r="L1101" i="10"/>
  <c r="K1101" i="10"/>
  <c r="J1101" i="10"/>
  <c r="I1101" i="10"/>
  <c r="H1101" i="10"/>
  <c r="G1101" i="10"/>
  <c r="F1101" i="10"/>
  <c r="E1101" i="10"/>
  <c r="D1101" i="10"/>
  <c r="C1101" i="10"/>
  <c r="B1101" i="10"/>
  <c r="O1100" i="10"/>
  <c r="L1100" i="10"/>
  <c r="K1100" i="10"/>
  <c r="J1100" i="10"/>
  <c r="I1100" i="10"/>
  <c r="H1100" i="10"/>
  <c r="G1100" i="10"/>
  <c r="F1100" i="10"/>
  <c r="E1100" i="10"/>
  <c r="D1100" i="10"/>
  <c r="C1100" i="10"/>
  <c r="B1100" i="10"/>
  <c r="O1099" i="10"/>
  <c r="L1099" i="10"/>
  <c r="K1099" i="10"/>
  <c r="J1099" i="10"/>
  <c r="I1099" i="10"/>
  <c r="H1099" i="10"/>
  <c r="G1099" i="10"/>
  <c r="F1099" i="10"/>
  <c r="E1099" i="10"/>
  <c r="D1099" i="10"/>
  <c r="C1099" i="10"/>
  <c r="B1099" i="10"/>
  <c r="O1098" i="10"/>
  <c r="L1098" i="10"/>
  <c r="K1098" i="10"/>
  <c r="J1098" i="10"/>
  <c r="I1098" i="10"/>
  <c r="H1098" i="10"/>
  <c r="G1098" i="10"/>
  <c r="F1098" i="10"/>
  <c r="E1098" i="10"/>
  <c r="D1098" i="10"/>
  <c r="C1098" i="10"/>
  <c r="B1098" i="10"/>
  <c r="O1097" i="10"/>
  <c r="L1097" i="10"/>
  <c r="K1097" i="10"/>
  <c r="J1097" i="10"/>
  <c r="I1097" i="10"/>
  <c r="H1097" i="10"/>
  <c r="S1097" i="10" s="1"/>
  <c r="G1097" i="10"/>
  <c r="F1097" i="10"/>
  <c r="E1097" i="10"/>
  <c r="D1097" i="10"/>
  <c r="C1097" i="10"/>
  <c r="B1097" i="10"/>
  <c r="O1096" i="10"/>
  <c r="L1096" i="10"/>
  <c r="K1096" i="10"/>
  <c r="J1096" i="10"/>
  <c r="I1096" i="10"/>
  <c r="H1096" i="10"/>
  <c r="G1096" i="10"/>
  <c r="F1096" i="10"/>
  <c r="E1096" i="10"/>
  <c r="D1096" i="10"/>
  <c r="C1096" i="10"/>
  <c r="B1096" i="10"/>
  <c r="O1095" i="10"/>
  <c r="L1095" i="10"/>
  <c r="K1095" i="10"/>
  <c r="J1095" i="10"/>
  <c r="I1095" i="10"/>
  <c r="H1095" i="10"/>
  <c r="G1095" i="10"/>
  <c r="F1095" i="10"/>
  <c r="E1095" i="10"/>
  <c r="D1095" i="10"/>
  <c r="C1095" i="10"/>
  <c r="B1095" i="10"/>
  <c r="O1094" i="10"/>
  <c r="L1094" i="10"/>
  <c r="K1094" i="10"/>
  <c r="J1094" i="10"/>
  <c r="I1094" i="10"/>
  <c r="H1094" i="10"/>
  <c r="G1094" i="10"/>
  <c r="F1094" i="10"/>
  <c r="E1094" i="10"/>
  <c r="D1094" i="10"/>
  <c r="C1094" i="10"/>
  <c r="B1094" i="10"/>
  <c r="O1093" i="10"/>
  <c r="L1093" i="10"/>
  <c r="K1093" i="10"/>
  <c r="J1093" i="10"/>
  <c r="I1093" i="10"/>
  <c r="H1093" i="10"/>
  <c r="G1093" i="10"/>
  <c r="F1093" i="10"/>
  <c r="E1093" i="10"/>
  <c r="D1093" i="10"/>
  <c r="C1093" i="10"/>
  <c r="B1093" i="10"/>
  <c r="O1092" i="10"/>
  <c r="L1092" i="10"/>
  <c r="K1092" i="10"/>
  <c r="J1092" i="10"/>
  <c r="I1092" i="10"/>
  <c r="H1092" i="10"/>
  <c r="G1092" i="10"/>
  <c r="F1092" i="10"/>
  <c r="E1092" i="10"/>
  <c r="D1092" i="10"/>
  <c r="C1092" i="10"/>
  <c r="B1092" i="10"/>
  <c r="O1091" i="10"/>
  <c r="L1091" i="10"/>
  <c r="K1091" i="10"/>
  <c r="J1091" i="10"/>
  <c r="I1091" i="10"/>
  <c r="H1091" i="10"/>
  <c r="G1091" i="10"/>
  <c r="F1091" i="10"/>
  <c r="E1091" i="10"/>
  <c r="D1091" i="10"/>
  <c r="C1091" i="10"/>
  <c r="B1091" i="10"/>
  <c r="O1090" i="10"/>
  <c r="L1090" i="10"/>
  <c r="K1090" i="10"/>
  <c r="J1090" i="10"/>
  <c r="I1090" i="10"/>
  <c r="H1090" i="10"/>
  <c r="G1090" i="10"/>
  <c r="F1090" i="10"/>
  <c r="E1090" i="10"/>
  <c r="D1090" i="10"/>
  <c r="C1090" i="10"/>
  <c r="B1090" i="10"/>
  <c r="O1089" i="10"/>
  <c r="L1089" i="10"/>
  <c r="K1089" i="10"/>
  <c r="J1089" i="10"/>
  <c r="I1089" i="10"/>
  <c r="H1089" i="10"/>
  <c r="S1089" i="10" s="1"/>
  <c r="G1089" i="10"/>
  <c r="F1089" i="10"/>
  <c r="E1089" i="10"/>
  <c r="D1089" i="10"/>
  <c r="C1089" i="10"/>
  <c r="B1089" i="10"/>
  <c r="O1088" i="10"/>
  <c r="L1088" i="10"/>
  <c r="K1088" i="10"/>
  <c r="J1088" i="10"/>
  <c r="I1088" i="10"/>
  <c r="H1088" i="10"/>
  <c r="G1088" i="10"/>
  <c r="F1088" i="10"/>
  <c r="E1088" i="10"/>
  <c r="D1088" i="10"/>
  <c r="C1088" i="10"/>
  <c r="B1088" i="10"/>
  <c r="O1087" i="10"/>
  <c r="L1087" i="10"/>
  <c r="K1087" i="10"/>
  <c r="J1087" i="10"/>
  <c r="I1087" i="10"/>
  <c r="H1087" i="10"/>
  <c r="G1087" i="10"/>
  <c r="F1087" i="10"/>
  <c r="E1087" i="10"/>
  <c r="D1087" i="10"/>
  <c r="C1087" i="10"/>
  <c r="B1087" i="10"/>
  <c r="O1086" i="10"/>
  <c r="L1086" i="10"/>
  <c r="K1086" i="10"/>
  <c r="J1086" i="10"/>
  <c r="I1086" i="10"/>
  <c r="H1086" i="10"/>
  <c r="G1086" i="10"/>
  <c r="F1086" i="10"/>
  <c r="E1086" i="10"/>
  <c r="D1086" i="10"/>
  <c r="C1086" i="10"/>
  <c r="B1086" i="10"/>
  <c r="O1085" i="10"/>
  <c r="L1085" i="10"/>
  <c r="K1085" i="10"/>
  <c r="J1085" i="10"/>
  <c r="I1085" i="10"/>
  <c r="H1085" i="10"/>
  <c r="S1085" i="10" s="1"/>
  <c r="G1085" i="10"/>
  <c r="F1085" i="10"/>
  <c r="E1085" i="10"/>
  <c r="D1085" i="10"/>
  <c r="C1085" i="10"/>
  <c r="B1085" i="10"/>
  <c r="O1084" i="10"/>
  <c r="L1084" i="10"/>
  <c r="K1084" i="10"/>
  <c r="J1084" i="10"/>
  <c r="I1084" i="10"/>
  <c r="H1084" i="10"/>
  <c r="G1084" i="10"/>
  <c r="F1084" i="10"/>
  <c r="E1084" i="10"/>
  <c r="D1084" i="10"/>
  <c r="C1084" i="10"/>
  <c r="B1084" i="10"/>
  <c r="O1083" i="10"/>
  <c r="L1083" i="10"/>
  <c r="K1083" i="10"/>
  <c r="J1083" i="10"/>
  <c r="I1083" i="10"/>
  <c r="H1083" i="10"/>
  <c r="G1083" i="10"/>
  <c r="F1083" i="10"/>
  <c r="E1083" i="10"/>
  <c r="D1083" i="10"/>
  <c r="C1083" i="10"/>
  <c r="B1083" i="10"/>
  <c r="O1082" i="10"/>
  <c r="L1082" i="10"/>
  <c r="K1082" i="10"/>
  <c r="J1082" i="10"/>
  <c r="I1082" i="10"/>
  <c r="H1082" i="10"/>
  <c r="G1082" i="10"/>
  <c r="F1082" i="10"/>
  <c r="E1082" i="10"/>
  <c r="D1082" i="10"/>
  <c r="C1082" i="10"/>
  <c r="B1082" i="10"/>
  <c r="O1081" i="10"/>
  <c r="L1081" i="10"/>
  <c r="K1081" i="10"/>
  <c r="J1081" i="10"/>
  <c r="I1081" i="10"/>
  <c r="H1081" i="10"/>
  <c r="S1081" i="10" s="1"/>
  <c r="G1081" i="10"/>
  <c r="F1081" i="10"/>
  <c r="E1081" i="10"/>
  <c r="D1081" i="10"/>
  <c r="C1081" i="10"/>
  <c r="B1081" i="10"/>
  <c r="O1080" i="10"/>
  <c r="L1080" i="10"/>
  <c r="K1080" i="10"/>
  <c r="J1080" i="10"/>
  <c r="I1080" i="10"/>
  <c r="H1080" i="10"/>
  <c r="G1080" i="10"/>
  <c r="F1080" i="10"/>
  <c r="E1080" i="10"/>
  <c r="D1080" i="10"/>
  <c r="C1080" i="10"/>
  <c r="B1080" i="10"/>
  <c r="O1079" i="10"/>
  <c r="L1079" i="10"/>
  <c r="K1079" i="10"/>
  <c r="J1079" i="10"/>
  <c r="I1079" i="10"/>
  <c r="H1079" i="10"/>
  <c r="G1079" i="10"/>
  <c r="F1079" i="10"/>
  <c r="E1079" i="10"/>
  <c r="D1079" i="10"/>
  <c r="C1079" i="10"/>
  <c r="B1079" i="10"/>
  <c r="O1078" i="10"/>
  <c r="L1078" i="10"/>
  <c r="K1078" i="10"/>
  <c r="J1078" i="10"/>
  <c r="I1078" i="10"/>
  <c r="H1078" i="10"/>
  <c r="G1078" i="10"/>
  <c r="F1078" i="10"/>
  <c r="E1078" i="10"/>
  <c r="D1078" i="10"/>
  <c r="C1078" i="10"/>
  <c r="B1078" i="10"/>
  <c r="O1077" i="10"/>
  <c r="L1077" i="10"/>
  <c r="K1077" i="10"/>
  <c r="J1077" i="10"/>
  <c r="I1077" i="10"/>
  <c r="H1077" i="10"/>
  <c r="G1077" i="10"/>
  <c r="F1077" i="10"/>
  <c r="E1077" i="10"/>
  <c r="D1077" i="10"/>
  <c r="C1077" i="10"/>
  <c r="B1077" i="10"/>
  <c r="O1076" i="10"/>
  <c r="L1076" i="10"/>
  <c r="K1076" i="10"/>
  <c r="J1076" i="10"/>
  <c r="I1076" i="10"/>
  <c r="H1076" i="10"/>
  <c r="G1076" i="10"/>
  <c r="F1076" i="10"/>
  <c r="E1076" i="10"/>
  <c r="D1076" i="10"/>
  <c r="C1076" i="10"/>
  <c r="B1076" i="10"/>
  <c r="O1075" i="10"/>
  <c r="L1075" i="10"/>
  <c r="K1075" i="10"/>
  <c r="J1075" i="10"/>
  <c r="I1075" i="10"/>
  <c r="H1075" i="10"/>
  <c r="G1075" i="10"/>
  <c r="F1075" i="10"/>
  <c r="E1075" i="10"/>
  <c r="D1075" i="10"/>
  <c r="C1075" i="10"/>
  <c r="B1075" i="10"/>
  <c r="O1074" i="10"/>
  <c r="L1074" i="10"/>
  <c r="K1074" i="10"/>
  <c r="J1074" i="10"/>
  <c r="I1074" i="10"/>
  <c r="H1074" i="10"/>
  <c r="G1074" i="10"/>
  <c r="F1074" i="10"/>
  <c r="E1074" i="10"/>
  <c r="D1074" i="10"/>
  <c r="C1074" i="10"/>
  <c r="B1074" i="10"/>
  <c r="O1073" i="10"/>
  <c r="L1073" i="10"/>
  <c r="K1073" i="10"/>
  <c r="J1073" i="10"/>
  <c r="I1073" i="10"/>
  <c r="H1073" i="10"/>
  <c r="S1073" i="10" s="1"/>
  <c r="G1073" i="10"/>
  <c r="F1073" i="10"/>
  <c r="E1073" i="10"/>
  <c r="D1073" i="10"/>
  <c r="C1073" i="10"/>
  <c r="B1073" i="10"/>
  <c r="O1072" i="10"/>
  <c r="L1072" i="10"/>
  <c r="K1072" i="10"/>
  <c r="J1072" i="10"/>
  <c r="I1072" i="10"/>
  <c r="H1072" i="10"/>
  <c r="G1072" i="10"/>
  <c r="F1072" i="10"/>
  <c r="E1072" i="10"/>
  <c r="D1072" i="10"/>
  <c r="C1072" i="10"/>
  <c r="B1072" i="10"/>
  <c r="O1071" i="10"/>
  <c r="L1071" i="10"/>
  <c r="K1071" i="10"/>
  <c r="J1071" i="10"/>
  <c r="I1071" i="10"/>
  <c r="H1071" i="10"/>
  <c r="G1071" i="10"/>
  <c r="F1071" i="10"/>
  <c r="E1071" i="10"/>
  <c r="D1071" i="10"/>
  <c r="C1071" i="10"/>
  <c r="B1071" i="10"/>
  <c r="O1070" i="10"/>
  <c r="L1070" i="10"/>
  <c r="K1070" i="10"/>
  <c r="J1070" i="10"/>
  <c r="I1070" i="10"/>
  <c r="H1070" i="10"/>
  <c r="G1070" i="10"/>
  <c r="F1070" i="10"/>
  <c r="E1070" i="10"/>
  <c r="D1070" i="10"/>
  <c r="C1070" i="10"/>
  <c r="B1070" i="10"/>
  <c r="O1069" i="10"/>
  <c r="L1069" i="10"/>
  <c r="K1069" i="10"/>
  <c r="J1069" i="10"/>
  <c r="I1069" i="10"/>
  <c r="H1069" i="10"/>
  <c r="G1069" i="10"/>
  <c r="F1069" i="10"/>
  <c r="E1069" i="10"/>
  <c r="D1069" i="10"/>
  <c r="C1069" i="10"/>
  <c r="B1069" i="10"/>
  <c r="O1068" i="10"/>
  <c r="L1068" i="10"/>
  <c r="K1068" i="10"/>
  <c r="J1068" i="10"/>
  <c r="I1068" i="10"/>
  <c r="H1068" i="10"/>
  <c r="G1068" i="10"/>
  <c r="F1068" i="10"/>
  <c r="E1068" i="10"/>
  <c r="D1068" i="10"/>
  <c r="C1068" i="10"/>
  <c r="B1068" i="10"/>
  <c r="O1067" i="10"/>
  <c r="L1067" i="10"/>
  <c r="K1067" i="10"/>
  <c r="J1067" i="10"/>
  <c r="I1067" i="10"/>
  <c r="H1067" i="10"/>
  <c r="G1067" i="10"/>
  <c r="F1067" i="10"/>
  <c r="E1067" i="10"/>
  <c r="D1067" i="10"/>
  <c r="C1067" i="10"/>
  <c r="B1067" i="10"/>
  <c r="O1066" i="10"/>
  <c r="L1066" i="10"/>
  <c r="K1066" i="10"/>
  <c r="J1066" i="10"/>
  <c r="I1066" i="10"/>
  <c r="H1066" i="10"/>
  <c r="G1066" i="10"/>
  <c r="F1066" i="10"/>
  <c r="E1066" i="10"/>
  <c r="D1066" i="10"/>
  <c r="C1066" i="10"/>
  <c r="B1066" i="10"/>
  <c r="O1065" i="10"/>
  <c r="L1065" i="10"/>
  <c r="K1065" i="10"/>
  <c r="J1065" i="10"/>
  <c r="I1065" i="10"/>
  <c r="H1065" i="10"/>
  <c r="S1065" i="10" s="1"/>
  <c r="G1065" i="10"/>
  <c r="F1065" i="10"/>
  <c r="E1065" i="10"/>
  <c r="D1065" i="10"/>
  <c r="C1065" i="10"/>
  <c r="B1065" i="10"/>
  <c r="O1064" i="10"/>
  <c r="L1064" i="10"/>
  <c r="K1064" i="10"/>
  <c r="J1064" i="10"/>
  <c r="I1064" i="10"/>
  <c r="H1064" i="10"/>
  <c r="G1064" i="10"/>
  <c r="F1064" i="10"/>
  <c r="E1064" i="10"/>
  <c r="D1064" i="10"/>
  <c r="C1064" i="10"/>
  <c r="B1064" i="10"/>
  <c r="O1063" i="10"/>
  <c r="L1063" i="10"/>
  <c r="K1063" i="10"/>
  <c r="J1063" i="10"/>
  <c r="I1063" i="10"/>
  <c r="H1063" i="10"/>
  <c r="G1063" i="10"/>
  <c r="F1063" i="10"/>
  <c r="E1063" i="10"/>
  <c r="D1063" i="10"/>
  <c r="C1063" i="10"/>
  <c r="B1063" i="10"/>
  <c r="O1062" i="10"/>
  <c r="L1062" i="10"/>
  <c r="K1062" i="10"/>
  <c r="J1062" i="10"/>
  <c r="I1062" i="10"/>
  <c r="H1062" i="10"/>
  <c r="G1062" i="10"/>
  <c r="F1062" i="10"/>
  <c r="E1062" i="10"/>
  <c r="D1062" i="10"/>
  <c r="C1062" i="10"/>
  <c r="B1062" i="10"/>
  <c r="O1061" i="10"/>
  <c r="L1061" i="10"/>
  <c r="K1061" i="10"/>
  <c r="J1061" i="10"/>
  <c r="I1061" i="10"/>
  <c r="H1061" i="10"/>
  <c r="G1061" i="10"/>
  <c r="F1061" i="10"/>
  <c r="E1061" i="10"/>
  <c r="D1061" i="10"/>
  <c r="C1061" i="10"/>
  <c r="B1061" i="10"/>
  <c r="O1060" i="10"/>
  <c r="L1060" i="10"/>
  <c r="K1060" i="10"/>
  <c r="J1060" i="10"/>
  <c r="I1060" i="10"/>
  <c r="H1060" i="10"/>
  <c r="G1060" i="10"/>
  <c r="F1060" i="10"/>
  <c r="E1060" i="10"/>
  <c r="D1060" i="10"/>
  <c r="C1060" i="10"/>
  <c r="B1060" i="10"/>
  <c r="O1059" i="10"/>
  <c r="L1059" i="10"/>
  <c r="K1059" i="10"/>
  <c r="J1059" i="10"/>
  <c r="I1059" i="10"/>
  <c r="H1059" i="10"/>
  <c r="G1059" i="10"/>
  <c r="F1059" i="10"/>
  <c r="E1059" i="10"/>
  <c r="D1059" i="10"/>
  <c r="C1059" i="10"/>
  <c r="B1059" i="10"/>
  <c r="O1058" i="10"/>
  <c r="L1058" i="10"/>
  <c r="K1058" i="10"/>
  <c r="J1058" i="10"/>
  <c r="I1058" i="10"/>
  <c r="H1058" i="10"/>
  <c r="G1058" i="10"/>
  <c r="F1058" i="10"/>
  <c r="E1058" i="10"/>
  <c r="D1058" i="10"/>
  <c r="C1058" i="10"/>
  <c r="B1058" i="10"/>
  <c r="O1057" i="10"/>
  <c r="L1057" i="10"/>
  <c r="K1057" i="10"/>
  <c r="J1057" i="10"/>
  <c r="I1057" i="10"/>
  <c r="H1057" i="10"/>
  <c r="S1057" i="10" s="1"/>
  <c r="G1057" i="10"/>
  <c r="F1057" i="10"/>
  <c r="E1057" i="10"/>
  <c r="D1057" i="10"/>
  <c r="C1057" i="10"/>
  <c r="B1057" i="10"/>
  <c r="O1056" i="10"/>
  <c r="L1056" i="10"/>
  <c r="K1056" i="10"/>
  <c r="J1056" i="10"/>
  <c r="I1056" i="10"/>
  <c r="H1056" i="10"/>
  <c r="G1056" i="10"/>
  <c r="F1056" i="10"/>
  <c r="E1056" i="10"/>
  <c r="D1056" i="10"/>
  <c r="C1056" i="10"/>
  <c r="B1056" i="10"/>
  <c r="O1055" i="10"/>
  <c r="L1055" i="10"/>
  <c r="K1055" i="10"/>
  <c r="J1055" i="10"/>
  <c r="I1055" i="10"/>
  <c r="H1055" i="10"/>
  <c r="G1055" i="10"/>
  <c r="F1055" i="10"/>
  <c r="E1055" i="10"/>
  <c r="D1055" i="10"/>
  <c r="C1055" i="10"/>
  <c r="B1055" i="10"/>
  <c r="O1054" i="10"/>
  <c r="L1054" i="10"/>
  <c r="K1054" i="10"/>
  <c r="J1054" i="10"/>
  <c r="I1054" i="10"/>
  <c r="H1054" i="10"/>
  <c r="G1054" i="10"/>
  <c r="F1054" i="10"/>
  <c r="E1054" i="10"/>
  <c r="D1054" i="10"/>
  <c r="C1054" i="10"/>
  <c r="B1054" i="10"/>
  <c r="O1053" i="10"/>
  <c r="L1053" i="10"/>
  <c r="K1053" i="10"/>
  <c r="J1053" i="10"/>
  <c r="I1053" i="10"/>
  <c r="H1053" i="10"/>
  <c r="G1053" i="10"/>
  <c r="F1053" i="10"/>
  <c r="E1053" i="10"/>
  <c r="D1053" i="10"/>
  <c r="C1053" i="10"/>
  <c r="B1053" i="10"/>
  <c r="O1052" i="10"/>
  <c r="L1052" i="10"/>
  <c r="K1052" i="10"/>
  <c r="J1052" i="10"/>
  <c r="I1052" i="10"/>
  <c r="H1052" i="10"/>
  <c r="G1052" i="10"/>
  <c r="F1052" i="10"/>
  <c r="E1052" i="10"/>
  <c r="D1052" i="10"/>
  <c r="C1052" i="10"/>
  <c r="B1052" i="10"/>
  <c r="O1051" i="10"/>
  <c r="L1051" i="10"/>
  <c r="K1051" i="10"/>
  <c r="J1051" i="10"/>
  <c r="I1051" i="10"/>
  <c r="H1051" i="10"/>
  <c r="G1051" i="10"/>
  <c r="F1051" i="10"/>
  <c r="E1051" i="10"/>
  <c r="D1051" i="10"/>
  <c r="C1051" i="10"/>
  <c r="B1051" i="10"/>
  <c r="O1050" i="10"/>
  <c r="L1050" i="10"/>
  <c r="K1050" i="10"/>
  <c r="J1050" i="10"/>
  <c r="I1050" i="10"/>
  <c r="H1050" i="10"/>
  <c r="G1050" i="10"/>
  <c r="F1050" i="10"/>
  <c r="E1050" i="10"/>
  <c r="D1050" i="10"/>
  <c r="C1050" i="10"/>
  <c r="B1050" i="10"/>
  <c r="O1049" i="10"/>
  <c r="L1049" i="10"/>
  <c r="K1049" i="10"/>
  <c r="J1049" i="10"/>
  <c r="I1049" i="10"/>
  <c r="H1049" i="10"/>
  <c r="S1049" i="10" s="1"/>
  <c r="G1049" i="10"/>
  <c r="F1049" i="10"/>
  <c r="E1049" i="10"/>
  <c r="D1049" i="10"/>
  <c r="C1049" i="10"/>
  <c r="B1049" i="10"/>
  <c r="O1048" i="10"/>
  <c r="L1048" i="10"/>
  <c r="K1048" i="10"/>
  <c r="J1048" i="10"/>
  <c r="I1048" i="10"/>
  <c r="H1048" i="10"/>
  <c r="G1048" i="10"/>
  <c r="F1048" i="10"/>
  <c r="E1048" i="10"/>
  <c r="D1048" i="10"/>
  <c r="C1048" i="10"/>
  <c r="B1048" i="10"/>
  <c r="O1047" i="10"/>
  <c r="L1047" i="10"/>
  <c r="K1047" i="10"/>
  <c r="J1047" i="10"/>
  <c r="I1047" i="10"/>
  <c r="H1047" i="10"/>
  <c r="G1047" i="10"/>
  <c r="F1047" i="10"/>
  <c r="E1047" i="10"/>
  <c r="D1047" i="10"/>
  <c r="C1047" i="10"/>
  <c r="B1047" i="10"/>
  <c r="O1046" i="10"/>
  <c r="L1046" i="10"/>
  <c r="K1046" i="10"/>
  <c r="J1046" i="10"/>
  <c r="I1046" i="10"/>
  <c r="H1046" i="10"/>
  <c r="G1046" i="10"/>
  <c r="F1046" i="10"/>
  <c r="E1046" i="10"/>
  <c r="D1046" i="10"/>
  <c r="C1046" i="10"/>
  <c r="B1046" i="10"/>
  <c r="O1045" i="10"/>
  <c r="L1045" i="10"/>
  <c r="K1045" i="10"/>
  <c r="J1045" i="10"/>
  <c r="I1045" i="10"/>
  <c r="H1045" i="10"/>
  <c r="G1045" i="10"/>
  <c r="F1045" i="10"/>
  <c r="E1045" i="10"/>
  <c r="D1045" i="10"/>
  <c r="C1045" i="10"/>
  <c r="B1045" i="10"/>
  <c r="O1044" i="10"/>
  <c r="L1044" i="10"/>
  <c r="K1044" i="10"/>
  <c r="J1044" i="10"/>
  <c r="I1044" i="10"/>
  <c r="H1044" i="10"/>
  <c r="G1044" i="10"/>
  <c r="F1044" i="10"/>
  <c r="E1044" i="10"/>
  <c r="D1044" i="10"/>
  <c r="C1044" i="10"/>
  <c r="B1044" i="10"/>
  <c r="O1043" i="10"/>
  <c r="L1043" i="10"/>
  <c r="K1043" i="10"/>
  <c r="J1043" i="10"/>
  <c r="I1043" i="10"/>
  <c r="H1043" i="10"/>
  <c r="G1043" i="10"/>
  <c r="F1043" i="10"/>
  <c r="E1043" i="10"/>
  <c r="D1043" i="10"/>
  <c r="C1043" i="10"/>
  <c r="B1043" i="10"/>
  <c r="O1042" i="10"/>
  <c r="L1042" i="10"/>
  <c r="K1042" i="10"/>
  <c r="J1042" i="10"/>
  <c r="I1042" i="10"/>
  <c r="H1042" i="10"/>
  <c r="G1042" i="10"/>
  <c r="F1042" i="10"/>
  <c r="E1042" i="10"/>
  <c r="D1042" i="10"/>
  <c r="C1042" i="10"/>
  <c r="B1042" i="10"/>
  <c r="O1041" i="10"/>
  <c r="L1041" i="10"/>
  <c r="K1041" i="10"/>
  <c r="J1041" i="10"/>
  <c r="I1041" i="10"/>
  <c r="H1041" i="10"/>
  <c r="S1041" i="10" s="1"/>
  <c r="G1041" i="10"/>
  <c r="F1041" i="10"/>
  <c r="E1041" i="10"/>
  <c r="D1041" i="10"/>
  <c r="C1041" i="10"/>
  <c r="B1041" i="10"/>
  <c r="O1040" i="10"/>
  <c r="L1040" i="10"/>
  <c r="K1040" i="10"/>
  <c r="J1040" i="10"/>
  <c r="I1040" i="10"/>
  <c r="H1040" i="10"/>
  <c r="G1040" i="10"/>
  <c r="F1040" i="10"/>
  <c r="E1040" i="10"/>
  <c r="D1040" i="10"/>
  <c r="C1040" i="10"/>
  <c r="B1040" i="10"/>
  <c r="O1039" i="10"/>
  <c r="L1039" i="10"/>
  <c r="K1039" i="10"/>
  <c r="J1039" i="10"/>
  <c r="I1039" i="10"/>
  <c r="H1039" i="10"/>
  <c r="G1039" i="10"/>
  <c r="F1039" i="10"/>
  <c r="E1039" i="10"/>
  <c r="D1039" i="10"/>
  <c r="C1039" i="10"/>
  <c r="B1039" i="10"/>
  <c r="O1038" i="10"/>
  <c r="L1038" i="10"/>
  <c r="K1038" i="10"/>
  <c r="J1038" i="10"/>
  <c r="I1038" i="10"/>
  <c r="H1038" i="10"/>
  <c r="G1038" i="10"/>
  <c r="F1038" i="10"/>
  <c r="E1038" i="10"/>
  <c r="D1038" i="10"/>
  <c r="C1038" i="10"/>
  <c r="B1038" i="10"/>
  <c r="O1037" i="10"/>
  <c r="L1037" i="10"/>
  <c r="K1037" i="10"/>
  <c r="J1037" i="10"/>
  <c r="I1037" i="10"/>
  <c r="H1037" i="10"/>
  <c r="G1037" i="10"/>
  <c r="F1037" i="10"/>
  <c r="E1037" i="10"/>
  <c r="D1037" i="10"/>
  <c r="C1037" i="10"/>
  <c r="B1037" i="10"/>
  <c r="O1036" i="10"/>
  <c r="L1036" i="10"/>
  <c r="K1036" i="10"/>
  <c r="J1036" i="10"/>
  <c r="I1036" i="10"/>
  <c r="H1036" i="10"/>
  <c r="G1036" i="10"/>
  <c r="F1036" i="10"/>
  <c r="E1036" i="10"/>
  <c r="D1036" i="10"/>
  <c r="C1036" i="10"/>
  <c r="B1036" i="10"/>
  <c r="O1035" i="10"/>
  <c r="L1035" i="10"/>
  <c r="K1035" i="10"/>
  <c r="J1035" i="10"/>
  <c r="I1035" i="10"/>
  <c r="H1035" i="10"/>
  <c r="G1035" i="10"/>
  <c r="F1035" i="10"/>
  <c r="E1035" i="10"/>
  <c r="D1035" i="10"/>
  <c r="C1035" i="10"/>
  <c r="B1035" i="10"/>
  <c r="O1034" i="10"/>
  <c r="L1034" i="10"/>
  <c r="K1034" i="10"/>
  <c r="J1034" i="10"/>
  <c r="I1034" i="10"/>
  <c r="H1034" i="10"/>
  <c r="G1034" i="10"/>
  <c r="F1034" i="10"/>
  <c r="E1034" i="10"/>
  <c r="D1034" i="10"/>
  <c r="C1034" i="10"/>
  <c r="B1034" i="10"/>
  <c r="O1033" i="10"/>
  <c r="L1033" i="10"/>
  <c r="K1033" i="10"/>
  <c r="J1033" i="10"/>
  <c r="I1033" i="10"/>
  <c r="H1033" i="10"/>
  <c r="S1033" i="10" s="1"/>
  <c r="G1033" i="10"/>
  <c r="F1033" i="10"/>
  <c r="E1033" i="10"/>
  <c r="D1033" i="10"/>
  <c r="C1033" i="10"/>
  <c r="B1033" i="10"/>
  <c r="O1032" i="10"/>
  <c r="L1032" i="10"/>
  <c r="K1032" i="10"/>
  <c r="J1032" i="10"/>
  <c r="I1032" i="10"/>
  <c r="H1032" i="10"/>
  <c r="G1032" i="10"/>
  <c r="F1032" i="10"/>
  <c r="E1032" i="10"/>
  <c r="D1032" i="10"/>
  <c r="C1032" i="10"/>
  <c r="B1032" i="10"/>
  <c r="O1031" i="10"/>
  <c r="L1031" i="10"/>
  <c r="K1031" i="10"/>
  <c r="J1031" i="10"/>
  <c r="I1031" i="10"/>
  <c r="H1031" i="10"/>
  <c r="G1031" i="10"/>
  <c r="F1031" i="10"/>
  <c r="E1031" i="10"/>
  <c r="D1031" i="10"/>
  <c r="C1031" i="10"/>
  <c r="B1031" i="10"/>
  <c r="O1030" i="10"/>
  <c r="L1030" i="10"/>
  <c r="K1030" i="10"/>
  <c r="J1030" i="10"/>
  <c r="I1030" i="10"/>
  <c r="H1030" i="10"/>
  <c r="G1030" i="10"/>
  <c r="F1030" i="10"/>
  <c r="E1030" i="10"/>
  <c r="D1030" i="10"/>
  <c r="C1030" i="10"/>
  <c r="B1030" i="10"/>
  <c r="O1029" i="10"/>
  <c r="L1029" i="10"/>
  <c r="K1029" i="10"/>
  <c r="J1029" i="10"/>
  <c r="I1029" i="10"/>
  <c r="H1029" i="10"/>
  <c r="G1029" i="10"/>
  <c r="F1029" i="10"/>
  <c r="E1029" i="10"/>
  <c r="D1029" i="10"/>
  <c r="C1029" i="10"/>
  <c r="B1029" i="10"/>
  <c r="O1028" i="10"/>
  <c r="L1028" i="10"/>
  <c r="K1028" i="10"/>
  <c r="J1028" i="10"/>
  <c r="I1028" i="10"/>
  <c r="H1028" i="10"/>
  <c r="G1028" i="10"/>
  <c r="F1028" i="10"/>
  <c r="E1028" i="10"/>
  <c r="D1028" i="10"/>
  <c r="C1028" i="10"/>
  <c r="B1028" i="10"/>
  <c r="O1027" i="10"/>
  <c r="L1027" i="10"/>
  <c r="K1027" i="10"/>
  <c r="J1027" i="10"/>
  <c r="I1027" i="10"/>
  <c r="H1027" i="10"/>
  <c r="G1027" i="10"/>
  <c r="F1027" i="10"/>
  <c r="E1027" i="10"/>
  <c r="D1027" i="10"/>
  <c r="C1027" i="10"/>
  <c r="B1027" i="10"/>
  <c r="O1026" i="10"/>
  <c r="L1026" i="10"/>
  <c r="K1026" i="10"/>
  <c r="J1026" i="10"/>
  <c r="I1026" i="10"/>
  <c r="H1026" i="10"/>
  <c r="G1026" i="10"/>
  <c r="F1026" i="10"/>
  <c r="E1026" i="10"/>
  <c r="D1026" i="10"/>
  <c r="C1026" i="10"/>
  <c r="B1026" i="10"/>
  <c r="O1025" i="10"/>
  <c r="L1025" i="10"/>
  <c r="K1025" i="10"/>
  <c r="J1025" i="10"/>
  <c r="I1025" i="10"/>
  <c r="H1025" i="10"/>
  <c r="G1025" i="10"/>
  <c r="F1025" i="10"/>
  <c r="E1025" i="10"/>
  <c r="D1025" i="10"/>
  <c r="C1025" i="10"/>
  <c r="B1025" i="10"/>
  <c r="O1024" i="10"/>
  <c r="L1024" i="10"/>
  <c r="K1024" i="10"/>
  <c r="J1024" i="10"/>
  <c r="I1024" i="10"/>
  <c r="H1024" i="10"/>
  <c r="G1024" i="10"/>
  <c r="F1024" i="10"/>
  <c r="E1024" i="10"/>
  <c r="D1024" i="10"/>
  <c r="C1024" i="10"/>
  <c r="B1024" i="10"/>
  <c r="O1023" i="10"/>
  <c r="L1023" i="10"/>
  <c r="K1023" i="10"/>
  <c r="J1023" i="10"/>
  <c r="I1023" i="10"/>
  <c r="H1023" i="10"/>
  <c r="G1023" i="10"/>
  <c r="F1023" i="10"/>
  <c r="E1023" i="10"/>
  <c r="D1023" i="10"/>
  <c r="C1023" i="10"/>
  <c r="B1023" i="10"/>
  <c r="O1022" i="10"/>
  <c r="L1022" i="10"/>
  <c r="K1022" i="10"/>
  <c r="J1022" i="10"/>
  <c r="I1022" i="10"/>
  <c r="H1022" i="10"/>
  <c r="G1022" i="10"/>
  <c r="F1022" i="10"/>
  <c r="E1022" i="10"/>
  <c r="D1022" i="10"/>
  <c r="C1022" i="10"/>
  <c r="B1022" i="10"/>
  <c r="O1021" i="10"/>
  <c r="L1021" i="10"/>
  <c r="K1021" i="10"/>
  <c r="J1021" i="10"/>
  <c r="I1021" i="10"/>
  <c r="H1021" i="10"/>
  <c r="S1021" i="10" s="1"/>
  <c r="G1021" i="10"/>
  <c r="F1021" i="10"/>
  <c r="E1021" i="10"/>
  <c r="D1021" i="10"/>
  <c r="C1021" i="10"/>
  <c r="B1021" i="10"/>
  <c r="O1020" i="10"/>
  <c r="L1020" i="10"/>
  <c r="K1020" i="10"/>
  <c r="J1020" i="10"/>
  <c r="I1020" i="10"/>
  <c r="H1020" i="10"/>
  <c r="S1020" i="10" s="1"/>
  <c r="G1020" i="10"/>
  <c r="F1020" i="10"/>
  <c r="E1020" i="10"/>
  <c r="D1020" i="10"/>
  <c r="C1020" i="10"/>
  <c r="B1020" i="10"/>
  <c r="O1019" i="10"/>
  <c r="L1019" i="10"/>
  <c r="K1019" i="10"/>
  <c r="J1019" i="10"/>
  <c r="I1019" i="10"/>
  <c r="H1019" i="10"/>
  <c r="S1019" i="10" s="1"/>
  <c r="G1019" i="10"/>
  <c r="F1019" i="10"/>
  <c r="E1019" i="10"/>
  <c r="D1019" i="10"/>
  <c r="C1019" i="10"/>
  <c r="B1019" i="10"/>
  <c r="O1018" i="10"/>
  <c r="L1018" i="10"/>
  <c r="K1018" i="10"/>
  <c r="J1018" i="10"/>
  <c r="I1018" i="10"/>
  <c r="H1018" i="10"/>
  <c r="G1018" i="10"/>
  <c r="F1018" i="10"/>
  <c r="E1018" i="10"/>
  <c r="D1018" i="10"/>
  <c r="C1018" i="10"/>
  <c r="B1018" i="10"/>
  <c r="O1017" i="10"/>
  <c r="L1017" i="10"/>
  <c r="K1017" i="10"/>
  <c r="J1017" i="10"/>
  <c r="I1017" i="10"/>
  <c r="H1017" i="10"/>
  <c r="S1017" i="10" s="1"/>
  <c r="G1017" i="10"/>
  <c r="F1017" i="10"/>
  <c r="E1017" i="10"/>
  <c r="D1017" i="10"/>
  <c r="C1017" i="10"/>
  <c r="B1017" i="10"/>
  <c r="O1016" i="10"/>
  <c r="L1016" i="10"/>
  <c r="K1016" i="10"/>
  <c r="J1016" i="10"/>
  <c r="I1016" i="10"/>
  <c r="H1016" i="10"/>
  <c r="S1016" i="10" s="1"/>
  <c r="G1016" i="10"/>
  <c r="F1016" i="10"/>
  <c r="E1016" i="10"/>
  <c r="D1016" i="10"/>
  <c r="C1016" i="10"/>
  <c r="B1016" i="10"/>
  <c r="O1015" i="10"/>
  <c r="L1015" i="10"/>
  <c r="K1015" i="10"/>
  <c r="J1015" i="10"/>
  <c r="I1015" i="10"/>
  <c r="H1015" i="10"/>
  <c r="G1015" i="10"/>
  <c r="F1015" i="10"/>
  <c r="E1015" i="10"/>
  <c r="D1015" i="10"/>
  <c r="C1015" i="10"/>
  <c r="B1015" i="10"/>
  <c r="O1014" i="10"/>
  <c r="L1014" i="10"/>
  <c r="K1014" i="10"/>
  <c r="J1014" i="10"/>
  <c r="I1014" i="10"/>
  <c r="H1014" i="10"/>
  <c r="G1014" i="10"/>
  <c r="F1014" i="10"/>
  <c r="E1014" i="10"/>
  <c r="D1014" i="10"/>
  <c r="C1014" i="10"/>
  <c r="B1014" i="10"/>
  <c r="O1013" i="10"/>
  <c r="L1013" i="10"/>
  <c r="K1013" i="10"/>
  <c r="J1013" i="10"/>
  <c r="I1013" i="10"/>
  <c r="H1013" i="10"/>
  <c r="G1013" i="10"/>
  <c r="F1013" i="10"/>
  <c r="E1013" i="10"/>
  <c r="D1013" i="10"/>
  <c r="C1013" i="10"/>
  <c r="B1013" i="10"/>
  <c r="O1012" i="10"/>
  <c r="L1012" i="10"/>
  <c r="K1012" i="10"/>
  <c r="J1012" i="10"/>
  <c r="I1012" i="10"/>
  <c r="H1012" i="10"/>
  <c r="G1012" i="10"/>
  <c r="F1012" i="10"/>
  <c r="E1012" i="10"/>
  <c r="D1012" i="10"/>
  <c r="C1012" i="10"/>
  <c r="B1012" i="10"/>
  <c r="O1011" i="10"/>
  <c r="L1011" i="10"/>
  <c r="K1011" i="10"/>
  <c r="J1011" i="10"/>
  <c r="I1011" i="10"/>
  <c r="H1011" i="10"/>
  <c r="S1011" i="10" s="1"/>
  <c r="G1011" i="10"/>
  <c r="F1011" i="10"/>
  <c r="E1011" i="10"/>
  <c r="D1011" i="10"/>
  <c r="C1011" i="10"/>
  <c r="B1011" i="10"/>
  <c r="O1010" i="10"/>
  <c r="L1010" i="10"/>
  <c r="K1010" i="10"/>
  <c r="J1010" i="10"/>
  <c r="I1010" i="10"/>
  <c r="H1010" i="10"/>
  <c r="G1010" i="10"/>
  <c r="F1010" i="10"/>
  <c r="E1010" i="10"/>
  <c r="D1010" i="10"/>
  <c r="C1010" i="10"/>
  <c r="B1010" i="10"/>
  <c r="O1009" i="10"/>
  <c r="L1009" i="10"/>
  <c r="K1009" i="10"/>
  <c r="J1009" i="10"/>
  <c r="I1009" i="10"/>
  <c r="H1009" i="10"/>
  <c r="S1009" i="10" s="1"/>
  <c r="G1009" i="10"/>
  <c r="F1009" i="10"/>
  <c r="E1009" i="10"/>
  <c r="D1009" i="10"/>
  <c r="C1009" i="10"/>
  <c r="B1009" i="10"/>
  <c r="O1008" i="10"/>
  <c r="L1008" i="10"/>
  <c r="K1008" i="10"/>
  <c r="J1008" i="10"/>
  <c r="I1008" i="10"/>
  <c r="H1008" i="10"/>
  <c r="G1008" i="10"/>
  <c r="F1008" i="10"/>
  <c r="E1008" i="10"/>
  <c r="D1008" i="10"/>
  <c r="C1008" i="10"/>
  <c r="B1008" i="10"/>
  <c r="O1007" i="10"/>
  <c r="L1007" i="10"/>
  <c r="K1007" i="10"/>
  <c r="J1007" i="10"/>
  <c r="I1007" i="10"/>
  <c r="H1007" i="10"/>
  <c r="S1007" i="10" s="1"/>
  <c r="G1007" i="10"/>
  <c r="F1007" i="10"/>
  <c r="E1007" i="10"/>
  <c r="D1007" i="10"/>
  <c r="C1007" i="10"/>
  <c r="B1007" i="10"/>
  <c r="O1006" i="10"/>
  <c r="L1006" i="10"/>
  <c r="K1006" i="10"/>
  <c r="J1006" i="10"/>
  <c r="I1006" i="10"/>
  <c r="H1006" i="10"/>
  <c r="G1006" i="10"/>
  <c r="F1006" i="10"/>
  <c r="E1006" i="10"/>
  <c r="D1006" i="10"/>
  <c r="C1006" i="10"/>
  <c r="B1006" i="10"/>
  <c r="O1005" i="10"/>
  <c r="L1005" i="10"/>
  <c r="K1005" i="10"/>
  <c r="J1005" i="10"/>
  <c r="I1005" i="10"/>
  <c r="H1005" i="10"/>
  <c r="S1005" i="10" s="1"/>
  <c r="G1005" i="10"/>
  <c r="F1005" i="10"/>
  <c r="E1005" i="10"/>
  <c r="D1005" i="10"/>
  <c r="C1005" i="10"/>
  <c r="B1005" i="10"/>
  <c r="O1004" i="10"/>
  <c r="L1004" i="10"/>
  <c r="K1004" i="10"/>
  <c r="J1004" i="10"/>
  <c r="I1004" i="10"/>
  <c r="H1004" i="10"/>
  <c r="S1004" i="10" s="1"/>
  <c r="G1004" i="10"/>
  <c r="F1004" i="10"/>
  <c r="E1004" i="10"/>
  <c r="D1004" i="10"/>
  <c r="C1004" i="10"/>
  <c r="B1004" i="10"/>
  <c r="O1003" i="10"/>
  <c r="L1003" i="10"/>
  <c r="K1003" i="10"/>
  <c r="J1003" i="10"/>
  <c r="I1003" i="10"/>
  <c r="H1003" i="10"/>
  <c r="G1003" i="10"/>
  <c r="F1003" i="10"/>
  <c r="E1003" i="10"/>
  <c r="D1003" i="10"/>
  <c r="C1003" i="10"/>
  <c r="B1003" i="10"/>
  <c r="O1002" i="10"/>
  <c r="L1002" i="10"/>
  <c r="K1002" i="10"/>
  <c r="J1002" i="10"/>
  <c r="I1002" i="10"/>
  <c r="H1002" i="10"/>
  <c r="G1002" i="10"/>
  <c r="F1002" i="10"/>
  <c r="E1002" i="10"/>
  <c r="D1002" i="10"/>
  <c r="C1002" i="10"/>
  <c r="B1002" i="10"/>
  <c r="O1001" i="10"/>
  <c r="L1001" i="10"/>
  <c r="K1001" i="10"/>
  <c r="J1001" i="10"/>
  <c r="I1001" i="10"/>
  <c r="H1001" i="10"/>
  <c r="G1001" i="10"/>
  <c r="F1001" i="10"/>
  <c r="E1001" i="10"/>
  <c r="D1001" i="10"/>
  <c r="C1001" i="10"/>
  <c r="B1001" i="10"/>
  <c r="O1000" i="10"/>
  <c r="L1000" i="10"/>
  <c r="K1000" i="10"/>
  <c r="J1000" i="10"/>
  <c r="I1000" i="10"/>
  <c r="H1000" i="10"/>
  <c r="G1000" i="10"/>
  <c r="F1000" i="10"/>
  <c r="E1000" i="10"/>
  <c r="D1000" i="10"/>
  <c r="C1000" i="10"/>
  <c r="B1000" i="10"/>
  <c r="O999" i="10"/>
  <c r="L999" i="10"/>
  <c r="K999" i="10"/>
  <c r="J999" i="10"/>
  <c r="I999" i="10"/>
  <c r="H999" i="10"/>
  <c r="G999" i="10"/>
  <c r="F999" i="10"/>
  <c r="E999" i="10"/>
  <c r="D999" i="10"/>
  <c r="C999" i="10"/>
  <c r="B999" i="10"/>
  <c r="O998" i="10"/>
  <c r="L998" i="10"/>
  <c r="K998" i="10"/>
  <c r="J998" i="10"/>
  <c r="I998" i="10"/>
  <c r="H998" i="10"/>
  <c r="S998" i="10" s="1"/>
  <c r="G998" i="10"/>
  <c r="F998" i="10"/>
  <c r="E998" i="10"/>
  <c r="D998" i="10"/>
  <c r="C998" i="10"/>
  <c r="B998" i="10"/>
  <c r="O997" i="10"/>
  <c r="L997" i="10"/>
  <c r="K997" i="10"/>
  <c r="J997" i="10"/>
  <c r="I997" i="10"/>
  <c r="H997" i="10"/>
  <c r="G997" i="10"/>
  <c r="F997" i="10"/>
  <c r="E997" i="10"/>
  <c r="D997" i="10"/>
  <c r="C997" i="10"/>
  <c r="B997" i="10"/>
  <c r="O996" i="10"/>
  <c r="L996" i="10"/>
  <c r="K996" i="10"/>
  <c r="J996" i="10"/>
  <c r="I996" i="10"/>
  <c r="H996" i="10"/>
  <c r="G996" i="10"/>
  <c r="F996" i="10"/>
  <c r="E996" i="10"/>
  <c r="D996" i="10"/>
  <c r="C996" i="10"/>
  <c r="B996" i="10"/>
  <c r="O995" i="10"/>
  <c r="L995" i="10"/>
  <c r="K995" i="10"/>
  <c r="J995" i="10"/>
  <c r="I995" i="10"/>
  <c r="H995" i="10"/>
  <c r="S995" i="10" s="1"/>
  <c r="G995" i="10"/>
  <c r="F995" i="10"/>
  <c r="E995" i="10"/>
  <c r="D995" i="10"/>
  <c r="C995" i="10"/>
  <c r="B995" i="10"/>
  <c r="O994" i="10"/>
  <c r="L994" i="10"/>
  <c r="K994" i="10"/>
  <c r="J994" i="10"/>
  <c r="I994" i="10"/>
  <c r="H994" i="10"/>
  <c r="G994" i="10"/>
  <c r="F994" i="10"/>
  <c r="E994" i="10"/>
  <c r="D994" i="10"/>
  <c r="C994" i="10"/>
  <c r="B994" i="10"/>
  <c r="O993" i="10"/>
  <c r="L993" i="10"/>
  <c r="K993" i="10"/>
  <c r="J993" i="10"/>
  <c r="I993" i="10"/>
  <c r="H993" i="10"/>
  <c r="G993" i="10"/>
  <c r="F993" i="10"/>
  <c r="E993" i="10"/>
  <c r="D993" i="10"/>
  <c r="C993" i="10"/>
  <c r="B993" i="10"/>
  <c r="O992" i="10"/>
  <c r="L992" i="10"/>
  <c r="K992" i="10"/>
  <c r="J992" i="10"/>
  <c r="I992" i="10"/>
  <c r="H992" i="10"/>
  <c r="G992" i="10"/>
  <c r="F992" i="10"/>
  <c r="E992" i="10"/>
  <c r="D992" i="10"/>
  <c r="C992" i="10"/>
  <c r="B992" i="10"/>
  <c r="O991" i="10"/>
  <c r="L991" i="10"/>
  <c r="K991" i="10"/>
  <c r="J991" i="10"/>
  <c r="I991" i="10"/>
  <c r="H991" i="10"/>
  <c r="S991" i="10" s="1"/>
  <c r="G991" i="10"/>
  <c r="F991" i="10"/>
  <c r="E991" i="10"/>
  <c r="D991" i="10"/>
  <c r="C991" i="10"/>
  <c r="B991" i="10"/>
  <c r="O990" i="10"/>
  <c r="L990" i="10"/>
  <c r="K990" i="10"/>
  <c r="J990" i="10"/>
  <c r="I990" i="10"/>
  <c r="H990" i="10"/>
  <c r="G990" i="10"/>
  <c r="F990" i="10"/>
  <c r="E990" i="10"/>
  <c r="D990" i="10"/>
  <c r="C990" i="10"/>
  <c r="B990" i="10"/>
  <c r="O989" i="10"/>
  <c r="L989" i="10"/>
  <c r="K989" i="10"/>
  <c r="J989" i="10"/>
  <c r="I989" i="10"/>
  <c r="H989" i="10"/>
  <c r="G989" i="10"/>
  <c r="F989" i="10"/>
  <c r="E989" i="10"/>
  <c r="D989" i="10"/>
  <c r="C989" i="10"/>
  <c r="B989" i="10"/>
  <c r="O988" i="10"/>
  <c r="L988" i="10"/>
  <c r="K988" i="10"/>
  <c r="J988" i="10"/>
  <c r="I988" i="10"/>
  <c r="H988" i="10"/>
  <c r="G988" i="10"/>
  <c r="F988" i="10"/>
  <c r="E988" i="10"/>
  <c r="D988" i="10"/>
  <c r="C988" i="10"/>
  <c r="B988" i="10"/>
  <c r="O987" i="10"/>
  <c r="L987" i="10"/>
  <c r="K987" i="10"/>
  <c r="J987" i="10"/>
  <c r="I987" i="10"/>
  <c r="H987" i="10"/>
  <c r="G987" i="10"/>
  <c r="F987" i="10"/>
  <c r="E987" i="10"/>
  <c r="D987" i="10"/>
  <c r="C987" i="10"/>
  <c r="B987" i="10"/>
  <c r="O986" i="10"/>
  <c r="L986" i="10"/>
  <c r="K986" i="10"/>
  <c r="J986" i="10"/>
  <c r="I986" i="10"/>
  <c r="H986" i="10"/>
  <c r="G986" i="10"/>
  <c r="F986" i="10"/>
  <c r="E986" i="10"/>
  <c r="D986" i="10"/>
  <c r="C986" i="10"/>
  <c r="B986" i="10"/>
  <c r="O985" i="10"/>
  <c r="L985" i="10"/>
  <c r="K985" i="10"/>
  <c r="J985" i="10"/>
  <c r="I985" i="10"/>
  <c r="H985" i="10"/>
  <c r="G985" i="10"/>
  <c r="F985" i="10"/>
  <c r="E985" i="10"/>
  <c r="D985" i="10"/>
  <c r="C985" i="10"/>
  <c r="B985" i="10"/>
  <c r="O984" i="10"/>
  <c r="L984" i="10"/>
  <c r="K984" i="10"/>
  <c r="J984" i="10"/>
  <c r="I984" i="10"/>
  <c r="H984" i="10"/>
  <c r="G984" i="10"/>
  <c r="F984" i="10"/>
  <c r="E984" i="10"/>
  <c r="D984" i="10"/>
  <c r="C984" i="10"/>
  <c r="B984" i="10"/>
  <c r="O983" i="10"/>
  <c r="L983" i="10"/>
  <c r="K983" i="10"/>
  <c r="J983" i="10"/>
  <c r="I983" i="10"/>
  <c r="H983" i="10"/>
  <c r="S983" i="10" s="1"/>
  <c r="G983" i="10"/>
  <c r="F983" i="10"/>
  <c r="E983" i="10"/>
  <c r="D983" i="10"/>
  <c r="C983" i="10"/>
  <c r="B983" i="10"/>
  <c r="O982" i="10"/>
  <c r="L982" i="10"/>
  <c r="K982" i="10"/>
  <c r="J982" i="10"/>
  <c r="I982" i="10"/>
  <c r="H982" i="10"/>
  <c r="G982" i="10"/>
  <c r="F982" i="10"/>
  <c r="E982" i="10"/>
  <c r="D982" i="10"/>
  <c r="C982" i="10"/>
  <c r="B982" i="10"/>
  <c r="O981" i="10"/>
  <c r="L981" i="10"/>
  <c r="K981" i="10"/>
  <c r="J981" i="10"/>
  <c r="I981" i="10"/>
  <c r="H981" i="10"/>
  <c r="G981" i="10"/>
  <c r="F981" i="10"/>
  <c r="E981" i="10"/>
  <c r="D981" i="10"/>
  <c r="C981" i="10"/>
  <c r="B981" i="10"/>
  <c r="O980" i="10"/>
  <c r="L980" i="10"/>
  <c r="K980" i="10"/>
  <c r="J980" i="10"/>
  <c r="I980" i="10"/>
  <c r="H980" i="10"/>
  <c r="G980" i="10"/>
  <c r="F980" i="10"/>
  <c r="E980" i="10"/>
  <c r="D980" i="10"/>
  <c r="C980" i="10"/>
  <c r="B980" i="10"/>
  <c r="O979" i="10"/>
  <c r="L979" i="10"/>
  <c r="K979" i="10"/>
  <c r="J979" i="10"/>
  <c r="I979" i="10"/>
  <c r="H979" i="10"/>
  <c r="G979" i="10"/>
  <c r="F979" i="10"/>
  <c r="E979" i="10"/>
  <c r="D979" i="10"/>
  <c r="C979" i="10"/>
  <c r="B979" i="10"/>
  <c r="O978" i="10"/>
  <c r="L978" i="10"/>
  <c r="K978" i="10"/>
  <c r="J978" i="10"/>
  <c r="I978" i="10"/>
  <c r="H978" i="10"/>
  <c r="G978" i="10"/>
  <c r="F978" i="10"/>
  <c r="E978" i="10"/>
  <c r="D978" i="10"/>
  <c r="C978" i="10"/>
  <c r="B978" i="10"/>
  <c r="O977" i="10"/>
  <c r="L977" i="10"/>
  <c r="K977" i="10"/>
  <c r="J977" i="10"/>
  <c r="I977" i="10"/>
  <c r="H977" i="10"/>
  <c r="G977" i="10"/>
  <c r="F977" i="10"/>
  <c r="E977" i="10"/>
  <c r="D977" i="10"/>
  <c r="C977" i="10"/>
  <c r="B977" i="10"/>
  <c r="O976" i="10"/>
  <c r="L976" i="10"/>
  <c r="K976" i="10"/>
  <c r="J976" i="10"/>
  <c r="I976" i="10"/>
  <c r="H976" i="10"/>
  <c r="G976" i="10"/>
  <c r="F976" i="10"/>
  <c r="E976" i="10"/>
  <c r="D976" i="10"/>
  <c r="C976" i="10"/>
  <c r="B976" i="10"/>
  <c r="O975" i="10"/>
  <c r="L975" i="10"/>
  <c r="K975" i="10"/>
  <c r="J975" i="10"/>
  <c r="I975" i="10"/>
  <c r="H975" i="10"/>
  <c r="S975" i="10" s="1"/>
  <c r="G975" i="10"/>
  <c r="F975" i="10"/>
  <c r="E975" i="10"/>
  <c r="D975" i="10"/>
  <c r="C975" i="10"/>
  <c r="B975" i="10"/>
  <c r="O974" i="10"/>
  <c r="L974" i="10"/>
  <c r="K974" i="10"/>
  <c r="J974" i="10"/>
  <c r="I974" i="10"/>
  <c r="H974" i="10"/>
  <c r="S974" i="10" s="1"/>
  <c r="G974" i="10"/>
  <c r="F974" i="10"/>
  <c r="E974" i="10"/>
  <c r="D974" i="10"/>
  <c r="C974" i="10"/>
  <c r="B974" i="10"/>
  <c r="O973" i="10"/>
  <c r="L973" i="10"/>
  <c r="K973" i="10"/>
  <c r="J973" i="10"/>
  <c r="I973" i="10"/>
  <c r="H973" i="10"/>
  <c r="G973" i="10"/>
  <c r="F973" i="10"/>
  <c r="E973" i="10"/>
  <c r="D973" i="10"/>
  <c r="C973" i="10"/>
  <c r="B973" i="10"/>
  <c r="O972" i="10"/>
  <c r="L972" i="10"/>
  <c r="K972" i="10"/>
  <c r="J972" i="10"/>
  <c r="I972" i="10"/>
  <c r="H972" i="10"/>
  <c r="G972" i="10"/>
  <c r="F972" i="10"/>
  <c r="E972" i="10"/>
  <c r="D972" i="10"/>
  <c r="C972" i="10"/>
  <c r="B972" i="10"/>
  <c r="O971" i="10"/>
  <c r="L971" i="10"/>
  <c r="K971" i="10"/>
  <c r="J971" i="10"/>
  <c r="I971" i="10"/>
  <c r="H971" i="10"/>
  <c r="S971" i="10" s="1"/>
  <c r="G971" i="10"/>
  <c r="F971" i="10"/>
  <c r="E971" i="10"/>
  <c r="D971" i="10"/>
  <c r="C971" i="10"/>
  <c r="B971" i="10"/>
  <c r="O970" i="10"/>
  <c r="L970" i="10"/>
  <c r="K970" i="10"/>
  <c r="J970" i="10"/>
  <c r="I970" i="10"/>
  <c r="H970" i="10"/>
  <c r="G970" i="10"/>
  <c r="F970" i="10"/>
  <c r="E970" i="10"/>
  <c r="D970" i="10"/>
  <c r="C970" i="10"/>
  <c r="B970" i="10"/>
  <c r="O969" i="10"/>
  <c r="L969" i="10"/>
  <c r="K969" i="10"/>
  <c r="J969" i="10"/>
  <c r="I969" i="10"/>
  <c r="H969" i="10"/>
  <c r="G969" i="10"/>
  <c r="F969" i="10"/>
  <c r="E969" i="10"/>
  <c r="D969" i="10"/>
  <c r="C969" i="10"/>
  <c r="B969" i="10"/>
  <c r="O968" i="10"/>
  <c r="L968" i="10"/>
  <c r="K968" i="10"/>
  <c r="J968" i="10"/>
  <c r="I968" i="10"/>
  <c r="H968" i="10"/>
  <c r="G968" i="10"/>
  <c r="F968" i="10"/>
  <c r="E968" i="10"/>
  <c r="D968" i="10"/>
  <c r="C968" i="10"/>
  <c r="B968" i="10"/>
  <c r="O967" i="10"/>
  <c r="L967" i="10"/>
  <c r="K967" i="10"/>
  <c r="J967" i="10"/>
  <c r="I967" i="10"/>
  <c r="H967" i="10"/>
  <c r="G967" i="10"/>
  <c r="F967" i="10"/>
  <c r="E967" i="10"/>
  <c r="D967" i="10"/>
  <c r="C967" i="10"/>
  <c r="B967" i="10"/>
  <c r="O966" i="10"/>
  <c r="L966" i="10"/>
  <c r="K966" i="10"/>
  <c r="J966" i="10"/>
  <c r="I966" i="10"/>
  <c r="H966" i="10"/>
  <c r="S966" i="10" s="1"/>
  <c r="G966" i="10"/>
  <c r="F966" i="10"/>
  <c r="E966" i="10"/>
  <c r="D966" i="10"/>
  <c r="C966" i="10"/>
  <c r="B966" i="10"/>
  <c r="O965" i="10"/>
  <c r="L965" i="10"/>
  <c r="K965" i="10"/>
  <c r="J965" i="10"/>
  <c r="I965" i="10"/>
  <c r="H965" i="10"/>
  <c r="G965" i="10"/>
  <c r="F965" i="10"/>
  <c r="E965" i="10"/>
  <c r="D965" i="10"/>
  <c r="C965" i="10"/>
  <c r="B965" i="10"/>
  <c r="O964" i="10"/>
  <c r="L964" i="10"/>
  <c r="K964" i="10"/>
  <c r="J964" i="10"/>
  <c r="I964" i="10"/>
  <c r="H964" i="10"/>
  <c r="G964" i="10"/>
  <c r="F964" i="10"/>
  <c r="E964" i="10"/>
  <c r="D964" i="10"/>
  <c r="C964" i="10"/>
  <c r="B964" i="10"/>
  <c r="O963" i="10"/>
  <c r="L963" i="10"/>
  <c r="K963" i="10"/>
  <c r="J963" i="10"/>
  <c r="I963" i="10"/>
  <c r="H963" i="10"/>
  <c r="S963" i="10" s="1"/>
  <c r="G963" i="10"/>
  <c r="F963" i="10"/>
  <c r="E963" i="10"/>
  <c r="D963" i="10"/>
  <c r="C963" i="10"/>
  <c r="B963" i="10"/>
  <c r="O962" i="10"/>
  <c r="L962" i="10"/>
  <c r="K962" i="10"/>
  <c r="J962" i="10"/>
  <c r="I962" i="10"/>
  <c r="H962" i="10"/>
  <c r="G962" i="10"/>
  <c r="F962" i="10"/>
  <c r="E962" i="10"/>
  <c r="D962" i="10"/>
  <c r="C962" i="10"/>
  <c r="B962" i="10"/>
  <c r="O961" i="10"/>
  <c r="L961" i="10"/>
  <c r="K961" i="10"/>
  <c r="J961" i="10"/>
  <c r="I961" i="10"/>
  <c r="H961" i="10"/>
  <c r="G961" i="10"/>
  <c r="F961" i="10"/>
  <c r="E961" i="10"/>
  <c r="D961" i="10"/>
  <c r="C961" i="10"/>
  <c r="B961" i="10"/>
  <c r="O960" i="10"/>
  <c r="L960" i="10"/>
  <c r="K960" i="10"/>
  <c r="J960" i="10"/>
  <c r="I960" i="10"/>
  <c r="H960" i="10"/>
  <c r="G960" i="10"/>
  <c r="F960" i="10"/>
  <c r="E960" i="10"/>
  <c r="D960" i="10"/>
  <c r="C960" i="10"/>
  <c r="B960" i="10"/>
  <c r="O959" i="10"/>
  <c r="L959" i="10"/>
  <c r="K959" i="10"/>
  <c r="J959" i="10"/>
  <c r="I959" i="10"/>
  <c r="H959" i="10"/>
  <c r="S959" i="10" s="1"/>
  <c r="G959" i="10"/>
  <c r="F959" i="10"/>
  <c r="E959" i="10"/>
  <c r="D959" i="10"/>
  <c r="C959" i="10"/>
  <c r="B959" i="10"/>
  <c r="O958" i="10"/>
  <c r="L958" i="10"/>
  <c r="K958" i="10"/>
  <c r="J958" i="10"/>
  <c r="I958" i="10"/>
  <c r="H958" i="10"/>
  <c r="G958" i="10"/>
  <c r="F958" i="10"/>
  <c r="E958" i="10"/>
  <c r="D958" i="10"/>
  <c r="C958" i="10"/>
  <c r="B958" i="10"/>
  <c r="O957" i="10"/>
  <c r="L957" i="10"/>
  <c r="K957" i="10"/>
  <c r="J957" i="10"/>
  <c r="I957" i="10"/>
  <c r="H957" i="10"/>
  <c r="G957" i="10"/>
  <c r="F957" i="10"/>
  <c r="E957" i="10"/>
  <c r="D957" i="10"/>
  <c r="C957" i="10"/>
  <c r="B957" i="10"/>
  <c r="O956" i="10"/>
  <c r="L956" i="10"/>
  <c r="K956" i="10"/>
  <c r="J956" i="10"/>
  <c r="I956" i="10"/>
  <c r="H956" i="10"/>
  <c r="G956" i="10"/>
  <c r="F956" i="10"/>
  <c r="E956" i="10"/>
  <c r="D956" i="10"/>
  <c r="C956" i="10"/>
  <c r="B956" i="10"/>
  <c r="O955" i="10"/>
  <c r="L955" i="10"/>
  <c r="K955" i="10"/>
  <c r="J955" i="10"/>
  <c r="I955" i="10"/>
  <c r="H955" i="10"/>
  <c r="G955" i="10"/>
  <c r="F955" i="10"/>
  <c r="E955" i="10"/>
  <c r="D955" i="10"/>
  <c r="C955" i="10"/>
  <c r="B955" i="10"/>
  <c r="O954" i="10"/>
  <c r="L954" i="10"/>
  <c r="K954" i="10"/>
  <c r="J954" i="10"/>
  <c r="I954" i="10"/>
  <c r="H954" i="10"/>
  <c r="G954" i="10"/>
  <c r="F954" i="10"/>
  <c r="E954" i="10"/>
  <c r="D954" i="10"/>
  <c r="C954" i="10"/>
  <c r="B954" i="10"/>
  <c r="O953" i="10"/>
  <c r="L953" i="10"/>
  <c r="K953" i="10"/>
  <c r="J953" i="10"/>
  <c r="I953" i="10"/>
  <c r="H953" i="10"/>
  <c r="G953" i="10"/>
  <c r="F953" i="10"/>
  <c r="E953" i="10"/>
  <c r="D953" i="10"/>
  <c r="C953" i="10"/>
  <c r="B953" i="10"/>
  <c r="O952" i="10"/>
  <c r="L952" i="10"/>
  <c r="K952" i="10"/>
  <c r="J952" i="10"/>
  <c r="I952" i="10"/>
  <c r="H952" i="10"/>
  <c r="G952" i="10"/>
  <c r="F952" i="10"/>
  <c r="E952" i="10"/>
  <c r="D952" i="10"/>
  <c r="C952" i="10"/>
  <c r="B952" i="10"/>
  <c r="O951" i="10"/>
  <c r="L951" i="10"/>
  <c r="K951" i="10"/>
  <c r="J951" i="10"/>
  <c r="I951" i="10"/>
  <c r="H951" i="10"/>
  <c r="G951" i="10"/>
  <c r="F951" i="10"/>
  <c r="E951" i="10"/>
  <c r="D951" i="10"/>
  <c r="C951" i="10"/>
  <c r="B951" i="10"/>
  <c r="O950" i="10"/>
  <c r="L950" i="10"/>
  <c r="K950" i="10"/>
  <c r="J950" i="10"/>
  <c r="I950" i="10"/>
  <c r="H950" i="10"/>
  <c r="G950" i="10"/>
  <c r="F950" i="10"/>
  <c r="E950" i="10"/>
  <c r="D950" i="10"/>
  <c r="C950" i="10"/>
  <c r="B950" i="10"/>
  <c r="O949" i="10"/>
  <c r="L949" i="10"/>
  <c r="K949" i="10"/>
  <c r="J949" i="10"/>
  <c r="I949" i="10"/>
  <c r="H949" i="10"/>
  <c r="G949" i="10"/>
  <c r="F949" i="10"/>
  <c r="E949" i="10"/>
  <c r="D949" i="10"/>
  <c r="C949" i="10"/>
  <c r="B949" i="10"/>
  <c r="O948" i="10"/>
  <c r="L948" i="10"/>
  <c r="K948" i="10"/>
  <c r="J948" i="10"/>
  <c r="I948" i="10"/>
  <c r="H948" i="10"/>
  <c r="G948" i="10"/>
  <c r="F948" i="10"/>
  <c r="E948" i="10"/>
  <c r="D948" i="10"/>
  <c r="C948" i="10"/>
  <c r="B948" i="10"/>
  <c r="O947" i="10"/>
  <c r="L947" i="10"/>
  <c r="K947" i="10"/>
  <c r="J947" i="10"/>
  <c r="I947" i="10"/>
  <c r="H947" i="10"/>
  <c r="G947" i="10"/>
  <c r="F947" i="10"/>
  <c r="E947" i="10"/>
  <c r="D947" i="10"/>
  <c r="C947" i="10"/>
  <c r="B947" i="10"/>
  <c r="O946" i="10"/>
  <c r="L946" i="10"/>
  <c r="K946" i="10"/>
  <c r="J946" i="10"/>
  <c r="I946" i="10"/>
  <c r="H946" i="10"/>
  <c r="G946" i="10"/>
  <c r="F946" i="10"/>
  <c r="E946" i="10"/>
  <c r="D946" i="10"/>
  <c r="C946" i="10"/>
  <c r="B946" i="10"/>
  <c r="O945" i="10"/>
  <c r="L945" i="10"/>
  <c r="K945" i="10"/>
  <c r="J945" i="10"/>
  <c r="I945" i="10"/>
  <c r="H945" i="10"/>
  <c r="G945" i="10"/>
  <c r="F945" i="10"/>
  <c r="E945" i="10"/>
  <c r="D945" i="10"/>
  <c r="C945" i="10"/>
  <c r="B945" i="10"/>
  <c r="O944" i="10"/>
  <c r="L944" i="10"/>
  <c r="K944" i="10"/>
  <c r="J944" i="10"/>
  <c r="I944" i="10"/>
  <c r="H944" i="10"/>
  <c r="G944" i="10"/>
  <c r="F944" i="10"/>
  <c r="E944" i="10"/>
  <c r="D944" i="10"/>
  <c r="C944" i="10"/>
  <c r="B944" i="10"/>
  <c r="O943" i="10"/>
  <c r="L943" i="10"/>
  <c r="K943" i="10"/>
  <c r="J943" i="10"/>
  <c r="I943" i="10"/>
  <c r="H943" i="10"/>
  <c r="G943" i="10"/>
  <c r="F943" i="10"/>
  <c r="E943" i="10"/>
  <c r="D943" i="10"/>
  <c r="C943" i="10"/>
  <c r="B943" i="10"/>
  <c r="O942" i="10"/>
  <c r="L942" i="10"/>
  <c r="K942" i="10"/>
  <c r="J942" i="10"/>
  <c r="I942" i="10"/>
  <c r="H942" i="10"/>
  <c r="G942" i="10"/>
  <c r="F942" i="10"/>
  <c r="E942" i="10"/>
  <c r="D942" i="10"/>
  <c r="C942" i="10"/>
  <c r="B942" i="10"/>
  <c r="O941" i="10"/>
  <c r="L941" i="10"/>
  <c r="K941" i="10"/>
  <c r="J941" i="10"/>
  <c r="I941" i="10"/>
  <c r="H941" i="10"/>
  <c r="G941" i="10"/>
  <c r="F941" i="10"/>
  <c r="E941" i="10"/>
  <c r="D941" i="10"/>
  <c r="C941" i="10"/>
  <c r="B941" i="10"/>
  <c r="O940" i="10"/>
  <c r="L940" i="10"/>
  <c r="K940" i="10"/>
  <c r="J940" i="10"/>
  <c r="I940" i="10"/>
  <c r="H940" i="10"/>
  <c r="G940" i="10"/>
  <c r="F940" i="10"/>
  <c r="E940" i="10"/>
  <c r="D940" i="10"/>
  <c r="C940" i="10"/>
  <c r="B940" i="10"/>
  <c r="O939" i="10"/>
  <c r="L939" i="10"/>
  <c r="K939" i="10"/>
  <c r="J939" i="10"/>
  <c r="I939" i="10"/>
  <c r="H939" i="10"/>
  <c r="G939" i="10"/>
  <c r="F939" i="10"/>
  <c r="E939" i="10"/>
  <c r="D939" i="10"/>
  <c r="C939" i="10"/>
  <c r="B939" i="10"/>
  <c r="O938" i="10"/>
  <c r="L938" i="10"/>
  <c r="K938" i="10"/>
  <c r="J938" i="10"/>
  <c r="I938" i="10"/>
  <c r="H938" i="10"/>
  <c r="S938" i="10" s="1"/>
  <c r="G938" i="10"/>
  <c r="F938" i="10"/>
  <c r="E938" i="10"/>
  <c r="D938" i="10"/>
  <c r="C938" i="10"/>
  <c r="B938" i="10"/>
  <c r="O937" i="10"/>
  <c r="L937" i="10"/>
  <c r="K937" i="10"/>
  <c r="J937" i="10"/>
  <c r="I937" i="10"/>
  <c r="H937" i="10"/>
  <c r="G937" i="10"/>
  <c r="F937" i="10"/>
  <c r="E937" i="10"/>
  <c r="D937" i="10"/>
  <c r="C937" i="10"/>
  <c r="B937" i="10"/>
  <c r="O936" i="10"/>
  <c r="L936" i="10"/>
  <c r="K936" i="10"/>
  <c r="J936" i="10"/>
  <c r="I936" i="10"/>
  <c r="H936" i="10"/>
  <c r="G936" i="10"/>
  <c r="F936" i="10"/>
  <c r="E936" i="10"/>
  <c r="D936" i="10"/>
  <c r="C936" i="10"/>
  <c r="B936" i="10"/>
  <c r="O935" i="10"/>
  <c r="L935" i="10"/>
  <c r="K935" i="10"/>
  <c r="J935" i="10"/>
  <c r="I935" i="10"/>
  <c r="H935" i="10"/>
  <c r="S935" i="10" s="1"/>
  <c r="G935" i="10"/>
  <c r="F935" i="10"/>
  <c r="E935" i="10"/>
  <c r="D935" i="10"/>
  <c r="C935" i="10"/>
  <c r="B935" i="10"/>
  <c r="O934" i="10"/>
  <c r="L934" i="10"/>
  <c r="K934" i="10"/>
  <c r="J934" i="10"/>
  <c r="I934" i="10"/>
  <c r="H934" i="10"/>
  <c r="G934" i="10"/>
  <c r="F934" i="10"/>
  <c r="E934" i="10"/>
  <c r="D934" i="10"/>
  <c r="C934" i="10"/>
  <c r="B934" i="10"/>
  <c r="O933" i="10"/>
  <c r="L933" i="10"/>
  <c r="K933" i="10"/>
  <c r="J933" i="10"/>
  <c r="I933" i="10"/>
  <c r="H933" i="10"/>
  <c r="G933" i="10"/>
  <c r="F933" i="10"/>
  <c r="E933" i="10"/>
  <c r="D933" i="10"/>
  <c r="C933" i="10"/>
  <c r="B933" i="10"/>
  <c r="O932" i="10"/>
  <c r="L932" i="10"/>
  <c r="K932" i="10"/>
  <c r="J932" i="10"/>
  <c r="I932" i="10"/>
  <c r="H932" i="10"/>
  <c r="G932" i="10"/>
  <c r="F932" i="10"/>
  <c r="E932" i="10"/>
  <c r="D932" i="10"/>
  <c r="C932" i="10"/>
  <c r="B932" i="10"/>
  <c r="O931" i="10"/>
  <c r="L931" i="10"/>
  <c r="K931" i="10"/>
  <c r="J931" i="10"/>
  <c r="I931" i="10"/>
  <c r="H931" i="10"/>
  <c r="S931" i="10" s="1"/>
  <c r="G931" i="10"/>
  <c r="F931" i="10"/>
  <c r="E931" i="10"/>
  <c r="D931" i="10"/>
  <c r="C931" i="10"/>
  <c r="B931" i="10"/>
  <c r="O930" i="10"/>
  <c r="L930" i="10"/>
  <c r="K930" i="10"/>
  <c r="J930" i="10"/>
  <c r="I930" i="10"/>
  <c r="H930" i="10"/>
  <c r="G930" i="10"/>
  <c r="F930" i="10"/>
  <c r="E930" i="10"/>
  <c r="D930" i="10"/>
  <c r="C930" i="10"/>
  <c r="B930" i="10"/>
  <c r="O929" i="10"/>
  <c r="L929" i="10"/>
  <c r="K929" i="10"/>
  <c r="J929" i="10"/>
  <c r="I929" i="10"/>
  <c r="H929" i="10"/>
  <c r="G929" i="10"/>
  <c r="F929" i="10"/>
  <c r="E929" i="10"/>
  <c r="D929" i="10"/>
  <c r="C929" i="10"/>
  <c r="B929" i="10"/>
  <c r="O928" i="10"/>
  <c r="L928" i="10"/>
  <c r="K928" i="10"/>
  <c r="J928" i="10"/>
  <c r="I928" i="10"/>
  <c r="H928" i="10"/>
  <c r="G928" i="10"/>
  <c r="F928" i="10"/>
  <c r="E928" i="10"/>
  <c r="D928" i="10"/>
  <c r="C928" i="10"/>
  <c r="B928" i="10"/>
  <c r="O927" i="10"/>
  <c r="L927" i="10"/>
  <c r="K927" i="10"/>
  <c r="J927" i="10"/>
  <c r="I927" i="10"/>
  <c r="H927" i="10"/>
  <c r="S927" i="10" s="1"/>
  <c r="G927" i="10"/>
  <c r="F927" i="10"/>
  <c r="E927" i="10"/>
  <c r="D927" i="10"/>
  <c r="C927" i="10"/>
  <c r="B927" i="10"/>
  <c r="O926" i="10"/>
  <c r="L926" i="10"/>
  <c r="K926" i="10"/>
  <c r="J926" i="10"/>
  <c r="I926" i="10"/>
  <c r="H926" i="10"/>
  <c r="G926" i="10"/>
  <c r="F926" i="10"/>
  <c r="E926" i="10"/>
  <c r="D926" i="10"/>
  <c r="C926" i="10"/>
  <c r="B926" i="10"/>
  <c r="O925" i="10"/>
  <c r="L925" i="10"/>
  <c r="K925" i="10"/>
  <c r="J925" i="10"/>
  <c r="I925" i="10"/>
  <c r="H925" i="10"/>
  <c r="G925" i="10"/>
  <c r="F925" i="10"/>
  <c r="E925" i="10"/>
  <c r="D925" i="10"/>
  <c r="C925" i="10"/>
  <c r="B925" i="10"/>
  <c r="O924" i="10"/>
  <c r="L924" i="10"/>
  <c r="K924" i="10"/>
  <c r="J924" i="10"/>
  <c r="I924" i="10"/>
  <c r="H924" i="10"/>
  <c r="G924" i="10"/>
  <c r="F924" i="10"/>
  <c r="E924" i="10"/>
  <c r="D924" i="10"/>
  <c r="C924" i="10"/>
  <c r="B924" i="10"/>
  <c r="O923" i="10"/>
  <c r="L923" i="10"/>
  <c r="K923" i="10"/>
  <c r="J923" i="10"/>
  <c r="I923" i="10"/>
  <c r="H923" i="10"/>
  <c r="G923" i="10"/>
  <c r="F923" i="10"/>
  <c r="E923" i="10"/>
  <c r="D923" i="10"/>
  <c r="C923" i="10"/>
  <c r="B923" i="10"/>
  <c r="O922" i="10"/>
  <c r="L922" i="10"/>
  <c r="K922" i="10"/>
  <c r="J922" i="10"/>
  <c r="I922" i="10"/>
  <c r="H922" i="10"/>
  <c r="G922" i="10"/>
  <c r="F922" i="10"/>
  <c r="E922" i="10"/>
  <c r="D922" i="10"/>
  <c r="C922" i="10"/>
  <c r="B922" i="10"/>
  <c r="O921" i="10"/>
  <c r="L921" i="10"/>
  <c r="K921" i="10"/>
  <c r="J921" i="10"/>
  <c r="I921" i="10"/>
  <c r="H921" i="10"/>
  <c r="G921" i="10"/>
  <c r="F921" i="10"/>
  <c r="E921" i="10"/>
  <c r="D921" i="10"/>
  <c r="C921" i="10"/>
  <c r="B921" i="10"/>
  <c r="O920" i="10"/>
  <c r="L920" i="10"/>
  <c r="K920" i="10"/>
  <c r="J920" i="10"/>
  <c r="I920" i="10"/>
  <c r="H920" i="10"/>
  <c r="G920" i="10"/>
  <c r="F920" i="10"/>
  <c r="E920" i="10"/>
  <c r="D920" i="10"/>
  <c r="C920" i="10"/>
  <c r="B920" i="10"/>
  <c r="O919" i="10"/>
  <c r="L919" i="10"/>
  <c r="K919" i="10"/>
  <c r="J919" i="10"/>
  <c r="I919" i="10"/>
  <c r="H919" i="10"/>
  <c r="G919" i="10"/>
  <c r="F919" i="10"/>
  <c r="E919" i="10"/>
  <c r="D919" i="10"/>
  <c r="C919" i="10"/>
  <c r="B919" i="10"/>
  <c r="O918" i="10"/>
  <c r="L918" i="10"/>
  <c r="K918" i="10"/>
  <c r="J918" i="10"/>
  <c r="I918" i="10"/>
  <c r="H918" i="10"/>
  <c r="S918" i="10" s="1"/>
  <c r="G918" i="10"/>
  <c r="F918" i="10"/>
  <c r="E918" i="10"/>
  <c r="D918" i="10"/>
  <c r="C918" i="10"/>
  <c r="B918" i="10"/>
  <c r="O917" i="10"/>
  <c r="L917" i="10"/>
  <c r="K917" i="10"/>
  <c r="J917" i="10"/>
  <c r="I917" i="10"/>
  <c r="H917" i="10"/>
  <c r="G917" i="10"/>
  <c r="F917" i="10"/>
  <c r="E917" i="10"/>
  <c r="D917" i="10"/>
  <c r="C917" i="10"/>
  <c r="B917" i="10"/>
  <c r="O916" i="10"/>
  <c r="L916" i="10"/>
  <c r="K916" i="10"/>
  <c r="J916" i="10"/>
  <c r="I916" i="10"/>
  <c r="H916" i="10"/>
  <c r="G916" i="10"/>
  <c r="F916" i="10"/>
  <c r="E916" i="10"/>
  <c r="D916" i="10"/>
  <c r="C916" i="10"/>
  <c r="B916" i="10"/>
  <c r="O915" i="10"/>
  <c r="L915" i="10"/>
  <c r="K915" i="10"/>
  <c r="J915" i="10"/>
  <c r="I915" i="10"/>
  <c r="H915" i="10"/>
  <c r="S915" i="10" s="1"/>
  <c r="G915" i="10"/>
  <c r="F915" i="10"/>
  <c r="E915" i="10"/>
  <c r="D915" i="10"/>
  <c r="C915" i="10"/>
  <c r="B915" i="10"/>
  <c r="O914" i="10"/>
  <c r="L914" i="10"/>
  <c r="K914" i="10"/>
  <c r="J914" i="10"/>
  <c r="I914" i="10"/>
  <c r="H914" i="10"/>
  <c r="G914" i="10"/>
  <c r="F914" i="10"/>
  <c r="E914" i="10"/>
  <c r="D914" i="10"/>
  <c r="C914" i="10"/>
  <c r="B914" i="10"/>
  <c r="O913" i="10"/>
  <c r="L913" i="10"/>
  <c r="K913" i="10"/>
  <c r="J913" i="10"/>
  <c r="I913" i="10"/>
  <c r="H913" i="10"/>
  <c r="S913" i="10" s="1"/>
  <c r="G913" i="10"/>
  <c r="F913" i="10"/>
  <c r="E913" i="10"/>
  <c r="D913" i="10"/>
  <c r="C913" i="10"/>
  <c r="B913" i="10"/>
  <c r="O912" i="10"/>
  <c r="L912" i="10"/>
  <c r="K912" i="10"/>
  <c r="J912" i="10"/>
  <c r="I912" i="10"/>
  <c r="H912" i="10"/>
  <c r="G912" i="10"/>
  <c r="F912" i="10"/>
  <c r="E912" i="10"/>
  <c r="D912" i="10"/>
  <c r="C912" i="10"/>
  <c r="B912" i="10"/>
  <c r="O911" i="10"/>
  <c r="L911" i="10"/>
  <c r="K911" i="10"/>
  <c r="J911" i="10"/>
  <c r="I911" i="10"/>
  <c r="H911" i="10"/>
  <c r="G911" i="10"/>
  <c r="F911" i="10"/>
  <c r="E911" i="10"/>
  <c r="D911" i="10"/>
  <c r="C911" i="10"/>
  <c r="B911" i="10"/>
  <c r="O910" i="10"/>
  <c r="L910" i="10"/>
  <c r="K910" i="10"/>
  <c r="J910" i="10"/>
  <c r="I910" i="10"/>
  <c r="H910" i="10"/>
  <c r="S910" i="10" s="1"/>
  <c r="G910" i="10"/>
  <c r="F910" i="10"/>
  <c r="E910" i="10"/>
  <c r="D910" i="10"/>
  <c r="C910" i="10"/>
  <c r="B910" i="10"/>
  <c r="O909" i="10"/>
  <c r="L909" i="10"/>
  <c r="K909" i="10"/>
  <c r="J909" i="10"/>
  <c r="I909" i="10"/>
  <c r="H909" i="10"/>
  <c r="G909" i="10"/>
  <c r="F909" i="10"/>
  <c r="E909" i="10"/>
  <c r="D909" i="10"/>
  <c r="C909" i="10"/>
  <c r="B909" i="10"/>
  <c r="O908" i="10"/>
  <c r="L908" i="10"/>
  <c r="K908" i="10"/>
  <c r="J908" i="10"/>
  <c r="I908" i="10"/>
  <c r="H908" i="10"/>
  <c r="G908" i="10"/>
  <c r="F908" i="10"/>
  <c r="E908" i="10"/>
  <c r="D908" i="10"/>
  <c r="C908" i="10"/>
  <c r="B908" i="10"/>
  <c r="O907" i="10"/>
  <c r="L907" i="10"/>
  <c r="K907" i="10"/>
  <c r="J907" i="10"/>
  <c r="I907" i="10"/>
  <c r="H907" i="10"/>
  <c r="S907" i="10" s="1"/>
  <c r="G907" i="10"/>
  <c r="F907" i="10"/>
  <c r="E907" i="10"/>
  <c r="D907" i="10"/>
  <c r="C907" i="10"/>
  <c r="B907" i="10"/>
  <c r="O906" i="10"/>
  <c r="L906" i="10"/>
  <c r="K906" i="10"/>
  <c r="J906" i="10"/>
  <c r="I906" i="10"/>
  <c r="H906" i="10"/>
  <c r="G906" i="10"/>
  <c r="F906" i="10"/>
  <c r="E906" i="10"/>
  <c r="D906" i="10"/>
  <c r="C906" i="10"/>
  <c r="B906" i="10"/>
  <c r="O905" i="10"/>
  <c r="L905" i="10"/>
  <c r="K905" i="10"/>
  <c r="J905" i="10"/>
  <c r="I905" i="10"/>
  <c r="H905" i="10"/>
  <c r="S905" i="10" s="1"/>
  <c r="G905" i="10"/>
  <c r="F905" i="10"/>
  <c r="E905" i="10"/>
  <c r="D905" i="10"/>
  <c r="C905" i="10"/>
  <c r="B905" i="10"/>
  <c r="O904" i="10"/>
  <c r="L904" i="10"/>
  <c r="K904" i="10"/>
  <c r="J904" i="10"/>
  <c r="I904" i="10"/>
  <c r="H904" i="10"/>
  <c r="G904" i="10"/>
  <c r="F904" i="10"/>
  <c r="E904" i="10"/>
  <c r="D904" i="10"/>
  <c r="C904" i="10"/>
  <c r="B904" i="10"/>
  <c r="O903" i="10"/>
  <c r="L903" i="10"/>
  <c r="K903" i="10"/>
  <c r="J903" i="10"/>
  <c r="I903" i="10"/>
  <c r="H903" i="10"/>
  <c r="G903" i="10"/>
  <c r="F903" i="10"/>
  <c r="E903" i="10"/>
  <c r="D903" i="10"/>
  <c r="C903" i="10"/>
  <c r="B903" i="10"/>
  <c r="O902" i="10"/>
  <c r="L902" i="10"/>
  <c r="K902" i="10"/>
  <c r="J902" i="10"/>
  <c r="I902" i="10"/>
  <c r="H902" i="10"/>
  <c r="S902" i="10" s="1"/>
  <c r="G902" i="10"/>
  <c r="F902" i="10"/>
  <c r="E902" i="10"/>
  <c r="D902" i="10"/>
  <c r="C902" i="10"/>
  <c r="B902" i="10"/>
  <c r="O901" i="10"/>
  <c r="L901" i="10"/>
  <c r="K901" i="10"/>
  <c r="J901" i="10"/>
  <c r="I901" i="10"/>
  <c r="H901" i="10"/>
  <c r="G901" i="10"/>
  <c r="F901" i="10"/>
  <c r="E901" i="10"/>
  <c r="D901" i="10"/>
  <c r="C901" i="10"/>
  <c r="B901" i="10"/>
  <c r="O900" i="10"/>
  <c r="L900" i="10"/>
  <c r="K900" i="10"/>
  <c r="J900" i="10"/>
  <c r="I900" i="10"/>
  <c r="H900" i="10"/>
  <c r="G900" i="10"/>
  <c r="F900" i="10"/>
  <c r="E900" i="10"/>
  <c r="D900" i="10"/>
  <c r="C900" i="10"/>
  <c r="B900" i="10"/>
  <c r="O899" i="10"/>
  <c r="L899" i="10"/>
  <c r="K899" i="10"/>
  <c r="J899" i="10"/>
  <c r="I899" i="10"/>
  <c r="H899" i="10"/>
  <c r="S899" i="10" s="1"/>
  <c r="G899" i="10"/>
  <c r="F899" i="10"/>
  <c r="E899" i="10"/>
  <c r="D899" i="10"/>
  <c r="C899" i="10"/>
  <c r="B899" i="10"/>
  <c r="O898" i="10"/>
  <c r="L898" i="10"/>
  <c r="K898" i="10"/>
  <c r="J898" i="10"/>
  <c r="I898" i="10"/>
  <c r="H898" i="10"/>
  <c r="G898" i="10"/>
  <c r="F898" i="10"/>
  <c r="E898" i="10"/>
  <c r="D898" i="10"/>
  <c r="C898" i="10"/>
  <c r="B898" i="10"/>
  <c r="O897" i="10"/>
  <c r="L897" i="10"/>
  <c r="K897" i="10"/>
  <c r="J897" i="10"/>
  <c r="I897" i="10"/>
  <c r="H897" i="10"/>
  <c r="G897" i="10"/>
  <c r="F897" i="10"/>
  <c r="E897" i="10"/>
  <c r="D897" i="10"/>
  <c r="C897" i="10"/>
  <c r="B897" i="10"/>
  <c r="O896" i="10"/>
  <c r="L896" i="10"/>
  <c r="K896" i="10"/>
  <c r="J896" i="10"/>
  <c r="I896" i="10"/>
  <c r="H896" i="10"/>
  <c r="G896" i="10"/>
  <c r="F896" i="10"/>
  <c r="E896" i="10"/>
  <c r="D896" i="10"/>
  <c r="C896" i="10"/>
  <c r="B896" i="10"/>
  <c r="O895" i="10"/>
  <c r="L895" i="10"/>
  <c r="K895" i="10"/>
  <c r="J895" i="10"/>
  <c r="I895" i="10"/>
  <c r="H895" i="10"/>
  <c r="G895" i="10"/>
  <c r="F895" i="10"/>
  <c r="E895" i="10"/>
  <c r="D895" i="10"/>
  <c r="C895" i="10"/>
  <c r="B895" i="10"/>
  <c r="O894" i="10"/>
  <c r="L894" i="10"/>
  <c r="K894" i="10"/>
  <c r="J894" i="10"/>
  <c r="I894" i="10"/>
  <c r="H894" i="10"/>
  <c r="G894" i="10"/>
  <c r="F894" i="10"/>
  <c r="E894" i="10"/>
  <c r="D894" i="10"/>
  <c r="C894" i="10"/>
  <c r="B894" i="10"/>
  <c r="O893" i="10"/>
  <c r="L893" i="10"/>
  <c r="K893" i="10"/>
  <c r="J893" i="10"/>
  <c r="I893" i="10"/>
  <c r="H893" i="10"/>
  <c r="S893" i="10" s="1"/>
  <c r="G893" i="10"/>
  <c r="F893" i="10"/>
  <c r="E893" i="10"/>
  <c r="D893" i="10"/>
  <c r="C893" i="10"/>
  <c r="B893" i="10"/>
  <c r="O892" i="10"/>
  <c r="L892" i="10"/>
  <c r="K892" i="10"/>
  <c r="J892" i="10"/>
  <c r="I892" i="10"/>
  <c r="H892" i="10"/>
  <c r="G892" i="10"/>
  <c r="F892" i="10"/>
  <c r="E892" i="10"/>
  <c r="D892" i="10"/>
  <c r="C892" i="10"/>
  <c r="B892" i="10"/>
  <c r="O891" i="10"/>
  <c r="L891" i="10"/>
  <c r="K891" i="10"/>
  <c r="J891" i="10"/>
  <c r="I891" i="10"/>
  <c r="H891" i="10"/>
  <c r="G891" i="10"/>
  <c r="F891" i="10"/>
  <c r="E891" i="10"/>
  <c r="D891" i="10"/>
  <c r="C891" i="10"/>
  <c r="B891" i="10"/>
  <c r="O890" i="10"/>
  <c r="L890" i="10"/>
  <c r="K890" i="10"/>
  <c r="J890" i="10"/>
  <c r="I890" i="10"/>
  <c r="H890" i="10"/>
  <c r="G890" i="10"/>
  <c r="F890" i="10"/>
  <c r="E890" i="10"/>
  <c r="D890" i="10"/>
  <c r="C890" i="10"/>
  <c r="B890" i="10"/>
  <c r="O889" i="10"/>
  <c r="L889" i="10"/>
  <c r="K889" i="10"/>
  <c r="J889" i="10"/>
  <c r="I889" i="10"/>
  <c r="H889" i="10"/>
  <c r="S889" i="10" s="1"/>
  <c r="G889" i="10"/>
  <c r="F889" i="10"/>
  <c r="E889" i="10"/>
  <c r="D889" i="10"/>
  <c r="C889" i="10"/>
  <c r="B889" i="10"/>
  <c r="O888" i="10"/>
  <c r="L888" i="10"/>
  <c r="K888" i="10"/>
  <c r="J888" i="10"/>
  <c r="I888" i="10"/>
  <c r="H888" i="10"/>
  <c r="G888" i="10"/>
  <c r="F888" i="10"/>
  <c r="E888" i="10"/>
  <c r="D888" i="10"/>
  <c r="C888" i="10"/>
  <c r="B888" i="10"/>
  <c r="O887" i="10"/>
  <c r="L887" i="10"/>
  <c r="K887" i="10"/>
  <c r="J887" i="10"/>
  <c r="I887" i="10"/>
  <c r="H887" i="10"/>
  <c r="S887" i="10" s="1"/>
  <c r="G887" i="10"/>
  <c r="F887" i="10"/>
  <c r="E887" i="10"/>
  <c r="D887" i="10"/>
  <c r="C887" i="10"/>
  <c r="B887" i="10"/>
  <c r="O886" i="10"/>
  <c r="L886" i="10"/>
  <c r="K886" i="10"/>
  <c r="J886" i="10"/>
  <c r="I886" i="10"/>
  <c r="H886" i="10"/>
  <c r="G886" i="10"/>
  <c r="F886" i="10"/>
  <c r="E886" i="10"/>
  <c r="D886" i="10"/>
  <c r="C886" i="10"/>
  <c r="B886" i="10"/>
  <c r="O885" i="10"/>
  <c r="L885" i="10"/>
  <c r="K885" i="10"/>
  <c r="J885" i="10"/>
  <c r="I885" i="10"/>
  <c r="H885" i="10"/>
  <c r="S885" i="10" s="1"/>
  <c r="G885" i="10"/>
  <c r="F885" i="10"/>
  <c r="E885" i="10"/>
  <c r="D885" i="10"/>
  <c r="C885" i="10"/>
  <c r="B885" i="10"/>
  <c r="O884" i="10"/>
  <c r="L884" i="10"/>
  <c r="K884" i="10"/>
  <c r="J884" i="10"/>
  <c r="I884" i="10"/>
  <c r="H884" i="10"/>
  <c r="G884" i="10"/>
  <c r="F884" i="10"/>
  <c r="E884" i="10"/>
  <c r="D884" i="10"/>
  <c r="C884" i="10"/>
  <c r="B884" i="10"/>
  <c r="O883" i="10"/>
  <c r="L883" i="10"/>
  <c r="K883" i="10"/>
  <c r="J883" i="10"/>
  <c r="I883" i="10"/>
  <c r="H883" i="10"/>
  <c r="S883" i="10" s="1"/>
  <c r="G883" i="10"/>
  <c r="F883" i="10"/>
  <c r="E883" i="10"/>
  <c r="D883" i="10"/>
  <c r="C883" i="10"/>
  <c r="B883" i="10"/>
  <c r="O882" i="10"/>
  <c r="L882" i="10"/>
  <c r="K882" i="10"/>
  <c r="J882" i="10"/>
  <c r="I882" i="10"/>
  <c r="H882" i="10"/>
  <c r="G882" i="10"/>
  <c r="F882" i="10"/>
  <c r="E882" i="10"/>
  <c r="D882" i="10"/>
  <c r="C882" i="10"/>
  <c r="B882" i="10"/>
  <c r="O881" i="10"/>
  <c r="L881" i="10"/>
  <c r="K881" i="10"/>
  <c r="J881" i="10"/>
  <c r="I881" i="10"/>
  <c r="H881" i="10"/>
  <c r="S881" i="10" s="1"/>
  <c r="G881" i="10"/>
  <c r="F881" i="10"/>
  <c r="E881" i="10"/>
  <c r="D881" i="10"/>
  <c r="C881" i="10"/>
  <c r="B881" i="10"/>
  <c r="O880" i="10"/>
  <c r="L880" i="10"/>
  <c r="K880" i="10"/>
  <c r="J880" i="10"/>
  <c r="I880" i="10"/>
  <c r="H880" i="10"/>
  <c r="G880" i="10"/>
  <c r="F880" i="10"/>
  <c r="E880" i="10"/>
  <c r="D880" i="10"/>
  <c r="C880" i="10"/>
  <c r="B880" i="10"/>
  <c r="O879" i="10"/>
  <c r="L879" i="10"/>
  <c r="K879" i="10"/>
  <c r="J879" i="10"/>
  <c r="I879" i="10"/>
  <c r="H879" i="10"/>
  <c r="G879" i="10"/>
  <c r="F879" i="10"/>
  <c r="E879" i="10"/>
  <c r="D879" i="10"/>
  <c r="C879" i="10"/>
  <c r="B879" i="10"/>
  <c r="O878" i="10"/>
  <c r="L878" i="10"/>
  <c r="K878" i="10"/>
  <c r="J878" i="10"/>
  <c r="I878" i="10"/>
  <c r="H878" i="10"/>
  <c r="G878" i="10"/>
  <c r="F878" i="10"/>
  <c r="E878" i="10"/>
  <c r="D878" i="10"/>
  <c r="C878" i="10"/>
  <c r="B878" i="10"/>
  <c r="O877" i="10"/>
  <c r="L877" i="10"/>
  <c r="K877" i="10"/>
  <c r="J877" i="10"/>
  <c r="I877" i="10"/>
  <c r="H877" i="10"/>
  <c r="S877" i="10" s="1"/>
  <c r="G877" i="10"/>
  <c r="F877" i="10"/>
  <c r="E877" i="10"/>
  <c r="D877" i="10"/>
  <c r="C877" i="10"/>
  <c r="B877" i="10"/>
  <c r="O876" i="10"/>
  <c r="L876" i="10"/>
  <c r="K876" i="10"/>
  <c r="J876" i="10"/>
  <c r="I876" i="10"/>
  <c r="H876" i="10"/>
  <c r="G876" i="10"/>
  <c r="F876" i="10"/>
  <c r="E876" i="10"/>
  <c r="D876" i="10"/>
  <c r="C876" i="10"/>
  <c r="B876" i="10"/>
  <c r="O875" i="10"/>
  <c r="L875" i="10"/>
  <c r="K875" i="10"/>
  <c r="J875" i="10"/>
  <c r="I875" i="10"/>
  <c r="H875" i="10"/>
  <c r="G875" i="10"/>
  <c r="F875" i="10"/>
  <c r="E875" i="10"/>
  <c r="D875" i="10"/>
  <c r="C875" i="10"/>
  <c r="B875" i="10"/>
  <c r="O874" i="10"/>
  <c r="L874" i="10"/>
  <c r="K874" i="10"/>
  <c r="J874" i="10"/>
  <c r="I874" i="10"/>
  <c r="H874" i="10"/>
  <c r="G874" i="10"/>
  <c r="F874" i="10"/>
  <c r="E874" i="10"/>
  <c r="D874" i="10"/>
  <c r="C874" i="10"/>
  <c r="B874" i="10"/>
  <c r="O873" i="10"/>
  <c r="L873" i="10"/>
  <c r="K873" i="10"/>
  <c r="J873" i="10"/>
  <c r="I873" i="10"/>
  <c r="H873" i="10"/>
  <c r="S873" i="10" s="1"/>
  <c r="G873" i="10"/>
  <c r="F873" i="10"/>
  <c r="E873" i="10"/>
  <c r="D873" i="10"/>
  <c r="C873" i="10"/>
  <c r="B873" i="10"/>
  <c r="O872" i="10"/>
  <c r="L872" i="10"/>
  <c r="K872" i="10"/>
  <c r="J872" i="10"/>
  <c r="I872" i="10"/>
  <c r="H872" i="10"/>
  <c r="G872" i="10"/>
  <c r="F872" i="10"/>
  <c r="E872" i="10"/>
  <c r="D872" i="10"/>
  <c r="C872" i="10"/>
  <c r="B872" i="10"/>
  <c r="O871" i="10"/>
  <c r="L871" i="10"/>
  <c r="K871" i="10"/>
  <c r="J871" i="10"/>
  <c r="I871" i="10"/>
  <c r="H871" i="10"/>
  <c r="G871" i="10"/>
  <c r="F871" i="10"/>
  <c r="E871" i="10"/>
  <c r="D871" i="10"/>
  <c r="C871" i="10"/>
  <c r="B871" i="10"/>
  <c r="O870" i="10"/>
  <c r="L870" i="10"/>
  <c r="K870" i="10"/>
  <c r="J870" i="10"/>
  <c r="I870" i="10"/>
  <c r="H870" i="10"/>
  <c r="G870" i="10"/>
  <c r="F870" i="10"/>
  <c r="E870" i="10"/>
  <c r="D870" i="10"/>
  <c r="C870" i="10"/>
  <c r="B870" i="10"/>
  <c r="O869" i="10"/>
  <c r="L869" i="10"/>
  <c r="K869" i="10"/>
  <c r="J869" i="10"/>
  <c r="I869" i="10"/>
  <c r="H869" i="10"/>
  <c r="S869" i="10" s="1"/>
  <c r="G869" i="10"/>
  <c r="F869" i="10"/>
  <c r="E869" i="10"/>
  <c r="D869" i="10"/>
  <c r="C869" i="10"/>
  <c r="B869" i="10"/>
  <c r="O868" i="10"/>
  <c r="L868" i="10"/>
  <c r="K868" i="10"/>
  <c r="J868" i="10"/>
  <c r="I868" i="10"/>
  <c r="H868" i="10"/>
  <c r="G868" i="10"/>
  <c r="F868" i="10"/>
  <c r="E868" i="10"/>
  <c r="D868" i="10"/>
  <c r="C868" i="10"/>
  <c r="B868" i="10"/>
  <c r="O867" i="10"/>
  <c r="L867" i="10"/>
  <c r="K867" i="10"/>
  <c r="J867" i="10"/>
  <c r="I867" i="10"/>
  <c r="H867" i="10"/>
  <c r="G867" i="10"/>
  <c r="F867" i="10"/>
  <c r="E867" i="10"/>
  <c r="D867" i="10"/>
  <c r="C867" i="10"/>
  <c r="B867" i="10"/>
  <c r="O866" i="10"/>
  <c r="L866" i="10"/>
  <c r="K866" i="10"/>
  <c r="J866" i="10"/>
  <c r="I866" i="10"/>
  <c r="H866" i="10"/>
  <c r="G866" i="10"/>
  <c r="F866" i="10"/>
  <c r="E866" i="10"/>
  <c r="D866" i="10"/>
  <c r="C866" i="10"/>
  <c r="B866" i="10"/>
  <c r="O865" i="10"/>
  <c r="L865" i="10"/>
  <c r="K865" i="10"/>
  <c r="J865" i="10"/>
  <c r="I865" i="10"/>
  <c r="H865" i="10"/>
  <c r="S865" i="10" s="1"/>
  <c r="G865" i="10"/>
  <c r="F865" i="10"/>
  <c r="E865" i="10"/>
  <c r="D865" i="10"/>
  <c r="C865" i="10"/>
  <c r="B865" i="10"/>
  <c r="O864" i="10"/>
  <c r="L864" i="10"/>
  <c r="K864" i="10"/>
  <c r="J864" i="10"/>
  <c r="I864" i="10"/>
  <c r="H864" i="10"/>
  <c r="G864" i="10"/>
  <c r="F864" i="10"/>
  <c r="E864" i="10"/>
  <c r="D864" i="10"/>
  <c r="C864" i="10"/>
  <c r="B864" i="10"/>
  <c r="O863" i="10"/>
  <c r="L863" i="10"/>
  <c r="K863" i="10"/>
  <c r="J863" i="10"/>
  <c r="I863" i="10"/>
  <c r="H863" i="10"/>
  <c r="S863" i="10" s="1"/>
  <c r="G863" i="10"/>
  <c r="F863" i="10"/>
  <c r="E863" i="10"/>
  <c r="D863" i="10"/>
  <c r="C863" i="10"/>
  <c r="B863" i="10"/>
  <c r="O862" i="10"/>
  <c r="L862" i="10"/>
  <c r="K862" i="10"/>
  <c r="J862" i="10"/>
  <c r="I862" i="10"/>
  <c r="H862" i="10"/>
  <c r="G862" i="10"/>
  <c r="F862" i="10"/>
  <c r="E862" i="10"/>
  <c r="D862" i="10"/>
  <c r="C862" i="10"/>
  <c r="B862" i="10"/>
  <c r="O861" i="10"/>
  <c r="L861" i="10"/>
  <c r="K861" i="10"/>
  <c r="J861" i="10"/>
  <c r="I861" i="10"/>
  <c r="H861" i="10"/>
  <c r="S861" i="10" s="1"/>
  <c r="G861" i="10"/>
  <c r="F861" i="10"/>
  <c r="E861" i="10"/>
  <c r="D861" i="10"/>
  <c r="C861" i="10"/>
  <c r="B861" i="10"/>
  <c r="O860" i="10"/>
  <c r="L860" i="10"/>
  <c r="K860" i="10"/>
  <c r="J860" i="10"/>
  <c r="I860" i="10"/>
  <c r="H860" i="10"/>
  <c r="G860" i="10"/>
  <c r="F860" i="10"/>
  <c r="E860" i="10"/>
  <c r="D860" i="10"/>
  <c r="C860" i="10"/>
  <c r="B860" i="10"/>
  <c r="O859" i="10"/>
  <c r="L859" i="10"/>
  <c r="K859" i="10"/>
  <c r="J859" i="10"/>
  <c r="I859" i="10"/>
  <c r="H859" i="10"/>
  <c r="S859" i="10" s="1"/>
  <c r="G859" i="10"/>
  <c r="F859" i="10"/>
  <c r="E859" i="10"/>
  <c r="D859" i="10"/>
  <c r="C859" i="10"/>
  <c r="B859" i="10"/>
  <c r="O858" i="10"/>
  <c r="L858" i="10"/>
  <c r="K858" i="10"/>
  <c r="J858" i="10"/>
  <c r="I858" i="10"/>
  <c r="H858" i="10"/>
  <c r="G858" i="10"/>
  <c r="F858" i="10"/>
  <c r="E858" i="10"/>
  <c r="D858" i="10"/>
  <c r="C858" i="10"/>
  <c r="B858" i="10"/>
  <c r="O857" i="10"/>
  <c r="L857" i="10"/>
  <c r="K857" i="10"/>
  <c r="J857" i="10"/>
  <c r="I857" i="10"/>
  <c r="H857" i="10"/>
  <c r="S857" i="10" s="1"/>
  <c r="G857" i="10"/>
  <c r="F857" i="10"/>
  <c r="E857" i="10"/>
  <c r="D857" i="10"/>
  <c r="C857" i="10"/>
  <c r="B857" i="10"/>
  <c r="O856" i="10"/>
  <c r="L856" i="10"/>
  <c r="K856" i="10"/>
  <c r="J856" i="10"/>
  <c r="I856" i="10"/>
  <c r="H856" i="10"/>
  <c r="G856" i="10"/>
  <c r="F856" i="10"/>
  <c r="E856" i="10"/>
  <c r="D856" i="10"/>
  <c r="C856" i="10"/>
  <c r="B856" i="10"/>
  <c r="O855" i="10"/>
  <c r="L855" i="10"/>
  <c r="K855" i="10"/>
  <c r="J855" i="10"/>
  <c r="I855" i="10"/>
  <c r="H855" i="10"/>
  <c r="S855" i="10" s="1"/>
  <c r="G855" i="10"/>
  <c r="F855" i="10"/>
  <c r="E855" i="10"/>
  <c r="D855" i="10"/>
  <c r="C855" i="10"/>
  <c r="B855" i="10"/>
  <c r="O854" i="10"/>
  <c r="L854" i="10"/>
  <c r="K854" i="10"/>
  <c r="J854" i="10"/>
  <c r="I854" i="10"/>
  <c r="H854" i="10"/>
  <c r="G854" i="10"/>
  <c r="F854" i="10"/>
  <c r="E854" i="10"/>
  <c r="D854" i="10"/>
  <c r="C854" i="10"/>
  <c r="B854" i="10"/>
  <c r="O853" i="10"/>
  <c r="L853" i="10"/>
  <c r="K853" i="10"/>
  <c r="J853" i="10"/>
  <c r="I853" i="10"/>
  <c r="H853" i="10"/>
  <c r="S853" i="10" s="1"/>
  <c r="G853" i="10"/>
  <c r="F853" i="10"/>
  <c r="E853" i="10"/>
  <c r="D853" i="10"/>
  <c r="C853" i="10"/>
  <c r="B853" i="10"/>
  <c r="O852" i="10"/>
  <c r="L852" i="10"/>
  <c r="K852" i="10"/>
  <c r="J852" i="10"/>
  <c r="I852" i="10"/>
  <c r="H852" i="10"/>
  <c r="G852" i="10"/>
  <c r="F852" i="10"/>
  <c r="E852" i="10"/>
  <c r="D852" i="10"/>
  <c r="C852" i="10"/>
  <c r="B852" i="10"/>
  <c r="O851" i="10"/>
  <c r="L851" i="10"/>
  <c r="K851" i="10"/>
  <c r="J851" i="10"/>
  <c r="I851" i="10"/>
  <c r="H851" i="10"/>
  <c r="G851" i="10"/>
  <c r="F851" i="10"/>
  <c r="E851" i="10"/>
  <c r="D851" i="10"/>
  <c r="C851" i="10"/>
  <c r="B851" i="10"/>
  <c r="O850" i="10"/>
  <c r="L850" i="10"/>
  <c r="K850" i="10"/>
  <c r="J850" i="10"/>
  <c r="I850" i="10"/>
  <c r="H850" i="10"/>
  <c r="G850" i="10"/>
  <c r="F850" i="10"/>
  <c r="E850" i="10"/>
  <c r="D850" i="10"/>
  <c r="C850" i="10"/>
  <c r="B850" i="10"/>
  <c r="O849" i="10"/>
  <c r="L849" i="10"/>
  <c r="K849" i="10"/>
  <c r="J849" i="10"/>
  <c r="I849" i="10"/>
  <c r="H849" i="10"/>
  <c r="S849" i="10" s="1"/>
  <c r="G849" i="10"/>
  <c r="F849" i="10"/>
  <c r="E849" i="10"/>
  <c r="D849" i="10"/>
  <c r="C849" i="10"/>
  <c r="B849" i="10"/>
  <c r="O848" i="10"/>
  <c r="L848" i="10"/>
  <c r="K848" i="10"/>
  <c r="J848" i="10"/>
  <c r="I848" i="10"/>
  <c r="H848" i="10"/>
  <c r="G848" i="10"/>
  <c r="F848" i="10"/>
  <c r="E848" i="10"/>
  <c r="D848" i="10"/>
  <c r="C848" i="10"/>
  <c r="B848" i="10"/>
  <c r="O847" i="10"/>
  <c r="L847" i="10"/>
  <c r="K847" i="10"/>
  <c r="J847" i="10"/>
  <c r="I847" i="10"/>
  <c r="H847" i="10"/>
  <c r="S847" i="10" s="1"/>
  <c r="G847" i="10"/>
  <c r="F847" i="10"/>
  <c r="E847" i="10"/>
  <c r="D847" i="10"/>
  <c r="C847" i="10"/>
  <c r="B847" i="10"/>
  <c r="O846" i="10"/>
  <c r="L846" i="10"/>
  <c r="K846" i="10"/>
  <c r="J846" i="10"/>
  <c r="I846" i="10"/>
  <c r="H846" i="10"/>
  <c r="G846" i="10"/>
  <c r="F846" i="10"/>
  <c r="E846" i="10"/>
  <c r="D846" i="10"/>
  <c r="C846" i="10"/>
  <c r="B846" i="10"/>
  <c r="O845" i="10"/>
  <c r="L845" i="10"/>
  <c r="K845" i="10"/>
  <c r="J845" i="10"/>
  <c r="I845" i="10"/>
  <c r="H845" i="10"/>
  <c r="S845" i="10" s="1"/>
  <c r="G845" i="10"/>
  <c r="F845" i="10"/>
  <c r="E845" i="10"/>
  <c r="D845" i="10"/>
  <c r="C845" i="10"/>
  <c r="B845" i="10"/>
  <c r="O844" i="10"/>
  <c r="L844" i="10"/>
  <c r="K844" i="10"/>
  <c r="J844" i="10"/>
  <c r="I844" i="10"/>
  <c r="H844" i="10"/>
  <c r="G844" i="10"/>
  <c r="F844" i="10"/>
  <c r="E844" i="10"/>
  <c r="D844" i="10"/>
  <c r="C844" i="10"/>
  <c r="B844" i="10"/>
  <c r="O843" i="10"/>
  <c r="L843" i="10"/>
  <c r="K843" i="10"/>
  <c r="J843" i="10"/>
  <c r="I843" i="10"/>
  <c r="H843" i="10"/>
  <c r="S843" i="10" s="1"/>
  <c r="G843" i="10"/>
  <c r="F843" i="10"/>
  <c r="E843" i="10"/>
  <c r="D843" i="10"/>
  <c r="C843" i="10"/>
  <c r="B843" i="10"/>
  <c r="O842" i="10"/>
  <c r="L842" i="10"/>
  <c r="K842" i="10"/>
  <c r="J842" i="10"/>
  <c r="I842" i="10"/>
  <c r="H842" i="10"/>
  <c r="G842" i="10"/>
  <c r="F842" i="10"/>
  <c r="E842" i="10"/>
  <c r="D842" i="10"/>
  <c r="C842" i="10"/>
  <c r="B842" i="10"/>
  <c r="O841" i="10"/>
  <c r="L841" i="10"/>
  <c r="K841" i="10"/>
  <c r="J841" i="10"/>
  <c r="I841" i="10"/>
  <c r="H841" i="10"/>
  <c r="S841" i="10" s="1"/>
  <c r="G841" i="10"/>
  <c r="F841" i="10"/>
  <c r="E841" i="10"/>
  <c r="D841" i="10"/>
  <c r="C841" i="10"/>
  <c r="B841" i="10"/>
  <c r="O840" i="10"/>
  <c r="L840" i="10"/>
  <c r="K840" i="10"/>
  <c r="J840" i="10"/>
  <c r="I840" i="10"/>
  <c r="H840" i="10"/>
  <c r="G840" i="10"/>
  <c r="F840" i="10"/>
  <c r="E840" i="10"/>
  <c r="D840" i="10"/>
  <c r="C840" i="10"/>
  <c r="B840" i="10"/>
  <c r="O839" i="10"/>
  <c r="L839" i="10"/>
  <c r="K839" i="10"/>
  <c r="J839" i="10"/>
  <c r="I839" i="10"/>
  <c r="H839" i="10"/>
  <c r="G839" i="10"/>
  <c r="F839" i="10"/>
  <c r="E839" i="10"/>
  <c r="D839" i="10"/>
  <c r="C839" i="10"/>
  <c r="B839" i="10"/>
  <c r="O838" i="10"/>
  <c r="L838" i="10"/>
  <c r="K838" i="10"/>
  <c r="J838" i="10"/>
  <c r="I838" i="10"/>
  <c r="H838" i="10"/>
  <c r="G838" i="10"/>
  <c r="F838" i="10"/>
  <c r="E838" i="10"/>
  <c r="D838" i="10"/>
  <c r="C838" i="10"/>
  <c r="B838" i="10"/>
  <c r="O837" i="10"/>
  <c r="L837" i="10"/>
  <c r="K837" i="10"/>
  <c r="J837" i="10"/>
  <c r="I837" i="10"/>
  <c r="H837" i="10"/>
  <c r="S837" i="10" s="1"/>
  <c r="G837" i="10"/>
  <c r="F837" i="10"/>
  <c r="E837" i="10"/>
  <c r="D837" i="10"/>
  <c r="C837" i="10"/>
  <c r="B837" i="10"/>
  <c r="O836" i="10"/>
  <c r="L836" i="10"/>
  <c r="K836" i="10"/>
  <c r="J836" i="10"/>
  <c r="I836" i="10"/>
  <c r="H836" i="10"/>
  <c r="G836" i="10"/>
  <c r="F836" i="10"/>
  <c r="E836" i="10"/>
  <c r="D836" i="10"/>
  <c r="C836" i="10"/>
  <c r="B836" i="10"/>
  <c r="O835" i="10"/>
  <c r="L835" i="10"/>
  <c r="K835" i="10"/>
  <c r="J835" i="10"/>
  <c r="I835" i="10"/>
  <c r="H835" i="10"/>
  <c r="G835" i="10"/>
  <c r="F835" i="10"/>
  <c r="E835" i="10"/>
  <c r="D835" i="10"/>
  <c r="C835" i="10"/>
  <c r="B835" i="10"/>
  <c r="O834" i="10"/>
  <c r="L834" i="10"/>
  <c r="K834" i="10"/>
  <c r="J834" i="10"/>
  <c r="I834" i="10"/>
  <c r="H834" i="10"/>
  <c r="G834" i="10"/>
  <c r="F834" i="10"/>
  <c r="E834" i="10"/>
  <c r="D834" i="10"/>
  <c r="C834" i="10"/>
  <c r="B834" i="10"/>
  <c r="O833" i="10"/>
  <c r="L833" i="10"/>
  <c r="K833" i="10"/>
  <c r="J833" i="10"/>
  <c r="I833" i="10"/>
  <c r="H833" i="10"/>
  <c r="S833" i="10" s="1"/>
  <c r="G833" i="10"/>
  <c r="F833" i="10"/>
  <c r="E833" i="10"/>
  <c r="D833" i="10"/>
  <c r="C833" i="10"/>
  <c r="B833" i="10"/>
  <c r="O832" i="10"/>
  <c r="L832" i="10"/>
  <c r="K832" i="10"/>
  <c r="J832" i="10"/>
  <c r="I832" i="10"/>
  <c r="H832" i="10"/>
  <c r="G832" i="10"/>
  <c r="F832" i="10"/>
  <c r="E832" i="10"/>
  <c r="D832" i="10"/>
  <c r="C832" i="10"/>
  <c r="B832" i="10"/>
  <c r="O831" i="10"/>
  <c r="L831" i="10"/>
  <c r="K831" i="10"/>
  <c r="J831" i="10"/>
  <c r="I831" i="10"/>
  <c r="H831" i="10"/>
  <c r="S831" i="10" s="1"/>
  <c r="G831" i="10"/>
  <c r="F831" i="10"/>
  <c r="E831" i="10"/>
  <c r="D831" i="10"/>
  <c r="C831" i="10"/>
  <c r="B831" i="10"/>
  <c r="O830" i="10"/>
  <c r="L830" i="10"/>
  <c r="K830" i="10"/>
  <c r="J830" i="10"/>
  <c r="I830" i="10"/>
  <c r="H830" i="10"/>
  <c r="G830" i="10"/>
  <c r="F830" i="10"/>
  <c r="E830" i="10"/>
  <c r="D830" i="10"/>
  <c r="C830" i="10"/>
  <c r="B830" i="10"/>
  <c r="O829" i="10"/>
  <c r="L829" i="10"/>
  <c r="K829" i="10"/>
  <c r="J829" i="10"/>
  <c r="I829" i="10"/>
  <c r="H829" i="10"/>
  <c r="S829" i="10" s="1"/>
  <c r="G829" i="10"/>
  <c r="F829" i="10"/>
  <c r="E829" i="10"/>
  <c r="D829" i="10"/>
  <c r="C829" i="10"/>
  <c r="B829" i="10"/>
  <c r="O828" i="10"/>
  <c r="L828" i="10"/>
  <c r="K828" i="10"/>
  <c r="J828" i="10"/>
  <c r="I828" i="10"/>
  <c r="H828" i="10"/>
  <c r="G828" i="10"/>
  <c r="F828" i="10"/>
  <c r="E828" i="10"/>
  <c r="D828" i="10"/>
  <c r="C828" i="10"/>
  <c r="B828" i="10"/>
  <c r="O827" i="10"/>
  <c r="L827" i="10"/>
  <c r="K827" i="10"/>
  <c r="J827" i="10"/>
  <c r="I827" i="10"/>
  <c r="H827" i="10"/>
  <c r="G827" i="10"/>
  <c r="F827" i="10"/>
  <c r="E827" i="10"/>
  <c r="D827" i="10"/>
  <c r="C827" i="10"/>
  <c r="B827" i="10"/>
  <c r="O826" i="10"/>
  <c r="L826" i="10"/>
  <c r="K826" i="10"/>
  <c r="J826" i="10"/>
  <c r="I826" i="10"/>
  <c r="H826" i="10"/>
  <c r="G826" i="10"/>
  <c r="F826" i="10"/>
  <c r="E826" i="10"/>
  <c r="D826" i="10"/>
  <c r="C826" i="10"/>
  <c r="B826" i="10"/>
  <c r="O825" i="10"/>
  <c r="L825" i="10"/>
  <c r="K825" i="10"/>
  <c r="J825" i="10"/>
  <c r="I825" i="10"/>
  <c r="H825" i="10"/>
  <c r="S825" i="10" s="1"/>
  <c r="G825" i="10"/>
  <c r="F825" i="10"/>
  <c r="E825" i="10"/>
  <c r="D825" i="10"/>
  <c r="C825" i="10"/>
  <c r="B825" i="10"/>
  <c r="O824" i="10"/>
  <c r="L824" i="10"/>
  <c r="K824" i="10"/>
  <c r="J824" i="10"/>
  <c r="I824" i="10"/>
  <c r="H824" i="10"/>
  <c r="G824" i="10"/>
  <c r="F824" i="10"/>
  <c r="E824" i="10"/>
  <c r="D824" i="10"/>
  <c r="C824" i="10"/>
  <c r="B824" i="10"/>
  <c r="O823" i="10"/>
  <c r="L823" i="10"/>
  <c r="K823" i="10"/>
  <c r="J823" i="10"/>
  <c r="I823" i="10"/>
  <c r="H823" i="10"/>
  <c r="G823" i="10"/>
  <c r="F823" i="10"/>
  <c r="E823" i="10"/>
  <c r="D823" i="10"/>
  <c r="C823" i="10"/>
  <c r="B823" i="10"/>
  <c r="O822" i="10"/>
  <c r="L822" i="10"/>
  <c r="K822" i="10"/>
  <c r="J822" i="10"/>
  <c r="I822" i="10"/>
  <c r="H822" i="10"/>
  <c r="G822" i="10"/>
  <c r="F822" i="10"/>
  <c r="E822" i="10"/>
  <c r="D822" i="10"/>
  <c r="C822" i="10"/>
  <c r="B822" i="10"/>
  <c r="O821" i="10"/>
  <c r="L821" i="10"/>
  <c r="K821" i="10"/>
  <c r="J821" i="10"/>
  <c r="I821" i="10"/>
  <c r="H821" i="10"/>
  <c r="S821" i="10" s="1"/>
  <c r="G821" i="10"/>
  <c r="F821" i="10"/>
  <c r="E821" i="10"/>
  <c r="D821" i="10"/>
  <c r="C821" i="10"/>
  <c r="B821" i="10"/>
  <c r="O820" i="10"/>
  <c r="L820" i="10"/>
  <c r="K820" i="10"/>
  <c r="J820" i="10"/>
  <c r="I820" i="10"/>
  <c r="H820" i="10"/>
  <c r="G820" i="10"/>
  <c r="F820" i="10"/>
  <c r="E820" i="10"/>
  <c r="D820" i="10"/>
  <c r="C820" i="10"/>
  <c r="B820" i="10"/>
  <c r="O819" i="10"/>
  <c r="L819" i="10"/>
  <c r="K819" i="10"/>
  <c r="J819" i="10"/>
  <c r="I819" i="10"/>
  <c r="H819" i="10"/>
  <c r="S819" i="10" s="1"/>
  <c r="G819" i="10"/>
  <c r="F819" i="10"/>
  <c r="E819" i="10"/>
  <c r="D819" i="10"/>
  <c r="C819" i="10"/>
  <c r="B819" i="10"/>
  <c r="O818" i="10"/>
  <c r="L818" i="10"/>
  <c r="K818" i="10"/>
  <c r="J818" i="10"/>
  <c r="I818" i="10"/>
  <c r="H818" i="10"/>
  <c r="G818" i="10"/>
  <c r="F818" i="10"/>
  <c r="E818" i="10"/>
  <c r="D818" i="10"/>
  <c r="C818" i="10"/>
  <c r="B818" i="10"/>
  <c r="O817" i="10"/>
  <c r="L817" i="10"/>
  <c r="K817" i="10"/>
  <c r="J817" i="10"/>
  <c r="I817" i="10"/>
  <c r="H817" i="10"/>
  <c r="S817" i="10" s="1"/>
  <c r="G817" i="10"/>
  <c r="F817" i="10"/>
  <c r="E817" i="10"/>
  <c r="D817" i="10"/>
  <c r="C817" i="10"/>
  <c r="B817" i="10"/>
  <c r="O816" i="10"/>
  <c r="L816" i="10"/>
  <c r="K816" i="10"/>
  <c r="J816" i="10"/>
  <c r="I816" i="10"/>
  <c r="H816" i="10"/>
  <c r="G816" i="10"/>
  <c r="F816" i="10"/>
  <c r="E816" i="10"/>
  <c r="D816" i="10"/>
  <c r="C816" i="10"/>
  <c r="B816" i="10"/>
  <c r="O815" i="10"/>
  <c r="L815" i="10"/>
  <c r="K815" i="10"/>
  <c r="J815" i="10"/>
  <c r="I815" i="10"/>
  <c r="H815" i="10"/>
  <c r="G815" i="10"/>
  <c r="F815" i="10"/>
  <c r="E815" i="10"/>
  <c r="D815" i="10"/>
  <c r="C815" i="10"/>
  <c r="B815" i="10"/>
  <c r="O814" i="10"/>
  <c r="L814" i="10"/>
  <c r="K814" i="10"/>
  <c r="J814" i="10"/>
  <c r="I814" i="10"/>
  <c r="H814" i="10"/>
  <c r="G814" i="10"/>
  <c r="F814" i="10"/>
  <c r="E814" i="10"/>
  <c r="D814" i="10"/>
  <c r="C814" i="10"/>
  <c r="B814" i="10"/>
  <c r="O813" i="10"/>
  <c r="L813" i="10"/>
  <c r="K813" i="10"/>
  <c r="J813" i="10"/>
  <c r="I813" i="10"/>
  <c r="H813" i="10"/>
  <c r="S813" i="10" s="1"/>
  <c r="G813" i="10"/>
  <c r="F813" i="10"/>
  <c r="E813" i="10"/>
  <c r="D813" i="10"/>
  <c r="C813" i="10"/>
  <c r="B813" i="10"/>
  <c r="O812" i="10"/>
  <c r="L812" i="10"/>
  <c r="K812" i="10"/>
  <c r="J812" i="10"/>
  <c r="I812" i="10"/>
  <c r="H812" i="10"/>
  <c r="G812" i="10"/>
  <c r="F812" i="10"/>
  <c r="E812" i="10"/>
  <c r="D812" i="10"/>
  <c r="C812" i="10"/>
  <c r="B812" i="10"/>
  <c r="O811" i="10"/>
  <c r="L811" i="10"/>
  <c r="K811" i="10"/>
  <c r="J811" i="10"/>
  <c r="I811" i="10"/>
  <c r="H811" i="10"/>
  <c r="S811" i="10" s="1"/>
  <c r="G811" i="10"/>
  <c r="F811" i="10"/>
  <c r="E811" i="10"/>
  <c r="D811" i="10"/>
  <c r="C811" i="10"/>
  <c r="B811" i="10"/>
  <c r="O810" i="10"/>
  <c r="L810" i="10"/>
  <c r="K810" i="10"/>
  <c r="J810" i="10"/>
  <c r="I810" i="10"/>
  <c r="H810" i="10"/>
  <c r="G810" i="10"/>
  <c r="F810" i="10"/>
  <c r="E810" i="10"/>
  <c r="D810" i="10"/>
  <c r="C810" i="10"/>
  <c r="B810" i="10"/>
  <c r="O809" i="10"/>
  <c r="L809" i="10"/>
  <c r="K809" i="10"/>
  <c r="J809" i="10"/>
  <c r="I809" i="10"/>
  <c r="H809" i="10"/>
  <c r="S809" i="10" s="1"/>
  <c r="G809" i="10"/>
  <c r="F809" i="10"/>
  <c r="E809" i="10"/>
  <c r="D809" i="10"/>
  <c r="C809" i="10"/>
  <c r="B809" i="10"/>
  <c r="O808" i="10"/>
  <c r="L808" i="10"/>
  <c r="K808" i="10"/>
  <c r="J808" i="10"/>
  <c r="I808" i="10"/>
  <c r="H808" i="10"/>
  <c r="G808" i="10"/>
  <c r="F808" i="10"/>
  <c r="E808" i="10"/>
  <c r="D808" i="10"/>
  <c r="C808" i="10"/>
  <c r="B808" i="10"/>
  <c r="O807" i="10"/>
  <c r="L807" i="10"/>
  <c r="K807" i="10"/>
  <c r="J807" i="10"/>
  <c r="I807" i="10"/>
  <c r="H807" i="10"/>
  <c r="G807" i="10"/>
  <c r="F807" i="10"/>
  <c r="E807" i="10"/>
  <c r="D807" i="10"/>
  <c r="C807" i="10"/>
  <c r="B807" i="10"/>
  <c r="O806" i="10"/>
  <c r="L806" i="10"/>
  <c r="K806" i="10"/>
  <c r="J806" i="10"/>
  <c r="I806" i="10"/>
  <c r="H806" i="10"/>
  <c r="G806" i="10"/>
  <c r="F806" i="10"/>
  <c r="E806" i="10"/>
  <c r="D806" i="10"/>
  <c r="C806" i="10"/>
  <c r="B806" i="10"/>
  <c r="O805" i="10"/>
  <c r="L805" i="10"/>
  <c r="K805" i="10"/>
  <c r="J805" i="10"/>
  <c r="I805" i="10"/>
  <c r="H805" i="10"/>
  <c r="G805" i="10"/>
  <c r="F805" i="10"/>
  <c r="E805" i="10"/>
  <c r="D805" i="10"/>
  <c r="C805" i="10"/>
  <c r="B805" i="10"/>
  <c r="O804" i="10"/>
  <c r="L804" i="10"/>
  <c r="K804" i="10"/>
  <c r="J804" i="10"/>
  <c r="I804" i="10"/>
  <c r="H804" i="10"/>
  <c r="G804" i="10"/>
  <c r="F804" i="10"/>
  <c r="E804" i="10"/>
  <c r="D804" i="10"/>
  <c r="C804" i="10"/>
  <c r="B804" i="10"/>
  <c r="O803" i="10"/>
  <c r="L803" i="10"/>
  <c r="K803" i="10"/>
  <c r="J803" i="10"/>
  <c r="I803" i="10"/>
  <c r="H803" i="10"/>
  <c r="G803" i="10"/>
  <c r="F803" i="10"/>
  <c r="E803" i="10"/>
  <c r="D803" i="10"/>
  <c r="C803" i="10"/>
  <c r="B803" i="10"/>
  <c r="O802" i="10"/>
  <c r="L802" i="10"/>
  <c r="K802" i="10"/>
  <c r="J802" i="10"/>
  <c r="I802" i="10"/>
  <c r="H802" i="10"/>
  <c r="S802" i="10" s="1"/>
  <c r="G802" i="10"/>
  <c r="F802" i="10"/>
  <c r="E802" i="10"/>
  <c r="D802" i="10"/>
  <c r="C802" i="10"/>
  <c r="B802" i="10"/>
  <c r="O801" i="10"/>
  <c r="L801" i="10"/>
  <c r="K801" i="10"/>
  <c r="J801" i="10"/>
  <c r="I801" i="10"/>
  <c r="H801" i="10"/>
  <c r="S801" i="10" s="1"/>
  <c r="G801" i="10"/>
  <c r="F801" i="10"/>
  <c r="E801" i="10"/>
  <c r="D801" i="10"/>
  <c r="C801" i="10"/>
  <c r="B801" i="10"/>
  <c r="O800" i="10"/>
  <c r="L800" i="10"/>
  <c r="K800" i="10"/>
  <c r="J800" i="10"/>
  <c r="I800" i="10"/>
  <c r="H800" i="10"/>
  <c r="G800" i="10"/>
  <c r="F800" i="10"/>
  <c r="E800" i="10"/>
  <c r="D800" i="10"/>
  <c r="C800" i="10"/>
  <c r="B800" i="10"/>
  <c r="O799" i="10"/>
  <c r="L799" i="10"/>
  <c r="K799" i="10"/>
  <c r="J799" i="10"/>
  <c r="I799" i="10"/>
  <c r="H799" i="10"/>
  <c r="S799" i="10" s="1"/>
  <c r="G799" i="10"/>
  <c r="F799" i="10"/>
  <c r="E799" i="10"/>
  <c r="D799" i="10"/>
  <c r="C799" i="10"/>
  <c r="B799" i="10"/>
  <c r="O798" i="10"/>
  <c r="L798" i="10"/>
  <c r="K798" i="10"/>
  <c r="J798" i="10"/>
  <c r="I798" i="10"/>
  <c r="H798" i="10"/>
  <c r="G798" i="10"/>
  <c r="F798" i="10"/>
  <c r="E798" i="10"/>
  <c r="D798" i="10"/>
  <c r="C798" i="10"/>
  <c r="B798" i="10"/>
  <c r="O797" i="10"/>
  <c r="L797" i="10"/>
  <c r="K797" i="10"/>
  <c r="J797" i="10"/>
  <c r="I797" i="10"/>
  <c r="H797" i="10"/>
  <c r="G797" i="10"/>
  <c r="F797" i="10"/>
  <c r="E797" i="10"/>
  <c r="D797" i="10"/>
  <c r="C797" i="10"/>
  <c r="B797" i="10"/>
  <c r="O796" i="10"/>
  <c r="L796" i="10"/>
  <c r="K796" i="10"/>
  <c r="J796" i="10"/>
  <c r="I796" i="10"/>
  <c r="H796" i="10"/>
  <c r="G796" i="10"/>
  <c r="F796" i="10"/>
  <c r="E796" i="10"/>
  <c r="D796" i="10"/>
  <c r="C796" i="10"/>
  <c r="B796" i="10"/>
  <c r="O795" i="10"/>
  <c r="L795" i="10"/>
  <c r="K795" i="10"/>
  <c r="J795" i="10"/>
  <c r="I795" i="10"/>
  <c r="H795" i="10"/>
  <c r="G795" i="10"/>
  <c r="F795" i="10"/>
  <c r="E795" i="10"/>
  <c r="D795" i="10"/>
  <c r="C795" i="10"/>
  <c r="B795" i="10"/>
  <c r="O794" i="10"/>
  <c r="L794" i="10"/>
  <c r="K794" i="10"/>
  <c r="J794" i="10"/>
  <c r="I794" i="10"/>
  <c r="H794" i="10"/>
  <c r="S794" i="10" s="1"/>
  <c r="G794" i="10"/>
  <c r="F794" i="10"/>
  <c r="E794" i="10"/>
  <c r="D794" i="10"/>
  <c r="C794" i="10"/>
  <c r="B794" i="10"/>
  <c r="O793" i="10"/>
  <c r="L793" i="10"/>
  <c r="K793" i="10"/>
  <c r="J793" i="10"/>
  <c r="I793" i="10"/>
  <c r="H793" i="10"/>
  <c r="S793" i="10" s="1"/>
  <c r="G793" i="10"/>
  <c r="F793" i="10"/>
  <c r="E793" i="10"/>
  <c r="D793" i="10"/>
  <c r="C793" i="10"/>
  <c r="B793" i="10"/>
  <c r="O792" i="10"/>
  <c r="L792" i="10"/>
  <c r="K792" i="10"/>
  <c r="J792" i="10"/>
  <c r="I792" i="10"/>
  <c r="H792" i="10"/>
  <c r="G792" i="10"/>
  <c r="F792" i="10"/>
  <c r="E792" i="10"/>
  <c r="D792" i="10"/>
  <c r="C792" i="10"/>
  <c r="B792" i="10"/>
  <c r="O791" i="10"/>
  <c r="L791" i="10"/>
  <c r="K791" i="10"/>
  <c r="J791" i="10"/>
  <c r="I791" i="10"/>
  <c r="H791" i="10"/>
  <c r="S791" i="10" s="1"/>
  <c r="G791" i="10"/>
  <c r="F791" i="10"/>
  <c r="E791" i="10"/>
  <c r="D791" i="10"/>
  <c r="C791" i="10"/>
  <c r="B791" i="10"/>
  <c r="O790" i="10"/>
  <c r="L790" i="10"/>
  <c r="K790" i="10"/>
  <c r="J790" i="10"/>
  <c r="I790" i="10"/>
  <c r="H790" i="10"/>
  <c r="G790" i="10"/>
  <c r="F790" i="10"/>
  <c r="E790" i="10"/>
  <c r="D790" i="10"/>
  <c r="C790" i="10"/>
  <c r="B790" i="10"/>
  <c r="O789" i="10"/>
  <c r="L789" i="10"/>
  <c r="K789" i="10"/>
  <c r="J789" i="10"/>
  <c r="I789" i="10"/>
  <c r="H789" i="10"/>
  <c r="G789" i="10"/>
  <c r="F789" i="10"/>
  <c r="E789" i="10"/>
  <c r="D789" i="10"/>
  <c r="C789" i="10"/>
  <c r="B789" i="10"/>
  <c r="O788" i="10"/>
  <c r="L788" i="10"/>
  <c r="K788" i="10"/>
  <c r="J788" i="10"/>
  <c r="I788" i="10"/>
  <c r="H788" i="10"/>
  <c r="G788" i="10"/>
  <c r="F788" i="10"/>
  <c r="E788" i="10"/>
  <c r="D788" i="10"/>
  <c r="C788" i="10"/>
  <c r="B788" i="10"/>
  <c r="O787" i="10"/>
  <c r="L787" i="10"/>
  <c r="K787" i="10"/>
  <c r="J787" i="10"/>
  <c r="I787" i="10"/>
  <c r="H787" i="10"/>
  <c r="G787" i="10"/>
  <c r="F787" i="10"/>
  <c r="E787" i="10"/>
  <c r="D787" i="10"/>
  <c r="C787" i="10"/>
  <c r="B787" i="10"/>
  <c r="O786" i="10"/>
  <c r="L786" i="10"/>
  <c r="K786" i="10"/>
  <c r="J786" i="10"/>
  <c r="I786" i="10"/>
  <c r="H786" i="10"/>
  <c r="S786" i="10" s="1"/>
  <c r="G786" i="10"/>
  <c r="F786" i="10"/>
  <c r="E786" i="10"/>
  <c r="D786" i="10"/>
  <c r="C786" i="10"/>
  <c r="B786" i="10"/>
  <c r="O785" i="10"/>
  <c r="L785" i="10"/>
  <c r="K785" i="10"/>
  <c r="J785" i="10"/>
  <c r="I785" i="10"/>
  <c r="H785" i="10"/>
  <c r="S785" i="10" s="1"/>
  <c r="G785" i="10"/>
  <c r="F785" i="10"/>
  <c r="E785" i="10"/>
  <c r="D785" i="10"/>
  <c r="C785" i="10"/>
  <c r="B785" i="10"/>
  <c r="O784" i="10"/>
  <c r="L784" i="10"/>
  <c r="K784" i="10"/>
  <c r="J784" i="10"/>
  <c r="I784" i="10"/>
  <c r="H784" i="10"/>
  <c r="G784" i="10"/>
  <c r="F784" i="10"/>
  <c r="E784" i="10"/>
  <c r="D784" i="10"/>
  <c r="C784" i="10"/>
  <c r="B784" i="10"/>
  <c r="O783" i="10"/>
  <c r="L783" i="10"/>
  <c r="K783" i="10"/>
  <c r="J783" i="10"/>
  <c r="I783" i="10"/>
  <c r="H783" i="10"/>
  <c r="S783" i="10" s="1"/>
  <c r="G783" i="10"/>
  <c r="F783" i="10"/>
  <c r="E783" i="10"/>
  <c r="D783" i="10"/>
  <c r="C783" i="10"/>
  <c r="B783" i="10"/>
  <c r="O782" i="10"/>
  <c r="L782" i="10"/>
  <c r="K782" i="10"/>
  <c r="J782" i="10"/>
  <c r="I782" i="10"/>
  <c r="H782" i="10"/>
  <c r="G782" i="10"/>
  <c r="F782" i="10"/>
  <c r="E782" i="10"/>
  <c r="D782" i="10"/>
  <c r="C782" i="10"/>
  <c r="B782" i="10"/>
  <c r="O781" i="10"/>
  <c r="L781" i="10"/>
  <c r="K781" i="10"/>
  <c r="J781" i="10"/>
  <c r="I781" i="10"/>
  <c r="H781" i="10"/>
  <c r="G781" i="10"/>
  <c r="F781" i="10"/>
  <c r="E781" i="10"/>
  <c r="D781" i="10"/>
  <c r="C781" i="10"/>
  <c r="B781" i="10"/>
  <c r="O780" i="10"/>
  <c r="L780" i="10"/>
  <c r="K780" i="10"/>
  <c r="J780" i="10"/>
  <c r="I780" i="10"/>
  <c r="H780" i="10"/>
  <c r="G780" i="10"/>
  <c r="F780" i="10"/>
  <c r="E780" i="10"/>
  <c r="D780" i="10"/>
  <c r="C780" i="10"/>
  <c r="B780" i="10"/>
  <c r="O779" i="10"/>
  <c r="L779" i="10"/>
  <c r="K779" i="10"/>
  <c r="J779" i="10"/>
  <c r="I779" i="10"/>
  <c r="H779" i="10"/>
  <c r="G779" i="10"/>
  <c r="F779" i="10"/>
  <c r="E779" i="10"/>
  <c r="D779" i="10"/>
  <c r="C779" i="10"/>
  <c r="B779" i="10"/>
  <c r="O778" i="10"/>
  <c r="L778" i="10"/>
  <c r="K778" i="10"/>
  <c r="J778" i="10"/>
  <c r="I778" i="10"/>
  <c r="H778" i="10"/>
  <c r="S778" i="10" s="1"/>
  <c r="G778" i="10"/>
  <c r="F778" i="10"/>
  <c r="E778" i="10"/>
  <c r="D778" i="10"/>
  <c r="C778" i="10"/>
  <c r="B778" i="10"/>
  <c r="O777" i="10"/>
  <c r="L777" i="10"/>
  <c r="K777" i="10"/>
  <c r="J777" i="10"/>
  <c r="I777" i="10"/>
  <c r="H777" i="10"/>
  <c r="S777" i="10" s="1"/>
  <c r="G777" i="10"/>
  <c r="F777" i="10"/>
  <c r="E777" i="10"/>
  <c r="D777" i="10"/>
  <c r="C777" i="10"/>
  <c r="B777" i="10"/>
  <c r="O776" i="10"/>
  <c r="L776" i="10"/>
  <c r="K776" i="10"/>
  <c r="J776" i="10"/>
  <c r="I776" i="10"/>
  <c r="H776" i="10"/>
  <c r="G776" i="10"/>
  <c r="F776" i="10"/>
  <c r="E776" i="10"/>
  <c r="D776" i="10"/>
  <c r="C776" i="10"/>
  <c r="B776" i="10"/>
  <c r="O775" i="10"/>
  <c r="L775" i="10"/>
  <c r="K775" i="10"/>
  <c r="J775" i="10"/>
  <c r="I775" i="10"/>
  <c r="H775" i="10"/>
  <c r="S775" i="10" s="1"/>
  <c r="G775" i="10"/>
  <c r="F775" i="10"/>
  <c r="E775" i="10"/>
  <c r="D775" i="10"/>
  <c r="C775" i="10"/>
  <c r="B775" i="10"/>
  <c r="O774" i="10"/>
  <c r="L774" i="10"/>
  <c r="K774" i="10"/>
  <c r="J774" i="10"/>
  <c r="I774" i="10"/>
  <c r="H774" i="10"/>
  <c r="G774" i="10"/>
  <c r="F774" i="10"/>
  <c r="E774" i="10"/>
  <c r="D774" i="10"/>
  <c r="C774" i="10"/>
  <c r="B774" i="10"/>
  <c r="O773" i="10"/>
  <c r="L773" i="10"/>
  <c r="K773" i="10"/>
  <c r="J773" i="10"/>
  <c r="I773" i="10"/>
  <c r="H773" i="10"/>
  <c r="G773" i="10"/>
  <c r="F773" i="10"/>
  <c r="E773" i="10"/>
  <c r="D773" i="10"/>
  <c r="C773" i="10"/>
  <c r="B773" i="10"/>
  <c r="O772" i="10"/>
  <c r="L772" i="10"/>
  <c r="K772" i="10"/>
  <c r="J772" i="10"/>
  <c r="I772" i="10"/>
  <c r="H772" i="10"/>
  <c r="G772" i="10"/>
  <c r="F772" i="10"/>
  <c r="E772" i="10"/>
  <c r="D772" i="10"/>
  <c r="C772" i="10"/>
  <c r="B772" i="10"/>
  <c r="O771" i="10"/>
  <c r="L771" i="10"/>
  <c r="K771" i="10"/>
  <c r="J771" i="10"/>
  <c r="I771" i="10"/>
  <c r="H771" i="10"/>
  <c r="G771" i="10"/>
  <c r="F771" i="10"/>
  <c r="E771" i="10"/>
  <c r="D771" i="10"/>
  <c r="C771" i="10"/>
  <c r="B771" i="10"/>
  <c r="O770" i="10"/>
  <c r="L770" i="10"/>
  <c r="K770" i="10"/>
  <c r="J770" i="10"/>
  <c r="I770" i="10"/>
  <c r="H770" i="10"/>
  <c r="S770" i="10" s="1"/>
  <c r="G770" i="10"/>
  <c r="F770" i="10"/>
  <c r="E770" i="10"/>
  <c r="D770" i="10"/>
  <c r="C770" i="10"/>
  <c r="B770" i="10"/>
  <c r="O769" i="10"/>
  <c r="L769" i="10"/>
  <c r="K769" i="10"/>
  <c r="J769" i="10"/>
  <c r="I769" i="10"/>
  <c r="H769" i="10"/>
  <c r="S769" i="10" s="1"/>
  <c r="G769" i="10"/>
  <c r="F769" i="10"/>
  <c r="E769" i="10"/>
  <c r="D769" i="10"/>
  <c r="C769" i="10"/>
  <c r="B769" i="10"/>
  <c r="O768" i="10"/>
  <c r="L768" i="10"/>
  <c r="K768" i="10"/>
  <c r="J768" i="10"/>
  <c r="I768" i="10"/>
  <c r="H768" i="10"/>
  <c r="G768" i="10"/>
  <c r="F768" i="10"/>
  <c r="E768" i="10"/>
  <c r="D768" i="10"/>
  <c r="C768" i="10"/>
  <c r="B768" i="10"/>
  <c r="O767" i="10"/>
  <c r="L767" i="10"/>
  <c r="K767" i="10"/>
  <c r="J767" i="10"/>
  <c r="I767" i="10"/>
  <c r="H767" i="10"/>
  <c r="S767" i="10" s="1"/>
  <c r="G767" i="10"/>
  <c r="F767" i="10"/>
  <c r="E767" i="10"/>
  <c r="D767" i="10"/>
  <c r="C767" i="10"/>
  <c r="B767" i="10"/>
  <c r="O766" i="10"/>
  <c r="L766" i="10"/>
  <c r="K766" i="10"/>
  <c r="J766" i="10"/>
  <c r="I766" i="10"/>
  <c r="H766" i="10"/>
  <c r="G766" i="10"/>
  <c r="F766" i="10"/>
  <c r="E766" i="10"/>
  <c r="D766" i="10"/>
  <c r="C766" i="10"/>
  <c r="B766" i="10"/>
  <c r="O765" i="10"/>
  <c r="L765" i="10"/>
  <c r="K765" i="10"/>
  <c r="J765" i="10"/>
  <c r="I765" i="10"/>
  <c r="H765" i="10"/>
  <c r="G765" i="10"/>
  <c r="F765" i="10"/>
  <c r="E765" i="10"/>
  <c r="D765" i="10"/>
  <c r="C765" i="10"/>
  <c r="B765" i="10"/>
  <c r="O764" i="10"/>
  <c r="L764" i="10"/>
  <c r="K764" i="10"/>
  <c r="J764" i="10"/>
  <c r="I764" i="10"/>
  <c r="H764" i="10"/>
  <c r="G764" i="10"/>
  <c r="F764" i="10"/>
  <c r="E764" i="10"/>
  <c r="D764" i="10"/>
  <c r="C764" i="10"/>
  <c r="B764" i="10"/>
  <c r="O763" i="10"/>
  <c r="L763" i="10"/>
  <c r="K763" i="10"/>
  <c r="J763" i="10"/>
  <c r="I763" i="10"/>
  <c r="H763" i="10"/>
  <c r="G763" i="10"/>
  <c r="F763" i="10"/>
  <c r="E763" i="10"/>
  <c r="D763" i="10"/>
  <c r="C763" i="10"/>
  <c r="B763" i="10"/>
  <c r="O762" i="10"/>
  <c r="L762" i="10"/>
  <c r="K762" i="10"/>
  <c r="J762" i="10"/>
  <c r="I762" i="10"/>
  <c r="H762" i="10"/>
  <c r="S762" i="10" s="1"/>
  <c r="G762" i="10"/>
  <c r="F762" i="10"/>
  <c r="E762" i="10"/>
  <c r="D762" i="10"/>
  <c r="C762" i="10"/>
  <c r="B762" i="10"/>
  <c r="O761" i="10"/>
  <c r="L761" i="10"/>
  <c r="K761" i="10"/>
  <c r="J761" i="10"/>
  <c r="I761" i="10"/>
  <c r="H761" i="10"/>
  <c r="S761" i="10" s="1"/>
  <c r="G761" i="10"/>
  <c r="F761" i="10"/>
  <c r="E761" i="10"/>
  <c r="D761" i="10"/>
  <c r="C761" i="10"/>
  <c r="B761" i="10"/>
  <c r="O760" i="10"/>
  <c r="L760" i="10"/>
  <c r="K760" i="10"/>
  <c r="J760" i="10"/>
  <c r="I760" i="10"/>
  <c r="H760" i="10"/>
  <c r="G760" i="10"/>
  <c r="F760" i="10"/>
  <c r="E760" i="10"/>
  <c r="D760" i="10"/>
  <c r="C760" i="10"/>
  <c r="B760" i="10"/>
  <c r="O759" i="10"/>
  <c r="L759" i="10"/>
  <c r="K759" i="10"/>
  <c r="J759" i="10"/>
  <c r="I759" i="10"/>
  <c r="H759" i="10"/>
  <c r="S759" i="10" s="1"/>
  <c r="G759" i="10"/>
  <c r="F759" i="10"/>
  <c r="E759" i="10"/>
  <c r="D759" i="10"/>
  <c r="C759" i="10"/>
  <c r="B759" i="10"/>
  <c r="O758" i="10"/>
  <c r="L758" i="10"/>
  <c r="K758" i="10"/>
  <c r="J758" i="10"/>
  <c r="I758" i="10"/>
  <c r="H758" i="10"/>
  <c r="G758" i="10"/>
  <c r="F758" i="10"/>
  <c r="E758" i="10"/>
  <c r="D758" i="10"/>
  <c r="C758" i="10"/>
  <c r="B758" i="10"/>
  <c r="O757" i="10"/>
  <c r="L757" i="10"/>
  <c r="K757" i="10"/>
  <c r="J757" i="10"/>
  <c r="I757" i="10"/>
  <c r="H757" i="10"/>
  <c r="G757" i="10"/>
  <c r="F757" i="10"/>
  <c r="E757" i="10"/>
  <c r="D757" i="10"/>
  <c r="C757" i="10"/>
  <c r="B757" i="10"/>
  <c r="O756" i="10"/>
  <c r="L756" i="10"/>
  <c r="K756" i="10"/>
  <c r="J756" i="10"/>
  <c r="I756" i="10"/>
  <c r="H756" i="10"/>
  <c r="G756" i="10"/>
  <c r="F756" i="10"/>
  <c r="E756" i="10"/>
  <c r="D756" i="10"/>
  <c r="C756" i="10"/>
  <c r="B756" i="10"/>
  <c r="O755" i="10"/>
  <c r="L755" i="10"/>
  <c r="K755" i="10"/>
  <c r="J755" i="10"/>
  <c r="I755" i="10"/>
  <c r="H755" i="10"/>
  <c r="G755" i="10"/>
  <c r="F755" i="10"/>
  <c r="E755" i="10"/>
  <c r="D755" i="10"/>
  <c r="C755" i="10"/>
  <c r="B755" i="10"/>
  <c r="O754" i="10"/>
  <c r="L754" i="10"/>
  <c r="K754" i="10"/>
  <c r="J754" i="10"/>
  <c r="I754" i="10"/>
  <c r="H754" i="10"/>
  <c r="S754" i="10" s="1"/>
  <c r="G754" i="10"/>
  <c r="F754" i="10"/>
  <c r="E754" i="10"/>
  <c r="D754" i="10"/>
  <c r="C754" i="10"/>
  <c r="B754" i="10"/>
  <c r="O753" i="10"/>
  <c r="L753" i="10"/>
  <c r="K753" i="10"/>
  <c r="J753" i="10"/>
  <c r="I753" i="10"/>
  <c r="H753" i="10"/>
  <c r="G753" i="10"/>
  <c r="F753" i="10"/>
  <c r="E753" i="10"/>
  <c r="D753" i="10"/>
  <c r="C753" i="10"/>
  <c r="B753" i="10"/>
  <c r="O752" i="10"/>
  <c r="L752" i="10"/>
  <c r="K752" i="10"/>
  <c r="J752" i="10"/>
  <c r="I752" i="10"/>
  <c r="H752" i="10"/>
  <c r="G752" i="10"/>
  <c r="F752" i="10"/>
  <c r="E752" i="10"/>
  <c r="D752" i="10"/>
  <c r="C752" i="10"/>
  <c r="B752" i="10"/>
  <c r="O751" i="10"/>
  <c r="L751" i="10"/>
  <c r="K751" i="10"/>
  <c r="J751" i="10"/>
  <c r="I751" i="10"/>
  <c r="H751" i="10"/>
  <c r="S751" i="10" s="1"/>
  <c r="G751" i="10"/>
  <c r="F751" i="10"/>
  <c r="E751" i="10"/>
  <c r="D751" i="10"/>
  <c r="C751" i="10"/>
  <c r="B751" i="10"/>
  <c r="O750" i="10"/>
  <c r="L750" i="10"/>
  <c r="K750" i="10"/>
  <c r="J750" i="10"/>
  <c r="I750" i="10"/>
  <c r="H750" i="10"/>
  <c r="G750" i="10"/>
  <c r="F750" i="10"/>
  <c r="E750" i="10"/>
  <c r="D750" i="10"/>
  <c r="C750" i="10"/>
  <c r="B750" i="10"/>
  <c r="O749" i="10"/>
  <c r="L749" i="10"/>
  <c r="K749" i="10"/>
  <c r="J749" i="10"/>
  <c r="I749" i="10"/>
  <c r="H749" i="10"/>
  <c r="G749" i="10"/>
  <c r="F749" i="10"/>
  <c r="E749" i="10"/>
  <c r="D749" i="10"/>
  <c r="C749" i="10"/>
  <c r="B749" i="10"/>
  <c r="O748" i="10"/>
  <c r="L748" i="10"/>
  <c r="K748" i="10"/>
  <c r="J748" i="10"/>
  <c r="I748" i="10"/>
  <c r="H748" i="10"/>
  <c r="G748" i="10"/>
  <c r="F748" i="10"/>
  <c r="E748" i="10"/>
  <c r="D748" i="10"/>
  <c r="C748" i="10"/>
  <c r="B748" i="10"/>
  <c r="O747" i="10"/>
  <c r="L747" i="10"/>
  <c r="K747" i="10"/>
  <c r="J747" i="10"/>
  <c r="I747" i="10"/>
  <c r="H747" i="10"/>
  <c r="S747" i="10" s="1"/>
  <c r="G747" i="10"/>
  <c r="F747" i="10"/>
  <c r="E747" i="10"/>
  <c r="D747" i="10"/>
  <c r="C747" i="10"/>
  <c r="B747" i="10"/>
  <c r="O746" i="10"/>
  <c r="L746" i="10"/>
  <c r="K746" i="10"/>
  <c r="J746" i="10"/>
  <c r="I746" i="10"/>
  <c r="H746" i="10"/>
  <c r="S746" i="10" s="1"/>
  <c r="G746" i="10"/>
  <c r="F746" i="10"/>
  <c r="E746" i="10"/>
  <c r="D746" i="10"/>
  <c r="C746" i="10"/>
  <c r="B746" i="10"/>
  <c r="O745" i="10"/>
  <c r="L745" i="10"/>
  <c r="K745" i="10"/>
  <c r="J745" i="10"/>
  <c r="I745" i="10"/>
  <c r="H745" i="10"/>
  <c r="G745" i="10"/>
  <c r="F745" i="10"/>
  <c r="E745" i="10"/>
  <c r="D745" i="10"/>
  <c r="C745" i="10"/>
  <c r="B745" i="10"/>
  <c r="O744" i="10"/>
  <c r="L744" i="10"/>
  <c r="K744" i="10"/>
  <c r="J744" i="10"/>
  <c r="I744" i="10"/>
  <c r="H744" i="10"/>
  <c r="G744" i="10"/>
  <c r="F744" i="10"/>
  <c r="E744" i="10"/>
  <c r="D744" i="10"/>
  <c r="C744" i="10"/>
  <c r="B744" i="10"/>
  <c r="O743" i="10"/>
  <c r="L743" i="10"/>
  <c r="K743" i="10"/>
  <c r="J743" i="10"/>
  <c r="I743" i="10"/>
  <c r="H743" i="10"/>
  <c r="S743" i="10" s="1"/>
  <c r="G743" i="10"/>
  <c r="F743" i="10"/>
  <c r="E743" i="10"/>
  <c r="D743" i="10"/>
  <c r="C743" i="10"/>
  <c r="B743" i="10"/>
  <c r="O742" i="10"/>
  <c r="L742" i="10"/>
  <c r="K742" i="10"/>
  <c r="J742" i="10"/>
  <c r="I742" i="10"/>
  <c r="H742" i="10"/>
  <c r="G742" i="10"/>
  <c r="F742" i="10"/>
  <c r="E742" i="10"/>
  <c r="D742" i="10"/>
  <c r="C742" i="10"/>
  <c r="B742" i="10"/>
  <c r="O741" i="10"/>
  <c r="L741" i="10"/>
  <c r="K741" i="10"/>
  <c r="J741" i="10"/>
  <c r="I741" i="10"/>
  <c r="H741" i="10"/>
  <c r="G741" i="10"/>
  <c r="F741" i="10"/>
  <c r="E741" i="10"/>
  <c r="D741" i="10"/>
  <c r="C741" i="10"/>
  <c r="B741" i="10"/>
  <c r="O740" i="10"/>
  <c r="L740" i="10"/>
  <c r="K740" i="10"/>
  <c r="J740" i="10"/>
  <c r="I740" i="10"/>
  <c r="H740" i="10"/>
  <c r="G740" i="10"/>
  <c r="F740" i="10"/>
  <c r="E740" i="10"/>
  <c r="D740" i="10"/>
  <c r="C740" i="10"/>
  <c r="B740" i="10"/>
  <c r="O739" i="10"/>
  <c r="L739" i="10"/>
  <c r="K739" i="10"/>
  <c r="J739" i="10"/>
  <c r="I739" i="10"/>
  <c r="H739" i="10"/>
  <c r="S739" i="10" s="1"/>
  <c r="G739" i="10"/>
  <c r="F739" i="10"/>
  <c r="E739" i="10"/>
  <c r="D739" i="10"/>
  <c r="C739" i="10"/>
  <c r="B739" i="10"/>
  <c r="O738" i="10"/>
  <c r="L738" i="10"/>
  <c r="K738" i="10"/>
  <c r="J738" i="10"/>
  <c r="I738" i="10"/>
  <c r="H738" i="10"/>
  <c r="S738" i="10" s="1"/>
  <c r="G738" i="10"/>
  <c r="F738" i="10"/>
  <c r="E738" i="10"/>
  <c r="D738" i="10"/>
  <c r="C738" i="10"/>
  <c r="B738" i="10"/>
  <c r="O737" i="10"/>
  <c r="L737" i="10"/>
  <c r="K737" i="10"/>
  <c r="J737" i="10"/>
  <c r="I737" i="10"/>
  <c r="H737" i="10"/>
  <c r="S737" i="10" s="1"/>
  <c r="G737" i="10"/>
  <c r="F737" i="10"/>
  <c r="E737" i="10"/>
  <c r="D737" i="10"/>
  <c r="C737" i="10"/>
  <c r="B737" i="10"/>
  <c r="O736" i="10"/>
  <c r="L736" i="10"/>
  <c r="K736" i="10"/>
  <c r="J736" i="10"/>
  <c r="I736" i="10"/>
  <c r="H736" i="10"/>
  <c r="G736" i="10"/>
  <c r="F736" i="10"/>
  <c r="E736" i="10"/>
  <c r="D736" i="10"/>
  <c r="C736" i="10"/>
  <c r="B736" i="10"/>
  <c r="O735" i="10"/>
  <c r="L735" i="10"/>
  <c r="K735" i="10"/>
  <c r="J735" i="10"/>
  <c r="I735" i="10"/>
  <c r="H735" i="10"/>
  <c r="S735" i="10" s="1"/>
  <c r="G735" i="10"/>
  <c r="F735" i="10"/>
  <c r="E735" i="10"/>
  <c r="D735" i="10"/>
  <c r="C735" i="10"/>
  <c r="B735" i="10"/>
  <c r="O734" i="10"/>
  <c r="L734" i="10"/>
  <c r="K734" i="10"/>
  <c r="J734" i="10"/>
  <c r="I734" i="10"/>
  <c r="H734" i="10"/>
  <c r="G734" i="10"/>
  <c r="F734" i="10"/>
  <c r="E734" i="10"/>
  <c r="D734" i="10"/>
  <c r="C734" i="10"/>
  <c r="B734" i="10"/>
  <c r="O733" i="10"/>
  <c r="L733" i="10"/>
  <c r="K733" i="10"/>
  <c r="J733" i="10"/>
  <c r="I733" i="10"/>
  <c r="H733" i="10"/>
  <c r="G733" i="10"/>
  <c r="F733" i="10"/>
  <c r="E733" i="10"/>
  <c r="D733" i="10"/>
  <c r="C733" i="10"/>
  <c r="B733" i="10"/>
  <c r="O732" i="10"/>
  <c r="L732" i="10"/>
  <c r="K732" i="10"/>
  <c r="J732" i="10"/>
  <c r="I732" i="10"/>
  <c r="H732" i="10"/>
  <c r="G732" i="10"/>
  <c r="F732" i="10"/>
  <c r="E732" i="10"/>
  <c r="D732" i="10"/>
  <c r="C732" i="10"/>
  <c r="B732" i="10"/>
  <c r="O731" i="10"/>
  <c r="L731" i="10"/>
  <c r="K731" i="10"/>
  <c r="J731" i="10"/>
  <c r="I731" i="10"/>
  <c r="H731" i="10"/>
  <c r="S731" i="10" s="1"/>
  <c r="G731" i="10"/>
  <c r="F731" i="10"/>
  <c r="E731" i="10"/>
  <c r="D731" i="10"/>
  <c r="C731" i="10"/>
  <c r="B731" i="10"/>
  <c r="O730" i="10"/>
  <c r="L730" i="10"/>
  <c r="K730" i="10"/>
  <c r="J730" i="10"/>
  <c r="I730" i="10"/>
  <c r="H730" i="10"/>
  <c r="S730" i="10" s="1"/>
  <c r="G730" i="10"/>
  <c r="F730" i="10"/>
  <c r="E730" i="10"/>
  <c r="D730" i="10"/>
  <c r="C730" i="10"/>
  <c r="B730" i="10"/>
  <c r="O729" i="10"/>
  <c r="L729" i="10"/>
  <c r="K729" i="10"/>
  <c r="J729" i="10"/>
  <c r="I729" i="10"/>
  <c r="H729" i="10"/>
  <c r="S729" i="10" s="1"/>
  <c r="G729" i="10"/>
  <c r="F729" i="10"/>
  <c r="E729" i="10"/>
  <c r="D729" i="10"/>
  <c r="C729" i="10"/>
  <c r="B729" i="10"/>
  <c r="O728" i="10"/>
  <c r="L728" i="10"/>
  <c r="K728" i="10"/>
  <c r="J728" i="10"/>
  <c r="I728" i="10"/>
  <c r="H728" i="10"/>
  <c r="G728" i="10"/>
  <c r="F728" i="10"/>
  <c r="E728" i="10"/>
  <c r="D728" i="10"/>
  <c r="C728" i="10"/>
  <c r="B728" i="10"/>
  <c r="O727" i="10"/>
  <c r="L727" i="10"/>
  <c r="K727" i="10"/>
  <c r="J727" i="10"/>
  <c r="I727" i="10"/>
  <c r="H727" i="10"/>
  <c r="S727" i="10" s="1"/>
  <c r="G727" i="10"/>
  <c r="F727" i="10"/>
  <c r="E727" i="10"/>
  <c r="D727" i="10"/>
  <c r="C727" i="10"/>
  <c r="B727" i="10"/>
  <c r="O726" i="10"/>
  <c r="L726" i="10"/>
  <c r="K726" i="10"/>
  <c r="J726" i="10"/>
  <c r="I726" i="10"/>
  <c r="H726" i="10"/>
  <c r="G726" i="10"/>
  <c r="F726" i="10"/>
  <c r="E726" i="10"/>
  <c r="D726" i="10"/>
  <c r="C726" i="10"/>
  <c r="B726" i="10"/>
  <c r="O725" i="10"/>
  <c r="L725" i="10"/>
  <c r="K725" i="10"/>
  <c r="J725" i="10"/>
  <c r="I725" i="10"/>
  <c r="H725" i="10"/>
  <c r="G725" i="10"/>
  <c r="F725" i="10"/>
  <c r="E725" i="10"/>
  <c r="D725" i="10"/>
  <c r="C725" i="10"/>
  <c r="B725" i="10"/>
  <c r="O724" i="10"/>
  <c r="L724" i="10"/>
  <c r="K724" i="10"/>
  <c r="J724" i="10"/>
  <c r="I724" i="10"/>
  <c r="H724" i="10"/>
  <c r="G724" i="10"/>
  <c r="F724" i="10"/>
  <c r="E724" i="10"/>
  <c r="D724" i="10"/>
  <c r="C724" i="10"/>
  <c r="B724" i="10"/>
  <c r="O723" i="10"/>
  <c r="L723" i="10"/>
  <c r="K723" i="10"/>
  <c r="J723" i="10"/>
  <c r="I723" i="10"/>
  <c r="H723" i="10"/>
  <c r="G723" i="10"/>
  <c r="F723" i="10"/>
  <c r="E723" i="10"/>
  <c r="D723" i="10"/>
  <c r="C723" i="10"/>
  <c r="B723" i="10"/>
  <c r="O722" i="10"/>
  <c r="L722" i="10"/>
  <c r="K722" i="10"/>
  <c r="J722" i="10"/>
  <c r="I722" i="10"/>
  <c r="H722" i="10"/>
  <c r="S722" i="10" s="1"/>
  <c r="G722" i="10"/>
  <c r="F722" i="10"/>
  <c r="E722" i="10"/>
  <c r="D722" i="10"/>
  <c r="C722" i="10"/>
  <c r="B722" i="10"/>
  <c r="O721" i="10"/>
  <c r="L721" i="10"/>
  <c r="K721" i="10"/>
  <c r="J721" i="10"/>
  <c r="I721" i="10"/>
  <c r="H721" i="10"/>
  <c r="G721" i="10"/>
  <c r="F721" i="10"/>
  <c r="E721" i="10"/>
  <c r="D721" i="10"/>
  <c r="C721" i="10"/>
  <c r="B721" i="10"/>
  <c r="O720" i="10"/>
  <c r="L720" i="10"/>
  <c r="K720" i="10"/>
  <c r="J720" i="10"/>
  <c r="I720" i="10"/>
  <c r="H720" i="10"/>
  <c r="G720" i="10"/>
  <c r="F720" i="10"/>
  <c r="E720" i="10"/>
  <c r="D720" i="10"/>
  <c r="C720" i="10"/>
  <c r="B720" i="10"/>
  <c r="O719" i="10"/>
  <c r="L719" i="10"/>
  <c r="K719" i="10"/>
  <c r="J719" i="10"/>
  <c r="I719" i="10"/>
  <c r="H719" i="10"/>
  <c r="S719" i="10" s="1"/>
  <c r="G719" i="10"/>
  <c r="F719" i="10"/>
  <c r="E719" i="10"/>
  <c r="D719" i="10"/>
  <c r="C719" i="10"/>
  <c r="B719" i="10"/>
  <c r="O718" i="10"/>
  <c r="L718" i="10"/>
  <c r="K718" i="10"/>
  <c r="J718" i="10"/>
  <c r="I718" i="10"/>
  <c r="H718" i="10"/>
  <c r="G718" i="10"/>
  <c r="F718" i="10"/>
  <c r="E718" i="10"/>
  <c r="D718" i="10"/>
  <c r="C718" i="10"/>
  <c r="B718" i="10"/>
  <c r="O717" i="10"/>
  <c r="L717" i="10"/>
  <c r="K717" i="10"/>
  <c r="J717" i="10"/>
  <c r="I717" i="10"/>
  <c r="H717" i="10"/>
  <c r="G717" i="10"/>
  <c r="F717" i="10"/>
  <c r="E717" i="10"/>
  <c r="D717" i="10"/>
  <c r="C717" i="10"/>
  <c r="B717" i="10"/>
  <c r="O716" i="10"/>
  <c r="L716" i="10"/>
  <c r="K716" i="10"/>
  <c r="J716" i="10"/>
  <c r="I716" i="10"/>
  <c r="H716" i="10"/>
  <c r="G716" i="10"/>
  <c r="F716" i="10"/>
  <c r="E716" i="10"/>
  <c r="D716" i="10"/>
  <c r="C716" i="10"/>
  <c r="B716" i="10"/>
  <c r="O715" i="10"/>
  <c r="L715" i="10"/>
  <c r="K715" i="10"/>
  <c r="J715" i="10"/>
  <c r="I715" i="10"/>
  <c r="H715" i="10"/>
  <c r="S715" i="10" s="1"/>
  <c r="G715" i="10"/>
  <c r="F715" i="10"/>
  <c r="E715" i="10"/>
  <c r="D715" i="10"/>
  <c r="C715" i="10"/>
  <c r="B715" i="10"/>
  <c r="O714" i="10"/>
  <c r="L714" i="10"/>
  <c r="K714" i="10"/>
  <c r="J714" i="10"/>
  <c r="I714" i="10"/>
  <c r="H714" i="10"/>
  <c r="S714" i="10" s="1"/>
  <c r="G714" i="10"/>
  <c r="F714" i="10"/>
  <c r="E714" i="10"/>
  <c r="D714" i="10"/>
  <c r="C714" i="10"/>
  <c r="B714" i="10"/>
  <c r="O713" i="10"/>
  <c r="L713" i="10"/>
  <c r="K713" i="10"/>
  <c r="J713" i="10"/>
  <c r="I713" i="10"/>
  <c r="H713" i="10"/>
  <c r="G713" i="10"/>
  <c r="F713" i="10"/>
  <c r="E713" i="10"/>
  <c r="D713" i="10"/>
  <c r="C713" i="10"/>
  <c r="B713" i="10"/>
  <c r="O712" i="10"/>
  <c r="L712" i="10"/>
  <c r="K712" i="10"/>
  <c r="J712" i="10"/>
  <c r="I712" i="10"/>
  <c r="H712" i="10"/>
  <c r="G712" i="10"/>
  <c r="F712" i="10"/>
  <c r="E712" i="10"/>
  <c r="D712" i="10"/>
  <c r="C712" i="10"/>
  <c r="B712" i="10"/>
  <c r="O711" i="10"/>
  <c r="L711" i="10"/>
  <c r="K711" i="10"/>
  <c r="J711" i="10"/>
  <c r="I711" i="10"/>
  <c r="H711" i="10"/>
  <c r="S711" i="10" s="1"/>
  <c r="G711" i="10"/>
  <c r="F711" i="10"/>
  <c r="E711" i="10"/>
  <c r="D711" i="10"/>
  <c r="C711" i="10"/>
  <c r="B711" i="10"/>
  <c r="O710" i="10"/>
  <c r="L710" i="10"/>
  <c r="K710" i="10"/>
  <c r="J710" i="10"/>
  <c r="I710" i="10"/>
  <c r="H710" i="10"/>
  <c r="G710" i="10"/>
  <c r="F710" i="10"/>
  <c r="E710" i="10"/>
  <c r="D710" i="10"/>
  <c r="C710" i="10"/>
  <c r="B710" i="10"/>
  <c r="O709" i="10"/>
  <c r="L709" i="10"/>
  <c r="K709" i="10"/>
  <c r="J709" i="10"/>
  <c r="I709" i="10"/>
  <c r="H709" i="10"/>
  <c r="G709" i="10"/>
  <c r="F709" i="10"/>
  <c r="E709" i="10"/>
  <c r="D709" i="10"/>
  <c r="C709" i="10"/>
  <c r="B709" i="10"/>
  <c r="O708" i="10"/>
  <c r="L708" i="10"/>
  <c r="K708" i="10"/>
  <c r="J708" i="10"/>
  <c r="I708" i="10"/>
  <c r="H708" i="10"/>
  <c r="G708" i="10"/>
  <c r="F708" i="10"/>
  <c r="E708" i="10"/>
  <c r="D708" i="10"/>
  <c r="C708" i="10"/>
  <c r="B708" i="10"/>
  <c r="O707" i="10"/>
  <c r="L707" i="10"/>
  <c r="K707" i="10"/>
  <c r="J707" i="10"/>
  <c r="I707" i="10"/>
  <c r="H707" i="10"/>
  <c r="G707" i="10"/>
  <c r="F707" i="10"/>
  <c r="E707" i="10"/>
  <c r="D707" i="10"/>
  <c r="C707" i="10"/>
  <c r="B707" i="10"/>
  <c r="O706" i="10"/>
  <c r="L706" i="10"/>
  <c r="K706" i="10"/>
  <c r="J706" i="10"/>
  <c r="I706" i="10"/>
  <c r="H706" i="10"/>
  <c r="S706" i="10" s="1"/>
  <c r="G706" i="10"/>
  <c r="F706" i="10"/>
  <c r="E706" i="10"/>
  <c r="D706" i="10"/>
  <c r="C706" i="10"/>
  <c r="B706" i="10"/>
  <c r="O705" i="10"/>
  <c r="L705" i="10"/>
  <c r="K705" i="10"/>
  <c r="J705" i="10"/>
  <c r="I705" i="10"/>
  <c r="H705" i="10"/>
  <c r="S705" i="10" s="1"/>
  <c r="G705" i="10"/>
  <c r="F705" i="10"/>
  <c r="E705" i="10"/>
  <c r="D705" i="10"/>
  <c r="C705" i="10"/>
  <c r="B705" i="10"/>
  <c r="O704" i="10"/>
  <c r="L704" i="10"/>
  <c r="K704" i="10"/>
  <c r="J704" i="10"/>
  <c r="I704" i="10"/>
  <c r="H704" i="10"/>
  <c r="G704" i="10"/>
  <c r="F704" i="10"/>
  <c r="E704" i="10"/>
  <c r="D704" i="10"/>
  <c r="C704" i="10"/>
  <c r="B704" i="10"/>
  <c r="O703" i="10"/>
  <c r="L703" i="10"/>
  <c r="K703" i="10"/>
  <c r="J703" i="10"/>
  <c r="I703" i="10"/>
  <c r="H703" i="10"/>
  <c r="S703" i="10" s="1"/>
  <c r="G703" i="10"/>
  <c r="F703" i="10"/>
  <c r="E703" i="10"/>
  <c r="D703" i="10"/>
  <c r="C703" i="10"/>
  <c r="B703" i="10"/>
  <c r="O702" i="10"/>
  <c r="L702" i="10"/>
  <c r="K702" i="10"/>
  <c r="J702" i="10"/>
  <c r="I702" i="10"/>
  <c r="H702" i="10"/>
  <c r="G702" i="10"/>
  <c r="F702" i="10"/>
  <c r="E702" i="10"/>
  <c r="D702" i="10"/>
  <c r="C702" i="10"/>
  <c r="B702" i="10"/>
  <c r="O701" i="10"/>
  <c r="L701" i="10"/>
  <c r="K701" i="10"/>
  <c r="J701" i="10"/>
  <c r="I701" i="10"/>
  <c r="H701" i="10"/>
  <c r="G701" i="10"/>
  <c r="F701" i="10"/>
  <c r="E701" i="10"/>
  <c r="D701" i="10"/>
  <c r="C701" i="10"/>
  <c r="B701" i="10"/>
  <c r="O700" i="10"/>
  <c r="L700" i="10"/>
  <c r="K700" i="10"/>
  <c r="J700" i="10"/>
  <c r="I700" i="10"/>
  <c r="H700" i="10"/>
  <c r="G700" i="10"/>
  <c r="F700" i="10"/>
  <c r="E700" i="10"/>
  <c r="D700" i="10"/>
  <c r="C700" i="10"/>
  <c r="B700" i="10"/>
  <c r="O699" i="10"/>
  <c r="L699" i="10"/>
  <c r="K699" i="10"/>
  <c r="J699" i="10"/>
  <c r="I699" i="10"/>
  <c r="H699" i="10"/>
  <c r="S699" i="10" s="1"/>
  <c r="G699" i="10"/>
  <c r="F699" i="10"/>
  <c r="E699" i="10"/>
  <c r="D699" i="10"/>
  <c r="C699" i="10"/>
  <c r="B699" i="10"/>
  <c r="O698" i="10"/>
  <c r="L698" i="10"/>
  <c r="K698" i="10"/>
  <c r="J698" i="10"/>
  <c r="I698" i="10"/>
  <c r="H698" i="10"/>
  <c r="S698" i="10" s="1"/>
  <c r="G698" i="10"/>
  <c r="F698" i="10"/>
  <c r="E698" i="10"/>
  <c r="D698" i="10"/>
  <c r="C698" i="10"/>
  <c r="B698" i="10"/>
  <c r="O697" i="10"/>
  <c r="L697" i="10"/>
  <c r="K697" i="10"/>
  <c r="J697" i="10"/>
  <c r="I697" i="10"/>
  <c r="H697" i="10"/>
  <c r="S697" i="10" s="1"/>
  <c r="G697" i="10"/>
  <c r="F697" i="10"/>
  <c r="E697" i="10"/>
  <c r="D697" i="10"/>
  <c r="C697" i="10"/>
  <c r="B697" i="10"/>
  <c r="O696" i="10"/>
  <c r="L696" i="10"/>
  <c r="K696" i="10"/>
  <c r="J696" i="10"/>
  <c r="I696" i="10"/>
  <c r="H696" i="10"/>
  <c r="G696" i="10"/>
  <c r="F696" i="10"/>
  <c r="E696" i="10"/>
  <c r="D696" i="10"/>
  <c r="C696" i="10"/>
  <c r="B696" i="10"/>
  <c r="O695" i="10"/>
  <c r="L695" i="10"/>
  <c r="K695" i="10"/>
  <c r="J695" i="10"/>
  <c r="I695" i="10"/>
  <c r="H695" i="10"/>
  <c r="S695" i="10" s="1"/>
  <c r="G695" i="10"/>
  <c r="F695" i="10"/>
  <c r="E695" i="10"/>
  <c r="D695" i="10"/>
  <c r="C695" i="10"/>
  <c r="B695" i="10"/>
  <c r="O694" i="10"/>
  <c r="L694" i="10"/>
  <c r="K694" i="10"/>
  <c r="J694" i="10"/>
  <c r="I694" i="10"/>
  <c r="H694" i="10"/>
  <c r="G694" i="10"/>
  <c r="F694" i="10"/>
  <c r="E694" i="10"/>
  <c r="D694" i="10"/>
  <c r="C694" i="10"/>
  <c r="B694" i="10"/>
  <c r="O693" i="10"/>
  <c r="L693" i="10"/>
  <c r="K693" i="10"/>
  <c r="J693" i="10"/>
  <c r="I693" i="10"/>
  <c r="H693" i="10"/>
  <c r="G693" i="10"/>
  <c r="F693" i="10"/>
  <c r="E693" i="10"/>
  <c r="D693" i="10"/>
  <c r="C693" i="10"/>
  <c r="B693" i="10"/>
  <c r="O692" i="10"/>
  <c r="L692" i="10"/>
  <c r="K692" i="10"/>
  <c r="J692" i="10"/>
  <c r="I692" i="10"/>
  <c r="H692" i="10"/>
  <c r="G692" i="10"/>
  <c r="F692" i="10"/>
  <c r="E692" i="10"/>
  <c r="D692" i="10"/>
  <c r="C692" i="10"/>
  <c r="B692" i="10"/>
  <c r="O691" i="10"/>
  <c r="L691" i="10"/>
  <c r="K691" i="10"/>
  <c r="J691" i="10"/>
  <c r="I691" i="10"/>
  <c r="H691" i="10"/>
  <c r="S691" i="10" s="1"/>
  <c r="G691" i="10"/>
  <c r="F691" i="10"/>
  <c r="E691" i="10"/>
  <c r="D691" i="10"/>
  <c r="C691" i="10"/>
  <c r="B691" i="10"/>
  <c r="O690" i="10"/>
  <c r="L690" i="10"/>
  <c r="K690" i="10"/>
  <c r="J690" i="10"/>
  <c r="I690" i="10"/>
  <c r="H690" i="10"/>
  <c r="S690" i="10" s="1"/>
  <c r="G690" i="10"/>
  <c r="F690" i="10"/>
  <c r="E690" i="10"/>
  <c r="D690" i="10"/>
  <c r="C690" i="10"/>
  <c r="B690" i="10"/>
  <c r="O689" i="10"/>
  <c r="L689" i="10"/>
  <c r="K689" i="10"/>
  <c r="J689" i="10"/>
  <c r="I689" i="10"/>
  <c r="H689" i="10"/>
  <c r="G689" i="10"/>
  <c r="F689" i="10"/>
  <c r="E689" i="10"/>
  <c r="D689" i="10"/>
  <c r="C689" i="10"/>
  <c r="B689" i="10"/>
  <c r="O688" i="10"/>
  <c r="L688" i="10"/>
  <c r="K688" i="10"/>
  <c r="J688" i="10"/>
  <c r="I688" i="10"/>
  <c r="H688" i="10"/>
  <c r="G688" i="10"/>
  <c r="F688" i="10"/>
  <c r="E688" i="10"/>
  <c r="D688" i="10"/>
  <c r="C688" i="10"/>
  <c r="B688" i="10"/>
  <c r="O687" i="10"/>
  <c r="L687" i="10"/>
  <c r="K687" i="10"/>
  <c r="J687" i="10"/>
  <c r="I687" i="10"/>
  <c r="H687" i="10"/>
  <c r="S687" i="10" s="1"/>
  <c r="G687" i="10"/>
  <c r="F687" i="10"/>
  <c r="E687" i="10"/>
  <c r="D687" i="10"/>
  <c r="C687" i="10"/>
  <c r="B687" i="10"/>
  <c r="O686" i="10"/>
  <c r="L686" i="10"/>
  <c r="K686" i="10"/>
  <c r="J686" i="10"/>
  <c r="I686" i="10"/>
  <c r="H686" i="10"/>
  <c r="G686" i="10"/>
  <c r="F686" i="10"/>
  <c r="E686" i="10"/>
  <c r="D686" i="10"/>
  <c r="C686" i="10"/>
  <c r="B686" i="10"/>
  <c r="O685" i="10"/>
  <c r="L685" i="10"/>
  <c r="K685" i="10"/>
  <c r="J685" i="10"/>
  <c r="I685" i="10"/>
  <c r="H685" i="10"/>
  <c r="G685" i="10"/>
  <c r="F685" i="10"/>
  <c r="E685" i="10"/>
  <c r="D685" i="10"/>
  <c r="C685" i="10"/>
  <c r="B685" i="10"/>
  <c r="O684" i="10"/>
  <c r="L684" i="10"/>
  <c r="K684" i="10"/>
  <c r="J684" i="10"/>
  <c r="I684" i="10"/>
  <c r="H684" i="10"/>
  <c r="G684" i="10"/>
  <c r="F684" i="10"/>
  <c r="E684" i="10"/>
  <c r="D684" i="10"/>
  <c r="C684" i="10"/>
  <c r="B684" i="10"/>
  <c r="O683" i="10"/>
  <c r="L683" i="10"/>
  <c r="K683" i="10"/>
  <c r="J683" i="10"/>
  <c r="I683" i="10"/>
  <c r="H683" i="10"/>
  <c r="S683" i="10" s="1"/>
  <c r="G683" i="10"/>
  <c r="F683" i="10"/>
  <c r="E683" i="10"/>
  <c r="D683" i="10"/>
  <c r="C683" i="10"/>
  <c r="B683" i="10"/>
  <c r="O682" i="10"/>
  <c r="L682" i="10"/>
  <c r="K682" i="10"/>
  <c r="J682" i="10"/>
  <c r="I682" i="10"/>
  <c r="H682" i="10"/>
  <c r="S682" i="10" s="1"/>
  <c r="G682" i="10"/>
  <c r="F682" i="10"/>
  <c r="E682" i="10"/>
  <c r="D682" i="10"/>
  <c r="C682" i="10"/>
  <c r="B682" i="10"/>
  <c r="O681" i="10"/>
  <c r="L681" i="10"/>
  <c r="K681" i="10"/>
  <c r="J681" i="10"/>
  <c r="I681" i="10"/>
  <c r="H681" i="10"/>
  <c r="G681" i="10"/>
  <c r="F681" i="10"/>
  <c r="E681" i="10"/>
  <c r="D681" i="10"/>
  <c r="C681" i="10"/>
  <c r="B681" i="10"/>
  <c r="O680" i="10"/>
  <c r="L680" i="10"/>
  <c r="K680" i="10"/>
  <c r="J680" i="10"/>
  <c r="I680" i="10"/>
  <c r="H680" i="10"/>
  <c r="G680" i="10"/>
  <c r="F680" i="10"/>
  <c r="E680" i="10"/>
  <c r="D680" i="10"/>
  <c r="C680" i="10"/>
  <c r="B680" i="10"/>
  <c r="O679" i="10"/>
  <c r="L679" i="10"/>
  <c r="K679" i="10"/>
  <c r="J679" i="10"/>
  <c r="I679" i="10"/>
  <c r="H679" i="10"/>
  <c r="S679" i="10" s="1"/>
  <c r="G679" i="10"/>
  <c r="F679" i="10"/>
  <c r="E679" i="10"/>
  <c r="D679" i="10"/>
  <c r="C679" i="10"/>
  <c r="B679" i="10"/>
  <c r="O678" i="10"/>
  <c r="L678" i="10"/>
  <c r="K678" i="10"/>
  <c r="J678" i="10"/>
  <c r="I678" i="10"/>
  <c r="H678" i="10"/>
  <c r="G678" i="10"/>
  <c r="F678" i="10"/>
  <c r="E678" i="10"/>
  <c r="D678" i="10"/>
  <c r="C678" i="10"/>
  <c r="B678" i="10"/>
  <c r="O677" i="10"/>
  <c r="L677" i="10"/>
  <c r="K677" i="10"/>
  <c r="J677" i="10"/>
  <c r="I677" i="10"/>
  <c r="H677" i="10"/>
  <c r="G677" i="10"/>
  <c r="F677" i="10"/>
  <c r="E677" i="10"/>
  <c r="D677" i="10"/>
  <c r="C677" i="10"/>
  <c r="B677" i="10"/>
  <c r="O676" i="10"/>
  <c r="L676" i="10"/>
  <c r="K676" i="10"/>
  <c r="J676" i="10"/>
  <c r="I676" i="10"/>
  <c r="H676" i="10"/>
  <c r="G676" i="10"/>
  <c r="F676" i="10"/>
  <c r="E676" i="10"/>
  <c r="D676" i="10"/>
  <c r="C676" i="10"/>
  <c r="B676" i="10"/>
  <c r="O675" i="10"/>
  <c r="L675" i="10"/>
  <c r="K675" i="10"/>
  <c r="J675" i="10"/>
  <c r="I675" i="10"/>
  <c r="H675" i="10"/>
  <c r="S675" i="10" s="1"/>
  <c r="G675" i="10"/>
  <c r="F675" i="10"/>
  <c r="E675" i="10"/>
  <c r="D675" i="10"/>
  <c r="C675" i="10"/>
  <c r="B675" i="10"/>
  <c r="O674" i="10"/>
  <c r="L674" i="10"/>
  <c r="K674" i="10"/>
  <c r="J674" i="10"/>
  <c r="I674" i="10"/>
  <c r="H674" i="10"/>
  <c r="S674" i="10" s="1"/>
  <c r="G674" i="10"/>
  <c r="F674" i="10"/>
  <c r="E674" i="10"/>
  <c r="D674" i="10"/>
  <c r="C674" i="10"/>
  <c r="B674" i="10"/>
  <c r="O673" i="10"/>
  <c r="L673" i="10"/>
  <c r="K673" i="10"/>
  <c r="J673" i="10"/>
  <c r="I673" i="10"/>
  <c r="H673" i="10"/>
  <c r="S673" i="10" s="1"/>
  <c r="G673" i="10"/>
  <c r="F673" i="10"/>
  <c r="E673" i="10"/>
  <c r="D673" i="10"/>
  <c r="C673" i="10"/>
  <c r="B673" i="10"/>
  <c r="O672" i="10"/>
  <c r="L672" i="10"/>
  <c r="K672" i="10"/>
  <c r="J672" i="10"/>
  <c r="I672" i="10"/>
  <c r="H672" i="10"/>
  <c r="G672" i="10"/>
  <c r="F672" i="10"/>
  <c r="E672" i="10"/>
  <c r="D672" i="10"/>
  <c r="C672" i="10"/>
  <c r="B672" i="10"/>
  <c r="O671" i="10"/>
  <c r="L671" i="10"/>
  <c r="K671" i="10"/>
  <c r="J671" i="10"/>
  <c r="I671" i="10"/>
  <c r="H671" i="10"/>
  <c r="S671" i="10" s="1"/>
  <c r="G671" i="10"/>
  <c r="F671" i="10"/>
  <c r="E671" i="10"/>
  <c r="D671" i="10"/>
  <c r="C671" i="10"/>
  <c r="B671" i="10"/>
  <c r="O670" i="10"/>
  <c r="L670" i="10"/>
  <c r="K670" i="10"/>
  <c r="J670" i="10"/>
  <c r="I670" i="10"/>
  <c r="H670" i="10"/>
  <c r="G670" i="10"/>
  <c r="F670" i="10"/>
  <c r="E670" i="10"/>
  <c r="D670" i="10"/>
  <c r="C670" i="10"/>
  <c r="B670" i="10"/>
  <c r="O669" i="10"/>
  <c r="L669" i="10"/>
  <c r="K669" i="10"/>
  <c r="J669" i="10"/>
  <c r="I669" i="10"/>
  <c r="H669" i="10"/>
  <c r="G669" i="10"/>
  <c r="F669" i="10"/>
  <c r="E669" i="10"/>
  <c r="D669" i="10"/>
  <c r="C669" i="10"/>
  <c r="B669" i="10"/>
  <c r="O668" i="10"/>
  <c r="L668" i="10"/>
  <c r="K668" i="10"/>
  <c r="J668" i="10"/>
  <c r="I668" i="10"/>
  <c r="H668" i="10"/>
  <c r="G668" i="10"/>
  <c r="F668" i="10"/>
  <c r="E668" i="10"/>
  <c r="D668" i="10"/>
  <c r="C668" i="10"/>
  <c r="B668" i="10"/>
  <c r="O667" i="10"/>
  <c r="L667" i="10"/>
  <c r="K667" i="10"/>
  <c r="J667" i="10"/>
  <c r="I667" i="10"/>
  <c r="H667" i="10"/>
  <c r="S667" i="10" s="1"/>
  <c r="G667" i="10"/>
  <c r="F667" i="10"/>
  <c r="E667" i="10"/>
  <c r="D667" i="10"/>
  <c r="C667" i="10"/>
  <c r="B667" i="10"/>
  <c r="O666" i="10"/>
  <c r="L666" i="10"/>
  <c r="K666" i="10"/>
  <c r="J666" i="10"/>
  <c r="I666" i="10"/>
  <c r="H666" i="10"/>
  <c r="S666" i="10" s="1"/>
  <c r="G666" i="10"/>
  <c r="F666" i="10"/>
  <c r="E666" i="10"/>
  <c r="D666" i="10"/>
  <c r="C666" i="10"/>
  <c r="B666" i="10"/>
  <c r="O665" i="10"/>
  <c r="L665" i="10"/>
  <c r="K665" i="10"/>
  <c r="J665" i="10"/>
  <c r="I665" i="10"/>
  <c r="H665" i="10"/>
  <c r="S665" i="10" s="1"/>
  <c r="G665" i="10"/>
  <c r="F665" i="10"/>
  <c r="E665" i="10"/>
  <c r="D665" i="10"/>
  <c r="C665" i="10"/>
  <c r="B665" i="10"/>
  <c r="O664" i="10"/>
  <c r="L664" i="10"/>
  <c r="K664" i="10"/>
  <c r="J664" i="10"/>
  <c r="I664" i="10"/>
  <c r="H664" i="10"/>
  <c r="G664" i="10"/>
  <c r="F664" i="10"/>
  <c r="E664" i="10"/>
  <c r="D664" i="10"/>
  <c r="C664" i="10"/>
  <c r="B664" i="10"/>
  <c r="O663" i="10"/>
  <c r="L663" i="10"/>
  <c r="K663" i="10"/>
  <c r="J663" i="10"/>
  <c r="I663" i="10"/>
  <c r="H663" i="10"/>
  <c r="S663" i="10" s="1"/>
  <c r="G663" i="10"/>
  <c r="F663" i="10"/>
  <c r="E663" i="10"/>
  <c r="D663" i="10"/>
  <c r="C663" i="10"/>
  <c r="B663" i="10"/>
  <c r="O662" i="10"/>
  <c r="L662" i="10"/>
  <c r="K662" i="10"/>
  <c r="J662" i="10"/>
  <c r="I662" i="10"/>
  <c r="H662" i="10"/>
  <c r="G662" i="10"/>
  <c r="F662" i="10"/>
  <c r="E662" i="10"/>
  <c r="D662" i="10"/>
  <c r="C662" i="10"/>
  <c r="B662" i="10"/>
  <c r="O661" i="10"/>
  <c r="L661" i="10"/>
  <c r="K661" i="10"/>
  <c r="J661" i="10"/>
  <c r="I661" i="10"/>
  <c r="H661" i="10"/>
  <c r="G661" i="10"/>
  <c r="F661" i="10"/>
  <c r="E661" i="10"/>
  <c r="D661" i="10"/>
  <c r="C661" i="10"/>
  <c r="B661" i="10"/>
  <c r="O660" i="10"/>
  <c r="L660" i="10"/>
  <c r="K660" i="10"/>
  <c r="J660" i="10"/>
  <c r="I660" i="10"/>
  <c r="H660" i="10"/>
  <c r="G660" i="10"/>
  <c r="F660" i="10"/>
  <c r="E660" i="10"/>
  <c r="D660" i="10"/>
  <c r="C660" i="10"/>
  <c r="B660" i="10"/>
  <c r="O659" i="10"/>
  <c r="L659" i="10"/>
  <c r="K659" i="10"/>
  <c r="J659" i="10"/>
  <c r="I659" i="10"/>
  <c r="H659" i="10"/>
  <c r="G659" i="10"/>
  <c r="F659" i="10"/>
  <c r="E659" i="10"/>
  <c r="D659" i="10"/>
  <c r="C659" i="10"/>
  <c r="B659" i="10"/>
  <c r="O658" i="10"/>
  <c r="L658" i="10"/>
  <c r="K658" i="10"/>
  <c r="J658" i="10"/>
  <c r="I658" i="10"/>
  <c r="H658" i="10"/>
  <c r="S658" i="10" s="1"/>
  <c r="G658" i="10"/>
  <c r="F658" i="10"/>
  <c r="E658" i="10"/>
  <c r="D658" i="10"/>
  <c r="C658" i="10"/>
  <c r="B658" i="10"/>
  <c r="O657" i="10"/>
  <c r="L657" i="10"/>
  <c r="K657" i="10"/>
  <c r="J657" i="10"/>
  <c r="I657" i="10"/>
  <c r="H657" i="10"/>
  <c r="S657" i="10" s="1"/>
  <c r="G657" i="10"/>
  <c r="F657" i="10"/>
  <c r="E657" i="10"/>
  <c r="D657" i="10"/>
  <c r="C657" i="10"/>
  <c r="B657" i="10"/>
  <c r="O656" i="10"/>
  <c r="L656" i="10"/>
  <c r="K656" i="10"/>
  <c r="J656" i="10"/>
  <c r="I656" i="10"/>
  <c r="H656" i="10"/>
  <c r="G656" i="10"/>
  <c r="F656" i="10"/>
  <c r="E656" i="10"/>
  <c r="D656" i="10"/>
  <c r="C656" i="10"/>
  <c r="B656" i="10"/>
  <c r="O655" i="10"/>
  <c r="L655" i="10"/>
  <c r="K655" i="10"/>
  <c r="J655" i="10"/>
  <c r="I655" i="10"/>
  <c r="H655" i="10"/>
  <c r="S655" i="10" s="1"/>
  <c r="G655" i="10"/>
  <c r="F655" i="10"/>
  <c r="E655" i="10"/>
  <c r="D655" i="10"/>
  <c r="C655" i="10"/>
  <c r="B655" i="10"/>
  <c r="O654" i="10"/>
  <c r="L654" i="10"/>
  <c r="K654" i="10"/>
  <c r="J654" i="10"/>
  <c r="I654" i="10"/>
  <c r="H654" i="10"/>
  <c r="G654" i="10"/>
  <c r="F654" i="10"/>
  <c r="E654" i="10"/>
  <c r="D654" i="10"/>
  <c r="C654" i="10"/>
  <c r="B654" i="10"/>
  <c r="O653" i="10"/>
  <c r="L653" i="10"/>
  <c r="K653" i="10"/>
  <c r="J653" i="10"/>
  <c r="I653" i="10"/>
  <c r="H653" i="10"/>
  <c r="G653" i="10"/>
  <c r="F653" i="10"/>
  <c r="E653" i="10"/>
  <c r="D653" i="10"/>
  <c r="C653" i="10"/>
  <c r="B653" i="10"/>
  <c r="O652" i="10"/>
  <c r="L652" i="10"/>
  <c r="K652" i="10"/>
  <c r="J652" i="10"/>
  <c r="I652" i="10"/>
  <c r="H652" i="10"/>
  <c r="G652" i="10"/>
  <c r="F652" i="10"/>
  <c r="E652" i="10"/>
  <c r="D652" i="10"/>
  <c r="C652" i="10"/>
  <c r="B652" i="10"/>
  <c r="O651" i="10"/>
  <c r="L651" i="10"/>
  <c r="K651" i="10"/>
  <c r="J651" i="10"/>
  <c r="I651" i="10"/>
  <c r="H651" i="10"/>
  <c r="S651" i="10" s="1"/>
  <c r="G651" i="10"/>
  <c r="F651" i="10"/>
  <c r="E651" i="10"/>
  <c r="D651" i="10"/>
  <c r="C651" i="10"/>
  <c r="B651" i="10"/>
  <c r="O650" i="10"/>
  <c r="L650" i="10"/>
  <c r="K650" i="10"/>
  <c r="J650" i="10"/>
  <c r="I650" i="10"/>
  <c r="H650" i="10"/>
  <c r="S650" i="10" s="1"/>
  <c r="G650" i="10"/>
  <c r="F650" i="10"/>
  <c r="E650" i="10"/>
  <c r="D650" i="10"/>
  <c r="C650" i="10"/>
  <c r="B650" i="10"/>
  <c r="O649" i="10"/>
  <c r="L649" i="10"/>
  <c r="K649" i="10"/>
  <c r="J649" i="10"/>
  <c r="I649" i="10"/>
  <c r="H649" i="10"/>
  <c r="G649" i="10"/>
  <c r="F649" i="10"/>
  <c r="E649" i="10"/>
  <c r="D649" i="10"/>
  <c r="C649" i="10"/>
  <c r="B649" i="10"/>
  <c r="O648" i="10"/>
  <c r="L648" i="10"/>
  <c r="K648" i="10"/>
  <c r="J648" i="10"/>
  <c r="I648" i="10"/>
  <c r="H648" i="10"/>
  <c r="G648" i="10"/>
  <c r="F648" i="10"/>
  <c r="E648" i="10"/>
  <c r="D648" i="10"/>
  <c r="C648" i="10"/>
  <c r="B648" i="10"/>
  <c r="O647" i="10"/>
  <c r="L647" i="10"/>
  <c r="K647" i="10"/>
  <c r="J647" i="10"/>
  <c r="I647" i="10"/>
  <c r="H647" i="10"/>
  <c r="S647" i="10" s="1"/>
  <c r="G647" i="10"/>
  <c r="F647" i="10"/>
  <c r="E647" i="10"/>
  <c r="D647" i="10"/>
  <c r="C647" i="10"/>
  <c r="B647" i="10"/>
  <c r="O646" i="10"/>
  <c r="L646" i="10"/>
  <c r="K646" i="10"/>
  <c r="J646" i="10"/>
  <c r="I646" i="10"/>
  <c r="H646" i="10"/>
  <c r="G646" i="10"/>
  <c r="F646" i="10"/>
  <c r="E646" i="10"/>
  <c r="D646" i="10"/>
  <c r="C646" i="10"/>
  <c r="B646" i="10"/>
  <c r="O645" i="10"/>
  <c r="L645" i="10"/>
  <c r="K645" i="10"/>
  <c r="J645" i="10"/>
  <c r="I645" i="10"/>
  <c r="H645" i="10"/>
  <c r="G645" i="10"/>
  <c r="F645" i="10"/>
  <c r="E645" i="10"/>
  <c r="D645" i="10"/>
  <c r="C645" i="10"/>
  <c r="B645" i="10"/>
  <c r="O644" i="10"/>
  <c r="L644" i="10"/>
  <c r="K644" i="10"/>
  <c r="J644" i="10"/>
  <c r="I644" i="10"/>
  <c r="H644" i="10"/>
  <c r="G644" i="10"/>
  <c r="F644" i="10"/>
  <c r="E644" i="10"/>
  <c r="D644" i="10"/>
  <c r="C644" i="10"/>
  <c r="B644" i="10"/>
  <c r="O643" i="10"/>
  <c r="L643" i="10"/>
  <c r="K643" i="10"/>
  <c r="J643" i="10"/>
  <c r="I643" i="10"/>
  <c r="H643" i="10"/>
  <c r="S643" i="10" s="1"/>
  <c r="G643" i="10"/>
  <c r="F643" i="10"/>
  <c r="E643" i="10"/>
  <c r="D643" i="10"/>
  <c r="C643" i="10"/>
  <c r="B643" i="10"/>
  <c r="O642" i="10"/>
  <c r="L642" i="10"/>
  <c r="K642" i="10"/>
  <c r="J642" i="10"/>
  <c r="I642" i="10"/>
  <c r="H642" i="10"/>
  <c r="S642" i="10" s="1"/>
  <c r="G642" i="10"/>
  <c r="F642" i="10"/>
  <c r="E642" i="10"/>
  <c r="D642" i="10"/>
  <c r="C642" i="10"/>
  <c r="B642" i="10"/>
  <c r="O641" i="10"/>
  <c r="L641" i="10"/>
  <c r="K641" i="10"/>
  <c r="J641" i="10"/>
  <c r="I641" i="10"/>
  <c r="H641" i="10"/>
  <c r="S641" i="10" s="1"/>
  <c r="G641" i="10"/>
  <c r="F641" i="10"/>
  <c r="E641" i="10"/>
  <c r="D641" i="10"/>
  <c r="C641" i="10"/>
  <c r="B641" i="10"/>
  <c r="O640" i="10"/>
  <c r="L640" i="10"/>
  <c r="K640" i="10"/>
  <c r="J640" i="10"/>
  <c r="I640" i="10"/>
  <c r="H640" i="10"/>
  <c r="G640" i="10"/>
  <c r="F640" i="10"/>
  <c r="E640" i="10"/>
  <c r="D640" i="10"/>
  <c r="C640" i="10"/>
  <c r="B640" i="10"/>
  <c r="O639" i="10"/>
  <c r="L639" i="10"/>
  <c r="K639" i="10"/>
  <c r="J639" i="10"/>
  <c r="I639" i="10"/>
  <c r="H639" i="10"/>
  <c r="S639" i="10" s="1"/>
  <c r="G639" i="10"/>
  <c r="F639" i="10"/>
  <c r="E639" i="10"/>
  <c r="D639" i="10"/>
  <c r="C639" i="10"/>
  <c r="B639" i="10"/>
  <c r="O638" i="10"/>
  <c r="L638" i="10"/>
  <c r="K638" i="10"/>
  <c r="J638" i="10"/>
  <c r="I638" i="10"/>
  <c r="H638" i="10"/>
  <c r="G638" i="10"/>
  <c r="F638" i="10"/>
  <c r="E638" i="10"/>
  <c r="D638" i="10"/>
  <c r="C638" i="10"/>
  <c r="B638" i="10"/>
  <c r="O637" i="10"/>
  <c r="L637" i="10"/>
  <c r="K637" i="10"/>
  <c r="J637" i="10"/>
  <c r="I637" i="10"/>
  <c r="H637" i="10"/>
  <c r="G637" i="10"/>
  <c r="F637" i="10"/>
  <c r="E637" i="10"/>
  <c r="D637" i="10"/>
  <c r="C637" i="10"/>
  <c r="B637" i="10"/>
  <c r="O636" i="10"/>
  <c r="L636" i="10"/>
  <c r="K636" i="10"/>
  <c r="J636" i="10"/>
  <c r="I636" i="10"/>
  <c r="H636" i="10"/>
  <c r="G636" i="10"/>
  <c r="F636" i="10"/>
  <c r="E636" i="10"/>
  <c r="D636" i="10"/>
  <c r="C636" i="10"/>
  <c r="B636" i="10"/>
  <c r="O635" i="10"/>
  <c r="L635" i="10"/>
  <c r="K635" i="10"/>
  <c r="J635" i="10"/>
  <c r="I635" i="10"/>
  <c r="H635" i="10"/>
  <c r="S635" i="10" s="1"/>
  <c r="G635" i="10"/>
  <c r="F635" i="10"/>
  <c r="E635" i="10"/>
  <c r="D635" i="10"/>
  <c r="C635" i="10"/>
  <c r="B635" i="10"/>
  <c r="O634" i="10"/>
  <c r="L634" i="10"/>
  <c r="K634" i="10"/>
  <c r="J634" i="10"/>
  <c r="I634" i="10"/>
  <c r="H634" i="10"/>
  <c r="S634" i="10" s="1"/>
  <c r="G634" i="10"/>
  <c r="F634" i="10"/>
  <c r="E634" i="10"/>
  <c r="D634" i="10"/>
  <c r="C634" i="10"/>
  <c r="B634" i="10"/>
  <c r="O633" i="10"/>
  <c r="L633" i="10"/>
  <c r="K633" i="10"/>
  <c r="J633" i="10"/>
  <c r="I633" i="10"/>
  <c r="H633" i="10"/>
  <c r="S633" i="10" s="1"/>
  <c r="G633" i="10"/>
  <c r="F633" i="10"/>
  <c r="E633" i="10"/>
  <c r="D633" i="10"/>
  <c r="C633" i="10"/>
  <c r="B633" i="10"/>
  <c r="O632" i="10"/>
  <c r="L632" i="10"/>
  <c r="K632" i="10"/>
  <c r="J632" i="10"/>
  <c r="I632" i="10"/>
  <c r="H632" i="10"/>
  <c r="G632" i="10"/>
  <c r="F632" i="10"/>
  <c r="E632" i="10"/>
  <c r="D632" i="10"/>
  <c r="C632" i="10"/>
  <c r="B632" i="10"/>
  <c r="O631" i="10"/>
  <c r="L631" i="10"/>
  <c r="K631" i="10"/>
  <c r="J631" i="10"/>
  <c r="I631" i="10"/>
  <c r="H631" i="10"/>
  <c r="S631" i="10" s="1"/>
  <c r="G631" i="10"/>
  <c r="F631" i="10"/>
  <c r="E631" i="10"/>
  <c r="D631" i="10"/>
  <c r="C631" i="10"/>
  <c r="B631" i="10"/>
  <c r="O630" i="10"/>
  <c r="L630" i="10"/>
  <c r="K630" i="10"/>
  <c r="J630" i="10"/>
  <c r="I630" i="10"/>
  <c r="H630" i="10"/>
  <c r="G630" i="10"/>
  <c r="F630" i="10"/>
  <c r="E630" i="10"/>
  <c r="D630" i="10"/>
  <c r="C630" i="10"/>
  <c r="B630" i="10"/>
  <c r="O629" i="10"/>
  <c r="L629" i="10"/>
  <c r="K629" i="10"/>
  <c r="J629" i="10"/>
  <c r="I629" i="10"/>
  <c r="H629" i="10"/>
  <c r="G629" i="10"/>
  <c r="F629" i="10"/>
  <c r="E629" i="10"/>
  <c r="D629" i="10"/>
  <c r="C629" i="10"/>
  <c r="B629" i="10"/>
  <c r="O628" i="10"/>
  <c r="L628" i="10"/>
  <c r="K628" i="10"/>
  <c r="J628" i="10"/>
  <c r="I628" i="10"/>
  <c r="H628" i="10"/>
  <c r="G628" i="10"/>
  <c r="F628" i="10"/>
  <c r="E628" i="10"/>
  <c r="D628" i="10"/>
  <c r="C628" i="10"/>
  <c r="B628" i="10"/>
  <c r="O627" i="10"/>
  <c r="L627" i="10"/>
  <c r="K627" i="10"/>
  <c r="J627" i="10"/>
  <c r="I627" i="10"/>
  <c r="H627" i="10"/>
  <c r="S627" i="10" s="1"/>
  <c r="G627" i="10"/>
  <c r="F627" i="10"/>
  <c r="E627" i="10"/>
  <c r="D627" i="10"/>
  <c r="C627" i="10"/>
  <c r="B627" i="10"/>
  <c r="O626" i="10"/>
  <c r="L626" i="10"/>
  <c r="K626" i="10"/>
  <c r="J626" i="10"/>
  <c r="I626" i="10"/>
  <c r="H626" i="10"/>
  <c r="S626" i="10" s="1"/>
  <c r="G626" i="10"/>
  <c r="F626" i="10"/>
  <c r="E626" i="10"/>
  <c r="D626" i="10"/>
  <c r="C626" i="10"/>
  <c r="B626" i="10"/>
  <c r="O625" i="10"/>
  <c r="L625" i="10"/>
  <c r="K625" i="10"/>
  <c r="J625" i="10"/>
  <c r="I625" i="10"/>
  <c r="H625" i="10"/>
  <c r="G625" i="10"/>
  <c r="F625" i="10"/>
  <c r="E625" i="10"/>
  <c r="D625" i="10"/>
  <c r="C625" i="10"/>
  <c r="B625" i="10"/>
  <c r="O624" i="10"/>
  <c r="L624" i="10"/>
  <c r="K624" i="10"/>
  <c r="J624" i="10"/>
  <c r="I624" i="10"/>
  <c r="H624" i="10"/>
  <c r="G624" i="10"/>
  <c r="F624" i="10"/>
  <c r="E624" i="10"/>
  <c r="D624" i="10"/>
  <c r="C624" i="10"/>
  <c r="B624" i="10"/>
  <c r="O623" i="10"/>
  <c r="L623" i="10"/>
  <c r="K623" i="10"/>
  <c r="J623" i="10"/>
  <c r="I623" i="10"/>
  <c r="H623" i="10"/>
  <c r="S623" i="10" s="1"/>
  <c r="G623" i="10"/>
  <c r="F623" i="10"/>
  <c r="E623" i="10"/>
  <c r="D623" i="10"/>
  <c r="C623" i="10"/>
  <c r="B623" i="10"/>
  <c r="O622" i="10"/>
  <c r="L622" i="10"/>
  <c r="K622" i="10"/>
  <c r="J622" i="10"/>
  <c r="I622" i="10"/>
  <c r="H622" i="10"/>
  <c r="G622" i="10"/>
  <c r="F622" i="10"/>
  <c r="E622" i="10"/>
  <c r="D622" i="10"/>
  <c r="C622" i="10"/>
  <c r="B622" i="10"/>
  <c r="O621" i="10"/>
  <c r="L621" i="10"/>
  <c r="K621" i="10"/>
  <c r="J621" i="10"/>
  <c r="I621" i="10"/>
  <c r="H621" i="10"/>
  <c r="G621" i="10"/>
  <c r="F621" i="10"/>
  <c r="E621" i="10"/>
  <c r="D621" i="10"/>
  <c r="C621" i="10"/>
  <c r="B621" i="10"/>
  <c r="O620" i="10"/>
  <c r="L620" i="10"/>
  <c r="K620" i="10"/>
  <c r="J620" i="10"/>
  <c r="I620" i="10"/>
  <c r="H620" i="10"/>
  <c r="G620" i="10"/>
  <c r="F620" i="10"/>
  <c r="E620" i="10"/>
  <c r="D620" i="10"/>
  <c r="C620" i="10"/>
  <c r="B620" i="10"/>
  <c r="O619" i="10"/>
  <c r="L619" i="10"/>
  <c r="K619" i="10"/>
  <c r="J619" i="10"/>
  <c r="I619" i="10"/>
  <c r="H619" i="10"/>
  <c r="S619" i="10" s="1"/>
  <c r="G619" i="10"/>
  <c r="F619" i="10"/>
  <c r="E619" i="10"/>
  <c r="D619" i="10"/>
  <c r="C619" i="10"/>
  <c r="B619" i="10"/>
  <c r="O618" i="10"/>
  <c r="L618" i="10"/>
  <c r="K618" i="10"/>
  <c r="J618" i="10"/>
  <c r="I618" i="10"/>
  <c r="H618" i="10"/>
  <c r="S618" i="10" s="1"/>
  <c r="G618" i="10"/>
  <c r="F618" i="10"/>
  <c r="E618" i="10"/>
  <c r="D618" i="10"/>
  <c r="C618" i="10"/>
  <c r="B618" i="10"/>
  <c r="O617" i="10"/>
  <c r="L617" i="10"/>
  <c r="K617" i="10"/>
  <c r="J617" i="10"/>
  <c r="I617" i="10"/>
  <c r="H617" i="10"/>
  <c r="S617" i="10" s="1"/>
  <c r="G617" i="10"/>
  <c r="F617" i="10"/>
  <c r="E617" i="10"/>
  <c r="D617" i="10"/>
  <c r="C617" i="10"/>
  <c r="B617" i="10"/>
  <c r="O616" i="10"/>
  <c r="L616" i="10"/>
  <c r="K616" i="10"/>
  <c r="J616" i="10"/>
  <c r="I616" i="10"/>
  <c r="H616" i="10"/>
  <c r="G616" i="10"/>
  <c r="F616" i="10"/>
  <c r="E616" i="10"/>
  <c r="D616" i="10"/>
  <c r="C616" i="10"/>
  <c r="B616" i="10"/>
  <c r="O615" i="10"/>
  <c r="L615" i="10"/>
  <c r="K615" i="10"/>
  <c r="J615" i="10"/>
  <c r="I615" i="10"/>
  <c r="H615" i="10"/>
  <c r="S615" i="10" s="1"/>
  <c r="G615" i="10"/>
  <c r="F615" i="10"/>
  <c r="E615" i="10"/>
  <c r="D615" i="10"/>
  <c r="C615" i="10"/>
  <c r="B615" i="10"/>
  <c r="O614" i="10"/>
  <c r="L614" i="10"/>
  <c r="K614" i="10"/>
  <c r="J614" i="10"/>
  <c r="I614" i="10"/>
  <c r="H614" i="10"/>
  <c r="G614" i="10"/>
  <c r="F614" i="10"/>
  <c r="E614" i="10"/>
  <c r="D614" i="10"/>
  <c r="C614" i="10"/>
  <c r="B614" i="10"/>
  <c r="O613" i="10"/>
  <c r="L613" i="10"/>
  <c r="K613" i="10"/>
  <c r="J613" i="10"/>
  <c r="I613" i="10"/>
  <c r="H613" i="10"/>
  <c r="G613" i="10"/>
  <c r="F613" i="10"/>
  <c r="E613" i="10"/>
  <c r="D613" i="10"/>
  <c r="C613" i="10"/>
  <c r="B613" i="10"/>
  <c r="O612" i="10"/>
  <c r="L612" i="10"/>
  <c r="K612" i="10"/>
  <c r="J612" i="10"/>
  <c r="I612" i="10"/>
  <c r="H612" i="10"/>
  <c r="G612" i="10"/>
  <c r="F612" i="10"/>
  <c r="E612" i="10"/>
  <c r="D612" i="10"/>
  <c r="C612" i="10"/>
  <c r="B612" i="10"/>
  <c r="O611" i="10"/>
  <c r="L611" i="10"/>
  <c r="K611" i="10"/>
  <c r="J611" i="10"/>
  <c r="I611" i="10"/>
  <c r="H611" i="10"/>
  <c r="S611" i="10" s="1"/>
  <c r="G611" i="10"/>
  <c r="F611" i="10"/>
  <c r="E611" i="10"/>
  <c r="D611" i="10"/>
  <c r="C611" i="10"/>
  <c r="B611" i="10"/>
  <c r="O610" i="10"/>
  <c r="L610" i="10"/>
  <c r="K610" i="10"/>
  <c r="J610" i="10"/>
  <c r="I610" i="10"/>
  <c r="H610" i="10"/>
  <c r="S610" i="10" s="1"/>
  <c r="G610" i="10"/>
  <c r="F610" i="10"/>
  <c r="E610" i="10"/>
  <c r="D610" i="10"/>
  <c r="C610" i="10"/>
  <c r="B610" i="10"/>
  <c r="O609" i="10"/>
  <c r="L609" i="10"/>
  <c r="K609" i="10"/>
  <c r="J609" i="10"/>
  <c r="I609" i="10"/>
  <c r="H609" i="10"/>
  <c r="S609" i="10" s="1"/>
  <c r="G609" i="10"/>
  <c r="F609" i="10"/>
  <c r="E609" i="10"/>
  <c r="D609" i="10"/>
  <c r="C609" i="10"/>
  <c r="B609" i="10"/>
  <c r="O608" i="10"/>
  <c r="L608" i="10"/>
  <c r="K608" i="10"/>
  <c r="J608" i="10"/>
  <c r="I608" i="10"/>
  <c r="H608" i="10"/>
  <c r="G608" i="10"/>
  <c r="F608" i="10"/>
  <c r="E608" i="10"/>
  <c r="D608" i="10"/>
  <c r="C608" i="10"/>
  <c r="B608" i="10"/>
  <c r="O607" i="10"/>
  <c r="L607" i="10"/>
  <c r="K607" i="10"/>
  <c r="J607" i="10"/>
  <c r="I607" i="10"/>
  <c r="H607" i="10"/>
  <c r="S607" i="10" s="1"/>
  <c r="G607" i="10"/>
  <c r="F607" i="10"/>
  <c r="E607" i="10"/>
  <c r="D607" i="10"/>
  <c r="C607" i="10"/>
  <c r="B607" i="10"/>
  <c r="O606" i="10"/>
  <c r="L606" i="10"/>
  <c r="K606" i="10"/>
  <c r="J606" i="10"/>
  <c r="I606" i="10"/>
  <c r="H606" i="10"/>
  <c r="G606" i="10"/>
  <c r="F606" i="10"/>
  <c r="E606" i="10"/>
  <c r="D606" i="10"/>
  <c r="C606" i="10"/>
  <c r="B606" i="10"/>
  <c r="O605" i="10"/>
  <c r="L605" i="10"/>
  <c r="K605" i="10"/>
  <c r="J605" i="10"/>
  <c r="I605" i="10"/>
  <c r="H605" i="10"/>
  <c r="G605" i="10"/>
  <c r="F605" i="10"/>
  <c r="E605" i="10"/>
  <c r="D605" i="10"/>
  <c r="C605" i="10"/>
  <c r="B605" i="10"/>
  <c r="O604" i="10"/>
  <c r="L604" i="10"/>
  <c r="K604" i="10"/>
  <c r="J604" i="10"/>
  <c r="I604" i="10"/>
  <c r="H604" i="10"/>
  <c r="G604" i="10"/>
  <c r="F604" i="10"/>
  <c r="E604" i="10"/>
  <c r="D604" i="10"/>
  <c r="C604" i="10"/>
  <c r="B604" i="10"/>
  <c r="O603" i="10"/>
  <c r="L603" i="10"/>
  <c r="K603" i="10"/>
  <c r="J603" i="10"/>
  <c r="I603" i="10"/>
  <c r="H603" i="10"/>
  <c r="S603" i="10" s="1"/>
  <c r="G603" i="10"/>
  <c r="F603" i="10"/>
  <c r="E603" i="10"/>
  <c r="D603" i="10"/>
  <c r="C603" i="10"/>
  <c r="B603" i="10"/>
  <c r="O602" i="10"/>
  <c r="L602" i="10"/>
  <c r="K602" i="10"/>
  <c r="J602" i="10"/>
  <c r="I602" i="10"/>
  <c r="H602" i="10"/>
  <c r="S602" i="10" s="1"/>
  <c r="G602" i="10"/>
  <c r="F602" i="10"/>
  <c r="E602" i="10"/>
  <c r="D602" i="10"/>
  <c r="C602" i="10"/>
  <c r="B602" i="10"/>
  <c r="O601" i="10"/>
  <c r="L601" i="10"/>
  <c r="K601" i="10"/>
  <c r="J601" i="10"/>
  <c r="I601" i="10"/>
  <c r="H601" i="10"/>
  <c r="S601" i="10" s="1"/>
  <c r="G601" i="10"/>
  <c r="F601" i="10"/>
  <c r="E601" i="10"/>
  <c r="D601" i="10"/>
  <c r="C601" i="10"/>
  <c r="B601" i="10"/>
  <c r="O600" i="10"/>
  <c r="L600" i="10"/>
  <c r="K600" i="10"/>
  <c r="J600" i="10"/>
  <c r="I600" i="10"/>
  <c r="H600" i="10"/>
  <c r="G600" i="10"/>
  <c r="F600" i="10"/>
  <c r="E600" i="10"/>
  <c r="D600" i="10"/>
  <c r="C600" i="10"/>
  <c r="B600" i="10"/>
  <c r="O599" i="10"/>
  <c r="L599" i="10"/>
  <c r="K599" i="10"/>
  <c r="J599" i="10"/>
  <c r="I599" i="10"/>
  <c r="H599" i="10"/>
  <c r="S599" i="10" s="1"/>
  <c r="G599" i="10"/>
  <c r="F599" i="10"/>
  <c r="E599" i="10"/>
  <c r="D599" i="10"/>
  <c r="C599" i="10"/>
  <c r="B599" i="10"/>
  <c r="O598" i="10"/>
  <c r="L598" i="10"/>
  <c r="K598" i="10"/>
  <c r="J598" i="10"/>
  <c r="I598" i="10"/>
  <c r="H598" i="10"/>
  <c r="G598" i="10"/>
  <c r="F598" i="10"/>
  <c r="E598" i="10"/>
  <c r="D598" i="10"/>
  <c r="C598" i="10"/>
  <c r="B598" i="10"/>
  <c r="O597" i="10"/>
  <c r="L597" i="10"/>
  <c r="K597" i="10"/>
  <c r="J597" i="10"/>
  <c r="I597" i="10"/>
  <c r="H597" i="10"/>
  <c r="G597" i="10"/>
  <c r="F597" i="10"/>
  <c r="E597" i="10"/>
  <c r="D597" i="10"/>
  <c r="C597" i="10"/>
  <c r="B597" i="10"/>
  <c r="O596" i="10"/>
  <c r="L596" i="10"/>
  <c r="K596" i="10"/>
  <c r="J596" i="10"/>
  <c r="I596" i="10"/>
  <c r="H596" i="10"/>
  <c r="G596" i="10"/>
  <c r="F596" i="10"/>
  <c r="E596" i="10"/>
  <c r="D596" i="10"/>
  <c r="C596" i="10"/>
  <c r="B596" i="10"/>
  <c r="O595" i="10"/>
  <c r="L595" i="10"/>
  <c r="K595" i="10"/>
  <c r="J595" i="10"/>
  <c r="I595" i="10"/>
  <c r="H595" i="10"/>
  <c r="S595" i="10" s="1"/>
  <c r="G595" i="10"/>
  <c r="F595" i="10"/>
  <c r="E595" i="10"/>
  <c r="D595" i="10"/>
  <c r="C595" i="10"/>
  <c r="B595" i="10"/>
  <c r="O594" i="10"/>
  <c r="L594" i="10"/>
  <c r="K594" i="10"/>
  <c r="J594" i="10"/>
  <c r="I594" i="10"/>
  <c r="H594" i="10"/>
  <c r="G594" i="10"/>
  <c r="F594" i="10"/>
  <c r="E594" i="10"/>
  <c r="D594" i="10"/>
  <c r="C594" i="10"/>
  <c r="B594" i="10"/>
  <c r="O593" i="10"/>
  <c r="L593" i="10"/>
  <c r="K593" i="10"/>
  <c r="J593" i="10"/>
  <c r="I593" i="10"/>
  <c r="H593" i="10"/>
  <c r="G593" i="10"/>
  <c r="F593" i="10"/>
  <c r="E593" i="10"/>
  <c r="D593" i="10"/>
  <c r="C593" i="10"/>
  <c r="B593" i="10"/>
  <c r="O592" i="10"/>
  <c r="L592" i="10"/>
  <c r="K592" i="10"/>
  <c r="J592" i="10"/>
  <c r="I592" i="10"/>
  <c r="H592" i="10"/>
  <c r="G592" i="10"/>
  <c r="F592" i="10"/>
  <c r="E592" i="10"/>
  <c r="D592" i="10"/>
  <c r="C592" i="10"/>
  <c r="B592" i="10"/>
  <c r="O591" i="10"/>
  <c r="L591" i="10"/>
  <c r="K591" i="10"/>
  <c r="J591" i="10"/>
  <c r="I591" i="10"/>
  <c r="H591" i="10"/>
  <c r="S591" i="10" s="1"/>
  <c r="G591" i="10"/>
  <c r="F591" i="10"/>
  <c r="E591" i="10"/>
  <c r="D591" i="10"/>
  <c r="C591" i="10"/>
  <c r="B591" i="10"/>
  <c r="O590" i="10"/>
  <c r="L590" i="10"/>
  <c r="K590" i="10"/>
  <c r="J590" i="10"/>
  <c r="I590" i="10"/>
  <c r="H590" i="10"/>
  <c r="G590" i="10"/>
  <c r="F590" i="10"/>
  <c r="E590" i="10"/>
  <c r="D590" i="10"/>
  <c r="C590" i="10"/>
  <c r="B590" i="10"/>
  <c r="O589" i="10"/>
  <c r="L589" i="10"/>
  <c r="K589" i="10"/>
  <c r="J589" i="10"/>
  <c r="I589" i="10"/>
  <c r="H589" i="10"/>
  <c r="G589" i="10"/>
  <c r="F589" i="10"/>
  <c r="E589" i="10"/>
  <c r="D589" i="10"/>
  <c r="C589" i="10"/>
  <c r="B589" i="10"/>
  <c r="O588" i="10"/>
  <c r="L588" i="10"/>
  <c r="K588" i="10"/>
  <c r="J588" i="10"/>
  <c r="I588" i="10"/>
  <c r="H588" i="10"/>
  <c r="G588" i="10"/>
  <c r="F588" i="10"/>
  <c r="E588" i="10"/>
  <c r="D588" i="10"/>
  <c r="C588" i="10"/>
  <c r="B588" i="10"/>
  <c r="O587" i="10"/>
  <c r="L587" i="10"/>
  <c r="K587" i="10"/>
  <c r="J587" i="10"/>
  <c r="I587" i="10"/>
  <c r="H587" i="10"/>
  <c r="S587" i="10" s="1"/>
  <c r="G587" i="10"/>
  <c r="F587" i="10"/>
  <c r="E587" i="10"/>
  <c r="D587" i="10"/>
  <c r="C587" i="10"/>
  <c r="B587" i="10"/>
  <c r="O586" i="10"/>
  <c r="L586" i="10"/>
  <c r="K586" i="10"/>
  <c r="J586" i="10"/>
  <c r="I586" i="10"/>
  <c r="H586" i="10"/>
  <c r="G586" i="10"/>
  <c r="F586" i="10"/>
  <c r="E586" i="10"/>
  <c r="D586" i="10"/>
  <c r="C586" i="10"/>
  <c r="B586" i="10"/>
  <c r="O585" i="10"/>
  <c r="L585" i="10"/>
  <c r="K585" i="10"/>
  <c r="J585" i="10"/>
  <c r="I585" i="10"/>
  <c r="H585" i="10"/>
  <c r="G585" i="10"/>
  <c r="F585" i="10"/>
  <c r="E585" i="10"/>
  <c r="D585" i="10"/>
  <c r="C585" i="10"/>
  <c r="B585" i="10"/>
  <c r="O584" i="10"/>
  <c r="L584" i="10"/>
  <c r="K584" i="10"/>
  <c r="J584" i="10"/>
  <c r="I584" i="10"/>
  <c r="H584" i="10"/>
  <c r="G584" i="10"/>
  <c r="F584" i="10"/>
  <c r="E584" i="10"/>
  <c r="D584" i="10"/>
  <c r="C584" i="10"/>
  <c r="B584" i="10"/>
  <c r="O583" i="10"/>
  <c r="L583" i="10"/>
  <c r="K583" i="10"/>
  <c r="J583" i="10"/>
  <c r="I583" i="10"/>
  <c r="H583" i="10"/>
  <c r="S583" i="10" s="1"/>
  <c r="G583" i="10"/>
  <c r="F583" i="10"/>
  <c r="E583" i="10"/>
  <c r="D583" i="10"/>
  <c r="C583" i="10"/>
  <c r="B583" i="10"/>
  <c r="O582" i="10"/>
  <c r="L582" i="10"/>
  <c r="K582" i="10"/>
  <c r="J582" i="10"/>
  <c r="I582" i="10"/>
  <c r="H582" i="10"/>
  <c r="G582" i="10"/>
  <c r="F582" i="10"/>
  <c r="E582" i="10"/>
  <c r="D582" i="10"/>
  <c r="C582" i="10"/>
  <c r="B582" i="10"/>
  <c r="O581" i="10"/>
  <c r="L581" i="10"/>
  <c r="K581" i="10"/>
  <c r="J581" i="10"/>
  <c r="I581" i="10"/>
  <c r="H581" i="10"/>
  <c r="G581" i="10"/>
  <c r="F581" i="10"/>
  <c r="E581" i="10"/>
  <c r="D581" i="10"/>
  <c r="C581" i="10"/>
  <c r="B581" i="10"/>
  <c r="O580" i="10"/>
  <c r="L580" i="10"/>
  <c r="K580" i="10"/>
  <c r="J580" i="10"/>
  <c r="I580" i="10"/>
  <c r="H580" i="10"/>
  <c r="G580" i="10"/>
  <c r="F580" i="10"/>
  <c r="E580" i="10"/>
  <c r="D580" i="10"/>
  <c r="C580" i="10"/>
  <c r="B580" i="10"/>
  <c r="O579" i="10"/>
  <c r="L579" i="10"/>
  <c r="K579" i="10"/>
  <c r="J579" i="10"/>
  <c r="I579" i="10"/>
  <c r="H579" i="10"/>
  <c r="S579" i="10" s="1"/>
  <c r="G579" i="10"/>
  <c r="F579" i="10"/>
  <c r="E579" i="10"/>
  <c r="D579" i="10"/>
  <c r="C579" i="10"/>
  <c r="B579" i="10"/>
  <c r="O578" i="10"/>
  <c r="L578" i="10"/>
  <c r="K578" i="10"/>
  <c r="J578" i="10"/>
  <c r="I578" i="10"/>
  <c r="H578" i="10"/>
  <c r="G578" i="10"/>
  <c r="F578" i="10"/>
  <c r="E578" i="10"/>
  <c r="D578" i="10"/>
  <c r="C578" i="10"/>
  <c r="B578" i="10"/>
  <c r="O577" i="10"/>
  <c r="L577" i="10"/>
  <c r="K577" i="10"/>
  <c r="J577" i="10"/>
  <c r="I577" i="10"/>
  <c r="H577" i="10"/>
  <c r="G577" i="10"/>
  <c r="F577" i="10"/>
  <c r="E577" i="10"/>
  <c r="D577" i="10"/>
  <c r="C577" i="10"/>
  <c r="B577" i="10"/>
  <c r="O576" i="10"/>
  <c r="L576" i="10"/>
  <c r="K576" i="10"/>
  <c r="J576" i="10"/>
  <c r="I576" i="10"/>
  <c r="H576" i="10"/>
  <c r="G576" i="10"/>
  <c r="F576" i="10"/>
  <c r="E576" i="10"/>
  <c r="D576" i="10"/>
  <c r="C576" i="10"/>
  <c r="B576" i="10"/>
  <c r="O575" i="10"/>
  <c r="L575" i="10"/>
  <c r="K575" i="10"/>
  <c r="J575" i="10"/>
  <c r="I575" i="10"/>
  <c r="H575" i="10"/>
  <c r="S575" i="10" s="1"/>
  <c r="G575" i="10"/>
  <c r="F575" i="10"/>
  <c r="E575" i="10"/>
  <c r="D575" i="10"/>
  <c r="C575" i="10"/>
  <c r="B575" i="10"/>
  <c r="O574" i="10"/>
  <c r="L574" i="10"/>
  <c r="K574" i="10"/>
  <c r="J574" i="10"/>
  <c r="I574" i="10"/>
  <c r="H574" i="10"/>
  <c r="G574" i="10"/>
  <c r="F574" i="10"/>
  <c r="E574" i="10"/>
  <c r="D574" i="10"/>
  <c r="C574" i="10"/>
  <c r="B574" i="10"/>
  <c r="O573" i="10"/>
  <c r="L573" i="10"/>
  <c r="K573" i="10"/>
  <c r="J573" i="10"/>
  <c r="I573" i="10"/>
  <c r="H573" i="10"/>
  <c r="S573" i="10" s="1"/>
  <c r="G573" i="10"/>
  <c r="F573" i="10"/>
  <c r="E573" i="10"/>
  <c r="D573" i="10"/>
  <c r="C573" i="10"/>
  <c r="B573" i="10"/>
  <c r="O572" i="10"/>
  <c r="L572" i="10"/>
  <c r="K572" i="10"/>
  <c r="J572" i="10"/>
  <c r="I572" i="10"/>
  <c r="H572" i="10"/>
  <c r="G572" i="10"/>
  <c r="F572" i="10"/>
  <c r="E572" i="10"/>
  <c r="D572" i="10"/>
  <c r="C572" i="10"/>
  <c r="B572" i="10"/>
  <c r="O571" i="10"/>
  <c r="L571" i="10"/>
  <c r="K571" i="10"/>
  <c r="J571" i="10"/>
  <c r="I571" i="10"/>
  <c r="H571" i="10"/>
  <c r="S571" i="10" s="1"/>
  <c r="G571" i="10"/>
  <c r="F571" i="10"/>
  <c r="E571" i="10"/>
  <c r="D571" i="10"/>
  <c r="C571" i="10"/>
  <c r="B571" i="10"/>
  <c r="O570" i="10"/>
  <c r="L570" i="10"/>
  <c r="K570" i="10"/>
  <c r="J570" i="10"/>
  <c r="I570" i="10"/>
  <c r="H570" i="10"/>
  <c r="G570" i="10"/>
  <c r="F570" i="10"/>
  <c r="E570" i="10"/>
  <c r="D570" i="10"/>
  <c r="C570" i="10"/>
  <c r="B570" i="10"/>
  <c r="O569" i="10"/>
  <c r="L569" i="10"/>
  <c r="K569" i="10"/>
  <c r="J569" i="10"/>
  <c r="I569" i="10"/>
  <c r="H569" i="10"/>
  <c r="G569" i="10"/>
  <c r="F569" i="10"/>
  <c r="E569" i="10"/>
  <c r="D569" i="10"/>
  <c r="C569" i="10"/>
  <c r="B569" i="10"/>
  <c r="O568" i="10"/>
  <c r="L568" i="10"/>
  <c r="K568" i="10"/>
  <c r="J568" i="10"/>
  <c r="I568" i="10"/>
  <c r="H568" i="10"/>
  <c r="G568" i="10"/>
  <c r="F568" i="10"/>
  <c r="E568" i="10"/>
  <c r="D568" i="10"/>
  <c r="C568" i="10"/>
  <c r="B568" i="10"/>
  <c r="O567" i="10"/>
  <c r="L567" i="10"/>
  <c r="K567" i="10"/>
  <c r="J567" i="10"/>
  <c r="I567" i="10"/>
  <c r="H567" i="10"/>
  <c r="S567" i="10" s="1"/>
  <c r="G567" i="10"/>
  <c r="F567" i="10"/>
  <c r="E567" i="10"/>
  <c r="D567" i="10"/>
  <c r="C567" i="10"/>
  <c r="B567" i="10"/>
  <c r="O566" i="10"/>
  <c r="L566" i="10"/>
  <c r="K566" i="10"/>
  <c r="J566" i="10"/>
  <c r="I566" i="10"/>
  <c r="H566" i="10"/>
  <c r="G566" i="10"/>
  <c r="F566" i="10"/>
  <c r="E566" i="10"/>
  <c r="D566" i="10"/>
  <c r="C566" i="10"/>
  <c r="B566" i="10"/>
  <c r="O565" i="10"/>
  <c r="L565" i="10"/>
  <c r="K565" i="10"/>
  <c r="J565" i="10"/>
  <c r="I565" i="10"/>
  <c r="H565" i="10"/>
  <c r="G565" i="10"/>
  <c r="F565" i="10"/>
  <c r="E565" i="10"/>
  <c r="D565" i="10"/>
  <c r="C565" i="10"/>
  <c r="B565" i="10"/>
  <c r="O564" i="10"/>
  <c r="L564" i="10"/>
  <c r="K564" i="10"/>
  <c r="J564" i="10"/>
  <c r="I564" i="10"/>
  <c r="H564" i="10"/>
  <c r="G564" i="10"/>
  <c r="F564" i="10"/>
  <c r="E564" i="10"/>
  <c r="D564" i="10"/>
  <c r="C564" i="10"/>
  <c r="B564" i="10"/>
  <c r="O563" i="10"/>
  <c r="L563" i="10"/>
  <c r="K563" i="10"/>
  <c r="J563" i="10"/>
  <c r="I563" i="10"/>
  <c r="H563" i="10"/>
  <c r="S563" i="10" s="1"/>
  <c r="G563" i="10"/>
  <c r="F563" i="10"/>
  <c r="E563" i="10"/>
  <c r="D563" i="10"/>
  <c r="C563" i="10"/>
  <c r="B563" i="10"/>
  <c r="O562" i="10"/>
  <c r="L562" i="10"/>
  <c r="K562" i="10"/>
  <c r="J562" i="10"/>
  <c r="I562" i="10"/>
  <c r="H562" i="10"/>
  <c r="G562" i="10"/>
  <c r="F562" i="10"/>
  <c r="E562" i="10"/>
  <c r="D562" i="10"/>
  <c r="C562" i="10"/>
  <c r="B562" i="10"/>
  <c r="O561" i="10"/>
  <c r="L561" i="10"/>
  <c r="K561" i="10"/>
  <c r="J561" i="10"/>
  <c r="I561" i="10"/>
  <c r="H561" i="10"/>
  <c r="G561" i="10"/>
  <c r="F561" i="10"/>
  <c r="E561" i="10"/>
  <c r="D561" i="10"/>
  <c r="C561" i="10"/>
  <c r="B561" i="10"/>
  <c r="O560" i="10"/>
  <c r="L560" i="10"/>
  <c r="K560" i="10"/>
  <c r="J560" i="10"/>
  <c r="I560" i="10"/>
  <c r="H560" i="10"/>
  <c r="G560" i="10"/>
  <c r="F560" i="10"/>
  <c r="E560" i="10"/>
  <c r="D560" i="10"/>
  <c r="C560" i="10"/>
  <c r="B560" i="10"/>
  <c r="O559" i="10"/>
  <c r="L559" i="10"/>
  <c r="K559" i="10"/>
  <c r="J559" i="10"/>
  <c r="I559" i="10"/>
  <c r="H559" i="10"/>
  <c r="S559" i="10" s="1"/>
  <c r="G559" i="10"/>
  <c r="F559" i="10"/>
  <c r="E559" i="10"/>
  <c r="D559" i="10"/>
  <c r="C559" i="10"/>
  <c r="B559" i="10"/>
  <c r="O558" i="10"/>
  <c r="L558" i="10"/>
  <c r="K558" i="10"/>
  <c r="J558" i="10"/>
  <c r="I558" i="10"/>
  <c r="H558" i="10"/>
  <c r="G558" i="10"/>
  <c r="F558" i="10"/>
  <c r="E558" i="10"/>
  <c r="D558" i="10"/>
  <c r="C558" i="10"/>
  <c r="B558" i="10"/>
  <c r="O557" i="10"/>
  <c r="L557" i="10"/>
  <c r="K557" i="10"/>
  <c r="J557" i="10"/>
  <c r="I557" i="10"/>
  <c r="H557" i="10"/>
  <c r="G557" i="10"/>
  <c r="F557" i="10"/>
  <c r="E557" i="10"/>
  <c r="D557" i="10"/>
  <c r="C557" i="10"/>
  <c r="B557" i="10"/>
  <c r="O556" i="10"/>
  <c r="L556" i="10"/>
  <c r="K556" i="10"/>
  <c r="J556" i="10"/>
  <c r="I556" i="10"/>
  <c r="H556" i="10"/>
  <c r="G556" i="10"/>
  <c r="F556" i="10"/>
  <c r="E556" i="10"/>
  <c r="D556" i="10"/>
  <c r="C556" i="10"/>
  <c r="B556" i="10"/>
  <c r="O555" i="10"/>
  <c r="L555" i="10"/>
  <c r="K555" i="10"/>
  <c r="J555" i="10"/>
  <c r="I555" i="10"/>
  <c r="H555" i="10"/>
  <c r="S555" i="10" s="1"/>
  <c r="G555" i="10"/>
  <c r="F555" i="10"/>
  <c r="E555" i="10"/>
  <c r="D555" i="10"/>
  <c r="C555" i="10"/>
  <c r="B555" i="10"/>
  <c r="O554" i="10"/>
  <c r="L554" i="10"/>
  <c r="K554" i="10"/>
  <c r="J554" i="10"/>
  <c r="I554" i="10"/>
  <c r="H554" i="10"/>
  <c r="G554" i="10"/>
  <c r="F554" i="10"/>
  <c r="E554" i="10"/>
  <c r="D554" i="10"/>
  <c r="C554" i="10"/>
  <c r="B554" i="10"/>
  <c r="O553" i="10"/>
  <c r="L553" i="10"/>
  <c r="K553" i="10"/>
  <c r="J553" i="10"/>
  <c r="I553" i="10"/>
  <c r="H553" i="10"/>
  <c r="S553" i="10" s="1"/>
  <c r="G553" i="10"/>
  <c r="F553" i="10"/>
  <c r="E553" i="10"/>
  <c r="D553" i="10"/>
  <c r="C553" i="10"/>
  <c r="B553" i="10"/>
  <c r="O552" i="10"/>
  <c r="L552" i="10"/>
  <c r="K552" i="10"/>
  <c r="J552" i="10"/>
  <c r="I552" i="10"/>
  <c r="H552" i="10"/>
  <c r="G552" i="10"/>
  <c r="F552" i="10"/>
  <c r="E552" i="10"/>
  <c r="D552" i="10"/>
  <c r="C552" i="10"/>
  <c r="B552" i="10"/>
  <c r="O551" i="10"/>
  <c r="L551" i="10"/>
  <c r="K551" i="10"/>
  <c r="J551" i="10"/>
  <c r="I551" i="10"/>
  <c r="H551" i="10"/>
  <c r="S551" i="10" s="1"/>
  <c r="G551" i="10"/>
  <c r="F551" i="10"/>
  <c r="E551" i="10"/>
  <c r="D551" i="10"/>
  <c r="C551" i="10"/>
  <c r="B551" i="10"/>
  <c r="O550" i="10"/>
  <c r="L550" i="10"/>
  <c r="K550" i="10"/>
  <c r="J550" i="10"/>
  <c r="I550" i="10"/>
  <c r="H550" i="10"/>
  <c r="G550" i="10"/>
  <c r="F550" i="10"/>
  <c r="E550" i="10"/>
  <c r="D550" i="10"/>
  <c r="C550" i="10"/>
  <c r="B550" i="10"/>
  <c r="O549" i="10"/>
  <c r="L549" i="10"/>
  <c r="K549" i="10"/>
  <c r="J549" i="10"/>
  <c r="I549" i="10"/>
  <c r="H549" i="10"/>
  <c r="G549" i="10"/>
  <c r="F549" i="10"/>
  <c r="E549" i="10"/>
  <c r="D549" i="10"/>
  <c r="C549" i="10"/>
  <c r="B549" i="10"/>
  <c r="O548" i="10"/>
  <c r="L548" i="10"/>
  <c r="K548" i="10"/>
  <c r="J548" i="10"/>
  <c r="I548" i="10"/>
  <c r="H548" i="10"/>
  <c r="G548" i="10"/>
  <c r="F548" i="10"/>
  <c r="E548" i="10"/>
  <c r="D548" i="10"/>
  <c r="C548" i="10"/>
  <c r="B548" i="10"/>
  <c r="O547" i="10"/>
  <c r="L547" i="10"/>
  <c r="K547" i="10"/>
  <c r="J547" i="10"/>
  <c r="I547" i="10"/>
  <c r="H547" i="10"/>
  <c r="S547" i="10" s="1"/>
  <c r="G547" i="10"/>
  <c r="F547" i="10"/>
  <c r="E547" i="10"/>
  <c r="D547" i="10"/>
  <c r="C547" i="10"/>
  <c r="B547" i="10"/>
  <c r="O546" i="10"/>
  <c r="L546" i="10"/>
  <c r="K546" i="10"/>
  <c r="J546" i="10"/>
  <c r="I546" i="10"/>
  <c r="H546" i="10"/>
  <c r="G546" i="10"/>
  <c r="F546" i="10"/>
  <c r="E546" i="10"/>
  <c r="D546" i="10"/>
  <c r="C546" i="10"/>
  <c r="B546" i="10"/>
  <c r="O545" i="10"/>
  <c r="L545" i="10"/>
  <c r="K545" i="10"/>
  <c r="J545" i="10"/>
  <c r="I545" i="10"/>
  <c r="H545" i="10"/>
  <c r="G545" i="10"/>
  <c r="F545" i="10"/>
  <c r="E545" i="10"/>
  <c r="D545" i="10"/>
  <c r="C545" i="10"/>
  <c r="B545" i="10"/>
  <c r="O544" i="10"/>
  <c r="L544" i="10"/>
  <c r="K544" i="10"/>
  <c r="J544" i="10"/>
  <c r="I544" i="10"/>
  <c r="H544" i="10"/>
  <c r="G544" i="10"/>
  <c r="F544" i="10"/>
  <c r="E544" i="10"/>
  <c r="D544" i="10"/>
  <c r="C544" i="10"/>
  <c r="B544" i="10"/>
  <c r="O543" i="10"/>
  <c r="L543" i="10"/>
  <c r="K543" i="10"/>
  <c r="J543" i="10"/>
  <c r="I543" i="10"/>
  <c r="H543" i="10"/>
  <c r="S543" i="10" s="1"/>
  <c r="G543" i="10"/>
  <c r="F543" i="10"/>
  <c r="E543" i="10"/>
  <c r="D543" i="10"/>
  <c r="C543" i="10"/>
  <c r="B543" i="10"/>
  <c r="O542" i="10"/>
  <c r="L542" i="10"/>
  <c r="K542" i="10"/>
  <c r="J542" i="10"/>
  <c r="I542" i="10"/>
  <c r="H542" i="10"/>
  <c r="G542" i="10"/>
  <c r="F542" i="10"/>
  <c r="E542" i="10"/>
  <c r="D542" i="10"/>
  <c r="C542" i="10"/>
  <c r="B542" i="10"/>
  <c r="O541" i="10"/>
  <c r="L541" i="10"/>
  <c r="K541" i="10"/>
  <c r="J541" i="10"/>
  <c r="I541" i="10"/>
  <c r="H541" i="10"/>
  <c r="G541" i="10"/>
  <c r="F541" i="10"/>
  <c r="E541" i="10"/>
  <c r="D541" i="10"/>
  <c r="C541" i="10"/>
  <c r="B541" i="10"/>
  <c r="O540" i="10"/>
  <c r="L540" i="10"/>
  <c r="K540" i="10"/>
  <c r="J540" i="10"/>
  <c r="I540" i="10"/>
  <c r="H540" i="10"/>
  <c r="G540" i="10"/>
  <c r="F540" i="10"/>
  <c r="E540" i="10"/>
  <c r="D540" i="10"/>
  <c r="C540" i="10"/>
  <c r="B540" i="10"/>
  <c r="O539" i="10"/>
  <c r="L539" i="10"/>
  <c r="K539" i="10"/>
  <c r="J539" i="10"/>
  <c r="I539" i="10"/>
  <c r="H539" i="10"/>
  <c r="S539" i="10" s="1"/>
  <c r="G539" i="10"/>
  <c r="F539" i="10"/>
  <c r="E539" i="10"/>
  <c r="D539" i="10"/>
  <c r="C539" i="10"/>
  <c r="B539" i="10"/>
  <c r="O538" i="10"/>
  <c r="L538" i="10"/>
  <c r="K538" i="10"/>
  <c r="J538" i="10"/>
  <c r="I538" i="10"/>
  <c r="H538" i="10"/>
  <c r="G538" i="10"/>
  <c r="F538" i="10"/>
  <c r="E538" i="10"/>
  <c r="D538" i="10"/>
  <c r="C538" i="10"/>
  <c r="B538" i="10"/>
  <c r="O537" i="10"/>
  <c r="L537" i="10"/>
  <c r="K537" i="10"/>
  <c r="J537" i="10"/>
  <c r="I537" i="10"/>
  <c r="H537" i="10"/>
  <c r="G537" i="10"/>
  <c r="F537" i="10"/>
  <c r="E537" i="10"/>
  <c r="D537" i="10"/>
  <c r="C537" i="10"/>
  <c r="B537" i="10"/>
  <c r="O536" i="10"/>
  <c r="L536" i="10"/>
  <c r="K536" i="10"/>
  <c r="J536" i="10"/>
  <c r="I536" i="10"/>
  <c r="H536" i="10"/>
  <c r="G536" i="10"/>
  <c r="F536" i="10"/>
  <c r="E536" i="10"/>
  <c r="D536" i="10"/>
  <c r="C536" i="10"/>
  <c r="B536" i="10"/>
  <c r="O535" i="10"/>
  <c r="L535" i="10"/>
  <c r="K535" i="10"/>
  <c r="J535" i="10"/>
  <c r="I535" i="10"/>
  <c r="H535" i="10"/>
  <c r="S535" i="10" s="1"/>
  <c r="G535" i="10"/>
  <c r="F535" i="10"/>
  <c r="E535" i="10"/>
  <c r="D535" i="10"/>
  <c r="C535" i="10"/>
  <c r="B535" i="10"/>
  <c r="O534" i="10"/>
  <c r="L534" i="10"/>
  <c r="K534" i="10"/>
  <c r="J534" i="10"/>
  <c r="I534" i="10"/>
  <c r="H534" i="10"/>
  <c r="G534" i="10"/>
  <c r="F534" i="10"/>
  <c r="E534" i="10"/>
  <c r="D534" i="10"/>
  <c r="C534" i="10"/>
  <c r="B534" i="10"/>
  <c r="O533" i="10"/>
  <c r="L533" i="10"/>
  <c r="K533" i="10"/>
  <c r="J533" i="10"/>
  <c r="I533" i="10"/>
  <c r="H533" i="10"/>
  <c r="S533" i="10" s="1"/>
  <c r="G533" i="10"/>
  <c r="F533" i="10"/>
  <c r="E533" i="10"/>
  <c r="D533" i="10"/>
  <c r="C533" i="10"/>
  <c r="B533" i="10"/>
  <c r="O532" i="10"/>
  <c r="L532" i="10"/>
  <c r="K532" i="10"/>
  <c r="J532" i="10"/>
  <c r="I532" i="10"/>
  <c r="H532" i="10"/>
  <c r="G532" i="10"/>
  <c r="F532" i="10"/>
  <c r="E532" i="10"/>
  <c r="D532" i="10"/>
  <c r="C532" i="10"/>
  <c r="B532" i="10"/>
  <c r="O531" i="10"/>
  <c r="L531" i="10"/>
  <c r="K531" i="10"/>
  <c r="J531" i="10"/>
  <c r="I531" i="10"/>
  <c r="H531" i="10"/>
  <c r="S531" i="10" s="1"/>
  <c r="G531" i="10"/>
  <c r="F531" i="10"/>
  <c r="E531" i="10"/>
  <c r="D531" i="10"/>
  <c r="C531" i="10"/>
  <c r="B531" i="10"/>
  <c r="O530" i="10"/>
  <c r="L530" i="10"/>
  <c r="K530" i="10"/>
  <c r="J530" i="10"/>
  <c r="I530" i="10"/>
  <c r="H530" i="10"/>
  <c r="G530" i="10"/>
  <c r="F530" i="10"/>
  <c r="E530" i="10"/>
  <c r="D530" i="10"/>
  <c r="C530" i="10"/>
  <c r="B530" i="10"/>
  <c r="O529" i="10"/>
  <c r="L529" i="10"/>
  <c r="K529" i="10"/>
  <c r="J529" i="10"/>
  <c r="I529" i="10"/>
  <c r="H529" i="10"/>
  <c r="G529" i="10"/>
  <c r="F529" i="10"/>
  <c r="E529" i="10"/>
  <c r="D529" i="10"/>
  <c r="C529" i="10"/>
  <c r="B529" i="10"/>
  <c r="O528" i="10"/>
  <c r="L528" i="10"/>
  <c r="K528" i="10"/>
  <c r="J528" i="10"/>
  <c r="I528" i="10"/>
  <c r="H528" i="10"/>
  <c r="G528" i="10"/>
  <c r="F528" i="10"/>
  <c r="E528" i="10"/>
  <c r="D528" i="10"/>
  <c r="C528" i="10"/>
  <c r="B528" i="10"/>
  <c r="O527" i="10"/>
  <c r="L527" i="10"/>
  <c r="K527" i="10"/>
  <c r="J527" i="10"/>
  <c r="I527" i="10"/>
  <c r="H527" i="10"/>
  <c r="S527" i="10" s="1"/>
  <c r="G527" i="10"/>
  <c r="F527" i="10"/>
  <c r="E527" i="10"/>
  <c r="D527" i="10"/>
  <c r="C527" i="10"/>
  <c r="B527" i="10"/>
  <c r="O526" i="10"/>
  <c r="L526" i="10"/>
  <c r="K526" i="10"/>
  <c r="J526" i="10"/>
  <c r="I526" i="10"/>
  <c r="H526" i="10"/>
  <c r="G526" i="10"/>
  <c r="F526" i="10"/>
  <c r="E526" i="10"/>
  <c r="D526" i="10"/>
  <c r="C526" i="10"/>
  <c r="B526" i="10"/>
  <c r="O525" i="10"/>
  <c r="L525" i="10"/>
  <c r="K525" i="10"/>
  <c r="J525" i="10"/>
  <c r="I525" i="10"/>
  <c r="H525" i="10"/>
  <c r="G525" i="10"/>
  <c r="F525" i="10"/>
  <c r="E525" i="10"/>
  <c r="D525" i="10"/>
  <c r="C525" i="10"/>
  <c r="B525" i="10"/>
  <c r="O524" i="10"/>
  <c r="L524" i="10"/>
  <c r="K524" i="10"/>
  <c r="J524" i="10"/>
  <c r="I524" i="10"/>
  <c r="H524" i="10"/>
  <c r="G524" i="10"/>
  <c r="F524" i="10"/>
  <c r="E524" i="10"/>
  <c r="D524" i="10"/>
  <c r="C524" i="10"/>
  <c r="B524" i="10"/>
  <c r="O523" i="10"/>
  <c r="L523" i="10"/>
  <c r="K523" i="10"/>
  <c r="J523" i="10"/>
  <c r="I523" i="10"/>
  <c r="H523" i="10"/>
  <c r="S523" i="10" s="1"/>
  <c r="G523" i="10"/>
  <c r="F523" i="10"/>
  <c r="E523" i="10"/>
  <c r="D523" i="10"/>
  <c r="C523" i="10"/>
  <c r="B523" i="10"/>
  <c r="O522" i="10"/>
  <c r="L522" i="10"/>
  <c r="K522" i="10"/>
  <c r="J522" i="10"/>
  <c r="I522" i="10"/>
  <c r="H522" i="10"/>
  <c r="G522" i="10"/>
  <c r="F522" i="10"/>
  <c r="E522" i="10"/>
  <c r="D522" i="10"/>
  <c r="C522" i="10"/>
  <c r="B522" i="10"/>
  <c r="O521" i="10"/>
  <c r="L521" i="10"/>
  <c r="K521" i="10"/>
  <c r="J521" i="10"/>
  <c r="I521" i="10"/>
  <c r="H521" i="10"/>
  <c r="G521" i="10"/>
  <c r="F521" i="10"/>
  <c r="E521" i="10"/>
  <c r="D521" i="10"/>
  <c r="C521" i="10"/>
  <c r="B521" i="10"/>
  <c r="O520" i="10"/>
  <c r="L520" i="10"/>
  <c r="K520" i="10"/>
  <c r="J520" i="10"/>
  <c r="I520" i="10"/>
  <c r="H520" i="10"/>
  <c r="G520" i="10"/>
  <c r="F520" i="10"/>
  <c r="E520" i="10"/>
  <c r="D520" i="10"/>
  <c r="C520" i="10"/>
  <c r="B520" i="10"/>
  <c r="O519" i="10"/>
  <c r="L519" i="10"/>
  <c r="K519" i="10"/>
  <c r="J519" i="10"/>
  <c r="I519" i="10"/>
  <c r="H519" i="10"/>
  <c r="S519" i="10" s="1"/>
  <c r="G519" i="10"/>
  <c r="F519" i="10"/>
  <c r="E519" i="10"/>
  <c r="D519" i="10"/>
  <c r="C519" i="10"/>
  <c r="B519" i="10"/>
  <c r="O518" i="10"/>
  <c r="L518" i="10"/>
  <c r="K518" i="10"/>
  <c r="J518" i="10"/>
  <c r="I518" i="10"/>
  <c r="H518" i="10"/>
  <c r="G518" i="10"/>
  <c r="F518" i="10"/>
  <c r="E518" i="10"/>
  <c r="D518" i="10"/>
  <c r="C518" i="10"/>
  <c r="B518" i="10"/>
  <c r="O517" i="10"/>
  <c r="L517" i="10"/>
  <c r="K517" i="10"/>
  <c r="J517" i="10"/>
  <c r="I517" i="10"/>
  <c r="H517" i="10"/>
  <c r="G517" i="10"/>
  <c r="F517" i="10"/>
  <c r="E517" i="10"/>
  <c r="D517" i="10"/>
  <c r="C517" i="10"/>
  <c r="B517" i="10"/>
  <c r="O516" i="10"/>
  <c r="L516" i="10"/>
  <c r="K516" i="10"/>
  <c r="J516" i="10"/>
  <c r="I516" i="10"/>
  <c r="H516" i="10"/>
  <c r="G516" i="10"/>
  <c r="F516" i="10"/>
  <c r="E516" i="10"/>
  <c r="D516" i="10"/>
  <c r="C516" i="10"/>
  <c r="B516" i="10"/>
  <c r="O515" i="10"/>
  <c r="L515" i="10"/>
  <c r="K515" i="10"/>
  <c r="J515" i="10"/>
  <c r="I515" i="10"/>
  <c r="H515" i="10"/>
  <c r="S515" i="10" s="1"/>
  <c r="G515" i="10"/>
  <c r="F515" i="10"/>
  <c r="E515" i="10"/>
  <c r="D515" i="10"/>
  <c r="C515" i="10"/>
  <c r="B515" i="10"/>
  <c r="O514" i="10"/>
  <c r="L514" i="10"/>
  <c r="K514" i="10"/>
  <c r="J514" i="10"/>
  <c r="I514" i="10"/>
  <c r="H514" i="10"/>
  <c r="G514" i="10"/>
  <c r="F514" i="10"/>
  <c r="E514" i="10"/>
  <c r="D514" i="10"/>
  <c r="C514" i="10"/>
  <c r="B514" i="10"/>
  <c r="O513" i="10"/>
  <c r="L513" i="10"/>
  <c r="K513" i="10"/>
  <c r="J513" i="10"/>
  <c r="I513" i="10"/>
  <c r="H513" i="10"/>
  <c r="G513" i="10"/>
  <c r="F513" i="10"/>
  <c r="E513" i="10"/>
  <c r="D513" i="10"/>
  <c r="C513" i="10"/>
  <c r="B513" i="10"/>
  <c r="O512" i="10"/>
  <c r="L512" i="10"/>
  <c r="K512" i="10"/>
  <c r="J512" i="10"/>
  <c r="I512" i="10"/>
  <c r="H512" i="10"/>
  <c r="G512" i="10"/>
  <c r="F512" i="10"/>
  <c r="E512" i="10"/>
  <c r="D512" i="10"/>
  <c r="C512" i="10"/>
  <c r="B512" i="10"/>
  <c r="O511" i="10"/>
  <c r="L511" i="10"/>
  <c r="K511" i="10"/>
  <c r="J511" i="10"/>
  <c r="I511" i="10"/>
  <c r="H511" i="10"/>
  <c r="S511" i="10" s="1"/>
  <c r="G511" i="10"/>
  <c r="F511" i="10"/>
  <c r="E511" i="10"/>
  <c r="D511" i="10"/>
  <c r="C511" i="10"/>
  <c r="B511" i="10"/>
  <c r="O510" i="10"/>
  <c r="L510" i="10"/>
  <c r="K510" i="10"/>
  <c r="J510" i="10"/>
  <c r="I510" i="10"/>
  <c r="H510" i="10"/>
  <c r="G510" i="10"/>
  <c r="F510" i="10"/>
  <c r="E510" i="10"/>
  <c r="D510" i="10"/>
  <c r="C510" i="10"/>
  <c r="B510" i="10"/>
  <c r="O509" i="10"/>
  <c r="L509" i="10"/>
  <c r="K509" i="10"/>
  <c r="J509" i="10"/>
  <c r="I509" i="10"/>
  <c r="H509" i="10"/>
  <c r="G509" i="10"/>
  <c r="F509" i="10"/>
  <c r="E509" i="10"/>
  <c r="D509" i="10"/>
  <c r="C509" i="10"/>
  <c r="B509" i="10"/>
  <c r="O508" i="10"/>
  <c r="L508" i="10"/>
  <c r="K508" i="10"/>
  <c r="J508" i="10"/>
  <c r="I508" i="10"/>
  <c r="H508" i="10"/>
  <c r="G508" i="10"/>
  <c r="F508" i="10"/>
  <c r="E508" i="10"/>
  <c r="D508" i="10"/>
  <c r="C508" i="10"/>
  <c r="B508" i="10"/>
  <c r="O507" i="10"/>
  <c r="L507" i="10"/>
  <c r="K507" i="10"/>
  <c r="J507" i="10"/>
  <c r="I507" i="10"/>
  <c r="H507" i="10"/>
  <c r="S507" i="10" s="1"/>
  <c r="G507" i="10"/>
  <c r="F507" i="10"/>
  <c r="E507" i="10"/>
  <c r="D507" i="10"/>
  <c r="C507" i="10"/>
  <c r="B507" i="10"/>
  <c r="O506" i="10"/>
  <c r="L506" i="10"/>
  <c r="K506" i="10"/>
  <c r="J506" i="10"/>
  <c r="I506" i="10"/>
  <c r="H506" i="10"/>
  <c r="G506" i="10"/>
  <c r="F506" i="10"/>
  <c r="E506" i="10"/>
  <c r="D506" i="10"/>
  <c r="C506" i="10"/>
  <c r="B506" i="10"/>
  <c r="O505" i="10"/>
  <c r="L505" i="10"/>
  <c r="K505" i="10"/>
  <c r="J505" i="10"/>
  <c r="I505" i="10"/>
  <c r="H505" i="10"/>
  <c r="S505" i="10" s="1"/>
  <c r="G505" i="10"/>
  <c r="F505" i="10"/>
  <c r="E505" i="10"/>
  <c r="D505" i="10"/>
  <c r="C505" i="10"/>
  <c r="B505" i="10"/>
  <c r="O504" i="10"/>
  <c r="L504" i="10"/>
  <c r="K504" i="10"/>
  <c r="J504" i="10"/>
  <c r="I504" i="10"/>
  <c r="H504" i="10"/>
  <c r="G504" i="10"/>
  <c r="F504" i="10"/>
  <c r="E504" i="10"/>
  <c r="D504" i="10"/>
  <c r="C504" i="10"/>
  <c r="B504" i="10"/>
  <c r="O503" i="10"/>
  <c r="L503" i="10"/>
  <c r="K503" i="10"/>
  <c r="J503" i="10"/>
  <c r="I503" i="10"/>
  <c r="H503" i="10"/>
  <c r="S503" i="10" s="1"/>
  <c r="G503" i="10"/>
  <c r="F503" i="10"/>
  <c r="E503" i="10"/>
  <c r="D503" i="10"/>
  <c r="C503" i="10"/>
  <c r="B503" i="10"/>
  <c r="O502" i="10"/>
  <c r="L502" i="10"/>
  <c r="K502" i="10"/>
  <c r="J502" i="10"/>
  <c r="I502" i="10"/>
  <c r="H502" i="10"/>
  <c r="G502" i="10"/>
  <c r="F502" i="10"/>
  <c r="E502" i="10"/>
  <c r="D502" i="10"/>
  <c r="C502" i="10"/>
  <c r="B502" i="10"/>
  <c r="O501" i="10"/>
  <c r="L501" i="10"/>
  <c r="K501" i="10"/>
  <c r="J501" i="10"/>
  <c r="I501" i="10"/>
  <c r="H501" i="10"/>
  <c r="G501" i="10"/>
  <c r="F501" i="10"/>
  <c r="E501" i="10"/>
  <c r="D501" i="10"/>
  <c r="C501" i="10"/>
  <c r="B501" i="10"/>
  <c r="O500" i="10"/>
  <c r="L500" i="10"/>
  <c r="K500" i="10"/>
  <c r="J500" i="10"/>
  <c r="I500" i="10"/>
  <c r="H500" i="10"/>
  <c r="G500" i="10"/>
  <c r="F500" i="10"/>
  <c r="E500" i="10"/>
  <c r="D500" i="10"/>
  <c r="C500" i="10"/>
  <c r="B500" i="10"/>
  <c r="O499" i="10"/>
  <c r="L499" i="10"/>
  <c r="K499" i="10"/>
  <c r="J499" i="10"/>
  <c r="I499" i="10"/>
  <c r="H499" i="10"/>
  <c r="S499" i="10" s="1"/>
  <c r="G499" i="10"/>
  <c r="F499" i="10"/>
  <c r="E499" i="10"/>
  <c r="D499" i="10"/>
  <c r="C499" i="10"/>
  <c r="B499" i="10"/>
  <c r="O498" i="10"/>
  <c r="L498" i="10"/>
  <c r="K498" i="10"/>
  <c r="J498" i="10"/>
  <c r="I498" i="10"/>
  <c r="H498" i="10"/>
  <c r="G498" i="10"/>
  <c r="F498" i="10"/>
  <c r="E498" i="10"/>
  <c r="D498" i="10"/>
  <c r="C498" i="10"/>
  <c r="B498" i="10"/>
  <c r="O497" i="10"/>
  <c r="L497" i="10"/>
  <c r="K497" i="10"/>
  <c r="J497" i="10"/>
  <c r="I497" i="10"/>
  <c r="H497" i="10"/>
  <c r="G497" i="10"/>
  <c r="F497" i="10"/>
  <c r="E497" i="10"/>
  <c r="D497" i="10"/>
  <c r="C497" i="10"/>
  <c r="B497" i="10"/>
  <c r="O496" i="10"/>
  <c r="L496" i="10"/>
  <c r="K496" i="10"/>
  <c r="J496" i="10"/>
  <c r="I496" i="10"/>
  <c r="H496" i="10"/>
  <c r="G496" i="10"/>
  <c r="F496" i="10"/>
  <c r="E496" i="10"/>
  <c r="D496" i="10"/>
  <c r="C496" i="10"/>
  <c r="B496" i="10"/>
  <c r="O495" i="10"/>
  <c r="L495" i="10"/>
  <c r="K495" i="10"/>
  <c r="J495" i="10"/>
  <c r="I495" i="10"/>
  <c r="H495" i="10"/>
  <c r="S495" i="10" s="1"/>
  <c r="G495" i="10"/>
  <c r="F495" i="10"/>
  <c r="E495" i="10"/>
  <c r="D495" i="10"/>
  <c r="C495" i="10"/>
  <c r="B495" i="10"/>
  <c r="O494" i="10"/>
  <c r="L494" i="10"/>
  <c r="K494" i="10"/>
  <c r="J494" i="10"/>
  <c r="I494" i="10"/>
  <c r="H494" i="10"/>
  <c r="G494" i="10"/>
  <c r="F494" i="10"/>
  <c r="E494" i="10"/>
  <c r="D494" i="10"/>
  <c r="C494" i="10"/>
  <c r="B494" i="10"/>
  <c r="O493" i="10"/>
  <c r="L493" i="10"/>
  <c r="K493" i="10"/>
  <c r="J493" i="10"/>
  <c r="I493" i="10"/>
  <c r="H493" i="10"/>
  <c r="S493" i="10" s="1"/>
  <c r="G493" i="10"/>
  <c r="F493" i="10"/>
  <c r="E493" i="10"/>
  <c r="D493" i="10"/>
  <c r="C493" i="10"/>
  <c r="B493" i="10"/>
  <c r="O492" i="10"/>
  <c r="L492" i="10"/>
  <c r="K492" i="10"/>
  <c r="J492" i="10"/>
  <c r="I492" i="10"/>
  <c r="H492" i="10"/>
  <c r="G492" i="10"/>
  <c r="F492" i="10"/>
  <c r="E492" i="10"/>
  <c r="D492" i="10"/>
  <c r="C492" i="10"/>
  <c r="B492" i="10"/>
  <c r="O491" i="10"/>
  <c r="L491" i="10"/>
  <c r="K491" i="10"/>
  <c r="J491" i="10"/>
  <c r="I491" i="10"/>
  <c r="H491" i="10"/>
  <c r="S491" i="10" s="1"/>
  <c r="G491" i="10"/>
  <c r="F491" i="10"/>
  <c r="E491" i="10"/>
  <c r="D491" i="10"/>
  <c r="C491" i="10"/>
  <c r="B491" i="10"/>
  <c r="O490" i="10"/>
  <c r="L490" i="10"/>
  <c r="K490" i="10"/>
  <c r="J490" i="10"/>
  <c r="I490" i="10"/>
  <c r="H490" i="10"/>
  <c r="G490" i="10"/>
  <c r="F490" i="10"/>
  <c r="E490" i="10"/>
  <c r="D490" i="10"/>
  <c r="C490" i="10"/>
  <c r="B490" i="10"/>
  <c r="O489" i="10"/>
  <c r="L489" i="10"/>
  <c r="K489" i="10"/>
  <c r="J489" i="10"/>
  <c r="I489" i="10"/>
  <c r="H489" i="10"/>
  <c r="S489" i="10" s="1"/>
  <c r="G489" i="10"/>
  <c r="F489" i="10"/>
  <c r="E489" i="10"/>
  <c r="D489" i="10"/>
  <c r="C489" i="10"/>
  <c r="B489" i="10"/>
  <c r="O488" i="10"/>
  <c r="L488" i="10"/>
  <c r="K488" i="10"/>
  <c r="J488" i="10"/>
  <c r="I488" i="10"/>
  <c r="H488" i="10"/>
  <c r="G488" i="10"/>
  <c r="F488" i="10"/>
  <c r="E488" i="10"/>
  <c r="D488" i="10"/>
  <c r="C488" i="10"/>
  <c r="B488" i="10"/>
  <c r="O487" i="10"/>
  <c r="L487" i="10"/>
  <c r="K487" i="10"/>
  <c r="J487" i="10"/>
  <c r="I487" i="10"/>
  <c r="H487" i="10"/>
  <c r="S487" i="10" s="1"/>
  <c r="G487" i="10"/>
  <c r="F487" i="10"/>
  <c r="E487" i="10"/>
  <c r="D487" i="10"/>
  <c r="C487" i="10"/>
  <c r="B487" i="10"/>
  <c r="O486" i="10"/>
  <c r="L486" i="10"/>
  <c r="K486" i="10"/>
  <c r="J486" i="10"/>
  <c r="I486" i="10"/>
  <c r="H486" i="10"/>
  <c r="G486" i="10"/>
  <c r="F486" i="10"/>
  <c r="E486" i="10"/>
  <c r="D486" i="10"/>
  <c r="C486" i="10"/>
  <c r="B486" i="10"/>
  <c r="O485" i="10"/>
  <c r="L485" i="10"/>
  <c r="K485" i="10"/>
  <c r="J485" i="10"/>
  <c r="I485" i="10"/>
  <c r="H485" i="10"/>
  <c r="G485" i="10"/>
  <c r="F485" i="10"/>
  <c r="E485" i="10"/>
  <c r="D485" i="10"/>
  <c r="C485" i="10"/>
  <c r="B485" i="10"/>
  <c r="O484" i="10"/>
  <c r="L484" i="10"/>
  <c r="K484" i="10"/>
  <c r="J484" i="10"/>
  <c r="I484" i="10"/>
  <c r="H484" i="10"/>
  <c r="G484" i="10"/>
  <c r="F484" i="10"/>
  <c r="E484" i="10"/>
  <c r="D484" i="10"/>
  <c r="C484" i="10"/>
  <c r="B484" i="10"/>
  <c r="O483" i="10"/>
  <c r="L483" i="10"/>
  <c r="K483" i="10"/>
  <c r="J483" i="10"/>
  <c r="I483" i="10"/>
  <c r="H483" i="10"/>
  <c r="S483" i="10" s="1"/>
  <c r="G483" i="10"/>
  <c r="F483" i="10"/>
  <c r="E483" i="10"/>
  <c r="D483" i="10"/>
  <c r="C483" i="10"/>
  <c r="B483" i="10"/>
  <c r="O482" i="10"/>
  <c r="L482" i="10"/>
  <c r="K482" i="10"/>
  <c r="J482" i="10"/>
  <c r="I482" i="10"/>
  <c r="H482" i="10"/>
  <c r="G482" i="10"/>
  <c r="F482" i="10"/>
  <c r="E482" i="10"/>
  <c r="D482" i="10"/>
  <c r="C482" i="10"/>
  <c r="B482" i="10"/>
  <c r="O481" i="10"/>
  <c r="L481" i="10"/>
  <c r="K481" i="10"/>
  <c r="J481" i="10"/>
  <c r="I481" i="10"/>
  <c r="H481" i="10"/>
  <c r="G481" i="10"/>
  <c r="F481" i="10"/>
  <c r="E481" i="10"/>
  <c r="D481" i="10"/>
  <c r="C481" i="10"/>
  <c r="B481" i="10"/>
  <c r="O480" i="10"/>
  <c r="L480" i="10"/>
  <c r="K480" i="10"/>
  <c r="J480" i="10"/>
  <c r="I480" i="10"/>
  <c r="H480" i="10"/>
  <c r="G480" i="10"/>
  <c r="F480" i="10"/>
  <c r="E480" i="10"/>
  <c r="D480" i="10"/>
  <c r="C480" i="10"/>
  <c r="B480" i="10"/>
  <c r="O479" i="10"/>
  <c r="L479" i="10"/>
  <c r="K479" i="10"/>
  <c r="J479" i="10"/>
  <c r="I479" i="10"/>
  <c r="H479" i="10"/>
  <c r="S479" i="10" s="1"/>
  <c r="G479" i="10"/>
  <c r="F479" i="10"/>
  <c r="E479" i="10"/>
  <c r="D479" i="10"/>
  <c r="C479" i="10"/>
  <c r="B479" i="10"/>
  <c r="O478" i="10"/>
  <c r="L478" i="10"/>
  <c r="K478" i="10"/>
  <c r="J478" i="10"/>
  <c r="I478" i="10"/>
  <c r="H478" i="10"/>
  <c r="G478" i="10"/>
  <c r="F478" i="10"/>
  <c r="E478" i="10"/>
  <c r="D478" i="10"/>
  <c r="C478" i="10"/>
  <c r="B478" i="10"/>
  <c r="O477" i="10"/>
  <c r="L477" i="10"/>
  <c r="K477" i="10"/>
  <c r="J477" i="10"/>
  <c r="I477" i="10"/>
  <c r="H477" i="10"/>
  <c r="G477" i="10"/>
  <c r="F477" i="10"/>
  <c r="E477" i="10"/>
  <c r="D477" i="10"/>
  <c r="C477" i="10"/>
  <c r="B477" i="10"/>
  <c r="O476" i="10"/>
  <c r="L476" i="10"/>
  <c r="K476" i="10"/>
  <c r="J476" i="10"/>
  <c r="I476" i="10"/>
  <c r="H476" i="10"/>
  <c r="G476" i="10"/>
  <c r="F476" i="10"/>
  <c r="E476" i="10"/>
  <c r="D476" i="10"/>
  <c r="C476" i="10"/>
  <c r="B476" i="10"/>
  <c r="O475" i="10"/>
  <c r="L475" i="10"/>
  <c r="K475" i="10"/>
  <c r="J475" i="10"/>
  <c r="I475" i="10"/>
  <c r="H475" i="10"/>
  <c r="S475" i="10" s="1"/>
  <c r="G475" i="10"/>
  <c r="F475" i="10"/>
  <c r="E475" i="10"/>
  <c r="D475" i="10"/>
  <c r="C475" i="10"/>
  <c r="B475" i="10"/>
  <c r="O474" i="10"/>
  <c r="L474" i="10"/>
  <c r="K474" i="10"/>
  <c r="J474" i="10"/>
  <c r="I474" i="10"/>
  <c r="H474" i="10"/>
  <c r="G474" i="10"/>
  <c r="F474" i="10"/>
  <c r="E474" i="10"/>
  <c r="D474" i="10"/>
  <c r="C474" i="10"/>
  <c r="B474" i="10"/>
  <c r="O473" i="10"/>
  <c r="L473" i="10"/>
  <c r="K473" i="10"/>
  <c r="J473" i="10"/>
  <c r="I473" i="10"/>
  <c r="H473" i="10"/>
  <c r="G473" i="10"/>
  <c r="F473" i="10"/>
  <c r="E473" i="10"/>
  <c r="D473" i="10"/>
  <c r="C473" i="10"/>
  <c r="B473" i="10"/>
  <c r="O472" i="10"/>
  <c r="L472" i="10"/>
  <c r="K472" i="10"/>
  <c r="J472" i="10"/>
  <c r="I472" i="10"/>
  <c r="H472" i="10"/>
  <c r="G472" i="10"/>
  <c r="F472" i="10"/>
  <c r="E472" i="10"/>
  <c r="D472" i="10"/>
  <c r="C472" i="10"/>
  <c r="B472" i="10"/>
  <c r="O471" i="10"/>
  <c r="L471" i="10"/>
  <c r="K471" i="10"/>
  <c r="J471" i="10"/>
  <c r="I471" i="10"/>
  <c r="H471" i="10"/>
  <c r="S471" i="10" s="1"/>
  <c r="G471" i="10"/>
  <c r="F471" i="10"/>
  <c r="E471" i="10"/>
  <c r="D471" i="10"/>
  <c r="C471" i="10"/>
  <c r="B471" i="10"/>
  <c r="O470" i="10"/>
  <c r="L470" i="10"/>
  <c r="K470" i="10"/>
  <c r="J470" i="10"/>
  <c r="I470" i="10"/>
  <c r="H470" i="10"/>
  <c r="G470" i="10"/>
  <c r="F470" i="10"/>
  <c r="E470" i="10"/>
  <c r="D470" i="10"/>
  <c r="C470" i="10"/>
  <c r="B470" i="10"/>
  <c r="O469" i="10"/>
  <c r="L469" i="10"/>
  <c r="K469" i="10"/>
  <c r="J469" i="10"/>
  <c r="I469" i="10"/>
  <c r="H469" i="10"/>
  <c r="S469" i="10" s="1"/>
  <c r="G469" i="10"/>
  <c r="F469" i="10"/>
  <c r="E469" i="10"/>
  <c r="D469" i="10"/>
  <c r="C469" i="10"/>
  <c r="B469" i="10"/>
  <c r="O468" i="10"/>
  <c r="L468" i="10"/>
  <c r="K468" i="10"/>
  <c r="J468" i="10"/>
  <c r="I468" i="10"/>
  <c r="H468" i="10"/>
  <c r="G468" i="10"/>
  <c r="F468" i="10"/>
  <c r="E468" i="10"/>
  <c r="D468" i="10"/>
  <c r="C468" i="10"/>
  <c r="B468" i="10"/>
  <c r="O467" i="10"/>
  <c r="L467" i="10"/>
  <c r="K467" i="10"/>
  <c r="J467" i="10"/>
  <c r="I467" i="10"/>
  <c r="H467" i="10"/>
  <c r="S467" i="10" s="1"/>
  <c r="G467" i="10"/>
  <c r="F467" i="10"/>
  <c r="E467" i="10"/>
  <c r="D467" i="10"/>
  <c r="C467" i="10"/>
  <c r="B467" i="10"/>
  <c r="O466" i="10"/>
  <c r="L466" i="10"/>
  <c r="K466" i="10"/>
  <c r="J466" i="10"/>
  <c r="I466" i="10"/>
  <c r="H466" i="10"/>
  <c r="G466" i="10"/>
  <c r="F466" i="10"/>
  <c r="E466" i="10"/>
  <c r="D466" i="10"/>
  <c r="C466" i="10"/>
  <c r="B466" i="10"/>
  <c r="O465" i="10"/>
  <c r="L465" i="10"/>
  <c r="K465" i="10"/>
  <c r="J465" i="10"/>
  <c r="I465" i="10"/>
  <c r="H465" i="10"/>
  <c r="G465" i="10"/>
  <c r="F465" i="10"/>
  <c r="E465" i="10"/>
  <c r="D465" i="10"/>
  <c r="C465" i="10"/>
  <c r="B465" i="10"/>
  <c r="O464" i="10"/>
  <c r="L464" i="10"/>
  <c r="K464" i="10"/>
  <c r="J464" i="10"/>
  <c r="I464" i="10"/>
  <c r="H464" i="10"/>
  <c r="G464" i="10"/>
  <c r="F464" i="10"/>
  <c r="E464" i="10"/>
  <c r="D464" i="10"/>
  <c r="C464" i="10"/>
  <c r="B464" i="10"/>
  <c r="O463" i="10"/>
  <c r="L463" i="10"/>
  <c r="K463" i="10"/>
  <c r="J463" i="10"/>
  <c r="I463" i="10"/>
  <c r="H463" i="10"/>
  <c r="S463" i="10" s="1"/>
  <c r="G463" i="10"/>
  <c r="F463" i="10"/>
  <c r="E463" i="10"/>
  <c r="D463" i="10"/>
  <c r="C463" i="10"/>
  <c r="B463" i="10"/>
  <c r="O462" i="10"/>
  <c r="L462" i="10"/>
  <c r="K462" i="10"/>
  <c r="J462" i="10"/>
  <c r="I462" i="10"/>
  <c r="H462" i="10"/>
  <c r="G462" i="10"/>
  <c r="F462" i="10"/>
  <c r="E462" i="10"/>
  <c r="D462" i="10"/>
  <c r="C462" i="10"/>
  <c r="B462" i="10"/>
  <c r="O461" i="10"/>
  <c r="L461" i="10"/>
  <c r="K461" i="10"/>
  <c r="J461" i="10"/>
  <c r="I461" i="10"/>
  <c r="H461" i="10"/>
  <c r="G461" i="10"/>
  <c r="F461" i="10"/>
  <c r="E461" i="10"/>
  <c r="D461" i="10"/>
  <c r="C461" i="10"/>
  <c r="B461" i="10"/>
  <c r="O460" i="10"/>
  <c r="L460" i="10"/>
  <c r="K460" i="10"/>
  <c r="J460" i="10"/>
  <c r="I460" i="10"/>
  <c r="H460" i="10"/>
  <c r="G460" i="10"/>
  <c r="F460" i="10"/>
  <c r="E460" i="10"/>
  <c r="D460" i="10"/>
  <c r="C460" i="10"/>
  <c r="B460" i="10"/>
  <c r="O459" i="10"/>
  <c r="L459" i="10"/>
  <c r="K459" i="10"/>
  <c r="J459" i="10"/>
  <c r="I459" i="10"/>
  <c r="H459" i="10"/>
  <c r="S459" i="10" s="1"/>
  <c r="G459" i="10"/>
  <c r="F459" i="10"/>
  <c r="E459" i="10"/>
  <c r="D459" i="10"/>
  <c r="C459" i="10"/>
  <c r="B459" i="10"/>
  <c r="O458" i="10"/>
  <c r="L458" i="10"/>
  <c r="K458" i="10"/>
  <c r="J458" i="10"/>
  <c r="I458" i="10"/>
  <c r="H458" i="10"/>
  <c r="G458" i="10"/>
  <c r="F458" i="10"/>
  <c r="E458" i="10"/>
  <c r="D458" i="10"/>
  <c r="C458" i="10"/>
  <c r="B458" i="10"/>
  <c r="O457" i="10"/>
  <c r="L457" i="10"/>
  <c r="K457" i="10"/>
  <c r="J457" i="10"/>
  <c r="I457" i="10"/>
  <c r="H457" i="10"/>
  <c r="G457" i="10"/>
  <c r="F457" i="10"/>
  <c r="E457" i="10"/>
  <c r="D457" i="10"/>
  <c r="C457" i="10"/>
  <c r="B457" i="10"/>
  <c r="O456" i="10"/>
  <c r="L456" i="10"/>
  <c r="K456" i="10"/>
  <c r="J456" i="10"/>
  <c r="I456" i="10"/>
  <c r="H456" i="10"/>
  <c r="G456" i="10"/>
  <c r="F456" i="10"/>
  <c r="E456" i="10"/>
  <c r="D456" i="10"/>
  <c r="C456" i="10"/>
  <c r="B456" i="10"/>
  <c r="O455" i="10"/>
  <c r="L455" i="10"/>
  <c r="K455" i="10"/>
  <c r="J455" i="10"/>
  <c r="I455" i="10"/>
  <c r="H455" i="10"/>
  <c r="S455" i="10" s="1"/>
  <c r="G455" i="10"/>
  <c r="F455" i="10"/>
  <c r="E455" i="10"/>
  <c r="D455" i="10"/>
  <c r="C455" i="10"/>
  <c r="B455" i="10"/>
  <c r="O454" i="10"/>
  <c r="L454" i="10"/>
  <c r="K454" i="10"/>
  <c r="J454" i="10"/>
  <c r="I454" i="10"/>
  <c r="H454" i="10"/>
  <c r="G454" i="10"/>
  <c r="F454" i="10"/>
  <c r="E454" i="10"/>
  <c r="D454" i="10"/>
  <c r="C454" i="10"/>
  <c r="B454" i="10"/>
  <c r="O453" i="10"/>
  <c r="L453" i="10"/>
  <c r="K453" i="10"/>
  <c r="J453" i="10"/>
  <c r="I453" i="10"/>
  <c r="H453" i="10"/>
  <c r="S453" i="10" s="1"/>
  <c r="G453" i="10"/>
  <c r="F453" i="10"/>
  <c r="E453" i="10"/>
  <c r="D453" i="10"/>
  <c r="C453" i="10"/>
  <c r="B453" i="10"/>
  <c r="O452" i="10"/>
  <c r="L452" i="10"/>
  <c r="K452" i="10"/>
  <c r="J452" i="10"/>
  <c r="I452" i="10"/>
  <c r="H452" i="10"/>
  <c r="G452" i="10"/>
  <c r="F452" i="10"/>
  <c r="E452" i="10"/>
  <c r="D452" i="10"/>
  <c r="C452" i="10"/>
  <c r="B452" i="10"/>
  <c r="O451" i="10"/>
  <c r="L451" i="10"/>
  <c r="K451" i="10"/>
  <c r="J451" i="10"/>
  <c r="I451" i="10"/>
  <c r="H451" i="10"/>
  <c r="S451" i="10" s="1"/>
  <c r="G451" i="10"/>
  <c r="F451" i="10"/>
  <c r="E451" i="10"/>
  <c r="D451" i="10"/>
  <c r="C451" i="10"/>
  <c r="B451" i="10"/>
  <c r="O450" i="10"/>
  <c r="L450" i="10"/>
  <c r="K450" i="10"/>
  <c r="J450" i="10"/>
  <c r="I450" i="10"/>
  <c r="H450" i="10"/>
  <c r="G450" i="10"/>
  <c r="F450" i="10"/>
  <c r="E450" i="10"/>
  <c r="D450" i="10"/>
  <c r="C450" i="10"/>
  <c r="B450" i="10"/>
  <c r="O449" i="10"/>
  <c r="L449" i="10"/>
  <c r="K449" i="10"/>
  <c r="J449" i="10"/>
  <c r="I449" i="10"/>
  <c r="H449" i="10"/>
  <c r="G449" i="10"/>
  <c r="F449" i="10"/>
  <c r="E449" i="10"/>
  <c r="D449" i="10"/>
  <c r="C449" i="10"/>
  <c r="B449" i="10"/>
  <c r="O448" i="10"/>
  <c r="L448" i="10"/>
  <c r="K448" i="10"/>
  <c r="J448" i="10"/>
  <c r="I448" i="10"/>
  <c r="H448" i="10"/>
  <c r="G448" i="10"/>
  <c r="F448" i="10"/>
  <c r="E448" i="10"/>
  <c r="D448" i="10"/>
  <c r="C448" i="10"/>
  <c r="B448" i="10"/>
  <c r="O447" i="10"/>
  <c r="L447" i="10"/>
  <c r="K447" i="10"/>
  <c r="J447" i="10"/>
  <c r="I447" i="10"/>
  <c r="H447" i="10"/>
  <c r="S447" i="10" s="1"/>
  <c r="G447" i="10"/>
  <c r="F447" i="10"/>
  <c r="E447" i="10"/>
  <c r="D447" i="10"/>
  <c r="C447" i="10"/>
  <c r="B447" i="10"/>
  <c r="O446" i="10"/>
  <c r="L446" i="10"/>
  <c r="K446" i="10"/>
  <c r="J446" i="10"/>
  <c r="I446" i="10"/>
  <c r="H446" i="10"/>
  <c r="G446" i="10"/>
  <c r="F446" i="10"/>
  <c r="E446" i="10"/>
  <c r="D446" i="10"/>
  <c r="C446" i="10"/>
  <c r="B446" i="10"/>
  <c r="O445" i="10"/>
  <c r="L445" i="10"/>
  <c r="K445" i="10"/>
  <c r="J445" i="10"/>
  <c r="I445" i="10"/>
  <c r="H445" i="10"/>
  <c r="S445" i="10" s="1"/>
  <c r="G445" i="10"/>
  <c r="F445" i="10"/>
  <c r="E445" i="10"/>
  <c r="D445" i="10"/>
  <c r="C445" i="10"/>
  <c r="B445" i="10"/>
  <c r="O444" i="10"/>
  <c r="L444" i="10"/>
  <c r="K444" i="10"/>
  <c r="J444" i="10"/>
  <c r="I444" i="10"/>
  <c r="H444" i="10"/>
  <c r="G444" i="10"/>
  <c r="F444" i="10"/>
  <c r="E444" i="10"/>
  <c r="D444" i="10"/>
  <c r="C444" i="10"/>
  <c r="B444" i="10"/>
  <c r="O443" i="10"/>
  <c r="L443" i="10"/>
  <c r="K443" i="10"/>
  <c r="J443" i="10"/>
  <c r="I443" i="10"/>
  <c r="H443" i="10"/>
  <c r="S443" i="10" s="1"/>
  <c r="G443" i="10"/>
  <c r="F443" i="10"/>
  <c r="E443" i="10"/>
  <c r="D443" i="10"/>
  <c r="C443" i="10"/>
  <c r="B443" i="10"/>
  <c r="O442" i="10"/>
  <c r="L442" i="10"/>
  <c r="K442" i="10"/>
  <c r="J442" i="10"/>
  <c r="I442" i="10"/>
  <c r="H442" i="10"/>
  <c r="G442" i="10"/>
  <c r="F442" i="10"/>
  <c r="E442" i="10"/>
  <c r="D442" i="10"/>
  <c r="C442" i="10"/>
  <c r="B442" i="10"/>
  <c r="O441" i="10"/>
  <c r="L441" i="10"/>
  <c r="K441" i="10"/>
  <c r="J441" i="10"/>
  <c r="I441" i="10"/>
  <c r="H441" i="10"/>
  <c r="G441" i="10"/>
  <c r="F441" i="10"/>
  <c r="E441" i="10"/>
  <c r="D441" i="10"/>
  <c r="C441" i="10"/>
  <c r="B441" i="10"/>
  <c r="O440" i="10"/>
  <c r="L440" i="10"/>
  <c r="K440" i="10"/>
  <c r="J440" i="10"/>
  <c r="I440" i="10"/>
  <c r="H440" i="10"/>
  <c r="G440" i="10"/>
  <c r="F440" i="10"/>
  <c r="E440" i="10"/>
  <c r="D440" i="10"/>
  <c r="C440" i="10"/>
  <c r="B440" i="10"/>
  <c r="O439" i="10"/>
  <c r="L439" i="10"/>
  <c r="K439" i="10"/>
  <c r="J439" i="10"/>
  <c r="I439" i="10"/>
  <c r="H439" i="10"/>
  <c r="S439" i="10" s="1"/>
  <c r="G439" i="10"/>
  <c r="F439" i="10"/>
  <c r="E439" i="10"/>
  <c r="D439" i="10"/>
  <c r="C439" i="10"/>
  <c r="B439" i="10"/>
  <c r="O438" i="10"/>
  <c r="L438" i="10"/>
  <c r="K438" i="10"/>
  <c r="J438" i="10"/>
  <c r="I438" i="10"/>
  <c r="H438" i="10"/>
  <c r="G438" i="10"/>
  <c r="F438" i="10"/>
  <c r="E438" i="10"/>
  <c r="D438" i="10"/>
  <c r="C438" i="10"/>
  <c r="B438" i="10"/>
  <c r="O437" i="10"/>
  <c r="L437" i="10"/>
  <c r="K437" i="10"/>
  <c r="J437" i="10"/>
  <c r="I437" i="10"/>
  <c r="H437" i="10"/>
  <c r="G437" i="10"/>
  <c r="F437" i="10"/>
  <c r="E437" i="10"/>
  <c r="D437" i="10"/>
  <c r="C437" i="10"/>
  <c r="B437" i="10"/>
  <c r="O436" i="10"/>
  <c r="L436" i="10"/>
  <c r="K436" i="10"/>
  <c r="J436" i="10"/>
  <c r="I436" i="10"/>
  <c r="H436" i="10"/>
  <c r="G436" i="10"/>
  <c r="F436" i="10"/>
  <c r="E436" i="10"/>
  <c r="D436" i="10"/>
  <c r="C436" i="10"/>
  <c r="B436" i="10"/>
  <c r="O435" i="10"/>
  <c r="L435" i="10"/>
  <c r="K435" i="10"/>
  <c r="J435" i="10"/>
  <c r="I435" i="10"/>
  <c r="H435" i="10"/>
  <c r="S435" i="10" s="1"/>
  <c r="G435" i="10"/>
  <c r="F435" i="10"/>
  <c r="E435" i="10"/>
  <c r="D435" i="10"/>
  <c r="C435" i="10"/>
  <c r="B435" i="10"/>
  <c r="O434" i="10"/>
  <c r="L434" i="10"/>
  <c r="K434" i="10"/>
  <c r="J434" i="10"/>
  <c r="I434" i="10"/>
  <c r="H434" i="10"/>
  <c r="G434" i="10"/>
  <c r="F434" i="10"/>
  <c r="E434" i="10"/>
  <c r="D434" i="10"/>
  <c r="C434" i="10"/>
  <c r="B434" i="10"/>
  <c r="O433" i="10"/>
  <c r="L433" i="10"/>
  <c r="K433" i="10"/>
  <c r="J433" i="10"/>
  <c r="I433" i="10"/>
  <c r="H433" i="10"/>
  <c r="G433" i="10"/>
  <c r="F433" i="10"/>
  <c r="E433" i="10"/>
  <c r="D433" i="10"/>
  <c r="C433" i="10"/>
  <c r="B433" i="10"/>
  <c r="O432" i="10"/>
  <c r="L432" i="10"/>
  <c r="K432" i="10"/>
  <c r="J432" i="10"/>
  <c r="I432" i="10"/>
  <c r="H432" i="10"/>
  <c r="G432" i="10"/>
  <c r="F432" i="10"/>
  <c r="E432" i="10"/>
  <c r="D432" i="10"/>
  <c r="C432" i="10"/>
  <c r="B432" i="10"/>
  <c r="O431" i="10"/>
  <c r="L431" i="10"/>
  <c r="K431" i="10"/>
  <c r="J431" i="10"/>
  <c r="I431" i="10"/>
  <c r="H431" i="10"/>
  <c r="S431" i="10" s="1"/>
  <c r="G431" i="10"/>
  <c r="F431" i="10"/>
  <c r="E431" i="10"/>
  <c r="D431" i="10"/>
  <c r="C431" i="10"/>
  <c r="B431" i="10"/>
  <c r="O430" i="10"/>
  <c r="L430" i="10"/>
  <c r="K430" i="10"/>
  <c r="J430" i="10"/>
  <c r="I430" i="10"/>
  <c r="H430" i="10"/>
  <c r="G430" i="10"/>
  <c r="F430" i="10"/>
  <c r="E430" i="10"/>
  <c r="D430" i="10"/>
  <c r="C430" i="10"/>
  <c r="B430" i="10"/>
  <c r="O429" i="10"/>
  <c r="L429" i="10"/>
  <c r="K429" i="10"/>
  <c r="J429" i="10"/>
  <c r="I429" i="10"/>
  <c r="H429" i="10"/>
  <c r="G429" i="10"/>
  <c r="F429" i="10"/>
  <c r="E429" i="10"/>
  <c r="D429" i="10"/>
  <c r="C429" i="10"/>
  <c r="B429" i="10"/>
  <c r="O428" i="10"/>
  <c r="L428" i="10"/>
  <c r="K428" i="10"/>
  <c r="J428" i="10"/>
  <c r="I428" i="10"/>
  <c r="H428" i="10"/>
  <c r="G428" i="10"/>
  <c r="F428" i="10"/>
  <c r="E428" i="10"/>
  <c r="D428" i="10"/>
  <c r="C428" i="10"/>
  <c r="B428" i="10"/>
  <c r="O427" i="10"/>
  <c r="L427" i="10"/>
  <c r="K427" i="10"/>
  <c r="J427" i="10"/>
  <c r="I427" i="10"/>
  <c r="H427" i="10"/>
  <c r="S427" i="10" s="1"/>
  <c r="G427" i="10"/>
  <c r="F427" i="10"/>
  <c r="E427" i="10"/>
  <c r="D427" i="10"/>
  <c r="C427" i="10"/>
  <c r="B427" i="10"/>
  <c r="O426" i="10"/>
  <c r="L426" i="10"/>
  <c r="K426" i="10"/>
  <c r="J426" i="10"/>
  <c r="I426" i="10"/>
  <c r="H426" i="10"/>
  <c r="G426" i="10"/>
  <c r="F426" i="10"/>
  <c r="E426" i="10"/>
  <c r="D426" i="10"/>
  <c r="C426" i="10"/>
  <c r="B426" i="10"/>
  <c r="O425" i="10"/>
  <c r="L425" i="10"/>
  <c r="K425" i="10"/>
  <c r="J425" i="10"/>
  <c r="I425" i="10"/>
  <c r="H425" i="10"/>
  <c r="S425" i="10" s="1"/>
  <c r="G425" i="10"/>
  <c r="F425" i="10"/>
  <c r="E425" i="10"/>
  <c r="D425" i="10"/>
  <c r="C425" i="10"/>
  <c r="B425" i="10"/>
  <c r="O424" i="10"/>
  <c r="L424" i="10"/>
  <c r="K424" i="10"/>
  <c r="J424" i="10"/>
  <c r="I424" i="10"/>
  <c r="H424" i="10"/>
  <c r="G424" i="10"/>
  <c r="F424" i="10"/>
  <c r="E424" i="10"/>
  <c r="D424" i="10"/>
  <c r="C424" i="10"/>
  <c r="B424" i="10"/>
  <c r="O423" i="10"/>
  <c r="L423" i="10"/>
  <c r="K423" i="10"/>
  <c r="J423" i="10"/>
  <c r="I423" i="10"/>
  <c r="H423" i="10"/>
  <c r="S423" i="10" s="1"/>
  <c r="G423" i="10"/>
  <c r="F423" i="10"/>
  <c r="E423" i="10"/>
  <c r="D423" i="10"/>
  <c r="C423" i="10"/>
  <c r="B423" i="10"/>
  <c r="O422" i="10"/>
  <c r="L422" i="10"/>
  <c r="K422" i="10"/>
  <c r="J422" i="10"/>
  <c r="I422" i="10"/>
  <c r="H422" i="10"/>
  <c r="G422" i="10"/>
  <c r="F422" i="10"/>
  <c r="E422" i="10"/>
  <c r="D422" i="10"/>
  <c r="C422" i="10"/>
  <c r="B422" i="10"/>
  <c r="O421" i="10"/>
  <c r="L421" i="10"/>
  <c r="K421" i="10"/>
  <c r="J421" i="10"/>
  <c r="I421" i="10"/>
  <c r="H421" i="10"/>
  <c r="G421" i="10"/>
  <c r="F421" i="10"/>
  <c r="E421" i="10"/>
  <c r="D421" i="10"/>
  <c r="C421" i="10"/>
  <c r="B421" i="10"/>
  <c r="O420" i="10"/>
  <c r="L420" i="10"/>
  <c r="K420" i="10"/>
  <c r="J420" i="10"/>
  <c r="I420" i="10"/>
  <c r="H420" i="10"/>
  <c r="G420" i="10"/>
  <c r="F420" i="10"/>
  <c r="E420" i="10"/>
  <c r="D420" i="10"/>
  <c r="C420" i="10"/>
  <c r="B420" i="10"/>
  <c r="O419" i="10"/>
  <c r="L419" i="10"/>
  <c r="K419" i="10"/>
  <c r="J419" i="10"/>
  <c r="I419" i="10"/>
  <c r="H419" i="10"/>
  <c r="S419" i="10" s="1"/>
  <c r="G419" i="10"/>
  <c r="F419" i="10"/>
  <c r="E419" i="10"/>
  <c r="D419" i="10"/>
  <c r="C419" i="10"/>
  <c r="B419" i="10"/>
  <c r="O418" i="10"/>
  <c r="L418" i="10"/>
  <c r="K418" i="10"/>
  <c r="J418" i="10"/>
  <c r="I418" i="10"/>
  <c r="H418" i="10"/>
  <c r="G418" i="10"/>
  <c r="F418" i="10"/>
  <c r="E418" i="10"/>
  <c r="D418" i="10"/>
  <c r="C418" i="10"/>
  <c r="B418" i="10"/>
  <c r="O417" i="10"/>
  <c r="L417" i="10"/>
  <c r="K417" i="10"/>
  <c r="J417" i="10"/>
  <c r="I417" i="10"/>
  <c r="H417" i="10"/>
  <c r="G417" i="10"/>
  <c r="F417" i="10"/>
  <c r="E417" i="10"/>
  <c r="D417" i="10"/>
  <c r="C417" i="10"/>
  <c r="B417" i="10"/>
  <c r="O416" i="10"/>
  <c r="L416" i="10"/>
  <c r="K416" i="10"/>
  <c r="J416" i="10"/>
  <c r="I416" i="10"/>
  <c r="H416" i="10"/>
  <c r="G416" i="10"/>
  <c r="F416" i="10"/>
  <c r="E416" i="10"/>
  <c r="D416" i="10"/>
  <c r="C416" i="10"/>
  <c r="B416" i="10"/>
  <c r="O415" i="10"/>
  <c r="L415" i="10"/>
  <c r="K415" i="10"/>
  <c r="J415" i="10"/>
  <c r="I415" i="10"/>
  <c r="H415" i="10"/>
  <c r="S415" i="10" s="1"/>
  <c r="G415" i="10"/>
  <c r="F415" i="10"/>
  <c r="E415" i="10"/>
  <c r="D415" i="10"/>
  <c r="C415" i="10"/>
  <c r="B415" i="10"/>
  <c r="O414" i="10"/>
  <c r="L414" i="10"/>
  <c r="K414" i="10"/>
  <c r="J414" i="10"/>
  <c r="I414" i="10"/>
  <c r="H414" i="10"/>
  <c r="G414" i="10"/>
  <c r="F414" i="10"/>
  <c r="E414" i="10"/>
  <c r="D414" i="10"/>
  <c r="C414" i="10"/>
  <c r="B414" i="10"/>
  <c r="O413" i="10"/>
  <c r="L413" i="10"/>
  <c r="K413" i="10"/>
  <c r="J413" i="10"/>
  <c r="I413" i="10"/>
  <c r="H413" i="10"/>
  <c r="G413" i="10"/>
  <c r="F413" i="10"/>
  <c r="E413" i="10"/>
  <c r="D413" i="10"/>
  <c r="C413" i="10"/>
  <c r="B413" i="10"/>
  <c r="O412" i="10"/>
  <c r="L412" i="10"/>
  <c r="K412" i="10"/>
  <c r="J412" i="10"/>
  <c r="I412" i="10"/>
  <c r="H412" i="10"/>
  <c r="G412" i="10"/>
  <c r="F412" i="10"/>
  <c r="E412" i="10"/>
  <c r="D412" i="10"/>
  <c r="C412" i="10"/>
  <c r="B412" i="10"/>
  <c r="O411" i="10"/>
  <c r="L411" i="10"/>
  <c r="K411" i="10"/>
  <c r="J411" i="10"/>
  <c r="I411" i="10"/>
  <c r="H411" i="10"/>
  <c r="S411" i="10" s="1"/>
  <c r="G411" i="10"/>
  <c r="F411" i="10"/>
  <c r="E411" i="10"/>
  <c r="D411" i="10"/>
  <c r="C411" i="10"/>
  <c r="B411" i="10"/>
  <c r="O410" i="10"/>
  <c r="L410" i="10"/>
  <c r="K410" i="10"/>
  <c r="J410" i="10"/>
  <c r="I410" i="10"/>
  <c r="H410" i="10"/>
  <c r="S410" i="10" s="1"/>
  <c r="G410" i="10"/>
  <c r="F410" i="10"/>
  <c r="E410" i="10"/>
  <c r="D410" i="10"/>
  <c r="C410" i="10"/>
  <c r="B410" i="10"/>
  <c r="O409" i="10"/>
  <c r="L409" i="10"/>
  <c r="K409" i="10"/>
  <c r="J409" i="10"/>
  <c r="I409" i="10"/>
  <c r="H409" i="10"/>
  <c r="G409" i="10"/>
  <c r="F409" i="10"/>
  <c r="E409" i="10"/>
  <c r="D409" i="10"/>
  <c r="C409" i="10"/>
  <c r="B409" i="10"/>
  <c r="O408" i="10"/>
  <c r="L408" i="10"/>
  <c r="K408" i="10"/>
  <c r="J408" i="10"/>
  <c r="I408" i="10"/>
  <c r="H408" i="10"/>
  <c r="G408" i="10"/>
  <c r="F408" i="10"/>
  <c r="E408" i="10"/>
  <c r="D408" i="10"/>
  <c r="C408" i="10"/>
  <c r="B408" i="10"/>
  <c r="O407" i="10"/>
  <c r="L407" i="10"/>
  <c r="K407" i="10"/>
  <c r="J407" i="10"/>
  <c r="I407" i="10"/>
  <c r="H407" i="10"/>
  <c r="G407" i="10"/>
  <c r="F407" i="10"/>
  <c r="E407" i="10"/>
  <c r="D407" i="10"/>
  <c r="C407" i="10"/>
  <c r="B407" i="10"/>
  <c r="O406" i="10"/>
  <c r="L406" i="10"/>
  <c r="K406" i="10"/>
  <c r="J406" i="10"/>
  <c r="I406" i="10"/>
  <c r="H406" i="10"/>
  <c r="G406" i="10"/>
  <c r="F406" i="10"/>
  <c r="E406" i="10"/>
  <c r="D406" i="10"/>
  <c r="C406" i="10"/>
  <c r="B406" i="10"/>
  <c r="O405" i="10"/>
  <c r="L405" i="10"/>
  <c r="K405" i="10"/>
  <c r="J405" i="10"/>
  <c r="I405" i="10"/>
  <c r="H405" i="10"/>
  <c r="G405" i="10"/>
  <c r="F405" i="10"/>
  <c r="E405" i="10"/>
  <c r="D405" i="10"/>
  <c r="C405" i="10"/>
  <c r="B405" i="10"/>
  <c r="O404" i="10"/>
  <c r="L404" i="10"/>
  <c r="K404" i="10"/>
  <c r="J404" i="10"/>
  <c r="I404" i="10"/>
  <c r="H404" i="10"/>
  <c r="G404" i="10"/>
  <c r="F404" i="10"/>
  <c r="E404" i="10"/>
  <c r="D404" i="10"/>
  <c r="C404" i="10"/>
  <c r="B404" i="10"/>
  <c r="O403" i="10"/>
  <c r="L403" i="10"/>
  <c r="K403" i="10"/>
  <c r="J403" i="10"/>
  <c r="I403" i="10"/>
  <c r="H403" i="10"/>
  <c r="S403" i="10" s="1"/>
  <c r="G403" i="10"/>
  <c r="F403" i="10"/>
  <c r="E403" i="10"/>
  <c r="D403" i="10"/>
  <c r="C403" i="10"/>
  <c r="B403" i="10"/>
  <c r="O402" i="10"/>
  <c r="L402" i="10"/>
  <c r="K402" i="10"/>
  <c r="J402" i="10"/>
  <c r="I402" i="10"/>
  <c r="H402" i="10"/>
  <c r="G402" i="10"/>
  <c r="F402" i="10"/>
  <c r="E402" i="10"/>
  <c r="D402" i="10"/>
  <c r="C402" i="10"/>
  <c r="B402" i="10"/>
  <c r="O401" i="10"/>
  <c r="L401" i="10"/>
  <c r="K401" i="10"/>
  <c r="J401" i="10"/>
  <c r="I401" i="10"/>
  <c r="H401" i="10"/>
  <c r="S401" i="10" s="1"/>
  <c r="G401" i="10"/>
  <c r="F401" i="10"/>
  <c r="E401" i="10"/>
  <c r="D401" i="10"/>
  <c r="C401" i="10"/>
  <c r="B401" i="10"/>
  <c r="O400" i="10"/>
  <c r="L400" i="10"/>
  <c r="K400" i="10"/>
  <c r="J400" i="10"/>
  <c r="I400" i="10"/>
  <c r="H400" i="10"/>
  <c r="G400" i="10"/>
  <c r="F400" i="10"/>
  <c r="E400" i="10"/>
  <c r="D400" i="10"/>
  <c r="C400" i="10"/>
  <c r="B400" i="10"/>
  <c r="O399" i="10"/>
  <c r="L399" i="10"/>
  <c r="K399" i="10"/>
  <c r="J399" i="10"/>
  <c r="I399" i="10"/>
  <c r="H399" i="10"/>
  <c r="S399" i="10" s="1"/>
  <c r="G399" i="10"/>
  <c r="F399" i="10"/>
  <c r="E399" i="10"/>
  <c r="D399" i="10"/>
  <c r="C399" i="10"/>
  <c r="B399" i="10"/>
  <c r="O398" i="10"/>
  <c r="L398" i="10"/>
  <c r="K398" i="10"/>
  <c r="J398" i="10"/>
  <c r="I398" i="10"/>
  <c r="H398" i="10"/>
  <c r="G398" i="10"/>
  <c r="F398" i="10"/>
  <c r="E398" i="10"/>
  <c r="D398" i="10"/>
  <c r="C398" i="10"/>
  <c r="B398" i="10"/>
  <c r="O397" i="10"/>
  <c r="L397" i="10"/>
  <c r="K397" i="10"/>
  <c r="J397" i="10"/>
  <c r="I397" i="10"/>
  <c r="H397" i="10"/>
  <c r="G397" i="10"/>
  <c r="F397" i="10"/>
  <c r="E397" i="10"/>
  <c r="D397" i="10"/>
  <c r="C397" i="10"/>
  <c r="B397" i="10"/>
  <c r="O396" i="10"/>
  <c r="L396" i="10"/>
  <c r="K396" i="10"/>
  <c r="J396" i="10"/>
  <c r="I396" i="10"/>
  <c r="H396" i="10"/>
  <c r="G396" i="10"/>
  <c r="F396" i="10"/>
  <c r="E396" i="10"/>
  <c r="D396" i="10"/>
  <c r="C396" i="10"/>
  <c r="B396" i="10"/>
  <c r="O395" i="10"/>
  <c r="L395" i="10"/>
  <c r="K395" i="10"/>
  <c r="J395" i="10"/>
  <c r="I395" i="10"/>
  <c r="H395" i="10"/>
  <c r="S395" i="10" s="1"/>
  <c r="G395" i="10"/>
  <c r="F395" i="10"/>
  <c r="E395" i="10"/>
  <c r="D395" i="10"/>
  <c r="C395" i="10"/>
  <c r="B395" i="10"/>
  <c r="O394" i="10"/>
  <c r="L394" i="10"/>
  <c r="K394" i="10"/>
  <c r="J394" i="10"/>
  <c r="I394" i="10"/>
  <c r="H394" i="10"/>
  <c r="G394" i="10"/>
  <c r="F394" i="10"/>
  <c r="E394" i="10"/>
  <c r="D394" i="10"/>
  <c r="C394" i="10"/>
  <c r="B394" i="10"/>
  <c r="O393" i="10"/>
  <c r="L393" i="10"/>
  <c r="K393" i="10"/>
  <c r="J393" i="10"/>
  <c r="I393" i="10"/>
  <c r="H393" i="10"/>
  <c r="S393" i="10" s="1"/>
  <c r="G393" i="10"/>
  <c r="F393" i="10"/>
  <c r="E393" i="10"/>
  <c r="D393" i="10"/>
  <c r="C393" i="10"/>
  <c r="B393" i="10"/>
  <c r="O392" i="10"/>
  <c r="L392" i="10"/>
  <c r="K392" i="10"/>
  <c r="J392" i="10"/>
  <c r="I392" i="10"/>
  <c r="H392" i="10"/>
  <c r="G392" i="10"/>
  <c r="F392" i="10"/>
  <c r="E392" i="10"/>
  <c r="D392" i="10"/>
  <c r="C392" i="10"/>
  <c r="B392" i="10"/>
  <c r="O391" i="10"/>
  <c r="L391" i="10"/>
  <c r="K391" i="10"/>
  <c r="J391" i="10"/>
  <c r="I391" i="10"/>
  <c r="H391" i="10"/>
  <c r="S391" i="10" s="1"/>
  <c r="G391" i="10"/>
  <c r="F391" i="10"/>
  <c r="E391" i="10"/>
  <c r="D391" i="10"/>
  <c r="C391" i="10"/>
  <c r="B391" i="10"/>
  <c r="O390" i="10"/>
  <c r="L390" i="10"/>
  <c r="K390" i="10"/>
  <c r="J390" i="10"/>
  <c r="I390" i="10"/>
  <c r="H390" i="10"/>
  <c r="G390" i="10"/>
  <c r="F390" i="10"/>
  <c r="E390" i="10"/>
  <c r="D390" i="10"/>
  <c r="C390" i="10"/>
  <c r="B390" i="10"/>
  <c r="O389" i="10"/>
  <c r="L389" i="10"/>
  <c r="K389" i="10"/>
  <c r="J389" i="10"/>
  <c r="I389" i="10"/>
  <c r="H389" i="10"/>
  <c r="G389" i="10"/>
  <c r="F389" i="10"/>
  <c r="E389" i="10"/>
  <c r="D389" i="10"/>
  <c r="C389" i="10"/>
  <c r="B389" i="10"/>
  <c r="O388" i="10"/>
  <c r="L388" i="10"/>
  <c r="K388" i="10"/>
  <c r="J388" i="10"/>
  <c r="I388" i="10"/>
  <c r="H388" i="10"/>
  <c r="G388" i="10"/>
  <c r="F388" i="10"/>
  <c r="E388" i="10"/>
  <c r="D388" i="10"/>
  <c r="C388" i="10"/>
  <c r="B388" i="10"/>
  <c r="O387" i="10"/>
  <c r="L387" i="10"/>
  <c r="K387" i="10"/>
  <c r="J387" i="10"/>
  <c r="I387" i="10"/>
  <c r="H387" i="10"/>
  <c r="S387" i="10" s="1"/>
  <c r="G387" i="10"/>
  <c r="F387" i="10"/>
  <c r="E387" i="10"/>
  <c r="D387" i="10"/>
  <c r="C387" i="10"/>
  <c r="B387" i="10"/>
  <c r="O386" i="10"/>
  <c r="L386" i="10"/>
  <c r="K386" i="10"/>
  <c r="J386" i="10"/>
  <c r="I386" i="10"/>
  <c r="H386" i="10"/>
  <c r="G386" i="10"/>
  <c r="F386" i="10"/>
  <c r="E386" i="10"/>
  <c r="D386" i="10"/>
  <c r="C386" i="10"/>
  <c r="B386" i="10"/>
  <c r="O385" i="10"/>
  <c r="L385" i="10"/>
  <c r="K385" i="10"/>
  <c r="J385" i="10"/>
  <c r="I385" i="10"/>
  <c r="H385" i="10"/>
  <c r="S385" i="10" s="1"/>
  <c r="G385" i="10"/>
  <c r="F385" i="10"/>
  <c r="E385" i="10"/>
  <c r="D385" i="10"/>
  <c r="C385" i="10"/>
  <c r="B385" i="10"/>
  <c r="O384" i="10"/>
  <c r="L384" i="10"/>
  <c r="K384" i="10"/>
  <c r="J384" i="10"/>
  <c r="I384" i="10"/>
  <c r="H384" i="10"/>
  <c r="G384" i="10"/>
  <c r="F384" i="10"/>
  <c r="E384" i="10"/>
  <c r="D384" i="10"/>
  <c r="C384" i="10"/>
  <c r="B384" i="10"/>
  <c r="O383" i="10"/>
  <c r="L383" i="10"/>
  <c r="K383" i="10"/>
  <c r="J383" i="10"/>
  <c r="I383" i="10"/>
  <c r="H383" i="10"/>
  <c r="S383" i="10" s="1"/>
  <c r="G383" i="10"/>
  <c r="F383" i="10"/>
  <c r="E383" i="10"/>
  <c r="D383" i="10"/>
  <c r="C383" i="10"/>
  <c r="B383" i="10"/>
  <c r="O382" i="10"/>
  <c r="L382" i="10"/>
  <c r="K382" i="10"/>
  <c r="J382" i="10"/>
  <c r="I382" i="10"/>
  <c r="H382" i="10"/>
  <c r="G382" i="10"/>
  <c r="F382" i="10"/>
  <c r="E382" i="10"/>
  <c r="D382" i="10"/>
  <c r="C382" i="10"/>
  <c r="B382" i="10"/>
  <c r="O381" i="10"/>
  <c r="L381" i="10"/>
  <c r="K381" i="10"/>
  <c r="J381" i="10"/>
  <c r="I381" i="10"/>
  <c r="H381" i="10"/>
  <c r="G381" i="10"/>
  <c r="F381" i="10"/>
  <c r="E381" i="10"/>
  <c r="D381" i="10"/>
  <c r="C381" i="10"/>
  <c r="B381" i="10"/>
  <c r="O380" i="10"/>
  <c r="L380" i="10"/>
  <c r="K380" i="10"/>
  <c r="J380" i="10"/>
  <c r="I380" i="10"/>
  <c r="H380" i="10"/>
  <c r="G380" i="10"/>
  <c r="F380" i="10"/>
  <c r="E380" i="10"/>
  <c r="D380" i="10"/>
  <c r="C380" i="10"/>
  <c r="B380" i="10"/>
  <c r="O379" i="10"/>
  <c r="L379" i="10"/>
  <c r="K379" i="10"/>
  <c r="J379" i="10"/>
  <c r="I379" i="10"/>
  <c r="H379" i="10"/>
  <c r="S379" i="10" s="1"/>
  <c r="G379" i="10"/>
  <c r="F379" i="10"/>
  <c r="E379" i="10"/>
  <c r="D379" i="10"/>
  <c r="C379" i="10"/>
  <c r="B379" i="10"/>
  <c r="O378" i="10"/>
  <c r="L378" i="10"/>
  <c r="K378" i="10"/>
  <c r="J378" i="10"/>
  <c r="I378" i="10"/>
  <c r="H378" i="10"/>
  <c r="G378" i="10"/>
  <c r="F378" i="10"/>
  <c r="E378" i="10"/>
  <c r="D378" i="10"/>
  <c r="C378" i="10"/>
  <c r="B378" i="10"/>
  <c r="O377" i="10"/>
  <c r="L377" i="10"/>
  <c r="K377" i="10"/>
  <c r="J377" i="10"/>
  <c r="I377" i="10"/>
  <c r="H377" i="10"/>
  <c r="S377" i="10" s="1"/>
  <c r="G377" i="10"/>
  <c r="F377" i="10"/>
  <c r="E377" i="10"/>
  <c r="D377" i="10"/>
  <c r="C377" i="10"/>
  <c r="B377" i="10"/>
  <c r="O376" i="10"/>
  <c r="L376" i="10"/>
  <c r="K376" i="10"/>
  <c r="J376" i="10"/>
  <c r="I376" i="10"/>
  <c r="H376" i="10"/>
  <c r="G376" i="10"/>
  <c r="F376" i="10"/>
  <c r="E376" i="10"/>
  <c r="D376" i="10"/>
  <c r="C376" i="10"/>
  <c r="B376" i="10"/>
  <c r="O375" i="10"/>
  <c r="L375" i="10"/>
  <c r="K375" i="10"/>
  <c r="J375" i="10"/>
  <c r="I375" i="10"/>
  <c r="H375" i="10"/>
  <c r="S375" i="10" s="1"/>
  <c r="G375" i="10"/>
  <c r="F375" i="10"/>
  <c r="E375" i="10"/>
  <c r="D375" i="10"/>
  <c r="C375" i="10"/>
  <c r="B375" i="10"/>
  <c r="O374" i="10"/>
  <c r="L374" i="10"/>
  <c r="K374" i="10"/>
  <c r="J374" i="10"/>
  <c r="I374" i="10"/>
  <c r="H374" i="10"/>
  <c r="G374" i="10"/>
  <c r="F374" i="10"/>
  <c r="E374" i="10"/>
  <c r="D374" i="10"/>
  <c r="C374" i="10"/>
  <c r="B374" i="10"/>
  <c r="O373" i="10"/>
  <c r="L373" i="10"/>
  <c r="K373" i="10"/>
  <c r="J373" i="10"/>
  <c r="I373" i="10"/>
  <c r="H373" i="10"/>
  <c r="G373" i="10"/>
  <c r="F373" i="10"/>
  <c r="E373" i="10"/>
  <c r="D373" i="10"/>
  <c r="C373" i="10"/>
  <c r="B373" i="10"/>
  <c r="O372" i="10"/>
  <c r="L372" i="10"/>
  <c r="K372" i="10"/>
  <c r="J372" i="10"/>
  <c r="I372" i="10"/>
  <c r="H372" i="10"/>
  <c r="G372" i="10"/>
  <c r="F372" i="10"/>
  <c r="E372" i="10"/>
  <c r="D372" i="10"/>
  <c r="C372" i="10"/>
  <c r="B372" i="10"/>
  <c r="O371" i="10"/>
  <c r="L371" i="10"/>
  <c r="K371" i="10"/>
  <c r="J371" i="10"/>
  <c r="I371" i="10"/>
  <c r="H371" i="10"/>
  <c r="S371" i="10" s="1"/>
  <c r="G371" i="10"/>
  <c r="F371" i="10"/>
  <c r="E371" i="10"/>
  <c r="D371" i="10"/>
  <c r="C371" i="10"/>
  <c r="B371" i="10"/>
  <c r="O370" i="10"/>
  <c r="L370" i="10"/>
  <c r="K370" i="10"/>
  <c r="J370" i="10"/>
  <c r="I370" i="10"/>
  <c r="H370" i="10"/>
  <c r="G370" i="10"/>
  <c r="F370" i="10"/>
  <c r="E370" i="10"/>
  <c r="D370" i="10"/>
  <c r="C370" i="10"/>
  <c r="B370" i="10"/>
  <c r="O369" i="10"/>
  <c r="L369" i="10"/>
  <c r="K369" i="10"/>
  <c r="J369" i="10"/>
  <c r="I369" i="10"/>
  <c r="H369" i="10"/>
  <c r="S369" i="10" s="1"/>
  <c r="G369" i="10"/>
  <c r="F369" i="10"/>
  <c r="E369" i="10"/>
  <c r="D369" i="10"/>
  <c r="C369" i="10"/>
  <c r="B369" i="10"/>
  <c r="O368" i="10"/>
  <c r="L368" i="10"/>
  <c r="K368" i="10"/>
  <c r="J368" i="10"/>
  <c r="I368" i="10"/>
  <c r="H368" i="10"/>
  <c r="G368" i="10"/>
  <c r="F368" i="10"/>
  <c r="E368" i="10"/>
  <c r="D368" i="10"/>
  <c r="C368" i="10"/>
  <c r="B368" i="10"/>
  <c r="O367" i="10"/>
  <c r="L367" i="10"/>
  <c r="K367" i="10"/>
  <c r="J367" i="10"/>
  <c r="I367" i="10"/>
  <c r="H367" i="10"/>
  <c r="S367" i="10" s="1"/>
  <c r="G367" i="10"/>
  <c r="F367" i="10"/>
  <c r="E367" i="10"/>
  <c r="D367" i="10"/>
  <c r="C367" i="10"/>
  <c r="B367" i="10"/>
  <c r="O366" i="10"/>
  <c r="L366" i="10"/>
  <c r="K366" i="10"/>
  <c r="J366" i="10"/>
  <c r="I366" i="10"/>
  <c r="H366" i="10"/>
  <c r="G366" i="10"/>
  <c r="F366" i="10"/>
  <c r="E366" i="10"/>
  <c r="D366" i="10"/>
  <c r="C366" i="10"/>
  <c r="B366" i="10"/>
  <c r="O365" i="10"/>
  <c r="L365" i="10"/>
  <c r="K365" i="10"/>
  <c r="J365" i="10"/>
  <c r="I365" i="10"/>
  <c r="H365" i="10"/>
  <c r="S365" i="10" s="1"/>
  <c r="G365" i="10"/>
  <c r="F365" i="10"/>
  <c r="E365" i="10"/>
  <c r="D365" i="10"/>
  <c r="C365" i="10"/>
  <c r="B365" i="10"/>
  <c r="O364" i="10"/>
  <c r="L364" i="10"/>
  <c r="K364" i="10"/>
  <c r="J364" i="10"/>
  <c r="I364" i="10"/>
  <c r="H364" i="10"/>
  <c r="G364" i="10"/>
  <c r="F364" i="10"/>
  <c r="E364" i="10"/>
  <c r="D364" i="10"/>
  <c r="C364" i="10"/>
  <c r="B364" i="10"/>
  <c r="O363" i="10"/>
  <c r="L363" i="10"/>
  <c r="K363" i="10"/>
  <c r="J363" i="10"/>
  <c r="I363" i="10"/>
  <c r="H363" i="10"/>
  <c r="S363" i="10" s="1"/>
  <c r="G363" i="10"/>
  <c r="F363" i="10"/>
  <c r="E363" i="10"/>
  <c r="D363" i="10"/>
  <c r="C363" i="10"/>
  <c r="B363" i="10"/>
  <c r="O362" i="10"/>
  <c r="L362" i="10"/>
  <c r="K362" i="10"/>
  <c r="J362" i="10"/>
  <c r="I362" i="10"/>
  <c r="H362" i="10"/>
  <c r="G362" i="10"/>
  <c r="F362" i="10"/>
  <c r="E362" i="10"/>
  <c r="D362" i="10"/>
  <c r="C362" i="10"/>
  <c r="B362" i="10"/>
  <c r="O361" i="10"/>
  <c r="L361" i="10"/>
  <c r="K361" i="10"/>
  <c r="J361" i="10"/>
  <c r="I361" i="10"/>
  <c r="H361" i="10"/>
  <c r="S361" i="10" s="1"/>
  <c r="G361" i="10"/>
  <c r="F361" i="10"/>
  <c r="E361" i="10"/>
  <c r="D361" i="10"/>
  <c r="C361" i="10"/>
  <c r="B361" i="10"/>
  <c r="O360" i="10"/>
  <c r="L360" i="10"/>
  <c r="K360" i="10"/>
  <c r="J360" i="10"/>
  <c r="I360" i="10"/>
  <c r="H360" i="10"/>
  <c r="G360" i="10"/>
  <c r="F360" i="10"/>
  <c r="E360" i="10"/>
  <c r="D360" i="10"/>
  <c r="C360" i="10"/>
  <c r="B360" i="10"/>
  <c r="O359" i="10"/>
  <c r="L359" i="10"/>
  <c r="K359" i="10"/>
  <c r="J359" i="10"/>
  <c r="I359" i="10"/>
  <c r="H359" i="10"/>
  <c r="S359" i="10" s="1"/>
  <c r="G359" i="10"/>
  <c r="F359" i="10"/>
  <c r="E359" i="10"/>
  <c r="D359" i="10"/>
  <c r="C359" i="10"/>
  <c r="B359" i="10"/>
  <c r="O358" i="10"/>
  <c r="L358" i="10"/>
  <c r="K358" i="10"/>
  <c r="J358" i="10"/>
  <c r="I358" i="10"/>
  <c r="H358" i="10"/>
  <c r="G358" i="10"/>
  <c r="F358" i="10"/>
  <c r="E358" i="10"/>
  <c r="D358" i="10"/>
  <c r="C358" i="10"/>
  <c r="B358" i="10"/>
  <c r="O357" i="10"/>
  <c r="L357" i="10"/>
  <c r="K357" i="10"/>
  <c r="J357" i="10"/>
  <c r="I357" i="10"/>
  <c r="H357" i="10"/>
  <c r="S357" i="10" s="1"/>
  <c r="G357" i="10"/>
  <c r="F357" i="10"/>
  <c r="E357" i="10"/>
  <c r="D357" i="10"/>
  <c r="C357" i="10"/>
  <c r="B357" i="10"/>
  <c r="O356" i="10"/>
  <c r="L356" i="10"/>
  <c r="K356" i="10"/>
  <c r="J356" i="10"/>
  <c r="I356" i="10"/>
  <c r="H356" i="10"/>
  <c r="G356" i="10"/>
  <c r="F356" i="10"/>
  <c r="E356" i="10"/>
  <c r="D356" i="10"/>
  <c r="C356" i="10"/>
  <c r="B356" i="10"/>
  <c r="O355" i="10"/>
  <c r="L355" i="10"/>
  <c r="K355" i="10"/>
  <c r="J355" i="10"/>
  <c r="I355" i="10"/>
  <c r="H355" i="10"/>
  <c r="S355" i="10" s="1"/>
  <c r="G355" i="10"/>
  <c r="F355" i="10"/>
  <c r="E355" i="10"/>
  <c r="D355" i="10"/>
  <c r="C355" i="10"/>
  <c r="B355" i="10"/>
  <c r="O354" i="10"/>
  <c r="L354" i="10"/>
  <c r="K354" i="10"/>
  <c r="J354" i="10"/>
  <c r="I354" i="10"/>
  <c r="H354" i="10"/>
  <c r="G354" i="10"/>
  <c r="F354" i="10"/>
  <c r="E354" i="10"/>
  <c r="D354" i="10"/>
  <c r="C354" i="10"/>
  <c r="B354" i="10"/>
  <c r="O353" i="10"/>
  <c r="L353" i="10"/>
  <c r="K353" i="10"/>
  <c r="J353" i="10"/>
  <c r="I353" i="10"/>
  <c r="H353" i="10"/>
  <c r="S353" i="10" s="1"/>
  <c r="G353" i="10"/>
  <c r="F353" i="10"/>
  <c r="E353" i="10"/>
  <c r="D353" i="10"/>
  <c r="C353" i="10"/>
  <c r="B353" i="10"/>
  <c r="O352" i="10"/>
  <c r="L352" i="10"/>
  <c r="K352" i="10"/>
  <c r="J352" i="10"/>
  <c r="I352" i="10"/>
  <c r="H352" i="10"/>
  <c r="G352" i="10"/>
  <c r="F352" i="10"/>
  <c r="E352" i="10"/>
  <c r="D352" i="10"/>
  <c r="C352" i="10"/>
  <c r="B352" i="10"/>
  <c r="O351" i="10"/>
  <c r="L351" i="10"/>
  <c r="K351" i="10"/>
  <c r="J351" i="10"/>
  <c r="I351" i="10"/>
  <c r="H351" i="10"/>
  <c r="S351" i="10" s="1"/>
  <c r="G351" i="10"/>
  <c r="F351" i="10"/>
  <c r="E351" i="10"/>
  <c r="D351" i="10"/>
  <c r="C351" i="10"/>
  <c r="B351" i="10"/>
  <c r="O350" i="10"/>
  <c r="L350" i="10"/>
  <c r="K350" i="10"/>
  <c r="J350" i="10"/>
  <c r="I350" i="10"/>
  <c r="H350" i="10"/>
  <c r="G350" i="10"/>
  <c r="F350" i="10"/>
  <c r="E350" i="10"/>
  <c r="D350" i="10"/>
  <c r="C350" i="10"/>
  <c r="B350" i="10"/>
  <c r="O349" i="10"/>
  <c r="L349" i="10"/>
  <c r="K349" i="10"/>
  <c r="J349" i="10"/>
  <c r="I349" i="10"/>
  <c r="H349" i="10"/>
  <c r="G349" i="10"/>
  <c r="F349" i="10"/>
  <c r="E349" i="10"/>
  <c r="D349" i="10"/>
  <c r="C349" i="10"/>
  <c r="B349" i="10"/>
  <c r="O348" i="10"/>
  <c r="L348" i="10"/>
  <c r="K348" i="10"/>
  <c r="J348" i="10"/>
  <c r="I348" i="10"/>
  <c r="H348" i="10"/>
  <c r="G348" i="10"/>
  <c r="F348" i="10"/>
  <c r="E348" i="10"/>
  <c r="D348" i="10"/>
  <c r="C348" i="10"/>
  <c r="B348" i="10"/>
  <c r="O347" i="10"/>
  <c r="L347" i="10"/>
  <c r="K347" i="10"/>
  <c r="J347" i="10"/>
  <c r="I347" i="10"/>
  <c r="H347" i="10"/>
  <c r="S347" i="10" s="1"/>
  <c r="G347" i="10"/>
  <c r="F347" i="10"/>
  <c r="E347" i="10"/>
  <c r="D347" i="10"/>
  <c r="C347" i="10"/>
  <c r="B347" i="10"/>
  <c r="O346" i="10"/>
  <c r="L346" i="10"/>
  <c r="K346" i="10"/>
  <c r="J346" i="10"/>
  <c r="I346" i="10"/>
  <c r="H346" i="10"/>
  <c r="G346" i="10"/>
  <c r="F346" i="10"/>
  <c r="E346" i="10"/>
  <c r="D346" i="10"/>
  <c r="C346" i="10"/>
  <c r="B346" i="10"/>
  <c r="O345" i="10"/>
  <c r="L345" i="10"/>
  <c r="K345" i="10"/>
  <c r="J345" i="10"/>
  <c r="I345" i="10"/>
  <c r="H345" i="10"/>
  <c r="S345" i="10" s="1"/>
  <c r="G345" i="10"/>
  <c r="F345" i="10"/>
  <c r="E345" i="10"/>
  <c r="D345" i="10"/>
  <c r="C345" i="10"/>
  <c r="B345" i="10"/>
  <c r="O344" i="10"/>
  <c r="L344" i="10"/>
  <c r="K344" i="10"/>
  <c r="J344" i="10"/>
  <c r="I344" i="10"/>
  <c r="H344" i="10"/>
  <c r="G344" i="10"/>
  <c r="F344" i="10"/>
  <c r="E344" i="10"/>
  <c r="D344" i="10"/>
  <c r="C344" i="10"/>
  <c r="B344" i="10"/>
  <c r="O343" i="10"/>
  <c r="L343" i="10"/>
  <c r="K343" i="10"/>
  <c r="J343" i="10"/>
  <c r="I343" i="10"/>
  <c r="H343" i="10"/>
  <c r="S343" i="10" s="1"/>
  <c r="G343" i="10"/>
  <c r="F343" i="10"/>
  <c r="E343" i="10"/>
  <c r="D343" i="10"/>
  <c r="C343" i="10"/>
  <c r="B343" i="10"/>
  <c r="O342" i="10"/>
  <c r="L342" i="10"/>
  <c r="K342" i="10"/>
  <c r="J342" i="10"/>
  <c r="I342" i="10"/>
  <c r="H342" i="10"/>
  <c r="G342" i="10"/>
  <c r="F342" i="10"/>
  <c r="E342" i="10"/>
  <c r="D342" i="10"/>
  <c r="C342" i="10"/>
  <c r="B342" i="10"/>
  <c r="O341" i="10"/>
  <c r="L341" i="10"/>
  <c r="K341" i="10"/>
  <c r="J341" i="10"/>
  <c r="I341" i="10"/>
  <c r="H341" i="10"/>
  <c r="G341" i="10"/>
  <c r="F341" i="10"/>
  <c r="E341" i="10"/>
  <c r="D341" i="10"/>
  <c r="C341" i="10"/>
  <c r="B341" i="10"/>
  <c r="O340" i="10"/>
  <c r="L340" i="10"/>
  <c r="K340" i="10"/>
  <c r="J340" i="10"/>
  <c r="I340" i="10"/>
  <c r="H340" i="10"/>
  <c r="G340" i="10"/>
  <c r="F340" i="10"/>
  <c r="E340" i="10"/>
  <c r="D340" i="10"/>
  <c r="C340" i="10"/>
  <c r="B340" i="10"/>
  <c r="O339" i="10"/>
  <c r="L339" i="10"/>
  <c r="K339" i="10"/>
  <c r="J339" i="10"/>
  <c r="I339" i="10"/>
  <c r="H339" i="10"/>
  <c r="S339" i="10" s="1"/>
  <c r="G339" i="10"/>
  <c r="F339" i="10"/>
  <c r="E339" i="10"/>
  <c r="D339" i="10"/>
  <c r="C339" i="10"/>
  <c r="B339" i="10"/>
  <c r="O338" i="10"/>
  <c r="L338" i="10"/>
  <c r="K338" i="10"/>
  <c r="J338" i="10"/>
  <c r="I338" i="10"/>
  <c r="H338" i="10"/>
  <c r="G338" i="10"/>
  <c r="F338" i="10"/>
  <c r="E338" i="10"/>
  <c r="D338" i="10"/>
  <c r="C338" i="10"/>
  <c r="B338" i="10"/>
  <c r="O337" i="10"/>
  <c r="L337" i="10"/>
  <c r="K337" i="10"/>
  <c r="J337" i="10"/>
  <c r="I337" i="10"/>
  <c r="H337" i="10"/>
  <c r="S337" i="10" s="1"/>
  <c r="G337" i="10"/>
  <c r="F337" i="10"/>
  <c r="E337" i="10"/>
  <c r="D337" i="10"/>
  <c r="C337" i="10"/>
  <c r="B337" i="10"/>
  <c r="O336" i="10"/>
  <c r="L336" i="10"/>
  <c r="K336" i="10"/>
  <c r="J336" i="10"/>
  <c r="I336" i="10"/>
  <c r="H336" i="10"/>
  <c r="G336" i="10"/>
  <c r="F336" i="10"/>
  <c r="E336" i="10"/>
  <c r="D336" i="10"/>
  <c r="C336" i="10"/>
  <c r="B336" i="10"/>
  <c r="O335" i="10"/>
  <c r="L335" i="10"/>
  <c r="K335" i="10"/>
  <c r="J335" i="10"/>
  <c r="I335" i="10"/>
  <c r="H335" i="10"/>
  <c r="S335" i="10" s="1"/>
  <c r="G335" i="10"/>
  <c r="F335" i="10"/>
  <c r="E335" i="10"/>
  <c r="D335" i="10"/>
  <c r="C335" i="10"/>
  <c r="B335" i="10"/>
  <c r="O334" i="10"/>
  <c r="L334" i="10"/>
  <c r="K334" i="10"/>
  <c r="J334" i="10"/>
  <c r="I334" i="10"/>
  <c r="H334" i="10"/>
  <c r="G334" i="10"/>
  <c r="F334" i="10"/>
  <c r="E334" i="10"/>
  <c r="D334" i="10"/>
  <c r="C334" i="10"/>
  <c r="B334" i="10"/>
  <c r="O333" i="10"/>
  <c r="L333" i="10"/>
  <c r="K333" i="10"/>
  <c r="J333" i="10"/>
  <c r="I333" i="10"/>
  <c r="H333" i="10"/>
  <c r="G333" i="10"/>
  <c r="F333" i="10"/>
  <c r="E333" i="10"/>
  <c r="D333" i="10"/>
  <c r="C333" i="10"/>
  <c r="B333" i="10"/>
  <c r="O332" i="10"/>
  <c r="L332" i="10"/>
  <c r="K332" i="10"/>
  <c r="J332" i="10"/>
  <c r="I332" i="10"/>
  <c r="H332" i="10"/>
  <c r="G332" i="10"/>
  <c r="F332" i="10"/>
  <c r="E332" i="10"/>
  <c r="D332" i="10"/>
  <c r="C332" i="10"/>
  <c r="B332" i="10"/>
  <c r="O331" i="10"/>
  <c r="L331" i="10"/>
  <c r="K331" i="10"/>
  <c r="J331" i="10"/>
  <c r="I331" i="10"/>
  <c r="H331" i="10"/>
  <c r="S331" i="10" s="1"/>
  <c r="G331" i="10"/>
  <c r="F331" i="10"/>
  <c r="E331" i="10"/>
  <c r="D331" i="10"/>
  <c r="C331" i="10"/>
  <c r="B331" i="10"/>
  <c r="O330" i="10"/>
  <c r="L330" i="10"/>
  <c r="K330" i="10"/>
  <c r="J330" i="10"/>
  <c r="I330" i="10"/>
  <c r="H330" i="10"/>
  <c r="G330" i="10"/>
  <c r="F330" i="10"/>
  <c r="E330" i="10"/>
  <c r="D330" i="10"/>
  <c r="C330" i="10"/>
  <c r="B330" i="10"/>
  <c r="O329" i="10"/>
  <c r="L329" i="10"/>
  <c r="K329" i="10"/>
  <c r="J329" i="10"/>
  <c r="I329" i="10"/>
  <c r="H329" i="10"/>
  <c r="S329" i="10" s="1"/>
  <c r="G329" i="10"/>
  <c r="F329" i="10"/>
  <c r="E329" i="10"/>
  <c r="D329" i="10"/>
  <c r="C329" i="10"/>
  <c r="B329" i="10"/>
  <c r="O328" i="10"/>
  <c r="L328" i="10"/>
  <c r="K328" i="10"/>
  <c r="J328" i="10"/>
  <c r="I328" i="10"/>
  <c r="H328" i="10"/>
  <c r="G328" i="10"/>
  <c r="F328" i="10"/>
  <c r="E328" i="10"/>
  <c r="D328" i="10"/>
  <c r="C328" i="10"/>
  <c r="B328" i="10"/>
  <c r="O327" i="10"/>
  <c r="L327" i="10"/>
  <c r="K327" i="10"/>
  <c r="J327" i="10"/>
  <c r="I327" i="10"/>
  <c r="H327" i="10"/>
  <c r="S327" i="10" s="1"/>
  <c r="G327" i="10"/>
  <c r="F327" i="10"/>
  <c r="E327" i="10"/>
  <c r="D327" i="10"/>
  <c r="C327" i="10"/>
  <c r="B327" i="10"/>
  <c r="O326" i="10"/>
  <c r="L326" i="10"/>
  <c r="K326" i="10"/>
  <c r="J326" i="10"/>
  <c r="I326" i="10"/>
  <c r="H326" i="10"/>
  <c r="G326" i="10"/>
  <c r="F326" i="10"/>
  <c r="E326" i="10"/>
  <c r="D326" i="10"/>
  <c r="C326" i="10"/>
  <c r="B326" i="10"/>
  <c r="O325" i="10"/>
  <c r="L325" i="10"/>
  <c r="K325" i="10"/>
  <c r="J325" i="10"/>
  <c r="I325" i="10"/>
  <c r="H325" i="10"/>
  <c r="G325" i="10"/>
  <c r="F325" i="10"/>
  <c r="E325" i="10"/>
  <c r="D325" i="10"/>
  <c r="C325" i="10"/>
  <c r="B325" i="10"/>
  <c r="O324" i="10"/>
  <c r="L324" i="10"/>
  <c r="K324" i="10"/>
  <c r="J324" i="10"/>
  <c r="I324" i="10"/>
  <c r="H324" i="10"/>
  <c r="G324" i="10"/>
  <c r="F324" i="10"/>
  <c r="E324" i="10"/>
  <c r="D324" i="10"/>
  <c r="C324" i="10"/>
  <c r="B324" i="10"/>
  <c r="O323" i="10"/>
  <c r="L323" i="10"/>
  <c r="K323" i="10"/>
  <c r="J323" i="10"/>
  <c r="I323" i="10"/>
  <c r="H323" i="10"/>
  <c r="S323" i="10" s="1"/>
  <c r="G323" i="10"/>
  <c r="F323" i="10"/>
  <c r="E323" i="10"/>
  <c r="D323" i="10"/>
  <c r="C323" i="10"/>
  <c r="B323" i="10"/>
  <c r="O322" i="10"/>
  <c r="L322" i="10"/>
  <c r="K322" i="10"/>
  <c r="J322" i="10"/>
  <c r="I322" i="10"/>
  <c r="H322" i="10"/>
  <c r="G322" i="10"/>
  <c r="F322" i="10"/>
  <c r="E322" i="10"/>
  <c r="D322" i="10"/>
  <c r="C322" i="10"/>
  <c r="B322" i="10"/>
  <c r="O321" i="10"/>
  <c r="L321" i="10"/>
  <c r="K321" i="10"/>
  <c r="J321" i="10"/>
  <c r="I321" i="10"/>
  <c r="H321" i="10"/>
  <c r="S321" i="10" s="1"/>
  <c r="G321" i="10"/>
  <c r="F321" i="10"/>
  <c r="E321" i="10"/>
  <c r="D321" i="10"/>
  <c r="C321" i="10"/>
  <c r="B321" i="10"/>
  <c r="O320" i="10"/>
  <c r="L320" i="10"/>
  <c r="K320" i="10"/>
  <c r="J320" i="10"/>
  <c r="I320" i="10"/>
  <c r="H320" i="10"/>
  <c r="G320" i="10"/>
  <c r="F320" i="10"/>
  <c r="E320" i="10"/>
  <c r="D320" i="10"/>
  <c r="C320" i="10"/>
  <c r="B320" i="10"/>
  <c r="O319" i="10"/>
  <c r="L319" i="10"/>
  <c r="K319" i="10"/>
  <c r="J319" i="10"/>
  <c r="I319" i="10"/>
  <c r="H319" i="10"/>
  <c r="S319" i="10" s="1"/>
  <c r="G319" i="10"/>
  <c r="F319" i="10"/>
  <c r="E319" i="10"/>
  <c r="D319" i="10"/>
  <c r="C319" i="10"/>
  <c r="B319" i="10"/>
  <c r="O318" i="10"/>
  <c r="L318" i="10"/>
  <c r="K318" i="10"/>
  <c r="J318" i="10"/>
  <c r="I318" i="10"/>
  <c r="H318" i="10"/>
  <c r="G318" i="10"/>
  <c r="F318" i="10"/>
  <c r="E318" i="10"/>
  <c r="D318" i="10"/>
  <c r="C318" i="10"/>
  <c r="B318" i="10"/>
  <c r="O317" i="10"/>
  <c r="L317" i="10"/>
  <c r="K317" i="10"/>
  <c r="J317" i="10"/>
  <c r="I317" i="10"/>
  <c r="H317" i="10"/>
  <c r="G317" i="10"/>
  <c r="F317" i="10"/>
  <c r="E317" i="10"/>
  <c r="D317" i="10"/>
  <c r="C317" i="10"/>
  <c r="B317" i="10"/>
  <c r="O316" i="10"/>
  <c r="L316" i="10"/>
  <c r="K316" i="10"/>
  <c r="J316" i="10"/>
  <c r="I316" i="10"/>
  <c r="H316" i="10"/>
  <c r="G316" i="10"/>
  <c r="F316" i="10"/>
  <c r="E316" i="10"/>
  <c r="D316" i="10"/>
  <c r="C316" i="10"/>
  <c r="B316" i="10"/>
  <c r="O315" i="10"/>
  <c r="L315" i="10"/>
  <c r="K315" i="10"/>
  <c r="J315" i="10"/>
  <c r="I315" i="10"/>
  <c r="H315" i="10"/>
  <c r="S315" i="10" s="1"/>
  <c r="G315" i="10"/>
  <c r="F315" i="10"/>
  <c r="E315" i="10"/>
  <c r="D315" i="10"/>
  <c r="C315" i="10"/>
  <c r="B315" i="10"/>
  <c r="O314" i="10"/>
  <c r="L314" i="10"/>
  <c r="K314" i="10"/>
  <c r="J314" i="10"/>
  <c r="I314" i="10"/>
  <c r="H314" i="10"/>
  <c r="G314" i="10"/>
  <c r="F314" i="10"/>
  <c r="E314" i="10"/>
  <c r="D314" i="10"/>
  <c r="C314" i="10"/>
  <c r="B314" i="10"/>
  <c r="O313" i="10"/>
  <c r="L313" i="10"/>
  <c r="K313" i="10"/>
  <c r="J313" i="10"/>
  <c r="I313" i="10"/>
  <c r="H313" i="10"/>
  <c r="S313" i="10" s="1"/>
  <c r="G313" i="10"/>
  <c r="F313" i="10"/>
  <c r="E313" i="10"/>
  <c r="D313" i="10"/>
  <c r="C313" i="10"/>
  <c r="B313" i="10"/>
  <c r="O312" i="10"/>
  <c r="L312" i="10"/>
  <c r="K312" i="10"/>
  <c r="J312" i="10"/>
  <c r="I312" i="10"/>
  <c r="H312" i="10"/>
  <c r="G312" i="10"/>
  <c r="F312" i="10"/>
  <c r="E312" i="10"/>
  <c r="D312" i="10"/>
  <c r="C312" i="10"/>
  <c r="B312" i="10"/>
  <c r="O311" i="10"/>
  <c r="L311" i="10"/>
  <c r="K311" i="10"/>
  <c r="J311" i="10"/>
  <c r="I311" i="10"/>
  <c r="H311" i="10"/>
  <c r="S311" i="10" s="1"/>
  <c r="G311" i="10"/>
  <c r="F311" i="10"/>
  <c r="E311" i="10"/>
  <c r="D311" i="10"/>
  <c r="C311" i="10"/>
  <c r="B311" i="10"/>
  <c r="O310" i="10"/>
  <c r="L310" i="10"/>
  <c r="K310" i="10"/>
  <c r="J310" i="10"/>
  <c r="I310" i="10"/>
  <c r="H310" i="10"/>
  <c r="G310" i="10"/>
  <c r="F310" i="10"/>
  <c r="E310" i="10"/>
  <c r="D310" i="10"/>
  <c r="C310" i="10"/>
  <c r="B310" i="10"/>
  <c r="O309" i="10"/>
  <c r="L309" i="10"/>
  <c r="K309" i="10"/>
  <c r="J309" i="10"/>
  <c r="I309" i="10"/>
  <c r="H309" i="10"/>
  <c r="G309" i="10"/>
  <c r="F309" i="10"/>
  <c r="E309" i="10"/>
  <c r="D309" i="10"/>
  <c r="C309" i="10"/>
  <c r="B309" i="10"/>
  <c r="O308" i="10"/>
  <c r="L308" i="10"/>
  <c r="K308" i="10"/>
  <c r="J308" i="10"/>
  <c r="I308" i="10"/>
  <c r="H308" i="10"/>
  <c r="G308" i="10"/>
  <c r="F308" i="10"/>
  <c r="E308" i="10"/>
  <c r="D308" i="10"/>
  <c r="C308" i="10"/>
  <c r="B308" i="10"/>
  <c r="O307" i="10"/>
  <c r="L307" i="10"/>
  <c r="K307" i="10"/>
  <c r="J307" i="10"/>
  <c r="I307" i="10"/>
  <c r="H307" i="10"/>
  <c r="S307" i="10" s="1"/>
  <c r="G307" i="10"/>
  <c r="F307" i="10"/>
  <c r="E307" i="10"/>
  <c r="D307" i="10"/>
  <c r="C307" i="10"/>
  <c r="B307" i="10"/>
  <c r="O306" i="10"/>
  <c r="L306" i="10"/>
  <c r="K306" i="10"/>
  <c r="J306" i="10"/>
  <c r="I306" i="10"/>
  <c r="H306" i="10"/>
  <c r="G306" i="10"/>
  <c r="F306" i="10"/>
  <c r="E306" i="10"/>
  <c r="D306" i="10"/>
  <c r="C306" i="10"/>
  <c r="B306" i="10"/>
  <c r="O305" i="10"/>
  <c r="L305" i="10"/>
  <c r="K305" i="10"/>
  <c r="J305" i="10"/>
  <c r="I305" i="10"/>
  <c r="H305" i="10"/>
  <c r="S305" i="10" s="1"/>
  <c r="G305" i="10"/>
  <c r="F305" i="10"/>
  <c r="E305" i="10"/>
  <c r="D305" i="10"/>
  <c r="C305" i="10"/>
  <c r="B305" i="10"/>
  <c r="O304" i="10"/>
  <c r="L304" i="10"/>
  <c r="K304" i="10"/>
  <c r="J304" i="10"/>
  <c r="I304" i="10"/>
  <c r="H304" i="10"/>
  <c r="G304" i="10"/>
  <c r="F304" i="10"/>
  <c r="E304" i="10"/>
  <c r="D304" i="10"/>
  <c r="C304" i="10"/>
  <c r="B304" i="10"/>
  <c r="O303" i="10"/>
  <c r="L303" i="10"/>
  <c r="K303" i="10"/>
  <c r="J303" i="10"/>
  <c r="I303" i="10"/>
  <c r="H303" i="10"/>
  <c r="S303" i="10" s="1"/>
  <c r="G303" i="10"/>
  <c r="F303" i="10"/>
  <c r="E303" i="10"/>
  <c r="D303" i="10"/>
  <c r="C303" i="10"/>
  <c r="B303" i="10"/>
  <c r="O302" i="10"/>
  <c r="L302" i="10"/>
  <c r="K302" i="10"/>
  <c r="J302" i="10"/>
  <c r="I302" i="10"/>
  <c r="H302" i="10"/>
  <c r="G302" i="10"/>
  <c r="F302" i="10"/>
  <c r="E302" i="10"/>
  <c r="D302" i="10"/>
  <c r="C302" i="10"/>
  <c r="B302" i="10"/>
  <c r="O301" i="10"/>
  <c r="L301" i="10"/>
  <c r="K301" i="10"/>
  <c r="J301" i="10"/>
  <c r="I301" i="10"/>
  <c r="H301" i="10"/>
  <c r="S301" i="10" s="1"/>
  <c r="G301" i="10"/>
  <c r="F301" i="10"/>
  <c r="E301" i="10"/>
  <c r="D301" i="10"/>
  <c r="C301" i="10"/>
  <c r="B301" i="10"/>
  <c r="O300" i="10"/>
  <c r="L300" i="10"/>
  <c r="K300" i="10"/>
  <c r="J300" i="10"/>
  <c r="I300" i="10"/>
  <c r="H300" i="10"/>
  <c r="G300" i="10"/>
  <c r="F300" i="10"/>
  <c r="E300" i="10"/>
  <c r="D300" i="10"/>
  <c r="C300" i="10"/>
  <c r="B300" i="10"/>
  <c r="O299" i="10"/>
  <c r="L299" i="10"/>
  <c r="K299" i="10"/>
  <c r="J299" i="10"/>
  <c r="I299" i="10"/>
  <c r="H299" i="10"/>
  <c r="S299" i="10" s="1"/>
  <c r="G299" i="10"/>
  <c r="F299" i="10"/>
  <c r="E299" i="10"/>
  <c r="D299" i="10"/>
  <c r="C299" i="10"/>
  <c r="B299" i="10"/>
  <c r="O298" i="10"/>
  <c r="L298" i="10"/>
  <c r="K298" i="10"/>
  <c r="J298" i="10"/>
  <c r="I298" i="10"/>
  <c r="H298" i="10"/>
  <c r="G298" i="10"/>
  <c r="F298" i="10"/>
  <c r="E298" i="10"/>
  <c r="D298" i="10"/>
  <c r="C298" i="10"/>
  <c r="B298" i="10"/>
  <c r="O297" i="10"/>
  <c r="L297" i="10"/>
  <c r="K297" i="10"/>
  <c r="J297" i="10"/>
  <c r="I297" i="10"/>
  <c r="H297" i="10"/>
  <c r="S297" i="10" s="1"/>
  <c r="G297" i="10"/>
  <c r="F297" i="10"/>
  <c r="E297" i="10"/>
  <c r="D297" i="10"/>
  <c r="C297" i="10"/>
  <c r="B297" i="10"/>
  <c r="O296" i="10"/>
  <c r="L296" i="10"/>
  <c r="K296" i="10"/>
  <c r="J296" i="10"/>
  <c r="I296" i="10"/>
  <c r="H296" i="10"/>
  <c r="G296" i="10"/>
  <c r="F296" i="10"/>
  <c r="E296" i="10"/>
  <c r="D296" i="10"/>
  <c r="C296" i="10"/>
  <c r="B296" i="10"/>
  <c r="O295" i="10"/>
  <c r="L295" i="10"/>
  <c r="K295" i="10"/>
  <c r="J295" i="10"/>
  <c r="I295" i="10"/>
  <c r="H295" i="10"/>
  <c r="S295" i="10" s="1"/>
  <c r="G295" i="10"/>
  <c r="F295" i="10"/>
  <c r="E295" i="10"/>
  <c r="D295" i="10"/>
  <c r="C295" i="10"/>
  <c r="B295" i="10"/>
  <c r="O294" i="10"/>
  <c r="L294" i="10"/>
  <c r="K294" i="10"/>
  <c r="J294" i="10"/>
  <c r="I294" i="10"/>
  <c r="H294" i="10"/>
  <c r="G294" i="10"/>
  <c r="F294" i="10"/>
  <c r="E294" i="10"/>
  <c r="D294" i="10"/>
  <c r="C294" i="10"/>
  <c r="B294" i="10"/>
  <c r="O293" i="10"/>
  <c r="L293" i="10"/>
  <c r="K293" i="10"/>
  <c r="J293" i="10"/>
  <c r="I293" i="10"/>
  <c r="H293" i="10"/>
  <c r="S293" i="10" s="1"/>
  <c r="G293" i="10"/>
  <c r="F293" i="10"/>
  <c r="E293" i="10"/>
  <c r="D293" i="10"/>
  <c r="C293" i="10"/>
  <c r="B293" i="10"/>
  <c r="O292" i="10"/>
  <c r="L292" i="10"/>
  <c r="K292" i="10"/>
  <c r="J292" i="10"/>
  <c r="I292" i="10"/>
  <c r="H292" i="10"/>
  <c r="G292" i="10"/>
  <c r="F292" i="10"/>
  <c r="E292" i="10"/>
  <c r="D292" i="10"/>
  <c r="C292" i="10"/>
  <c r="B292" i="10"/>
  <c r="O291" i="10"/>
  <c r="L291" i="10"/>
  <c r="K291" i="10"/>
  <c r="J291" i="10"/>
  <c r="I291" i="10"/>
  <c r="H291" i="10"/>
  <c r="S291" i="10" s="1"/>
  <c r="G291" i="10"/>
  <c r="F291" i="10"/>
  <c r="E291" i="10"/>
  <c r="D291" i="10"/>
  <c r="C291" i="10"/>
  <c r="B291" i="10"/>
  <c r="O290" i="10"/>
  <c r="L290" i="10"/>
  <c r="K290" i="10"/>
  <c r="J290" i="10"/>
  <c r="I290" i="10"/>
  <c r="H290" i="10"/>
  <c r="G290" i="10"/>
  <c r="F290" i="10"/>
  <c r="E290" i="10"/>
  <c r="D290" i="10"/>
  <c r="C290" i="10"/>
  <c r="B290" i="10"/>
  <c r="O289" i="10"/>
  <c r="L289" i="10"/>
  <c r="K289" i="10"/>
  <c r="J289" i="10"/>
  <c r="I289" i="10"/>
  <c r="H289" i="10"/>
  <c r="S289" i="10" s="1"/>
  <c r="G289" i="10"/>
  <c r="F289" i="10"/>
  <c r="E289" i="10"/>
  <c r="D289" i="10"/>
  <c r="C289" i="10"/>
  <c r="B289" i="10"/>
  <c r="O288" i="10"/>
  <c r="L288" i="10"/>
  <c r="K288" i="10"/>
  <c r="J288" i="10"/>
  <c r="I288" i="10"/>
  <c r="H288" i="10"/>
  <c r="G288" i="10"/>
  <c r="F288" i="10"/>
  <c r="E288" i="10"/>
  <c r="D288" i="10"/>
  <c r="C288" i="10"/>
  <c r="B288" i="10"/>
  <c r="O287" i="10"/>
  <c r="L287" i="10"/>
  <c r="K287" i="10"/>
  <c r="J287" i="10"/>
  <c r="I287" i="10"/>
  <c r="H287" i="10"/>
  <c r="S287" i="10" s="1"/>
  <c r="G287" i="10"/>
  <c r="F287" i="10"/>
  <c r="E287" i="10"/>
  <c r="D287" i="10"/>
  <c r="C287" i="10"/>
  <c r="B287" i="10"/>
  <c r="O286" i="10"/>
  <c r="L286" i="10"/>
  <c r="K286" i="10"/>
  <c r="J286" i="10"/>
  <c r="I286" i="10"/>
  <c r="H286" i="10"/>
  <c r="G286" i="10"/>
  <c r="F286" i="10"/>
  <c r="E286" i="10"/>
  <c r="D286" i="10"/>
  <c r="C286" i="10"/>
  <c r="B286" i="10"/>
  <c r="O285" i="10"/>
  <c r="L285" i="10"/>
  <c r="K285" i="10"/>
  <c r="J285" i="10"/>
  <c r="I285" i="10"/>
  <c r="H285" i="10"/>
  <c r="G285" i="10"/>
  <c r="F285" i="10"/>
  <c r="E285" i="10"/>
  <c r="D285" i="10"/>
  <c r="C285" i="10"/>
  <c r="B285" i="10"/>
  <c r="O284" i="10"/>
  <c r="L284" i="10"/>
  <c r="K284" i="10"/>
  <c r="J284" i="10"/>
  <c r="I284" i="10"/>
  <c r="H284" i="10"/>
  <c r="G284" i="10"/>
  <c r="F284" i="10"/>
  <c r="E284" i="10"/>
  <c r="D284" i="10"/>
  <c r="C284" i="10"/>
  <c r="B284" i="10"/>
  <c r="O283" i="10"/>
  <c r="L283" i="10"/>
  <c r="K283" i="10"/>
  <c r="J283" i="10"/>
  <c r="I283" i="10"/>
  <c r="H283" i="10"/>
  <c r="S283" i="10" s="1"/>
  <c r="G283" i="10"/>
  <c r="F283" i="10"/>
  <c r="E283" i="10"/>
  <c r="D283" i="10"/>
  <c r="C283" i="10"/>
  <c r="B283" i="10"/>
  <c r="O282" i="10"/>
  <c r="L282" i="10"/>
  <c r="K282" i="10"/>
  <c r="J282" i="10"/>
  <c r="I282" i="10"/>
  <c r="H282" i="10"/>
  <c r="G282" i="10"/>
  <c r="F282" i="10"/>
  <c r="E282" i="10"/>
  <c r="D282" i="10"/>
  <c r="C282" i="10"/>
  <c r="B282" i="10"/>
  <c r="O281" i="10"/>
  <c r="L281" i="10"/>
  <c r="K281" i="10"/>
  <c r="J281" i="10"/>
  <c r="I281" i="10"/>
  <c r="H281" i="10"/>
  <c r="S281" i="10" s="1"/>
  <c r="G281" i="10"/>
  <c r="F281" i="10"/>
  <c r="E281" i="10"/>
  <c r="D281" i="10"/>
  <c r="C281" i="10"/>
  <c r="B281" i="10"/>
  <c r="O280" i="10"/>
  <c r="L280" i="10"/>
  <c r="K280" i="10"/>
  <c r="J280" i="10"/>
  <c r="I280" i="10"/>
  <c r="H280" i="10"/>
  <c r="G280" i="10"/>
  <c r="F280" i="10"/>
  <c r="E280" i="10"/>
  <c r="D280" i="10"/>
  <c r="C280" i="10"/>
  <c r="B280" i="10"/>
  <c r="O279" i="10"/>
  <c r="L279" i="10"/>
  <c r="K279" i="10"/>
  <c r="J279" i="10"/>
  <c r="I279" i="10"/>
  <c r="H279" i="10"/>
  <c r="S279" i="10" s="1"/>
  <c r="G279" i="10"/>
  <c r="F279" i="10"/>
  <c r="E279" i="10"/>
  <c r="D279" i="10"/>
  <c r="C279" i="10"/>
  <c r="B279" i="10"/>
  <c r="O278" i="10"/>
  <c r="L278" i="10"/>
  <c r="K278" i="10"/>
  <c r="J278" i="10"/>
  <c r="I278" i="10"/>
  <c r="H278" i="10"/>
  <c r="G278" i="10"/>
  <c r="F278" i="10"/>
  <c r="E278" i="10"/>
  <c r="D278" i="10"/>
  <c r="C278" i="10"/>
  <c r="B278" i="10"/>
  <c r="O277" i="10"/>
  <c r="L277" i="10"/>
  <c r="K277" i="10"/>
  <c r="J277" i="10"/>
  <c r="I277" i="10"/>
  <c r="H277" i="10"/>
  <c r="G277" i="10"/>
  <c r="F277" i="10"/>
  <c r="E277" i="10"/>
  <c r="D277" i="10"/>
  <c r="C277" i="10"/>
  <c r="B277" i="10"/>
  <c r="O276" i="10"/>
  <c r="L276" i="10"/>
  <c r="K276" i="10"/>
  <c r="J276" i="10"/>
  <c r="I276" i="10"/>
  <c r="H276" i="10"/>
  <c r="G276" i="10"/>
  <c r="F276" i="10"/>
  <c r="E276" i="10"/>
  <c r="D276" i="10"/>
  <c r="C276" i="10"/>
  <c r="B276" i="10"/>
  <c r="O275" i="10"/>
  <c r="L275" i="10"/>
  <c r="K275" i="10"/>
  <c r="J275" i="10"/>
  <c r="I275" i="10"/>
  <c r="H275" i="10"/>
  <c r="S275" i="10" s="1"/>
  <c r="G275" i="10"/>
  <c r="F275" i="10"/>
  <c r="E275" i="10"/>
  <c r="D275" i="10"/>
  <c r="C275" i="10"/>
  <c r="B275" i="10"/>
  <c r="O274" i="10"/>
  <c r="L274" i="10"/>
  <c r="K274" i="10"/>
  <c r="J274" i="10"/>
  <c r="I274" i="10"/>
  <c r="H274" i="10"/>
  <c r="G274" i="10"/>
  <c r="F274" i="10"/>
  <c r="E274" i="10"/>
  <c r="D274" i="10"/>
  <c r="C274" i="10"/>
  <c r="B274" i="10"/>
  <c r="O273" i="10"/>
  <c r="L273" i="10"/>
  <c r="K273" i="10"/>
  <c r="J273" i="10"/>
  <c r="I273" i="10"/>
  <c r="H273" i="10"/>
  <c r="S273" i="10" s="1"/>
  <c r="G273" i="10"/>
  <c r="F273" i="10"/>
  <c r="E273" i="10"/>
  <c r="D273" i="10"/>
  <c r="C273" i="10"/>
  <c r="B273" i="10"/>
  <c r="O272" i="10"/>
  <c r="L272" i="10"/>
  <c r="K272" i="10"/>
  <c r="J272" i="10"/>
  <c r="I272" i="10"/>
  <c r="H272" i="10"/>
  <c r="G272" i="10"/>
  <c r="F272" i="10"/>
  <c r="E272" i="10"/>
  <c r="D272" i="10"/>
  <c r="C272" i="10"/>
  <c r="B272" i="10"/>
  <c r="O271" i="10"/>
  <c r="L271" i="10"/>
  <c r="K271" i="10"/>
  <c r="J271" i="10"/>
  <c r="I271" i="10"/>
  <c r="H271" i="10"/>
  <c r="S271" i="10" s="1"/>
  <c r="G271" i="10"/>
  <c r="F271" i="10"/>
  <c r="E271" i="10"/>
  <c r="D271" i="10"/>
  <c r="C271" i="10"/>
  <c r="B271" i="10"/>
  <c r="O270" i="10"/>
  <c r="L270" i="10"/>
  <c r="K270" i="10"/>
  <c r="J270" i="10"/>
  <c r="I270" i="10"/>
  <c r="H270" i="10"/>
  <c r="G270" i="10"/>
  <c r="F270" i="10"/>
  <c r="E270" i="10"/>
  <c r="D270" i="10"/>
  <c r="C270" i="10"/>
  <c r="B270" i="10"/>
  <c r="O269" i="10"/>
  <c r="L269" i="10"/>
  <c r="K269" i="10"/>
  <c r="J269" i="10"/>
  <c r="I269" i="10"/>
  <c r="H269" i="10"/>
  <c r="G269" i="10"/>
  <c r="F269" i="10"/>
  <c r="E269" i="10"/>
  <c r="D269" i="10"/>
  <c r="C269" i="10"/>
  <c r="B269" i="10"/>
  <c r="O268" i="10"/>
  <c r="L268" i="10"/>
  <c r="K268" i="10"/>
  <c r="J268" i="10"/>
  <c r="I268" i="10"/>
  <c r="H268" i="10"/>
  <c r="G268" i="10"/>
  <c r="F268" i="10"/>
  <c r="E268" i="10"/>
  <c r="D268" i="10"/>
  <c r="C268" i="10"/>
  <c r="B268" i="10"/>
  <c r="O267" i="10"/>
  <c r="L267" i="10"/>
  <c r="K267" i="10"/>
  <c r="J267" i="10"/>
  <c r="I267" i="10"/>
  <c r="H267" i="10"/>
  <c r="S267" i="10" s="1"/>
  <c r="G267" i="10"/>
  <c r="F267" i="10"/>
  <c r="E267" i="10"/>
  <c r="D267" i="10"/>
  <c r="C267" i="10"/>
  <c r="B267" i="10"/>
  <c r="O266" i="10"/>
  <c r="L266" i="10"/>
  <c r="K266" i="10"/>
  <c r="J266" i="10"/>
  <c r="I266" i="10"/>
  <c r="H266" i="10"/>
  <c r="G266" i="10"/>
  <c r="F266" i="10"/>
  <c r="E266" i="10"/>
  <c r="D266" i="10"/>
  <c r="C266" i="10"/>
  <c r="B266" i="10"/>
  <c r="O265" i="10"/>
  <c r="L265" i="10"/>
  <c r="K265" i="10"/>
  <c r="J265" i="10"/>
  <c r="I265" i="10"/>
  <c r="H265" i="10"/>
  <c r="S265" i="10" s="1"/>
  <c r="G265" i="10"/>
  <c r="F265" i="10"/>
  <c r="E265" i="10"/>
  <c r="D265" i="10"/>
  <c r="C265" i="10"/>
  <c r="B265" i="10"/>
  <c r="O264" i="10"/>
  <c r="L264" i="10"/>
  <c r="K264" i="10"/>
  <c r="J264" i="10"/>
  <c r="I264" i="10"/>
  <c r="H264" i="10"/>
  <c r="G264" i="10"/>
  <c r="F264" i="10"/>
  <c r="E264" i="10"/>
  <c r="D264" i="10"/>
  <c r="C264" i="10"/>
  <c r="B264" i="10"/>
  <c r="O263" i="10"/>
  <c r="L263" i="10"/>
  <c r="K263" i="10"/>
  <c r="J263" i="10"/>
  <c r="I263" i="10"/>
  <c r="H263" i="10"/>
  <c r="S263" i="10" s="1"/>
  <c r="G263" i="10"/>
  <c r="F263" i="10"/>
  <c r="E263" i="10"/>
  <c r="D263" i="10"/>
  <c r="C263" i="10"/>
  <c r="B263" i="10"/>
  <c r="O262" i="10"/>
  <c r="L262" i="10"/>
  <c r="K262" i="10"/>
  <c r="J262" i="10"/>
  <c r="I262" i="10"/>
  <c r="H262" i="10"/>
  <c r="G262" i="10"/>
  <c r="F262" i="10"/>
  <c r="E262" i="10"/>
  <c r="D262" i="10"/>
  <c r="C262" i="10"/>
  <c r="B262" i="10"/>
  <c r="O261" i="10"/>
  <c r="L261" i="10"/>
  <c r="K261" i="10"/>
  <c r="J261" i="10"/>
  <c r="I261" i="10"/>
  <c r="H261" i="10"/>
  <c r="G261" i="10"/>
  <c r="F261" i="10"/>
  <c r="E261" i="10"/>
  <c r="D261" i="10"/>
  <c r="C261" i="10"/>
  <c r="B261" i="10"/>
  <c r="O260" i="10"/>
  <c r="L260" i="10"/>
  <c r="K260" i="10"/>
  <c r="J260" i="10"/>
  <c r="I260" i="10"/>
  <c r="H260" i="10"/>
  <c r="G260" i="10"/>
  <c r="F260" i="10"/>
  <c r="E260" i="10"/>
  <c r="D260" i="10"/>
  <c r="C260" i="10"/>
  <c r="B260" i="10"/>
  <c r="O259" i="10"/>
  <c r="L259" i="10"/>
  <c r="K259" i="10"/>
  <c r="J259" i="10"/>
  <c r="I259" i="10"/>
  <c r="H259" i="10"/>
  <c r="S259" i="10" s="1"/>
  <c r="G259" i="10"/>
  <c r="F259" i="10"/>
  <c r="E259" i="10"/>
  <c r="D259" i="10"/>
  <c r="C259" i="10"/>
  <c r="B259" i="10"/>
  <c r="O258" i="10"/>
  <c r="L258" i="10"/>
  <c r="K258" i="10"/>
  <c r="J258" i="10"/>
  <c r="I258" i="10"/>
  <c r="H258" i="10"/>
  <c r="G258" i="10"/>
  <c r="F258" i="10"/>
  <c r="E258" i="10"/>
  <c r="D258" i="10"/>
  <c r="C258" i="10"/>
  <c r="B258" i="10"/>
  <c r="O257" i="10"/>
  <c r="L257" i="10"/>
  <c r="K257" i="10"/>
  <c r="J257" i="10"/>
  <c r="I257" i="10"/>
  <c r="H257" i="10"/>
  <c r="S257" i="10" s="1"/>
  <c r="G257" i="10"/>
  <c r="F257" i="10"/>
  <c r="E257" i="10"/>
  <c r="D257" i="10"/>
  <c r="C257" i="10"/>
  <c r="B257" i="10"/>
  <c r="O256" i="10"/>
  <c r="L256" i="10"/>
  <c r="K256" i="10"/>
  <c r="J256" i="10"/>
  <c r="I256" i="10"/>
  <c r="H256" i="10"/>
  <c r="G256" i="10"/>
  <c r="F256" i="10"/>
  <c r="E256" i="10"/>
  <c r="D256" i="10"/>
  <c r="C256" i="10"/>
  <c r="B256" i="10"/>
  <c r="O255" i="10"/>
  <c r="L255" i="10"/>
  <c r="K255" i="10"/>
  <c r="J255" i="10"/>
  <c r="I255" i="10"/>
  <c r="H255" i="10"/>
  <c r="S255" i="10" s="1"/>
  <c r="G255" i="10"/>
  <c r="F255" i="10"/>
  <c r="E255" i="10"/>
  <c r="D255" i="10"/>
  <c r="C255" i="10"/>
  <c r="B255" i="10"/>
  <c r="O254" i="10"/>
  <c r="L254" i="10"/>
  <c r="K254" i="10"/>
  <c r="J254" i="10"/>
  <c r="I254" i="10"/>
  <c r="H254" i="10"/>
  <c r="G254" i="10"/>
  <c r="F254" i="10"/>
  <c r="E254" i="10"/>
  <c r="D254" i="10"/>
  <c r="C254" i="10"/>
  <c r="B254" i="10"/>
  <c r="O253" i="10"/>
  <c r="L253" i="10"/>
  <c r="K253" i="10"/>
  <c r="J253" i="10"/>
  <c r="I253" i="10"/>
  <c r="H253" i="10"/>
  <c r="S253" i="10" s="1"/>
  <c r="G253" i="10"/>
  <c r="F253" i="10"/>
  <c r="E253" i="10"/>
  <c r="D253" i="10"/>
  <c r="C253" i="10"/>
  <c r="B253" i="10"/>
  <c r="O252" i="10"/>
  <c r="L252" i="10"/>
  <c r="K252" i="10"/>
  <c r="J252" i="10"/>
  <c r="I252" i="10"/>
  <c r="H252" i="10"/>
  <c r="G252" i="10"/>
  <c r="F252" i="10"/>
  <c r="E252" i="10"/>
  <c r="D252" i="10"/>
  <c r="C252" i="10"/>
  <c r="B252" i="10"/>
  <c r="O251" i="10"/>
  <c r="L251" i="10"/>
  <c r="K251" i="10"/>
  <c r="J251" i="10"/>
  <c r="I251" i="10"/>
  <c r="H251" i="10"/>
  <c r="S251" i="10" s="1"/>
  <c r="G251" i="10"/>
  <c r="F251" i="10"/>
  <c r="E251" i="10"/>
  <c r="D251" i="10"/>
  <c r="C251" i="10"/>
  <c r="B251" i="10"/>
  <c r="O250" i="10"/>
  <c r="L250" i="10"/>
  <c r="K250" i="10"/>
  <c r="J250" i="10"/>
  <c r="I250" i="10"/>
  <c r="H250" i="10"/>
  <c r="G250" i="10"/>
  <c r="F250" i="10"/>
  <c r="E250" i="10"/>
  <c r="D250" i="10"/>
  <c r="C250" i="10"/>
  <c r="B250" i="10"/>
  <c r="O249" i="10"/>
  <c r="L249" i="10"/>
  <c r="K249" i="10"/>
  <c r="J249" i="10"/>
  <c r="I249" i="10"/>
  <c r="H249" i="10"/>
  <c r="S249" i="10" s="1"/>
  <c r="G249" i="10"/>
  <c r="F249" i="10"/>
  <c r="E249" i="10"/>
  <c r="D249" i="10"/>
  <c r="C249" i="10"/>
  <c r="B249" i="10"/>
  <c r="O248" i="10"/>
  <c r="L248" i="10"/>
  <c r="K248" i="10"/>
  <c r="J248" i="10"/>
  <c r="I248" i="10"/>
  <c r="H248" i="10"/>
  <c r="G248" i="10"/>
  <c r="F248" i="10"/>
  <c r="E248" i="10"/>
  <c r="D248" i="10"/>
  <c r="C248" i="10"/>
  <c r="B248" i="10"/>
  <c r="O247" i="10"/>
  <c r="L247" i="10"/>
  <c r="K247" i="10"/>
  <c r="J247" i="10"/>
  <c r="I247" i="10"/>
  <c r="H247" i="10"/>
  <c r="S247" i="10" s="1"/>
  <c r="G247" i="10"/>
  <c r="F247" i="10"/>
  <c r="E247" i="10"/>
  <c r="D247" i="10"/>
  <c r="C247" i="10"/>
  <c r="B247" i="10"/>
  <c r="O246" i="10"/>
  <c r="L246" i="10"/>
  <c r="K246" i="10"/>
  <c r="J246" i="10"/>
  <c r="I246" i="10"/>
  <c r="H246" i="10"/>
  <c r="G246" i="10"/>
  <c r="F246" i="10"/>
  <c r="E246" i="10"/>
  <c r="D246" i="10"/>
  <c r="C246" i="10"/>
  <c r="B246" i="10"/>
  <c r="O245" i="10"/>
  <c r="L245" i="10"/>
  <c r="K245" i="10"/>
  <c r="J245" i="10"/>
  <c r="I245" i="10"/>
  <c r="H245" i="10"/>
  <c r="S245" i="10" s="1"/>
  <c r="G245" i="10"/>
  <c r="F245" i="10"/>
  <c r="E245" i="10"/>
  <c r="D245" i="10"/>
  <c r="C245" i="10"/>
  <c r="B245" i="10"/>
  <c r="O244" i="10"/>
  <c r="L244" i="10"/>
  <c r="K244" i="10"/>
  <c r="J244" i="10"/>
  <c r="I244" i="10"/>
  <c r="H244" i="10"/>
  <c r="G244" i="10"/>
  <c r="F244" i="10"/>
  <c r="E244" i="10"/>
  <c r="D244" i="10"/>
  <c r="C244" i="10"/>
  <c r="B244" i="10"/>
  <c r="O243" i="10"/>
  <c r="L243" i="10"/>
  <c r="K243" i="10"/>
  <c r="J243" i="10"/>
  <c r="I243" i="10"/>
  <c r="H243" i="10"/>
  <c r="S243" i="10" s="1"/>
  <c r="G243" i="10"/>
  <c r="F243" i="10"/>
  <c r="E243" i="10"/>
  <c r="D243" i="10"/>
  <c r="C243" i="10"/>
  <c r="B243" i="10"/>
  <c r="O242" i="10"/>
  <c r="L242" i="10"/>
  <c r="K242" i="10"/>
  <c r="J242" i="10"/>
  <c r="I242" i="10"/>
  <c r="H242" i="10"/>
  <c r="G242" i="10"/>
  <c r="F242" i="10"/>
  <c r="E242" i="10"/>
  <c r="D242" i="10"/>
  <c r="C242" i="10"/>
  <c r="B242" i="10"/>
  <c r="O241" i="10"/>
  <c r="L241" i="10"/>
  <c r="K241" i="10"/>
  <c r="J241" i="10"/>
  <c r="I241" i="10"/>
  <c r="H241" i="10"/>
  <c r="S241" i="10" s="1"/>
  <c r="G241" i="10"/>
  <c r="F241" i="10"/>
  <c r="E241" i="10"/>
  <c r="D241" i="10"/>
  <c r="C241" i="10"/>
  <c r="B241" i="10"/>
  <c r="O240" i="10"/>
  <c r="L240" i="10"/>
  <c r="K240" i="10"/>
  <c r="J240" i="10"/>
  <c r="I240" i="10"/>
  <c r="H240" i="10"/>
  <c r="G240" i="10"/>
  <c r="F240" i="10"/>
  <c r="E240" i="10"/>
  <c r="D240" i="10"/>
  <c r="C240" i="10"/>
  <c r="B240" i="10"/>
  <c r="O239" i="10"/>
  <c r="L239" i="10"/>
  <c r="K239" i="10"/>
  <c r="J239" i="10"/>
  <c r="I239" i="10"/>
  <c r="H239" i="10"/>
  <c r="S239" i="10" s="1"/>
  <c r="G239" i="10"/>
  <c r="F239" i="10"/>
  <c r="E239" i="10"/>
  <c r="D239" i="10"/>
  <c r="C239" i="10"/>
  <c r="B239" i="10"/>
  <c r="O238" i="10"/>
  <c r="L238" i="10"/>
  <c r="K238" i="10"/>
  <c r="J238" i="10"/>
  <c r="I238" i="10"/>
  <c r="H238" i="10"/>
  <c r="G238" i="10"/>
  <c r="F238" i="10"/>
  <c r="E238" i="10"/>
  <c r="D238" i="10"/>
  <c r="C238" i="10"/>
  <c r="B238" i="10"/>
  <c r="O237" i="10"/>
  <c r="L237" i="10"/>
  <c r="K237" i="10"/>
  <c r="J237" i="10"/>
  <c r="I237" i="10"/>
  <c r="H237" i="10"/>
  <c r="G237" i="10"/>
  <c r="F237" i="10"/>
  <c r="E237" i="10"/>
  <c r="D237" i="10"/>
  <c r="C237" i="10"/>
  <c r="B237" i="10"/>
  <c r="O236" i="10"/>
  <c r="L236" i="10"/>
  <c r="K236" i="10"/>
  <c r="J236" i="10"/>
  <c r="I236" i="10"/>
  <c r="H236" i="10"/>
  <c r="G236" i="10"/>
  <c r="F236" i="10"/>
  <c r="E236" i="10"/>
  <c r="D236" i="10"/>
  <c r="C236" i="10"/>
  <c r="B236" i="10"/>
  <c r="O235" i="10"/>
  <c r="L235" i="10"/>
  <c r="K235" i="10"/>
  <c r="J235" i="10"/>
  <c r="I235" i="10"/>
  <c r="H235" i="10"/>
  <c r="S235" i="10" s="1"/>
  <c r="G235" i="10"/>
  <c r="F235" i="10"/>
  <c r="E235" i="10"/>
  <c r="D235" i="10"/>
  <c r="C235" i="10"/>
  <c r="B235" i="10"/>
  <c r="O234" i="10"/>
  <c r="L234" i="10"/>
  <c r="K234" i="10"/>
  <c r="J234" i="10"/>
  <c r="I234" i="10"/>
  <c r="H234" i="10"/>
  <c r="G234" i="10"/>
  <c r="F234" i="10"/>
  <c r="E234" i="10"/>
  <c r="D234" i="10"/>
  <c r="C234" i="10"/>
  <c r="B234" i="10"/>
  <c r="O233" i="10"/>
  <c r="L233" i="10"/>
  <c r="K233" i="10"/>
  <c r="J233" i="10"/>
  <c r="I233" i="10"/>
  <c r="H233" i="10"/>
  <c r="S233" i="10" s="1"/>
  <c r="G233" i="10"/>
  <c r="F233" i="10"/>
  <c r="E233" i="10"/>
  <c r="D233" i="10"/>
  <c r="C233" i="10"/>
  <c r="B233" i="10"/>
  <c r="O232" i="10"/>
  <c r="L232" i="10"/>
  <c r="K232" i="10"/>
  <c r="J232" i="10"/>
  <c r="I232" i="10"/>
  <c r="H232" i="10"/>
  <c r="G232" i="10"/>
  <c r="F232" i="10"/>
  <c r="E232" i="10"/>
  <c r="D232" i="10"/>
  <c r="C232" i="10"/>
  <c r="B232" i="10"/>
  <c r="O231" i="10"/>
  <c r="L231" i="10"/>
  <c r="K231" i="10"/>
  <c r="J231" i="10"/>
  <c r="I231" i="10"/>
  <c r="H231" i="10"/>
  <c r="S231" i="10" s="1"/>
  <c r="G231" i="10"/>
  <c r="F231" i="10"/>
  <c r="E231" i="10"/>
  <c r="D231" i="10"/>
  <c r="C231" i="10"/>
  <c r="B231" i="10"/>
  <c r="O230" i="10"/>
  <c r="L230" i="10"/>
  <c r="K230" i="10"/>
  <c r="J230" i="10"/>
  <c r="I230" i="10"/>
  <c r="H230" i="10"/>
  <c r="G230" i="10"/>
  <c r="F230" i="10"/>
  <c r="E230" i="10"/>
  <c r="D230" i="10"/>
  <c r="C230" i="10"/>
  <c r="B230" i="10"/>
  <c r="O229" i="10"/>
  <c r="L229" i="10"/>
  <c r="K229" i="10"/>
  <c r="J229" i="10"/>
  <c r="I229" i="10"/>
  <c r="H229" i="10"/>
  <c r="G229" i="10"/>
  <c r="F229" i="10"/>
  <c r="E229" i="10"/>
  <c r="D229" i="10"/>
  <c r="C229" i="10"/>
  <c r="B229" i="10"/>
  <c r="O228" i="10"/>
  <c r="L228" i="10"/>
  <c r="K228" i="10"/>
  <c r="J228" i="10"/>
  <c r="I228" i="10"/>
  <c r="H228" i="10"/>
  <c r="G228" i="10"/>
  <c r="F228" i="10"/>
  <c r="E228" i="10"/>
  <c r="D228" i="10"/>
  <c r="C228" i="10"/>
  <c r="B228" i="10"/>
  <c r="O227" i="10"/>
  <c r="L227" i="10"/>
  <c r="K227" i="10"/>
  <c r="J227" i="10"/>
  <c r="I227" i="10"/>
  <c r="H227" i="10"/>
  <c r="S227" i="10" s="1"/>
  <c r="G227" i="10"/>
  <c r="F227" i="10"/>
  <c r="E227" i="10"/>
  <c r="D227" i="10"/>
  <c r="C227" i="10"/>
  <c r="B227" i="10"/>
  <c r="O226" i="10"/>
  <c r="L226" i="10"/>
  <c r="K226" i="10"/>
  <c r="J226" i="10"/>
  <c r="I226" i="10"/>
  <c r="H226" i="10"/>
  <c r="G226" i="10"/>
  <c r="F226" i="10"/>
  <c r="E226" i="10"/>
  <c r="D226" i="10"/>
  <c r="C226" i="10"/>
  <c r="B226" i="10"/>
  <c r="O225" i="10"/>
  <c r="L225" i="10"/>
  <c r="K225" i="10"/>
  <c r="J225" i="10"/>
  <c r="I225" i="10"/>
  <c r="H225" i="10"/>
  <c r="S225" i="10" s="1"/>
  <c r="G225" i="10"/>
  <c r="F225" i="10"/>
  <c r="E225" i="10"/>
  <c r="D225" i="10"/>
  <c r="C225" i="10"/>
  <c r="B225" i="10"/>
  <c r="O224" i="10"/>
  <c r="L224" i="10"/>
  <c r="K224" i="10"/>
  <c r="J224" i="10"/>
  <c r="I224" i="10"/>
  <c r="H224" i="10"/>
  <c r="G224" i="10"/>
  <c r="F224" i="10"/>
  <c r="E224" i="10"/>
  <c r="D224" i="10"/>
  <c r="C224" i="10"/>
  <c r="B224" i="10"/>
  <c r="O223" i="10"/>
  <c r="L223" i="10"/>
  <c r="K223" i="10"/>
  <c r="J223" i="10"/>
  <c r="I223" i="10"/>
  <c r="H223" i="10"/>
  <c r="S223" i="10" s="1"/>
  <c r="G223" i="10"/>
  <c r="F223" i="10"/>
  <c r="E223" i="10"/>
  <c r="D223" i="10"/>
  <c r="C223" i="10"/>
  <c r="B223" i="10"/>
  <c r="O222" i="10"/>
  <c r="L222" i="10"/>
  <c r="K222" i="10"/>
  <c r="J222" i="10"/>
  <c r="I222" i="10"/>
  <c r="H222" i="10"/>
  <c r="G222" i="10"/>
  <c r="F222" i="10"/>
  <c r="E222" i="10"/>
  <c r="D222" i="10"/>
  <c r="C222" i="10"/>
  <c r="B222" i="10"/>
  <c r="O221" i="10"/>
  <c r="L221" i="10"/>
  <c r="K221" i="10"/>
  <c r="J221" i="10"/>
  <c r="I221" i="10"/>
  <c r="H221" i="10"/>
  <c r="G221" i="10"/>
  <c r="F221" i="10"/>
  <c r="E221" i="10"/>
  <c r="D221" i="10"/>
  <c r="C221" i="10"/>
  <c r="B221" i="10"/>
  <c r="O220" i="10"/>
  <c r="L220" i="10"/>
  <c r="K220" i="10"/>
  <c r="J220" i="10"/>
  <c r="I220" i="10"/>
  <c r="H220" i="10"/>
  <c r="G220" i="10"/>
  <c r="F220" i="10"/>
  <c r="E220" i="10"/>
  <c r="D220" i="10"/>
  <c r="C220" i="10"/>
  <c r="B220" i="10"/>
  <c r="O219" i="10"/>
  <c r="L219" i="10"/>
  <c r="K219" i="10"/>
  <c r="J219" i="10"/>
  <c r="I219" i="10"/>
  <c r="H219" i="10"/>
  <c r="S219" i="10" s="1"/>
  <c r="G219" i="10"/>
  <c r="F219" i="10"/>
  <c r="E219" i="10"/>
  <c r="D219" i="10"/>
  <c r="C219" i="10"/>
  <c r="B219" i="10"/>
  <c r="O218" i="10"/>
  <c r="L218" i="10"/>
  <c r="K218" i="10"/>
  <c r="J218" i="10"/>
  <c r="I218" i="10"/>
  <c r="H218" i="10"/>
  <c r="G218" i="10"/>
  <c r="F218" i="10"/>
  <c r="E218" i="10"/>
  <c r="D218" i="10"/>
  <c r="C218" i="10"/>
  <c r="B218" i="10"/>
  <c r="O217" i="10"/>
  <c r="L217" i="10"/>
  <c r="K217" i="10"/>
  <c r="J217" i="10"/>
  <c r="I217" i="10"/>
  <c r="H217" i="10"/>
  <c r="S217" i="10" s="1"/>
  <c r="G217" i="10"/>
  <c r="F217" i="10"/>
  <c r="E217" i="10"/>
  <c r="D217" i="10"/>
  <c r="C217" i="10"/>
  <c r="B217" i="10"/>
  <c r="O216" i="10"/>
  <c r="L216" i="10"/>
  <c r="K216" i="10"/>
  <c r="J216" i="10"/>
  <c r="I216" i="10"/>
  <c r="H216" i="10"/>
  <c r="G216" i="10"/>
  <c r="F216" i="10"/>
  <c r="E216" i="10"/>
  <c r="D216" i="10"/>
  <c r="C216" i="10"/>
  <c r="B216" i="10"/>
  <c r="O215" i="10"/>
  <c r="L215" i="10"/>
  <c r="K215" i="10"/>
  <c r="J215" i="10"/>
  <c r="I215" i="10"/>
  <c r="H215" i="10"/>
  <c r="S215" i="10" s="1"/>
  <c r="G215" i="10"/>
  <c r="F215" i="10"/>
  <c r="E215" i="10"/>
  <c r="D215" i="10"/>
  <c r="C215" i="10"/>
  <c r="B215" i="10"/>
  <c r="O214" i="10"/>
  <c r="L214" i="10"/>
  <c r="K214" i="10"/>
  <c r="J214" i="10"/>
  <c r="I214" i="10"/>
  <c r="H214" i="10"/>
  <c r="G214" i="10"/>
  <c r="F214" i="10"/>
  <c r="E214" i="10"/>
  <c r="D214" i="10"/>
  <c r="C214" i="10"/>
  <c r="B214" i="10"/>
  <c r="O213" i="10"/>
  <c r="L213" i="10"/>
  <c r="K213" i="10"/>
  <c r="J213" i="10"/>
  <c r="I213" i="10"/>
  <c r="H213" i="10"/>
  <c r="S213" i="10" s="1"/>
  <c r="G213" i="10"/>
  <c r="F213" i="10"/>
  <c r="E213" i="10"/>
  <c r="D213" i="10"/>
  <c r="C213" i="10"/>
  <c r="B213" i="10"/>
  <c r="O212" i="10"/>
  <c r="L212" i="10"/>
  <c r="K212" i="10"/>
  <c r="J212" i="10"/>
  <c r="I212" i="10"/>
  <c r="H212" i="10"/>
  <c r="G212" i="10"/>
  <c r="F212" i="10"/>
  <c r="E212" i="10"/>
  <c r="D212" i="10"/>
  <c r="C212" i="10"/>
  <c r="B212" i="10"/>
  <c r="O211" i="10"/>
  <c r="L211" i="10"/>
  <c r="K211" i="10"/>
  <c r="J211" i="10"/>
  <c r="I211" i="10"/>
  <c r="H211" i="10"/>
  <c r="S211" i="10" s="1"/>
  <c r="G211" i="10"/>
  <c r="F211" i="10"/>
  <c r="E211" i="10"/>
  <c r="D211" i="10"/>
  <c r="C211" i="10"/>
  <c r="B211" i="10"/>
  <c r="O210" i="10"/>
  <c r="L210" i="10"/>
  <c r="K210" i="10"/>
  <c r="J210" i="10"/>
  <c r="I210" i="10"/>
  <c r="H210" i="10"/>
  <c r="G210" i="10"/>
  <c r="F210" i="10"/>
  <c r="E210" i="10"/>
  <c r="D210" i="10"/>
  <c r="C210" i="10"/>
  <c r="B210" i="10"/>
  <c r="O209" i="10"/>
  <c r="L209" i="10"/>
  <c r="K209" i="10"/>
  <c r="J209" i="10"/>
  <c r="I209" i="10"/>
  <c r="H209" i="10"/>
  <c r="S209" i="10" s="1"/>
  <c r="G209" i="10"/>
  <c r="F209" i="10"/>
  <c r="E209" i="10"/>
  <c r="D209" i="10"/>
  <c r="C209" i="10"/>
  <c r="B209" i="10"/>
  <c r="O208" i="10"/>
  <c r="L208" i="10"/>
  <c r="K208" i="10"/>
  <c r="J208" i="10"/>
  <c r="I208" i="10"/>
  <c r="H208" i="10"/>
  <c r="G208" i="10"/>
  <c r="F208" i="10"/>
  <c r="E208" i="10"/>
  <c r="D208" i="10"/>
  <c r="C208" i="10"/>
  <c r="B208" i="10"/>
  <c r="O207" i="10"/>
  <c r="L207" i="10"/>
  <c r="K207" i="10"/>
  <c r="J207" i="10"/>
  <c r="I207" i="10"/>
  <c r="H207" i="10"/>
  <c r="S207" i="10" s="1"/>
  <c r="G207" i="10"/>
  <c r="F207" i="10"/>
  <c r="E207" i="10"/>
  <c r="D207" i="10"/>
  <c r="C207" i="10"/>
  <c r="B207" i="10"/>
  <c r="O206" i="10"/>
  <c r="L206" i="10"/>
  <c r="K206" i="10"/>
  <c r="J206" i="10"/>
  <c r="I206" i="10"/>
  <c r="H206" i="10"/>
  <c r="G206" i="10"/>
  <c r="F206" i="10"/>
  <c r="E206" i="10"/>
  <c r="D206" i="10"/>
  <c r="C206" i="10"/>
  <c r="B206" i="10"/>
  <c r="O205" i="10"/>
  <c r="L205" i="10"/>
  <c r="K205" i="10"/>
  <c r="J205" i="10"/>
  <c r="I205" i="10"/>
  <c r="H205" i="10"/>
  <c r="G205" i="10"/>
  <c r="F205" i="10"/>
  <c r="E205" i="10"/>
  <c r="D205" i="10"/>
  <c r="C205" i="10"/>
  <c r="B205" i="10"/>
  <c r="O204" i="10"/>
  <c r="L204" i="10"/>
  <c r="K204" i="10"/>
  <c r="J204" i="10"/>
  <c r="I204" i="10"/>
  <c r="H204" i="10"/>
  <c r="G204" i="10"/>
  <c r="F204" i="10"/>
  <c r="E204" i="10"/>
  <c r="D204" i="10"/>
  <c r="C204" i="10"/>
  <c r="B204" i="10"/>
  <c r="O203" i="10"/>
  <c r="L203" i="10"/>
  <c r="K203" i="10"/>
  <c r="J203" i="10"/>
  <c r="I203" i="10"/>
  <c r="H203" i="10"/>
  <c r="S203" i="10" s="1"/>
  <c r="G203" i="10"/>
  <c r="F203" i="10"/>
  <c r="E203" i="10"/>
  <c r="D203" i="10"/>
  <c r="C203" i="10"/>
  <c r="B203" i="10"/>
  <c r="O202" i="10"/>
  <c r="L202" i="10"/>
  <c r="K202" i="10"/>
  <c r="J202" i="10"/>
  <c r="I202" i="10"/>
  <c r="H202" i="10"/>
  <c r="G202" i="10"/>
  <c r="F202" i="10"/>
  <c r="E202" i="10"/>
  <c r="D202" i="10"/>
  <c r="C202" i="10"/>
  <c r="B202" i="10"/>
  <c r="O201" i="10"/>
  <c r="L201" i="10"/>
  <c r="K201" i="10"/>
  <c r="J201" i="10"/>
  <c r="I201" i="10"/>
  <c r="H201" i="10"/>
  <c r="S201" i="10" s="1"/>
  <c r="G201" i="10"/>
  <c r="F201" i="10"/>
  <c r="E201" i="10"/>
  <c r="D201" i="10"/>
  <c r="C201" i="10"/>
  <c r="B201" i="10"/>
  <c r="O200" i="10"/>
  <c r="L200" i="10"/>
  <c r="K200" i="10"/>
  <c r="J200" i="10"/>
  <c r="I200" i="10"/>
  <c r="H200" i="10"/>
  <c r="G200" i="10"/>
  <c r="F200" i="10"/>
  <c r="E200" i="10"/>
  <c r="D200" i="10"/>
  <c r="C200" i="10"/>
  <c r="B200" i="10"/>
  <c r="O199" i="10"/>
  <c r="L199" i="10"/>
  <c r="K199" i="10"/>
  <c r="J199" i="10"/>
  <c r="I199" i="10"/>
  <c r="H199" i="10"/>
  <c r="S199" i="10" s="1"/>
  <c r="G199" i="10"/>
  <c r="F199" i="10"/>
  <c r="E199" i="10"/>
  <c r="D199" i="10"/>
  <c r="C199" i="10"/>
  <c r="B199" i="10"/>
  <c r="O198" i="10"/>
  <c r="L198" i="10"/>
  <c r="K198" i="10"/>
  <c r="J198" i="10"/>
  <c r="I198" i="10"/>
  <c r="H198" i="10"/>
  <c r="G198" i="10"/>
  <c r="F198" i="10"/>
  <c r="E198" i="10"/>
  <c r="D198" i="10"/>
  <c r="C198" i="10"/>
  <c r="B198" i="10"/>
  <c r="O197" i="10"/>
  <c r="L197" i="10"/>
  <c r="K197" i="10"/>
  <c r="J197" i="10"/>
  <c r="I197" i="10"/>
  <c r="H197" i="10"/>
  <c r="G197" i="10"/>
  <c r="F197" i="10"/>
  <c r="E197" i="10"/>
  <c r="D197" i="10"/>
  <c r="C197" i="10"/>
  <c r="B197" i="10"/>
  <c r="O196" i="10"/>
  <c r="L196" i="10"/>
  <c r="K196" i="10"/>
  <c r="J196" i="10"/>
  <c r="I196" i="10"/>
  <c r="H196" i="10"/>
  <c r="G196" i="10"/>
  <c r="F196" i="10"/>
  <c r="E196" i="10"/>
  <c r="D196" i="10"/>
  <c r="C196" i="10"/>
  <c r="B196" i="10"/>
  <c r="O195" i="10"/>
  <c r="L195" i="10"/>
  <c r="K195" i="10"/>
  <c r="J195" i="10"/>
  <c r="I195" i="10"/>
  <c r="H195" i="10"/>
  <c r="S195" i="10" s="1"/>
  <c r="G195" i="10"/>
  <c r="F195" i="10"/>
  <c r="E195" i="10"/>
  <c r="D195" i="10"/>
  <c r="C195" i="10"/>
  <c r="B195" i="10"/>
  <c r="O194" i="10"/>
  <c r="L194" i="10"/>
  <c r="K194" i="10"/>
  <c r="J194" i="10"/>
  <c r="I194" i="10"/>
  <c r="H194" i="10"/>
  <c r="G194" i="10"/>
  <c r="F194" i="10"/>
  <c r="E194" i="10"/>
  <c r="D194" i="10"/>
  <c r="C194" i="10"/>
  <c r="B194" i="10"/>
  <c r="O193" i="10"/>
  <c r="L193" i="10"/>
  <c r="K193" i="10"/>
  <c r="J193" i="10"/>
  <c r="I193" i="10"/>
  <c r="H193" i="10"/>
  <c r="S193" i="10" s="1"/>
  <c r="G193" i="10"/>
  <c r="F193" i="10"/>
  <c r="E193" i="10"/>
  <c r="D193" i="10"/>
  <c r="C193" i="10"/>
  <c r="B193" i="10"/>
  <c r="O192" i="10"/>
  <c r="L192" i="10"/>
  <c r="K192" i="10"/>
  <c r="J192" i="10"/>
  <c r="I192" i="10"/>
  <c r="H192" i="10"/>
  <c r="G192" i="10"/>
  <c r="F192" i="10"/>
  <c r="E192" i="10"/>
  <c r="D192" i="10"/>
  <c r="C192" i="10"/>
  <c r="B192" i="10"/>
  <c r="O191" i="10"/>
  <c r="L191" i="10"/>
  <c r="K191" i="10"/>
  <c r="J191" i="10"/>
  <c r="I191" i="10"/>
  <c r="H191" i="10"/>
  <c r="S191" i="10" s="1"/>
  <c r="G191" i="10"/>
  <c r="F191" i="10"/>
  <c r="E191" i="10"/>
  <c r="D191" i="10"/>
  <c r="C191" i="10"/>
  <c r="B191" i="10"/>
  <c r="O190" i="10"/>
  <c r="L190" i="10"/>
  <c r="K190" i="10"/>
  <c r="J190" i="10"/>
  <c r="I190" i="10"/>
  <c r="H190" i="10"/>
  <c r="G190" i="10"/>
  <c r="F190" i="10"/>
  <c r="E190" i="10"/>
  <c r="D190" i="10"/>
  <c r="C190" i="10"/>
  <c r="B190" i="10"/>
  <c r="O189" i="10"/>
  <c r="L189" i="10"/>
  <c r="K189" i="10"/>
  <c r="J189" i="10"/>
  <c r="I189" i="10"/>
  <c r="H189" i="10"/>
  <c r="S189" i="10" s="1"/>
  <c r="G189" i="10"/>
  <c r="F189" i="10"/>
  <c r="E189" i="10"/>
  <c r="D189" i="10"/>
  <c r="C189" i="10"/>
  <c r="B189" i="10"/>
  <c r="O188" i="10"/>
  <c r="L188" i="10"/>
  <c r="K188" i="10"/>
  <c r="J188" i="10"/>
  <c r="I188" i="10"/>
  <c r="H188" i="10"/>
  <c r="G188" i="10"/>
  <c r="F188" i="10"/>
  <c r="E188" i="10"/>
  <c r="D188" i="10"/>
  <c r="C188" i="10"/>
  <c r="B188" i="10"/>
  <c r="O187" i="10"/>
  <c r="L187" i="10"/>
  <c r="K187" i="10"/>
  <c r="J187" i="10"/>
  <c r="I187" i="10"/>
  <c r="H187" i="10"/>
  <c r="S187" i="10" s="1"/>
  <c r="G187" i="10"/>
  <c r="F187" i="10"/>
  <c r="E187" i="10"/>
  <c r="D187" i="10"/>
  <c r="C187" i="10"/>
  <c r="B187" i="10"/>
  <c r="O186" i="10"/>
  <c r="L186" i="10"/>
  <c r="K186" i="10"/>
  <c r="J186" i="10"/>
  <c r="I186" i="10"/>
  <c r="H186" i="10"/>
  <c r="G186" i="10"/>
  <c r="F186" i="10"/>
  <c r="E186" i="10"/>
  <c r="D186" i="10"/>
  <c r="C186" i="10"/>
  <c r="B186" i="10"/>
  <c r="O185" i="10"/>
  <c r="L185" i="10"/>
  <c r="K185" i="10"/>
  <c r="J185" i="10"/>
  <c r="I185" i="10"/>
  <c r="H185" i="10"/>
  <c r="S185" i="10" s="1"/>
  <c r="G185" i="10"/>
  <c r="F185" i="10"/>
  <c r="E185" i="10"/>
  <c r="D185" i="10"/>
  <c r="C185" i="10"/>
  <c r="B185" i="10"/>
  <c r="O184" i="10"/>
  <c r="L184" i="10"/>
  <c r="K184" i="10"/>
  <c r="J184" i="10"/>
  <c r="I184" i="10"/>
  <c r="H184" i="10"/>
  <c r="G184" i="10"/>
  <c r="F184" i="10"/>
  <c r="E184" i="10"/>
  <c r="D184" i="10"/>
  <c r="C184" i="10"/>
  <c r="B184" i="10"/>
  <c r="O183" i="10"/>
  <c r="L183" i="10"/>
  <c r="K183" i="10"/>
  <c r="J183" i="10"/>
  <c r="I183" i="10"/>
  <c r="H183" i="10"/>
  <c r="S183" i="10" s="1"/>
  <c r="G183" i="10"/>
  <c r="F183" i="10"/>
  <c r="E183" i="10"/>
  <c r="D183" i="10"/>
  <c r="C183" i="10"/>
  <c r="B183" i="10"/>
  <c r="O182" i="10"/>
  <c r="L182" i="10"/>
  <c r="K182" i="10"/>
  <c r="J182" i="10"/>
  <c r="I182" i="10"/>
  <c r="H182" i="10"/>
  <c r="G182" i="10"/>
  <c r="F182" i="10"/>
  <c r="E182" i="10"/>
  <c r="D182" i="10"/>
  <c r="C182" i="10"/>
  <c r="B182" i="10"/>
  <c r="O181" i="10"/>
  <c r="L181" i="10"/>
  <c r="K181" i="10"/>
  <c r="J181" i="10"/>
  <c r="I181" i="10"/>
  <c r="H181" i="10"/>
  <c r="S181" i="10" s="1"/>
  <c r="G181" i="10"/>
  <c r="F181" i="10"/>
  <c r="E181" i="10"/>
  <c r="D181" i="10"/>
  <c r="C181" i="10"/>
  <c r="B181" i="10"/>
  <c r="O180" i="10"/>
  <c r="L180" i="10"/>
  <c r="K180" i="10"/>
  <c r="J180" i="10"/>
  <c r="I180" i="10"/>
  <c r="H180" i="10"/>
  <c r="G180" i="10"/>
  <c r="F180" i="10"/>
  <c r="E180" i="10"/>
  <c r="D180" i="10"/>
  <c r="C180" i="10"/>
  <c r="B180" i="10"/>
  <c r="O179" i="10"/>
  <c r="L179" i="10"/>
  <c r="K179" i="10"/>
  <c r="J179" i="10"/>
  <c r="I179" i="10"/>
  <c r="H179" i="10"/>
  <c r="S179" i="10" s="1"/>
  <c r="G179" i="10"/>
  <c r="F179" i="10"/>
  <c r="E179" i="10"/>
  <c r="D179" i="10"/>
  <c r="C179" i="10"/>
  <c r="B179" i="10"/>
  <c r="O178" i="10"/>
  <c r="L178" i="10"/>
  <c r="K178" i="10"/>
  <c r="J178" i="10"/>
  <c r="I178" i="10"/>
  <c r="H178" i="10"/>
  <c r="G178" i="10"/>
  <c r="F178" i="10"/>
  <c r="E178" i="10"/>
  <c r="D178" i="10"/>
  <c r="C178" i="10"/>
  <c r="B178" i="10"/>
  <c r="O177" i="10"/>
  <c r="L177" i="10"/>
  <c r="K177" i="10"/>
  <c r="J177" i="10"/>
  <c r="I177" i="10"/>
  <c r="H177" i="10"/>
  <c r="S177" i="10" s="1"/>
  <c r="G177" i="10"/>
  <c r="F177" i="10"/>
  <c r="E177" i="10"/>
  <c r="D177" i="10"/>
  <c r="C177" i="10"/>
  <c r="B177" i="10"/>
  <c r="O176" i="10"/>
  <c r="L176" i="10"/>
  <c r="K176" i="10"/>
  <c r="J176" i="10"/>
  <c r="I176" i="10"/>
  <c r="H176" i="10"/>
  <c r="G176" i="10"/>
  <c r="F176" i="10"/>
  <c r="E176" i="10"/>
  <c r="D176" i="10"/>
  <c r="C176" i="10"/>
  <c r="B176" i="10"/>
  <c r="O175" i="10"/>
  <c r="L175" i="10"/>
  <c r="K175" i="10"/>
  <c r="J175" i="10"/>
  <c r="I175" i="10"/>
  <c r="H175" i="10"/>
  <c r="S175" i="10" s="1"/>
  <c r="G175" i="10"/>
  <c r="F175" i="10"/>
  <c r="E175" i="10"/>
  <c r="D175" i="10"/>
  <c r="C175" i="10"/>
  <c r="B175" i="10"/>
  <c r="O174" i="10"/>
  <c r="L174" i="10"/>
  <c r="K174" i="10"/>
  <c r="J174" i="10"/>
  <c r="I174" i="10"/>
  <c r="H174" i="10"/>
  <c r="G174" i="10"/>
  <c r="F174" i="10"/>
  <c r="E174" i="10"/>
  <c r="D174" i="10"/>
  <c r="C174" i="10"/>
  <c r="B174" i="10"/>
  <c r="O173" i="10"/>
  <c r="L173" i="10"/>
  <c r="K173" i="10"/>
  <c r="J173" i="10"/>
  <c r="I173" i="10"/>
  <c r="H173" i="10"/>
  <c r="S173" i="10" s="1"/>
  <c r="G173" i="10"/>
  <c r="F173" i="10"/>
  <c r="E173" i="10"/>
  <c r="D173" i="10"/>
  <c r="C173" i="10"/>
  <c r="B173" i="10"/>
  <c r="O172" i="10"/>
  <c r="L172" i="10"/>
  <c r="K172" i="10"/>
  <c r="J172" i="10"/>
  <c r="I172" i="10"/>
  <c r="H172" i="10"/>
  <c r="G172" i="10"/>
  <c r="F172" i="10"/>
  <c r="E172" i="10"/>
  <c r="D172" i="10"/>
  <c r="C172" i="10"/>
  <c r="B172" i="10"/>
  <c r="O171" i="10"/>
  <c r="L171" i="10"/>
  <c r="K171" i="10"/>
  <c r="J171" i="10"/>
  <c r="I171" i="10"/>
  <c r="H171" i="10"/>
  <c r="S171" i="10" s="1"/>
  <c r="G171" i="10"/>
  <c r="F171" i="10"/>
  <c r="E171" i="10"/>
  <c r="D171" i="10"/>
  <c r="C171" i="10"/>
  <c r="B171" i="10"/>
  <c r="O170" i="10"/>
  <c r="L170" i="10"/>
  <c r="K170" i="10"/>
  <c r="J170" i="10"/>
  <c r="I170" i="10"/>
  <c r="H170" i="10"/>
  <c r="G170" i="10"/>
  <c r="F170" i="10"/>
  <c r="E170" i="10"/>
  <c r="D170" i="10"/>
  <c r="C170" i="10"/>
  <c r="B170" i="10"/>
  <c r="O169" i="10"/>
  <c r="L169" i="10"/>
  <c r="K169" i="10"/>
  <c r="J169" i="10"/>
  <c r="I169" i="10"/>
  <c r="H169" i="10"/>
  <c r="S169" i="10" s="1"/>
  <c r="G169" i="10"/>
  <c r="F169" i="10"/>
  <c r="E169" i="10"/>
  <c r="D169" i="10"/>
  <c r="C169" i="10"/>
  <c r="B169" i="10"/>
  <c r="O168" i="10"/>
  <c r="L168" i="10"/>
  <c r="K168" i="10"/>
  <c r="J168" i="10"/>
  <c r="I168" i="10"/>
  <c r="H168" i="10"/>
  <c r="G168" i="10"/>
  <c r="F168" i="10"/>
  <c r="E168" i="10"/>
  <c r="D168" i="10"/>
  <c r="C168" i="10"/>
  <c r="B168" i="10"/>
  <c r="O167" i="10"/>
  <c r="L167" i="10"/>
  <c r="K167" i="10"/>
  <c r="J167" i="10"/>
  <c r="I167" i="10"/>
  <c r="H167" i="10"/>
  <c r="S167" i="10" s="1"/>
  <c r="G167" i="10"/>
  <c r="F167" i="10"/>
  <c r="E167" i="10"/>
  <c r="D167" i="10"/>
  <c r="C167" i="10"/>
  <c r="B167" i="10"/>
  <c r="O166" i="10"/>
  <c r="L166" i="10"/>
  <c r="K166" i="10"/>
  <c r="J166" i="10"/>
  <c r="I166" i="10"/>
  <c r="H166" i="10"/>
  <c r="G166" i="10"/>
  <c r="F166" i="10"/>
  <c r="E166" i="10"/>
  <c r="D166" i="10"/>
  <c r="C166" i="10"/>
  <c r="B166" i="10"/>
  <c r="O165" i="10"/>
  <c r="L165" i="10"/>
  <c r="K165" i="10"/>
  <c r="J165" i="10"/>
  <c r="I165" i="10"/>
  <c r="H165" i="10"/>
  <c r="G165" i="10"/>
  <c r="F165" i="10"/>
  <c r="E165" i="10"/>
  <c r="D165" i="10"/>
  <c r="C165" i="10"/>
  <c r="B165" i="10"/>
  <c r="O164" i="10"/>
  <c r="L164" i="10"/>
  <c r="K164" i="10"/>
  <c r="J164" i="10"/>
  <c r="I164" i="10"/>
  <c r="H164" i="10"/>
  <c r="G164" i="10"/>
  <c r="F164" i="10"/>
  <c r="E164" i="10"/>
  <c r="D164" i="10"/>
  <c r="C164" i="10"/>
  <c r="B164" i="10"/>
  <c r="O163" i="10"/>
  <c r="L163" i="10"/>
  <c r="K163" i="10"/>
  <c r="J163" i="10"/>
  <c r="I163" i="10"/>
  <c r="H163" i="10"/>
  <c r="S163" i="10" s="1"/>
  <c r="G163" i="10"/>
  <c r="F163" i="10"/>
  <c r="E163" i="10"/>
  <c r="D163" i="10"/>
  <c r="C163" i="10"/>
  <c r="B163" i="10"/>
  <c r="O162" i="10"/>
  <c r="L162" i="10"/>
  <c r="K162" i="10"/>
  <c r="J162" i="10"/>
  <c r="I162" i="10"/>
  <c r="H162" i="10"/>
  <c r="G162" i="10"/>
  <c r="F162" i="10"/>
  <c r="E162" i="10"/>
  <c r="D162" i="10"/>
  <c r="C162" i="10"/>
  <c r="B162" i="10"/>
  <c r="O161" i="10"/>
  <c r="L161" i="10"/>
  <c r="K161" i="10"/>
  <c r="J161" i="10"/>
  <c r="I161" i="10"/>
  <c r="H161" i="10"/>
  <c r="S161" i="10" s="1"/>
  <c r="G161" i="10"/>
  <c r="F161" i="10"/>
  <c r="E161" i="10"/>
  <c r="D161" i="10"/>
  <c r="C161" i="10"/>
  <c r="B161" i="10"/>
  <c r="O160" i="10"/>
  <c r="L160" i="10"/>
  <c r="K160" i="10"/>
  <c r="J160" i="10"/>
  <c r="I160" i="10"/>
  <c r="H160" i="10"/>
  <c r="G160" i="10"/>
  <c r="F160" i="10"/>
  <c r="E160" i="10"/>
  <c r="D160" i="10"/>
  <c r="C160" i="10"/>
  <c r="B160" i="10"/>
  <c r="O159" i="10"/>
  <c r="L159" i="10"/>
  <c r="K159" i="10"/>
  <c r="J159" i="10"/>
  <c r="I159" i="10"/>
  <c r="H159" i="10"/>
  <c r="S159" i="10" s="1"/>
  <c r="G159" i="10"/>
  <c r="F159" i="10"/>
  <c r="E159" i="10"/>
  <c r="D159" i="10"/>
  <c r="C159" i="10"/>
  <c r="B159" i="10"/>
  <c r="O158" i="10"/>
  <c r="L158" i="10"/>
  <c r="K158" i="10"/>
  <c r="J158" i="10"/>
  <c r="I158" i="10"/>
  <c r="H158" i="10"/>
  <c r="G158" i="10"/>
  <c r="F158" i="10"/>
  <c r="E158" i="10"/>
  <c r="D158" i="10"/>
  <c r="C158" i="10"/>
  <c r="B158" i="10"/>
  <c r="O157" i="10"/>
  <c r="L157" i="10"/>
  <c r="K157" i="10"/>
  <c r="J157" i="10"/>
  <c r="I157" i="10"/>
  <c r="H157" i="10"/>
  <c r="S157" i="10" s="1"/>
  <c r="G157" i="10"/>
  <c r="F157" i="10"/>
  <c r="E157" i="10"/>
  <c r="D157" i="10"/>
  <c r="C157" i="10"/>
  <c r="B157" i="10"/>
  <c r="O156" i="10"/>
  <c r="L156" i="10"/>
  <c r="K156" i="10"/>
  <c r="J156" i="10"/>
  <c r="I156" i="10"/>
  <c r="H156" i="10"/>
  <c r="G156" i="10"/>
  <c r="F156" i="10"/>
  <c r="E156" i="10"/>
  <c r="D156" i="10"/>
  <c r="C156" i="10"/>
  <c r="B156" i="10"/>
  <c r="O155" i="10"/>
  <c r="L155" i="10"/>
  <c r="K155" i="10"/>
  <c r="J155" i="10"/>
  <c r="I155" i="10"/>
  <c r="H155" i="10"/>
  <c r="S155" i="10" s="1"/>
  <c r="G155" i="10"/>
  <c r="F155" i="10"/>
  <c r="E155" i="10"/>
  <c r="D155" i="10"/>
  <c r="C155" i="10"/>
  <c r="B155" i="10"/>
  <c r="O154" i="10"/>
  <c r="L154" i="10"/>
  <c r="K154" i="10"/>
  <c r="J154" i="10"/>
  <c r="I154" i="10"/>
  <c r="H154" i="10"/>
  <c r="G154" i="10"/>
  <c r="F154" i="10"/>
  <c r="E154" i="10"/>
  <c r="D154" i="10"/>
  <c r="C154" i="10"/>
  <c r="B154" i="10"/>
  <c r="O153" i="10"/>
  <c r="L153" i="10"/>
  <c r="K153" i="10"/>
  <c r="J153" i="10"/>
  <c r="I153" i="10"/>
  <c r="H153" i="10"/>
  <c r="S153" i="10" s="1"/>
  <c r="G153" i="10"/>
  <c r="F153" i="10"/>
  <c r="E153" i="10"/>
  <c r="D153" i="10"/>
  <c r="C153" i="10"/>
  <c r="B153" i="10"/>
  <c r="O152" i="10"/>
  <c r="L152" i="10"/>
  <c r="K152" i="10"/>
  <c r="J152" i="10"/>
  <c r="I152" i="10"/>
  <c r="H152" i="10"/>
  <c r="G152" i="10"/>
  <c r="F152" i="10"/>
  <c r="E152" i="10"/>
  <c r="D152" i="10"/>
  <c r="C152" i="10"/>
  <c r="B152" i="10"/>
  <c r="O151" i="10"/>
  <c r="L151" i="10"/>
  <c r="K151" i="10"/>
  <c r="J151" i="10"/>
  <c r="I151" i="10"/>
  <c r="H151" i="10"/>
  <c r="S151" i="10" s="1"/>
  <c r="G151" i="10"/>
  <c r="F151" i="10"/>
  <c r="E151" i="10"/>
  <c r="D151" i="10"/>
  <c r="C151" i="10"/>
  <c r="B151" i="10"/>
  <c r="O150" i="10"/>
  <c r="L150" i="10"/>
  <c r="K150" i="10"/>
  <c r="J150" i="10"/>
  <c r="I150" i="10"/>
  <c r="H150" i="10"/>
  <c r="G150" i="10"/>
  <c r="F150" i="10"/>
  <c r="E150" i="10"/>
  <c r="D150" i="10"/>
  <c r="C150" i="10"/>
  <c r="B150" i="10"/>
  <c r="O149" i="10"/>
  <c r="L149" i="10"/>
  <c r="K149" i="10"/>
  <c r="J149" i="10"/>
  <c r="I149" i="10"/>
  <c r="H149" i="10"/>
  <c r="S149" i="10" s="1"/>
  <c r="G149" i="10"/>
  <c r="F149" i="10"/>
  <c r="E149" i="10"/>
  <c r="D149" i="10"/>
  <c r="C149" i="10"/>
  <c r="B149" i="10"/>
  <c r="O148" i="10"/>
  <c r="L148" i="10"/>
  <c r="K148" i="10"/>
  <c r="J148" i="10"/>
  <c r="I148" i="10"/>
  <c r="H148" i="10"/>
  <c r="G148" i="10"/>
  <c r="F148" i="10"/>
  <c r="E148" i="10"/>
  <c r="D148" i="10"/>
  <c r="C148" i="10"/>
  <c r="B148" i="10"/>
  <c r="O147" i="10"/>
  <c r="L147" i="10"/>
  <c r="K147" i="10"/>
  <c r="J147" i="10"/>
  <c r="I147" i="10"/>
  <c r="H147" i="10"/>
  <c r="S147" i="10" s="1"/>
  <c r="G147" i="10"/>
  <c r="F147" i="10"/>
  <c r="E147" i="10"/>
  <c r="D147" i="10"/>
  <c r="C147" i="10"/>
  <c r="B147" i="10"/>
  <c r="O146" i="10"/>
  <c r="L146" i="10"/>
  <c r="K146" i="10"/>
  <c r="J146" i="10"/>
  <c r="I146" i="10"/>
  <c r="H146" i="10"/>
  <c r="G146" i="10"/>
  <c r="F146" i="10"/>
  <c r="E146" i="10"/>
  <c r="D146" i="10"/>
  <c r="C146" i="10"/>
  <c r="B146" i="10"/>
  <c r="O145" i="10"/>
  <c r="L145" i="10"/>
  <c r="K145" i="10"/>
  <c r="J145" i="10"/>
  <c r="I145" i="10"/>
  <c r="H145" i="10"/>
  <c r="S145" i="10" s="1"/>
  <c r="G145" i="10"/>
  <c r="F145" i="10"/>
  <c r="E145" i="10"/>
  <c r="D145" i="10"/>
  <c r="C145" i="10"/>
  <c r="B145" i="10"/>
  <c r="O144" i="10"/>
  <c r="L144" i="10"/>
  <c r="K144" i="10"/>
  <c r="J144" i="10"/>
  <c r="I144" i="10"/>
  <c r="H144" i="10"/>
  <c r="G144" i="10"/>
  <c r="F144" i="10"/>
  <c r="E144" i="10"/>
  <c r="D144" i="10"/>
  <c r="C144" i="10"/>
  <c r="B144" i="10"/>
  <c r="O143" i="10"/>
  <c r="L143" i="10"/>
  <c r="K143" i="10"/>
  <c r="J143" i="10"/>
  <c r="I143" i="10"/>
  <c r="H143" i="10"/>
  <c r="S143" i="10" s="1"/>
  <c r="G143" i="10"/>
  <c r="F143" i="10"/>
  <c r="E143" i="10"/>
  <c r="D143" i="10"/>
  <c r="C143" i="10"/>
  <c r="B143" i="10"/>
  <c r="O142" i="10"/>
  <c r="L142" i="10"/>
  <c r="K142" i="10"/>
  <c r="J142" i="10"/>
  <c r="I142" i="10"/>
  <c r="H142" i="10"/>
  <c r="G142" i="10"/>
  <c r="F142" i="10"/>
  <c r="E142" i="10"/>
  <c r="D142" i="10"/>
  <c r="C142" i="10"/>
  <c r="B142" i="10"/>
  <c r="O141" i="10"/>
  <c r="L141" i="10"/>
  <c r="K141" i="10"/>
  <c r="J141" i="10"/>
  <c r="I141" i="10"/>
  <c r="H141" i="10"/>
  <c r="S141" i="10" s="1"/>
  <c r="G141" i="10"/>
  <c r="F141" i="10"/>
  <c r="E141" i="10"/>
  <c r="D141" i="10"/>
  <c r="C141" i="10"/>
  <c r="B141" i="10"/>
  <c r="O140" i="10"/>
  <c r="L140" i="10"/>
  <c r="K140" i="10"/>
  <c r="J140" i="10"/>
  <c r="I140" i="10"/>
  <c r="H140" i="10"/>
  <c r="G140" i="10"/>
  <c r="F140" i="10"/>
  <c r="E140" i="10"/>
  <c r="D140" i="10"/>
  <c r="C140" i="10"/>
  <c r="B140" i="10"/>
  <c r="O139" i="10"/>
  <c r="L139" i="10"/>
  <c r="K139" i="10"/>
  <c r="J139" i="10"/>
  <c r="I139" i="10"/>
  <c r="H139" i="10"/>
  <c r="S139" i="10" s="1"/>
  <c r="G139" i="10"/>
  <c r="F139" i="10"/>
  <c r="E139" i="10"/>
  <c r="D139" i="10"/>
  <c r="C139" i="10"/>
  <c r="B139" i="10"/>
  <c r="O138" i="10"/>
  <c r="L138" i="10"/>
  <c r="K138" i="10"/>
  <c r="J138" i="10"/>
  <c r="I138" i="10"/>
  <c r="H138" i="10"/>
  <c r="G138" i="10"/>
  <c r="F138" i="10"/>
  <c r="E138" i="10"/>
  <c r="D138" i="10"/>
  <c r="C138" i="10"/>
  <c r="B138" i="10"/>
  <c r="O137" i="10"/>
  <c r="L137" i="10"/>
  <c r="K137" i="10"/>
  <c r="J137" i="10"/>
  <c r="I137" i="10"/>
  <c r="H137" i="10"/>
  <c r="S137" i="10" s="1"/>
  <c r="G137" i="10"/>
  <c r="F137" i="10"/>
  <c r="E137" i="10"/>
  <c r="D137" i="10"/>
  <c r="C137" i="10"/>
  <c r="B137" i="10"/>
  <c r="O136" i="10"/>
  <c r="L136" i="10"/>
  <c r="K136" i="10"/>
  <c r="J136" i="10"/>
  <c r="I136" i="10"/>
  <c r="H136" i="10"/>
  <c r="G136" i="10"/>
  <c r="F136" i="10"/>
  <c r="E136" i="10"/>
  <c r="D136" i="10"/>
  <c r="C136" i="10"/>
  <c r="B136" i="10"/>
  <c r="O135" i="10"/>
  <c r="L135" i="10"/>
  <c r="K135" i="10"/>
  <c r="J135" i="10"/>
  <c r="I135" i="10"/>
  <c r="H135" i="10"/>
  <c r="S135" i="10" s="1"/>
  <c r="G135" i="10"/>
  <c r="F135" i="10"/>
  <c r="E135" i="10"/>
  <c r="D135" i="10"/>
  <c r="C135" i="10"/>
  <c r="B135" i="10"/>
  <c r="O134" i="10"/>
  <c r="L134" i="10"/>
  <c r="K134" i="10"/>
  <c r="J134" i="10"/>
  <c r="I134" i="10"/>
  <c r="H134" i="10"/>
  <c r="G134" i="10"/>
  <c r="F134" i="10"/>
  <c r="E134" i="10"/>
  <c r="D134" i="10"/>
  <c r="C134" i="10"/>
  <c r="B134" i="10"/>
  <c r="O133" i="10"/>
  <c r="L133" i="10"/>
  <c r="K133" i="10"/>
  <c r="J133" i="10"/>
  <c r="I133" i="10"/>
  <c r="H133" i="10"/>
  <c r="S133" i="10" s="1"/>
  <c r="G133" i="10"/>
  <c r="F133" i="10"/>
  <c r="E133" i="10"/>
  <c r="D133" i="10"/>
  <c r="C133" i="10"/>
  <c r="B133" i="10"/>
  <c r="O132" i="10"/>
  <c r="L132" i="10"/>
  <c r="K132" i="10"/>
  <c r="J132" i="10"/>
  <c r="I132" i="10"/>
  <c r="H132" i="10"/>
  <c r="G132" i="10"/>
  <c r="F132" i="10"/>
  <c r="E132" i="10"/>
  <c r="D132" i="10"/>
  <c r="C132" i="10"/>
  <c r="B132" i="10"/>
  <c r="O131" i="10"/>
  <c r="L131" i="10"/>
  <c r="K131" i="10"/>
  <c r="J131" i="10"/>
  <c r="I131" i="10"/>
  <c r="H131" i="10"/>
  <c r="S131" i="10" s="1"/>
  <c r="G131" i="10"/>
  <c r="F131" i="10"/>
  <c r="E131" i="10"/>
  <c r="D131" i="10"/>
  <c r="C131" i="10"/>
  <c r="B131" i="10"/>
  <c r="O130" i="10"/>
  <c r="L130" i="10"/>
  <c r="K130" i="10"/>
  <c r="J130" i="10"/>
  <c r="I130" i="10"/>
  <c r="H130" i="10"/>
  <c r="G130" i="10"/>
  <c r="F130" i="10"/>
  <c r="E130" i="10"/>
  <c r="D130" i="10"/>
  <c r="C130" i="10"/>
  <c r="B130" i="10"/>
  <c r="O129" i="10"/>
  <c r="L129" i="10"/>
  <c r="K129" i="10"/>
  <c r="J129" i="10"/>
  <c r="I129" i="10"/>
  <c r="H129" i="10"/>
  <c r="S129" i="10" s="1"/>
  <c r="G129" i="10"/>
  <c r="F129" i="10"/>
  <c r="E129" i="10"/>
  <c r="D129" i="10"/>
  <c r="C129" i="10"/>
  <c r="B129" i="10"/>
  <c r="O128" i="10"/>
  <c r="L128" i="10"/>
  <c r="K128" i="10"/>
  <c r="J128" i="10"/>
  <c r="I128" i="10"/>
  <c r="H128" i="10"/>
  <c r="G128" i="10"/>
  <c r="F128" i="10"/>
  <c r="E128" i="10"/>
  <c r="D128" i="10"/>
  <c r="C128" i="10"/>
  <c r="B128" i="10"/>
  <c r="O127" i="10"/>
  <c r="L127" i="10"/>
  <c r="K127" i="10"/>
  <c r="J127" i="10"/>
  <c r="I127" i="10"/>
  <c r="H127" i="10"/>
  <c r="S127" i="10" s="1"/>
  <c r="G127" i="10"/>
  <c r="F127" i="10"/>
  <c r="E127" i="10"/>
  <c r="D127" i="10"/>
  <c r="C127" i="10"/>
  <c r="B127" i="10"/>
  <c r="O126" i="10"/>
  <c r="L126" i="10"/>
  <c r="K126" i="10"/>
  <c r="J126" i="10"/>
  <c r="I126" i="10"/>
  <c r="H126" i="10"/>
  <c r="G126" i="10"/>
  <c r="F126" i="10"/>
  <c r="E126" i="10"/>
  <c r="D126" i="10"/>
  <c r="C126" i="10"/>
  <c r="B126" i="10"/>
  <c r="O125" i="10"/>
  <c r="L125" i="10"/>
  <c r="K125" i="10"/>
  <c r="J125" i="10"/>
  <c r="I125" i="10"/>
  <c r="H125" i="10"/>
  <c r="S125" i="10" s="1"/>
  <c r="G125" i="10"/>
  <c r="F125" i="10"/>
  <c r="E125" i="10"/>
  <c r="D125" i="10"/>
  <c r="C125" i="10"/>
  <c r="B125" i="10"/>
  <c r="O124" i="10"/>
  <c r="L124" i="10"/>
  <c r="K124" i="10"/>
  <c r="J124" i="10"/>
  <c r="I124" i="10"/>
  <c r="H124" i="10"/>
  <c r="G124" i="10"/>
  <c r="F124" i="10"/>
  <c r="E124" i="10"/>
  <c r="D124" i="10"/>
  <c r="C124" i="10"/>
  <c r="B124" i="10"/>
  <c r="O123" i="10"/>
  <c r="L123" i="10"/>
  <c r="K123" i="10"/>
  <c r="J123" i="10"/>
  <c r="I123" i="10"/>
  <c r="H123" i="10"/>
  <c r="S123" i="10" s="1"/>
  <c r="G123" i="10"/>
  <c r="F123" i="10"/>
  <c r="E123" i="10"/>
  <c r="D123" i="10"/>
  <c r="C123" i="10"/>
  <c r="B123" i="10"/>
  <c r="O122" i="10"/>
  <c r="L122" i="10"/>
  <c r="K122" i="10"/>
  <c r="J122" i="10"/>
  <c r="I122" i="10"/>
  <c r="H122" i="10"/>
  <c r="G122" i="10"/>
  <c r="F122" i="10"/>
  <c r="E122" i="10"/>
  <c r="D122" i="10"/>
  <c r="C122" i="10"/>
  <c r="B122" i="10"/>
  <c r="O121" i="10"/>
  <c r="L121" i="10"/>
  <c r="K121" i="10"/>
  <c r="J121" i="10"/>
  <c r="I121" i="10"/>
  <c r="H121" i="10"/>
  <c r="S121" i="10" s="1"/>
  <c r="G121" i="10"/>
  <c r="F121" i="10"/>
  <c r="E121" i="10"/>
  <c r="D121" i="10"/>
  <c r="C121" i="10"/>
  <c r="B121" i="10"/>
  <c r="O120" i="10"/>
  <c r="L120" i="10"/>
  <c r="K120" i="10"/>
  <c r="J120" i="10"/>
  <c r="I120" i="10"/>
  <c r="H120" i="10"/>
  <c r="G120" i="10"/>
  <c r="F120" i="10"/>
  <c r="E120" i="10"/>
  <c r="D120" i="10"/>
  <c r="C120" i="10"/>
  <c r="B120" i="10"/>
  <c r="O119" i="10"/>
  <c r="L119" i="10"/>
  <c r="K119" i="10"/>
  <c r="J119" i="10"/>
  <c r="I119" i="10"/>
  <c r="H119" i="10"/>
  <c r="S119" i="10" s="1"/>
  <c r="G119" i="10"/>
  <c r="F119" i="10"/>
  <c r="E119" i="10"/>
  <c r="D119" i="10"/>
  <c r="C119" i="10"/>
  <c r="B119" i="10"/>
  <c r="O118" i="10"/>
  <c r="L118" i="10"/>
  <c r="K118" i="10"/>
  <c r="J118" i="10"/>
  <c r="I118" i="10"/>
  <c r="H118" i="10"/>
  <c r="G118" i="10"/>
  <c r="F118" i="10"/>
  <c r="E118" i="10"/>
  <c r="D118" i="10"/>
  <c r="C118" i="10"/>
  <c r="B118" i="10"/>
  <c r="O117" i="10"/>
  <c r="L117" i="10"/>
  <c r="K117" i="10"/>
  <c r="J117" i="10"/>
  <c r="I117" i="10"/>
  <c r="H117" i="10"/>
  <c r="G117" i="10"/>
  <c r="F117" i="10"/>
  <c r="E117" i="10"/>
  <c r="D117" i="10"/>
  <c r="C117" i="10"/>
  <c r="B117" i="10"/>
  <c r="O116" i="10"/>
  <c r="L116" i="10"/>
  <c r="K116" i="10"/>
  <c r="J116" i="10"/>
  <c r="I116" i="10"/>
  <c r="H116" i="10"/>
  <c r="G116" i="10"/>
  <c r="F116" i="10"/>
  <c r="E116" i="10"/>
  <c r="D116" i="10"/>
  <c r="C116" i="10"/>
  <c r="B116" i="10"/>
  <c r="O115" i="10"/>
  <c r="L115" i="10"/>
  <c r="K115" i="10"/>
  <c r="J115" i="10"/>
  <c r="I115" i="10"/>
  <c r="H115" i="10"/>
  <c r="S115" i="10" s="1"/>
  <c r="G115" i="10"/>
  <c r="F115" i="10"/>
  <c r="E115" i="10"/>
  <c r="D115" i="10"/>
  <c r="C115" i="10"/>
  <c r="B115" i="10"/>
  <c r="O114" i="10"/>
  <c r="L114" i="10"/>
  <c r="K114" i="10"/>
  <c r="J114" i="10"/>
  <c r="I114" i="10"/>
  <c r="H114" i="10"/>
  <c r="G114" i="10"/>
  <c r="F114" i="10"/>
  <c r="E114" i="10"/>
  <c r="D114" i="10"/>
  <c r="C114" i="10"/>
  <c r="B114" i="10"/>
  <c r="O113" i="10"/>
  <c r="L113" i="10"/>
  <c r="K113" i="10"/>
  <c r="J113" i="10"/>
  <c r="I113" i="10"/>
  <c r="H113" i="10"/>
  <c r="S113" i="10" s="1"/>
  <c r="G113" i="10"/>
  <c r="F113" i="10"/>
  <c r="E113" i="10"/>
  <c r="D113" i="10"/>
  <c r="C113" i="10"/>
  <c r="B113" i="10"/>
  <c r="O112" i="10"/>
  <c r="L112" i="10"/>
  <c r="K112" i="10"/>
  <c r="J112" i="10"/>
  <c r="I112" i="10"/>
  <c r="H112" i="10"/>
  <c r="G112" i="10"/>
  <c r="F112" i="10"/>
  <c r="E112" i="10"/>
  <c r="D112" i="10"/>
  <c r="C112" i="10"/>
  <c r="B112" i="10"/>
  <c r="O111" i="10"/>
  <c r="L111" i="10"/>
  <c r="K111" i="10"/>
  <c r="J111" i="10"/>
  <c r="I111" i="10"/>
  <c r="H111" i="10"/>
  <c r="S111" i="10" s="1"/>
  <c r="G111" i="10"/>
  <c r="F111" i="10"/>
  <c r="E111" i="10"/>
  <c r="D111" i="10"/>
  <c r="C111" i="10"/>
  <c r="B111" i="10"/>
  <c r="O110" i="10"/>
  <c r="L110" i="10"/>
  <c r="K110" i="10"/>
  <c r="J110" i="10"/>
  <c r="I110" i="10"/>
  <c r="H110" i="10"/>
  <c r="G110" i="10"/>
  <c r="F110" i="10"/>
  <c r="E110" i="10"/>
  <c r="D110" i="10"/>
  <c r="C110" i="10"/>
  <c r="B110" i="10"/>
  <c r="O109" i="10"/>
  <c r="L109" i="10"/>
  <c r="K109" i="10"/>
  <c r="J109" i="10"/>
  <c r="I109" i="10"/>
  <c r="H109" i="10"/>
  <c r="G109" i="10"/>
  <c r="F109" i="10"/>
  <c r="E109" i="10"/>
  <c r="D109" i="10"/>
  <c r="C109" i="10"/>
  <c r="B109" i="10"/>
  <c r="O108" i="10"/>
  <c r="L108" i="10"/>
  <c r="K108" i="10"/>
  <c r="J108" i="10"/>
  <c r="I108" i="10"/>
  <c r="H108" i="10"/>
  <c r="G108" i="10"/>
  <c r="F108" i="10"/>
  <c r="E108" i="10"/>
  <c r="D108" i="10"/>
  <c r="C108" i="10"/>
  <c r="B108" i="10"/>
  <c r="O107" i="10"/>
  <c r="L107" i="10"/>
  <c r="K107" i="10"/>
  <c r="J107" i="10"/>
  <c r="I107" i="10"/>
  <c r="H107" i="10"/>
  <c r="S107" i="10" s="1"/>
  <c r="G107" i="10"/>
  <c r="F107" i="10"/>
  <c r="E107" i="10"/>
  <c r="D107" i="10"/>
  <c r="C107" i="10"/>
  <c r="B107" i="10"/>
  <c r="O106" i="10"/>
  <c r="L106" i="10"/>
  <c r="K106" i="10"/>
  <c r="J106" i="10"/>
  <c r="I106" i="10"/>
  <c r="H106" i="10"/>
  <c r="G106" i="10"/>
  <c r="F106" i="10"/>
  <c r="E106" i="10"/>
  <c r="D106" i="10"/>
  <c r="C106" i="10"/>
  <c r="B106" i="10"/>
  <c r="O105" i="10"/>
  <c r="L105" i="10"/>
  <c r="K105" i="10"/>
  <c r="J105" i="10"/>
  <c r="I105" i="10"/>
  <c r="H105" i="10"/>
  <c r="S105" i="10" s="1"/>
  <c r="G105" i="10"/>
  <c r="F105" i="10"/>
  <c r="E105" i="10"/>
  <c r="D105" i="10"/>
  <c r="C105" i="10"/>
  <c r="B105" i="10"/>
  <c r="O104" i="10"/>
  <c r="L104" i="10"/>
  <c r="K104" i="10"/>
  <c r="J104" i="10"/>
  <c r="I104" i="10"/>
  <c r="H104" i="10"/>
  <c r="G104" i="10"/>
  <c r="F104" i="10"/>
  <c r="E104" i="10"/>
  <c r="D104" i="10"/>
  <c r="C104" i="10"/>
  <c r="B104" i="10"/>
  <c r="O103" i="10"/>
  <c r="L103" i="10"/>
  <c r="K103" i="10"/>
  <c r="J103" i="10"/>
  <c r="I103" i="10"/>
  <c r="H103" i="10"/>
  <c r="G103" i="10"/>
  <c r="F103" i="10"/>
  <c r="E103" i="10"/>
  <c r="D103" i="10"/>
  <c r="C103" i="10"/>
  <c r="B103" i="10"/>
  <c r="O102" i="10"/>
  <c r="L102" i="10"/>
  <c r="K102" i="10"/>
  <c r="J102" i="10"/>
  <c r="I102" i="10"/>
  <c r="H102" i="10"/>
  <c r="G102" i="10"/>
  <c r="F102" i="10"/>
  <c r="E102" i="10"/>
  <c r="D102" i="10"/>
  <c r="C102" i="10"/>
  <c r="B102" i="10"/>
  <c r="O101" i="10"/>
  <c r="L101" i="10"/>
  <c r="K101" i="10"/>
  <c r="J101" i="10"/>
  <c r="I101" i="10"/>
  <c r="H101" i="10"/>
  <c r="S101" i="10" s="1"/>
  <c r="G101" i="10"/>
  <c r="F101" i="10"/>
  <c r="E101" i="10"/>
  <c r="D101" i="10"/>
  <c r="C101" i="10"/>
  <c r="B101" i="10"/>
  <c r="O100" i="10"/>
  <c r="L100" i="10"/>
  <c r="K100" i="10"/>
  <c r="J100" i="10"/>
  <c r="I100" i="10"/>
  <c r="H100" i="10"/>
  <c r="G100" i="10"/>
  <c r="F100" i="10"/>
  <c r="E100" i="10"/>
  <c r="D100" i="10"/>
  <c r="C100" i="10"/>
  <c r="B100" i="10"/>
  <c r="O99" i="10"/>
  <c r="L99" i="10"/>
  <c r="K99" i="10"/>
  <c r="J99" i="10"/>
  <c r="I99" i="10"/>
  <c r="H99" i="10"/>
  <c r="G99" i="10"/>
  <c r="F99" i="10"/>
  <c r="E99" i="10"/>
  <c r="D99" i="10"/>
  <c r="C99" i="10"/>
  <c r="B99" i="10"/>
  <c r="O98" i="10"/>
  <c r="L98" i="10"/>
  <c r="K98" i="10"/>
  <c r="J98" i="10"/>
  <c r="I98" i="10"/>
  <c r="H98" i="10"/>
  <c r="G98" i="10"/>
  <c r="F98" i="10"/>
  <c r="E98" i="10"/>
  <c r="D98" i="10"/>
  <c r="C98" i="10"/>
  <c r="B98" i="10"/>
  <c r="O97" i="10"/>
  <c r="L97" i="10"/>
  <c r="K97" i="10"/>
  <c r="J97" i="10"/>
  <c r="I97" i="10"/>
  <c r="H97" i="10"/>
  <c r="S97" i="10" s="1"/>
  <c r="G97" i="10"/>
  <c r="F97" i="10"/>
  <c r="E97" i="10"/>
  <c r="D97" i="10"/>
  <c r="C97" i="10"/>
  <c r="B97" i="10"/>
  <c r="O96" i="10"/>
  <c r="L96" i="10"/>
  <c r="K96" i="10"/>
  <c r="J96" i="10"/>
  <c r="I96" i="10"/>
  <c r="H96" i="10"/>
  <c r="G96" i="10"/>
  <c r="F96" i="10"/>
  <c r="E96" i="10"/>
  <c r="D96" i="10"/>
  <c r="C96" i="10"/>
  <c r="B96" i="10"/>
  <c r="O95" i="10"/>
  <c r="L95" i="10"/>
  <c r="K95" i="10"/>
  <c r="J95" i="10"/>
  <c r="I95" i="10"/>
  <c r="H95" i="10"/>
  <c r="G95" i="10"/>
  <c r="F95" i="10"/>
  <c r="E95" i="10"/>
  <c r="D95" i="10"/>
  <c r="C95" i="10"/>
  <c r="B95" i="10"/>
  <c r="O94" i="10"/>
  <c r="L94" i="10"/>
  <c r="K94" i="10"/>
  <c r="J94" i="10"/>
  <c r="I94" i="10"/>
  <c r="H94" i="10"/>
  <c r="G94" i="10"/>
  <c r="F94" i="10"/>
  <c r="E94" i="10"/>
  <c r="D94" i="10"/>
  <c r="C94" i="10"/>
  <c r="B94" i="10"/>
  <c r="O93" i="10"/>
  <c r="L93" i="10"/>
  <c r="K93" i="10"/>
  <c r="J93" i="10"/>
  <c r="I93" i="10"/>
  <c r="H93" i="10"/>
  <c r="S93" i="10" s="1"/>
  <c r="G93" i="10"/>
  <c r="F93" i="10"/>
  <c r="E93" i="10"/>
  <c r="D93" i="10"/>
  <c r="C93" i="10"/>
  <c r="B93" i="10"/>
  <c r="O92" i="10"/>
  <c r="L92" i="10"/>
  <c r="K92" i="10"/>
  <c r="J92" i="10"/>
  <c r="I92" i="10"/>
  <c r="H92" i="10"/>
  <c r="G92" i="10"/>
  <c r="F92" i="10"/>
  <c r="E92" i="10"/>
  <c r="D92" i="10"/>
  <c r="C92" i="10"/>
  <c r="B92" i="10"/>
  <c r="O91" i="10"/>
  <c r="L91" i="10"/>
  <c r="K91" i="10"/>
  <c r="J91" i="10"/>
  <c r="I91" i="10"/>
  <c r="H91" i="10"/>
  <c r="S91" i="10" s="1"/>
  <c r="G91" i="10"/>
  <c r="F91" i="10"/>
  <c r="E91" i="10"/>
  <c r="D91" i="10"/>
  <c r="C91" i="10"/>
  <c r="B91" i="10"/>
  <c r="O90" i="10"/>
  <c r="L90" i="10"/>
  <c r="K90" i="10"/>
  <c r="J90" i="10"/>
  <c r="I90" i="10"/>
  <c r="H90" i="10"/>
  <c r="G90" i="10"/>
  <c r="F90" i="10"/>
  <c r="E90" i="10"/>
  <c r="D90" i="10"/>
  <c r="C90" i="10"/>
  <c r="B90" i="10"/>
  <c r="O89" i="10"/>
  <c r="L89" i="10"/>
  <c r="K89" i="10"/>
  <c r="J89" i="10"/>
  <c r="I89" i="10"/>
  <c r="H89" i="10"/>
  <c r="S89" i="10" s="1"/>
  <c r="G89" i="10"/>
  <c r="F89" i="10"/>
  <c r="E89" i="10"/>
  <c r="D89" i="10"/>
  <c r="C89" i="10"/>
  <c r="B89" i="10"/>
  <c r="O88" i="10"/>
  <c r="L88" i="10"/>
  <c r="K88" i="10"/>
  <c r="J88" i="10"/>
  <c r="I88" i="10"/>
  <c r="H88" i="10"/>
  <c r="G88" i="10"/>
  <c r="F88" i="10"/>
  <c r="E88" i="10"/>
  <c r="D88" i="10"/>
  <c r="C88" i="10"/>
  <c r="B88" i="10"/>
  <c r="O87" i="10"/>
  <c r="L87" i="10"/>
  <c r="K87" i="10"/>
  <c r="J87" i="10"/>
  <c r="I87" i="10"/>
  <c r="H87" i="10"/>
  <c r="S87" i="10" s="1"/>
  <c r="G87" i="10"/>
  <c r="F87" i="10"/>
  <c r="E87" i="10"/>
  <c r="D87" i="10"/>
  <c r="C87" i="10"/>
  <c r="B87" i="10"/>
  <c r="O86" i="10"/>
  <c r="L86" i="10"/>
  <c r="K86" i="10"/>
  <c r="J86" i="10"/>
  <c r="I86" i="10"/>
  <c r="H86" i="10"/>
  <c r="G86" i="10"/>
  <c r="F86" i="10"/>
  <c r="E86" i="10"/>
  <c r="D86" i="10"/>
  <c r="C86" i="10"/>
  <c r="B86" i="10"/>
  <c r="O85" i="10"/>
  <c r="L85" i="10"/>
  <c r="K85" i="10"/>
  <c r="J85" i="10"/>
  <c r="I85" i="10"/>
  <c r="H85" i="10"/>
  <c r="S85" i="10" s="1"/>
  <c r="G85" i="10"/>
  <c r="F85" i="10"/>
  <c r="E85" i="10"/>
  <c r="D85" i="10"/>
  <c r="C85" i="10"/>
  <c r="B85" i="10"/>
  <c r="O84" i="10"/>
  <c r="L84" i="10"/>
  <c r="K84" i="10"/>
  <c r="J84" i="10"/>
  <c r="I84" i="10"/>
  <c r="H84" i="10"/>
  <c r="G84" i="10"/>
  <c r="F84" i="10"/>
  <c r="E84" i="10"/>
  <c r="D84" i="10"/>
  <c r="C84" i="10"/>
  <c r="B84" i="10"/>
  <c r="O83" i="10"/>
  <c r="L83" i="10"/>
  <c r="K83" i="10"/>
  <c r="J83" i="10"/>
  <c r="I83" i="10"/>
  <c r="H83" i="10"/>
  <c r="S83" i="10" s="1"/>
  <c r="G83" i="10"/>
  <c r="F83" i="10"/>
  <c r="E83" i="10"/>
  <c r="D83" i="10"/>
  <c r="C83" i="10"/>
  <c r="B83" i="10"/>
  <c r="O82" i="10"/>
  <c r="L82" i="10"/>
  <c r="K82" i="10"/>
  <c r="J82" i="10"/>
  <c r="I82" i="10"/>
  <c r="H82" i="10"/>
  <c r="G82" i="10"/>
  <c r="F82" i="10"/>
  <c r="E82" i="10"/>
  <c r="D82" i="10"/>
  <c r="C82" i="10"/>
  <c r="B82" i="10"/>
  <c r="O81" i="10"/>
  <c r="L81" i="10"/>
  <c r="K81" i="10"/>
  <c r="J81" i="10"/>
  <c r="I81" i="10"/>
  <c r="H81" i="10"/>
  <c r="S81" i="10" s="1"/>
  <c r="G81" i="10"/>
  <c r="F81" i="10"/>
  <c r="E81" i="10"/>
  <c r="D81" i="10"/>
  <c r="C81" i="10"/>
  <c r="B81" i="10"/>
  <c r="O80" i="10"/>
  <c r="L80" i="10"/>
  <c r="K80" i="10"/>
  <c r="J80" i="10"/>
  <c r="I80" i="10"/>
  <c r="H80" i="10"/>
  <c r="G80" i="10"/>
  <c r="F80" i="10"/>
  <c r="E80" i="10"/>
  <c r="D80" i="10"/>
  <c r="C80" i="10"/>
  <c r="B80" i="10"/>
  <c r="O79" i="10"/>
  <c r="L79" i="10"/>
  <c r="K79" i="10"/>
  <c r="J79" i="10"/>
  <c r="I79" i="10"/>
  <c r="H79" i="10"/>
  <c r="S79" i="10" s="1"/>
  <c r="G79" i="10"/>
  <c r="F79" i="10"/>
  <c r="E79" i="10"/>
  <c r="D79" i="10"/>
  <c r="C79" i="10"/>
  <c r="B79" i="10"/>
  <c r="O78" i="10"/>
  <c r="L78" i="10"/>
  <c r="K78" i="10"/>
  <c r="J78" i="10"/>
  <c r="I78" i="10"/>
  <c r="H78" i="10"/>
  <c r="G78" i="10"/>
  <c r="F78" i="10"/>
  <c r="E78" i="10"/>
  <c r="D78" i="10"/>
  <c r="C78" i="10"/>
  <c r="B78" i="10"/>
  <c r="O77" i="10"/>
  <c r="L77" i="10"/>
  <c r="K77" i="10"/>
  <c r="J77" i="10"/>
  <c r="I77" i="10"/>
  <c r="H77" i="10"/>
  <c r="S77" i="10" s="1"/>
  <c r="G77" i="10"/>
  <c r="F77" i="10"/>
  <c r="E77" i="10"/>
  <c r="D77" i="10"/>
  <c r="C77" i="10"/>
  <c r="B77" i="10"/>
  <c r="O76" i="10"/>
  <c r="L76" i="10"/>
  <c r="K76" i="10"/>
  <c r="J76" i="10"/>
  <c r="I76" i="10"/>
  <c r="H76" i="10"/>
  <c r="G76" i="10"/>
  <c r="F76" i="10"/>
  <c r="E76" i="10"/>
  <c r="D76" i="10"/>
  <c r="C76" i="10"/>
  <c r="B76" i="10"/>
  <c r="O75" i="10"/>
  <c r="L75" i="10"/>
  <c r="K75" i="10"/>
  <c r="J75" i="10"/>
  <c r="I75" i="10"/>
  <c r="H75" i="10"/>
  <c r="G75" i="10"/>
  <c r="F75" i="10"/>
  <c r="E75" i="10"/>
  <c r="D75" i="10"/>
  <c r="C75" i="10"/>
  <c r="B75" i="10"/>
  <c r="O74" i="10"/>
  <c r="L74" i="10"/>
  <c r="K74" i="10"/>
  <c r="J74" i="10"/>
  <c r="I74" i="10"/>
  <c r="H74" i="10"/>
  <c r="G74" i="10"/>
  <c r="F74" i="10"/>
  <c r="E74" i="10"/>
  <c r="D74" i="10"/>
  <c r="C74" i="10"/>
  <c r="B74" i="10"/>
  <c r="O73" i="10"/>
  <c r="L73" i="10"/>
  <c r="K73" i="10"/>
  <c r="J73" i="10"/>
  <c r="I73" i="10"/>
  <c r="H73" i="10"/>
  <c r="S73" i="10" s="1"/>
  <c r="G73" i="10"/>
  <c r="F73" i="10"/>
  <c r="E73" i="10"/>
  <c r="D73" i="10"/>
  <c r="C73" i="10"/>
  <c r="B73" i="10"/>
  <c r="O72" i="10"/>
  <c r="L72" i="10"/>
  <c r="K72" i="10"/>
  <c r="J72" i="10"/>
  <c r="I72" i="10"/>
  <c r="H72" i="10"/>
  <c r="G72" i="10"/>
  <c r="F72" i="10"/>
  <c r="E72" i="10"/>
  <c r="D72" i="10"/>
  <c r="C72" i="10"/>
  <c r="B72" i="10"/>
  <c r="O71" i="10"/>
  <c r="L71" i="10"/>
  <c r="K71" i="10"/>
  <c r="J71" i="10"/>
  <c r="I71" i="10"/>
  <c r="H71" i="10"/>
  <c r="G71" i="10"/>
  <c r="F71" i="10"/>
  <c r="E71" i="10"/>
  <c r="D71" i="10"/>
  <c r="C71" i="10"/>
  <c r="B71" i="10"/>
  <c r="O70" i="10"/>
  <c r="L70" i="10"/>
  <c r="K70" i="10"/>
  <c r="J70" i="10"/>
  <c r="I70" i="10"/>
  <c r="H70" i="10"/>
  <c r="G70" i="10"/>
  <c r="F70" i="10"/>
  <c r="E70" i="10"/>
  <c r="D70" i="10"/>
  <c r="C70" i="10"/>
  <c r="B70" i="10"/>
  <c r="O69" i="10"/>
  <c r="L69" i="10"/>
  <c r="K69" i="10"/>
  <c r="J69" i="10"/>
  <c r="I69" i="10"/>
  <c r="H69" i="10"/>
  <c r="S69" i="10" s="1"/>
  <c r="G69" i="10"/>
  <c r="F69" i="10"/>
  <c r="E69" i="10"/>
  <c r="D69" i="10"/>
  <c r="C69" i="10"/>
  <c r="B69" i="10"/>
  <c r="O68" i="10"/>
  <c r="L68" i="10"/>
  <c r="K68" i="10"/>
  <c r="J68" i="10"/>
  <c r="I68" i="10"/>
  <c r="H68" i="10"/>
  <c r="G68" i="10"/>
  <c r="F68" i="10"/>
  <c r="E68" i="10"/>
  <c r="D68" i="10"/>
  <c r="C68" i="10"/>
  <c r="B68" i="10"/>
  <c r="O67" i="10"/>
  <c r="L67" i="10"/>
  <c r="K67" i="10"/>
  <c r="J67" i="10"/>
  <c r="I67" i="10"/>
  <c r="H67" i="10"/>
  <c r="S67" i="10" s="1"/>
  <c r="G67" i="10"/>
  <c r="F67" i="10"/>
  <c r="E67" i="10"/>
  <c r="D67" i="10"/>
  <c r="C67" i="10"/>
  <c r="B67" i="10"/>
  <c r="O66" i="10"/>
  <c r="L66" i="10"/>
  <c r="K66" i="10"/>
  <c r="J66" i="10"/>
  <c r="I66" i="10"/>
  <c r="H66" i="10"/>
  <c r="G66" i="10"/>
  <c r="F66" i="10"/>
  <c r="E66" i="10"/>
  <c r="D66" i="10"/>
  <c r="C66" i="10"/>
  <c r="B66" i="10"/>
  <c r="O65" i="10"/>
  <c r="L65" i="10"/>
  <c r="K65" i="10"/>
  <c r="J65" i="10"/>
  <c r="I65" i="10"/>
  <c r="H65" i="10"/>
  <c r="S65" i="10" s="1"/>
  <c r="G65" i="10"/>
  <c r="F65" i="10"/>
  <c r="E65" i="10"/>
  <c r="D65" i="10"/>
  <c r="C65" i="10"/>
  <c r="B65" i="10"/>
  <c r="O64" i="10"/>
  <c r="L64" i="10"/>
  <c r="K64" i="10"/>
  <c r="J64" i="10"/>
  <c r="I64" i="10"/>
  <c r="H64" i="10"/>
  <c r="G64" i="10"/>
  <c r="F64" i="10"/>
  <c r="E64" i="10"/>
  <c r="D64" i="10"/>
  <c r="C64" i="10"/>
  <c r="B64" i="10"/>
  <c r="O63" i="10"/>
  <c r="L63" i="10"/>
  <c r="K63" i="10"/>
  <c r="J63" i="10"/>
  <c r="I63" i="10"/>
  <c r="H63" i="10"/>
  <c r="G63" i="10"/>
  <c r="F63" i="10"/>
  <c r="E63" i="10"/>
  <c r="D63" i="10"/>
  <c r="C63" i="10"/>
  <c r="B63" i="10"/>
  <c r="O62" i="10"/>
  <c r="L62" i="10"/>
  <c r="K62" i="10"/>
  <c r="J62" i="10"/>
  <c r="I62" i="10"/>
  <c r="H62" i="10"/>
  <c r="G62" i="10"/>
  <c r="F62" i="10"/>
  <c r="E62" i="10"/>
  <c r="D62" i="10"/>
  <c r="C62" i="10"/>
  <c r="B62" i="10"/>
  <c r="O61" i="10"/>
  <c r="L61" i="10"/>
  <c r="K61" i="10"/>
  <c r="J61" i="10"/>
  <c r="I61" i="10"/>
  <c r="H61" i="10"/>
  <c r="S61" i="10" s="1"/>
  <c r="G61" i="10"/>
  <c r="F61" i="10"/>
  <c r="E61" i="10"/>
  <c r="D61" i="10"/>
  <c r="C61" i="10"/>
  <c r="B61" i="10"/>
  <c r="O60" i="10"/>
  <c r="L60" i="10"/>
  <c r="K60" i="10"/>
  <c r="J60" i="10"/>
  <c r="I60" i="10"/>
  <c r="H60" i="10"/>
  <c r="G60" i="10"/>
  <c r="F60" i="10"/>
  <c r="E60" i="10"/>
  <c r="D60" i="10"/>
  <c r="C60" i="10"/>
  <c r="B60" i="10"/>
  <c r="O59" i="10"/>
  <c r="L59" i="10"/>
  <c r="K59" i="10"/>
  <c r="J59" i="10"/>
  <c r="I59" i="10"/>
  <c r="H59" i="10"/>
  <c r="G59" i="10"/>
  <c r="F59" i="10"/>
  <c r="E59" i="10"/>
  <c r="D59" i="10"/>
  <c r="C59" i="10"/>
  <c r="B59" i="10"/>
  <c r="O58" i="10"/>
  <c r="L58" i="10"/>
  <c r="K58" i="10"/>
  <c r="J58" i="10"/>
  <c r="I58" i="10"/>
  <c r="H58" i="10"/>
  <c r="G58" i="10"/>
  <c r="F58" i="10"/>
  <c r="E58" i="10"/>
  <c r="D58" i="10"/>
  <c r="C58" i="10"/>
  <c r="B58" i="10"/>
  <c r="O57" i="10"/>
  <c r="L57" i="10"/>
  <c r="K57" i="10"/>
  <c r="J57" i="10"/>
  <c r="I57" i="10"/>
  <c r="H57" i="10"/>
  <c r="S57" i="10" s="1"/>
  <c r="G57" i="10"/>
  <c r="F57" i="10"/>
  <c r="E57" i="10"/>
  <c r="D57" i="10"/>
  <c r="C57" i="10"/>
  <c r="B57" i="10"/>
  <c r="O56" i="10"/>
  <c r="L56" i="10"/>
  <c r="K56" i="10"/>
  <c r="J56" i="10"/>
  <c r="I56" i="10"/>
  <c r="H56" i="10"/>
  <c r="G56" i="10"/>
  <c r="F56" i="10"/>
  <c r="E56" i="10"/>
  <c r="D56" i="10"/>
  <c r="C56" i="10"/>
  <c r="B56" i="10"/>
  <c r="O55" i="10"/>
  <c r="L55" i="10"/>
  <c r="K55" i="10"/>
  <c r="J55" i="10"/>
  <c r="I55" i="10"/>
  <c r="H55" i="10"/>
  <c r="G55" i="10"/>
  <c r="F55" i="10"/>
  <c r="E55" i="10"/>
  <c r="D55" i="10"/>
  <c r="C55" i="10"/>
  <c r="B55" i="10"/>
  <c r="O54" i="10"/>
  <c r="L54" i="10"/>
  <c r="K54" i="10"/>
  <c r="J54" i="10"/>
  <c r="I54" i="10"/>
  <c r="H54" i="10"/>
  <c r="G54" i="10"/>
  <c r="F54" i="10"/>
  <c r="E54" i="10"/>
  <c r="D54" i="10"/>
  <c r="C54" i="10"/>
  <c r="B54" i="10"/>
  <c r="O53" i="10"/>
  <c r="L53" i="10"/>
  <c r="K53" i="10"/>
  <c r="J53" i="10"/>
  <c r="I53" i="10"/>
  <c r="H53" i="10"/>
  <c r="S53" i="10" s="1"/>
  <c r="G53" i="10"/>
  <c r="F53" i="10"/>
  <c r="E53" i="10"/>
  <c r="D53" i="10"/>
  <c r="C53" i="10"/>
  <c r="B53" i="10"/>
  <c r="O52" i="10"/>
  <c r="L52" i="10"/>
  <c r="K52" i="10"/>
  <c r="J52" i="10"/>
  <c r="I52" i="10"/>
  <c r="H52" i="10"/>
  <c r="G52" i="10"/>
  <c r="F52" i="10"/>
  <c r="E52" i="10"/>
  <c r="D52" i="10"/>
  <c r="C52" i="10"/>
  <c r="B52" i="10"/>
  <c r="O51" i="10"/>
  <c r="L51" i="10"/>
  <c r="K51" i="10"/>
  <c r="J51" i="10"/>
  <c r="I51" i="10"/>
  <c r="H51" i="10"/>
  <c r="S51" i="10" s="1"/>
  <c r="G51" i="10"/>
  <c r="F51" i="10"/>
  <c r="E51" i="10"/>
  <c r="D51" i="10"/>
  <c r="C51" i="10"/>
  <c r="B51" i="10"/>
  <c r="O50" i="10"/>
  <c r="L50" i="10"/>
  <c r="K50" i="10"/>
  <c r="J50" i="10"/>
  <c r="I50" i="10"/>
  <c r="H50" i="10"/>
  <c r="G50" i="10"/>
  <c r="F50" i="10"/>
  <c r="E50" i="10"/>
  <c r="D50" i="10"/>
  <c r="C50" i="10"/>
  <c r="B50" i="10"/>
  <c r="O49" i="10"/>
  <c r="L49" i="10"/>
  <c r="K49" i="10"/>
  <c r="J49" i="10"/>
  <c r="I49" i="10"/>
  <c r="H49" i="10"/>
  <c r="S49" i="10" s="1"/>
  <c r="G49" i="10"/>
  <c r="F49" i="10"/>
  <c r="E49" i="10"/>
  <c r="D49" i="10"/>
  <c r="C49" i="10"/>
  <c r="B49" i="10"/>
  <c r="O48" i="10"/>
  <c r="L48" i="10"/>
  <c r="K48" i="10"/>
  <c r="J48" i="10"/>
  <c r="I48" i="10"/>
  <c r="H48" i="10"/>
  <c r="G48" i="10"/>
  <c r="F48" i="10"/>
  <c r="E48" i="10"/>
  <c r="D48" i="10"/>
  <c r="C48" i="10"/>
  <c r="B48" i="10"/>
  <c r="O47" i="10"/>
  <c r="L47" i="10"/>
  <c r="K47" i="10"/>
  <c r="J47" i="10"/>
  <c r="I47" i="10"/>
  <c r="H47" i="10"/>
  <c r="S47" i="10" s="1"/>
  <c r="G47" i="10"/>
  <c r="F47" i="10"/>
  <c r="E47" i="10"/>
  <c r="D47" i="10"/>
  <c r="C47" i="10"/>
  <c r="B47" i="10"/>
  <c r="O46" i="10"/>
  <c r="L46" i="10"/>
  <c r="K46" i="10"/>
  <c r="J46" i="10"/>
  <c r="I46" i="10"/>
  <c r="H46" i="10"/>
  <c r="G46" i="10"/>
  <c r="F46" i="10"/>
  <c r="E46" i="10"/>
  <c r="D46" i="10"/>
  <c r="C46" i="10"/>
  <c r="B46" i="10"/>
  <c r="O45" i="10"/>
  <c r="L45" i="10"/>
  <c r="K45" i="10"/>
  <c r="J45" i="10"/>
  <c r="I45" i="10"/>
  <c r="H45" i="10"/>
  <c r="S45" i="10" s="1"/>
  <c r="G45" i="10"/>
  <c r="F45" i="10"/>
  <c r="E45" i="10"/>
  <c r="D45" i="10"/>
  <c r="C45" i="10"/>
  <c r="B45" i="10"/>
  <c r="O44" i="10"/>
  <c r="L44" i="10"/>
  <c r="K44" i="10"/>
  <c r="J44" i="10"/>
  <c r="I44" i="10"/>
  <c r="H44" i="10"/>
  <c r="G44" i="10"/>
  <c r="F44" i="10"/>
  <c r="E44" i="10"/>
  <c r="D44" i="10"/>
  <c r="C44" i="10"/>
  <c r="B44" i="10"/>
  <c r="O43" i="10"/>
  <c r="L43" i="10"/>
  <c r="K43" i="10"/>
  <c r="J43" i="10"/>
  <c r="I43" i="10"/>
  <c r="H43" i="10"/>
  <c r="G43" i="10"/>
  <c r="F43" i="10"/>
  <c r="E43" i="10"/>
  <c r="D43" i="10"/>
  <c r="C43" i="10"/>
  <c r="B43" i="10"/>
  <c r="O42" i="10"/>
  <c r="L42" i="10"/>
  <c r="K42" i="10"/>
  <c r="J42" i="10"/>
  <c r="I42" i="10"/>
  <c r="H42" i="10"/>
  <c r="G42" i="10"/>
  <c r="F42" i="10"/>
  <c r="E42" i="10"/>
  <c r="D42" i="10"/>
  <c r="C42" i="10"/>
  <c r="B42" i="10"/>
  <c r="O41" i="10"/>
  <c r="L41" i="10"/>
  <c r="K41" i="10"/>
  <c r="J41" i="10"/>
  <c r="I41" i="10"/>
  <c r="H41" i="10"/>
  <c r="S41" i="10" s="1"/>
  <c r="G41" i="10"/>
  <c r="F41" i="10"/>
  <c r="E41" i="10"/>
  <c r="D41" i="10"/>
  <c r="C41" i="10"/>
  <c r="B41" i="10"/>
  <c r="O40" i="10"/>
  <c r="L40" i="10"/>
  <c r="K40" i="10"/>
  <c r="J40" i="10"/>
  <c r="I40" i="10"/>
  <c r="H40" i="10"/>
  <c r="G40" i="10"/>
  <c r="F40" i="10"/>
  <c r="E40" i="10"/>
  <c r="D40" i="10"/>
  <c r="C40" i="10"/>
  <c r="B40" i="10"/>
  <c r="O39" i="10"/>
  <c r="L39" i="10"/>
  <c r="K39" i="10"/>
  <c r="J39" i="10"/>
  <c r="I39" i="10"/>
  <c r="H39" i="10"/>
  <c r="S39" i="10" s="1"/>
  <c r="G39" i="10"/>
  <c r="F39" i="10"/>
  <c r="E39" i="10"/>
  <c r="D39" i="10"/>
  <c r="C39" i="10"/>
  <c r="B39" i="10"/>
  <c r="O38" i="10"/>
  <c r="L38" i="10"/>
  <c r="K38" i="10"/>
  <c r="J38" i="10"/>
  <c r="I38" i="10"/>
  <c r="H38" i="10"/>
  <c r="G38" i="10"/>
  <c r="F38" i="10"/>
  <c r="E38" i="10"/>
  <c r="D38" i="10"/>
  <c r="C38" i="10"/>
  <c r="B38" i="10"/>
  <c r="O37" i="10"/>
  <c r="L37" i="10"/>
  <c r="K37" i="10"/>
  <c r="J37" i="10"/>
  <c r="I37" i="10"/>
  <c r="H37" i="10"/>
  <c r="S37" i="10" s="1"/>
  <c r="G37" i="10"/>
  <c r="F37" i="10"/>
  <c r="E37" i="10"/>
  <c r="D37" i="10"/>
  <c r="C37" i="10"/>
  <c r="B37" i="10"/>
  <c r="O36" i="10"/>
  <c r="L36" i="10"/>
  <c r="K36" i="10"/>
  <c r="J36" i="10"/>
  <c r="I36" i="10"/>
  <c r="H36" i="10"/>
  <c r="G36" i="10"/>
  <c r="F36" i="10"/>
  <c r="E36" i="10"/>
  <c r="D36" i="10"/>
  <c r="C36" i="10"/>
  <c r="B36" i="10"/>
  <c r="O35" i="10"/>
  <c r="L35" i="10"/>
  <c r="K35" i="10"/>
  <c r="J35" i="10"/>
  <c r="I35" i="10"/>
  <c r="H35" i="10"/>
  <c r="G35" i="10"/>
  <c r="F35" i="10"/>
  <c r="E35" i="10"/>
  <c r="D35" i="10"/>
  <c r="C35" i="10"/>
  <c r="B35" i="10"/>
  <c r="O34" i="10"/>
  <c r="L34" i="10"/>
  <c r="K34" i="10"/>
  <c r="J34" i="10"/>
  <c r="I34" i="10"/>
  <c r="H34" i="10"/>
  <c r="G34" i="10"/>
  <c r="F34" i="10"/>
  <c r="E34" i="10"/>
  <c r="D34" i="10"/>
  <c r="C34" i="10"/>
  <c r="B34" i="10"/>
  <c r="O33" i="10"/>
  <c r="L33" i="10"/>
  <c r="K33" i="10"/>
  <c r="J33" i="10"/>
  <c r="I33" i="10"/>
  <c r="H33" i="10"/>
  <c r="S33" i="10" s="1"/>
  <c r="G33" i="10"/>
  <c r="F33" i="10"/>
  <c r="E33" i="10"/>
  <c r="D33" i="10"/>
  <c r="C33" i="10"/>
  <c r="B33" i="10"/>
  <c r="O32" i="10"/>
  <c r="L32" i="10"/>
  <c r="K32" i="10"/>
  <c r="J32" i="10"/>
  <c r="I32" i="10"/>
  <c r="H32" i="10"/>
  <c r="G32" i="10"/>
  <c r="F32" i="10"/>
  <c r="E32" i="10"/>
  <c r="D32" i="10"/>
  <c r="C32" i="10"/>
  <c r="B32" i="10"/>
  <c r="O31" i="10"/>
  <c r="L31" i="10"/>
  <c r="K31" i="10"/>
  <c r="J31" i="10"/>
  <c r="I31" i="10"/>
  <c r="H31" i="10"/>
  <c r="G31" i="10"/>
  <c r="F31" i="10"/>
  <c r="E31" i="10"/>
  <c r="D31" i="10"/>
  <c r="C31" i="10"/>
  <c r="B31" i="10"/>
  <c r="O30" i="10"/>
  <c r="L30" i="10"/>
  <c r="K30" i="10"/>
  <c r="J30" i="10"/>
  <c r="I30" i="10"/>
  <c r="H30" i="10"/>
  <c r="G30" i="10"/>
  <c r="F30" i="10"/>
  <c r="E30" i="10"/>
  <c r="D30" i="10"/>
  <c r="C30" i="10"/>
  <c r="B30" i="10"/>
  <c r="O29" i="10"/>
  <c r="L29" i="10"/>
  <c r="K29" i="10"/>
  <c r="J29" i="10"/>
  <c r="I29" i="10"/>
  <c r="H29" i="10"/>
  <c r="S29" i="10" s="1"/>
  <c r="G29" i="10"/>
  <c r="F29" i="10"/>
  <c r="E29" i="10"/>
  <c r="D29" i="10"/>
  <c r="C29" i="10"/>
  <c r="B29" i="10"/>
  <c r="O28" i="10"/>
  <c r="L28" i="10"/>
  <c r="K28" i="10"/>
  <c r="J28" i="10"/>
  <c r="I28" i="10"/>
  <c r="H28" i="10"/>
  <c r="G28" i="10"/>
  <c r="F28" i="10"/>
  <c r="E28" i="10"/>
  <c r="D28" i="10"/>
  <c r="C28" i="10"/>
  <c r="B28" i="10"/>
  <c r="O27" i="10"/>
  <c r="L27" i="10"/>
  <c r="K27" i="10"/>
  <c r="J27" i="10"/>
  <c r="I27" i="10"/>
  <c r="H27" i="10"/>
  <c r="G27" i="10"/>
  <c r="F27" i="10"/>
  <c r="E27" i="10"/>
  <c r="D27" i="10"/>
  <c r="C27" i="10"/>
  <c r="B27" i="10"/>
  <c r="O26" i="10"/>
  <c r="L26" i="10"/>
  <c r="K26" i="10"/>
  <c r="J26" i="10"/>
  <c r="I26" i="10"/>
  <c r="H26" i="10"/>
  <c r="G26" i="10"/>
  <c r="F26" i="10"/>
  <c r="E26" i="10"/>
  <c r="D26" i="10"/>
  <c r="C26" i="10"/>
  <c r="B26" i="10"/>
  <c r="O25" i="10"/>
  <c r="L25" i="10"/>
  <c r="K25" i="10"/>
  <c r="J25" i="10"/>
  <c r="I25" i="10"/>
  <c r="H25" i="10"/>
  <c r="S25" i="10" s="1"/>
  <c r="G25" i="10"/>
  <c r="F25" i="10"/>
  <c r="E25" i="10"/>
  <c r="D25" i="10"/>
  <c r="C25" i="10"/>
  <c r="B25" i="10"/>
  <c r="O24" i="10"/>
  <c r="L24" i="10"/>
  <c r="K24" i="10"/>
  <c r="J24" i="10"/>
  <c r="I24" i="10"/>
  <c r="H24" i="10"/>
  <c r="G24" i="10"/>
  <c r="F24" i="10"/>
  <c r="E24" i="10"/>
  <c r="D24" i="10"/>
  <c r="C24" i="10"/>
  <c r="B24" i="10"/>
  <c r="O23" i="10"/>
  <c r="L23" i="10"/>
  <c r="K23" i="10"/>
  <c r="J23" i="10"/>
  <c r="I23" i="10"/>
  <c r="H23" i="10"/>
  <c r="S23" i="10" s="1"/>
  <c r="G23" i="10"/>
  <c r="F23" i="10"/>
  <c r="E23" i="10"/>
  <c r="D23" i="10"/>
  <c r="C23" i="10"/>
  <c r="B23" i="10"/>
  <c r="O22" i="10"/>
  <c r="L22" i="10"/>
  <c r="K22" i="10"/>
  <c r="J22" i="10"/>
  <c r="I22" i="10"/>
  <c r="H22" i="10"/>
  <c r="G22" i="10"/>
  <c r="F22" i="10"/>
  <c r="E22" i="10"/>
  <c r="D22" i="10"/>
  <c r="C22" i="10"/>
  <c r="B22" i="10"/>
  <c r="O21" i="10"/>
  <c r="L21" i="10"/>
  <c r="K21" i="10"/>
  <c r="J21" i="10"/>
  <c r="I21" i="10"/>
  <c r="H21" i="10"/>
  <c r="S21" i="10" s="1"/>
  <c r="G21" i="10"/>
  <c r="F21" i="10"/>
  <c r="E21" i="10"/>
  <c r="D21" i="10"/>
  <c r="C21" i="10"/>
  <c r="B21" i="10"/>
  <c r="O20" i="10"/>
  <c r="L20" i="10"/>
  <c r="K20" i="10"/>
  <c r="J20" i="10"/>
  <c r="I20" i="10"/>
  <c r="H20" i="10"/>
  <c r="G20" i="10"/>
  <c r="F20" i="10"/>
  <c r="E20" i="10"/>
  <c r="D20" i="10"/>
  <c r="C20" i="10"/>
  <c r="B20" i="10"/>
  <c r="O19" i="10"/>
  <c r="L19" i="10"/>
  <c r="K19" i="10"/>
  <c r="J19" i="10"/>
  <c r="I19" i="10"/>
  <c r="H19" i="10"/>
  <c r="S19" i="10" s="1"/>
  <c r="G19" i="10"/>
  <c r="F19" i="10"/>
  <c r="E19" i="10"/>
  <c r="D19" i="10"/>
  <c r="C19" i="10"/>
  <c r="B19" i="10"/>
  <c r="O18" i="10"/>
  <c r="L18" i="10"/>
  <c r="K18" i="10"/>
  <c r="J18" i="10"/>
  <c r="I18" i="10"/>
  <c r="H18" i="10"/>
  <c r="G18" i="10"/>
  <c r="F18" i="10"/>
  <c r="E18" i="10"/>
  <c r="D18" i="10"/>
  <c r="C18" i="10"/>
  <c r="B18" i="10"/>
  <c r="O17" i="10"/>
  <c r="L17" i="10"/>
  <c r="K17" i="10"/>
  <c r="J17" i="10"/>
  <c r="I17" i="10"/>
  <c r="H17" i="10"/>
  <c r="S17" i="10" s="1"/>
  <c r="G17" i="10"/>
  <c r="F17" i="10"/>
  <c r="E17" i="10"/>
  <c r="D17" i="10"/>
  <c r="C17" i="10"/>
  <c r="B17" i="10"/>
  <c r="O16" i="10"/>
  <c r="L16" i="10"/>
  <c r="K16" i="10"/>
  <c r="J16" i="10"/>
  <c r="I16" i="10"/>
  <c r="H16" i="10"/>
  <c r="G16" i="10"/>
  <c r="F16" i="10"/>
  <c r="E16" i="10"/>
  <c r="D16" i="10"/>
  <c r="C16" i="10"/>
  <c r="B16" i="10"/>
  <c r="O15" i="10"/>
  <c r="L15" i="10"/>
  <c r="K15" i="10"/>
  <c r="J15" i="10"/>
  <c r="I15" i="10"/>
  <c r="H15" i="10"/>
  <c r="G15" i="10"/>
  <c r="F15" i="10"/>
  <c r="E15" i="10"/>
  <c r="D15" i="10"/>
  <c r="C15" i="10"/>
  <c r="B15" i="10"/>
  <c r="O14" i="10"/>
  <c r="L14" i="10"/>
  <c r="K14" i="10"/>
  <c r="J14" i="10"/>
  <c r="I14" i="10"/>
  <c r="H14" i="10"/>
  <c r="G14" i="10"/>
  <c r="F14" i="10"/>
  <c r="E14" i="10"/>
  <c r="D14" i="10"/>
  <c r="C14" i="10"/>
  <c r="B14" i="10"/>
  <c r="O13" i="10"/>
  <c r="L13" i="10"/>
  <c r="K13" i="10"/>
  <c r="J13" i="10"/>
  <c r="I13" i="10"/>
  <c r="H13" i="10"/>
  <c r="S13" i="10" s="1"/>
  <c r="G13" i="10"/>
  <c r="F13" i="10"/>
  <c r="E13" i="10"/>
  <c r="D13" i="10"/>
  <c r="C13" i="10"/>
  <c r="B13" i="10"/>
  <c r="O12" i="10"/>
  <c r="L12" i="10"/>
  <c r="K12" i="10"/>
  <c r="J12" i="10"/>
  <c r="I12" i="10"/>
  <c r="H12" i="10"/>
  <c r="G12" i="10"/>
  <c r="F12" i="10"/>
  <c r="E12" i="10"/>
  <c r="D12" i="10"/>
  <c r="C12" i="10"/>
  <c r="B12" i="10"/>
  <c r="O11" i="10"/>
  <c r="L11" i="10"/>
  <c r="K11" i="10"/>
  <c r="J11" i="10"/>
  <c r="I11" i="10"/>
  <c r="H11" i="10"/>
  <c r="S11" i="10" s="1"/>
  <c r="G11" i="10"/>
  <c r="F11" i="10"/>
  <c r="E11" i="10"/>
  <c r="D11" i="10"/>
  <c r="C11" i="10"/>
  <c r="B11" i="10"/>
  <c r="O10" i="10"/>
  <c r="L10" i="10"/>
  <c r="K10" i="10"/>
  <c r="J10" i="10"/>
  <c r="I10" i="10"/>
  <c r="H10" i="10"/>
  <c r="G10" i="10"/>
  <c r="F10" i="10"/>
  <c r="E10" i="10"/>
  <c r="D10" i="10"/>
  <c r="C10" i="10"/>
  <c r="B10" i="10"/>
  <c r="O9" i="10"/>
  <c r="L9" i="10"/>
  <c r="K9" i="10"/>
  <c r="J9" i="10"/>
  <c r="I9" i="10"/>
  <c r="H9" i="10"/>
  <c r="S9" i="10" s="1"/>
  <c r="G9" i="10"/>
  <c r="F9" i="10"/>
  <c r="E9" i="10"/>
  <c r="D9" i="10"/>
  <c r="C9" i="10"/>
  <c r="B9" i="10"/>
  <c r="O8" i="10"/>
  <c r="L8" i="10"/>
  <c r="K8" i="10"/>
  <c r="J8" i="10"/>
  <c r="I8" i="10"/>
  <c r="H8" i="10"/>
  <c r="G8" i="10"/>
  <c r="F8" i="10"/>
  <c r="E8" i="10"/>
  <c r="D8" i="10"/>
  <c r="C8" i="10"/>
  <c r="B8" i="10"/>
  <c r="O7" i="10"/>
  <c r="L7" i="10"/>
  <c r="K7" i="10"/>
  <c r="J7" i="10"/>
  <c r="I7" i="10"/>
  <c r="H7" i="10"/>
  <c r="S7" i="10" s="1"/>
  <c r="G7" i="10"/>
  <c r="F7" i="10"/>
  <c r="E7" i="10"/>
  <c r="D7" i="10"/>
  <c r="C7" i="10"/>
  <c r="B7" i="10"/>
  <c r="O6" i="10"/>
  <c r="L6" i="10"/>
  <c r="K6" i="10"/>
  <c r="J6" i="10"/>
  <c r="I6" i="10"/>
  <c r="H6" i="10"/>
  <c r="G6" i="10"/>
  <c r="F6" i="10"/>
  <c r="E6" i="10"/>
  <c r="D6" i="10"/>
  <c r="C6" i="10"/>
  <c r="B6" i="10"/>
  <c r="O5" i="10"/>
  <c r="L5" i="10"/>
  <c r="K5" i="10"/>
  <c r="J5" i="10"/>
  <c r="I5" i="10"/>
  <c r="H5" i="10"/>
  <c r="S5" i="10" s="1"/>
  <c r="G5" i="10"/>
  <c r="F5" i="10"/>
  <c r="E5" i="10"/>
  <c r="D5" i="10"/>
  <c r="C5" i="10"/>
  <c r="B5" i="10"/>
  <c r="O4" i="10"/>
  <c r="L4" i="10"/>
  <c r="K4" i="10"/>
  <c r="J4" i="10"/>
  <c r="I4" i="10"/>
  <c r="H4" i="10"/>
  <c r="G4" i="10"/>
  <c r="F4" i="10"/>
  <c r="E4" i="10"/>
  <c r="D4" i="10"/>
  <c r="C4" i="10"/>
  <c r="B4" i="10"/>
  <c r="O3" i="10"/>
  <c r="L3" i="10"/>
  <c r="K3" i="10"/>
  <c r="J3" i="10"/>
  <c r="I3" i="10"/>
  <c r="H3" i="10"/>
  <c r="G3" i="10"/>
  <c r="F3" i="10"/>
  <c r="E3" i="10"/>
  <c r="D3" i="10"/>
  <c r="C3" i="10"/>
  <c r="B3" i="10"/>
  <c r="N1649" i="9"/>
  <c r="M1649" i="9"/>
  <c r="L1649" i="9"/>
  <c r="N1648" i="9"/>
  <c r="M1648" i="9"/>
  <c r="L1648" i="9"/>
  <c r="N1647" i="9"/>
  <c r="M1647" i="9"/>
  <c r="L1647" i="9"/>
  <c r="N1646" i="9"/>
  <c r="M1646" i="9"/>
  <c r="L1646" i="9"/>
  <c r="N1645" i="9"/>
  <c r="M1645" i="9"/>
  <c r="L1645" i="9"/>
  <c r="N1644" i="9"/>
  <c r="M1644" i="9"/>
  <c r="L1644" i="9"/>
  <c r="N1643" i="9"/>
  <c r="M1643" i="9"/>
  <c r="L1643" i="9"/>
  <c r="N1642" i="9"/>
  <c r="M1642" i="9"/>
  <c r="L1642" i="9"/>
  <c r="N1641" i="9"/>
  <c r="M1641" i="9"/>
  <c r="L1641" i="9"/>
  <c r="N1640" i="9"/>
  <c r="M1640" i="9"/>
  <c r="L1640" i="9"/>
  <c r="N1639" i="9"/>
  <c r="M1639" i="9"/>
  <c r="L1639" i="9"/>
  <c r="N1638" i="9"/>
  <c r="M1638" i="9"/>
  <c r="L1638" i="9"/>
  <c r="N1637" i="9"/>
  <c r="M1637" i="9"/>
  <c r="L1637" i="9"/>
  <c r="N1636" i="9"/>
  <c r="M1636" i="9"/>
  <c r="L1636" i="9"/>
  <c r="N1635" i="9"/>
  <c r="M1635" i="9"/>
  <c r="L1635" i="9"/>
  <c r="N1634" i="9"/>
  <c r="M1634" i="9"/>
  <c r="L1634" i="9"/>
  <c r="N1633" i="9"/>
  <c r="M1633" i="9"/>
  <c r="L1633" i="9"/>
  <c r="N1632" i="9"/>
  <c r="M1632" i="9"/>
  <c r="L1632" i="9"/>
  <c r="N1631" i="9"/>
  <c r="M1631" i="9"/>
  <c r="L1631" i="9"/>
  <c r="N1630" i="9"/>
  <c r="M1630" i="9"/>
  <c r="L1630" i="9"/>
  <c r="N1629" i="9"/>
  <c r="M1629" i="9"/>
  <c r="L1629" i="9"/>
  <c r="N1628" i="9"/>
  <c r="M1628" i="9"/>
  <c r="L1628" i="9"/>
  <c r="N1627" i="9"/>
  <c r="M1627" i="9"/>
  <c r="L1627" i="9"/>
  <c r="N1626" i="9"/>
  <c r="M1626" i="9"/>
  <c r="L1626" i="9"/>
  <c r="N1625" i="9"/>
  <c r="M1625" i="9"/>
  <c r="L1625" i="9"/>
  <c r="N1624" i="9"/>
  <c r="M1624" i="9"/>
  <c r="L1624" i="9"/>
  <c r="N1623" i="9"/>
  <c r="M1623" i="9"/>
  <c r="L1623" i="9"/>
  <c r="N1622" i="9"/>
  <c r="M1622" i="9"/>
  <c r="L1622" i="9"/>
  <c r="N1621" i="9"/>
  <c r="M1621" i="9"/>
  <c r="L1621" i="9"/>
  <c r="N1620" i="9"/>
  <c r="M1620" i="9"/>
  <c r="L1620" i="9"/>
  <c r="N1619" i="9"/>
  <c r="M1619" i="9"/>
  <c r="L1619" i="9"/>
  <c r="N1618" i="9"/>
  <c r="M1618" i="9"/>
  <c r="L1618" i="9"/>
  <c r="N1617" i="9"/>
  <c r="M1617" i="9"/>
  <c r="L1617" i="9"/>
  <c r="N1616" i="9"/>
  <c r="M1616" i="9"/>
  <c r="L1616" i="9"/>
  <c r="N1615" i="9"/>
  <c r="M1615" i="9"/>
  <c r="L1615" i="9"/>
  <c r="N1614" i="9"/>
  <c r="M1614" i="9"/>
  <c r="L1614" i="9"/>
  <c r="N1613" i="9"/>
  <c r="M1613" i="9"/>
  <c r="L1613" i="9"/>
  <c r="N1612" i="9"/>
  <c r="M1612" i="9"/>
  <c r="L1612" i="9"/>
  <c r="N1611" i="9"/>
  <c r="M1611" i="9"/>
  <c r="L1611" i="9"/>
  <c r="N1610" i="9"/>
  <c r="M1610" i="9"/>
  <c r="L1610" i="9"/>
  <c r="N1609" i="9"/>
  <c r="M1609" i="9"/>
  <c r="L1609" i="9"/>
  <c r="N1608" i="9"/>
  <c r="M1608" i="9"/>
  <c r="L1608" i="9"/>
  <c r="N1607" i="9"/>
  <c r="M1607" i="9"/>
  <c r="L1607" i="9"/>
  <c r="N1606" i="9"/>
  <c r="M1606" i="9"/>
  <c r="L1606" i="9"/>
  <c r="N1605" i="9"/>
  <c r="M1605" i="9"/>
  <c r="L1605" i="9"/>
  <c r="N1604" i="9"/>
  <c r="M1604" i="9"/>
  <c r="L1604" i="9"/>
  <c r="N1603" i="9"/>
  <c r="M1603" i="9"/>
  <c r="L1603" i="9"/>
  <c r="N1602" i="9"/>
  <c r="M1602" i="9"/>
  <c r="L1602" i="9"/>
  <c r="N1601" i="9"/>
  <c r="M1601" i="9"/>
  <c r="L1601" i="9"/>
  <c r="N1600" i="9"/>
  <c r="M1600" i="9"/>
  <c r="L1600" i="9"/>
  <c r="N1599" i="9"/>
  <c r="M1599" i="9"/>
  <c r="L1599" i="9"/>
  <c r="N1598" i="9"/>
  <c r="M1598" i="9"/>
  <c r="L1598" i="9"/>
  <c r="N1597" i="9"/>
  <c r="M1597" i="9"/>
  <c r="L1597" i="9"/>
  <c r="N1596" i="9"/>
  <c r="M1596" i="9"/>
  <c r="L1596" i="9"/>
  <c r="N1595" i="9"/>
  <c r="M1595" i="9"/>
  <c r="L1595" i="9"/>
  <c r="N1594" i="9"/>
  <c r="M1594" i="9"/>
  <c r="L1594" i="9"/>
  <c r="N1593" i="9"/>
  <c r="M1593" i="9"/>
  <c r="L1593" i="9"/>
  <c r="N1592" i="9"/>
  <c r="M1592" i="9"/>
  <c r="L1592" i="9"/>
  <c r="N1591" i="9"/>
  <c r="M1591" i="9"/>
  <c r="L1591" i="9"/>
  <c r="N1590" i="9"/>
  <c r="M1590" i="9"/>
  <c r="L1590" i="9"/>
  <c r="N1589" i="9"/>
  <c r="M1589" i="9"/>
  <c r="L1589" i="9"/>
  <c r="N1588" i="9"/>
  <c r="M1588" i="9"/>
  <c r="L1588" i="9"/>
  <c r="N1587" i="9"/>
  <c r="M1587" i="9"/>
  <c r="L1587" i="9"/>
  <c r="N1586" i="9"/>
  <c r="M1586" i="9"/>
  <c r="L1586" i="9"/>
  <c r="N1585" i="9"/>
  <c r="M1585" i="9"/>
  <c r="L1585" i="9"/>
  <c r="N1584" i="9"/>
  <c r="M1584" i="9"/>
  <c r="L1584" i="9"/>
  <c r="N1583" i="9"/>
  <c r="M1583" i="9"/>
  <c r="L1583" i="9"/>
  <c r="N1582" i="9"/>
  <c r="M1582" i="9"/>
  <c r="L1582" i="9"/>
  <c r="N1581" i="9"/>
  <c r="M1581" i="9"/>
  <c r="L1581" i="9"/>
  <c r="N1580" i="9"/>
  <c r="M1580" i="9"/>
  <c r="L1580" i="9"/>
  <c r="N1579" i="9"/>
  <c r="M1579" i="9"/>
  <c r="L1579" i="9"/>
  <c r="N1578" i="9"/>
  <c r="M1578" i="9"/>
  <c r="L1578" i="9"/>
  <c r="N1577" i="9"/>
  <c r="M1577" i="9"/>
  <c r="L1577" i="9"/>
  <c r="N1576" i="9"/>
  <c r="M1576" i="9"/>
  <c r="L1576" i="9"/>
  <c r="N1575" i="9"/>
  <c r="M1575" i="9"/>
  <c r="L1575" i="9"/>
  <c r="N1574" i="9"/>
  <c r="M1574" i="9"/>
  <c r="L1574" i="9"/>
  <c r="N1573" i="9"/>
  <c r="M1573" i="9"/>
  <c r="L1573" i="9"/>
  <c r="N1572" i="9"/>
  <c r="M1572" i="9"/>
  <c r="L1572" i="9"/>
  <c r="N1571" i="9"/>
  <c r="M1571" i="9"/>
  <c r="L1571" i="9"/>
  <c r="N1570" i="9"/>
  <c r="M1570" i="9"/>
  <c r="L1570" i="9"/>
  <c r="N1569" i="9"/>
  <c r="M1569" i="9"/>
  <c r="L1569" i="9"/>
  <c r="N1568" i="9"/>
  <c r="M1568" i="9"/>
  <c r="L1568" i="9"/>
  <c r="N1567" i="9"/>
  <c r="M1567" i="9"/>
  <c r="L1567" i="9"/>
  <c r="N1566" i="9"/>
  <c r="M1566" i="9"/>
  <c r="L1566" i="9"/>
  <c r="N1565" i="9"/>
  <c r="M1565" i="9"/>
  <c r="L1565" i="9"/>
  <c r="N1564" i="9"/>
  <c r="M1564" i="9"/>
  <c r="L1564" i="9"/>
  <c r="N1563" i="9"/>
  <c r="M1563" i="9"/>
  <c r="L1563" i="9"/>
  <c r="N1562" i="9"/>
  <c r="M1562" i="9"/>
  <c r="L1562" i="9"/>
  <c r="N1561" i="9"/>
  <c r="M1561" i="9"/>
  <c r="L1561" i="9"/>
  <c r="N1560" i="9"/>
  <c r="M1560" i="9"/>
  <c r="L1560" i="9"/>
  <c r="N1559" i="9"/>
  <c r="M1559" i="9"/>
  <c r="L1559" i="9"/>
  <c r="N1558" i="9"/>
  <c r="M1558" i="9"/>
  <c r="L1558" i="9"/>
  <c r="N1557" i="9"/>
  <c r="M1557" i="9"/>
  <c r="L1557" i="9"/>
  <c r="N1556" i="9"/>
  <c r="M1556" i="9"/>
  <c r="L1556" i="9"/>
  <c r="N1555" i="9"/>
  <c r="M1555" i="9"/>
  <c r="L1555" i="9"/>
  <c r="N1554" i="9"/>
  <c r="M1554" i="9"/>
  <c r="L1554" i="9"/>
  <c r="N1553" i="9"/>
  <c r="M1553" i="9"/>
  <c r="L1553" i="9"/>
  <c r="N1552" i="9"/>
  <c r="M1552" i="9"/>
  <c r="L1552" i="9"/>
  <c r="N1551" i="9"/>
  <c r="M1551" i="9"/>
  <c r="L1551" i="9"/>
  <c r="N1550" i="9"/>
  <c r="M1550" i="9"/>
  <c r="L1550" i="9"/>
  <c r="N1549" i="9"/>
  <c r="M1549" i="9"/>
  <c r="L1549" i="9"/>
  <c r="N1548" i="9"/>
  <c r="M1548" i="9"/>
  <c r="L1548" i="9"/>
  <c r="N1547" i="9"/>
  <c r="M1547" i="9"/>
  <c r="L1547" i="9"/>
  <c r="N1546" i="9"/>
  <c r="M1546" i="9"/>
  <c r="L1546" i="9"/>
  <c r="N1545" i="9"/>
  <c r="M1545" i="9"/>
  <c r="L1545" i="9"/>
  <c r="N1544" i="9"/>
  <c r="M1544" i="9"/>
  <c r="L1544" i="9"/>
  <c r="N1543" i="9"/>
  <c r="M1543" i="9"/>
  <c r="L1543" i="9"/>
  <c r="N1542" i="9"/>
  <c r="M1542" i="9"/>
  <c r="L1542" i="9"/>
  <c r="N1541" i="9"/>
  <c r="M1541" i="9"/>
  <c r="L1541" i="9"/>
  <c r="N1540" i="9"/>
  <c r="M1540" i="9"/>
  <c r="L1540" i="9"/>
  <c r="N1539" i="9"/>
  <c r="M1539" i="9"/>
  <c r="L1539" i="9"/>
  <c r="N1538" i="9"/>
  <c r="M1538" i="9"/>
  <c r="L1538" i="9"/>
  <c r="N1537" i="9"/>
  <c r="M1537" i="9"/>
  <c r="L1537" i="9"/>
  <c r="N1536" i="9"/>
  <c r="M1536" i="9"/>
  <c r="L1536" i="9"/>
  <c r="N1535" i="9"/>
  <c r="M1535" i="9"/>
  <c r="L1535" i="9"/>
  <c r="N1534" i="9"/>
  <c r="M1534" i="9"/>
  <c r="L1534" i="9"/>
  <c r="N1533" i="9"/>
  <c r="M1533" i="9"/>
  <c r="L1533" i="9"/>
  <c r="N1532" i="9"/>
  <c r="M1532" i="9"/>
  <c r="L1532" i="9"/>
  <c r="N1531" i="9"/>
  <c r="M1531" i="9"/>
  <c r="L1531" i="9"/>
  <c r="N1530" i="9"/>
  <c r="M1530" i="9"/>
  <c r="L1530" i="9"/>
  <c r="N1529" i="9"/>
  <c r="M1529" i="9"/>
  <c r="L1529" i="9"/>
  <c r="N1528" i="9"/>
  <c r="M1528" i="9"/>
  <c r="L1528" i="9"/>
  <c r="N1527" i="9"/>
  <c r="M1527" i="9"/>
  <c r="L1527" i="9"/>
  <c r="N1526" i="9"/>
  <c r="M1526" i="9"/>
  <c r="L1526" i="9"/>
  <c r="N1525" i="9"/>
  <c r="M1525" i="9"/>
  <c r="L1525" i="9"/>
  <c r="N1524" i="9"/>
  <c r="M1524" i="9"/>
  <c r="L1524" i="9"/>
  <c r="N1523" i="9"/>
  <c r="M1523" i="9"/>
  <c r="L1523" i="9"/>
  <c r="N1522" i="9"/>
  <c r="M1522" i="9"/>
  <c r="L1522" i="9"/>
  <c r="N1521" i="9"/>
  <c r="M1521" i="9"/>
  <c r="L1521" i="9"/>
  <c r="N1520" i="9"/>
  <c r="M1520" i="9"/>
  <c r="L1520" i="9"/>
  <c r="N1519" i="9"/>
  <c r="M1519" i="9"/>
  <c r="L1519" i="9"/>
  <c r="N1518" i="9"/>
  <c r="M1518" i="9"/>
  <c r="L1518" i="9"/>
  <c r="N1517" i="9"/>
  <c r="M1517" i="9"/>
  <c r="L1517" i="9"/>
  <c r="N1516" i="9"/>
  <c r="M1516" i="9"/>
  <c r="L1516" i="9"/>
  <c r="N1515" i="9"/>
  <c r="M1515" i="9"/>
  <c r="L1515" i="9"/>
  <c r="N1514" i="9"/>
  <c r="M1514" i="9"/>
  <c r="L1514" i="9"/>
  <c r="N1513" i="9"/>
  <c r="M1513" i="9"/>
  <c r="L1513" i="9"/>
  <c r="N1512" i="9"/>
  <c r="M1512" i="9"/>
  <c r="L1512" i="9"/>
  <c r="N1511" i="9"/>
  <c r="M1511" i="9"/>
  <c r="L1511" i="9"/>
  <c r="N1510" i="9"/>
  <c r="M1510" i="9"/>
  <c r="L1510" i="9"/>
  <c r="N1509" i="9"/>
  <c r="M1509" i="9"/>
  <c r="L1509" i="9"/>
  <c r="N1508" i="9"/>
  <c r="M1508" i="9"/>
  <c r="L1508" i="9"/>
  <c r="N1507" i="9"/>
  <c r="M1507" i="9"/>
  <c r="L1507" i="9"/>
  <c r="N1506" i="9"/>
  <c r="M1506" i="9"/>
  <c r="L1506" i="9"/>
  <c r="N1505" i="9"/>
  <c r="M1505" i="9"/>
  <c r="L1505" i="9"/>
  <c r="N1504" i="9"/>
  <c r="M1504" i="9"/>
  <c r="L1504" i="9"/>
  <c r="N1503" i="9"/>
  <c r="M1503" i="9"/>
  <c r="L1503" i="9"/>
  <c r="N1502" i="9"/>
  <c r="M1502" i="9"/>
  <c r="L1502" i="9"/>
  <c r="N1501" i="9"/>
  <c r="M1501" i="9"/>
  <c r="L1501" i="9"/>
  <c r="N1500" i="9"/>
  <c r="M1500" i="9"/>
  <c r="L1500" i="9"/>
  <c r="N1499" i="9"/>
  <c r="M1499" i="9"/>
  <c r="L1499" i="9"/>
  <c r="N1498" i="9"/>
  <c r="M1498" i="9"/>
  <c r="L1498" i="9"/>
  <c r="N1497" i="9"/>
  <c r="M1497" i="9"/>
  <c r="L1497" i="9"/>
  <c r="N1496" i="9"/>
  <c r="M1496" i="9"/>
  <c r="L1496" i="9"/>
  <c r="N1495" i="9"/>
  <c r="M1495" i="9"/>
  <c r="L1495" i="9"/>
  <c r="N1494" i="9"/>
  <c r="M1494" i="9"/>
  <c r="L1494" i="9"/>
  <c r="N1493" i="9"/>
  <c r="M1493" i="9"/>
  <c r="L1493" i="9"/>
  <c r="N1492" i="9"/>
  <c r="M1492" i="9"/>
  <c r="L1492" i="9"/>
  <c r="N1491" i="9"/>
  <c r="M1491" i="9"/>
  <c r="L1491" i="9"/>
  <c r="N1490" i="9"/>
  <c r="M1490" i="9"/>
  <c r="L1490" i="9"/>
  <c r="N1489" i="9"/>
  <c r="M1489" i="9"/>
  <c r="L1489" i="9"/>
  <c r="N1488" i="9"/>
  <c r="M1488" i="9"/>
  <c r="L1488" i="9"/>
  <c r="N1487" i="9"/>
  <c r="M1487" i="9"/>
  <c r="L1487" i="9"/>
  <c r="N1486" i="9"/>
  <c r="M1486" i="9"/>
  <c r="L1486" i="9"/>
  <c r="N1485" i="9"/>
  <c r="M1485" i="9"/>
  <c r="L1485" i="9"/>
  <c r="N1484" i="9"/>
  <c r="M1484" i="9"/>
  <c r="L1484" i="9"/>
  <c r="N1483" i="9"/>
  <c r="M1483" i="9"/>
  <c r="L1483" i="9"/>
  <c r="N1482" i="9"/>
  <c r="M1482" i="9"/>
  <c r="L1482" i="9"/>
  <c r="N1481" i="9"/>
  <c r="M1481" i="9"/>
  <c r="L1481" i="9"/>
  <c r="N1480" i="9"/>
  <c r="M1480" i="9"/>
  <c r="L1480" i="9"/>
  <c r="N1479" i="9"/>
  <c r="M1479" i="9"/>
  <c r="L1479" i="9"/>
  <c r="N1478" i="9"/>
  <c r="M1478" i="9"/>
  <c r="L1478" i="9"/>
  <c r="N1477" i="9"/>
  <c r="M1477" i="9"/>
  <c r="L1477" i="9"/>
  <c r="N1476" i="9"/>
  <c r="M1476" i="9"/>
  <c r="L1476" i="9"/>
  <c r="N1475" i="9"/>
  <c r="M1475" i="9"/>
  <c r="L1475" i="9"/>
  <c r="N1474" i="9"/>
  <c r="M1474" i="9"/>
  <c r="L1474" i="9"/>
  <c r="N1473" i="9"/>
  <c r="M1473" i="9"/>
  <c r="L1473" i="9"/>
  <c r="N1472" i="9"/>
  <c r="M1472" i="9"/>
  <c r="L1472" i="9"/>
  <c r="N1471" i="9"/>
  <c r="M1471" i="9"/>
  <c r="L1471" i="9"/>
  <c r="N1470" i="9"/>
  <c r="M1470" i="9"/>
  <c r="L1470" i="9"/>
  <c r="N1469" i="9"/>
  <c r="M1469" i="9"/>
  <c r="L1469" i="9"/>
  <c r="N1468" i="9"/>
  <c r="M1468" i="9"/>
  <c r="L1468" i="9"/>
  <c r="N1467" i="9"/>
  <c r="M1467" i="9"/>
  <c r="L1467" i="9"/>
  <c r="N1466" i="9"/>
  <c r="M1466" i="9"/>
  <c r="L1466" i="9"/>
  <c r="N1465" i="9"/>
  <c r="M1465" i="9"/>
  <c r="L1465" i="9"/>
  <c r="N1464" i="9"/>
  <c r="M1464" i="9"/>
  <c r="L1464" i="9"/>
  <c r="N1463" i="9"/>
  <c r="M1463" i="9"/>
  <c r="L1463" i="9"/>
  <c r="N1462" i="9"/>
  <c r="M1462" i="9"/>
  <c r="L1462" i="9"/>
  <c r="N1461" i="9"/>
  <c r="M1461" i="9"/>
  <c r="L1461" i="9"/>
  <c r="N1460" i="9"/>
  <c r="M1460" i="9"/>
  <c r="L1460" i="9"/>
  <c r="N1459" i="9"/>
  <c r="M1459" i="9"/>
  <c r="L1459" i="9"/>
  <c r="N1458" i="9"/>
  <c r="M1458" i="9"/>
  <c r="L1458" i="9"/>
  <c r="N1457" i="9"/>
  <c r="M1457" i="9"/>
  <c r="L1457" i="9"/>
  <c r="N1456" i="9"/>
  <c r="M1456" i="9"/>
  <c r="L1456" i="9"/>
  <c r="N1455" i="9"/>
  <c r="M1455" i="9"/>
  <c r="L1455" i="9"/>
  <c r="N1454" i="9"/>
  <c r="M1454" i="9"/>
  <c r="L1454" i="9"/>
  <c r="N1453" i="9"/>
  <c r="M1453" i="9"/>
  <c r="L1453" i="9"/>
  <c r="N1452" i="9"/>
  <c r="M1452" i="9"/>
  <c r="L1452" i="9"/>
  <c r="N1451" i="9"/>
  <c r="M1451" i="9"/>
  <c r="L1451" i="9"/>
  <c r="N1450" i="9"/>
  <c r="M1450" i="9"/>
  <c r="L1450" i="9"/>
  <c r="N1449" i="9"/>
  <c r="M1449" i="9"/>
  <c r="L1449" i="9"/>
  <c r="N1448" i="9"/>
  <c r="M1448" i="9"/>
  <c r="L1448" i="9"/>
  <c r="N1447" i="9"/>
  <c r="M1447" i="9"/>
  <c r="L1447" i="9"/>
  <c r="N1446" i="9"/>
  <c r="M1446" i="9"/>
  <c r="L1446" i="9"/>
  <c r="N1445" i="9"/>
  <c r="M1445" i="9"/>
  <c r="L1445" i="9"/>
  <c r="N1444" i="9"/>
  <c r="M1444" i="9"/>
  <c r="L1444" i="9"/>
  <c r="N1443" i="9"/>
  <c r="M1443" i="9"/>
  <c r="L1443" i="9"/>
  <c r="N1442" i="9"/>
  <c r="M1442" i="9"/>
  <c r="L1442" i="9"/>
  <c r="N1441" i="9"/>
  <c r="M1441" i="9"/>
  <c r="L1441" i="9"/>
  <c r="N1440" i="9"/>
  <c r="M1440" i="9"/>
  <c r="L1440" i="9"/>
  <c r="N1439" i="9"/>
  <c r="M1439" i="9"/>
  <c r="L1439" i="9"/>
  <c r="N1438" i="9"/>
  <c r="M1438" i="9"/>
  <c r="L1438" i="9"/>
  <c r="N1437" i="9"/>
  <c r="M1437" i="9"/>
  <c r="L1437" i="9"/>
  <c r="N1436" i="9"/>
  <c r="M1436" i="9"/>
  <c r="L1436" i="9"/>
  <c r="N1435" i="9"/>
  <c r="M1435" i="9"/>
  <c r="L1435" i="9"/>
  <c r="N1434" i="9"/>
  <c r="M1434" i="9"/>
  <c r="L1434" i="9"/>
  <c r="N1433" i="9"/>
  <c r="M1433" i="9"/>
  <c r="L1433" i="9"/>
  <c r="N1432" i="9"/>
  <c r="M1432" i="9"/>
  <c r="L1432" i="9"/>
  <c r="N1431" i="9"/>
  <c r="M1431" i="9"/>
  <c r="L1431" i="9"/>
  <c r="N1430" i="9"/>
  <c r="M1430" i="9"/>
  <c r="L1430" i="9"/>
  <c r="N1429" i="9"/>
  <c r="M1429" i="9"/>
  <c r="L1429" i="9"/>
  <c r="N1428" i="9"/>
  <c r="M1428" i="9"/>
  <c r="L1428" i="9"/>
  <c r="N1427" i="9"/>
  <c r="M1427" i="9"/>
  <c r="L1427" i="9"/>
  <c r="N1426" i="9"/>
  <c r="M1426" i="9"/>
  <c r="L1426" i="9"/>
  <c r="N1425" i="9"/>
  <c r="M1425" i="9"/>
  <c r="L1425" i="9"/>
  <c r="N1424" i="9"/>
  <c r="M1424" i="9"/>
  <c r="L1424" i="9"/>
  <c r="N1423" i="9"/>
  <c r="M1423" i="9"/>
  <c r="L1423" i="9"/>
  <c r="N1422" i="9"/>
  <c r="M1422" i="9"/>
  <c r="L1422" i="9"/>
  <c r="N1421" i="9"/>
  <c r="M1421" i="9"/>
  <c r="L1421" i="9"/>
  <c r="N1420" i="9"/>
  <c r="M1420" i="9"/>
  <c r="L1420" i="9"/>
  <c r="N1419" i="9"/>
  <c r="M1419" i="9"/>
  <c r="L1419" i="9"/>
  <c r="N1418" i="9"/>
  <c r="M1418" i="9"/>
  <c r="L1418" i="9"/>
  <c r="N1417" i="9"/>
  <c r="M1417" i="9"/>
  <c r="L1417" i="9"/>
  <c r="N1416" i="9"/>
  <c r="M1416" i="9"/>
  <c r="L1416" i="9"/>
  <c r="N1415" i="9"/>
  <c r="M1415" i="9"/>
  <c r="L1415" i="9"/>
  <c r="N1414" i="9"/>
  <c r="M1414" i="9"/>
  <c r="L1414" i="9"/>
  <c r="N1413" i="9"/>
  <c r="M1413" i="9"/>
  <c r="L1413" i="9"/>
  <c r="N1412" i="9"/>
  <c r="M1412" i="9"/>
  <c r="L1412" i="9"/>
  <c r="N1411" i="9"/>
  <c r="M1411" i="9"/>
  <c r="L1411" i="9"/>
  <c r="N1410" i="9"/>
  <c r="M1410" i="9"/>
  <c r="L1410" i="9"/>
  <c r="N1409" i="9"/>
  <c r="M1409" i="9"/>
  <c r="L1409" i="9"/>
  <c r="N1408" i="9"/>
  <c r="M1408" i="9"/>
  <c r="L1408" i="9"/>
  <c r="N1407" i="9"/>
  <c r="M1407" i="9"/>
  <c r="L1407" i="9"/>
  <c r="N1406" i="9"/>
  <c r="M1406" i="9"/>
  <c r="L1406" i="9"/>
  <c r="N1405" i="9"/>
  <c r="M1405" i="9"/>
  <c r="L1405" i="9"/>
  <c r="N1404" i="9"/>
  <c r="M1404" i="9"/>
  <c r="L1404" i="9"/>
  <c r="N1403" i="9"/>
  <c r="M1403" i="9"/>
  <c r="L1403" i="9"/>
  <c r="N1402" i="9"/>
  <c r="M1402" i="9"/>
  <c r="L1402" i="9"/>
  <c r="N1401" i="9"/>
  <c r="M1401" i="9"/>
  <c r="L1401" i="9"/>
  <c r="N1400" i="9"/>
  <c r="M1400" i="9"/>
  <c r="L1400" i="9"/>
  <c r="N1399" i="9"/>
  <c r="M1399" i="9"/>
  <c r="L1399" i="9"/>
  <c r="N1398" i="9"/>
  <c r="M1398" i="9"/>
  <c r="L1398" i="9"/>
  <c r="N1397" i="9"/>
  <c r="M1397" i="9"/>
  <c r="L1397" i="9"/>
  <c r="N1396" i="9"/>
  <c r="M1396" i="9"/>
  <c r="L1396" i="9"/>
  <c r="N1395" i="9"/>
  <c r="M1395" i="9"/>
  <c r="L1395" i="9"/>
  <c r="N1394" i="9"/>
  <c r="M1394" i="9"/>
  <c r="L1394" i="9"/>
  <c r="N1393" i="9"/>
  <c r="M1393" i="9"/>
  <c r="L1393" i="9"/>
  <c r="N1392" i="9"/>
  <c r="M1392" i="9"/>
  <c r="L1392" i="9"/>
  <c r="N1391" i="9"/>
  <c r="M1391" i="9"/>
  <c r="L1391" i="9"/>
  <c r="N1390" i="9"/>
  <c r="M1390" i="9"/>
  <c r="L1390" i="9"/>
  <c r="N1389" i="9"/>
  <c r="M1389" i="9"/>
  <c r="L1389" i="9"/>
  <c r="N1388" i="9"/>
  <c r="M1388" i="9"/>
  <c r="L1388" i="9"/>
  <c r="N1387" i="9"/>
  <c r="M1387" i="9"/>
  <c r="L1387" i="9"/>
  <c r="N1386" i="9"/>
  <c r="M1386" i="9"/>
  <c r="L1386" i="9"/>
  <c r="N1385" i="9"/>
  <c r="M1385" i="9"/>
  <c r="L1385" i="9"/>
  <c r="N1384" i="9"/>
  <c r="M1384" i="9"/>
  <c r="L1384" i="9"/>
  <c r="N1383" i="9"/>
  <c r="M1383" i="9"/>
  <c r="L1383" i="9"/>
  <c r="N1382" i="9"/>
  <c r="M1382" i="9"/>
  <c r="L1382" i="9"/>
  <c r="N1381" i="9"/>
  <c r="M1381" i="9"/>
  <c r="L1381" i="9"/>
  <c r="N1380" i="9"/>
  <c r="M1380" i="9"/>
  <c r="L1380" i="9"/>
  <c r="N1379" i="9"/>
  <c r="M1379" i="9"/>
  <c r="L1379" i="9"/>
  <c r="N1378" i="9"/>
  <c r="M1378" i="9"/>
  <c r="L1378" i="9"/>
  <c r="N1377" i="9"/>
  <c r="M1377" i="9"/>
  <c r="L1377" i="9"/>
  <c r="N1376" i="9"/>
  <c r="M1376" i="9"/>
  <c r="L1376" i="9"/>
  <c r="N1375" i="9"/>
  <c r="M1375" i="9"/>
  <c r="L1375" i="9"/>
  <c r="N1374" i="9"/>
  <c r="M1374" i="9"/>
  <c r="L1374" i="9"/>
  <c r="N1373" i="9"/>
  <c r="M1373" i="9"/>
  <c r="L1373" i="9"/>
  <c r="N1372" i="9"/>
  <c r="M1372" i="9"/>
  <c r="L1372" i="9"/>
  <c r="N1371" i="9"/>
  <c r="M1371" i="9"/>
  <c r="L1371" i="9"/>
  <c r="N1370" i="9"/>
  <c r="M1370" i="9"/>
  <c r="L1370" i="9"/>
  <c r="N1369" i="9"/>
  <c r="M1369" i="9"/>
  <c r="L1369" i="9"/>
  <c r="N1368" i="9"/>
  <c r="M1368" i="9"/>
  <c r="L1368" i="9"/>
  <c r="N1367" i="9"/>
  <c r="M1367" i="9"/>
  <c r="L1367" i="9"/>
  <c r="N1366" i="9"/>
  <c r="M1366" i="9"/>
  <c r="L1366" i="9"/>
  <c r="N1365" i="9"/>
  <c r="M1365" i="9"/>
  <c r="L1365" i="9"/>
  <c r="N1364" i="9"/>
  <c r="M1364" i="9"/>
  <c r="L1364" i="9"/>
  <c r="N1363" i="9"/>
  <c r="M1363" i="9"/>
  <c r="L1363" i="9"/>
  <c r="N1362" i="9"/>
  <c r="M1362" i="9"/>
  <c r="L1362" i="9"/>
  <c r="N1361" i="9"/>
  <c r="M1361" i="9"/>
  <c r="L1361" i="9"/>
  <c r="N1360" i="9"/>
  <c r="M1360" i="9"/>
  <c r="L1360" i="9"/>
  <c r="N1359" i="9"/>
  <c r="M1359" i="9"/>
  <c r="L1359" i="9"/>
  <c r="N1358" i="9"/>
  <c r="M1358" i="9"/>
  <c r="L1358" i="9"/>
  <c r="N1357" i="9"/>
  <c r="M1357" i="9"/>
  <c r="L1357" i="9"/>
  <c r="N1356" i="9"/>
  <c r="M1356" i="9"/>
  <c r="L1356" i="9"/>
  <c r="N1355" i="9"/>
  <c r="M1355" i="9"/>
  <c r="L1355" i="9"/>
  <c r="N1354" i="9"/>
  <c r="M1354" i="9"/>
  <c r="L1354" i="9"/>
  <c r="N1353" i="9"/>
  <c r="M1353" i="9"/>
  <c r="L1353" i="9"/>
  <c r="N1352" i="9"/>
  <c r="M1352" i="9"/>
  <c r="L1352" i="9"/>
  <c r="N1351" i="9"/>
  <c r="M1351" i="9"/>
  <c r="L1351" i="9"/>
  <c r="N1350" i="9"/>
  <c r="M1350" i="9"/>
  <c r="L1350" i="9"/>
  <c r="N1349" i="9"/>
  <c r="M1349" i="9"/>
  <c r="L1349" i="9"/>
  <c r="N1348" i="9"/>
  <c r="M1348" i="9"/>
  <c r="L1348" i="9"/>
  <c r="N1347" i="9"/>
  <c r="M1347" i="9"/>
  <c r="L1347" i="9"/>
  <c r="N1346" i="9"/>
  <c r="M1346" i="9"/>
  <c r="L1346" i="9"/>
  <c r="N1345" i="9"/>
  <c r="M1345" i="9"/>
  <c r="L1345" i="9"/>
  <c r="N1344" i="9"/>
  <c r="M1344" i="9"/>
  <c r="L1344" i="9"/>
  <c r="N1343" i="9"/>
  <c r="M1343" i="9"/>
  <c r="L1343" i="9"/>
  <c r="N1342" i="9"/>
  <c r="M1342" i="9"/>
  <c r="L1342" i="9"/>
  <c r="N1341" i="9"/>
  <c r="M1341" i="9"/>
  <c r="L1341" i="9"/>
  <c r="N1340" i="9"/>
  <c r="M1340" i="9"/>
  <c r="L1340" i="9"/>
  <c r="N1339" i="9"/>
  <c r="M1339" i="9"/>
  <c r="L1339" i="9"/>
  <c r="N1338" i="9"/>
  <c r="M1338" i="9"/>
  <c r="L1338" i="9"/>
  <c r="N1337" i="9"/>
  <c r="M1337" i="9"/>
  <c r="L1337" i="9"/>
  <c r="N1336" i="9"/>
  <c r="M1336" i="9"/>
  <c r="L1336" i="9"/>
  <c r="N1335" i="9"/>
  <c r="M1335" i="9"/>
  <c r="L1335" i="9"/>
  <c r="N1334" i="9"/>
  <c r="M1334" i="9"/>
  <c r="L1334" i="9"/>
  <c r="N1333" i="9"/>
  <c r="M1333" i="9"/>
  <c r="L1333" i="9"/>
  <c r="N1332" i="9"/>
  <c r="M1332" i="9"/>
  <c r="L1332" i="9"/>
  <c r="N1331" i="9"/>
  <c r="M1331" i="9"/>
  <c r="L1331" i="9"/>
  <c r="N1330" i="9"/>
  <c r="M1330" i="9"/>
  <c r="L1330" i="9"/>
  <c r="N1329" i="9"/>
  <c r="M1329" i="9"/>
  <c r="L1329" i="9"/>
  <c r="N1328" i="9"/>
  <c r="M1328" i="9"/>
  <c r="L1328" i="9"/>
  <c r="N1327" i="9"/>
  <c r="M1327" i="9"/>
  <c r="L1327" i="9"/>
  <c r="N1326" i="9"/>
  <c r="M1326" i="9"/>
  <c r="L1326" i="9"/>
  <c r="N1325" i="9"/>
  <c r="M1325" i="9"/>
  <c r="L1325" i="9"/>
  <c r="N1324" i="9"/>
  <c r="M1324" i="9"/>
  <c r="L1324" i="9"/>
  <c r="N1323" i="9"/>
  <c r="M1323" i="9"/>
  <c r="L1323" i="9"/>
  <c r="N1322" i="9"/>
  <c r="M1322" i="9"/>
  <c r="L1322" i="9"/>
  <c r="N1321" i="9"/>
  <c r="M1321" i="9"/>
  <c r="L1321" i="9"/>
  <c r="N1320" i="9"/>
  <c r="M1320" i="9"/>
  <c r="L1320" i="9"/>
  <c r="N1319" i="9"/>
  <c r="M1319" i="9"/>
  <c r="L1319" i="9"/>
  <c r="N1318" i="9"/>
  <c r="M1318" i="9"/>
  <c r="L1318" i="9"/>
  <c r="N1317" i="9"/>
  <c r="M1317" i="9"/>
  <c r="L1317" i="9"/>
  <c r="N1316" i="9"/>
  <c r="M1316" i="9"/>
  <c r="L1316" i="9"/>
  <c r="N1315" i="9"/>
  <c r="M1315" i="9"/>
  <c r="L1315" i="9"/>
  <c r="N1314" i="9"/>
  <c r="M1314" i="9"/>
  <c r="L1314" i="9"/>
  <c r="N1313" i="9"/>
  <c r="M1313" i="9"/>
  <c r="L1313" i="9"/>
  <c r="N1312" i="9"/>
  <c r="M1312" i="9"/>
  <c r="L1312" i="9"/>
  <c r="N1311" i="9"/>
  <c r="M1311" i="9"/>
  <c r="L1311" i="9"/>
  <c r="N1310" i="9"/>
  <c r="M1310" i="9"/>
  <c r="L1310" i="9"/>
  <c r="N1309" i="9"/>
  <c r="M1309" i="9"/>
  <c r="L1309" i="9"/>
  <c r="N1308" i="9"/>
  <c r="M1308" i="9"/>
  <c r="L1308" i="9"/>
  <c r="N1307" i="9"/>
  <c r="M1307" i="9"/>
  <c r="L1307" i="9"/>
  <c r="N1306" i="9"/>
  <c r="M1306" i="9"/>
  <c r="L1306" i="9"/>
  <c r="N1305" i="9"/>
  <c r="M1305" i="9"/>
  <c r="L1305" i="9"/>
  <c r="N1304" i="9"/>
  <c r="M1304" i="9"/>
  <c r="L1304" i="9"/>
  <c r="N1303" i="9"/>
  <c r="M1303" i="9"/>
  <c r="L1303" i="9"/>
  <c r="N1302" i="9"/>
  <c r="M1302" i="9"/>
  <c r="L1302" i="9"/>
  <c r="N1301" i="9"/>
  <c r="M1301" i="9"/>
  <c r="L1301" i="9"/>
  <c r="N1300" i="9"/>
  <c r="M1300" i="9"/>
  <c r="L1300" i="9"/>
  <c r="N1299" i="9"/>
  <c r="M1299" i="9"/>
  <c r="L1299" i="9"/>
  <c r="N1298" i="9"/>
  <c r="M1298" i="9"/>
  <c r="L1298" i="9"/>
  <c r="N1297" i="9"/>
  <c r="M1297" i="9"/>
  <c r="L1297" i="9"/>
  <c r="N1296" i="9"/>
  <c r="M1296" i="9"/>
  <c r="L1296" i="9"/>
  <c r="N1295" i="9"/>
  <c r="M1295" i="9"/>
  <c r="L1295" i="9"/>
  <c r="N1294" i="9"/>
  <c r="M1294" i="9"/>
  <c r="L1294" i="9"/>
  <c r="N1293" i="9"/>
  <c r="M1293" i="9"/>
  <c r="L1293" i="9"/>
  <c r="N1292" i="9"/>
  <c r="M1292" i="9"/>
  <c r="L1292" i="9"/>
  <c r="N1291" i="9"/>
  <c r="M1291" i="9"/>
  <c r="L1291" i="9"/>
  <c r="N1290" i="9"/>
  <c r="M1290" i="9"/>
  <c r="L1290" i="9"/>
  <c r="N1289" i="9"/>
  <c r="M1289" i="9"/>
  <c r="L1289" i="9"/>
  <c r="N1288" i="9"/>
  <c r="M1288" i="9"/>
  <c r="L1288" i="9"/>
  <c r="N1287" i="9"/>
  <c r="M1287" i="9"/>
  <c r="L1287" i="9"/>
  <c r="N1286" i="9"/>
  <c r="M1286" i="9"/>
  <c r="L1286" i="9"/>
  <c r="N1285" i="9"/>
  <c r="M1285" i="9"/>
  <c r="L1285" i="9"/>
  <c r="N1284" i="9"/>
  <c r="M1284" i="9"/>
  <c r="L1284" i="9"/>
  <c r="N1283" i="9"/>
  <c r="M1283" i="9"/>
  <c r="L1283" i="9"/>
  <c r="N1282" i="9"/>
  <c r="M1282" i="9"/>
  <c r="L1282" i="9"/>
  <c r="N1281" i="9"/>
  <c r="M1281" i="9"/>
  <c r="L1281" i="9"/>
  <c r="N1280" i="9"/>
  <c r="M1280" i="9"/>
  <c r="L1280" i="9"/>
  <c r="N1279" i="9"/>
  <c r="M1279" i="9"/>
  <c r="L1279" i="9"/>
  <c r="N1278" i="9"/>
  <c r="M1278" i="9"/>
  <c r="L1278" i="9"/>
  <c r="N1277" i="9"/>
  <c r="M1277" i="9"/>
  <c r="L1277" i="9"/>
  <c r="N1276" i="9"/>
  <c r="M1276" i="9"/>
  <c r="L1276" i="9"/>
  <c r="N1275" i="9"/>
  <c r="M1275" i="9"/>
  <c r="L1275" i="9"/>
  <c r="N1274" i="9"/>
  <c r="M1274" i="9"/>
  <c r="L1274" i="9"/>
  <c r="N1273" i="9"/>
  <c r="M1273" i="9"/>
  <c r="L1273" i="9"/>
  <c r="N1272" i="9"/>
  <c r="M1272" i="9"/>
  <c r="L1272" i="9"/>
  <c r="N1271" i="9"/>
  <c r="M1271" i="9"/>
  <c r="L1271" i="9"/>
  <c r="N1270" i="9"/>
  <c r="M1270" i="9"/>
  <c r="L1270" i="9"/>
  <c r="N1269" i="9"/>
  <c r="M1269" i="9"/>
  <c r="L1269" i="9"/>
  <c r="N1268" i="9"/>
  <c r="M1268" i="9"/>
  <c r="L1268" i="9"/>
  <c r="N1267" i="9"/>
  <c r="M1267" i="9"/>
  <c r="L1267" i="9"/>
  <c r="N1266" i="9"/>
  <c r="M1266" i="9"/>
  <c r="L1266" i="9"/>
  <c r="N1265" i="9"/>
  <c r="M1265" i="9"/>
  <c r="L1265" i="9"/>
  <c r="N1264" i="9"/>
  <c r="M1264" i="9"/>
  <c r="L1264" i="9"/>
  <c r="N1263" i="9"/>
  <c r="M1263" i="9"/>
  <c r="L1263" i="9"/>
  <c r="N1262" i="9"/>
  <c r="M1262" i="9"/>
  <c r="L1262" i="9"/>
  <c r="N1261" i="9"/>
  <c r="M1261" i="9"/>
  <c r="L1261" i="9"/>
  <c r="N1260" i="9"/>
  <c r="M1260" i="9"/>
  <c r="L1260" i="9"/>
  <c r="N1259" i="9"/>
  <c r="M1259" i="9"/>
  <c r="L1259" i="9"/>
  <c r="N1258" i="9"/>
  <c r="M1258" i="9"/>
  <c r="L1258" i="9"/>
  <c r="N1257" i="9"/>
  <c r="M1257" i="9"/>
  <c r="L1257" i="9"/>
  <c r="N1256" i="9"/>
  <c r="M1256" i="9"/>
  <c r="L1256" i="9"/>
  <c r="N1255" i="9"/>
  <c r="M1255" i="9"/>
  <c r="L1255" i="9"/>
  <c r="N1254" i="9"/>
  <c r="M1254" i="9"/>
  <c r="L1254" i="9"/>
  <c r="N1253" i="9"/>
  <c r="M1253" i="9"/>
  <c r="L1253" i="9"/>
  <c r="N1252" i="9"/>
  <c r="M1252" i="9"/>
  <c r="L1252" i="9"/>
  <c r="N1251" i="9"/>
  <c r="M1251" i="9"/>
  <c r="L1251" i="9"/>
  <c r="N1250" i="9"/>
  <c r="M1250" i="9"/>
  <c r="L1250" i="9"/>
  <c r="N1249" i="9"/>
  <c r="M1249" i="9"/>
  <c r="L1249" i="9"/>
  <c r="N1248" i="9"/>
  <c r="M1248" i="9"/>
  <c r="L1248" i="9"/>
  <c r="N1247" i="9"/>
  <c r="M1247" i="9"/>
  <c r="L1247" i="9"/>
  <c r="N1246" i="9"/>
  <c r="M1246" i="9"/>
  <c r="L1246" i="9"/>
  <c r="N1245" i="9"/>
  <c r="M1245" i="9"/>
  <c r="L1245" i="9"/>
  <c r="N1244" i="9"/>
  <c r="M1244" i="9"/>
  <c r="L1244" i="9"/>
  <c r="N1243" i="9"/>
  <c r="M1243" i="9"/>
  <c r="L1243" i="9"/>
  <c r="N1242" i="9"/>
  <c r="M1242" i="9"/>
  <c r="L1242" i="9"/>
  <c r="N1241" i="9"/>
  <c r="M1241" i="9"/>
  <c r="L1241" i="9"/>
  <c r="N1240" i="9"/>
  <c r="M1240" i="9"/>
  <c r="L1240" i="9"/>
  <c r="N1239" i="9"/>
  <c r="M1239" i="9"/>
  <c r="L1239" i="9"/>
  <c r="N1238" i="9"/>
  <c r="M1238" i="9"/>
  <c r="L1238" i="9"/>
  <c r="N1237" i="9"/>
  <c r="M1237" i="9"/>
  <c r="L1237" i="9"/>
  <c r="N1236" i="9"/>
  <c r="M1236" i="9"/>
  <c r="L1236" i="9"/>
  <c r="N1235" i="9"/>
  <c r="M1235" i="9"/>
  <c r="L1235" i="9"/>
  <c r="N1234" i="9"/>
  <c r="M1234" i="9"/>
  <c r="L1234" i="9"/>
  <c r="N1233" i="9"/>
  <c r="M1233" i="9"/>
  <c r="L1233" i="9"/>
  <c r="N1232" i="9"/>
  <c r="M1232" i="9"/>
  <c r="L1232" i="9"/>
  <c r="N1231" i="9"/>
  <c r="M1231" i="9"/>
  <c r="L1231" i="9"/>
  <c r="N1230" i="9"/>
  <c r="M1230" i="9"/>
  <c r="L1230" i="9"/>
  <c r="N1229" i="9"/>
  <c r="M1229" i="9"/>
  <c r="L1229" i="9"/>
  <c r="N1228" i="9"/>
  <c r="M1228" i="9"/>
  <c r="L1228" i="9"/>
  <c r="N1227" i="9"/>
  <c r="M1227" i="9"/>
  <c r="L1227" i="9"/>
  <c r="N1226" i="9"/>
  <c r="M1226" i="9"/>
  <c r="L1226" i="9"/>
  <c r="N1225" i="9"/>
  <c r="M1225" i="9"/>
  <c r="L1225" i="9"/>
  <c r="N1224" i="9"/>
  <c r="M1224" i="9"/>
  <c r="L1224" i="9"/>
  <c r="N1223" i="9"/>
  <c r="M1223" i="9"/>
  <c r="L1223" i="9"/>
  <c r="N1222" i="9"/>
  <c r="M1222" i="9"/>
  <c r="L1222" i="9"/>
  <c r="N1221" i="9"/>
  <c r="M1221" i="9"/>
  <c r="L1221" i="9"/>
  <c r="N1220" i="9"/>
  <c r="M1220" i="9"/>
  <c r="L1220" i="9"/>
  <c r="N1219" i="9"/>
  <c r="M1219" i="9"/>
  <c r="L1219" i="9"/>
  <c r="N1218" i="9"/>
  <c r="M1218" i="9"/>
  <c r="L1218" i="9"/>
  <c r="N1217" i="9"/>
  <c r="M1217" i="9"/>
  <c r="L1217" i="9"/>
  <c r="N1216" i="9"/>
  <c r="M1216" i="9"/>
  <c r="L1216" i="9"/>
  <c r="N1215" i="9"/>
  <c r="M1215" i="9"/>
  <c r="L1215" i="9"/>
  <c r="N1214" i="9"/>
  <c r="M1214" i="9"/>
  <c r="L1214" i="9"/>
  <c r="N1213" i="9"/>
  <c r="M1213" i="9"/>
  <c r="L1213" i="9"/>
  <c r="N1212" i="9"/>
  <c r="M1212" i="9"/>
  <c r="L1212" i="9"/>
  <c r="N1211" i="9"/>
  <c r="M1211" i="9"/>
  <c r="L1211" i="9"/>
  <c r="N1210" i="9"/>
  <c r="M1210" i="9"/>
  <c r="L1210" i="9"/>
  <c r="N1209" i="9"/>
  <c r="M1209" i="9"/>
  <c r="L1209" i="9"/>
  <c r="N1208" i="9"/>
  <c r="M1208" i="9"/>
  <c r="L1208" i="9"/>
  <c r="N1207" i="9"/>
  <c r="M1207" i="9"/>
  <c r="L1207" i="9"/>
  <c r="N1206" i="9"/>
  <c r="M1206" i="9"/>
  <c r="L1206" i="9"/>
  <c r="N1205" i="9"/>
  <c r="M1205" i="9"/>
  <c r="L1205" i="9"/>
  <c r="N1204" i="9"/>
  <c r="M1204" i="9"/>
  <c r="L1204" i="9"/>
  <c r="N1203" i="9"/>
  <c r="M1203" i="9"/>
  <c r="L1203" i="9"/>
  <c r="N1202" i="9"/>
  <c r="M1202" i="9"/>
  <c r="L1202" i="9"/>
  <c r="N1201" i="9"/>
  <c r="M1201" i="9"/>
  <c r="L1201" i="9"/>
  <c r="N1200" i="9"/>
  <c r="M1200" i="9"/>
  <c r="L1200" i="9"/>
  <c r="N1199" i="9"/>
  <c r="M1199" i="9"/>
  <c r="L1199" i="9"/>
  <c r="N1198" i="9"/>
  <c r="M1198" i="9"/>
  <c r="L1198" i="9"/>
  <c r="N1197" i="9"/>
  <c r="M1197" i="9"/>
  <c r="L1197" i="9"/>
  <c r="N1196" i="9"/>
  <c r="M1196" i="9"/>
  <c r="L1196" i="9"/>
  <c r="N1195" i="9"/>
  <c r="M1195" i="9"/>
  <c r="L1195" i="9"/>
  <c r="N1194" i="9"/>
  <c r="M1194" i="9"/>
  <c r="L1194" i="9"/>
  <c r="N1193" i="9"/>
  <c r="M1193" i="9"/>
  <c r="L1193" i="9"/>
  <c r="N1192" i="9"/>
  <c r="M1192" i="9"/>
  <c r="L1192" i="9"/>
  <c r="N1191" i="9"/>
  <c r="M1191" i="9"/>
  <c r="L1191" i="9"/>
  <c r="N1190" i="9"/>
  <c r="M1190" i="9"/>
  <c r="L1190" i="9"/>
  <c r="N1189" i="9"/>
  <c r="M1189" i="9"/>
  <c r="L1189" i="9"/>
  <c r="N1188" i="9"/>
  <c r="M1188" i="9"/>
  <c r="L1188" i="9"/>
  <c r="N1187" i="9"/>
  <c r="M1187" i="9"/>
  <c r="L1187" i="9"/>
  <c r="N1186" i="9"/>
  <c r="M1186" i="9"/>
  <c r="L1186" i="9"/>
  <c r="N1185" i="9"/>
  <c r="M1185" i="9"/>
  <c r="L1185" i="9"/>
  <c r="N1184" i="9"/>
  <c r="M1184" i="9"/>
  <c r="L1184" i="9"/>
  <c r="N1183" i="9"/>
  <c r="M1183" i="9"/>
  <c r="L1183" i="9"/>
  <c r="N1182" i="9"/>
  <c r="M1182" i="9"/>
  <c r="L1182" i="9"/>
  <c r="N1181" i="9"/>
  <c r="M1181" i="9"/>
  <c r="L1181" i="9"/>
  <c r="N1180" i="9"/>
  <c r="M1180" i="9"/>
  <c r="L1180" i="9"/>
  <c r="N1179" i="9"/>
  <c r="M1179" i="9"/>
  <c r="L1179" i="9"/>
  <c r="N1178" i="9"/>
  <c r="M1178" i="9"/>
  <c r="L1178" i="9"/>
  <c r="N1177" i="9"/>
  <c r="M1177" i="9"/>
  <c r="L1177" i="9"/>
  <c r="N1176" i="9"/>
  <c r="M1176" i="9"/>
  <c r="L1176" i="9"/>
  <c r="N1175" i="9"/>
  <c r="M1175" i="9"/>
  <c r="L1175" i="9"/>
  <c r="N1174" i="9"/>
  <c r="M1174" i="9"/>
  <c r="L1174" i="9"/>
  <c r="N1173" i="9"/>
  <c r="M1173" i="9"/>
  <c r="L1173" i="9"/>
  <c r="N1172" i="9"/>
  <c r="M1172" i="9"/>
  <c r="L1172" i="9"/>
  <c r="N1171" i="9"/>
  <c r="M1171" i="9"/>
  <c r="L1171" i="9"/>
  <c r="N1170" i="9"/>
  <c r="M1170" i="9"/>
  <c r="L1170" i="9"/>
  <c r="N1169" i="9"/>
  <c r="M1169" i="9"/>
  <c r="L1169" i="9"/>
  <c r="N1168" i="9"/>
  <c r="M1168" i="9"/>
  <c r="L1168" i="9"/>
  <c r="N1167" i="9"/>
  <c r="M1167" i="9"/>
  <c r="L1167" i="9"/>
  <c r="N1166" i="9"/>
  <c r="M1166" i="9"/>
  <c r="L1166" i="9"/>
  <c r="N1165" i="9"/>
  <c r="M1165" i="9"/>
  <c r="L1165" i="9"/>
  <c r="N1164" i="9"/>
  <c r="M1164" i="9"/>
  <c r="L1164" i="9"/>
  <c r="N1163" i="9"/>
  <c r="M1163" i="9"/>
  <c r="L1163" i="9"/>
  <c r="N1162" i="9"/>
  <c r="M1162" i="9"/>
  <c r="L1162" i="9"/>
  <c r="N1161" i="9"/>
  <c r="M1161" i="9"/>
  <c r="L1161" i="9"/>
  <c r="N1160" i="9"/>
  <c r="M1160" i="9"/>
  <c r="L1160" i="9"/>
  <c r="N1159" i="9"/>
  <c r="M1159" i="9"/>
  <c r="L1159" i="9"/>
  <c r="N1158" i="9"/>
  <c r="M1158" i="9"/>
  <c r="L1158" i="9"/>
  <c r="N1157" i="9"/>
  <c r="M1157" i="9"/>
  <c r="L1157" i="9"/>
  <c r="N1156" i="9"/>
  <c r="M1156" i="9"/>
  <c r="L1156" i="9"/>
  <c r="N1155" i="9"/>
  <c r="M1155" i="9"/>
  <c r="L1155" i="9"/>
  <c r="N1154" i="9"/>
  <c r="M1154" i="9"/>
  <c r="L1154" i="9"/>
  <c r="N1153" i="9"/>
  <c r="M1153" i="9"/>
  <c r="L1153" i="9"/>
  <c r="N1152" i="9"/>
  <c r="M1152" i="9"/>
  <c r="L1152" i="9"/>
  <c r="N1151" i="9"/>
  <c r="M1151" i="9"/>
  <c r="L1151" i="9"/>
  <c r="N1150" i="9"/>
  <c r="M1150" i="9"/>
  <c r="L1150" i="9"/>
  <c r="N1149" i="9"/>
  <c r="M1149" i="9"/>
  <c r="L1149" i="9"/>
  <c r="N1148" i="9"/>
  <c r="M1148" i="9"/>
  <c r="L1148" i="9"/>
  <c r="N1147" i="9"/>
  <c r="M1147" i="9"/>
  <c r="L1147" i="9"/>
  <c r="N1146" i="9"/>
  <c r="M1146" i="9"/>
  <c r="L1146" i="9"/>
  <c r="N1145" i="9"/>
  <c r="M1145" i="9"/>
  <c r="L1145" i="9"/>
  <c r="N1144" i="9"/>
  <c r="M1144" i="9"/>
  <c r="L1144" i="9"/>
  <c r="N1143" i="9"/>
  <c r="M1143" i="9"/>
  <c r="L1143" i="9"/>
  <c r="N1142" i="9"/>
  <c r="M1142" i="9"/>
  <c r="L1142" i="9"/>
  <c r="N1141" i="9"/>
  <c r="M1141" i="9"/>
  <c r="L1141" i="9"/>
  <c r="N1140" i="9"/>
  <c r="M1140" i="9"/>
  <c r="L1140" i="9"/>
  <c r="N1139" i="9"/>
  <c r="M1139" i="9"/>
  <c r="L1139" i="9"/>
  <c r="N1138" i="9"/>
  <c r="M1138" i="9"/>
  <c r="L1138" i="9"/>
  <c r="N1137" i="9"/>
  <c r="M1137" i="9"/>
  <c r="L1137" i="9"/>
  <c r="N1136" i="9"/>
  <c r="M1136" i="9"/>
  <c r="L1136" i="9"/>
  <c r="N1135" i="9"/>
  <c r="M1135" i="9"/>
  <c r="L1135" i="9"/>
  <c r="N1134" i="9"/>
  <c r="M1134" i="9"/>
  <c r="L1134" i="9"/>
  <c r="N1133" i="9"/>
  <c r="M1133" i="9"/>
  <c r="L1133" i="9"/>
  <c r="N1132" i="9"/>
  <c r="M1132" i="9"/>
  <c r="L1132" i="9"/>
  <c r="N1131" i="9"/>
  <c r="M1131" i="9"/>
  <c r="L1131" i="9"/>
  <c r="N1130" i="9"/>
  <c r="M1130" i="9"/>
  <c r="L1130" i="9"/>
  <c r="N1129" i="9"/>
  <c r="M1129" i="9"/>
  <c r="L1129" i="9"/>
  <c r="N1128" i="9"/>
  <c r="M1128" i="9"/>
  <c r="L1128" i="9"/>
  <c r="N1127" i="9"/>
  <c r="M1127" i="9"/>
  <c r="L1127" i="9"/>
  <c r="N1126" i="9"/>
  <c r="M1126" i="9"/>
  <c r="L1126" i="9"/>
  <c r="N1125" i="9"/>
  <c r="M1125" i="9"/>
  <c r="L1125" i="9"/>
  <c r="N1124" i="9"/>
  <c r="M1124" i="9"/>
  <c r="L1124" i="9"/>
  <c r="N1123" i="9"/>
  <c r="M1123" i="9"/>
  <c r="L1123" i="9"/>
  <c r="N1122" i="9"/>
  <c r="M1122" i="9"/>
  <c r="L1122" i="9"/>
  <c r="N1121" i="9"/>
  <c r="M1121" i="9"/>
  <c r="L1121" i="9"/>
  <c r="N1120" i="9"/>
  <c r="M1120" i="9"/>
  <c r="L1120" i="9"/>
  <c r="N1119" i="9"/>
  <c r="M1119" i="9"/>
  <c r="L1119" i="9"/>
  <c r="N1118" i="9"/>
  <c r="M1118" i="9"/>
  <c r="L1118" i="9"/>
  <c r="N1117" i="9"/>
  <c r="M1117" i="9"/>
  <c r="L1117" i="9"/>
  <c r="N1116" i="9"/>
  <c r="M1116" i="9"/>
  <c r="L1116" i="9"/>
  <c r="N1115" i="9"/>
  <c r="M1115" i="9"/>
  <c r="L1115" i="9"/>
  <c r="N1114" i="9"/>
  <c r="M1114" i="9"/>
  <c r="L1114" i="9"/>
  <c r="N1113" i="9"/>
  <c r="M1113" i="9"/>
  <c r="L1113" i="9"/>
  <c r="N1112" i="9"/>
  <c r="M1112" i="9"/>
  <c r="L1112" i="9"/>
  <c r="N1111" i="9"/>
  <c r="M1111" i="9"/>
  <c r="L1111" i="9"/>
  <c r="N1110" i="9"/>
  <c r="M1110" i="9"/>
  <c r="L1110" i="9"/>
  <c r="N1109" i="9"/>
  <c r="M1109" i="9"/>
  <c r="L1109" i="9"/>
  <c r="N1108" i="9"/>
  <c r="M1108" i="9"/>
  <c r="L1108" i="9"/>
  <c r="N1107" i="9"/>
  <c r="M1107" i="9"/>
  <c r="L1107" i="9"/>
  <c r="N1106" i="9"/>
  <c r="M1106" i="9"/>
  <c r="L1106" i="9"/>
  <c r="N1105" i="9"/>
  <c r="M1105" i="9"/>
  <c r="L1105" i="9"/>
  <c r="N1104" i="9"/>
  <c r="M1104" i="9"/>
  <c r="L1104" i="9"/>
  <c r="N1103" i="9"/>
  <c r="M1103" i="9"/>
  <c r="L1103" i="9"/>
  <c r="N1102" i="9"/>
  <c r="M1102" i="9"/>
  <c r="L1102" i="9"/>
  <c r="N1101" i="9"/>
  <c r="M1101" i="9"/>
  <c r="L1101" i="9"/>
  <c r="N1100" i="9"/>
  <c r="M1100" i="9"/>
  <c r="L1100" i="9"/>
  <c r="N1099" i="9"/>
  <c r="M1099" i="9"/>
  <c r="L1099" i="9"/>
  <c r="N1098" i="9"/>
  <c r="M1098" i="9"/>
  <c r="L1098" i="9"/>
  <c r="N1097" i="9"/>
  <c r="M1097" i="9"/>
  <c r="L1097" i="9"/>
  <c r="N1096" i="9"/>
  <c r="M1096" i="9"/>
  <c r="L1096" i="9"/>
  <c r="N1095" i="9"/>
  <c r="M1095" i="9"/>
  <c r="L1095" i="9"/>
  <c r="N1094" i="9"/>
  <c r="M1094" i="9"/>
  <c r="L1094" i="9"/>
  <c r="N1093" i="9"/>
  <c r="M1093" i="9"/>
  <c r="L1093" i="9"/>
  <c r="N1092" i="9"/>
  <c r="M1092" i="9"/>
  <c r="L1092" i="9"/>
  <c r="N1091" i="9"/>
  <c r="M1091" i="9"/>
  <c r="L1091" i="9"/>
  <c r="N1090" i="9"/>
  <c r="M1090" i="9"/>
  <c r="L1090" i="9"/>
  <c r="N1089" i="9"/>
  <c r="M1089" i="9"/>
  <c r="L1089" i="9"/>
  <c r="N1088" i="9"/>
  <c r="M1088" i="9"/>
  <c r="L1088" i="9"/>
  <c r="N1087" i="9"/>
  <c r="M1087" i="9"/>
  <c r="L1087" i="9"/>
  <c r="N1086" i="9"/>
  <c r="M1086" i="9"/>
  <c r="L1086" i="9"/>
  <c r="N1085" i="9"/>
  <c r="M1085" i="9"/>
  <c r="L1085" i="9"/>
  <c r="N1084" i="9"/>
  <c r="M1084" i="9"/>
  <c r="L1084" i="9"/>
  <c r="N1083" i="9"/>
  <c r="M1083" i="9"/>
  <c r="L1083" i="9"/>
  <c r="N1082" i="9"/>
  <c r="M1082" i="9"/>
  <c r="L1082" i="9"/>
  <c r="N1081" i="9"/>
  <c r="M1081" i="9"/>
  <c r="L1081" i="9"/>
  <c r="N1080" i="9"/>
  <c r="M1080" i="9"/>
  <c r="L1080" i="9"/>
  <c r="N1079" i="9"/>
  <c r="M1079" i="9"/>
  <c r="L1079" i="9"/>
  <c r="N1078" i="9"/>
  <c r="M1078" i="9"/>
  <c r="L1078" i="9"/>
  <c r="N1077" i="9"/>
  <c r="M1077" i="9"/>
  <c r="L1077" i="9"/>
  <c r="N1076" i="9"/>
  <c r="M1076" i="9"/>
  <c r="L1076" i="9"/>
  <c r="N1075" i="9"/>
  <c r="M1075" i="9"/>
  <c r="L1075" i="9"/>
  <c r="N1074" i="9"/>
  <c r="M1074" i="9"/>
  <c r="L1074" i="9"/>
  <c r="N1073" i="9"/>
  <c r="M1073" i="9"/>
  <c r="L1073" i="9"/>
  <c r="N1072" i="9"/>
  <c r="M1072" i="9"/>
  <c r="L1072" i="9"/>
  <c r="N1071" i="9"/>
  <c r="M1071" i="9"/>
  <c r="L1071" i="9"/>
  <c r="N1070" i="9"/>
  <c r="M1070" i="9"/>
  <c r="L1070" i="9"/>
  <c r="N1069" i="9"/>
  <c r="M1069" i="9"/>
  <c r="L1069" i="9"/>
  <c r="N1068" i="9"/>
  <c r="M1068" i="9"/>
  <c r="L1068" i="9"/>
  <c r="N1067" i="9"/>
  <c r="M1067" i="9"/>
  <c r="L1067" i="9"/>
  <c r="N1066" i="9"/>
  <c r="M1066" i="9"/>
  <c r="L1066" i="9"/>
  <c r="N1065" i="9"/>
  <c r="M1065" i="9"/>
  <c r="L1065" i="9"/>
  <c r="N1064" i="9"/>
  <c r="M1064" i="9"/>
  <c r="L1064" i="9"/>
  <c r="N1063" i="9"/>
  <c r="M1063" i="9"/>
  <c r="L1063" i="9"/>
  <c r="N1062" i="9"/>
  <c r="M1062" i="9"/>
  <c r="L1062" i="9"/>
  <c r="N1061" i="9"/>
  <c r="M1061" i="9"/>
  <c r="L1061" i="9"/>
  <c r="N1060" i="9"/>
  <c r="M1060" i="9"/>
  <c r="L1060" i="9"/>
  <c r="N1059" i="9"/>
  <c r="M1059" i="9"/>
  <c r="L1059" i="9"/>
  <c r="N1058" i="9"/>
  <c r="M1058" i="9"/>
  <c r="L1058" i="9"/>
  <c r="N1057" i="9"/>
  <c r="M1057" i="9"/>
  <c r="L1057" i="9"/>
  <c r="N1056" i="9"/>
  <c r="M1056" i="9"/>
  <c r="L1056" i="9"/>
  <c r="N1055" i="9"/>
  <c r="M1055" i="9"/>
  <c r="L1055" i="9"/>
  <c r="N1054" i="9"/>
  <c r="M1054" i="9"/>
  <c r="L1054" i="9"/>
  <c r="N1053" i="9"/>
  <c r="M1053" i="9"/>
  <c r="L1053" i="9"/>
  <c r="N1052" i="9"/>
  <c r="M1052" i="9"/>
  <c r="L1052" i="9"/>
  <c r="N1051" i="9"/>
  <c r="M1051" i="9"/>
  <c r="L1051" i="9"/>
  <c r="N1050" i="9"/>
  <c r="M1050" i="9"/>
  <c r="L1050" i="9"/>
  <c r="N1049" i="9"/>
  <c r="M1049" i="9"/>
  <c r="L1049" i="9"/>
  <c r="N1048" i="9"/>
  <c r="M1048" i="9"/>
  <c r="L1048" i="9"/>
  <c r="N1047" i="9"/>
  <c r="M1047" i="9"/>
  <c r="L1047" i="9"/>
  <c r="N1046" i="9"/>
  <c r="M1046" i="9"/>
  <c r="L1046" i="9"/>
  <c r="N1045" i="9"/>
  <c r="M1045" i="9"/>
  <c r="L1045" i="9"/>
  <c r="N1044" i="9"/>
  <c r="M1044" i="9"/>
  <c r="L1044" i="9"/>
  <c r="N1043" i="9"/>
  <c r="M1043" i="9"/>
  <c r="L1043" i="9"/>
  <c r="N1042" i="9"/>
  <c r="M1042" i="9"/>
  <c r="L1042" i="9"/>
  <c r="N1041" i="9"/>
  <c r="M1041" i="9"/>
  <c r="L1041" i="9"/>
  <c r="N1040" i="9"/>
  <c r="M1040" i="9"/>
  <c r="L1040" i="9"/>
  <c r="N1039" i="9"/>
  <c r="M1039" i="9"/>
  <c r="L1039" i="9"/>
  <c r="N1038" i="9"/>
  <c r="M1038" i="9"/>
  <c r="L1038" i="9"/>
  <c r="N1037" i="9"/>
  <c r="M1037" i="9"/>
  <c r="L1037" i="9"/>
  <c r="N1036" i="9"/>
  <c r="M1036" i="9"/>
  <c r="L1036" i="9"/>
  <c r="N1035" i="9"/>
  <c r="M1035" i="9"/>
  <c r="L1035" i="9"/>
  <c r="N1034" i="9"/>
  <c r="M1034" i="9"/>
  <c r="L1034" i="9"/>
  <c r="N1033" i="9"/>
  <c r="M1033" i="9"/>
  <c r="L1033" i="9"/>
  <c r="N1032" i="9"/>
  <c r="M1032" i="9"/>
  <c r="L1032" i="9"/>
  <c r="N1031" i="9"/>
  <c r="M1031" i="9"/>
  <c r="L1031" i="9"/>
  <c r="N1030" i="9"/>
  <c r="M1030" i="9"/>
  <c r="L1030" i="9"/>
  <c r="N1029" i="9"/>
  <c r="M1029" i="9"/>
  <c r="L1029" i="9"/>
  <c r="N1028" i="9"/>
  <c r="M1028" i="9"/>
  <c r="L1028" i="9"/>
  <c r="N1027" i="9"/>
  <c r="M1027" i="9"/>
  <c r="L1027" i="9"/>
  <c r="N1026" i="9"/>
  <c r="M1026" i="9"/>
  <c r="L1026" i="9"/>
  <c r="N1025" i="9"/>
  <c r="M1025" i="9"/>
  <c r="L1025" i="9"/>
  <c r="N1024" i="9"/>
  <c r="M1024" i="9"/>
  <c r="L1024" i="9"/>
  <c r="N1023" i="9"/>
  <c r="M1023" i="9"/>
  <c r="L1023" i="9"/>
  <c r="N1022" i="9"/>
  <c r="M1022" i="9"/>
  <c r="L1022" i="9"/>
  <c r="N1021" i="9"/>
  <c r="M1021" i="9"/>
  <c r="L1021" i="9"/>
  <c r="N1020" i="9"/>
  <c r="M1020" i="9"/>
  <c r="L1020" i="9"/>
  <c r="N1019" i="9"/>
  <c r="M1019" i="9"/>
  <c r="L1019" i="9"/>
  <c r="N1018" i="9"/>
  <c r="M1018" i="9"/>
  <c r="L1018" i="9"/>
  <c r="N1017" i="9"/>
  <c r="M1017" i="9"/>
  <c r="L1017" i="9"/>
  <c r="N1016" i="9"/>
  <c r="M1016" i="9"/>
  <c r="L1016" i="9"/>
  <c r="N1015" i="9"/>
  <c r="M1015" i="9"/>
  <c r="L1015" i="9"/>
  <c r="N1014" i="9"/>
  <c r="M1014" i="9"/>
  <c r="L1014" i="9"/>
  <c r="N1013" i="9"/>
  <c r="M1013" i="9"/>
  <c r="L1013" i="9"/>
  <c r="N1012" i="9"/>
  <c r="M1012" i="9"/>
  <c r="L1012" i="9"/>
  <c r="N1011" i="9"/>
  <c r="M1011" i="9"/>
  <c r="L1011" i="9"/>
  <c r="N1010" i="9"/>
  <c r="M1010" i="9"/>
  <c r="L1010" i="9"/>
  <c r="N1009" i="9"/>
  <c r="M1009" i="9"/>
  <c r="L1009" i="9"/>
  <c r="N1008" i="9"/>
  <c r="M1008" i="9"/>
  <c r="L1008" i="9"/>
  <c r="N1007" i="9"/>
  <c r="M1007" i="9"/>
  <c r="L1007" i="9"/>
  <c r="N1006" i="9"/>
  <c r="M1006" i="9"/>
  <c r="L1006" i="9"/>
  <c r="N1005" i="9"/>
  <c r="M1005" i="9"/>
  <c r="L1005" i="9"/>
  <c r="N1004" i="9"/>
  <c r="M1004" i="9"/>
  <c r="L1004" i="9"/>
  <c r="N1003" i="9"/>
  <c r="M1003" i="9"/>
  <c r="L1003" i="9"/>
  <c r="N1002" i="9"/>
  <c r="M1002" i="9"/>
  <c r="L1002" i="9"/>
  <c r="N1001" i="9"/>
  <c r="M1001" i="9"/>
  <c r="L1001" i="9"/>
  <c r="N1000" i="9"/>
  <c r="M1000" i="9"/>
  <c r="L1000" i="9"/>
  <c r="N999" i="9"/>
  <c r="M999" i="9"/>
  <c r="L999" i="9"/>
  <c r="N998" i="9"/>
  <c r="M998" i="9"/>
  <c r="L998" i="9"/>
  <c r="N997" i="9"/>
  <c r="M997" i="9"/>
  <c r="L997" i="9"/>
  <c r="N996" i="9"/>
  <c r="M996" i="9"/>
  <c r="L996" i="9"/>
  <c r="N995" i="9"/>
  <c r="M995" i="9"/>
  <c r="L995" i="9"/>
  <c r="N994" i="9"/>
  <c r="M994" i="9"/>
  <c r="L994" i="9"/>
  <c r="N993" i="9"/>
  <c r="M993" i="9"/>
  <c r="L993" i="9"/>
  <c r="N992" i="9"/>
  <c r="M992" i="9"/>
  <c r="L992" i="9"/>
  <c r="N991" i="9"/>
  <c r="M991" i="9"/>
  <c r="L991" i="9"/>
  <c r="N990" i="9"/>
  <c r="M990" i="9"/>
  <c r="L990" i="9"/>
  <c r="N989" i="9"/>
  <c r="M989" i="9"/>
  <c r="L989" i="9"/>
  <c r="N988" i="9"/>
  <c r="M988" i="9"/>
  <c r="L988" i="9"/>
  <c r="N987" i="9"/>
  <c r="M987" i="9"/>
  <c r="L987" i="9"/>
  <c r="N986" i="9"/>
  <c r="M986" i="9"/>
  <c r="L986" i="9"/>
  <c r="N985" i="9"/>
  <c r="M985" i="9"/>
  <c r="L985" i="9"/>
  <c r="N984" i="9"/>
  <c r="M984" i="9"/>
  <c r="L984" i="9"/>
  <c r="N983" i="9"/>
  <c r="M983" i="9"/>
  <c r="L983" i="9"/>
  <c r="N982" i="9"/>
  <c r="M982" i="9"/>
  <c r="L982" i="9"/>
  <c r="N981" i="9"/>
  <c r="M981" i="9"/>
  <c r="L981" i="9"/>
  <c r="N980" i="9"/>
  <c r="M980" i="9"/>
  <c r="L980" i="9"/>
  <c r="N979" i="9"/>
  <c r="M979" i="9"/>
  <c r="L979" i="9"/>
  <c r="N978" i="9"/>
  <c r="M978" i="9"/>
  <c r="L978" i="9"/>
  <c r="N977" i="9"/>
  <c r="M977" i="9"/>
  <c r="L977" i="9"/>
  <c r="N976" i="9"/>
  <c r="M976" i="9"/>
  <c r="L976" i="9"/>
  <c r="N975" i="9"/>
  <c r="M975" i="9"/>
  <c r="L975" i="9"/>
  <c r="N974" i="9"/>
  <c r="M974" i="9"/>
  <c r="L974" i="9"/>
  <c r="N973" i="9"/>
  <c r="M973" i="9"/>
  <c r="L973" i="9"/>
  <c r="N972" i="9"/>
  <c r="M972" i="9"/>
  <c r="L972" i="9"/>
  <c r="N971" i="9"/>
  <c r="M971" i="9"/>
  <c r="L971" i="9"/>
  <c r="N970" i="9"/>
  <c r="M970" i="9"/>
  <c r="L970" i="9"/>
  <c r="N969" i="9"/>
  <c r="M969" i="9"/>
  <c r="L969" i="9"/>
  <c r="N968" i="9"/>
  <c r="M968" i="9"/>
  <c r="L968" i="9"/>
  <c r="N967" i="9"/>
  <c r="M967" i="9"/>
  <c r="L967" i="9"/>
  <c r="N966" i="9"/>
  <c r="M966" i="9"/>
  <c r="L966" i="9"/>
  <c r="N965" i="9"/>
  <c r="M965" i="9"/>
  <c r="L965" i="9"/>
  <c r="N964" i="9"/>
  <c r="M964" i="9"/>
  <c r="L964" i="9"/>
  <c r="N963" i="9"/>
  <c r="M963" i="9"/>
  <c r="L963" i="9"/>
  <c r="N962" i="9"/>
  <c r="M962" i="9"/>
  <c r="L962" i="9"/>
  <c r="N961" i="9"/>
  <c r="M961" i="9"/>
  <c r="L961" i="9"/>
  <c r="N960" i="9"/>
  <c r="M960" i="9"/>
  <c r="L960" i="9"/>
  <c r="N959" i="9"/>
  <c r="M959" i="9"/>
  <c r="L959" i="9"/>
  <c r="N958" i="9"/>
  <c r="M958" i="9"/>
  <c r="L958" i="9"/>
  <c r="N957" i="9"/>
  <c r="M957" i="9"/>
  <c r="L957" i="9"/>
  <c r="N956" i="9"/>
  <c r="M956" i="9"/>
  <c r="L956" i="9"/>
  <c r="N955" i="9"/>
  <c r="M955" i="9"/>
  <c r="L955" i="9"/>
  <c r="N954" i="9"/>
  <c r="M954" i="9"/>
  <c r="L954" i="9"/>
  <c r="N953" i="9"/>
  <c r="M953" i="9"/>
  <c r="L953" i="9"/>
  <c r="N952" i="9"/>
  <c r="M952" i="9"/>
  <c r="L952" i="9"/>
  <c r="N951" i="9"/>
  <c r="M951" i="9"/>
  <c r="L951" i="9"/>
  <c r="N950" i="9"/>
  <c r="M950" i="9"/>
  <c r="L950" i="9"/>
  <c r="N949" i="9"/>
  <c r="M949" i="9"/>
  <c r="L949" i="9"/>
  <c r="N948" i="9"/>
  <c r="M948" i="9"/>
  <c r="L948" i="9"/>
  <c r="N947" i="9"/>
  <c r="M947" i="9"/>
  <c r="L947" i="9"/>
  <c r="N946" i="9"/>
  <c r="M946" i="9"/>
  <c r="L946" i="9"/>
  <c r="N945" i="9"/>
  <c r="M945" i="9"/>
  <c r="L945" i="9"/>
  <c r="N944" i="9"/>
  <c r="M944" i="9"/>
  <c r="L944" i="9"/>
  <c r="N943" i="9"/>
  <c r="M943" i="9"/>
  <c r="L943" i="9"/>
  <c r="N942" i="9"/>
  <c r="M942" i="9"/>
  <c r="L942" i="9"/>
  <c r="N941" i="9"/>
  <c r="M941" i="9"/>
  <c r="L941" i="9"/>
  <c r="N940" i="9"/>
  <c r="M940" i="9"/>
  <c r="L940" i="9"/>
  <c r="N939" i="9"/>
  <c r="M939" i="9"/>
  <c r="L939" i="9"/>
  <c r="N938" i="9"/>
  <c r="M938" i="9"/>
  <c r="L938" i="9"/>
  <c r="N937" i="9"/>
  <c r="M937" i="9"/>
  <c r="L937" i="9"/>
  <c r="N936" i="9"/>
  <c r="M936" i="9"/>
  <c r="L936" i="9"/>
  <c r="N935" i="9"/>
  <c r="M935" i="9"/>
  <c r="L935" i="9"/>
  <c r="N934" i="9"/>
  <c r="M934" i="9"/>
  <c r="L934" i="9"/>
  <c r="N933" i="9"/>
  <c r="M933" i="9"/>
  <c r="L933" i="9"/>
  <c r="N932" i="9"/>
  <c r="M932" i="9"/>
  <c r="L932" i="9"/>
  <c r="N931" i="9"/>
  <c r="M931" i="9"/>
  <c r="L931" i="9"/>
  <c r="N930" i="9"/>
  <c r="M930" i="9"/>
  <c r="L930" i="9"/>
  <c r="N929" i="9"/>
  <c r="M929" i="9"/>
  <c r="L929" i="9"/>
  <c r="N928" i="9"/>
  <c r="M928" i="9"/>
  <c r="L928" i="9"/>
  <c r="N927" i="9"/>
  <c r="M927" i="9"/>
  <c r="L927" i="9"/>
  <c r="N926" i="9"/>
  <c r="M926" i="9"/>
  <c r="L926" i="9"/>
  <c r="N925" i="9"/>
  <c r="M925" i="9"/>
  <c r="L925" i="9"/>
  <c r="N924" i="9"/>
  <c r="M924" i="9"/>
  <c r="L924" i="9"/>
  <c r="N923" i="9"/>
  <c r="M923" i="9"/>
  <c r="L923" i="9"/>
  <c r="N922" i="9"/>
  <c r="M922" i="9"/>
  <c r="L922" i="9"/>
  <c r="N921" i="9"/>
  <c r="M921" i="9"/>
  <c r="L921" i="9"/>
  <c r="N920" i="9"/>
  <c r="M920" i="9"/>
  <c r="L920" i="9"/>
  <c r="N919" i="9"/>
  <c r="M919" i="9"/>
  <c r="L919" i="9"/>
  <c r="N918" i="9"/>
  <c r="M918" i="9"/>
  <c r="L918" i="9"/>
  <c r="N917" i="9"/>
  <c r="M917" i="9"/>
  <c r="L917" i="9"/>
  <c r="N916" i="9"/>
  <c r="M916" i="9"/>
  <c r="L916" i="9"/>
  <c r="N915" i="9"/>
  <c r="M915" i="9"/>
  <c r="L915" i="9"/>
  <c r="N914" i="9"/>
  <c r="M914" i="9"/>
  <c r="L914" i="9"/>
  <c r="N913" i="9"/>
  <c r="M913" i="9"/>
  <c r="L913" i="9"/>
  <c r="N912" i="9"/>
  <c r="M912" i="9"/>
  <c r="L912" i="9"/>
  <c r="N911" i="9"/>
  <c r="M911" i="9"/>
  <c r="L911" i="9"/>
  <c r="N910" i="9"/>
  <c r="M910" i="9"/>
  <c r="L910" i="9"/>
  <c r="N909" i="9"/>
  <c r="M909" i="9"/>
  <c r="L909" i="9"/>
  <c r="N908" i="9"/>
  <c r="M908" i="9"/>
  <c r="L908" i="9"/>
  <c r="N907" i="9"/>
  <c r="M907" i="9"/>
  <c r="L907" i="9"/>
  <c r="N906" i="9"/>
  <c r="M906" i="9"/>
  <c r="L906" i="9"/>
  <c r="N905" i="9"/>
  <c r="M905" i="9"/>
  <c r="L905" i="9"/>
  <c r="N904" i="9"/>
  <c r="M904" i="9"/>
  <c r="L904" i="9"/>
  <c r="N903" i="9"/>
  <c r="M903" i="9"/>
  <c r="L903" i="9"/>
  <c r="N902" i="9"/>
  <c r="M902" i="9"/>
  <c r="L902" i="9"/>
  <c r="N901" i="9"/>
  <c r="M901" i="9"/>
  <c r="L901" i="9"/>
  <c r="N900" i="9"/>
  <c r="M900" i="9"/>
  <c r="L900" i="9"/>
  <c r="N899" i="9"/>
  <c r="M899" i="9"/>
  <c r="L899" i="9"/>
  <c r="N898" i="9"/>
  <c r="M898" i="9"/>
  <c r="L898" i="9"/>
  <c r="N897" i="9"/>
  <c r="M897" i="9"/>
  <c r="L897" i="9"/>
  <c r="N896" i="9"/>
  <c r="M896" i="9"/>
  <c r="L896" i="9"/>
  <c r="N895" i="9"/>
  <c r="M895" i="9"/>
  <c r="L895" i="9"/>
  <c r="N894" i="9"/>
  <c r="M894" i="9"/>
  <c r="L894" i="9"/>
  <c r="N893" i="9"/>
  <c r="M893" i="9"/>
  <c r="L893" i="9"/>
  <c r="N892" i="9"/>
  <c r="M892" i="9"/>
  <c r="L892" i="9"/>
  <c r="N891" i="9"/>
  <c r="M891" i="9"/>
  <c r="L891" i="9"/>
  <c r="N890" i="9"/>
  <c r="M890" i="9"/>
  <c r="L890" i="9"/>
  <c r="N889" i="9"/>
  <c r="M889" i="9"/>
  <c r="L889" i="9"/>
  <c r="N888" i="9"/>
  <c r="M888" i="9"/>
  <c r="L888" i="9"/>
  <c r="N887" i="9"/>
  <c r="M887" i="9"/>
  <c r="L887" i="9"/>
  <c r="N886" i="9"/>
  <c r="M886" i="9"/>
  <c r="L886" i="9"/>
  <c r="N885" i="9"/>
  <c r="M885" i="9"/>
  <c r="L885" i="9"/>
  <c r="N884" i="9"/>
  <c r="M884" i="9"/>
  <c r="L884" i="9"/>
  <c r="N883" i="9"/>
  <c r="M883" i="9"/>
  <c r="L883" i="9"/>
  <c r="N882" i="9"/>
  <c r="M882" i="9"/>
  <c r="L882" i="9"/>
  <c r="N881" i="9"/>
  <c r="M881" i="9"/>
  <c r="L881" i="9"/>
  <c r="N880" i="9"/>
  <c r="M880" i="9"/>
  <c r="L880" i="9"/>
  <c r="N879" i="9"/>
  <c r="M879" i="9"/>
  <c r="L879" i="9"/>
  <c r="N878" i="9"/>
  <c r="M878" i="9"/>
  <c r="L878" i="9"/>
  <c r="N877" i="9"/>
  <c r="M877" i="9"/>
  <c r="L877" i="9"/>
  <c r="N876" i="9"/>
  <c r="M876" i="9"/>
  <c r="L876" i="9"/>
  <c r="N875" i="9"/>
  <c r="M875" i="9"/>
  <c r="L875" i="9"/>
  <c r="N874" i="9"/>
  <c r="M874" i="9"/>
  <c r="L874" i="9"/>
  <c r="N873" i="9"/>
  <c r="M873" i="9"/>
  <c r="L873" i="9"/>
  <c r="N872" i="9"/>
  <c r="M872" i="9"/>
  <c r="L872" i="9"/>
  <c r="N871" i="9"/>
  <c r="M871" i="9"/>
  <c r="L871" i="9"/>
  <c r="N870" i="9"/>
  <c r="M870" i="9"/>
  <c r="L870" i="9"/>
  <c r="N869" i="9"/>
  <c r="M869" i="9"/>
  <c r="L869" i="9"/>
  <c r="N868" i="9"/>
  <c r="M868" i="9"/>
  <c r="L868" i="9"/>
  <c r="N867" i="9"/>
  <c r="M867" i="9"/>
  <c r="L867" i="9"/>
  <c r="N866" i="9"/>
  <c r="M866" i="9"/>
  <c r="L866" i="9"/>
  <c r="N865" i="9"/>
  <c r="M865" i="9"/>
  <c r="L865" i="9"/>
  <c r="N864" i="9"/>
  <c r="M864" i="9"/>
  <c r="L864" i="9"/>
  <c r="N863" i="9"/>
  <c r="M863" i="9"/>
  <c r="L863" i="9"/>
  <c r="N862" i="9"/>
  <c r="M862" i="9"/>
  <c r="L862" i="9"/>
  <c r="N861" i="9"/>
  <c r="M861" i="9"/>
  <c r="L861" i="9"/>
  <c r="N860" i="9"/>
  <c r="M860" i="9"/>
  <c r="L860" i="9"/>
  <c r="N859" i="9"/>
  <c r="M859" i="9"/>
  <c r="L859" i="9"/>
  <c r="N858" i="9"/>
  <c r="M858" i="9"/>
  <c r="L858" i="9"/>
  <c r="N857" i="9"/>
  <c r="M857" i="9"/>
  <c r="L857" i="9"/>
  <c r="N856" i="9"/>
  <c r="M856" i="9"/>
  <c r="L856" i="9"/>
  <c r="N855" i="9"/>
  <c r="M855" i="9"/>
  <c r="L855" i="9"/>
  <c r="N854" i="9"/>
  <c r="M854" i="9"/>
  <c r="L854" i="9"/>
  <c r="N853" i="9"/>
  <c r="M853" i="9"/>
  <c r="L853" i="9"/>
  <c r="N852" i="9"/>
  <c r="M852" i="9"/>
  <c r="L852" i="9"/>
  <c r="N851" i="9"/>
  <c r="M851" i="9"/>
  <c r="L851" i="9"/>
  <c r="N850" i="9"/>
  <c r="M850" i="9"/>
  <c r="L850" i="9"/>
  <c r="N849" i="9"/>
  <c r="M849" i="9"/>
  <c r="L849" i="9"/>
  <c r="N848" i="9"/>
  <c r="M848" i="9"/>
  <c r="L848" i="9"/>
  <c r="N847" i="9"/>
  <c r="M847" i="9"/>
  <c r="L847" i="9"/>
  <c r="N846" i="9"/>
  <c r="M846" i="9"/>
  <c r="L846" i="9"/>
  <c r="N845" i="9"/>
  <c r="M845" i="9"/>
  <c r="L845" i="9"/>
  <c r="N844" i="9"/>
  <c r="M844" i="9"/>
  <c r="L844" i="9"/>
  <c r="N843" i="9"/>
  <c r="M843" i="9"/>
  <c r="L843" i="9"/>
  <c r="N842" i="9"/>
  <c r="M842" i="9"/>
  <c r="L842" i="9"/>
  <c r="N841" i="9"/>
  <c r="M841" i="9"/>
  <c r="L841" i="9"/>
  <c r="N840" i="9"/>
  <c r="M840" i="9"/>
  <c r="L840" i="9"/>
  <c r="N839" i="9"/>
  <c r="M839" i="9"/>
  <c r="L839" i="9"/>
  <c r="N838" i="9"/>
  <c r="M838" i="9"/>
  <c r="L838" i="9"/>
  <c r="N837" i="9"/>
  <c r="M837" i="9"/>
  <c r="L837" i="9"/>
  <c r="N836" i="9"/>
  <c r="M836" i="9"/>
  <c r="L836" i="9"/>
  <c r="N835" i="9"/>
  <c r="M835" i="9"/>
  <c r="L835" i="9"/>
  <c r="N834" i="9"/>
  <c r="M834" i="9"/>
  <c r="L834" i="9"/>
  <c r="N833" i="9"/>
  <c r="M833" i="9"/>
  <c r="L833" i="9"/>
  <c r="N832" i="9"/>
  <c r="M832" i="9"/>
  <c r="L832" i="9"/>
  <c r="N831" i="9"/>
  <c r="M831" i="9"/>
  <c r="L831" i="9"/>
  <c r="N830" i="9"/>
  <c r="M830" i="9"/>
  <c r="L830" i="9"/>
  <c r="N829" i="9"/>
  <c r="M829" i="9"/>
  <c r="L829" i="9"/>
  <c r="N828" i="9"/>
  <c r="M828" i="9"/>
  <c r="L828" i="9"/>
  <c r="N827" i="9"/>
  <c r="M827" i="9"/>
  <c r="L827" i="9"/>
  <c r="N826" i="9"/>
  <c r="M826" i="9"/>
  <c r="L826" i="9"/>
  <c r="N825" i="9"/>
  <c r="M825" i="9"/>
  <c r="L825" i="9"/>
  <c r="N824" i="9"/>
  <c r="M824" i="9"/>
  <c r="L824" i="9"/>
  <c r="N823" i="9"/>
  <c r="M823" i="9"/>
  <c r="L823" i="9"/>
  <c r="N822" i="9"/>
  <c r="M822" i="9"/>
  <c r="L822" i="9"/>
  <c r="N821" i="9"/>
  <c r="M821" i="9"/>
  <c r="L821" i="9"/>
  <c r="N820" i="9"/>
  <c r="M820" i="9"/>
  <c r="L820" i="9"/>
  <c r="N819" i="9"/>
  <c r="M819" i="9"/>
  <c r="L819" i="9"/>
  <c r="N818" i="9"/>
  <c r="M818" i="9"/>
  <c r="L818" i="9"/>
  <c r="N817" i="9"/>
  <c r="M817" i="9"/>
  <c r="L817" i="9"/>
  <c r="N816" i="9"/>
  <c r="M816" i="9"/>
  <c r="L816" i="9"/>
  <c r="N815" i="9"/>
  <c r="M815" i="9"/>
  <c r="L815" i="9"/>
  <c r="N814" i="9"/>
  <c r="M814" i="9"/>
  <c r="L814" i="9"/>
  <c r="N813" i="9"/>
  <c r="M813" i="9"/>
  <c r="L813" i="9"/>
  <c r="N812" i="9"/>
  <c r="M812" i="9"/>
  <c r="L812" i="9"/>
  <c r="N811" i="9"/>
  <c r="M811" i="9"/>
  <c r="L811" i="9"/>
  <c r="N810" i="9"/>
  <c r="M810" i="9"/>
  <c r="L810" i="9"/>
  <c r="N809" i="9"/>
  <c r="M809" i="9"/>
  <c r="L809" i="9"/>
  <c r="N808" i="9"/>
  <c r="M808" i="9"/>
  <c r="L808" i="9"/>
  <c r="N807" i="9"/>
  <c r="M807" i="9"/>
  <c r="L807" i="9"/>
  <c r="N806" i="9"/>
  <c r="M806" i="9"/>
  <c r="L806" i="9"/>
  <c r="N805" i="9"/>
  <c r="M805" i="9"/>
  <c r="L805" i="9"/>
  <c r="N804" i="9"/>
  <c r="M804" i="9"/>
  <c r="L804" i="9"/>
  <c r="N803" i="9"/>
  <c r="M803" i="9"/>
  <c r="L803" i="9"/>
  <c r="N802" i="9"/>
  <c r="M802" i="9"/>
  <c r="L802" i="9"/>
  <c r="N801" i="9"/>
  <c r="M801" i="9"/>
  <c r="L801" i="9"/>
  <c r="N800" i="9"/>
  <c r="M800" i="9"/>
  <c r="L800" i="9"/>
  <c r="N799" i="9"/>
  <c r="M799" i="9"/>
  <c r="L799" i="9"/>
  <c r="N798" i="9"/>
  <c r="M798" i="9"/>
  <c r="L798" i="9"/>
  <c r="N797" i="9"/>
  <c r="M797" i="9"/>
  <c r="L797" i="9"/>
  <c r="N796" i="9"/>
  <c r="M796" i="9"/>
  <c r="L796" i="9"/>
  <c r="N795" i="9"/>
  <c r="M795" i="9"/>
  <c r="L795" i="9"/>
  <c r="N794" i="9"/>
  <c r="M794" i="9"/>
  <c r="L794" i="9"/>
  <c r="N793" i="9"/>
  <c r="M793" i="9"/>
  <c r="L793" i="9"/>
  <c r="N792" i="9"/>
  <c r="M792" i="9"/>
  <c r="L792" i="9"/>
  <c r="N791" i="9"/>
  <c r="M791" i="9"/>
  <c r="L791" i="9"/>
  <c r="N790" i="9"/>
  <c r="M790" i="9"/>
  <c r="L790" i="9"/>
  <c r="N789" i="9"/>
  <c r="M789" i="9"/>
  <c r="L789" i="9"/>
  <c r="N788" i="9"/>
  <c r="M788" i="9"/>
  <c r="L788" i="9"/>
  <c r="N787" i="9"/>
  <c r="M787" i="9"/>
  <c r="L787" i="9"/>
  <c r="N786" i="9"/>
  <c r="M786" i="9"/>
  <c r="L786" i="9"/>
  <c r="N785" i="9"/>
  <c r="M785" i="9"/>
  <c r="L785" i="9"/>
  <c r="N784" i="9"/>
  <c r="M784" i="9"/>
  <c r="L784" i="9"/>
  <c r="N783" i="9"/>
  <c r="M783" i="9"/>
  <c r="L783" i="9"/>
  <c r="N782" i="9"/>
  <c r="M782" i="9"/>
  <c r="L782" i="9"/>
  <c r="N781" i="9"/>
  <c r="M781" i="9"/>
  <c r="L781" i="9"/>
  <c r="N780" i="9"/>
  <c r="M780" i="9"/>
  <c r="L780" i="9"/>
  <c r="N779" i="9"/>
  <c r="M779" i="9"/>
  <c r="L779" i="9"/>
  <c r="N778" i="9"/>
  <c r="M778" i="9"/>
  <c r="L778" i="9"/>
  <c r="N777" i="9"/>
  <c r="M777" i="9"/>
  <c r="L777" i="9"/>
  <c r="N776" i="9"/>
  <c r="M776" i="9"/>
  <c r="L776" i="9"/>
  <c r="N775" i="9"/>
  <c r="M775" i="9"/>
  <c r="L775" i="9"/>
  <c r="N774" i="9"/>
  <c r="M774" i="9"/>
  <c r="L774" i="9"/>
  <c r="N773" i="9"/>
  <c r="M773" i="9"/>
  <c r="L773" i="9"/>
  <c r="N772" i="9"/>
  <c r="M772" i="9"/>
  <c r="L772" i="9"/>
  <c r="N771" i="9"/>
  <c r="M771" i="9"/>
  <c r="L771" i="9"/>
  <c r="N770" i="9"/>
  <c r="M770" i="9"/>
  <c r="L770" i="9"/>
  <c r="N769" i="9"/>
  <c r="M769" i="9"/>
  <c r="L769" i="9"/>
  <c r="N768" i="9"/>
  <c r="M768" i="9"/>
  <c r="L768" i="9"/>
  <c r="N767" i="9"/>
  <c r="M767" i="9"/>
  <c r="L767" i="9"/>
  <c r="N766" i="9"/>
  <c r="M766" i="9"/>
  <c r="L766" i="9"/>
  <c r="N765" i="9"/>
  <c r="M765" i="9"/>
  <c r="L765" i="9"/>
  <c r="N764" i="9"/>
  <c r="M764" i="9"/>
  <c r="L764" i="9"/>
  <c r="N763" i="9"/>
  <c r="M763" i="9"/>
  <c r="L763" i="9"/>
  <c r="N762" i="9"/>
  <c r="M762" i="9"/>
  <c r="L762" i="9"/>
  <c r="N761" i="9"/>
  <c r="M761" i="9"/>
  <c r="L761" i="9"/>
  <c r="N760" i="9"/>
  <c r="M760" i="9"/>
  <c r="L760" i="9"/>
  <c r="N759" i="9"/>
  <c r="M759" i="9"/>
  <c r="L759" i="9"/>
  <c r="N758" i="9"/>
  <c r="M758" i="9"/>
  <c r="L758" i="9"/>
  <c r="N757" i="9"/>
  <c r="M757" i="9"/>
  <c r="L757" i="9"/>
  <c r="N756" i="9"/>
  <c r="M756" i="9"/>
  <c r="L756" i="9"/>
  <c r="N755" i="9"/>
  <c r="M755" i="9"/>
  <c r="L755" i="9"/>
  <c r="N754" i="9"/>
  <c r="M754" i="9"/>
  <c r="L754" i="9"/>
  <c r="N753" i="9"/>
  <c r="M753" i="9"/>
  <c r="L753" i="9"/>
  <c r="N752" i="9"/>
  <c r="M752" i="9"/>
  <c r="L752" i="9"/>
  <c r="N751" i="9"/>
  <c r="M751" i="9"/>
  <c r="L751" i="9"/>
  <c r="N750" i="9"/>
  <c r="M750" i="9"/>
  <c r="L750" i="9"/>
  <c r="N749" i="9"/>
  <c r="M749" i="9"/>
  <c r="L749" i="9"/>
  <c r="N748" i="9"/>
  <c r="M748" i="9"/>
  <c r="L748" i="9"/>
  <c r="N747" i="9"/>
  <c r="M747" i="9"/>
  <c r="L747" i="9"/>
  <c r="N746" i="9"/>
  <c r="M746" i="9"/>
  <c r="L746" i="9"/>
  <c r="N745" i="9"/>
  <c r="M745" i="9"/>
  <c r="L745" i="9"/>
  <c r="N744" i="9"/>
  <c r="M744" i="9"/>
  <c r="L744" i="9"/>
  <c r="N743" i="9"/>
  <c r="M743" i="9"/>
  <c r="L743" i="9"/>
  <c r="N742" i="9"/>
  <c r="M742" i="9"/>
  <c r="L742" i="9"/>
  <c r="N741" i="9"/>
  <c r="M741" i="9"/>
  <c r="L741" i="9"/>
  <c r="N740" i="9"/>
  <c r="M740" i="9"/>
  <c r="L740" i="9"/>
  <c r="N739" i="9"/>
  <c r="M739" i="9"/>
  <c r="L739" i="9"/>
  <c r="N738" i="9"/>
  <c r="M738" i="9"/>
  <c r="L738" i="9"/>
  <c r="N737" i="9"/>
  <c r="M737" i="9"/>
  <c r="L737" i="9"/>
  <c r="N736" i="9"/>
  <c r="M736" i="9"/>
  <c r="L736" i="9"/>
  <c r="N735" i="9"/>
  <c r="M735" i="9"/>
  <c r="L735" i="9"/>
  <c r="N734" i="9"/>
  <c r="M734" i="9"/>
  <c r="L734" i="9"/>
  <c r="N733" i="9"/>
  <c r="M733" i="9"/>
  <c r="L733" i="9"/>
  <c r="N732" i="9"/>
  <c r="M732" i="9"/>
  <c r="L732" i="9"/>
  <c r="N731" i="9"/>
  <c r="M731" i="9"/>
  <c r="L731" i="9"/>
  <c r="N730" i="9"/>
  <c r="M730" i="9"/>
  <c r="L730" i="9"/>
  <c r="N729" i="9"/>
  <c r="M729" i="9"/>
  <c r="L729" i="9"/>
  <c r="N728" i="9"/>
  <c r="M728" i="9"/>
  <c r="L728" i="9"/>
  <c r="N727" i="9"/>
  <c r="M727" i="9"/>
  <c r="L727" i="9"/>
  <c r="N726" i="9"/>
  <c r="M726" i="9"/>
  <c r="L726" i="9"/>
  <c r="N725" i="9"/>
  <c r="M725" i="9"/>
  <c r="L725" i="9"/>
  <c r="N724" i="9"/>
  <c r="M724" i="9"/>
  <c r="L724" i="9"/>
  <c r="N723" i="9"/>
  <c r="M723" i="9"/>
  <c r="L723" i="9"/>
  <c r="N722" i="9"/>
  <c r="M722" i="9"/>
  <c r="L722" i="9"/>
  <c r="N721" i="9"/>
  <c r="M721" i="9"/>
  <c r="L721" i="9"/>
  <c r="N720" i="9"/>
  <c r="M720" i="9"/>
  <c r="L720" i="9"/>
  <c r="N719" i="9"/>
  <c r="M719" i="9"/>
  <c r="L719" i="9"/>
  <c r="N718" i="9"/>
  <c r="M718" i="9"/>
  <c r="L718" i="9"/>
  <c r="N717" i="9"/>
  <c r="M717" i="9"/>
  <c r="L717" i="9"/>
  <c r="N716" i="9"/>
  <c r="M716" i="9"/>
  <c r="L716" i="9"/>
  <c r="N715" i="9"/>
  <c r="M715" i="9"/>
  <c r="L715" i="9"/>
  <c r="N714" i="9"/>
  <c r="M714" i="9"/>
  <c r="L714" i="9"/>
  <c r="N713" i="9"/>
  <c r="M713" i="9"/>
  <c r="L713" i="9"/>
  <c r="N712" i="9"/>
  <c r="M712" i="9"/>
  <c r="L712" i="9"/>
  <c r="N711" i="9"/>
  <c r="M711" i="9"/>
  <c r="L711" i="9"/>
  <c r="N710" i="9"/>
  <c r="M710" i="9"/>
  <c r="L710" i="9"/>
  <c r="N709" i="9"/>
  <c r="M709" i="9"/>
  <c r="L709" i="9"/>
  <c r="N708" i="9"/>
  <c r="M708" i="9"/>
  <c r="L708" i="9"/>
  <c r="N707" i="9"/>
  <c r="M707" i="9"/>
  <c r="L707" i="9"/>
  <c r="N706" i="9"/>
  <c r="M706" i="9"/>
  <c r="L706" i="9"/>
  <c r="N705" i="9"/>
  <c r="M705" i="9"/>
  <c r="L705" i="9"/>
  <c r="N704" i="9"/>
  <c r="M704" i="9"/>
  <c r="L704" i="9"/>
  <c r="N703" i="9"/>
  <c r="M703" i="9"/>
  <c r="L703" i="9"/>
  <c r="N702" i="9"/>
  <c r="M702" i="9"/>
  <c r="L702" i="9"/>
  <c r="N701" i="9"/>
  <c r="M701" i="9"/>
  <c r="L701" i="9"/>
  <c r="N700" i="9"/>
  <c r="M700" i="9"/>
  <c r="L700" i="9"/>
  <c r="N699" i="9"/>
  <c r="M699" i="9"/>
  <c r="L699" i="9"/>
  <c r="N698" i="9"/>
  <c r="M698" i="9"/>
  <c r="L698" i="9"/>
  <c r="N697" i="9"/>
  <c r="M697" i="9"/>
  <c r="L697" i="9"/>
  <c r="N696" i="9"/>
  <c r="M696" i="9"/>
  <c r="L696" i="9"/>
  <c r="N695" i="9"/>
  <c r="M695" i="9"/>
  <c r="L695" i="9"/>
  <c r="N694" i="9"/>
  <c r="M694" i="9"/>
  <c r="L694" i="9"/>
  <c r="N693" i="9"/>
  <c r="M693" i="9"/>
  <c r="L693" i="9"/>
  <c r="N692" i="9"/>
  <c r="M692" i="9"/>
  <c r="L692" i="9"/>
  <c r="N691" i="9"/>
  <c r="M691" i="9"/>
  <c r="L691" i="9"/>
  <c r="N690" i="9"/>
  <c r="M690" i="9"/>
  <c r="L690" i="9"/>
  <c r="N689" i="9"/>
  <c r="M689" i="9"/>
  <c r="L689" i="9"/>
  <c r="N688" i="9"/>
  <c r="M688" i="9"/>
  <c r="L688" i="9"/>
  <c r="N687" i="9"/>
  <c r="M687" i="9"/>
  <c r="L687" i="9"/>
  <c r="N686" i="9"/>
  <c r="M686" i="9"/>
  <c r="L686" i="9"/>
  <c r="N685" i="9"/>
  <c r="M685" i="9"/>
  <c r="L685" i="9"/>
  <c r="N684" i="9"/>
  <c r="M684" i="9"/>
  <c r="L684" i="9"/>
  <c r="N683" i="9"/>
  <c r="M683" i="9"/>
  <c r="L683" i="9"/>
  <c r="N682" i="9"/>
  <c r="M682" i="9"/>
  <c r="L682" i="9"/>
  <c r="N681" i="9"/>
  <c r="M681" i="9"/>
  <c r="L681" i="9"/>
  <c r="N680" i="9"/>
  <c r="M680" i="9"/>
  <c r="L680" i="9"/>
  <c r="N679" i="9"/>
  <c r="M679" i="9"/>
  <c r="L679" i="9"/>
  <c r="N678" i="9"/>
  <c r="M678" i="9"/>
  <c r="L678" i="9"/>
  <c r="N677" i="9"/>
  <c r="M677" i="9"/>
  <c r="L677" i="9"/>
  <c r="N676" i="9"/>
  <c r="M676" i="9"/>
  <c r="L676" i="9"/>
  <c r="N675" i="9"/>
  <c r="M675" i="9"/>
  <c r="L675" i="9"/>
  <c r="N674" i="9"/>
  <c r="M674" i="9"/>
  <c r="L674" i="9"/>
  <c r="N673" i="9"/>
  <c r="M673" i="9"/>
  <c r="L673" i="9"/>
  <c r="N672" i="9"/>
  <c r="M672" i="9"/>
  <c r="L672" i="9"/>
  <c r="N671" i="9"/>
  <c r="M671" i="9"/>
  <c r="L671" i="9"/>
  <c r="N670" i="9"/>
  <c r="M670" i="9"/>
  <c r="L670" i="9"/>
  <c r="N669" i="9"/>
  <c r="M669" i="9"/>
  <c r="L669" i="9"/>
  <c r="N668" i="9"/>
  <c r="M668" i="9"/>
  <c r="L668" i="9"/>
  <c r="N667" i="9"/>
  <c r="M667" i="9"/>
  <c r="L667" i="9"/>
  <c r="N666" i="9"/>
  <c r="M666" i="9"/>
  <c r="L666" i="9"/>
  <c r="N665" i="9"/>
  <c r="M665" i="9"/>
  <c r="L665" i="9"/>
  <c r="N664" i="9"/>
  <c r="M664" i="9"/>
  <c r="L664" i="9"/>
  <c r="N663" i="9"/>
  <c r="M663" i="9"/>
  <c r="L663" i="9"/>
  <c r="N662" i="9"/>
  <c r="M662" i="9"/>
  <c r="L662" i="9"/>
  <c r="N661" i="9"/>
  <c r="M661" i="9"/>
  <c r="L661" i="9"/>
  <c r="N660" i="9"/>
  <c r="M660" i="9"/>
  <c r="L660" i="9"/>
  <c r="N659" i="9"/>
  <c r="M659" i="9"/>
  <c r="L659" i="9"/>
  <c r="N658" i="9"/>
  <c r="M658" i="9"/>
  <c r="L658" i="9"/>
  <c r="N657" i="9"/>
  <c r="M657" i="9"/>
  <c r="L657" i="9"/>
  <c r="N656" i="9"/>
  <c r="M656" i="9"/>
  <c r="L656" i="9"/>
  <c r="N655" i="9"/>
  <c r="M655" i="9"/>
  <c r="L655" i="9"/>
  <c r="N654" i="9"/>
  <c r="M654" i="9"/>
  <c r="L654" i="9"/>
  <c r="N653" i="9"/>
  <c r="M653" i="9"/>
  <c r="L653" i="9"/>
  <c r="N652" i="9"/>
  <c r="M652" i="9"/>
  <c r="L652" i="9"/>
  <c r="N651" i="9"/>
  <c r="M651" i="9"/>
  <c r="L651" i="9"/>
  <c r="N650" i="9"/>
  <c r="M650" i="9"/>
  <c r="L650" i="9"/>
  <c r="N649" i="9"/>
  <c r="M649" i="9"/>
  <c r="L649" i="9"/>
  <c r="N648" i="9"/>
  <c r="M648" i="9"/>
  <c r="L648" i="9"/>
  <c r="N647" i="9"/>
  <c r="M647" i="9"/>
  <c r="L647" i="9"/>
  <c r="N646" i="9"/>
  <c r="M646" i="9"/>
  <c r="L646" i="9"/>
  <c r="N645" i="9"/>
  <c r="M645" i="9"/>
  <c r="L645" i="9"/>
  <c r="N644" i="9"/>
  <c r="M644" i="9"/>
  <c r="L644" i="9"/>
  <c r="N643" i="9"/>
  <c r="M643" i="9"/>
  <c r="L643" i="9"/>
  <c r="N642" i="9"/>
  <c r="M642" i="9"/>
  <c r="L642" i="9"/>
  <c r="N641" i="9"/>
  <c r="M641" i="9"/>
  <c r="L641" i="9"/>
  <c r="N640" i="9"/>
  <c r="M640" i="9"/>
  <c r="L640" i="9"/>
  <c r="N639" i="9"/>
  <c r="M639" i="9"/>
  <c r="L639" i="9"/>
  <c r="N638" i="9"/>
  <c r="M638" i="9"/>
  <c r="L638" i="9"/>
  <c r="N637" i="9"/>
  <c r="M637" i="9"/>
  <c r="L637" i="9"/>
  <c r="N636" i="9"/>
  <c r="M636" i="9"/>
  <c r="L636" i="9"/>
  <c r="N635" i="9"/>
  <c r="M635" i="9"/>
  <c r="L635" i="9"/>
  <c r="N634" i="9"/>
  <c r="M634" i="9"/>
  <c r="L634" i="9"/>
  <c r="N633" i="9"/>
  <c r="M633" i="9"/>
  <c r="L633" i="9"/>
  <c r="N632" i="9"/>
  <c r="M632" i="9"/>
  <c r="L632" i="9"/>
  <c r="N631" i="9"/>
  <c r="M631" i="9"/>
  <c r="L631" i="9"/>
  <c r="N630" i="9"/>
  <c r="M630" i="9"/>
  <c r="L630" i="9"/>
  <c r="N629" i="9"/>
  <c r="M629" i="9"/>
  <c r="L629" i="9"/>
  <c r="N628" i="9"/>
  <c r="M628" i="9"/>
  <c r="L628" i="9"/>
  <c r="N627" i="9"/>
  <c r="M627" i="9"/>
  <c r="L627" i="9"/>
  <c r="N626" i="9"/>
  <c r="M626" i="9"/>
  <c r="L626" i="9"/>
  <c r="N625" i="9"/>
  <c r="M625" i="9"/>
  <c r="L625" i="9"/>
  <c r="N624" i="9"/>
  <c r="M624" i="9"/>
  <c r="L624" i="9"/>
  <c r="N623" i="9"/>
  <c r="M623" i="9"/>
  <c r="L623" i="9"/>
  <c r="N622" i="9"/>
  <c r="M622" i="9"/>
  <c r="L622" i="9"/>
  <c r="N621" i="9"/>
  <c r="M621" i="9"/>
  <c r="L621" i="9"/>
  <c r="N620" i="9"/>
  <c r="M620" i="9"/>
  <c r="L620" i="9"/>
  <c r="N619" i="9"/>
  <c r="M619" i="9"/>
  <c r="L619" i="9"/>
  <c r="N618" i="9"/>
  <c r="M618" i="9"/>
  <c r="L618" i="9"/>
  <c r="N617" i="9"/>
  <c r="M617" i="9"/>
  <c r="L617" i="9"/>
  <c r="N616" i="9"/>
  <c r="M616" i="9"/>
  <c r="L616" i="9"/>
  <c r="N615" i="9"/>
  <c r="M615" i="9"/>
  <c r="L615" i="9"/>
  <c r="N614" i="9"/>
  <c r="M614" i="9"/>
  <c r="L614" i="9"/>
  <c r="N613" i="9"/>
  <c r="M613" i="9"/>
  <c r="L613" i="9"/>
  <c r="N612" i="9"/>
  <c r="M612" i="9"/>
  <c r="L612" i="9"/>
  <c r="N611" i="9"/>
  <c r="M611" i="9"/>
  <c r="L611" i="9"/>
  <c r="N610" i="9"/>
  <c r="M610" i="9"/>
  <c r="L610" i="9"/>
  <c r="N609" i="9"/>
  <c r="M609" i="9"/>
  <c r="L609" i="9"/>
  <c r="N608" i="9"/>
  <c r="M608" i="9"/>
  <c r="L608" i="9"/>
  <c r="N607" i="9"/>
  <c r="M607" i="9"/>
  <c r="L607" i="9"/>
  <c r="N606" i="9"/>
  <c r="M606" i="9"/>
  <c r="L606" i="9"/>
  <c r="N605" i="9"/>
  <c r="M605" i="9"/>
  <c r="L605" i="9"/>
  <c r="N604" i="9"/>
  <c r="M604" i="9"/>
  <c r="L604" i="9"/>
  <c r="N603" i="9"/>
  <c r="M603" i="9"/>
  <c r="L603" i="9"/>
  <c r="N602" i="9"/>
  <c r="M602" i="9"/>
  <c r="L602" i="9"/>
  <c r="N601" i="9"/>
  <c r="M601" i="9"/>
  <c r="L601" i="9"/>
  <c r="N600" i="9"/>
  <c r="M600" i="9"/>
  <c r="L600" i="9"/>
  <c r="N599" i="9"/>
  <c r="M599" i="9"/>
  <c r="L599" i="9"/>
  <c r="N598" i="9"/>
  <c r="M598" i="9"/>
  <c r="L598" i="9"/>
  <c r="N597" i="9"/>
  <c r="M597" i="9"/>
  <c r="L597" i="9"/>
  <c r="N596" i="9"/>
  <c r="M596" i="9"/>
  <c r="L596" i="9"/>
  <c r="N595" i="9"/>
  <c r="M595" i="9"/>
  <c r="L595" i="9"/>
  <c r="N594" i="9"/>
  <c r="M594" i="9"/>
  <c r="L594" i="9"/>
  <c r="N593" i="9"/>
  <c r="M593" i="9"/>
  <c r="L593" i="9"/>
  <c r="N592" i="9"/>
  <c r="M592" i="9"/>
  <c r="L592" i="9"/>
  <c r="N591" i="9"/>
  <c r="M591" i="9"/>
  <c r="L591" i="9"/>
  <c r="N590" i="9"/>
  <c r="M590" i="9"/>
  <c r="L590" i="9"/>
  <c r="N589" i="9"/>
  <c r="M589" i="9"/>
  <c r="L589" i="9"/>
  <c r="N588" i="9"/>
  <c r="M588" i="9"/>
  <c r="L588" i="9"/>
  <c r="N587" i="9"/>
  <c r="M587" i="9"/>
  <c r="L587" i="9"/>
  <c r="N586" i="9"/>
  <c r="M586" i="9"/>
  <c r="L586" i="9"/>
  <c r="N585" i="9"/>
  <c r="M585" i="9"/>
  <c r="L585" i="9"/>
  <c r="N584" i="9"/>
  <c r="M584" i="9"/>
  <c r="L584" i="9"/>
  <c r="N583" i="9"/>
  <c r="M583" i="9"/>
  <c r="L583" i="9"/>
  <c r="N582" i="9"/>
  <c r="M582" i="9"/>
  <c r="L582" i="9"/>
  <c r="N581" i="9"/>
  <c r="M581" i="9"/>
  <c r="L581" i="9"/>
  <c r="N580" i="9"/>
  <c r="M580" i="9"/>
  <c r="L580" i="9"/>
  <c r="N579" i="9"/>
  <c r="M579" i="9"/>
  <c r="L579" i="9"/>
  <c r="N578" i="9"/>
  <c r="M578" i="9"/>
  <c r="L578" i="9"/>
  <c r="N577" i="9"/>
  <c r="M577" i="9"/>
  <c r="L577" i="9"/>
  <c r="N576" i="9"/>
  <c r="M576" i="9"/>
  <c r="L576" i="9"/>
  <c r="N575" i="9"/>
  <c r="M575" i="9"/>
  <c r="L575" i="9"/>
  <c r="N574" i="9"/>
  <c r="M574" i="9"/>
  <c r="L574" i="9"/>
  <c r="N573" i="9"/>
  <c r="M573" i="9"/>
  <c r="L573" i="9"/>
  <c r="N572" i="9"/>
  <c r="M572" i="9"/>
  <c r="L572" i="9"/>
  <c r="N571" i="9"/>
  <c r="M571" i="9"/>
  <c r="L571" i="9"/>
  <c r="N570" i="9"/>
  <c r="M570" i="9"/>
  <c r="L570" i="9"/>
  <c r="N569" i="9"/>
  <c r="M569" i="9"/>
  <c r="L569" i="9"/>
  <c r="N568" i="9"/>
  <c r="M568" i="9"/>
  <c r="L568" i="9"/>
  <c r="N567" i="9"/>
  <c r="M567" i="9"/>
  <c r="L567" i="9"/>
  <c r="N566" i="9"/>
  <c r="M566" i="9"/>
  <c r="L566" i="9"/>
  <c r="N565" i="9"/>
  <c r="M565" i="9"/>
  <c r="L565" i="9"/>
  <c r="N564" i="9"/>
  <c r="M564" i="9"/>
  <c r="L564" i="9"/>
  <c r="N563" i="9"/>
  <c r="M563" i="9"/>
  <c r="L563" i="9"/>
  <c r="N562" i="9"/>
  <c r="M562" i="9"/>
  <c r="L562" i="9"/>
  <c r="N561" i="9"/>
  <c r="M561" i="9"/>
  <c r="L561" i="9"/>
  <c r="N560" i="9"/>
  <c r="M560" i="9"/>
  <c r="L560" i="9"/>
  <c r="N559" i="9"/>
  <c r="M559" i="9"/>
  <c r="L559" i="9"/>
  <c r="N558" i="9"/>
  <c r="M558" i="9"/>
  <c r="L558" i="9"/>
  <c r="N557" i="9"/>
  <c r="M557" i="9"/>
  <c r="L557" i="9"/>
  <c r="N556" i="9"/>
  <c r="M556" i="9"/>
  <c r="L556" i="9"/>
  <c r="N555" i="9"/>
  <c r="M555" i="9"/>
  <c r="L555" i="9"/>
  <c r="N554" i="9"/>
  <c r="M554" i="9"/>
  <c r="L554" i="9"/>
  <c r="N553" i="9"/>
  <c r="M553" i="9"/>
  <c r="L553" i="9"/>
  <c r="N552" i="9"/>
  <c r="M552" i="9"/>
  <c r="L552" i="9"/>
  <c r="N551" i="9"/>
  <c r="M551" i="9"/>
  <c r="L551" i="9"/>
  <c r="N550" i="9"/>
  <c r="M550" i="9"/>
  <c r="L550" i="9"/>
  <c r="N549" i="9"/>
  <c r="M549" i="9"/>
  <c r="L549" i="9"/>
  <c r="N548" i="9"/>
  <c r="M548" i="9"/>
  <c r="L548" i="9"/>
  <c r="N547" i="9"/>
  <c r="M547" i="9"/>
  <c r="L547" i="9"/>
  <c r="N546" i="9"/>
  <c r="M546" i="9"/>
  <c r="L546" i="9"/>
  <c r="N545" i="9"/>
  <c r="M545" i="9"/>
  <c r="L545" i="9"/>
  <c r="N544" i="9"/>
  <c r="M544" i="9"/>
  <c r="L544" i="9"/>
  <c r="N543" i="9"/>
  <c r="M543" i="9"/>
  <c r="L543" i="9"/>
  <c r="N542" i="9"/>
  <c r="M542" i="9"/>
  <c r="L542" i="9"/>
  <c r="N541" i="9"/>
  <c r="M541" i="9"/>
  <c r="L541" i="9"/>
  <c r="N540" i="9"/>
  <c r="M540" i="9"/>
  <c r="L540" i="9"/>
  <c r="N539" i="9"/>
  <c r="M539" i="9"/>
  <c r="L539" i="9"/>
  <c r="N538" i="9"/>
  <c r="M538" i="9"/>
  <c r="L538" i="9"/>
  <c r="N537" i="9"/>
  <c r="M537" i="9"/>
  <c r="L537" i="9"/>
  <c r="N536" i="9"/>
  <c r="M536" i="9"/>
  <c r="L536" i="9"/>
  <c r="N535" i="9"/>
  <c r="M535" i="9"/>
  <c r="L535" i="9"/>
  <c r="N534" i="9"/>
  <c r="M534" i="9"/>
  <c r="L534" i="9"/>
  <c r="N533" i="9"/>
  <c r="M533" i="9"/>
  <c r="L533" i="9"/>
  <c r="N532" i="9"/>
  <c r="M532" i="9"/>
  <c r="L532" i="9"/>
  <c r="N531" i="9"/>
  <c r="M531" i="9"/>
  <c r="L531" i="9"/>
  <c r="N530" i="9"/>
  <c r="M530" i="9"/>
  <c r="L530" i="9"/>
  <c r="N529" i="9"/>
  <c r="M529" i="9"/>
  <c r="L529" i="9"/>
  <c r="N528" i="9"/>
  <c r="M528" i="9"/>
  <c r="L528" i="9"/>
  <c r="N527" i="9"/>
  <c r="M527" i="9"/>
  <c r="L527" i="9"/>
  <c r="N526" i="9"/>
  <c r="M526" i="9"/>
  <c r="L526" i="9"/>
  <c r="N525" i="9"/>
  <c r="M525" i="9"/>
  <c r="L525" i="9"/>
  <c r="N524" i="9"/>
  <c r="M524" i="9"/>
  <c r="L524" i="9"/>
  <c r="N523" i="9"/>
  <c r="M523" i="9"/>
  <c r="L523" i="9"/>
  <c r="N522" i="9"/>
  <c r="M522" i="9"/>
  <c r="L522" i="9"/>
  <c r="N521" i="9"/>
  <c r="M521" i="9"/>
  <c r="L521" i="9"/>
  <c r="N520" i="9"/>
  <c r="M520" i="9"/>
  <c r="L520" i="9"/>
  <c r="N519" i="9"/>
  <c r="M519" i="9"/>
  <c r="L519" i="9"/>
  <c r="N518" i="9"/>
  <c r="M518" i="9"/>
  <c r="L518" i="9"/>
  <c r="N517" i="9"/>
  <c r="M517" i="9"/>
  <c r="L517" i="9"/>
  <c r="N516" i="9"/>
  <c r="M516" i="9"/>
  <c r="L516" i="9"/>
  <c r="N515" i="9"/>
  <c r="M515" i="9"/>
  <c r="L515" i="9"/>
  <c r="N514" i="9"/>
  <c r="M514" i="9"/>
  <c r="L514" i="9"/>
  <c r="N513" i="9"/>
  <c r="M513" i="9"/>
  <c r="L513" i="9"/>
  <c r="N512" i="9"/>
  <c r="M512" i="9"/>
  <c r="L512" i="9"/>
  <c r="N511" i="9"/>
  <c r="M511" i="9"/>
  <c r="L511" i="9"/>
  <c r="N510" i="9"/>
  <c r="M510" i="9"/>
  <c r="L510" i="9"/>
  <c r="N509" i="9"/>
  <c r="M509" i="9"/>
  <c r="L509" i="9"/>
  <c r="N508" i="9"/>
  <c r="M508" i="9"/>
  <c r="L508" i="9"/>
  <c r="N507" i="9"/>
  <c r="M507" i="9"/>
  <c r="L507" i="9"/>
  <c r="N506" i="9"/>
  <c r="M506" i="9"/>
  <c r="L506" i="9"/>
  <c r="N505" i="9"/>
  <c r="M505" i="9"/>
  <c r="L505" i="9"/>
  <c r="N504" i="9"/>
  <c r="M504" i="9"/>
  <c r="L504" i="9"/>
  <c r="N503" i="9"/>
  <c r="M503" i="9"/>
  <c r="L503" i="9"/>
  <c r="N502" i="9"/>
  <c r="M502" i="9"/>
  <c r="L502" i="9"/>
  <c r="N501" i="9"/>
  <c r="M501" i="9"/>
  <c r="L501" i="9"/>
  <c r="N500" i="9"/>
  <c r="M500" i="9"/>
  <c r="L500" i="9"/>
  <c r="N499" i="9"/>
  <c r="M499" i="9"/>
  <c r="L499" i="9"/>
  <c r="N498" i="9"/>
  <c r="M498" i="9"/>
  <c r="L498" i="9"/>
  <c r="N497" i="9"/>
  <c r="M497" i="9"/>
  <c r="L497" i="9"/>
  <c r="N496" i="9"/>
  <c r="M496" i="9"/>
  <c r="L496" i="9"/>
  <c r="N495" i="9"/>
  <c r="M495" i="9"/>
  <c r="L495" i="9"/>
  <c r="N494" i="9"/>
  <c r="M494" i="9"/>
  <c r="L494" i="9"/>
  <c r="N493" i="9"/>
  <c r="M493" i="9"/>
  <c r="L493" i="9"/>
  <c r="N492" i="9"/>
  <c r="M492" i="9"/>
  <c r="L492" i="9"/>
  <c r="N491" i="9"/>
  <c r="M491" i="9"/>
  <c r="L491" i="9"/>
  <c r="N490" i="9"/>
  <c r="M490" i="9"/>
  <c r="L490" i="9"/>
  <c r="N489" i="9"/>
  <c r="M489" i="9"/>
  <c r="L489" i="9"/>
  <c r="N488" i="9"/>
  <c r="M488" i="9"/>
  <c r="L488" i="9"/>
  <c r="N487" i="9"/>
  <c r="M487" i="9"/>
  <c r="L487" i="9"/>
  <c r="N486" i="9"/>
  <c r="M486" i="9"/>
  <c r="L486" i="9"/>
  <c r="N485" i="9"/>
  <c r="M485" i="9"/>
  <c r="L485" i="9"/>
  <c r="N484" i="9"/>
  <c r="M484" i="9"/>
  <c r="L484" i="9"/>
  <c r="N483" i="9"/>
  <c r="M483" i="9"/>
  <c r="L483" i="9"/>
  <c r="N482" i="9"/>
  <c r="M482" i="9"/>
  <c r="L482" i="9"/>
  <c r="N481" i="9"/>
  <c r="M481" i="9"/>
  <c r="L481" i="9"/>
  <c r="N480" i="9"/>
  <c r="M480" i="9"/>
  <c r="L480" i="9"/>
  <c r="N479" i="9"/>
  <c r="M479" i="9"/>
  <c r="L479" i="9"/>
  <c r="N478" i="9"/>
  <c r="M478" i="9"/>
  <c r="L478" i="9"/>
  <c r="N477" i="9"/>
  <c r="M477" i="9"/>
  <c r="L477" i="9"/>
  <c r="N476" i="9"/>
  <c r="M476" i="9"/>
  <c r="L476" i="9"/>
  <c r="N475" i="9"/>
  <c r="M475" i="9"/>
  <c r="L475" i="9"/>
  <c r="N474" i="9"/>
  <c r="M474" i="9"/>
  <c r="L474" i="9"/>
  <c r="N473" i="9"/>
  <c r="M473" i="9"/>
  <c r="L473" i="9"/>
  <c r="N472" i="9"/>
  <c r="M472" i="9"/>
  <c r="L472" i="9"/>
  <c r="N471" i="9"/>
  <c r="M471" i="9"/>
  <c r="L471" i="9"/>
  <c r="N470" i="9"/>
  <c r="M470" i="9"/>
  <c r="L470" i="9"/>
  <c r="N469" i="9"/>
  <c r="M469" i="9"/>
  <c r="L469" i="9"/>
  <c r="N468" i="9"/>
  <c r="M468" i="9"/>
  <c r="L468" i="9"/>
  <c r="N467" i="9"/>
  <c r="M467" i="9"/>
  <c r="L467" i="9"/>
  <c r="N466" i="9"/>
  <c r="M466" i="9"/>
  <c r="L466" i="9"/>
  <c r="N465" i="9"/>
  <c r="M465" i="9"/>
  <c r="L465" i="9"/>
  <c r="N464" i="9"/>
  <c r="M464" i="9"/>
  <c r="L464" i="9"/>
  <c r="N463" i="9"/>
  <c r="M463" i="9"/>
  <c r="L463" i="9"/>
  <c r="N462" i="9"/>
  <c r="M462" i="9"/>
  <c r="L462" i="9"/>
  <c r="N461" i="9"/>
  <c r="M461" i="9"/>
  <c r="L461" i="9"/>
  <c r="N460" i="9"/>
  <c r="M460" i="9"/>
  <c r="L460" i="9"/>
  <c r="N459" i="9"/>
  <c r="M459" i="9"/>
  <c r="L459" i="9"/>
  <c r="N458" i="9"/>
  <c r="M458" i="9"/>
  <c r="L458" i="9"/>
  <c r="N457" i="9"/>
  <c r="M457" i="9"/>
  <c r="L457" i="9"/>
  <c r="N456" i="9"/>
  <c r="M456" i="9"/>
  <c r="L456" i="9"/>
  <c r="N455" i="9"/>
  <c r="M455" i="9"/>
  <c r="L455" i="9"/>
  <c r="N454" i="9"/>
  <c r="M454" i="9"/>
  <c r="L454" i="9"/>
  <c r="N453" i="9"/>
  <c r="M453" i="9"/>
  <c r="L453" i="9"/>
  <c r="N452" i="9"/>
  <c r="M452" i="9"/>
  <c r="L452" i="9"/>
  <c r="N451" i="9"/>
  <c r="M451" i="9"/>
  <c r="L451" i="9"/>
  <c r="N450" i="9"/>
  <c r="M450" i="9"/>
  <c r="L450" i="9"/>
  <c r="N449" i="9"/>
  <c r="M449" i="9"/>
  <c r="L449" i="9"/>
  <c r="N448" i="9"/>
  <c r="M448" i="9"/>
  <c r="L448" i="9"/>
  <c r="N447" i="9"/>
  <c r="M447" i="9"/>
  <c r="L447" i="9"/>
  <c r="N446" i="9"/>
  <c r="M446" i="9"/>
  <c r="L446" i="9"/>
  <c r="N445" i="9"/>
  <c r="M445" i="9"/>
  <c r="L445" i="9"/>
  <c r="N444" i="9"/>
  <c r="M444" i="9"/>
  <c r="L444" i="9"/>
  <c r="N443" i="9"/>
  <c r="M443" i="9"/>
  <c r="L443" i="9"/>
  <c r="N442" i="9"/>
  <c r="M442" i="9"/>
  <c r="L442" i="9"/>
  <c r="N441" i="9"/>
  <c r="M441" i="9"/>
  <c r="L441" i="9"/>
  <c r="N440" i="9"/>
  <c r="M440" i="9"/>
  <c r="L440" i="9"/>
  <c r="N439" i="9"/>
  <c r="M439" i="9"/>
  <c r="L439" i="9"/>
  <c r="N438" i="9"/>
  <c r="M438" i="9"/>
  <c r="L438" i="9"/>
  <c r="N437" i="9"/>
  <c r="M437" i="9"/>
  <c r="L437" i="9"/>
  <c r="N436" i="9"/>
  <c r="M436" i="9"/>
  <c r="L436" i="9"/>
  <c r="N435" i="9"/>
  <c r="M435" i="9"/>
  <c r="L435" i="9"/>
  <c r="N434" i="9"/>
  <c r="M434" i="9"/>
  <c r="L434" i="9"/>
  <c r="N433" i="9"/>
  <c r="M433" i="9"/>
  <c r="L433" i="9"/>
  <c r="N432" i="9"/>
  <c r="M432" i="9"/>
  <c r="L432" i="9"/>
  <c r="N431" i="9"/>
  <c r="M431" i="9"/>
  <c r="L431" i="9"/>
  <c r="N430" i="9"/>
  <c r="M430" i="9"/>
  <c r="L430" i="9"/>
  <c r="N429" i="9"/>
  <c r="M429" i="9"/>
  <c r="L429" i="9"/>
  <c r="N428" i="9"/>
  <c r="M428" i="9"/>
  <c r="L428" i="9"/>
  <c r="N427" i="9"/>
  <c r="M427" i="9"/>
  <c r="L427" i="9"/>
  <c r="N426" i="9"/>
  <c r="M426" i="9"/>
  <c r="L426" i="9"/>
  <c r="N425" i="9"/>
  <c r="M425" i="9"/>
  <c r="L425" i="9"/>
  <c r="N424" i="9"/>
  <c r="M424" i="9"/>
  <c r="L424" i="9"/>
  <c r="N423" i="9"/>
  <c r="M423" i="9"/>
  <c r="L423" i="9"/>
  <c r="N422" i="9"/>
  <c r="M422" i="9"/>
  <c r="L422" i="9"/>
  <c r="N421" i="9"/>
  <c r="M421" i="9"/>
  <c r="L421" i="9"/>
  <c r="N420" i="9"/>
  <c r="M420" i="9"/>
  <c r="L420" i="9"/>
  <c r="N419" i="9"/>
  <c r="M419" i="9"/>
  <c r="L419" i="9"/>
  <c r="N418" i="9"/>
  <c r="M418" i="9"/>
  <c r="L418" i="9"/>
  <c r="N417" i="9"/>
  <c r="M417" i="9"/>
  <c r="L417" i="9"/>
  <c r="N416" i="9"/>
  <c r="M416" i="9"/>
  <c r="L416" i="9"/>
  <c r="N415" i="9"/>
  <c r="M415" i="9"/>
  <c r="L415" i="9"/>
  <c r="N414" i="9"/>
  <c r="M414" i="9"/>
  <c r="L414" i="9"/>
  <c r="N413" i="9"/>
  <c r="M413" i="9"/>
  <c r="L413" i="9"/>
  <c r="N412" i="9"/>
  <c r="M412" i="9"/>
  <c r="L412" i="9"/>
  <c r="N411" i="9"/>
  <c r="M411" i="9"/>
  <c r="L411" i="9"/>
  <c r="N410" i="9"/>
  <c r="M410" i="9"/>
  <c r="L410" i="9"/>
  <c r="N409" i="9"/>
  <c r="M409" i="9"/>
  <c r="L409" i="9"/>
  <c r="N408" i="9"/>
  <c r="M408" i="9"/>
  <c r="L408" i="9"/>
  <c r="N407" i="9"/>
  <c r="M407" i="9"/>
  <c r="L407" i="9"/>
  <c r="N406" i="9"/>
  <c r="M406" i="9"/>
  <c r="L406" i="9"/>
  <c r="N405" i="9"/>
  <c r="M405" i="9"/>
  <c r="L405" i="9"/>
  <c r="N404" i="9"/>
  <c r="M404" i="9"/>
  <c r="L404" i="9"/>
  <c r="N403" i="9"/>
  <c r="M403" i="9"/>
  <c r="L403" i="9"/>
  <c r="N402" i="9"/>
  <c r="M402" i="9"/>
  <c r="L402" i="9"/>
  <c r="N401" i="9"/>
  <c r="M401" i="9"/>
  <c r="L401" i="9"/>
  <c r="N400" i="9"/>
  <c r="M400" i="9"/>
  <c r="L400" i="9"/>
  <c r="N399" i="9"/>
  <c r="M399" i="9"/>
  <c r="L399" i="9"/>
  <c r="N398" i="9"/>
  <c r="M398" i="9"/>
  <c r="L398" i="9"/>
  <c r="N397" i="9"/>
  <c r="M397" i="9"/>
  <c r="L397" i="9"/>
  <c r="N396" i="9"/>
  <c r="M396" i="9"/>
  <c r="L396" i="9"/>
  <c r="N395" i="9"/>
  <c r="M395" i="9"/>
  <c r="L395" i="9"/>
  <c r="N394" i="9"/>
  <c r="M394" i="9"/>
  <c r="L394" i="9"/>
  <c r="N393" i="9"/>
  <c r="M393" i="9"/>
  <c r="L393" i="9"/>
  <c r="N392" i="9"/>
  <c r="M392" i="9"/>
  <c r="L392" i="9"/>
  <c r="N391" i="9"/>
  <c r="M391" i="9"/>
  <c r="L391" i="9"/>
  <c r="N390" i="9"/>
  <c r="M390" i="9"/>
  <c r="L390" i="9"/>
  <c r="N389" i="9"/>
  <c r="M389" i="9"/>
  <c r="L389" i="9"/>
  <c r="N388" i="9"/>
  <c r="M388" i="9"/>
  <c r="L388" i="9"/>
  <c r="N387" i="9"/>
  <c r="M387" i="9"/>
  <c r="L387" i="9"/>
  <c r="N386" i="9"/>
  <c r="M386" i="9"/>
  <c r="L386" i="9"/>
  <c r="N385" i="9"/>
  <c r="M385" i="9"/>
  <c r="L385" i="9"/>
  <c r="N384" i="9"/>
  <c r="M384" i="9"/>
  <c r="L384" i="9"/>
  <c r="N383" i="9"/>
  <c r="M383" i="9"/>
  <c r="L383" i="9"/>
  <c r="N382" i="9"/>
  <c r="M382" i="9"/>
  <c r="L382" i="9"/>
  <c r="N381" i="9"/>
  <c r="M381" i="9"/>
  <c r="L381" i="9"/>
  <c r="N380" i="9"/>
  <c r="M380" i="9"/>
  <c r="L380" i="9"/>
  <c r="N379" i="9"/>
  <c r="M379" i="9"/>
  <c r="L379" i="9"/>
  <c r="N378" i="9"/>
  <c r="M378" i="9"/>
  <c r="L378" i="9"/>
  <c r="N377" i="9"/>
  <c r="M377" i="9"/>
  <c r="L377" i="9"/>
  <c r="N376" i="9"/>
  <c r="M376" i="9"/>
  <c r="L376" i="9"/>
  <c r="N375" i="9"/>
  <c r="M375" i="9"/>
  <c r="L375" i="9"/>
  <c r="N374" i="9"/>
  <c r="M374" i="9"/>
  <c r="L374" i="9"/>
  <c r="N373" i="9"/>
  <c r="M373" i="9"/>
  <c r="L373" i="9"/>
  <c r="N372" i="9"/>
  <c r="M372" i="9"/>
  <c r="L372" i="9"/>
  <c r="N371" i="9"/>
  <c r="M371" i="9"/>
  <c r="L371" i="9"/>
  <c r="N370" i="9"/>
  <c r="M370" i="9"/>
  <c r="L370" i="9"/>
  <c r="N369" i="9"/>
  <c r="M369" i="9"/>
  <c r="L369" i="9"/>
  <c r="N368" i="9"/>
  <c r="M368" i="9"/>
  <c r="L368" i="9"/>
  <c r="N367" i="9"/>
  <c r="M367" i="9"/>
  <c r="L367" i="9"/>
  <c r="N366" i="9"/>
  <c r="M366" i="9"/>
  <c r="L366" i="9"/>
  <c r="N365" i="9"/>
  <c r="M365" i="9"/>
  <c r="L365" i="9"/>
  <c r="N364" i="9"/>
  <c r="M364" i="9"/>
  <c r="L364" i="9"/>
  <c r="N363" i="9"/>
  <c r="M363" i="9"/>
  <c r="L363" i="9"/>
  <c r="N362" i="9"/>
  <c r="M362" i="9"/>
  <c r="L362" i="9"/>
  <c r="N361" i="9"/>
  <c r="M361" i="9"/>
  <c r="L361" i="9"/>
  <c r="N360" i="9"/>
  <c r="M360" i="9"/>
  <c r="L360" i="9"/>
  <c r="N359" i="9"/>
  <c r="M359" i="9"/>
  <c r="L359" i="9"/>
  <c r="N358" i="9"/>
  <c r="M358" i="9"/>
  <c r="L358" i="9"/>
  <c r="N357" i="9"/>
  <c r="M357" i="9"/>
  <c r="L357" i="9"/>
  <c r="N356" i="9"/>
  <c r="M356" i="9"/>
  <c r="L356" i="9"/>
  <c r="N355" i="9"/>
  <c r="M355" i="9"/>
  <c r="L355" i="9"/>
  <c r="N354" i="9"/>
  <c r="M354" i="9"/>
  <c r="L354" i="9"/>
  <c r="N353" i="9"/>
  <c r="M353" i="9"/>
  <c r="L353" i="9"/>
  <c r="N352" i="9"/>
  <c r="M352" i="9"/>
  <c r="L352" i="9"/>
  <c r="N351" i="9"/>
  <c r="M351" i="9"/>
  <c r="L351" i="9"/>
  <c r="N350" i="9"/>
  <c r="M350" i="9"/>
  <c r="L350" i="9"/>
  <c r="N349" i="9"/>
  <c r="M349" i="9"/>
  <c r="L349" i="9"/>
  <c r="N348" i="9"/>
  <c r="M348" i="9"/>
  <c r="L348" i="9"/>
  <c r="N347" i="9"/>
  <c r="M347" i="9"/>
  <c r="L347" i="9"/>
  <c r="N346" i="9"/>
  <c r="M346" i="9"/>
  <c r="L346" i="9"/>
  <c r="N345" i="9"/>
  <c r="M345" i="9"/>
  <c r="L345" i="9"/>
  <c r="N344" i="9"/>
  <c r="M344" i="9"/>
  <c r="L344" i="9"/>
  <c r="N343" i="9"/>
  <c r="M343" i="9"/>
  <c r="L343" i="9"/>
  <c r="N342" i="9"/>
  <c r="M342" i="9"/>
  <c r="L342" i="9"/>
  <c r="N341" i="9"/>
  <c r="M341" i="9"/>
  <c r="L341" i="9"/>
  <c r="N340" i="9"/>
  <c r="M340" i="9"/>
  <c r="L340" i="9"/>
  <c r="N339" i="9"/>
  <c r="M339" i="9"/>
  <c r="L339" i="9"/>
  <c r="N338" i="9"/>
  <c r="M338" i="9"/>
  <c r="L338" i="9"/>
  <c r="N337" i="9"/>
  <c r="M337" i="9"/>
  <c r="L337" i="9"/>
  <c r="N336" i="9"/>
  <c r="M336" i="9"/>
  <c r="L336" i="9"/>
  <c r="N335" i="9"/>
  <c r="M335" i="9"/>
  <c r="L335" i="9"/>
  <c r="N334" i="9"/>
  <c r="M334" i="9"/>
  <c r="L334" i="9"/>
  <c r="N333" i="9"/>
  <c r="M333" i="9"/>
  <c r="L333" i="9"/>
  <c r="N332" i="9"/>
  <c r="M332" i="9"/>
  <c r="L332" i="9"/>
  <c r="N331" i="9"/>
  <c r="M331" i="9"/>
  <c r="L331" i="9"/>
  <c r="N330" i="9"/>
  <c r="M330" i="9"/>
  <c r="L330" i="9"/>
  <c r="N329" i="9"/>
  <c r="M329" i="9"/>
  <c r="L329" i="9"/>
  <c r="N328" i="9"/>
  <c r="M328" i="9"/>
  <c r="L328" i="9"/>
  <c r="N327" i="9"/>
  <c r="M327" i="9"/>
  <c r="L327" i="9"/>
  <c r="N326" i="9"/>
  <c r="M326" i="9"/>
  <c r="L326" i="9"/>
  <c r="N325" i="9"/>
  <c r="M325" i="9"/>
  <c r="L325" i="9"/>
  <c r="N324" i="9"/>
  <c r="M324" i="9"/>
  <c r="L324" i="9"/>
  <c r="N323" i="9"/>
  <c r="M323" i="9"/>
  <c r="L323" i="9"/>
  <c r="N322" i="9"/>
  <c r="M322" i="9"/>
  <c r="L322" i="9"/>
  <c r="N321" i="9"/>
  <c r="M321" i="9"/>
  <c r="L321" i="9"/>
  <c r="N320" i="9"/>
  <c r="M320" i="9"/>
  <c r="L320" i="9"/>
  <c r="N319" i="9"/>
  <c r="M319" i="9"/>
  <c r="L319" i="9"/>
  <c r="N318" i="9"/>
  <c r="M318" i="9"/>
  <c r="L318" i="9"/>
  <c r="N317" i="9"/>
  <c r="M317" i="9"/>
  <c r="L317" i="9"/>
  <c r="N316" i="9"/>
  <c r="M316" i="9"/>
  <c r="L316" i="9"/>
  <c r="N315" i="9"/>
  <c r="M315" i="9"/>
  <c r="L315" i="9"/>
  <c r="N314" i="9"/>
  <c r="M314" i="9"/>
  <c r="L314" i="9"/>
  <c r="N313" i="9"/>
  <c r="M313" i="9"/>
  <c r="L313" i="9"/>
  <c r="N312" i="9"/>
  <c r="M312" i="9"/>
  <c r="L312" i="9"/>
  <c r="N311" i="9"/>
  <c r="M311" i="9"/>
  <c r="L311" i="9"/>
  <c r="N310" i="9"/>
  <c r="M310" i="9"/>
  <c r="L310" i="9"/>
  <c r="N309" i="9"/>
  <c r="M309" i="9"/>
  <c r="L309" i="9"/>
  <c r="N308" i="9"/>
  <c r="M308" i="9"/>
  <c r="L308" i="9"/>
  <c r="N307" i="9"/>
  <c r="M307" i="9"/>
  <c r="L307" i="9"/>
  <c r="N306" i="9"/>
  <c r="M306" i="9"/>
  <c r="L306" i="9"/>
  <c r="N305" i="9"/>
  <c r="M305" i="9"/>
  <c r="L305" i="9"/>
  <c r="N304" i="9"/>
  <c r="M304" i="9"/>
  <c r="L304" i="9"/>
  <c r="N303" i="9"/>
  <c r="M303" i="9"/>
  <c r="L303" i="9"/>
  <c r="N302" i="9"/>
  <c r="M302" i="9"/>
  <c r="L302" i="9"/>
  <c r="N301" i="9"/>
  <c r="M301" i="9"/>
  <c r="L301" i="9"/>
  <c r="N300" i="9"/>
  <c r="M300" i="9"/>
  <c r="L300" i="9"/>
  <c r="N299" i="9"/>
  <c r="M299" i="9"/>
  <c r="L299" i="9"/>
  <c r="N298" i="9"/>
  <c r="M298" i="9"/>
  <c r="L298" i="9"/>
  <c r="N297" i="9"/>
  <c r="M297" i="9"/>
  <c r="L297" i="9"/>
  <c r="N296" i="9"/>
  <c r="M296" i="9"/>
  <c r="L296" i="9"/>
  <c r="N295" i="9"/>
  <c r="M295" i="9"/>
  <c r="L295" i="9"/>
  <c r="N294" i="9"/>
  <c r="M294" i="9"/>
  <c r="L294" i="9"/>
  <c r="N293" i="9"/>
  <c r="M293" i="9"/>
  <c r="L293" i="9"/>
  <c r="N292" i="9"/>
  <c r="M292" i="9"/>
  <c r="L292" i="9"/>
  <c r="N291" i="9"/>
  <c r="M291" i="9"/>
  <c r="L291" i="9"/>
  <c r="N290" i="9"/>
  <c r="M290" i="9"/>
  <c r="L290" i="9"/>
  <c r="N289" i="9"/>
  <c r="M289" i="9"/>
  <c r="L289" i="9"/>
  <c r="N288" i="9"/>
  <c r="M288" i="9"/>
  <c r="L288" i="9"/>
  <c r="N287" i="9"/>
  <c r="M287" i="9"/>
  <c r="L287" i="9"/>
  <c r="N286" i="9"/>
  <c r="M286" i="9"/>
  <c r="L286" i="9"/>
  <c r="N285" i="9"/>
  <c r="M285" i="9"/>
  <c r="L285" i="9"/>
  <c r="N284" i="9"/>
  <c r="M284" i="9"/>
  <c r="L284" i="9"/>
  <c r="N283" i="9"/>
  <c r="M283" i="9"/>
  <c r="L283" i="9"/>
  <c r="N282" i="9"/>
  <c r="M282" i="9"/>
  <c r="L282" i="9"/>
  <c r="N281" i="9"/>
  <c r="M281" i="9"/>
  <c r="L281" i="9"/>
  <c r="N280" i="9"/>
  <c r="M280" i="9"/>
  <c r="L280" i="9"/>
  <c r="N279" i="9"/>
  <c r="M279" i="9"/>
  <c r="L279" i="9"/>
  <c r="N278" i="9"/>
  <c r="M278" i="9"/>
  <c r="L278" i="9"/>
  <c r="N277" i="9"/>
  <c r="M277" i="9"/>
  <c r="L277" i="9"/>
  <c r="N276" i="9"/>
  <c r="M276" i="9"/>
  <c r="L276" i="9"/>
  <c r="N275" i="9"/>
  <c r="M275" i="9"/>
  <c r="L275" i="9"/>
  <c r="N274" i="9"/>
  <c r="M274" i="9"/>
  <c r="L274" i="9"/>
  <c r="N273" i="9"/>
  <c r="M273" i="9"/>
  <c r="L273" i="9"/>
  <c r="N272" i="9"/>
  <c r="M272" i="9"/>
  <c r="L272" i="9"/>
  <c r="N271" i="9"/>
  <c r="M271" i="9"/>
  <c r="L271" i="9"/>
  <c r="N270" i="9"/>
  <c r="M270" i="9"/>
  <c r="L270" i="9"/>
  <c r="N269" i="9"/>
  <c r="M269" i="9"/>
  <c r="L269" i="9"/>
  <c r="N268" i="9"/>
  <c r="M268" i="9"/>
  <c r="L268" i="9"/>
  <c r="N267" i="9"/>
  <c r="M267" i="9"/>
  <c r="L267" i="9"/>
  <c r="N266" i="9"/>
  <c r="M266" i="9"/>
  <c r="L266" i="9"/>
  <c r="N265" i="9"/>
  <c r="M265" i="9"/>
  <c r="L265" i="9"/>
  <c r="N264" i="9"/>
  <c r="M264" i="9"/>
  <c r="L264" i="9"/>
  <c r="N263" i="9"/>
  <c r="M263" i="9"/>
  <c r="L263" i="9"/>
  <c r="N262" i="9"/>
  <c r="M262" i="9"/>
  <c r="L262" i="9"/>
  <c r="N261" i="9"/>
  <c r="M261" i="9"/>
  <c r="L261" i="9"/>
  <c r="N260" i="9"/>
  <c r="M260" i="9"/>
  <c r="L260" i="9"/>
  <c r="N259" i="9"/>
  <c r="M259" i="9"/>
  <c r="L259" i="9"/>
  <c r="N258" i="9"/>
  <c r="M258" i="9"/>
  <c r="L258" i="9"/>
  <c r="N257" i="9"/>
  <c r="M257" i="9"/>
  <c r="L257" i="9"/>
  <c r="N256" i="9"/>
  <c r="M256" i="9"/>
  <c r="L256" i="9"/>
  <c r="N255" i="9"/>
  <c r="M255" i="9"/>
  <c r="L255" i="9"/>
  <c r="N254" i="9"/>
  <c r="M254" i="9"/>
  <c r="L254" i="9"/>
  <c r="N253" i="9"/>
  <c r="M253" i="9"/>
  <c r="L253" i="9"/>
  <c r="N252" i="9"/>
  <c r="M252" i="9"/>
  <c r="L252" i="9"/>
  <c r="N251" i="9"/>
  <c r="M251" i="9"/>
  <c r="L251" i="9"/>
  <c r="N250" i="9"/>
  <c r="M250" i="9"/>
  <c r="L250" i="9"/>
  <c r="N249" i="9"/>
  <c r="M249" i="9"/>
  <c r="L249" i="9"/>
  <c r="N248" i="9"/>
  <c r="M248" i="9"/>
  <c r="L248" i="9"/>
  <c r="N247" i="9"/>
  <c r="M247" i="9"/>
  <c r="L247" i="9"/>
  <c r="N246" i="9"/>
  <c r="M246" i="9"/>
  <c r="L246" i="9"/>
  <c r="N245" i="9"/>
  <c r="M245" i="9"/>
  <c r="L245" i="9"/>
  <c r="N244" i="9"/>
  <c r="M244" i="9"/>
  <c r="L244" i="9"/>
  <c r="N243" i="9"/>
  <c r="M243" i="9"/>
  <c r="L243" i="9"/>
  <c r="N242" i="9"/>
  <c r="M242" i="9"/>
  <c r="L242" i="9"/>
  <c r="N241" i="9"/>
  <c r="M241" i="9"/>
  <c r="L241" i="9"/>
  <c r="N240" i="9"/>
  <c r="M240" i="9"/>
  <c r="L240" i="9"/>
  <c r="N239" i="9"/>
  <c r="M239" i="9"/>
  <c r="L239" i="9"/>
  <c r="N238" i="9"/>
  <c r="M238" i="9"/>
  <c r="L238" i="9"/>
  <c r="N237" i="9"/>
  <c r="M237" i="9"/>
  <c r="L237" i="9"/>
  <c r="N236" i="9"/>
  <c r="M236" i="9"/>
  <c r="L236" i="9"/>
  <c r="N235" i="9"/>
  <c r="M235" i="9"/>
  <c r="L235" i="9"/>
  <c r="N234" i="9"/>
  <c r="M234" i="9"/>
  <c r="L234" i="9"/>
  <c r="N233" i="9"/>
  <c r="M233" i="9"/>
  <c r="L233" i="9"/>
  <c r="N232" i="9"/>
  <c r="M232" i="9"/>
  <c r="L232" i="9"/>
  <c r="N231" i="9"/>
  <c r="M231" i="9"/>
  <c r="L231" i="9"/>
  <c r="N230" i="9"/>
  <c r="M230" i="9"/>
  <c r="L230" i="9"/>
  <c r="N229" i="9"/>
  <c r="M229" i="9"/>
  <c r="L229" i="9"/>
  <c r="N228" i="9"/>
  <c r="M228" i="9"/>
  <c r="L228" i="9"/>
  <c r="N227" i="9"/>
  <c r="M227" i="9"/>
  <c r="L227" i="9"/>
  <c r="N226" i="9"/>
  <c r="M226" i="9"/>
  <c r="L226" i="9"/>
  <c r="N225" i="9"/>
  <c r="M225" i="9"/>
  <c r="L225" i="9"/>
  <c r="N224" i="9"/>
  <c r="M224" i="9"/>
  <c r="L224" i="9"/>
  <c r="N223" i="9"/>
  <c r="M223" i="9"/>
  <c r="L223" i="9"/>
  <c r="N222" i="9"/>
  <c r="M222" i="9"/>
  <c r="L222" i="9"/>
  <c r="N221" i="9"/>
  <c r="M221" i="9"/>
  <c r="L221" i="9"/>
  <c r="N220" i="9"/>
  <c r="M220" i="9"/>
  <c r="L220" i="9"/>
  <c r="N219" i="9"/>
  <c r="M219" i="9"/>
  <c r="L219" i="9"/>
  <c r="N218" i="9"/>
  <c r="M218" i="9"/>
  <c r="L218" i="9"/>
  <c r="N217" i="9"/>
  <c r="M217" i="9"/>
  <c r="L217" i="9"/>
  <c r="N216" i="9"/>
  <c r="M216" i="9"/>
  <c r="L216" i="9"/>
  <c r="N215" i="9"/>
  <c r="M215" i="9"/>
  <c r="L215" i="9"/>
  <c r="N214" i="9"/>
  <c r="M214" i="9"/>
  <c r="L214" i="9"/>
  <c r="N213" i="9"/>
  <c r="M213" i="9"/>
  <c r="L213" i="9"/>
  <c r="N212" i="9"/>
  <c r="M212" i="9"/>
  <c r="L212" i="9"/>
  <c r="N211" i="9"/>
  <c r="M211" i="9"/>
  <c r="L211" i="9"/>
  <c r="N210" i="9"/>
  <c r="M210" i="9"/>
  <c r="L210" i="9"/>
  <c r="N209" i="9"/>
  <c r="M209" i="9"/>
  <c r="L209" i="9"/>
  <c r="N208" i="9"/>
  <c r="M208" i="9"/>
  <c r="L208" i="9"/>
  <c r="N207" i="9"/>
  <c r="M207" i="9"/>
  <c r="L207" i="9"/>
  <c r="N206" i="9"/>
  <c r="M206" i="9"/>
  <c r="L206" i="9"/>
  <c r="N205" i="9"/>
  <c r="M205" i="9"/>
  <c r="L205" i="9"/>
  <c r="N204" i="9"/>
  <c r="M204" i="9"/>
  <c r="L204" i="9"/>
  <c r="N203" i="9"/>
  <c r="M203" i="9"/>
  <c r="L203" i="9"/>
  <c r="N202" i="9"/>
  <c r="M202" i="9"/>
  <c r="L202" i="9"/>
  <c r="N201" i="9"/>
  <c r="M201" i="9"/>
  <c r="L201" i="9"/>
  <c r="N200" i="9"/>
  <c r="M200" i="9"/>
  <c r="L200" i="9"/>
  <c r="N199" i="9"/>
  <c r="M199" i="9"/>
  <c r="L199" i="9"/>
  <c r="N198" i="9"/>
  <c r="M198" i="9"/>
  <c r="L198" i="9"/>
  <c r="N197" i="9"/>
  <c r="M197" i="9"/>
  <c r="L197" i="9"/>
  <c r="N196" i="9"/>
  <c r="M196" i="9"/>
  <c r="L196" i="9"/>
  <c r="N195" i="9"/>
  <c r="M195" i="9"/>
  <c r="L195" i="9"/>
  <c r="N194" i="9"/>
  <c r="M194" i="9"/>
  <c r="L194" i="9"/>
  <c r="N193" i="9"/>
  <c r="M193" i="9"/>
  <c r="L193" i="9"/>
  <c r="N192" i="9"/>
  <c r="M192" i="9"/>
  <c r="L192" i="9"/>
  <c r="N191" i="9"/>
  <c r="M191" i="9"/>
  <c r="L191" i="9"/>
  <c r="N190" i="9"/>
  <c r="M190" i="9"/>
  <c r="L190" i="9"/>
  <c r="N189" i="9"/>
  <c r="M189" i="9"/>
  <c r="L189" i="9"/>
  <c r="N188" i="9"/>
  <c r="M188" i="9"/>
  <c r="L188" i="9"/>
  <c r="N187" i="9"/>
  <c r="M187" i="9"/>
  <c r="L187" i="9"/>
  <c r="N186" i="9"/>
  <c r="M186" i="9"/>
  <c r="L186" i="9"/>
  <c r="N185" i="9"/>
  <c r="M185" i="9"/>
  <c r="L185" i="9"/>
  <c r="N184" i="9"/>
  <c r="M184" i="9"/>
  <c r="L184" i="9"/>
  <c r="N183" i="9"/>
  <c r="M183" i="9"/>
  <c r="L183" i="9"/>
  <c r="N182" i="9"/>
  <c r="M182" i="9"/>
  <c r="L182" i="9"/>
  <c r="N181" i="9"/>
  <c r="M181" i="9"/>
  <c r="L181" i="9"/>
  <c r="N180" i="9"/>
  <c r="M180" i="9"/>
  <c r="L180" i="9"/>
  <c r="N179" i="9"/>
  <c r="M179" i="9"/>
  <c r="L179" i="9"/>
  <c r="N178" i="9"/>
  <c r="M178" i="9"/>
  <c r="L178" i="9"/>
  <c r="N177" i="9"/>
  <c r="M177" i="9"/>
  <c r="L177" i="9"/>
  <c r="N176" i="9"/>
  <c r="M176" i="9"/>
  <c r="L176" i="9"/>
  <c r="N175" i="9"/>
  <c r="M175" i="9"/>
  <c r="L175" i="9"/>
  <c r="N174" i="9"/>
  <c r="M174" i="9"/>
  <c r="L174" i="9"/>
  <c r="N173" i="9"/>
  <c r="M173" i="9"/>
  <c r="L173" i="9"/>
  <c r="N172" i="9"/>
  <c r="M172" i="9"/>
  <c r="L172" i="9"/>
  <c r="N171" i="9"/>
  <c r="M171" i="9"/>
  <c r="L171" i="9"/>
  <c r="N170" i="9"/>
  <c r="M170" i="9"/>
  <c r="L170" i="9"/>
  <c r="N169" i="9"/>
  <c r="M169" i="9"/>
  <c r="L169" i="9"/>
  <c r="N168" i="9"/>
  <c r="M168" i="9"/>
  <c r="L168" i="9"/>
  <c r="N167" i="9"/>
  <c r="M167" i="9"/>
  <c r="L167" i="9"/>
  <c r="N166" i="9"/>
  <c r="M166" i="9"/>
  <c r="L166" i="9"/>
  <c r="N165" i="9"/>
  <c r="M165" i="9"/>
  <c r="L165" i="9"/>
  <c r="N164" i="9"/>
  <c r="M164" i="9"/>
  <c r="L164" i="9"/>
  <c r="N163" i="9"/>
  <c r="M163" i="9"/>
  <c r="L163" i="9"/>
  <c r="N162" i="9"/>
  <c r="M162" i="9"/>
  <c r="L162" i="9"/>
  <c r="N161" i="9"/>
  <c r="M161" i="9"/>
  <c r="L161" i="9"/>
  <c r="N160" i="9"/>
  <c r="M160" i="9"/>
  <c r="L160" i="9"/>
  <c r="N159" i="9"/>
  <c r="M159" i="9"/>
  <c r="L159" i="9"/>
  <c r="N158" i="9"/>
  <c r="M158" i="9"/>
  <c r="L158" i="9"/>
  <c r="N157" i="9"/>
  <c r="M157" i="9"/>
  <c r="L157" i="9"/>
  <c r="N156" i="9"/>
  <c r="M156" i="9"/>
  <c r="L156" i="9"/>
  <c r="N155" i="9"/>
  <c r="M155" i="9"/>
  <c r="L155" i="9"/>
  <c r="N154" i="9"/>
  <c r="M154" i="9"/>
  <c r="L154" i="9"/>
  <c r="N153" i="9"/>
  <c r="M153" i="9"/>
  <c r="L153" i="9"/>
  <c r="N152" i="9"/>
  <c r="M152" i="9"/>
  <c r="L152" i="9"/>
  <c r="N151" i="9"/>
  <c r="M151" i="9"/>
  <c r="L151" i="9"/>
  <c r="N150" i="9"/>
  <c r="M150" i="9"/>
  <c r="L150" i="9"/>
  <c r="N149" i="9"/>
  <c r="M149" i="9"/>
  <c r="L149" i="9"/>
  <c r="N148" i="9"/>
  <c r="M148" i="9"/>
  <c r="L148" i="9"/>
  <c r="N147" i="9"/>
  <c r="M147" i="9"/>
  <c r="L147" i="9"/>
  <c r="N146" i="9"/>
  <c r="M146" i="9"/>
  <c r="L146" i="9"/>
  <c r="N145" i="9"/>
  <c r="M145" i="9"/>
  <c r="L145" i="9"/>
  <c r="N144" i="9"/>
  <c r="M144" i="9"/>
  <c r="L144" i="9"/>
  <c r="N143" i="9"/>
  <c r="M143" i="9"/>
  <c r="L143" i="9"/>
  <c r="N142" i="9"/>
  <c r="M142" i="9"/>
  <c r="L142" i="9"/>
  <c r="N141" i="9"/>
  <c r="M141" i="9"/>
  <c r="L141" i="9"/>
  <c r="N140" i="9"/>
  <c r="M140" i="9"/>
  <c r="L140" i="9"/>
  <c r="N139" i="9"/>
  <c r="M139" i="9"/>
  <c r="L139" i="9"/>
  <c r="N138" i="9"/>
  <c r="M138" i="9"/>
  <c r="L138" i="9"/>
  <c r="N137" i="9"/>
  <c r="M137" i="9"/>
  <c r="L137" i="9"/>
  <c r="N136" i="9"/>
  <c r="M136" i="9"/>
  <c r="L136" i="9"/>
  <c r="N135" i="9"/>
  <c r="M135" i="9"/>
  <c r="L135" i="9"/>
  <c r="N134" i="9"/>
  <c r="M134" i="9"/>
  <c r="L134" i="9"/>
  <c r="N133" i="9"/>
  <c r="M133" i="9"/>
  <c r="L133" i="9"/>
  <c r="N132" i="9"/>
  <c r="M132" i="9"/>
  <c r="L132" i="9"/>
  <c r="N131" i="9"/>
  <c r="M131" i="9"/>
  <c r="L131" i="9"/>
  <c r="N130" i="9"/>
  <c r="M130" i="9"/>
  <c r="L130" i="9"/>
  <c r="N129" i="9"/>
  <c r="M129" i="9"/>
  <c r="L129" i="9"/>
  <c r="N128" i="9"/>
  <c r="M128" i="9"/>
  <c r="L128" i="9"/>
  <c r="N127" i="9"/>
  <c r="M127" i="9"/>
  <c r="L127" i="9"/>
  <c r="N126" i="9"/>
  <c r="M126" i="9"/>
  <c r="L126" i="9"/>
  <c r="N125" i="9"/>
  <c r="M125" i="9"/>
  <c r="L125" i="9"/>
  <c r="N124" i="9"/>
  <c r="M124" i="9"/>
  <c r="L124" i="9"/>
  <c r="N123" i="9"/>
  <c r="M123" i="9"/>
  <c r="L123" i="9"/>
  <c r="N122" i="9"/>
  <c r="M122" i="9"/>
  <c r="L122" i="9"/>
  <c r="N121" i="9"/>
  <c r="M121" i="9"/>
  <c r="L121" i="9"/>
  <c r="N120" i="9"/>
  <c r="M120" i="9"/>
  <c r="L120" i="9"/>
  <c r="N119" i="9"/>
  <c r="M119" i="9"/>
  <c r="L119" i="9"/>
  <c r="N118" i="9"/>
  <c r="M118" i="9"/>
  <c r="L118" i="9"/>
  <c r="N117" i="9"/>
  <c r="M117" i="9"/>
  <c r="L117" i="9"/>
  <c r="N116" i="9"/>
  <c r="M116" i="9"/>
  <c r="L116" i="9"/>
  <c r="N115" i="9"/>
  <c r="M115" i="9"/>
  <c r="L115" i="9"/>
  <c r="N114" i="9"/>
  <c r="M114" i="9"/>
  <c r="L114" i="9"/>
  <c r="N113" i="9"/>
  <c r="M113" i="9"/>
  <c r="L113" i="9"/>
  <c r="N112" i="9"/>
  <c r="M112" i="9"/>
  <c r="L112" i="9"/>
  <c r="N111" i="9"/>
  <c r="M111" i="9"/>
  <c r="L111" i="9"/>
  <c r="N110" i="9"/>
  <c r="M110" i="9"/>
  <c r="L110" i="9"/>
  <c r="N109" i="9"/>
  <c r="M109" i="9"/>
  <c r="L109" i="9"/>
  <c r="N108" i="9"/>
  <c r="M108" i="9"/>
  <c r="L108" i="9"/>
  <c r="N107" i="9"/>
  <c r="M107" i="9"/>
  <c r="L107" i="9"/>
  <c r="N106" i="9"/>
  <c r="M106" i="9"/>
  <c r="L106" i="9"/>
  <c r="N105" i="9"/>
  <c r="M105" i="9"/>
  <c r="L105" i="9"/>
  <c r="N104" i="9"/>
  <c r="M104" i="9"/>
  <c r="L104" i="9"/>
  <c r="N103" i="9"/>
  <c r="M103" i="9"/>
  <c r="L103" i="9"/>
  <c r="N102" i="9"/>
  <c r="M102" i="9"/>
  <c r="L102" i="9"/>
  <c r="N101" i="9"/>
  <c r="M101" i="9"/>
  <c r="L101" i="9"/>
  <c r="N100" i="9"/>
  <c r="M100" i="9"/>
  <c r="L100" i="9"/>
  <c r="N99" i="9"/>
  <c r="M99" i="9"/>
  <c r="L99" i="9"/>
  <c r="N98" i="9"/>
  <c r="M98" i="9"/>
  <c r="L98" i="9"/>
  <c r="N97" i="9"/>
  <c r="M97" i="9"/>
  <c r="L97" i="9"/>
  <c r="N96" i="9"/>
  <c r="M96" i="9"/>
  <c r="L96" i="9"/>
  <c r="N95" i="9"/>
  <c r="M95" i="9"/>
  <c r="L95" i="9"/>
  <c r="N94" i="9"/>
  <c r="M94" i="9"/>
  <c r="L94" i="9"/>
  <c r="N93" i="9"/>
  <c r="M93" i="9"/>
  <c r="L93" i="9"/>
  <c r="N92" i="9"/>
  <c r="M92" i="9"/>
  <c r="L92" i="9"/>
  <c r="N91" i="9"/>
  <c r="M91" i="9"/>
  <c r="L91" i="9"/>
  <c r="N90" i="9"/>
  <c r="M90" i="9"/>
  <c r="L90" i="9"/>
  <c r="N89" i="9"/>
  <c r="M89" i="9"/>
  <c r="L89" i="9"/>
  <c r="N88" i="9"/>
  <c r="M88" i="9"/>
  <c r="L88" i="9"/>
  <c r="N87" i="9"/>
  <c r="M87" i="9"/>
  <c r="L87" i="9"/>
  <c r="N86" i="9"/>
  <c r="M86" i="9"/>
  <c r="L86" i="9"/>
  <c r="N85" i="9"/>
  <c r="M85" i="9"/>
  <c r="L85" i="9"/>
  <c r="N84" i="9"/>
  <c r="M84" i="9"/>
  <c r="L84" i="9"/>
  <c r="N83" i="9"/>
  <c r="M83" i="9"/>
  <c r="L83" i="9"/>
  <c r="N82" i="9"/>
  <c r="M82" i="9"/>
  <c r="L82" i="9"/>
  <c r="N81" i="9"/>
  <c r="M81" i="9"/>
  <c r="L81" i="9"/>
  <c r="N80" i="9"/>
  <c r="M80" i="9"/>
  <c r="L80" i="9"/>
  <c r="N79" i="9"/>
  <c r="M79" i="9"/>
  <c r="L79" i="9"/>
  <c r="N78" i="9"/>
  <c r="M78" i="9"/>
  <c r="L78" i="9"/>
  <c r="N77" i="9"/>
  <c r="M77" i="9"/>
  <c r="L77" i="9"/>
  <c r="N76" i="9"/>
  <c r="M76" i="9"/>
  <c r="L76" i="9"/>
  <c r="N75" i="9"/>
  <c r="M75" i="9"/>
  <c r="L75" i="9"/>
  <c r="N74" i="9"/>
  <c r="M74" i="9"/>
  <c r="L74" i="9"/>
  <c r="N73" i="9"/>
  <c r="M73" i="9"/>
  <c r="L73" i="9"/>
  <c r="N72" i="9"/>
  <c r="M72" i="9"/>
  <c r="L72" i="9"/>
  <c r="N71" i="9"/>
  <c r="M71" i="9"/>
  <c r="L71" i="9"/>
  <c r="N70" i="9"/>
  <c r="M70" i="9"/>
  <c r="L70" i="9"/>
  <c r="N69" i="9"/>
  <c r="M69" i="9"/>
  <c r="L69" i="9"/>
  <c r="N68" i="9"/>
  <c r="M68" i="9"/>
  <c r="L68" i="9"/>
  <c r="N67" i="9"/>
  <c r="M67" i="9"/>
  <c r="L67" i="9"/>
  <c r="N66" i="9"/>
  <c r="M66" i="9"/>
  <c r="L66" i="9"/>
  <c r="N65" i="9"/>
  <c r="M65" i="9"/>
  <c r="L65" i="9"/>
  <c r="N64" i="9"/>
  <c r="M64" i="9"/>
  <c r="L64" i="9"/>
  <c r="N63" i="9"/>
  <c r="M63" i="9"/>
  <c r="L63" i="9"/>
  <c r="N62" i="9"/>
  <c r="M62" i="9"/>
  <c r="L62" i="9"/>
  <c r="N61" i="9"/>
  <c r="M61" i="9"/>
  <c r="L61" i="9"/>
  <c r="N60" i="9"/>
  <c r="M60" i="9"/>
  <c r="L60" i="9"/>
  <c r="N59" i="9"/>
  <c r="M59" i="9"/>
  <c r="L59" i="9"/>
  <c r="N58" i="9"/>
  <c r="M58" i="9"/>
  <c r="L58" i="9"/>
  <c r="N57" i="9"/>
  <c r="M57" i="9"/>
  <c r="L57" i="9"/>
  <c r="N56" i="9"/>
  <c r="M56" i="9"/>
  <c r="L56" i="9"/>
  <c r="N55" i="9"/>
  <c r="M55" i="9"/>
  <c r="L55" i="9"/>
  <c r="N54" i="9"/>
  <c r="M54" i="9"/>
  <c r="L54" i="9"/>
  <c r="N53" i="9"/>
  <c r="M53" i="9"/>
  <c r="L53" i="9"/>
  <c r="N52" i="9"/>
  <c r="M52" i="9"/>
  <c r="L52" i="9"/>
  <c r="N51" i="9"/>
  <c r="M51" i="9"/>
  <c r="L51" i="9"/>
  <c r="N50" i="9"/>
  <c r="M50" i="9"/>
  <c r="L50" i="9"/>
  <c r="N49" i="9"/>
  <c r="M49" i="9"/>
  <c r="L49" i="9"/>
  <c r="N48" i="9"/>
  <c r="M48" i="9"/>
  <c r="L48" i="9"/>
  <c r="N47" i="9"/>
  <c r="M47" i="9"/>
  <c r="L47" i="9"/>
  <c r="N46" i="9"/>
  <c r="M46" i="9"/>
  <c r="L46" i="9"/>
  <c r="N45" i="9"/>
  <c r="M45" i="9"/>
  <c r="L45" i="9"/>
  <c r="N44" i="9"/>
  <c r="M44" i="9"/>
  <c r="L44" i="9"/>
  <c r="N43" i="9"/>
  <c r="M43" i="9"/>
  <c r="L43" i="9"/>
  <c r="N42" i="9"/>
  <c r="M42" i="9"/>
  <c r="L42" i="9"/>
  <c r="N41" i="9"/>
  <c r="M41" i="9"/>
  <c r="L41" i="9"/>
  <c r="N40" i="9"/>
  <c r="M40" i="9"/>
  <c r="L40" i="9"/>
  <c r="N39" i="9"/>
  <c r="M39" i="9"/>
  <c r="L39" i="9"/>
  <c r="N38" i="9"/>
  <c r="M38" i="9"/>
  <c r="L38" i="9"/>
  <c r="N37" i="9"/>
  <c r="M37" i="9"/>
  <c r="L37" i="9"/>
  <c r="N36" i="9"/>
  <c r="M36" i="9"/>
  <c r="L36" i="9"/>
  <c r="N35" i="9"/>
  <c r="M35" i="9"/>
  <c r="L35" i="9"/>
  <c r="N34" i="9"/>
  <c r="M34" i="9"/>
  <c r="L34" i="9"/>
  <c r="N33" i="9"/>
  <c r="M33" i="9"/>
  <c r="L33" i="9"/>
  <c r="N32" i="9"/>
  <c r="M32" i="9"/>
  <c r="L32" i="9"/>
  <c r="N31" i="9"/>
  <c r="M31" i="9"/>
  <c r="L31" i="9"/>
  <c r="N30" i="9"/>
  <c r="M30" i="9"/>
  <c r="L30" i="9"/>
  <c r="F30" i="9"/>
  <c r="E30" i="9"/>
  <c r="D30" i="9"/>
  <c r="N29" i="9"/>
  <c r="M29" i="9"/>
  <c r="L29" i="9"/>
  <c r="F29" i="9"/>
  <c r="E29" i="9"/>
  <c r="D29" i="9"/>
  <c r="N28" i="9"/>
  <c r="M28" i="9"/>
  <c r="L28" i="9"/>
  <c r="F28" i="9"/>
  <c r="E28" i="9"/>
  <c r="D28" i="9"/>
  <c r="N27" i="9"/>
  <c r="M27" i="9"/>
  <c r="L27" i="9"/>
  <c r="F27" i="9"/>
  <c r="E27" i="9"/>
  <c r="D27" i="9"/>
  <c r="N26" i="9"/>
  <c r="M26" i="9"/>
  <c r="L26" i="9"/>
  <c r="F26" i="9"/>
  <c r="E26" i="9"/>
  <c r="D26" i="9"/>
  <c r="N25" i="9"/>
  <c r="M25" i="9"/>
  <c r="L25" i="9"/>
  <c r="F25" i="9"/>
  <c r="E25" i="9"/>
  <c r="D25" i="9"/>
  <c r="N24" i="9"/>
  <c r="M24" i="9"/>
  <c r="L24" i="9"/>
  <c r="F24" i="9"/>
  <c r="E24" i="9"/>
  <c r="D24" i="9"/>
  <c r="N23" i="9"/>
  <c r="M23" i="9"/>
  <c r="L23" i="9"/>
  <c r="F23" i="9"/>
  <c r="E23" i="9"/>
  <c r="D23" i="9"/>
  <c r="N22" i="9"/>
  <c r="M22" i="9"/>
  <c r="L22" i="9"/>
  <c r="F22" i="9"/>
  <c r="E22" i="9"/>
  <c r="D22" i="9"/>
  <c r="A1517" i="8"/>
  <c r="A1516" i="8"/>
  <c r="A1515" i="8"/>
  <c r="A1514" i="8"/>
  <c r="A1513" i="8"/>
  <c r="A1512" i="8"/>
  <c r="A1511" i="8"/>
  <c r="A1510" i="8"/>
  <c r="A1509" i="8"/>
  <c r="A1508" i="8"/>
  <c r="A1507" i="8"/>
  <c r="A1506" i="8"/>
  <c r="A1505" i="8"/>
  <c r="A1504" i="8"/>
  <c r="A1503" i="8"/>
  <c r="A1502" i="8"/>
  <c r="A1501" i="8"/>
  <c r="A1500" i="8"/>
  <c r="A1499" i="8"/>
  <c r="A1498" i="8"/>
  <c r="A1497" i="8"/>
  <c r="A1496" i="8"/>
  <c r="A1495" i="8"/>
  <c r="A1494" i="8"/>
  <c r="A1493" i="8"/>
  <c r="A1492" i="8"/>
  <c r="A1491" i="8"/>
  <c r="A1490" i="8"/>
  <c r="A1489" i="8"/>
  <c r="A1488" i="8"/>
  <c r="A1487" i="8"/>
  <c r="A1486" i="8"/>
  <c r="A1485" i="8"/>
  <c r="A1484" i="8"/>
  <c r="A1483" i="8"/>
  <c r="A1482" i="8"/>
  <c r="A1481" i="8"/>
  <c r="A1480" i="8"/>
  <c r="A1479" i="8"/>
  <c r="A1478" i="8"/>
  <c r="A1477" i="8"/>
  <c r="A1476" i="8"/>
  <c r="A1475" i="8"/>
  <c r="A1474" i="8"/>
  <c r="A1473" i="8"/>
  <c r="A1472" i="8"/>
  <c r="A1471" i="8"/>
  <c r="A1470" i="8"/>
  <c r="A1469" i="8"/>
  <c r="A1468" i="8"/>
  <c r="A1467" i="8"/>
  <c r="A1466" i="8"/>
  <c r="A1465" i="8"/>
  <c r="A1464" i="8"/>
  <c r="A1463" i="8"/>
  <c r="A1462" i="8"/>
  <c r="A1461" i="8"/>
  <c r="A1460" i="8"/>
  <c r="A1459" i="8"/>
  <c r="A1458" i="8"/>
  <c r="A1457" i="8"/>
  <c r="A1456" i="8"/>
  <c r="A1455" i="8"/>
  <c r="A1454" i="8"/>
  <c r="A1453" i="8"/>
  <c r="A1452" i="8"/>
  <c r="A1451" i="8"/>
  <c r="A1450" i="8"/>
  <c r="A1449" i="8"/>
  <c r="A1448" i="8"/>
  <c r="A1447" i="8"/>
  <c r="A1446" i="8"/>
  <c r="A1445" i="8"/>
  <c r="A1444" i="8"/>
  <c r="A1443" i="8"/>
  <c r="A1442" i="8"/>
  <c r="A1441" i="8"/>
  <c r="A1440" i="8"/>
  <c r="A1439" i="8"/>
  <c r="A1438" i="8"/>
  <c r="A1437" i="8"/>
  <c r="A1436" i="8"/>
  <c r="A1435" i="8"/>
  <c r="A1434" i="8"/>
  <c r="A1433" i="8"/>
  <c r="A1432" i="8"/>
  <c r="A1431" i="8"/>
  <c r="A1430" i="8"/>
  <c r="A1429" i="8"/>
  <c r="A1428" i="8"/>
  <c r="A1427" i="8"/>
  <c r="A1426" i="8"/>
  <c r="A1425" i="8"/>
  <c r="A1424" i="8"/>
  <c r="A1423" i="8"/>
  <c r="A1422" i="8"/>
  <c r="A1421" i="8"/>
  <c r="A1420" i="8"/>
  <c r="A1419" i="8"/>
  <c r="A1418" i="8"/>
  <c r="A1417" i="8"/>
  <c r="A1416" i="8"/>
  <c r="A1415" i="8"/>
  <c r="A1414" i="8"/>
  <c r="A1413" i="8"/>
  <c r="A1412" i="8"/>
  <c r="A1411" i="8"/>
  <c r="A1410" i="8"/>
  <c r="A1409" i="8"/>
  <c r="A1408" i="8"/>
  <c r="A1407" i="8"/>
  <c r="A1406" i="8"/>
  <c r="A1405" i="8"/>
  <c r="A1404" i="8"/>
  <c r="A1403" i="8"/>
  <c r="A1402" i="8"/>
  <c r="A1401" i="8"/>
  <c r="A1400" i="8"/>
  <c r="A1399" i="8"/>
  <c r="A1398" i="8"/>
  <c r="A1397" i="8"/>
  <c r="A1396" i="8"/>
  <c r="A1395" i="8"/>
  <c r="A1394" i="8"/>
  <c r="A1393" i="8"/>
  <c r="A1392" i="8"/>
  <c r="A1391" i="8"/>
  <c r="A1390" i="8"/>
  <c r="A1389" i="8"/>
  <c r="A1388" i="8"/>
  <c r="A1387" i="8"/>
  <c r="A1386" i="8"/>
  <c r="A1385" i="8"/>
  <c r="A1384" i="8"/>
  <c r="A1383" i="8"/>
  <c r="A1382" i="8"/>
  <c r="A1381" i="8"/>
  <c r="A1380" i="8"/>
  <c r="A1379" i="8"/>
  <c r="A1378" i="8"/>
  <c r="A1377" i="8"/>
  <c r="A1376" i="8"/>
  <c r="A1375" i="8"/>
  <c r="A1374" i="8"/>
  <c r="A1373" i="8"/>
  <c r="A1372" i="8"/>
  <c r="A1371" i="8"/>
  <c r="A1370" i="8"/>
  <c r="A1369" i="8"/>
  <c r="A1368" i="8"/>
  <c r="A1367" i="8"/>
  <c r="A1366" i="8"/>
  <c r="A1365" i="8"/>
  <c r="A1364" i="8"/>
  <c r="A1363" i="8"/>
  <c r="A1362" i="8"/>
  <c r="A1361" i="8"/>
  <c r="A1360" i="8"/>
  <c r="A1359" i="8"/>
  <c r="A1358" i="8"/>
  <c r="A1357" i="8"/>
  <c r="A1356" i="8"/>
  <c r="A1355" i="8"/>
  <c r="A1354" i="8"/>
  <c r="A1353" i="8"/>
  <c r="A1352" i="8"/>
  <c r="A1351" i="8"/>
  <c r="A1350" i="8"/>
  <c r="A1349" i="8"/>
  <c r="A1348" i="8"/>
  <c r="A1347" i="8"/>
  <c r="A1346" i="8"/>
  <c r="A1345" i="8"/>
  <c r="A1344" i="8"/>
  <c r="A1343" i="8"/>
  <c r="A1342" i="8"/>
  <c r="A1341" i="8"/>
  <c r="A1340" i="8"/>
  <c r="A1339" i="8"/>
  <c r="A1338" i="8"/>
  <c r="A1337" i="8"/>
  <c r="A1336" i="8"/>
  <c r="A1335" i="8"/>
  <c r="A1334" i="8"/>
  <c r="A1333" i="8"/>
  <c r="A1332" i="8"/>
  <c r="A1331" i="8"/>
  <c r="A1330" i="8"/>
  <c r="A1329" i="8"/>
  <c r="A1328" i="8"/>
  <c r="A1327" i="8"/>
  <c r="A1326" i="8"/>
  <c r="A1325" i="8"/>
  <c r="A1324" i="8"/>
  <c r="A1323" i="8"/>
  <c r="A1322" i="8"/>
  <c r="A1321" i="8"/>
  <c r="A1320" i="8"/>
  <c r="A1319" i="8"/>
  <c r="A1318" i="8"/>
  <c r="A1317" i="8"/>
  <c r="A1316" i="8"/>
  <c r="A1315" i="8"/>
  <c r="A1314" i="8"/>
  <c r="A1313" i="8"/>
  <c r="A1312" i="8"/>
  <c r="A1311" i="8"/>
  <c r="A1310" i="8"/>
  <c r="A1309" i="8"/>
  <c r="A1308" i="8"/>
  <c r="A1307" i="8"/>
  <c r="A1306" i="8"/>
  <c r="A1305" i="8"/>
  <c r="A1304" i="8"/>
  <c r="A1303" i="8"/>
  <c r="A1302" i="8"/>
  <c r="A1301" i="8"/>
  <c r="A1300" i="8"/>
  <c r="A1299" i="8"/>
  <c r="A1298" i="8"/>
  <c r="A1297" i="8"/>
  <c r="A1296" i="8"/>
  <c r="A1295" i="8"/>
  <c r="A1294" i="8"/>
  <c r="A1293" i="8"/>
  <c r="A1292" i="8"/>
  <c r="A1291" i="8"/>
  <c r="A1290" i="8"/>
  <c r="A1289" i="8"/>
  <c r="A1288" i="8"/>
  <c r="A1287" i="8"/>
  <c r="A1286" i="8"/>
  <c r="A1285" i="8"/>
  <c r="A1284" i="8"/>
  <c r="A1283" i="8"/>
  <c r="A1282" i="8"/>
  <c r="A1281" i="8"/>
  <c r="A1280" i="8"/>
  <c r="A1279" i="8"/>
  <c r="A1278" i="8"/>
  <c r="A1277" i="8"/>
  <c r="A1276" i="8"/>
  <c r="A1275" i="8"/>
  <c r="A1274" i="8"/>
  <c r="A1273" i="8"/>
  <c r="A1272" i="8"/>
  <c r="A1271" i="8"/>
  <c r="A1270" i="8"/>
  <c r="A1269" i="8"/>
  <c r="A1268" i="8"/>
  <c r="A1267" i="8"/>
  <c r="A1266" i="8"/>
  <c r="A1265" i="8"/>
  <c r="A1264" i="8"/>
  <c r="A1263" i="8"/>
  <c r="A1262" i="8"/>
  <c r="A1261" i="8"/>
  <c r="A1260" i="8"/>
  <c r="A1259" i="8"/>
  <c r="A1258" i="8"/>
  <c r="A1257" i="8"/>
  <c r="A1256" i="8"/>
  <c r="A1255" i="8"/>
  <c r="A1254" i="8"/>
  <c r="A1253" i="8"/>
  <c r="A1252" i="8"/>
  <c r="A1251" i="8"/>
  <c r="A1250" i="8"/>
  <c r="A1249" i="8"/>
  <c r="A1248" i="8"/>
  <c r="A1247" i="8"/>
  <c r="A1246" i="8"/>
  <c r="A1245" i="8"/>
  <c r="A1244" i="8"/>
  <c r="A1243" i="8"/>
  <c r="A1242" i="8"/>
  <c r="A1241" i="8"/>
  <c r="A1240" i="8"/>
  <c r="A1239" i="8"/>
  <c r="A1238" i="8"/>
  <c r="A1237" i="8"/>
  <c r="A1236" i="8"/>
  <c r="A1235" i="8"/>
  <c r="A1234" i="8"/>
  <c r="A1233" i="8"/>
  <c r="A1232" i="8"/>
  <c r="A1231" i="8"/>
  <c r="A1230" i="8"/>
  <c r="A1229" i="8"/>
  <c r="A1228" i="8"/>
  <c r="A1227" i="8"/>
  <c r="A1226" i="8"/>
  <c r="A1225" i="8"/>
  <c r="A1224" i="8"/>
  <c r="A1223" i="8"/>
  <c r="A1222" i="8"/>
  <c r="A1221" i="8"/>
  <c r="A1220" i="8"/>
  <c r="A1219" i="8"/>
  <c r="A1218" i="8"/>
  <c r="A1217" i="8"/>
  <c r="A1216" i="8"/>
  <c r="A1215" i="8"/>
  <c r="A1214" i="8"/>
  <c r="A1213" i="8"/>
  <c r="A1212" i="8"/>
  <c r="A1211" i="8"/>
  <c r="A1210" i="8"/>
  <c r="A1209" i="8"/>
  <c r="A1208" i="8"/>
  <c r="A1207" i="8"/>
  <c r="A1206" i="8"/>
  <c r="A1205" i="8"/>
  <c r="A1204" i="8"/>
  <c r="A1203" i="8"/>
  <c r="A1202" i="8"/>
  <c r="A1201" i="8"/>
  <c r="A1200" i="8"/>
  <c r="A1199" i="8"/>
  <c r="A1198" i="8"/>
  <c r="A1197" i="8"/>
  <c r="A1196" i="8"/>
  <c r="A1195" i="8"/>
  <c r="A1194" i="8"/>
  <c r="A1193" i="8"/>
  <c r="A1192" i="8"/>
  <c r="A1191" i="8"/>
  <c r="A1190" i="8"/>
  <c r="A1189" i="8"/>
  <c r="A1188" i="8"/>
  <c r="A1187" i="8"/>
  <c r="A1186" i="8"/>
  <c r="A1185" i="8"/>
  <c r="A1184" i="8"/>
  <c r="A1183" i="8"/>
  <c r="A1182" i="8"/>
  <c r="A1181" i="8"/>
  <c r="A1180" i="8"/>
  <c r="A1179" i="8"/>
  <c r="A1178" i="8"/>
  <c r="A1177" i="8"/>
  <c r="A1176" i="8"/>
  <c r="A1175" i="8"/>
  <c r="A1174" i="8"/>
  <c r="A1173" i="8"/>
  <c r="A1172" i="8"/>
  <c r="A1171" i="8"/>
  <c r="A1170" i="8"/>
  <c r="A1169" i="8"/>
  <c r="A1168" i="8"/>
  <c r="A1167" i="8"/>
  <c r="A1166" i="8"/>
  <c r="A1165" i="8"/>
  <c r="A1164" i="8"/>
  <c r="A1163" i="8"/>
  <c r="A1162" i="8"/>
  <c r="A1161" i="8"/>
  <c r="A1160" i="8"/>
  <c r="A1159" i="8"/>
  <c r="A1158" i="8"/>
  <c r="A1157" i="8"/>
  <c r="A1156" i="8"/>
  <c r="A1155" i="8"/>
  <c r="A1154" i="8"/>
  <c r="A1153" i="8"/>
  <c r="A1152" i="8"/>
  <c r="A1151" i="8"/>
  <c r="A1150" i="8"/>
  <c r="A1149" i="8"/>
  <c r="A1148" i="8"/>
  <c r="A1147" i="8"/>
  <c r="A1146" i="8"/>
  <c r="A1145" i="8"/>
  <c r="A1144" i="8"/>
  <c r="A1143" i="8"/>
  <c r="A1142" i="8"/>
  <c r="A1141" i="8"/>
  <c r="A1140" i="8"/>
  <c r="A1139" i="8"/>
  <c r="A1138" i="8"/>
  <c r="A1137" i="8"/>
  <c r="A1136" i="8"/>
  <c r="A1135" i="8"/>
  <c r="A1134" i="8"/>
  <c r="A1133" i="8"/>
  <c r="A1132" i="8"/>
  <c r="A1131" i="8"/>
  <c r="A1130" i="8"/>
  <c r="A1129" i="8"/>
  <c r="A1128" i="8"/>
  <c r="A1127" i="8"/>
  <c r="A1126" i="8"/>
  <c r="A1125" i="8"/>
  <c r="A1124" i="8"/>
  <c r="A1123" i="8"/>
  <c r="A1122" i="8"/>
  <c r="A1121" i="8"/>
  <c r="A1120" i="8"/>
  <c r="A1119" i="8"/>
  <c r="A1118" i="8"/>
  <c r="A1117" i="8"/>
  <c r="A1116" i="8"/>
  <c r="A1115" i="8"/>
  <c r="A1114" i="8"/>
  <c r="A1113" i="8"/>
  <c r="A1112" i="8"/>
  <c r="A1111" i="8"/>
  <c r="A1110" i="8"/>
  <c r="A1109" i="8"/>
  <c r="A1108" i="8"/>
  <c r="A1107" i="8"/>
  <c r="A1106" i="8"/>
  <c r="A1105" i="8"/>
  <c r="A1104" i="8"/>
  <c r="A1103" i="8"/>
  <c r="A1102" i="8"/>
  <c r="A1101" i="8"/>
  <c r="A1100" i="8"/>
  <c r="A1099" i="8"/>
  <c r="A1098" i="8"/>
  <c r="A1097" i="8"/>
  <c r="A1096" i="8"/>
  <c r="A1095" i="8"/>
  <c r="A1094" i="8"/>
  <c r="A1093" i="8"/>
  <c r="A1092" i="8"/>
  <c r="A1091" i="8"/>
  <c r="A1090" i="8"/>
  <c r="A1089" i="8"/>
  <c r="A1088" i="8"/>
  <c r="A1087" i="8"/>
  <c r="A1086" i="8"/>
  <c r="A1085" i="8"/>
  <c r="A1084" i="8"/>
  <c r="A1083" i="8"/>
  <c r="A1082" i="8"/>
  <c r="A1081" i="8"/>
  <c r="A1080" i="8"/>
  <c r="A1079" i="8"/>
  <c r="A1078" i="8"/>
  <c r="A1077" i="8"/>
  <c r="A1076" i="8"/>
  <c r="A1075" i="8"/>
  <c r="A1074" i="8"/>
  <c r="A1073" i="8"/>
  <c r="A1072" i="8"/>
  <c r="A1071" i="8"/>
  <c r="A1070" i="8"/>
  <c r="A1069" i="8"/>
  <c r="A1068" i="8"/>
  <c r="A1067" i="8"/>
  <c r="A1066" i="8"/>
  <c r="A1065" i="8"/>
  <c r="A1064" i="8"/>
  <c r="A1063" i="8"/>
  <c r="A1062" i="8"/>
  <c r="A1061" i="8"/>
  <c r="A1060" i="8"/>
  <c r="A1059" i="8"/>
  <c r="A1058" i="8"/>
  <c r="A1057" i="8"/>
  <c r="A1056" i="8"/>
  <c r="A1055" i="8"/>
  <c r="A1054" i="8"/>
  <c r="A1053" i="8"/>
  <c r="A1052" i="8"/>
  <c r="A1051" i="8"/>
  <c r="A1050" i="8"/>
  <c r="A1049" i="8"/>
  <c r="A1048" i="8"/>
  <c r="A1047" i="8"/>
  <c r="A1046" i="8"/>
  <c r="A1045" i="8"/>
  <c r="A1044" i="8"/>
  <c r="A1043" i="8"/>
  <c r="A1042" i="8"/>
  <c r="A1041" i="8"/>
  <c r="A1040" i="8"/>
  <c r="A1039" i="8"/>
  <c r="A1038" i="8"/>
  <c r="A1037" i="8"/>
  <c r="A1036" i="8"/>
  <c r="A1035" i="8"/>
  <c r="A1034" i="8"/>
  <c r="A1033" i="8"/>
  <c r="A1032" i="8"/>
  <c r="A1031" i="8"/>
  <c r="A1030" i="8"/>
  <c r="A1029" i="8"/>
  <c r="A1028" i="8"/>
  <c r="A1027" i="8"/>
  <c r="A1026" i="8"/>
  <c r="A1025" i="8"/>
  <c r="A1024" i="8"/>
  <c r="A1023" i="8"/>
  <c r="A1022" i="8"/>
  <c r="A1021" i="8"/>
  <c r="A1020" i="8"/>
  <c r="A1019" i="8"/>
  <c r="A1018" i="8"/>
  <c r="A1017" i="8"/>
  <c r="A1016" i="8"/>
  <c r="A1015" i="8"/>
  <c r="A1014" i="8"/>
  <c r="A1013" i="8"/>
  <c r="A1012" i="8"/>
  <c r="A1011" i="8"/>
  <c r="A1010" i="8"/>
  <c r="A1009" i="8"/>
  <c r="A1008" i="8"/>
  <c r="A1007" i="8"/>
  <c r="A1006" i="8"/>
  <c r="A1005" i="8"/>
  <c r="A1004" i="8"/>
  <c r="A1003" i="8"/>
  <c r="A1002" i="8"/>
  <c r="A1001" i="8"/>
  <c r="A1000" i="8"/>
  <c r="A999" i="8"/>
  <c r="A998" i="8"/>
  <c r="A997" i="8"/>
  <c r="A996" i="8"/>
  <c r="A995" i="8"/>
  <c r="A994" i="8"/>
  <c r="A993" i="8"/>
  <c r="A992" i="8"/>
  <c r="A991" i="8"/>
  <c r="A990" i="8"/>
  <c r="A989" i="8"/>
  <c r="A988" i="8"/>
  <c r="A987" i="8"/>
  <c r="A986" i="8"/>
  <c r="A985" i="8"/>
  <c r="A984" i="8"/>
  <c r="A983" i="8"/>
  <c r="A982" i="8"/>
  <c r="A981" i="8"/>
  <c r="A980" i="8"/>
  <c r="A979" i="8"/>
  <c r="A978" i="8"/>
  <c r="A977" i="8"/>
  <c r="A976" i="8"/>
  <c r="A975" i="8"/>
  <c r="A974" i="8"/>
  <c r="A973" i="8"/>
  <c r="A972" i="8"/>
  <c r="A971" i="8"/>
  <c r="A970" i="8"/>
  <c r="A969" i="8"/>
  <c r="A968" i="8"/>
  <c r="A967" i="8"/>
  <c r="A966" i="8"/>
  <c r="A965" i="8"/>
  <c r="A964" i="8"/>
  <c r="A963" i="8"/>
  <c r="A962" i="8"/>
  <c r="A961" i="8"/>
  <c r="A960" i="8"/>
  <c r="A959" i="8"/>
  <c r="A958" i="8"/>
  <c r="A957" i="8"/>
  <c r="A956" i="8"/>
  <c r="A955" i="8"/>
  <c r="A954" i="8"/>
  <c r="A953" i="8"/>
  <c r="A952" i="8"/>
  <c r="A951" i="8"/>
  <c r="A950" i="8"/>
  <c r="A949" i="8"/>
  <c r="A948" i="8"/>
  <c r="A947" i="8"/>
  <c r="A946" i="8"/>
  <c r="A945" i="8"/>
  <c r="A944" i="8"/>
  <c r="A943" i="8"/>
  <c r="A942" i="8"/>
  <c r="A941" i="8"/>
  <c r="A940" i="8"/>
  <c r="A939" i="8"/>
  <c r="A938" i="8"/>
  <c r="A937" i="8"/>
  <c r="A936" i="8"/>
  <c r="A935" i="8"/>
  <c r="A934" i="8"/>
  <c r="A933" i="8"/>
  <c r="A932" i="8"/>
  <c r="A931" i="8"/>
  <c r="A930" i="8"/>
  <c r="A929" i="8"/>
  <c r="A928" i="8"/>
  <c r="A927" i="8"/>
  <c r="A926" i="8"/>
  <c r="A925" i="8"/>
  <c r="A924" i="8"/>
  <c r="A923" i="8"/>
  <c r="A922" i="8"/>
  <c r="A921" i="8"/>
  <c r="A920" i="8"/>
  <c r="A919" i="8"/>
  <c r="A918" i="8"/>
  <c r="A917" i="8"/>
  <c r="A916" i="8"/>
  <c r="A915" i="8"/>
  <c r="A914" i="8"/>
  <c r="A913" i="8"/>
  <c r="A912" i="8"/>
  <c r="A911" i="8"/>
  <c r="A910" i="8"/>
  <c r="A909" i="8"/>
  <c r="A908" i="8"/>
  <c r="A907" i="8"/>
  <c r="A906" i="8"/>
  <c r="A905" i="8"/>
  <c r="A904" i="8"/>
  <c r="A903" i="8"/>
  <c r="A902" i="8"/>
  <c r="A901" i="8"/>
  <c r="A900" i="8"/>
  <c r="A899" i="8"/>
  <c r="A898" i="8"/>
  <c r="A897" i="8"/>
  <c r="A896" i="8"/>
  <c r="A895" i="8"/>
  <c r="A894" i="8"/>
  <c r="A893" i="8"/>
  <c r="A892" i="8"/>
  <c r="A891" i="8"/>
  <c r="A890" i="8"/>
  <c r="A889" i="8"/>
  <c r="A888" i="8"/>
  <c r="A887" i="8"/>
  <c r="A886" i="8"/>
  <c r="A885" i="8"/>
  <c r="A884" i="8"/>
  <c r="A883" i="8"/>
  <c r="A882" i="8"/>
  <c r="A881" i="8"/>
  <c r="A880" i="8"/>
  <c r="A879" i="8"/>
  <c r="A878" i="8"/>
  <c r="A877" i="8"/>
  <c r="A876" i="8"/>
  <c r="A875" i="8"/>
  <c r="A874" i="8"/>
  <c r="A873" i="8"/>
  <c r="A872" i="8"/>
  <c r="A871" i="8"/>
  <c r="A870" i="8"/>
  <c r="A869" i="8"/>
  <c r="A868" i="8"/>
  <c r="A867" i="8"/>
  <c r="A866" i="8"/>
  <c r="A865" i="8"/>
  <c r="A864" i="8"/>
  <c r="A863" i="8"/>
  <c r="A862" i="8"/>
  <c r="A861" i="8"/>
  <c r="A860" i="8"/>
  <c r="A859" i="8"/>
  <c r="A858" i="8"/>
  <c r="A857" i="8"/>
  <c r="A856" i="8"/>
  <c r="A855" i="8"/>
  <c r="A854" i="8"/>
  <c r="A853" i="8"/>
  <c r="A852" i="8"/>
  <c r="A851" i="8"/>
  <c r="A850" i="8"/>
  <c r="A849" i="8"/>
  <c r="A848" i="8"/>
  <c r="A847" i="8"/>
  <c r="A846" i="8"/>
  <c r="A845" i="8"/>
  <c r="A844" i="8"/>
  <c r="A843" i="8"/>
  <c r="A842" i="8"/>
  <c r="A841" i="8"/>
  <c r="A840" i="8"/>
  <c r="A839" i="8"/>
  <c r="A838" i="8"/>
  <c r="A837" i="8"/>
  <c r="A836" i="8"/>
  <c r="A835" i="8"/>
  <c r="A834" i="8"/>
  <c r="A833" i="8"/>
  <c r="A832" i="8"/>
  <c r="A831" i="8"/>
  <c r="A830" i="8"/>
  <c r="A829" i="8"/>
  <c r="A828" i="8"/>
  <c r="A827" i="8"/>
  <c r="A826" i="8"/>
  <c r="A825" i="8"/>
  <c r="A824" i="8"/>
  <c r="A823" i="8"/>
  <c r="A822" i="8"/>
  <c r="A821" i="8"/>
  <c r="A820" i="8"/>
  <c r="A819" i="8"/>
  <c r="A818" i="8"/>
  <c r="A817" i="8"/>
  <c r="A816" i="8"/>
  <c r="A815" i="8"/>
  <c r="A814" i="8"/>
  <c r="A813" i="8"/>
  <c r="A812" i="8"/>
  <c r="A811" i="8"/>
  <c r="A810" i="8"/>
  <c r="A809" i="8"/>
  <c r="A808" i="8"/>
  <c r="A807" i="8"/>
  <c r="A806" i="8"/>
  <c r="A805" i="8"/>
  <c r="A804" i="8"/>
  <c r="A803" i="8"/>
  <c r="A802" i="8"/>
  <c r="A801" i="8"/>
  <c r="A800" i="8"/>
  <c r="A799" i="8"/>
  <c r="A798" i="8"/>
  <c r="A797" i="8"/>
  <c r="A796" i="8"/>
  <c r="A795" i="8"/>
  <c r="A794" i="8"/>
  <c r="A793" i="8"/>
  <c r="A792" i="8"/>
  <c r="A791" i="8"/>
  <c r="A790" i="8"/>
  <c r="A789" i="8"/>
  <c r="A788" i="8"/>
  <c r="A787" i="8"/>
  <c r="A786" i="8"/>
  <c r="A785" i="8"/>
  <c r="A784" i="8"/>
  <c r="A783" i="8"/>
  <c r="A782" i="8"/>
  <c r="A781" i="8"/>
  <c r="A780" i="8"/>
  <c r="A779" i="8"/>
  <c r="A778" i="8"/>
  <c r="A777" i="8"/>
  <c r="A776" i="8"/>
  <c r="A775" i="8"/>
  <c r="A774" i="8"/>
  <c r="A773" i="8"/>
  <c r="A772" i="8"/>
  <c r="A771" i="8"/>
  <c r="A770" i="8"/>
  <c r="A769" i="8"/>
  <c r="A768" i="8"/>
  <c r="A767" i="8"/>
  <c r="A766" i="8"/>
  <c r="A765" i="8"/>
  <c r="A764" i="8"/>
  <c r="A763" i="8"/>
  <c r="A762" i="8"/>
  <c r="A761" i="8"/>
  <c r="A760" i="8"/>
  <c r="A759" i="8"/>
  <c r="A758" i="8"/>
  <c r="A757" i="8"/>
  <c r="A756" i="8"/>
  <c r="A755" i="8"/>
  <c r="A754" i="8"/>
  <c r="A753" i="8"/>
  <c r="A752" i="8"/>
  <c r="A751" i="8"/>
  <c r="A750" i="8"/>
  <c r="A749" i="8"/>
  <c r="A748" i="8"/>
  <c r="A747" i="8"/>
  <c r="A746" i="8"/>
  <c r="A745" i="8"/>
  <c r="A744" i="8"/>
  <c r="A743" i="8"/>
  <c r="A742" i="8"/>
  <c r="A741" i="8"/>
  <c r="A740" i="8"/>
  <c r="A739" i="8"/>
  <c r="A738" i="8"/>
  <c r="A737" i="8"/>
  <c r="A736" i="8"/>
  <c r="A735" i="8"/>
  <c r="A734" i="8"/>
  <c r="A733" i="8"/>
  <c r="A732" i="8"/>
  <c r="A731" i="8"/>
  <c r="A730" i="8"/>
  <c r="A729" i="8"/>
  <c r="A728" i="8"/>
  <c r="A727" i="8"/>
  <c r="A726" i="8"/>
  <c r="A725" i="8"/>
  <c r="A724" i="8"/>
  <c r="A723" i="8"/>
  <c r="A722" i="8"/>
  <c r="A721" i="8"/>
  <c r="A720" i="8"/>
  <c r="A719" i="8"/>
  <c r="A718" i="8"/>
  <c r="A717" i="8"/>
  <c r="A716" i="8"/>
  <c r="A715" i="8"/>
  <c r="A714" i="8"/>
  <c r="A713" i="8"/>
  <c r="A712" i="8"/>
  <c r="A711" i="8"/>
  <c r="A710" i="8"/>
  <c r="A709" i="8"/>
  <c r="A708" i="8"/>
  <c r="A707" i="8"/>
  <c r="A706" i="8"/>
  <c r="A705" i="8"/>
  <c r="A704" i="8"/>
  <c r="A703" i="8"/>
  <c r="A702" i="8"/>
  <c r="A701" i="8"/>
  <c r="A700" i="8"/>
  <c r="A699" i="8"/>
  <c r="A698" i="8"/>
  <c r="A697" i="8"/>
  <c r="A696" i="8"/>
  <c r="A695" i="8"/>
  <c r="A694" i="8"/>
  <c r="A693" i="8"/>
  <c r="A692" i="8"/>
  <c r="A691" i="8"/>
  <c r="A690" i="8"/>
  <c r="A689" i="8"/>
  <c r="A688" i="8"/>
  <c r="A687" i="8"/>
  <c r="A686" i="8"/>
  <c r="A685" i="8"/>
  <c r="A684" i="8"/>
  <c r="A683" i="8"/>
  <c r="A682" i="8"/>
  <c r="A681" i="8"/>
  <c r="A680" i="8"/>
  <c r="A679" i="8"/>
  <c r="A678" i="8"/>
  <c r="A677" i="8"/>
  <c r="A676" i="8"/>
  <c r="A675" i="8"/>
  <c r="A674" i="8"/>
  <c r="A673" i="8"/>
  <c r="A672" i="8"/>
  <c r="A671" i="8"/>
  <c r="A670" i="8"/>
  <c r="A669" i="8"/>
  <c r="A668" i="8"/>
  <c r="A667" i="8"/>
  <c r="A666" i="8"/>
  <c r="A665" i="8"/>
  <c r="A664" i="8"/>
  <c r="A663" i="8"/>
  <c r="A662" i="8"/>
  <c r="A661" i="8"/>
  <c r="A660" i="8"/>
  <c r="A659" i="8"/>
  <c r="A658" i="8"/>
  <c r="A657" i="8"/>
  <c r="A656" i="8"/>
  <c r="A655" i="8"/>
  <c r="A654" i="8"/>
  <c r="A653" i="8"/>
  <c r="A652" i="8"/>
  <c r="A651" i="8"/>
  <c r="A650" i="8"/>
  <c r="A649" i="8"/>
  <c r="A648" i="8"/>
  <c r="A647" i="8"/>
  <c r="A646" i="8"/>
  <c r="A645" i="8"/>
  <c r="A644" i="8"/>
  <c r="A643" i="8"/>
  <c r="A642" i="8"/>
  <c r="A641" i="8"/>
  <c r="A640" i="8"/>
  <c r="A639" i="8"/>
  <c r="A638" i="8"/>
  <c r="A637" i="8"/>
  <c r="A636" i="8"/>
  <c r="A635" i="8"/>
  <c r="A634" i="8"/>
  <c r="A633" i="8"/>
  <c r="A632" i="8"/>
  <c r="A631" i="8"/>
  <c r="A630" i="8"/>
  <c r="A629" i="8"/>
  <c r="A628" i="8"/>
  <c r="A627" i="8"/>
  <c r="A626" i="8"/>
  <c r="A625" i="8"/>
  <c r="A624" i="8"/>
  <c r="A623" i="8"/>
  <c r="A622" i="8"/>
  <c r="A621" i="8"/>
  <c r="A620" i="8"/>
  <c r="A619" i="8"/>
  <c r="A618" i="8"/>
  <c r="A617" i="8"/>
  <c r="A616" i="8"/>
  <c r="A615" i="8"/>
  <c r="A614" i="8"/>
  <c r="A613" i="8"/>
  <c r="A612" i="8"/>
  <c r="A611" i="8"/>
  <c r="A610" i="8"/>
  <c r="A609" i="8"/>
  <c r="A608" i="8"/>
  <c r="A607" i="8"/>
  <c r="A606" i="8"/>
  <c r="A605" i="8"/>
  <c r="A604" i="8"/>
  <c r="A603" i="8"/>
  <c r="A602" i="8"/>
  <c r="A601" i="8"/>
  <c r="A600" i="8"/>
  <c r="A599" i="8"/>
  <c r="A598" i="8"/>
  <c r="A597" i="8"/>
  <c r="A596" i="8"/>
  <c r="A595" i="8"/>
  <c r="A594" i="8"/>
  <c r="A593" i="8"/>
  <c r="A592" i="8"/>
  <c r="A591" i="8"/>
  <c r="A590" i="8"/>
  <c r="A589" i="8"/>
  <c r="A588" i="8"/>
  <c r="A587" i="8"/>
  <c r="A586" i="8"/>
  <c r="A585" i="8"/>
  <c r="A584" i="8"/>
  <c r="A583" i="8"/>
  <c r="A582" i="8"/>
  <c r="A581" i="8"/>
  <c r="A580" i="8"/>
  <c r="A579" i="8"/>
  <c r="A578" i="8"/>
  <c r="A577" i="8"/>
  <c r="A576" i="8"/>
  <c r="A575" i="8"/>
  <c r="A574" i="8"/>
  <c r="A573" i="8"/>
  <c r="A572" i="8"/>
  <c r="A571" i="8"/>
  <c r="A570" i="8"/>
  <c r="A569" i="8"/>
  <c r="A568" i="8"/>
  <c r="A567" i="8"/>
  <c r="A566" i="8"/>
  <c r="A565" i="8"/>
  <c r="A564" i="8"/>
  <c r="A563" i="8"/>
  <c r="A562" i="8"/>
  <c r="A561" i="8"/>
  <c r="A560" i="8"/>
  <c r="A559" i="8"/>
  <c r="A558" i="8"/>
  <c r="A557" i="8"/>
  <c r="A556" i="8"/>
  <c r="A555" i="8"/>
  <c r="A554" i="8"/>
  <c r="A553" i="8"/>
  <c r="A552" i="8"/>
  <c r="A551" i="8"/>
  <c r="A550" i="8"/>
  <c r="A549" i="8"/>
  <c r="A548" i="8"/>
  <c r="A547" i="8"/>
  <c r="A546" i="8"/>
  <c r="A545" i="8"/>
  <c r="A544" i="8"/>
  <c r="A543" i="8"/>
  <c r="A542" i="8"/>
  <c r="A541" i="8"/>
  <c r="A540" i="8"/>
  <c r="A539" i="8"/>
  <c r="A538" i="8"/>
  <c r="A537" i="8"/>
  <c r="A536" i="8"/>
  <c r="A535" i="8"/>
  <c r="A534" i="8"/>
  <c r="A533" i="8"/>
  <c r="A532" i="8"/>
  <c r="A531" i="8"/>
  <c r="A530" i="8"/>
  <c r="A529" i="8"/>
  <c r="A528" i="8"/>
  <c r="A527" i="8"/>
  <c r="A526" i="8"/>
  <c r="A525" i="8"/>
  <c r="A524" i="8"/>
  <c r="A523" i="8"/>
  <c r="A522" i="8"/>
  <c r="A521" i="8"/>
  <c r="A520" i="8"/>
  <c r="A519" i="8"/>
  <c r="A518" i="8"/>
  <c r="A517" i="8"/>
  <c r="A516" i="8"/>
  <c r="A515" i="8"/>
  <c r="A514" i="8"/>
  <c r="A513" i="8"/>
  <c r="A512" i="8"/>
  <c r="A511" i="8"/>
  <c r="A510" i="8"/>
  <c r="A509" i="8"/>
  <c r="A508" i="8"/>
  <c r="A507" i="8"/>
  <c r="A506" i="8"/>
  <c r="A505" i="8"/>
  <c r="A504" i="8"/>
  <c r="A503" i="8"/>
  <c r="A502" i="8"/>
  <c r="A501" i="8"/>
  <c r="A500" i="8"/>
  <c r="A499" i="8"/>
  <c r="A498" i="8"/>
  <c r="A497" i="8"/>
  <c r="A496" i="8"/>
  <c r="A495" i="8"/>
  <c r="A494" i="8"/>
  <c r="A493" i="8"/>
  <c r="A492" i="8"/>
  <c r="A491" i="8"/>
  <c r="A490" i="8"/>
  <c r="A489" i="8"/>
  <c r="A488" i="8"/>
  <c r="A487" i="8"/>
  <c r="A486" i="8"/>
  <c r="A485" i="8"/>
  <c r="A484" i="8"/>
  <c r="A483" i="8"/>
  <c r="A482" i="8"/>
  <c r="A481" i="8"/>
  <c r="A480" i="8"/>
  <c r="A479" i="8"/>
  <c r="A478" i="8"/>
  <c r="A477" i="8"/>
  <c r="A476" i="8"/>
  <c r="A475" i="8"/>
  <c r="A474" i="8"/>
  <c r="A473" i="8"/>
  <c r="A472" i="8"/>
  <c r="A471" i="8"/>
  <c r="A470" i="8"/>
  <c r="A469" i="8"/>
  <c r="A468" i="8"/>
  <c r="A467" i="8"/>
  <c r="A466" i="8"/>
  <c r="A465" i="8"/>
  <c r="A464" i="8"/>
  <c r="A463" i="8"/>
  <c r="A462" i="8"/>
  <c r="A461" i="8"/>
  <c r="A460" i="8"/>
  <c r="A459" i="8"/>
  <c r="A458" i="8"/>
  <c r="A457" i="8"/>
  <c r="A456" i="8"/>
  <c r="A455" i="8"/>
  <c r="A454" i="8"/>
  <c r="A453" i="8"/>
  <c r="A452" i="8"/>
  <c r="A451" i="8"/>
  <c r="A450" i="8"/>
  <c r="A449" i="8"/>
  <c r="A448" i="8"/>
  <c r="A447" i="8"/>
  <c r="A446" i="8"/>
  <c r="A445" i="8"/>
  <c r="A444" i="8"/>
  <c r="A443" i="8"/>
  <c r="A442" i="8"/>
  <c r="A441" i="8"/>
  <c r="A440" i="8"/>
  <c r="A439" i="8"/>
  <c r="A438" i="8"/>
  <c r="A437" i="8"/>
  <c r="A436" i="8"/>
  <c r="A435" i="8"/>
  <c r="A434" i="8"/>
  <c r="A433" i="8"/>
  <c r="A432" i="8"/>
  <c r="A431" i="8"/>
  <c r="A430" i="8"/>
  <c r="A429" i="8"/>
  <c r="A428" i="8"/>
  <c r="A427" i="8"/>
  <c r="A426" i="8"/>
  <c r="A425" i="8"/>
  <c r="A424" i="8"/>
  <c r="A423" i="8"/>
  <c r="A422" i="8"/>
  <c r="A421" i="8"/>
  <c r="A420" i="8"/>
  <c r="A419" i="8"/>
  <c r="A418" i="8"/>
  <c r="A417" i="8"/>
  <c r="A416" i="8"/>
  <c r="A415" i="8"/>
  <c r="A414" i="8"/>
  <c r="A413" i="8"/>
  <c r="A412" i="8"/>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P17" i="8"/>
  <c r="E22" i="11" l="1"/>
  <c r="H22" i="11" s="1"/>
  <c r="U16" i="11" s="1"/>
  <c r="H24" i="11"/>
  <c r="U18" i="11" s="1"/>
  <c r="G26" i="11"/>
  <c r="U152" i="11" s="1"/>
  <c r="F87" i="11"/>
  <c r="U132" i="11" s="1"/>
  <c r="H64" i="11"/>
  <c r="U92" i="11" s="1"/>
  <c r="U80" i="11"/>
  <c r="M33" i="11"/>
  <c r="D35" i="11" s="1"/>
  <c r="E35" i="11" s="1"/>
  <c r="G87" i="11"/>
  <c r="U180" i="11" s="1"/>
  <c r="G113" i="11"/>
  <c r="L60" i="11"/>
  <c r="M60" i="11" s="1"/>
  <c r="H87" i="11"/>
  <c r="U138" i="11" s="1"/>
  <c r="G109" i="11"/>
  <c r="G22" i="11"/>
  <c r="U148" i="11" s="1"/>
  <c r="M84" i="11"/>
  <c r="F62" i="11"/>
  <c r="U84" i="11" s="1"/>
  <c r="U78" i="11"/>
  <c r="G62" i="11"/>
  <c r="U168" i="11" s="1"/>
  <c r="G111" i="11"/>
  <c r="R1448" i="10"/>
  <c r="R1450" i="10"/>
  <c r="R997" i="10"/>
  <c r="R1014" i="10"/>
  <c r="AO1478" i="10"/>
  <c r="AM1484" i="10"/>
  <c r="N997" i="10"/>
  <c r="N120" i="10"/>
  <c r="N550" i="10"/>
  <c r="AJ981" i="10"/>
  <c r="AI989" i="10"/>
  <c r="N824" i="10"/>
  <c r="AN641" i="10"/>
  <c r="AO824" i="10"/>
  <c r="AL813" i="10"/>
  <c r="AF613" i="10"/>
  <c r="AH627" i="10"/>
  <c r="R230" i="10"/>
  <c r="R232" i="10"/>
  <c r="R248" i="10"/>
  <c r="R262" i="10"/>
  <c r="R270" i="10"/>
  <c r="R276" i="10"/>
  <c r="R278" i="10"/>
  <c r="R280" i="10"/>
  <c r="R316" i="10"/>
  <c r="N1096" i="10"/>
  <c r="N1140" i="10"/>
  <c r="N1144" i="10"/>
  <c r="N1384" i="10"/>
  <c r="AN843" i="10"/>
  <c r="AL23" i="10"/>
  <c r="AP29" i="10"/>
  <c r="AP37" i="10"/>
  <c r="AM352" i="10"/>
  <c r="AN624" i="10"/>
  <c r="AN625" i="10"/>
  <c r="AH820" i="10"/>
  <c r="AE821" i="10"/>
  <c r="AJ824" i="10"/>
  <c r="AN47" i="10"/>
  <c r="AH142" i="10"/>
  <c r="R318" i="10"/>
  <c r="R342" i="10"/>
  <c r="AH1148" i="10"/>
  <c r="AF1151" i="10"/>
  <c r="R1352" i="10"/>
  <c r="AN1369" i="10"/>
  <c r="AO1384" i="10"/>
  <c r="AO1392" i="10"/>
  <c r="N258" i="10"/>
  <c r="N1421" i="10"/>
  <c r="AP995" i="10"/>
  <c r="N1172" i="10"/>
  <c r="AE1313" i="10"/>
  <c r="AH1360" i="10"/>
  <c r="AH1361" i="10"/>
  <c r="AO196" i="10"/>
  <c r="AM1016" i="10"/>
  <c r="N1422" i="10"/>
  <c r="N1425" i="10"/>
  <c r="N1426" i="10"/>
  <c r="N1451" i="10"/>
  <c r="N1468" i="10"/>
  <c r="N1476" i="10"/>
  <c r="N1478" i="10"/>
  <c r="N1479" i="10"/>
  <c r="N1481" i="10"/>
  <c r="N1482" i="10"/>
  <c r="AJ100" i="10"/>
  <c r="AJ104" i="10"/>
  <c r="AF108" i="10"/>
  <c r="AE115" i="10"/>
  <c r="AG119" i="10"/>
  <c r="AH121" i="10"/>
  <c r="AH900" i="10"/>
  <c r="AG902" i="10"/>
  <c r="AP1057" i="10"/>
  <c r="N1197" i="10"/>
  <c r="N1198" i="10"/>
  <c r="N1199" i="10"/>
  <c r="N1219" i="10"/>
  <c r="N1237" i="10"/>
  <c r="N1239" i="10"/>
  <c r="N1240" i="10"/>
  <c r="AQ1242" i="10"/>
  <c r="AP1247" i="10"/>
  <c r="N1249" i="10"/>
  <c r="N1250" i="10"/>
  <c r="N1254" i="10"/>
  <c r="AN1255" i="10"/>
  <c r="N1256" i="10"/>
  <c r="N1257" i="10"/>
  <c r="N1258" i="10"/>
  <c r="AN1259" i="10"/>
  <c r="AF1422" i="10"/>
  <c r="AE1425" i="10"/>
  <c r="AJ1429" i="10"/>
  <c r="AI1430" i="10"/>
  <c r="AJ1443" i="10"/>
  <c r="AP161" i="10"/>
  <c r="AQ166" i="10"/>
  <c r="AO910" i="10"/>
  <c r="AQ927" i="10"/>
  <c r="R1396" i="10"/>
  <c r="N1430" i="10"/>
  <c r="N1432" i="10"/>
  <c r="N1437" i="10"/>
  <c r="N1446" i="10"/>
  <c r="N1470" i="10"/>
  <c r="R696" i="10"/>
  <c r="R704" i="10"/>
  <c r="AL902" i="10"/>
  <c r="N910" i="10"/>
  <c r="AE1033" i="10"/>
  <c r="AG1041" i="10"/>
  <c r="AE1045" i="10"/>
  <c r="AI1049" i="10"/>
  <c r="AE1199" i="10"/>
  <c r="AI1203" i="10"/>
  <c r="R1203" i="10"/>
  <c r="AJ1206" i="10"/>
  <c r="R1206" i="10"/>
  <c r="AH1210" i="10"/>
  <c r="R1210" i="10"/>
  <c r="AI1222" i="10"/>
  <c r="R1222" i="10"/>
  <c r="AE1249" i="10"/>
  <c r="AO228" i="10"/>
  <c r="AO238" i="10"/>
  <c r="AL243" i="10"/>
  <c r="AP662" i="10"/>
  <c r="AQ770" i="10"/>
  <c r="AN147" i="10"/>
  <c r="N148" i="10"/>
  <c r="N162" i="10"/>
  <c r="N280" i="10"/>
  <c r="N322" i="10"/>
  <c r="AE359" i="10"/>
  <c r="R382" i="10"/>
  <c r="AG399" i="10"/>
  <c r="AI405" i="10"/>
  <c r="R406" i="10"/>
  <c r="AE429" i="10"/>
  <c r="AE433" i="10"/>
  <c r="R438" i="10"/>
  <c r="R458" i="10"/>
  <c r="R574" i="10"/>
  <c r="N694" i="10"/>
  <c r="N712" i="10"/>
  <c r="N734" i="10"/>
  <c r="AI825" i="10"/>
  <c r="AG827" i="10"/>
  <c r="AE829" i="10"/>
  <c r="AE833" i="10"/>
  <c r="R836" i="10"/>
  <c r="AI837" i="10"/>
  <c r="AG839" i="10"/>
  <c r="R840" i="10"/>
  <c r="AF856" i="10"/>
  <c r="AE859" i="10"/>
  <c r="AE863" i="10"/>
  <c r="AI869" i="10"/>
  <c r="AG871" i="10"/>
  <c r="AJ872" i="10"/>
  <c r="AI877" i="10"/>
  <c r="R884" i="10"/>
  <c r="R892" i="10"/>
  <c r="AH1060" i="10"/>
  <c r="AE1069" i="10"/>
  <c r="AE1071" i="10"/>
  <c r="AI1081" i="10"/>
  <c r="AE1085" i="10"/>
  <c r="R1138" i="10"/>
  <c r="AN1169" i="10"/>
  <c r="AN1175" i="10"/>
  <c r="AN1177" i="10"/>
  <c r="N1189" i="10"/>
  <c r="N1196" i="10"/>
  <c r="AE1287" i="10"/>
  <c r="AI1289" i="10"/>
  <c r="N1290" i="10"/>
  <c r="AJ1290" i="10"/>
  <c r="AH1296" i="10"/>
  <c r="R1313" i="10"/>
  <c r="AJ1486" i="10"/>
  <c r="AG1492" i="10"/>
  <c r="N1493" i="10"/>
  <c r="AM967" i="10"/>
  <c r="R1175" i="10"/>
  <c r="AM1181" i="10"/>
  <c r="AL1184" i="10"/>
  <c r="AL1189" i="10"/>
  <c r="AQ1193" i="10"/>
  <c r="R4" i="10"/>
  <c r="AF8" i="10"/>
  <c r="AQ562" i="10"/>
  <c r="AQ570" i="10"/>
  <c r="AI639" i="10"/>
  <c r="AJ640" i="10"/>
  <c r="AM814" i="10"/>
  <c r="N827" i="10"/>
  <c r="N833" i="10"/>
  <c r="N836" i="10"/>
  <c r="N837" i="10"/>
  <c r="N844" i="10"/>
  <c r="N871" i="10"/>
  <c r="N872" i="10"/>
  <c r="AO1018" i="10"/>
  <c r="AL1021" i="10"/>
  <c r="AP1024" i="10"/>
  <c r="AQ1025" i="10"/>
  <c r="N1059" i="10"/>
  <c r="N1060" i="10"/>
  <c r="N1063" i="10"/>
  <c r="N1064" i="10"/>
  <c r="N1068" i="10"/>
  <c r="N1069" i="10"/>
  <c r="N1130" i="10"/>
  <c r="AO1130" i="10"/>
  <c r="AE1175" i="10"/>
  <c r="R1290" i="10"/>
  <c r="AN1300" i="10"/>
  <c r="AQ1315" i="10"/>
  <c r="R222" i="10"/>
  <c r="AN489" i="10"/>
  <c r="N557" i="10"/>
  <c r="N559" i="10"/>
  <c r="N563" i="10"/>
  <c r="N775" i="10"/>
  <c r="N781" i="10"/>
  <c r="N782" i="10"/>
  <c r="N787" i="10"/>
  <c r="N789" i="10"/>
  <c r="N790" i="10"/>
  <c r="N791" i="10"/>
  <c r="AM858" i="10"/>
  <c r="R1054" i="10"/>
  <c r="AP1121" i="10"/>
  <c r="AL1201" i="10"/>
  <c r="AO1212" i="10"/>
  <c r="AN1225" i="10"/>
  <c r="AN1251" i="10"/>
  <c r="AN1253" i="10"/>
  <c r="AP1321" i="10"/>
  <c r="AM1328" i="10"/>
  <c r="AM1329" i="10"/>
  <c r="AQ1337" i="10"/>
  <c r="AL1436" i="10"/>
  <c r="N40" i="10"/>
  <c r="N43" i="10"/>
  <c r="N48" i="10"/>
  <c r="AN97" i="10"/>
  <c r="AE139" i="10"/>
  <c r="AE281" i="10"/>
  <c r="AH284" i="10"/>
  <c r="AG285" i="10"/>
  <c r="AI287" i="10"/>
  <c r="AE295" i="10"/>
  <c r="AL307" i="10"/>
  <c r="AE309" i="10"/>
  <c r="AN311" i="10"/>
  <c r="R344" i="10"/>
  <c r="AJ554" i="10"/>
  <c r="AJ574" i="10"/>
  <c r="AE577" i="10"/>
  <c r="AH706" i="10"/>
  <c r="AE729" i="10"/>
  <c r="AH767" i="10"/>
  <c r="AH771" i="10"/>
  <c r="AG775" i="10"/>
  <c r="AF778" i="10"/>
  <c r="AH850" i="10"/>
  <c r="AI851" i="10"/>
  <c r="AH855" i="10"/>
  <c r="N911" i="10"/>
  <c r="N917" i="10"/>
  <c r="AP963" i="10"/>
  <c r="N1033" i="10"/>
  <c r="N1042" i="10"/>
  <c r="N1044" i="10"/>
  <c r="N1045" i="10"/>
  <c r="AE1057" i="10"/>
  <c r="N1058" i="10"/>
  <c r="AH1100" i="10"/>
  <c r="AJ1116" i="10"/>
  <c r="AG1117" i="10"/>
  <c r="N1161" i="10"/>
  <c r="AH1186" i="10"/>
  <c r="AH1190" i="10"/>
  <c r="AE1191" i="10"/>
  <c r="AG1196" i="10"/>
  <c r="R1236" i="10"/>
  <c r="R1242" i="10"/>
  <c r="AP1279" i="10"/>
  <c r="N1300" i="10"/>
  <c r="N1301" i="10"/>
  <c r="N1302" i="10"/>
  <c r="N1303" i="10"/>
  <c r="N1305" i="10"/>
  <c r="N1311" i="10"/>
  <c r="AG1314" i="10"/>
  <c r="N1315" i="10"/>
  <c r="AF1315" i="10"/>
  <c r="AQ1352" i="10"/>
  <c r="N1364" i="10"/>
  <c r="N1366" i="10"/>
  <c r="N1372" i="10"/>
  <c r="N1373" i="10"/>
  <c r="N1376" i="10"/>
  <c r="N1377" i="10"/>
  <c r="N1388" i="10"/>
  <c r="N1397" i="10"/>
  <c r="N1410" i="10"/>
  <c r="AQ488" i="10"/>
  <c r="AN497" i="10"/>
  <c r="N565" i="10"/>
  <c r="N566" i="10"/>
  <c r="N585" i="10"/>
  <c r="N773" i="10"/>
  <c r="N774" i="10"/>
  <c r="N776" i="10"/>
  <c r="R852" i="10"/>
  <c r="AI33" i="10"/>
  <c r="AG35" i="10"/>
  <c r="AE37" i="10"/>
  <c r="AI41" i="10"/>
  <c r="AG43" i="10"/>
  <c r="AO126" i="10"/>
  <c r="AN127" i="10"/>
  <c r="AN135" i="10"/>
  <c r="AN139" i="10"/>
  <c r="N160" i="10"/>
  <c r="R164" i="10"/>
  <c r="AI171" i="10"/>
  <c r="R184" i="10"/>
  <c r="R214" i="10"/>
  <c r="AI297" i="10"/>
  <c r="AI301" i="10"/>
  <c r="AM452" i="10"/>
  <c r="AP467" i="10"/>
  <c r="AG477" i="10"/>
  <c r="AI479" i="10"/>
  <c r="N480" i="10"/>
  <c r="N492" i="10"/>
  <c r="N506" i="10"/>
  <c r="N514" i="10"/>
  <c r="AN672" i="10"/>
  <c r="AP675" i="10"/>
  <c r="AN681" i="10"/>
  <c r="AP689" i="10"/>
  <c r="AP691" i="10"/>
  <c r="AL706" i="10"/>
  <c r="AE769" i="10"/>
  <c r="N839" i="10"/>
  <c r="AH890" i="10"/>
  <c r="AE891" i="10"/>
  <c r="R949" i="10"/>
  <c r="AI1014" i="10"/>
  <c r="AJ1019" i="10"/>
  <c r="R1027" i="10"/>
  <c r="R1030" i="10"/>
  <c r="N1083" i="10"/>
  <c r="N1084" i="10"/>
  <c r="AM1088" i="10"/>
  <c r="AL1119" i="10"/>
  <c r="AE1123" i="10"/>
  <c r="N1204" i="10"/>
  <c r="N1216" i="10"/>
  <c r="AG1245" i="10"/>
  <c r="N1248" i="10"/>
  <c r="AG1267" i="10"/>
  <c r="R1305" i="10"/>
  <c r="N1328" i="10"/>
  <c r="R1368" i="10"/>
  <c r="AE1377" i="10"/>
  <c r="AI1457" i="10"/>
  <c r="AG1475" i="10"/>
  <c r="AJ1478" i="10"/>
  <c r="N24" i="10"/>
  <c r="N28" i="10"/>
  <c r="R60" i="10"/>
  <c r="AP81" i="10"/>
  <c r="N85" i="10"/>
  <c r="N92" i="10"/>
  <c r="N95" i="10"/>
  <c r="N97" i="10"/>
  <c r="AQ148" i="10"/>
  <c r="N201" i="10"/>
  <c r="AM400" i="10"/>
  <c r="AO404" i="10"/>
  <c r="AM407" i="10"/>
  <c r="AN408" i="10"/>
  <c r="AO434" i="10"/>
  <c r="R522" i="10"/>
  <c r="R538" i="10"/>
  <c r="AO570" i="10"/>
  <c r="N606" i="10"/>
  <c r="N614" i="10"/>
  <c r="AQ659" i="10"/>
  <c r="N664" i="10"/>
  <c r="N672" i="10"/>
  <c r="N686" i="10"/>
  <c r="N688" i="10"/>
  <c r="N691" i="10"/>
  <c r="N720" i="10"/>
  <c r="N723" i="10"/>
  <c r="N725" i="10"/>
  <c r="N728" i="10"/>
  <c r="N742" i="10"/>
  <c r="N745" i="10"/>
  <c r="N755" i="10"/>
  <c r="N757" i="10"/>
  <c r="N758" i="10"/>
  <c r="N761" i="10"/>
  <c r="N765" i="10"/>
  <c r="N766" i="10"/>
  <c r="R785" i="10"/>
  <c r="R793" i="10"/>
  <c r="N803" i="10"/>
  <c r="N805" i="10"/>
  <c r="N806" i="10"/>
  <c r="N807" i="10"/>
  <c r="N812" i="10"/>
  <c r="N879" i="10"/>
  <c r="N881" i="10"/>
  <c r="N884" i="10"/>
  <c r="N887" i="10"/>
  <c r="N888" i="10"/>
  <c r="N1011" i="10"/>
  <c r="N1087" i="10"/>
  <c r="N1088" i="10"/>
  <c r="N1092" i="10"/>
  <c r="N1093" i="10"/>
  <c r="N1106" i="10"/>
  <c r="N1114" i="10"/>
  <c r="R1126" i="10"/>
  <c r="N1262" i="10"/>
  <c r="N1347" i="10"/>
  <c r="AJ20" i="10"/>
  <c r="AO24" i="10"/>
  <c r="AG61" i="10"/>
  <c r="AG63" i="10"/>
  <c r="AI65" i="10"/>
  <c r="AH78" i="10"/>
  <c r="AI79" i="10"/>
  <c r="AF84" i="10"/>
  <c r="AE85" i="10"/>
  <c r="AQ86" i="10"/>
  <c r="AN87" i="10"/>
  <c r="AP105" i="10"/>
  <c r="AO110" i="10"/>
  <c r="N135" i="10"/>
  <c r="AF140" i="10"/>
  <c r="AH141" i="10"/>
  <c r="AI199" i="10"/>
  <c r="AE201" i="10"/>
  <c r="AM208" i="10"/>
  <c r="AI209" i="10"/>
  <c r="AL211" i="10"/>
  <c r="AG261" i="10"/>
  <c r="AE263" i="10"/>
  <c r="AO268" i="10"/>
  <c r="AG269" i="10"/>
  <c r="AL323" i="10"/>
  <c r="AE331" i="10"/>
  <c r="AH334" i="10"/>
  <c r="AG335" i="10"/>
  <c r="AO340" i="10"/>
  <c r="AO348" i="10"/>
  <c r="AN353" i="10"/>
  <c r="AF382" i="10"/>
  <c r="R450" i="10"/>
  <c r="AI463" i="10"/>
  <c r="AI467" i="10"/>
  <c r="AL479" i="10"/>
  <c r="AH522" i="10"/>
  <c r="AE553" i="10"/>
  <c r="R570" i="10"/>
  <c r="R590" i="10"/>
  <c r="AO604" i="10"/>
  <c r="R657" i="10"/>
  <c r="R662" i="10"/>
  <c r="AN667" i="10"/>
  <c r="AJ672" i="10"/>
  <c r="AJ673" i="10"/>
  <c r="AM694" i="10"/>
  <c r="AN707" i="10"/>
  <c r="AO716" i="10"/>
  <c r="AP734" i="10"/>
  <c r="AN737" i="10"/>
  <c r="AL738" i="10"/>
  <c r="AN753" i="10"/>
  <c r="AL754" i="10"/>
  <c r="AH784" i="10"/>
  <c r="AO804" i="10"/>
  <c r="AI807" i="10"/>
  <c r="AP809" i="10"/>
  <c r="N815" i="10"/>
  <c r="N819" i="10"/>
  <c r="AO820" i="10"/>
  <c r="AI841" i="10"/>
  <c r="N848" i="10"/>
  <c r="AE879" i="10"/>
  <c r="AI881" i="10"/>
  <c r="AL978" i="10"/>
  <c r="AL979" i="10"/>
  <c r="AN980" i="10"/>
  <c r="N1036" i="10"/>
  <c r="R1060" i="10"/>
  <c r="R1078" i="10"/>
  <c r="R1154" i="10"/>
  <c r="AQ1165" i="10"/>
  <c r="N1230" i="10"/>
  <c r="R1250" i="10"/>
  <c r="R1320" i="10"/>
  <c r="R1323" i="10"/>
  <c r="S1340" i="10"/>
  <c r="R1340" i="10"/>
  <c r="AP1407" i="10"/>
  <c r="AO1299" i="10"/>
  <c r="AQ1299" i="10"/>
  <c r="AM184" i="10"/>
  <c r="AO4" i="10"/>
  <c r="N8" i="10"/>
  <c r="AE15" i="10"/>
  <c r="N49" i="10"/>
  <c r="N59" i="10"/>
  <c r="N60" i="10"/>
  <c r="N68" i="10"/>
  <c r="N76" i="10"/>
  <c r="AP77" i="10"/>
  <c r="AE81" i="10"/>
  <c r="R104" i="10"/>
  <c r="AM128" i="10"/>
  <c r="AI151" i="10"/>
  <c r="AE155" i="10"/>
  <c r="N192" i="10"/>
  <c r="AG193" i="10"/>
  <c r="N196" i="10"/>
  <c r="AF196" i="10"/>
  <c r="AM242" i="10"/>
  <c r="AQ366" i="10"/>
  <c r="R368" i="10"/>
  <c r="N444" i="10"/>
  <c r="AE447" i="10"/>
  <c r="AH452" i="10"/>
  <c r="AH458" i="10"/>
  <c r="AF482" i="10"/>
  <c r="AE485" i="10"/>
  <c r="AF494" i="10"/>
  <c r="AO506" i="10"/>
  <c r="AO514" i="10"/>
  <c r="R518" i="10"/>
  <c r="AQ520" i="10"/>
  <c r="AQ522" i="10"/>
  <c r="N534" i="10"/>
  <c r="AI589" i="10"/>
  <c r="N592" i="10"/>
  <c r="AH603" i="10"/>
  <c r="R617" i="10"/>
  <c r="AL634" i="10"/>
  <c r="AN635" i="10"/>
  <c r="N646" i="10"/>
  <c r="AM647" i="10"/>
  <c r="AO649" i="10"/>
  <c r="N656" i="10"/>
  <c r="AP657" i="10"/>
  <c r="AF661" i="10"/>
  <c r="R705" i="10"/>
  <c r="AM794" i="10"/>
  <c r="AM799" i="10"/>
  <c r="AG815" i="10"/>
  <c r="R816" i="10"/>
  <c r="N856" i="10"/>
  <c r="N859" i="10"/>
  <c r="N863" i="10"/>
  <c r="N864" i="10"/>
  <c r="AM915" i="10"/>
  <c r="AL918" i="10"/>
  <c r="AM920" i="10"/>
  <c r="AL923" i="10"/>
  <c r="N933" i="10"/>
  <c r="N947" i="10"/>
  <c r="N953" i="10"/>
  <c r="R973" i="10"/>
  <c r="AQ882" i="10"/>
  <c r="AN883" i="10"/>
  <c r="AQ892" i="10"/>
  <c r="N893" i="10"/>
  <c r="N896" i="10"/>
  <c r="N898" i="10"/>
  <c r="AE909" i="10"/>
  <c r="AF910" i="10"/>
  <c r="AI933" i="10"/>
  <c r="AP935" i="10"/>
  <c r="AL942" i="10"/>
  <c r="AL943" i="10"/>
  <c r="AN944" i="10"/>
  <c r="AI945" i="10"/>
  <c r="AP946" i="10"/>
  <c r="AN949" i="10"/>
  <c r="AH972" i="10"/>
  <c r="AP999" i="10"/>
  <c r="AJ1024" i="10"/>
  <c r="N1056" i="10"/>
  <c r="AE1065" i="10"/>
  <c r="AH1085" i="10"/>
  <c r="AO1098" i="10"/>
  <c r="AH1110" i="10"/>
  <c r="AI1115" i="10"/>
  <c r="AQ1116" i="10"/>
  <c r="N1122" i="10"/>
  <c r="N1123" i="10"/>
  <c r="AE1127" i="10"/>
  <c r="AE1130" i="10"/>
  <c r="AF1132" i="10"/>
  <c r="AE1133" i="10"/>
  <c r="N1146" i="10"/>
  <c r="AO1147" i="10"/>
  <c r="AL1148" i="10"/>
  <c r="AG1152" i="10"/>
  <c r="AJ1154" i="10"/>
  <c r="R1171" i="10"/>
  <c r="AM1173" i="10"/>
  <c r="AF1214" i="10"/>
  <c r="AJ1216" i="10"/>
  <c r="AG1224" i="10"/>
  <c r="AG1225" i="10"/>
  <c r="R1234" i="10"/>
  <c r="AE1235" i="10"/>
  <c r="AI1241" i="10"/>
  <c r="R1268" i="10"/>
  <c r="N1274" i="10"/>
  <c r="AQ1274" i="10"/>
  <c r="N1282" i="10"/>
  <c r="N1288" i="10"/>
  <c r="AG1298" i="10"/>
  <c r="AF1302" i="10"/>
  <c r="AH1340" i="10"/>
  <c r="AN1345" i="10"/>
  <c r="R1346" i="10"/>
  <c r="N1356" i="10"/>
  <c r="N1358" i="10"/>
  <c r="N1379" i="10"/>
  <c r="N1382" i="10"/>
  <c r="AI1396" i="10"/>
  <c r="AG1434" i="10"/>
  <c r="AQ1456" i="10"/>
  <c r="AO1460" i="10"/>
  <c r="AM1465" i="10"/>
  <c r="AO1468" i="10"/>
  <c r="AP1473" i="10"/>
  <c r="AG1495" i="10"/>
  <c r="AO1497" i="10"/>
  <c r="AI1498" i="10"/>
  <c r="N873" i="10"/>
  <c r="N875" i="10"/>
  <c r="N876" i="10"/>
  <c r="AL895" i="10"/>
  <c r="AJ898" i="10"/>
  <c r="AH920" i="10"/>
  <c r="AH924" i="10"/>
  <c r="AI925" i="10"/>
  <c r="AE929" i="10"/>
  <c r="AN973" i="10"/>
  <c r="AP974" i="10"/>
  <c r="AE997" i="10"/>
  <c r="N998" i="10"/>
  <c r="N1028" i="10"/>
  <c r="AJ1030" i="10"/>
  <c r="AH1052" i="10"/>
  <c r="N1085" i="10"/>
  <c r="AN1085" i="10"/>
  <c r="R1094" i="10"/>
  <c r="AL1127" i="10"/>
  <c r="AH1129" i="10"/>
  <c r="R1144" i="10"/>
  <c r="N1160" i="10"/>
  <c r="R1179" i="10"/>
  <c r="R1183" i="10"/>
  <c r="AM1198" i="10"/>
  <c r="AN1199" i="10"/>
  <c r="AM1201" i="10"/>
  <c r="AN1214" i="10"/>
  <c r="N1222" i="10"/>
  <c r="AQ1252" i="10"/>
  <c r="AE1259" i="10"/>
  <c r="R1276" i="10"/>
  <c r="R1282" i="10"/>
  <c r="AQ1290" i="10"/>
  <c r="AQ1292" i="10"/>
  <c r="AO1293" i="10"/>
  <c r="R1295" i="10"/>
  <c r="N1316" i="10"/>
  <c r="N1319" i="10"/>
  <c r="N1325" i="10"/>
  <c r="R1343" i="10"/>
  <c r="AF1374" i="10"/>
  <c r="AG1375" i="10"/>
  <c r="AH1377" i="10"/>
  <c r="AH1378" i="10"/>
  <c r="AO1396" i="10"/>
  <c r="AP1403" i="10"/>
  <c r="N1404" i="10"/>
  <c r="AE1414" i="10"/>
  <c r="AH1415" i="10"/>
  <c r="AQ1432" i="10"/>
  <c r="N1434" i="10"/>
  <c r="AP1434" i="10"/>
  <c r="AE1453" i="10"/>
  <c r="AF1455" i="10"/>
  <c r="R1458" i="10"/>
  <c r="AE1493" i="10"/>
  <c r="N93" i="10"/>
  <c r="AI7" i="10"/>
  <c r="AF88" i="10"/>
  <c r="AE91" i="10"/>
  <c r="AE131" i="10"/>
  <c r="AI219" i="10"/>
  <c r="AF274" i="10"/>
  <c r="AE275" i="10"/>
  <c r="AI277" i="10"/>
  <c r="AJ280" i="10"/>
  <c r="AP311" i="10"/>
  <c r="AI315" i="10"/>
  <c r="AH348" i="10"/>
  <c r="AE375" i="10"/>
  <c r="AG443" i="10"/>
  <c r="AE445" i="10"/>
  <c r="AG511" i="10"/>
  <c r="AG515" i="10"/>
  <c r="AN19" i="10"/>
  <c r="N34" i="10"/>
  <c r="AO40" i="10"/>
  <c r="R44" i="10"/>
  <c r="N62" i="10"/>
  <c r="AP83" i="10"/>
  <c r="N100" i="10"/>
  <c r="N102" i="10"/>
  <c r="R126" i="10"/>
  <c r="AN131" i="10"/>
  <c r="AM144" i="10"/>
  <c r="N163" i="10"/>
  <c r="AL175" i="10"/>
  <c r="N180" i="10"/>
  <c r="N216" i="10"/>
  <c r="AP223" i="10"/>
  <c r="N225" i="10"/>
  <c r="N227" i="10"/>
  <c r="N233" i="10"/>
  <c r="N234" i="10"/>
  <c r="AQ238" i="10"/>
  <c r="N263" i="10"/>
  <c r="N266" i="10"/>
  <c r="AL271" i="10"/>
  <c r="AQ302" i="10"/>
  <c r="AN303" i="10"/>
  <c r="R304" i="10"/>
  <c r="N312" i="10"/>
  <c r="N331" i="10"/>
  <c r="N335" i="10"/>
  <c r="N339" i="10"/>
  <c r="AM346" i="10"/>
  <c r="N352" i="10"/>
  <c r="N369" i="10"/>
  <c r="N376" i="10"/>
  <c r="R384" i="10"/>
  <c r="AN411" i="10"/>
  <c r="N429" i="10"/>
  <c r="N430" i="10"/>
  <c r="N431" i="10"/>
  <c r="N433" i="10"/>
  <c r="N435" i="10"/>
  <c r="AQ442" i="10"/>
  <c r="N450" i="10"/>
  <c r="N452" i="10"/>
  <c r="R466" i="10"/>
  <c r="AE493" i="10"/>
  <c r="R1052" i="10"/>
  <c r="AE1053" i="10"/>
  <c r="AN1053" i="10"/>
  <c r="AP731" i="10"/>
  <c r="AN731" i="10"/>
  <c r="AF4" i="10"/>
  <c r="AQ10" i="10"/>
  <c r="AN17" i="10"/>
  <c r="AE23" i="10"/>
  <c r="AF28" i="10"/>
  <c r="R28" i="10"/>
  <c r="AG49" i="10"/>
  <c r="AI53" i="10"/>
  <c r="AE59" i="10"/>
  <c r="AN67" i="10"/>
  <c r="AF68" i="10"/>
  <c r="R70" i="10"/>
  <c r="AF76" i="10"/>
  <c r="R76" i="10"/>
  <c r="N86" i="10"/>
  <c r="AH86" i="10"/>
  <c r="AF92" i="10"/>
  <c r="AG93" i="10"/>
  <c r="AE95" i="10"/>
  <c r="AE97" i="10"/>
  <c r="AQ118" i="10"/>
  <c r="AG127" i="10"/>
  <c r="AE135" i="10"/>
  <c r="AE147" i="10"/>
  <c r="AL155" i="10"/>
  <c r="AL179" i="10"/>
  <c r="N186" i="10"/>
  <c r="N194" i="10"/>
  <c r="N202" i="10"/>
  <c r="AH204" i="10"/>
  <c r="AG205" i="10"/>
  <c r="AI207" i="10"/>
  <c r="N208" i="10"/>
  <c r="AN215" i="10"/>
  <c r="AN217" i="10"/>
  <c r="N218" i="10"/>
  <c r="AL221" i="10"/>
  <c r="AE223" i="10"/>
  <c r="AM240" i="10"/>
  <c r="AN241" i="10"/>
  <c r="AP249" i="10"/>
  <c r="AG257" i="10"/>
  <c r="AN289" i="10"/>
  <c r="R292" i="10"/>
  <c r="AI293" i="10"/>
  <c r="AQ294" i="10"/>
  <c r="AL301" i="10"/>
  <c r="N317" i="10"/>
  <c r="AL317" i="10"/>
  <c r="AE319" i="10"/>
  <c r="R328" i="10"/>
  <c r="AL359" i="10"/>
  <c r="AM376" i="10"/>
  <c r="AN377" i="10"/>
  <c r="AM378" i="10"/>
  <c r="AE391" i="10"/>
  <c r="AE395" i="10"/>
  <c r="R416" i="10"/>
  <c r="AO498" i="10"/>
  <c r="AM500" i="10"/>
  <c r="AL501" i="10"/>
  <c r="N515" i="10"/>
  <c r="AQ516" i="10"/>
  <c r="AO518" i="10"/>
  <c r="N524" i="10"/>
  <c r="N528" i="10"/>
  <c r="AP718" i="10"/>
  <c r="AM718" i="10"/>
  <c r="R1061" i="10"/>
  <c r="S1061" i="10"/>
  <c r="AI539" i="10"/>
  <c r="AI543" i="10"/>
  <c r="AF546" i="10"/>
  <c r="AI547" i="10"/>
  <c r="AH578" i="10"/>
  <c r="AG579" i="10"/>
  <c r="AH580" i="10"/>
  <c r="AG581" i="10"/>
  <c r="AI595" i="10"/>
  <c r="AG601" i="10"/>
  <c r="AJ638" i="10"/>
  <c r="AG703" i="10"/>
  <c r="AE712" i="10"/>
  <c r="AP715" i="10"/>
  <c r="AL746" i="10"/>
  <c r="N754" i="10"/>
  <c r="AM778" i="10"/>
  <c r="AO808" i="10"/>
  <c r="AI817" i="10"/>
  <c r="AQ826" i="10"/>
  <c r="AF828" i="10"/>
  <c r="AF832" i="10"/>
  <c r="N834" i="10"/>
  <c r="AH834" i="10"/>
  <c r="AG835" i="10"/>
  <c r="AJ840" i="10"/>
  <c r="N846" i="10"/>
  <c r="AF852" i="10"/>
  <c r="AN857" i="10"/>
  <c r="AH860" i="10"/>
  <c r="AE861" i="10"/>
  <c r="AG865" i="10"/>
  <c r="AI867" i="10"/>
  <c r="R868" i="10"/>
  <c r="AI885" i="10"/>
  <c r="AE889" i="10"/>
  <c r="AH903" i="10"/>
  <c r="AG907" i="10"/>
  <c r="R926" i="10"/>
  <c r="N938" i="10"/>
  <c r="AH940" i="10"/>
  <c r="AI941" i="10"/>
  <c r="AH952" i="10"/>
  <c r="AE953" i="10"/>
  <c r="AH956" i="10"/>
  <c r="AI957" i="10"/>
  <c r="N959" i="10"/>
  <c r="AE961" i="10"/>
  <c r="N963" i="10"/>
  <c r="AM963" i="10"/>
  <c r="AI968" i="10"/>
  <c r="AI969" i="10"/>
  <c r="AF1008" i="10"/>
  <c r="AE1015" i="10"/>
  <c r="AJ1026" i="10"/>
  <c r="AE1027" i="10"/>
  <c r="AH1061" i="10"/>
  <c r="AO1066" i="10"/>
  <c r="N1076" i="10"/>
  <c r="N1080" i="10"/>
  <c r="AP1081" i="10"/>
  <c r="N1082" i="10"/>
  <c r="AP1160" i="10"/>
  <c r="AL1160" i="10"/>
  <c r="R554" i="10"/>
  <c r="N574" i="10"/>
  <c r="N577" i="10"/>
  <c r="AL577" i="10"/>
  <c r="N579" i="10"/>
  <c r="AO582" i="10"/>
  <c r="N584" i="10"/>
  <c r="R594" i="10"/>
  <c r="N626" i="10"/>
  <c r="R672" i="10"/>
  <c r="AQ682" i="10"/>
  <c r="AM683" i="10"/>
  <c r="AO684" i="10"/>
  <c r="AP686" i="10"/>
  <c r="N696" i="10"/>
  <c r="AO697" i="10"/>
  <c r="R774" i="10"/>
  <c r="R806" i="10"/>
  <c r="R808" i="10"/>
  <c r="AP817" i="10"/>
  <c r="N820" i="10"/>
  <c r="AP835" i="10"/>
  <c r="AO840" i="10"/>
  <c r="AP847" i="10"/>
  <c r="AO860" i="10"/>
  <c r="AN863" i="10"/>
  <c r="AO872" i="10"/>
  <c r="N916" i="10"/>
  <c r="AN936" i="10"/>
  <c r="AM940" i="10"/>
  <c r="AM947" i="10"/>
  <c r="R1001" i="10"/>
  <c r="AG1045" i="10"/>
  <c r="N1054" i="10"/>
  <c r="R1068" i="10"/>
  <c r="R1070" i="10"/>
  <c r="AN1261" i="10"/>
  <c r="AP1261" i="10"/>
  <c r="N385" i="10"/>
  <c r="AG397" i="10"/>
  <c r="N404" i="10"/>
  <c r="AE409" i="10"/>
  <c r="N416" i="10"/>
  <c r="AI416" i="10"/>
  <c r="N420" i="10"/>
  <c r="AJ422" i="10"/>
  <c r="AE425" i="10"/>
  <c r="N457" i="10"/>
  <c r="AL457" i="10"/>
  <c r="AI459" i="10"/>
  <c r="N460" i="10"/>
  <c r="AM472" i="10"/>
  <c r="N485" i="10"/>
  <c r="N486" i="10"/>
  <c r="N487" i="10"/>
  <c r="AH500" i="10"/>
  <c r="AG501" i="10"/>
  <c r="N504" i="10"/>
  <c r="AE505" i="10"/>
  <c r="R506" i="10"/>
  <c r="R514" i="10"/>
  <c r="AI529" i="10"/>
  <c r="R530" i="10"/>
  <c r="AQ532" i="10"/>
  <c r="AN533" i="10"/>
  <c r="AF534" i="10"/>
  <c r="R534" i="10"/>
  <c r="N546" i="10"/>
  <c r="AP547" i="10"/>
  <c r="AL553" i="10"/>
  <c r="AH562" i="10"/>
  <c r="AI567" i="10"/>
  <c r="AM584" i="10"/>
  <c r="R586" i="10"/>
  <c r="N600" i="10"/>
  <c r="N601" i="10"/>
  <c r="R608" i="10"/>
  <c r="AH610" i="10"/>
  <c r="AL618" i="10"/>
  <c r="R624" i="10"/>
  <c r="N638" i="10"/>
  <c r="N642" i="10"/>
  <c r="AI647" i="10"/>
  <c r="AI679" i="10"/>
  <c r="N680" i="10"/>
  <c r="AJ681" i="10"/>
  <c r="AH691" i="10"/>
  <c r="R694" i="10"/>
  <c r="N707" i="10"/>
  <c r="N708" i="10"/>
  <c r="AH715" i="10"/>
  <c r="R718" i="10"/>
  <c r="AG719" i="10"/>
  <c r="AL722" i="10"/>
  <c r="AM727" i="10"/>
  <c r="AH728" i="10"/>
  <c r="AH744" i="10"/>
  <c r="AH747" i="10"/>
  <c r="R750" i="10"/>
  <c r="AI761" i="10"/>
  <c r="AL762" i="10"/>
  <c r="AH763" i="10"/>
  <c r="R766" i="10"/>
  <c r="AG778" i="10"/>
  <c r="AM783" i="10"/>
  <c r="AL786" i="10"/>
  <c r="AE787" i="10"/>
  <c r="R790" i="10"/>
  <c r="AG791" i="10"/>
  <c r="R792" i="10"/>
  <c r="AI809" i="10"/>
  <c r="AQ810" i="10"/>
  <c r="AF812" i="10"/>
  <c r="N814" i="10"/>
  <c r="AE819" i="10"/>
  <c r="N823" i="10"/>
  <c r="AG825" i="10"/>
  <c r="AI827" i="10"/>
  <c r="AP841" i="10"/>
  <c r="R848" i="10"/>
  <c r="N849" i="10"/>
  <c r="AN849" i="10"/>
  <c r="AQ850" i="10"/>
  <c r="AN855" i="10"/>
  <c r="AF864" i="10"/>
  <c r="N865" i="10"/>
  <c r="AQ866" i="10"/>
  <c r="N867" i="10"/>
  <c r="N868" i="10"/>
  <c r="AG873" i="10"/>
  <c r="AG875" i="10"/>
  <c r="AJ880" i="10"/>
  <c r="AH883" i="10"/>
  <c r="AF888" i="10"/>
  <c r="N889" i="10"/>
  <c r="AM890" i="10"/>
  <c r="N891" i="10"/>
  <c r="N905" i="10"/>
  <c r="N906" i="10"/>
  <c r="AM906" i="10"/>
  <c r="N907" i="10"/>
  <c r="N908" i="10"/>
  <c r="N909" i="10"/>
  <c r="AQ910" i="10"/>
  <c r="R914" i="10"/>
  <c r="AI917" i="10"/>
  <c r="R917" i="10"/>
  <c r="N929" i="10"/>
  <c r="AN929" i="10"/>
  <c r="AE965" i="10"/>
  <c r="R965" i="10"/>
  <c r="N969" i="10"/>
  <c r="R986" i="10"/>
  <c r="AL987" i="10"/>
  <c r="AN988" i="10"/>
  <c r="R989" i="10"/>
  <c r="R990" i="10"/>
  <c r="AM995" i="10"/>
  <c r="AI1005" i="10"/>
  <c r="AI1021" i="10"/>
  <c r="AF1022" i="10"/>
  <c r="N1027" i="10"/>
  <c r="AN1037" i="10"/>
  <c r="R1038" i="10"/>
  <c r="AN1039" i="10"/>
  <c r="AH1044" i="10"/>
  <c r="AE1073" i="10"/>
  <c r="AE1077" i="10"/>
  <c r="AO1090" i="10"/>
  <c r="AH1092" i="10"/>
  <c r="N1116" i="10"/>
  <c r="AI1121" i="10"/>
  <c r="AE1137" i="10"/>
  <c r="AI1143" i="10"/>
  <c r="AG1164" i="10"/>
  <c r="AI1187" i="10"/>
  <c r="AI1207" i="10"/>
  <c r="AE1233" i="10"/>
  <c r="AE1251" i="10"/>
  <c r="AG1265" i="10"/>
  <c r="AH1268" i="10"/>
  <c r="AE1279" i="10"/>
  <c r="AP1347" i="10"/>
  <c r="AE1347" i="10"/>
  <c r="AP1105" i="10"/>
  <c r="R1108" i="10"/>
  <c r="R1110" i="10"/>
  <c r="AO1116" i="10"/>
  <c r="N1118" i="10"/>
  <c r="R1123" i="10"/>
  <c r="N1126" i="10"/>
  <c r="R1130" i="10"/>
  <c r="N1133" i="10"/>
  <c r="AN1141" i="10"/>
  <c r="AM1144" i="10"/>
  <c r="R1167" i="10"/>
  <c r="AM1170" i="10"/>
  <c r="R1199" i="10"/>
  <c r="N1203" i="10"/>
  <c r="N1209" i="10"/>
  <c r="N1211" i="10"/>
  <c r="AL1212" i="10"/>
  <c r="N1214" i="10"/>
  <c r="R1216" i="10"/>
  <c r="AI1245" i="10"/>
  <c r="AQ1250" i="10"/>
  <c r="N1252" i="10"/>
  <c r="AO1327" i="10"/>
  <c r="AP1327" i="10"/>
  <c r="AI1357" i="10"/>
  <c r="AP1357" i="10"/>
  <c r="R962" i="10"/>
  <c r="AG974" i="10"/>
  <c r="N981" i="10"/>
  <c r="AH984" i="10"/>
  <c r="AE985" i="10"/>
  <c r="AE993" i="10"/>
  <c r="N995" i="10"/>
  <c r="N1001" i="10"/>
  <c r="AL1004" i="10"/>
  <c r="AL1005" i="10"/>
  <c r="AE1010" i="10"/>
  <c r="R1010" i="10"/>
  <c r="AF1011" i="10"/>
  <c r="N1022" i="10"/>
  <c r="AN1031" i="10"/>
  <c r="AO1034" i="10"/>
  <c r="AO1036" i="10"/>
  <c r="N1038" i="10"/>
  <c r="N1050" i="10"/>
  <c r="N1051" i="10"/>
  <c r="N1052" i="10"/>
  <c r="N1057" i="10"/>
  <c r="N1065" i="10"/>
  <c r="N1066" i="10"/>
  <c r="AG1067" i="10"/>
  <c r="N1070" i="10"/>
  <c r="AH1084" i="10"/>
  <c r="R1084" i="10"/>
  <c r="R1085" i="10"/>
  <c r="N1086" i="10"/>
  <c r="AM1096" i="10"/>
  <c r="N1100" i="10"/>
  <c r="AH1102" i="10"/>
  <c r="AE1107" i="10"/>
  <c r="AE1111" i="10"/>
  <c r="N1112" i="10"/>
  <c r="R1116" i="10"/>
  <c r="AN1119" i="10"/>
  <c r="S1123" i="10"/>
  <c r="AI1125" i="10"/>
  <c r="N1135" i="10"/>
  <c r="R1139" i="10"/>
  <c r="AG1145" i="10"/>
  <c r="R1146" i="10"/>
  <c r="AO1151" i="10"/>
  <c r="AQ1154" i="10"/>
  <c r="N1156" i="10"/>
  <c r="AM1162" i="10"/>
  <c r="N1183" i="10"/>
  <c r="N1185" i="10"/>
  <c r="N1187" i="10"/>
  <c r="AM1190" i="10"/>
  <c r="AP1196" i="10"/>
  <c r="N1200" i="10"/>
  <c r="AG1200" i="10"/>
  <c r="AQ1222" i="10"/>
  <c r="AO1242" i="10"/>
  <c r="N1246" i="10"/>
  <c r="N1263" i="10"/>
  <c r="N1264" i="10"/>
  <c r="N1270" i="10"/>
  <c r="AM1270" i="10"/>
  <c r="N1272" i="10"/>
  <c r="AO1272" i="10"/>
  <c r="AO1274" i="10"/>
  <c r="AM1303" i="10"/>
  <c r="AO1306" i="10"/>
  <c r="R1442" i="10"/>
  <c r="AQ1354" i="10"/>
  <c r="R1362" i="10"/>
  <c r="AP1365" i="10"/>
  <c r="N1374" i="10"/>
  <c r="AM1388" i="10"/>
  <c r="AP1391" i="10"/>
  <c r="AL1426" i="10"/>
  <c r="AO1427" i="10"/>
  <c r="AP1430" i="10"/>
  <c r="AI1434" i="10"/>
  <c r="AQ1450" i="10"/>
  <c r="AQ1462" i="10"/>
  <c r="AN1467" i="10"/>
  <c r="AG1491" i="10"/>
  <c r="R1491" i="10"/>
  <c r="R1494" i="10"/>
  <c r="N1498" i="10"/>
  <c r="AO1500" i="10"/>
  <c r="N1502" i="10"/>
  <c r="AG1217" i="10"/>
  <c r="AQ1228" i="10"/>
  <c r="N1234" i="10"/>
  <c r="N1235" i="10"/>
  <c r="AN1235" i="10"/>
  <c r="N1236" i="10"/>
  <c r="N1238" i="10"/>
  <c r="N1242" i="10"/>
  <c r="AJ1242" i="10"/>
  <c r="AI1247" i="10"/>
  <c r="AJ1250" i="10"/>
  <c r="AE1255" i="10"/>
  <c r="R1258" i="10"/>
  <c r="AH1281" i="10"/>
  <c r="AN1285" i="10"/>
  <c r="AG1291" i="10"/>
  <c r="N1292" i="10"/>
  <c r="AE1296" i="10"/>
  <c r="N1297" i="10"/>
  <c r="AO1309" i="10"/>
  <c r="AG1319" i="10"/>
  <c r="AJ1320" i="10"/>
  <c r="AI1325" i="10"/>
  <c r="AJ1326" i="10"/>
  <c r="AE1331" i="10"/>
  <c r="R1338" i="10"/>
  <c r="N1348" i="10"/>
  <c r="N1349" i="10"/>
  <c r="N1352" i="10"/>
  <c r="AJ1352" i="10"/>
  <c r="AO1352" i="10"/>
  <c r="N1359" i="10"/>
  <c r="N1360" i="10"/>
  <c r="AE1363" i="10"/>
  <c r="N1367" i="10"/>
  <c r="AE1373" i="10"/>
  <c r="AH1376" i="10"/>
  <c r="AG1379" i="10"/>
  <c r="N1380" i="10"/>
  <c r="AG1381" i="10"/>
  <c r="AM1394" i="10"/>
  <c r="AI1395" i="10"/>
  <c r="AG1397" i="10"/>
  <c r="AL1399" i="10"/>
  <c r="AG1405" i="10"/>
  <c r="AG1406" i="10"/>
  <c r="R1410" i="10"/>
  <c r="R1413" i="10"/>
  <c r="AG1416" i="10"/>
  <c r="N1417" i="10"/>
  <c r="AO1419" i="10"/>
  <c r="AM1431" i="10"/>
  <c r="AF1452" i="10"/>
  <c r="AQ1453" i="10"/>
  <c r="AF1459" i="10"/>
  <c r="R1462" i="10"/>
  <c r="R1463" i="10"/>
  <c r="R1467" i="10"/>
  <c r="R1472" i="10"/>
  <c r="AI1477" i="10"/>
  <c r="AQ1478" i="10"/>
  <c r="AG1479" i="10"/>
  <c r="N1485" i="10"/>
  <c r="N1486" i="10"/>
  <c r="AH1487" i="10"/>
  <c r="AI1492" i="10"/>
  <c r="R1499" i="10"/>
  <c r="AQ1501" i="10"/>
  <c r="AN1502" i="10"/>
  <c r="AE1283" i="10"/>
  <c r="AJ1295" i="10"/>
  <c r="AJ1297" i="10"/>
  <c r="R1297" i="10"/>
  <c r="AG1304" i="10"/>
  <c r="AI1306" i="10"/>
  <c r="AP1316" i="10"/>
  <c r="AP1320" i="10"/>
  <c r="AJ1323" i="10"/>
  <c r="AP1333" i="10"/>
  <c r="N1336" i="10"/>
  <c r="AF1336" i="10"/>
  <c r="AI1337" i="10"/>
  <c r="AQ1345" i="10"/>
  <c r="AH1354" i="10"/>
  <c r="AI1355" i="10"/>
  <c r="AE1361" i="10"/>
  <c r="AE1367" i="10"/>
  <c r="AL1379" i="10"/>
  <c r="AG1385" i="10"/>
  <c r="AH1386" i="10"/>
  <c r="AE1404" i="10"/>
  <c r="AP1405" i="10"/>
  <c r="AG1407" i="10"/>
  <c r="R1417" i="10"/>
  <c r="AG1424" i="10"/>
  <c r="AE1430" i="10"/>
  <c r="AN1442" i="10"/>
  <c r="AI1450" i="10"/>
  <c r="AI1462" i="10"/>
  <c r="AJ1463" i="10"/>
  <c r="AE1467" i="10"/>
  <c r="N1472" i="10"/>
  <c r="AG1486" i="10"/>
  <c r="AO1489" i="10"/>
  <c r="N1490" i="10"/>
  <c r="N1491" i="10"/>
  <c r="N1492" i="10"/>
  <c r="AM1492" i="10"/>
  <c r="AO1495" i="10"/>
  <c r="AQ1496" i="10"/>
  <c r="AI1499" i="10"/>
  <c r="AF1500" i="10"/>
  <c r="AE887" i="10"/>
  <c r="AP887" i="10"/>
  <c r="R1069" i="10"/>
  <c r="S1069" i="10"/>
  <c r="R24" i="10"/>
  <c r="AO52" i="10"/>
  <c r="AO72" i="10"/>
  <c r="N127" i="10"/>
  <c r="AN137" i="10"/>
  <c r="N146" i="10"/>
  <c r="AI147" i="10"/>
  <c r="AN159" i="10"/>
  <c r="AL187" i="10"/>
  <c r="AM248" i="10"/>
  <c r="N250" i="10"/>
  <c r="N306" i="10"/>
  <c r="AQ356" i="10"/>
  <c r="N389" i="10"/>
  <c r="N422" i="10"/>
  <c r="N551" i="10"/>
  <c r="AI553" i="10"/>
  <c r="AL602" i="10"/>
  <c r="AQ602" i="10"/>
  <c r="AN619" i="10"/>
  <c r="AM619" i="10"/>
  <c r="S689" i="10"/>
  <c r="R689" i="10"/>
  <c r="AQ803" i="10"/>
  <c r="AE803" i="10"/>
  <c r="AE823" i="10"/>
  <c r="AG823" i="10"/>
  <c r="AI857" i="10"/>
  <c r="AE857" i="10"/>
  <c r="N885" i="10"/>
  <c r="AE885" i="10"/>
  <c r="AL1177" i="10"/>
  <c r="AE1237" i="10"/>
  <c r="AP1237" i="10"/>
  <c r="R1237" i="10"/>
  <c r="S1237" i="10"/>
  <c r="R1249" i="10"/>
  <c r="S1249" i="10"/>
  <c r="AN1371" i="10"/>
  <c r="AP1371" i="10"/>
  <c r="R1371" i="10"/>
  <c r="S1371" i="10"/>
  <c r="AL7" i="10"/>
  <c r="AN11" i="10"/>
  <c r="N12" i="10"/>
  <c r="N16" i="10"/>
  <c r="AH18" i="10"/>
  <c r="AE19" i="10"/>
  <c r="R30" i="10"/>
  <c r="AO32" i="10"/>
  <c r="AI35" i="10"/>
  <c r="AF36" i="10"/>
  <c r="R36" i="10"/>
  <c r="AG41" i="10"/>
  <c r="AE51" i="10"/>
  <c r="AO60" i="10"/>
  <c r="N66" i="10"/>
  <c r="AI67" i="10"/>
  <c r="AN79" i="10"/>
  <c r="N80" i="10"/>
  <c r="AN83" i="10"/>
  <c r="R84" i="10"/>
  <c r="N89" i="10"/>
  <c r="AL91" i="10"/>
  <c r="AE93" i="10"/>
  <c r="AO100" i="10"/>
  <c r="AG101" i="10"/>
  <c r="N106" i="10"/>
  <c r="N109" i="10"/>
  <c r="N116" i="10"/>
  <c r="N117" i="10"/>
  <c r="AE123" i="10"/>
  <c r="N130" i="10"/>
  <c r="AF132" i="10"/>
  <c r="AE143" i="10"/>
  <c r="AQ150" i="10"/>
  <c r="AN151" i="10"/>
  <c r="AH157" i="10"/>
  <c r="R158" i="10"/>
  <c r="N177" i="10"/>
  <c r="N178" i="10"/>
  <c r="AM178" i="10"/>
  <c r="AF182" i="10"/>
  <c r="AI185" i="10"/>
  <c r="R190" i="10"/>
  <c r="N195" i="10"/>
  <c r="AG199" i="10"/>
  <c r="R206" i="10"/>
  <c r="AG207" i="10"/>
  <c r="AE211" i="10"/>
  <c r="AE219" i="10"/>
  <c r="R220" i="10"/>
  <c r="N226" i="10"/>
  <c r="N232" i="10"/>
  <c r="AJ232" i="10"/>
  <c r="AO236" i="10"/>
  <c r="R236" i="10"/>
  <c r="N244" i="10"/>
  <c r="R246" i="10"/>
  <c r="AM250" i="10"/>
  <c r="AL251" i="10"/>
  <c r="AF260" i="10"/>
  <c r="AE261" i="10"/>
  <c r="N264" i="10"/>
  <c r="AO270" i="10"/>
  <c r="AM272" i="10"/>
  <c r="AG273" i="10"/>
  <c r="AI273" i="10"/>
  <c r="R302" i="10"/>
  <c r="AP305" i="10"/>
  <c r="AN305" i="10"/>
  <c r="AL335" i="10"/>
  <c r="AM336" i="10"/>
  <c r="N345" i="10"/>
  <c r="N346" i="10"/>
  <c r="N370" i="10"/>
  <c r="R418" i="10"/>
  <c r="AI419" i="10"/>
  <c r="AP419" i="10"/>
  <c r="AQ434" i="10"/>
  <c r="AM436" i="10"/>
  <c r="AO438" i="10"/>
  <c r="AP439" i="10"/>
  <c r="N443" i="10"/>
  <c r="N490" i="10"/>
  <c r="N498" i="10"/>
  <c r="AN549" i="10"/>
  <c r="AP549" i="10"/>
  <c r="N558" i="10"/>
  <c r="AO586" i="10"/>
  <c r="AN649" i="10"/>
  <c r="AM651" i="10"/>
  <c r="AN651" i="10"/>
  <c r="AP654" i="10"/>
  <c r="AM654" i="10"/>
  <c r="N793" i="10"/>
  <c r="N797" i="10"/>
  <c r="AE835" i="10"/>
  <c r="AQ874" i="10"/>
  <c r="AL877" i="10"/>
  <c r="AE1055" i="10"/>
  <c r="AP1055" i="10"/>
  <c r="AN1055" i="10"/>
  <c r="R1055" i="10"/>
  <c r="S1055" i="10"/>
  <c r="AM1149" i="10"/>
  <c r="AN1149" i="10"/>
  <c r="AN1226" i="10"/>
  <c r="AO1226" i="10"/>
  <c r="N1232" i="10"/>
  <c r="AI1243" i="10"/>
  <c r="AG1243" i="10"/>
  <c r="AL1333" i="10"/>
  <c r="AP831" i="10"/>
  <c r="AN831" i="10"/>
  <c r="AI916" i="10"/>
  <c r="AH916" i="10"/>
  <c r="AQ991" i="10"/>
  <c r="AM991" i="10"/>
  <c r="AP991" i="10"/>
  <c r="R1037" i="10"/>
  <c r="S1037" i="10"/>
  <c r="N21" i="10"/>
  <c r="N23" i="10"/>
  <c r="N36" i="10"/>
  <c r="AQ96" i="10"/>
  <c r="N138" i="10"/>
  <c r="R182" i="10"/>
  <c r="AM186" i="10"/>
  <c r="N203" i="10"/>
  <c r="AP233" i="10"/>
  <c r="N235" i="10"/>
  <c r="N394" i="10"/>
  <c r="AI453" i="10"/>
  <c r="AN453" i="10"/>
  <c r="AG473" i="10"/>
  <c r="AI473" i="10"/>
  <c r="AQ474" i="10"/>
  <c r="AH10" i="10"/>
  <c r="AF12" i="10"/>
  <c r="R12" i="10"/>
  <c r="AG15" i="10"/>
  <c r="R16" i="10"/>
  <c r="AI25" i="10"/>
  <c r="AE29" i="10"/>
  <c r="AO44" i="10"/>
  <c r="AE45" i="10"/>
  <c r="AF48" i="10"/>
  <c r="AP51" i="10"/>
  <c r="N54" i="10"/>
  <c r="AG55" i="10"/>
  <c r="AF56" i="10"/>
  <c r="R64" i="10"/>
  <c r="AG69" i="10"/>
  <c r="AI73" i="10"/>
  <c r="N74" i="10"/>
  <c r="AG75" i="10"/>
  <c r="AE77" i="10"/>
  <c r="AF80" i="10"/>
  <c r="R80" i="10"/>
  <c r="AE89" i="10"/>
  <c r="AP93" i="10"/>
  <c r="N96" i="10"/>
  <c r="AH96" i="10"/>
  <c r="AG97" i="10"/>
  <c r="R110" i="10"/>
  <c r="R112" i="10"/>
  <c r="AM116" i="10"/>
  <c r="AE121" i="10"/>
  <c r="N122" i="10"/>
  <c r="AN123" i="10"/>
  <c r="AF124" i="10"/>
  <c r="AH125" i="10"/>
  <c r="AN129" i="10"/>
  <c r="AN143" i="10"/>
  <c r="AH144" i="10"/>
  <c r="AI149" i="10"/>
  <c r="R152" i="10"/>
  <c r="AI153" i="10"/>
  <c r="AL157" i="10"/>
  <c r="AP159" i="10"/>
  <c r="AQ164" i="10"/>
  <c r="AO166" i="10"/>
  <c r="AG171" i="10"/>
  <c r="AE177" i="10"/>
  <c r="AP185" i="10"/>
  <c r="AE195" i="10"/>
  <c r="AG201" i="10"/>
  <c r="AH213" i="10"/>
  <c r="AP225" i="10"/>
  <c r="AQ230" i="10"/>
  <c r="R240" i="10"/>
  <c r="AF246" i="10"/>
  <c r="AI249" i="10"/>
  <c r="R254" i="10"/>
  <c r="AF258" i="10"/>
  <c r="AL259" i="10"/>
  <c r="AO260" i="10"/>
  <c r="AL263" i="10"/>
  <c r="R310" i="10"/>
  <c r="AN329" i="10"/>
  <c r="AP329" i="10"/>
  <c r="R366" i="10"/>
  <c r="AE369" i="10"/>
  <c r="AP369" i="10"/>
  <c r="AQ408" i="10"/>
  <c r="R462" i="10"/>
  <c r="AI477" i="10"/>
  <c r="N578" i="10"/>
  <c r="AP611" i="10"/>
  <c r="S721" i="10"/>
  <c r="R721" i="10"/>
  <c r="R758" i="10"/>
  <c r="R782" i="10"/>
  <c r="AE811" i="10"/>
  <c r="AN811" i="10"/>
  <c r="N835" i="10"/>
  <c r="N890" i="10"/>
  <c r="AG893" i="10"/>
  <c r="AI893" i="10"/>
  <c r="AO904" i="10"/>
  <c r="AL905" i="10"/>
  <c r="AI940" i="10"/>
  <c r="AE1119" i="10"/>
  <c r="AI1119" i="10"/>
  <c r="AH268" i="10"/>
  <c r="AG275" i="10"/>
  <c r="AO276" i="10"/>
  <c r="N283" i="10"/>
  <c r="R294" i="10"/>
  <c r="AN295" i="10"/>
  <c r="N298" i="10"/>
  <c r="AM306" i="10"/>
  <c r="AE315" i="10"/>
  <c r="AF322" i="10"/>
  <c r="AF324" i="10"/>
  <c r="AH326" i="10"/>
  <c r="AQ358" i="10"/>
  <c r="N362" i="10"/>
  <c r="AE367" i="10"/>
  <c r="AM370" i="10"/>
  <c r="AL379" i="10"/>
  <c r="AE383" i="10"/>
  <c r="AO388" i="10"/>
  <c r="AE389" i="10"/>
  <c r="AG391" i="10"/>
  <c r="N397" i="10"/>
  <c r="AE399" i="10"/>
  <c r="AI401" i="10"/>
  <c r="AF404" i="10"/>
  <c r="R408" i="10"/>
  <c r="AQ411" i="10"/>
  <c r="AF418" i="10"/>
  <c r="AO422" i="10"/>
  <c r="R434" i="10"/>
  <c r="AP445" i="10"/>
  <c r="N446" i="10"/>
  <c r="N451" i="10"/>
  <c r="AM456" i="10"/>
  <c r="AE457" i="10"/>
  <c r="AQ458" i="10"/>
  <c r="AL475" i="10"/>
  <c r="AH480" i="10"/>
  <c r="AI481" i="10"/>
  <c r="AF490" i="10"/>
  <c r="N491" i="10"/>
  <c r="N499" i="10"/>
  <c r="AH506" i="10"/>
  <c r="AF510" i="10"/>
  <c r="AH514" i="10"/>
  <c r="N521" i="10"/>
  <c r="AG525" i="10"/>
  <c r="AG529" i="10"/>
  <c r="N535" i="10"/>
  <c r="AE557" i="10"/>
  <c r="AF558" i="10"/>
  <c r="AO566" i="10"/>
  <c r="AE573" i="10"/>
  <c r="AO578" i="10"/>
  <c r="AE579" i="10"/>
  <c r="N582" i="10"/>
  <c r="R598" i="10"/>
  <c r="AN603" i="10"/>
  <c r="AF605" i="10"/>
  <c r="N616" i="10"/>
  <c r="AH618" i="10"/>
  <c r="AJ625" i="10"/>
  <c r="AG633" i="10"/>
  <c r="AH634" i="10"/>
  <c r="AQ640" i="10"/>
  <c r="AJ641" i="10"/>
  <c r="N676" i="10"/>
  <c r="N678" i="10"/>
  <c r="N681" i="10"/>
  <c r="N697" i="10"/>
  <c r="N702" i="10"/>
  <c r="S713" i="10"/>
  <c r="R713" i="10"/>
  <c r="AP742" i="10"/>
  <c r="AM826" i="10"/>
  <c r="AQ842" i="10"/>
  <c r="N851" i="10"/>
  <c r="N857" i="10"/>
  <c r="AG861" i="10"/>
  <c r="N880" i="10"/>
  <c r="N899" i="10"/>
  <c r="N900" i="10"/>
  <c r="N921" i="10"/>
  <c r="N940" i="10"/>
  <c r="N1048" i="10"/>
  <c r="AN1063" i="10"/>
  <c r="AE1063" i="10"/>
  <c r="R1063" i="10"/>
  <c r="S1063" i="10"/>
  <c r="AG1075" i="10"/>
  <c r="AI1075" i="10"/>
  <c r="AI1079" i="10"/>
  <c r="AG1079" i="10"/>
  <c r="R1132" i="10"/>
  <c r="S1132" i="10"/>
  <c r="AL1140" i="10"/>
  <c r="AO1140" i="10"/>
  <c r="N1157" i="10"/>
  <c r="R1164" i="10"/>
  <c r="S1164" i="10"/>
  <c r="AM1194" i="10"/>
  <c r="AN1194" i="10"/>
  <c r="AP1427" i="10"/>
  <c r="R264" i="10"/>
  <c r="AQ268" i="10"/>
  <c r="AE269" i="10"/>
  <c r="AG271" i="10"/>
  <c r="AG281" i="10"/>
  <c r="AE283" i="10"/>
  <c r="R286" i="10"/>
  <c r="AG287" i="10"/>
  <c r="AI291" i="10"/>
  <c r="AI299" i="10"/>
  <c r="AQ300" i="10"/>
  <c r="R300" i="10"/>
  <c r="AL303" i="10"/>
  <c r="AI307" i="10"/>
  <c r="N309" i="10"/>
  <c r="AN313" i="10"/>
  <c r="N314" i="10"/>
  <c r="AP319" i="10"/>
  <c r="N321" i="10"/>
  <c r="AP321" i="10"/>
  <c r="N327" i="10"/>
  <c r="N330" i="10"/>
  <c r="AH332" i="10"/>
  <c r="AG333" i="10"/>
  <c r="AI337" i="10"/>
  <c r="AG343" i="10"/>
  <c r="N344" i="10"/>
  <c r="AJ344" i="10"/>
  <c r="AQ350" i="10"/>
  <c r="R350" i="10"/>
  <c r="AG351" i="10"/>
  <c r="AG355" i="10"/>
  <c r="AJ360" i="10"/>
  <c r="R360" i="10"/>
  <c r="AG363" i="10"/>
  <c r="AL367" i="10"/>
  <c r="AL371" i="10"/>
  <c r="R372" i="10"/>
  <c r="R374" i="10"/>
  <c r="R380" i="10"/>
  <c r="AF386" i="10"/>
  <c r="AE387" i="10"/>
  <c r="AO396" i="10"/>
  <c r="AE397" i="10"/>
  <c r="N402" i="10"/>
  <c r="N403" i="10"/>
  <c r="AQ404" i="10"/>
  <c r="AG405" i="10"/>
  <c r="AP414" i="10"/>
  <c r="R414" i="10"/>
  <c r="AP415" i="10"/>
  <c r="R422" i="10"/>
  <c r="AG423" i="10"/>
  <c r="AN425" i="10"/>
  <c r="AF430" i="10"/>
  <c r="AH434" i="10"/>
  <c r="AI439" i="10"/>
  <c r="AF446" i="10"/>
  <c r="AG447" i="10"/>
  <c r="AO450" i="10"/>
  <c r="AE451" i="10"/>
  <c r="AH455" i="10"/>
  <c r="AG459" i="10"/>
  <c r="N464" i="10"/>
  <c r="AI469" i="10"/>
  <c r="N482" i="10"/>
  <c r="AP483" i="10"/>
  <c r="AJ486" i="10"/>
  <c r="AE491" i="10"/>
  <c r="AP493" i="10"/>
  <c r="N494" i="10"/>
  <c r="AE495" i="10"/>
  <c r="R498" i="10"/>
  <c r="N507" i="10"/>
  <c r="N511" i="10"/>
  <c r="N526" i="10"/>
  <c r="AL527" i="10"/>
  <c r="N530" i="10"/>
  <c r="AP531" i="10"/>
  <c r="AE535" i="10"/>
  <c r="AF538" i="10"/>
  <c r="AL539" i="10"/>
  <c r="N542" i="10"/>
  <c r="AL543" i="10"/>
  <c r="N544" i="10"/>
  <c r="AH544" i="10"/>
  <c r="AG545" i="10"/>
  <c r="N554" i="10"/>
  <c r="R562" i="10"/>
  <c r="R566" i="10"/>
  <c r="AN569" i="10"/>
  <c r="N571" i="10"/>
  <c r="AL573" i="10"/>
  <c r="AE575" i="10"/>
  <c r="R578" i="10"/>
  <c r="R582" i="10"/>
  <c r="AH586" i="10"/>
  <c r="AI591" i="10"/>
  <c r="AP595" i="10"/>
  <c r="AE600" i="10"/>
  <c r="AE624" i="10"/>
  <c r="AM726" i="10"/>
  <c r="R736" i="10"/>
  <c r="AO762" i="10"/>
  <c r="N784" i="10"/>
  <c r="AF802" i="10"/>
  <c r="AO816" i="10"/>
  <c r="AG821" i="10"/>
  <c r="AF844" i="10"/>
  <c r="AN847" i="10"/>
  <c r="AE849" i="10"/>
  <c r="AG849" i="10"/>
  <c r="N854" i="10"/>
  <c r="R856" i="10"/>
  <c r="N860" i="10"/>
  <c r="AO880" i="10"/>
  <c r="AI883" i="10"/>
  <c r="AN1000" i="10"/>
  <c r="AN1001" i="10"/>
  <c r="AO1003" i="10"/>
  <c r="AE1041" i="10"/>
  <c r="N1061" i="10"/>
  <c r="AE1061" i="10"/>
  <c r="AN1069" i="10"/>
  <c r="R1109" i="10"/>
  <c r="S1109" i="10"/>
  <c r="AN1130" i="10"/>
  <c r="AE1139" i="10"/>
  <c r="AJ1139" i="10"/>
  <c r="N1177" i="10"/>
  <c r="N629" i="10"/>
  <c r="R640" i="10"/>
  <c r="N644" i="10"/>
  <c r="N648" i="10"/>
  <c r="AH650" i="10"/>
  <c r="R654" i="10"/>
  <c r="R656" i="10"/>
  <c r="N661" i="10"/>
  <c r="AM662" i="10"/>
  <c r="AH664" i="10"/>
  <c r="AH666" i="10"/>
  <c r="AH667" i="10"/>
  <c r="R673" i="10"/>
  <c r="AO676" i="10"/>
  <c r="R678" i="10"/>
  <c r="AE681" i="10"/>
  <c r="AP694" i="10"/>
  <c r="AG697" i="10"/>
  <c r="AQ698" i="10"/>
  <c r="AO700" i="10"/>
  <c r="R702" i="10"/>
  <c r="AQ704" i="10"/>
  <c r="AF709" i="10"/>
  <c r="N710" i="10"/>
  <c r="AN715" i="10"/>
  <c r="R726" i="10"/>
  <c r="AL730" i="10"/>
  <c r="AI735" i="10"/>
  <c r="AJ736" i="10"/>
  <c r="AM743" i="10"/>
  <c r="AE745" i="10"/>
  <c r="AN747" i="10"/>
  <c r="AM750" i="10"/>
  <c r="N752" i="10"/>
  <c r="AP753" i="10"/>
  <c r="R760" i="10"/>
  <c r="AE767" i="10"/>
  <c r="N768" i="10"/>
  <c r="N771" i="10"/>
  <c r="AH775" i="10"/>
  <c r="AI777" i="10"/>
  <c r="AI780" i="10"/>
  <c r="R784" i="10"/>
  <c r="AJ793" i="10"/>
  <c r="AF794" i="10"/>
  <c r="AL795" i="10"/>
  <c r="R798" i="10"/>
  <c r="N800" i="10"/>
  <c r="AL802" i="10"/>
  <c r="AF804" i="10"/>
  <c r="AE809" i="10"/>
  <c r="AQ820" i="10"/>
  <c r="R820" i="10"/>
  <c r="N821" i="10"/>
  <c r="R824" i="10"/>
  <c r="N825" i="10"/>
  <c r="N828" i="10"/>
  <c r="AI829" i="10"/>
  <c r="N832" i="10"/>
  <c r="AI833" i="10"/>
  <c r="AQ834" i="10"/>
  <c r="AG851" i="10"/>
  <c r="N852" i="10"/>
  <c r="AP855" i="10"/>
  <c r="N858" i="10"/>
  <c r="AH858" i="10"/>
  <c r="AQ860" i="10"/>
  <c r="R860" i="10"/>
  <c r="N861" i="10"/>
  <c r="AE869" i="10"/>
  <c r="AL869" i="10"/>
  <c r="AF876" i="10"/>
  <c r="R876" i="10"/>
  <c r="AO892" i="10"/>
  <c r="N895" i="10"/>
  <c r="AF897" i="10"/>
  <c r="AM899" i="10"/>
  <c r="R900" i="10"/>
  <c r="N901" i="10"/>
  <c r="AM902" i="10"/>
  <c r="AP906" i="10"/>
  <c r="AQ935" i="10"/>
  <c r="AM939" i="10"/>
  <c r="N941" i="10"/>
  <c r="AJ973" i="10"/>
  <c r="AE973" i="10"/>
  <c r="AI985" i="10"/>
  <c r="AN997" i="10"/>
  <c r="N1006" i="10"/>
  <c r="R1019" i="10"/>
  <c r="AN1022" i="10"/>
  <c r="N1023" i="10"/>
  <c r="R1026" i="10"/>
  <c r="AP1033" i="10"/>
  <c r="N1040" i="10"/>
  <c r="R1046" i="10"/>
  <c r="AG1047" i="10"/>
  <c r="AI1047" i="10"/>
  <c r="AP1049" i="10"/>
  <c r="R1053" i="10"/>
  <c r="S1053" i="10"/>
  <c r="AN1061" i="10"/>
  <c r="AP1065" i="10"/>
  <c r="AE1067" i="10"/>
  <c r="N1072" i="10"/>
  <c r="R1086" i="10"/>
  <c r="AP1087" i="10"/>
  <c r="N1094" i="10"/>
  <c r="N1120" i="10"/>
  <c r="N1127" i="10"/>
  <c r="AQ1130" i="10"/>
  <c r="R1136" i="10"/>
  <c r="AP1147" i="10"/>
  <c r="AJ1155" i="10"/>
  <c r="AN1155" i="10"/>
  <c r="AQ1169" i="10"/>
  <c r="AM1177" i="10"/>
  <c r="AI1186" i="10"/>
  <c r="R1302" i="10"/>
  <c r="S1302" i="10"/>
  <c r="N654" i="10"/>
  <c r="AF669" i="10"/>
  <c r="AG671" i="10"/>
  <c r="AP683" i="10"/>
  <c r="AM686" i="10"/>
  <c r="AI695" i="10"/>
  <c r="AO708" i="10"/>
  <c r="AE713" i="10"/>
  <c r="AP721" i="10"/>
  <c r="AF725" i="10"/>
  <c r="AF741" i="10"/>
  <c r="AI751" i="10"/>
  <c r="R752" i="10"/>
  <c r="AP758" i="10"/>
  <c r="AM759" i="10"/>
  <c r="AH768" i="10"/>
  <c r="R768" i="10"/>
  <c r="AF770" i="10"/>
  <c r="AO772" i="10"/>
  <c r="AO780" i="10"/>
  <c r="AP782" i="10"/>
  <c r="AE785" i="10"/>
  <c r="AO786" i="10"/>
  <c r="AM791" i="10"/>
  <c r="AI792" i="10"/>
  <c r="AE800" i="10"/>
  <c r="AJ808" i="10"/>
  <c r="AH811" i="10"/>
  <c r="AI813" i="10"/>
  <c r="AJ816" i="10"/>
  <c r="AP819" i="10"/>
  <c r="R828" i="10"/>
  <c r="N830" i="10"/>
  <c r="AH831" i="10"/>
  <c r="R832" i="10"/>
  <c r="AN833" i="10"/>
  <c r="AQ836" i="10"/>
  <c r="AH843" i="10"/>
  <c r="AI845" i="10"/>
  <c r="AI853" i="10"/>
  <c r="AP859" i="10"/>
  <c r="N866" i="10"/>
  <c r="AH866" i="10"/>
  <c r="AN887" i="10"/>
  <c r="AH895" i="10"/>
  <c r="AO896" i="10"/>
  <c r="N904" i="10"/>
  <c r="AI904" i="10"/>
  <c r="AI912" i="10"/>
  <c r="N918" i="10"/>
  <c r="R925" i="10"/>
  <c r="AI929" i="10"/>
  <c r="R933" i="10"/>
  <c r="AI953" i="10"/>
  <c r="R958" i="10"/>
  <c r="AQ959" i="10"/>
  <c r="AM959" i="10"/>
  <c r="AP959" i="10"/>
  <c r="N966" i="10"/>
  <c r="S1015" i="10"/>
  <c r="R1015" i="10"/>
  <c r="R1031" i="10"/>
  <c r="R1039" i="10"/>
  <c r="S1039" i="10"/>
  <c r="AL1063" i="10"/>
  <c r="R1071" i="10"/>
  <c r="S1071" i="10"/>
  <c r="AI1113" i="10"/>
  <c r="AG1113" i="10"/>
  <c r="R1124" i="10"/>
  <c r="AI1167" i="10"/>
  <c r="AE1167" i="10"/>
  <c r="AM1178" i="10"/>
  <c r="AM1182" i="10"/>
  <c r="AP1197" i="10"/>
  <c r="AM1197" i="10"/>
  <c r="AI1277" i="10"/>
  <c r="AN1277" i="10"/>
  <c r="R1378" i="10"/>
  <c r="AH1396" i="10"/>
  <c r="N1427" i="10"/>
  <c r="R1429" i="10"/>
  <c r="AI901" i="10"/>
  <c r="AH908" i="10"/>
  <c r="R908" i="10"/>
  <c r="AL910" i="10"/>
  <c r="AE911" i="10"/>
  <c r="N912" i="10"/>
  <c r="AO912" i="10"/>
  <c r="N913" i="10"/>
  <c r="N914" i="10"/>
  <c r="AM914" i="10"/>
  <c r="AH915" i="10"/>
  <c r="AQ916" i="10"/>
  <c r="AJ916" i="10"/>
  <c r="AM919" i="10"/>
  <c r="AN921" i="10"/>
  <c r="R921" i="10"/>
  <c r="R922" i="10"/>
  <c r="AM924" i="10"/>
  <c r="N925" i="10"/>
  <c r="N931" i="10"/>
  <c r="N934" i="10"/>
  <c r="AG935" i="10"/>
  <c r="N937" i="10"/>
  <c r="R941" i="10"/>
  <c r="N943" i="10"/>
  <c r="N945" i="10"/>
  <c r="AN945" i="10"/>
  <c r="R954" i="10"/>
  <c r="AL955" i="10"/>
  <c r="AN956" i="10"/>
  <c r="R957" i="10"/>
  <c r="N965" i="10"/>
  <c r="AN965" i="10"/>
  <c r="AE969" i="10"/>
  <c r="AI972" i="10"/>
  <c r="N979" i="10"/>
  <c r="AN984" i="10"/>
  <c r="N989" i="10"/>
  <c r="N991" i="10"/>
  <c r="AI993" i="10"/>
  <c r="R994" i="10"/>
  <c r="AQ995" i="10"/>
  <c r="AJ997" i="10"/>
  <c r="AN1005" i="10"/>
  <c r="AM1005" i="10"/>
  <c r="AE1009" i="10"/>
  <c r="AO1012" i="10"/>
  <c r="AJ1014" i="10"/>
  <c r="N1015" i="10"/>
  <c r="AM1017" i="10"/>
  <c r="R1018" i="10"/>
  <c r="N1019" i="10"/>
  <c r="R1024" i="10"/>
  <c r="N1026" i="10"/>
  <c r="N1031" i="10"/>
  <c r="N1032" i="10"/>
  <c r="AH1033" i="10"/>
  <c r="R1036" i="10"/>
  <c r="AH1037" i="10"/>
  <c r="N1039" i="10"/>
  <c r="AF1042" i="10"/>
  <c r="N1053" i="10"/>
  <c r="N1055" i="10"/>
  <c r="AL1055" i="10"/>
  <c r="AH1057" i="10"/>
  <c r="AO1058" i="10"/>
  <c r="N1062" i="10"/>
  <c r="AH1065" i="10"/>
  <c r="AH1069" i="10"/>
  <c r="N1071" i="10"/>
  <c r="AG1073" i="10"/>
  <c r="N1074" i="10"/>
  <c r="AG1077" i="10"/>
  <c r="AP1095" i="10"/>
  <c r="N1097" i="10"/>
  <c r="AQ1102" i="10"/>
  <c r="R1102" i="10"/>
  <c r="AG1107" i="10"/>
  <c r="N1108" i="10"/>
  <c r="AJ1110" i="10"/>
  <c r="AG1111" i="10"/>
  <c r="AE1115" i="10"/>
  <c r="R1118" i="10"/>
  <c r="N1128" i="10"/>
  <c r="N1129" i="10"/>
  <c r="AG1129" i="10"/>
  <c r="AL1135" i="10"/>
  <c r="AM1136" i="10"/>
  <c r="N1137" i="10"/>
  <c r="AF1140" i="10"/>
  <c r="AP1149" i="10"/>
  <c r="R1165" i="10"/>
  <c r="N1167" i="10"/>
  <c r="AN1170" i="10"/>
  <c r="AP1173" i="10"/>
  <c r="N1175" i="10"/>
  <c r="N1190" i="10"/>
  <c r="AN1197" i="10"/>
  <c r="AQ1212" i="10"/>
  <c r="AP1255" i="10"/>
  <c r="AG1306" i="10"/>
  <c r="N1320" i="10"/>
  <c r="AO1398" i="10"/>
  <c r="AM1398" i="10"/>
  <c r="R1398" i="10"/>
  <c r="S1398" i="10"/>
  <c r="N1449" i="10"/>
  <c r="AO1450" i="10"/>
  <c r="R1451" i="10"/>
  <c r="AE944" i="10"/>
  <c r="AE945" i="10"/>
  <c r="AJ949" i="10"/>
  <c r="AL951" i="10"/>
  <c r="AN952" i="10"/>
  <c r="N957" i="10"/>
  <c r="AI961" i="10"/>
  <c r="AQ963" i="10"/>
  <c r="AJ965" i="10"/>
  <c r="AH968" i="10"/>
  <c r="N973" i="10"/>
  <c r="N975" i="10"/>
  <c r="AE977" i="10"/>
  <c r="N985" i="10"/>
  <c r="AH988" i="10"/>
  <c r="AJ1015" i="10"/>
  <c r="AO1016" i="10"/>
  <c r="N1017" i="10"/>
  <c r="AN1021" i="10"/>
  <c r="AM1021" i="10"/>
  <c r="N1025" i="10"/>
  <c r="N1029" i="10"/>
  <c r="N1034" i="10"/>
  <c r="N1035" i="10"/>
  <c r="N1041" i="10"/>
  <c r="AH1053" i="10"/>
  <c r="R1062" i="10"/>
  <c r="N1067" i="10"/>
  <c r="N1073" i="10"/>
  <c r="AF1074" i="10"/>
  <c r="N1077" i="10"/>
  <c r="N1089" i="10"/>
  <c r="N1095" i="10"/>
  <c r="N1101" i="10"/>
  <c r="N1107" i="10"/>
  <c r="N1111" i="10"/>
  <c r="AI1117" i="10"/>
  <c r="AJ1124" i="10"/>
  <c r="AN1127" i="10"/>
  <c r="AH1137" i="10"/>
  <c r="AE1138" i="10"/>
  <c r="N1143" i="10"/>
  <c r="AH1145" i="10"/>
  <c r="N1152" i="10"/>
  <c r="N1153" i="10"/>
  <c r="AN1154" i="10"/>
  <c r="R1155" i="10"/>
  <c r="N1171" i="10"/>
  <c r="AP1176" i="10"/>
  <c r="AI1190" i="10"/>
  <c r="R1193" i="10"/>
  <c r="S1193" i="10"/>
  <c r="AL1213" i="10"/>
  <c r="AG1213" i="10"/>
  <c r="AE1263" i="10"/>
  <c r="AG1263" i="10"/>
  <c r="AG1269" i="10"/>
  <c r="AI1269" i="10"/>
  <c r="N1286" i="10"/>
  <c r="AL1307" i="10"/>
  <c r="AM1307" i="10"/>
  <c r="AG1332" i="10"/>
  <c r="AL1332" i="10"/>
  <c r="AM1333" i="10"/>
  <c r="AG1359" i="10"/>
  <c r="AE1359" i="10"/>
  <c r="N1363" i="10"/>
  <c r="AI1451" i="10"/>
  <c r="AJ1451" i="10"/>
  <c r="R1468" i="10"/>
  <c r="S1468" i="10"/>
  <c r="AQ1469" i="10"/>
  <c r="AF1470" i="10"/>
  <c r="AN1470" i="10"/>
  <c r="N1124" i="10"/>
  <c r="AQ1124" i="10"/>
  <c r="R1127" i="10"/>
  <c r="AI1130" i="10"/>
  <c r="AG1132" i="10"/>
  <c r="R1133" i="10"/>
  <c r="N1136" i="10"/>
  <c r="N1138" i="10"/>
  <c r="AQ1140" i="10"/>
  <c r="N1145" i="10"/>
  <c r="R1147" i="10"/>
  <c r="N1149" i="10"/>
  <c r="R1157" i="10"/>
  <c r="N1159" i="10"/>
  <c r="N1165" i="10"/>
  <c r="AN1165" i="10"/>
  <c r="R1169" i="10"/>
  <c r="N1176" i="10"/>
  <c r="AI1179" i="10"/>
  <c r="AM1186" i="10"/>
  <c r="AE1187" i="10"/>
  <c r="N1191" i="10"/>
  <c r="AM1202" i="10"/>
  <c r="AN1203" i="10"/>
  <c r="AO1206" i="10"/>
  <c r="R1218" i="10"/>
  <c r="AQ1226" i="10"/>
  <c r="R1235" i="10"/>
  <c r="S1235" i="10"/>
  <c r="R1260" i="10"/>
  <c r="AO1264" i="10"/>
  <c r="N1266" i="10"/>
  <c r="AE1281" i="10"/>
  <c r="AQ1282" i="10"/>
  <c r="AI1283" i="10"/>
  <c r="R1284" i="10"/>
  <c r="R1299" i="10"/>
  <c r="S1299" i="10"/>
  <c r="AE1305" i="10"/>
  <c r="AH1305" i="10"/>
  <c r="N1323" i="10"/>
  <c r="N1330" i="10"/>
  <c r="AG1353" i="10"/>
  <c r="AI1353" i="10"/>
  <c r="AL1371" i="10"/>
  <c r="AL1435" i="10"/>
  <c r="AO1435" i="10"/>
  <c r="AQ1435" i="10"/>
  <c r="N1439" i="10"/>
  <c r="N1441" i="10"/>
  <c r="N1442" i="10"/>
  <c r="R1443" i="10"/>
  <c r="N1454" i="10"/>
  <c r="AN1461" i="10"/>
  <c r="N1195" i="10"/>
  <c r="AG1233" i="10"/>
  <c r="R1261" i="10"/>
  <c r="S1261" i="10"/>
  <c r="AI1273" i="10"/>
  <c r="N1280" i="10"/>
  <c r="R1285" i="10"/>
  <c r="S1285" i="10"/>
  <c r="AG1287" i="10"/>
  <c r="AI1304" i="10"/>
  <c r="N1306" i="10"/>
  <c r="AQ1317" i="10"/>
  <c r="AN1317" i="10"/>
  <c r="S1327" i="10"/>
  <c r="R1327" i="10"/>
  <c r="AG1331" i="10"/>
  <c r="AG1387" i="10"/>
  <c r="AI1387" i="10"/>
  <c r="AQ1391" i="10"/>
  <c r="AM1419" i="10"/>
  <c r="AQ1444" i="10"/>
  <c r="AO1444" i="10"/>
  <c r="AL1444" i="10"/>
  <c r="AJ1467" i="10"/>
  <c r="AN1488" i="10"/>
  <c r="AL1488" i="10"/>
  <c r="R1187" i="10"/>
  <c r="AP1188" i="10"/>
  <c r="R1191" i="10"/>
  <c r="N1193" i="10"/>
  <c r="R1195" i="10"/>
  <c r="AI1202" i="10"/>
  <c r="N1207" i="10"/>
  <c r="AG1208" i="10"/>
  <c r="AP1216" i="10"/>
  <c r="N1217" i="10"/>
  <c r="AQ1217" i="10"/>
  <c r="AJ1218" i="10"/>
  <c r="AJ1219" i="10"/>
  <c r="N1220" i="10"/>
  <c r="AH1221" i="10"/>
  <c r="N1224" i="10"/>
  <c r="AO1224" i="10"/>
  <c r="AQ1225" i="10"/>
  <c r="R1226" i="10"/>
  <c r="AO1228" i="10"/>
  <c r="N1233" i="10"/>
  <c r="AH1237" i="10"/>
  <c r="R1244" i="10"/>
  <c r="AE1247" i="10"/>
  <c r="AH1249" i="10"/>
  <c r="AI1251" i="10"/>
  <c r="R1252" i="10"/>
  <c r="AP1253" i="10"/>
  <c r="AI1253" i="10"/>
  <c r="R1259" i="10"/>
  <c r="N1260" i="10"/>
  <c r="AO1266" i="10"/>
  <c r="R1266" i="10"/>
  <c r="N1267" i="10"/>
  <c r="R1274" i="10"/>
  <c r="N1276" i="10"/>
  <c r="N1278" i="10"/>
  <c r="AN1279" i="10"/>
  <c r="AI1279" i="10"/>
  <c r="N1281" i="10"/>
  <c r="N1284" i="10"/>
  <c r="N1287" i="10"/>
  <c r="AN1287" i="10"/>
  <c r="AO1290" i="10"/>
  <c r="N1296" i="10"/>
  <c r="N1299" i="10"/>
  <c r="AF1299" i="10"/>
  <c r="R1303" i="10"/>
  <c r="N1304" i="10"/>
  <c r="N1308" i="10"/>
  <c r="AP1314" i="10"/>
  <c r="AO1315" i="10"/>
  <c r="AI1330" i="10"/>
  <c r="R1330" i="10"/>
  <c r="N1331" i="10"/>
  <c r="N1334" i="10"/>
  <c r="N1345" i="10"/>
  <c r="AP1363" i="10"/>
  <c r="N1368" i="10"/>
  <c r="R1376" i="10"/>
  <c r="R1384" i="10"/>
  <c r="N1385" i="10"/>
  <c r="N1396" i="10"/>
  <c r="R1401" i="10"/>
  <c r="S1401" i="10"/>
  <c r="AQ1409" i="10"/>
  <c r="AQ1413" i="10"/>
  <c r="N1414" i="10"/>
  <c r="R1425" i="10"/>
  <c r="AN1438" i="10"/>
  <c r="AM1448" i="10"/>
  <c r="N1474" i="10"/>
  <c r="AP1486" i="10"/>
  <c r="AG1204" i="10"/>
  <c r="AM1208" i="10"/>
  <c r="AQ1210" i="10"/>
  <c r="AE1222" i="10"/>
  <c r="N1226" i="10"/>
  <c r="AH1226" i="10"/>
  <c r="AN1237" i="10"/>
  <c r="AN1247" i="10"/>
  <c r="AO1256" i="10"/>
  <c r="AN1263" i="10"/>
  <c r="AE1267" i="10"/>
  <c r="AQ1268" i="10"/>
  <c r="AJ1274" i="10"/>
  <c r="AP1277" i="10"/>
  <c r="R1281" i="10"/>
  <c r="AJ1282" i="10"/>
  <c r="AP1285" i="10"/>
  <c r="R1292" i="10"/>
  <c r="AN1293" i="10"/>
  <c r="AF1294" i="10"/>
  <c r="AO1307" i="10"/>
  <c r="R1308" i="10"/>
  <c r="AQ1321" i="10"/>
  <c r="AP1325" i="10"/>
  <c r="N1340" i="10"/>
  <c r="R1342" i="10"/>
  <c r="AO1343" i="10"/>
  <c r="AJ1343" i="10"/>
  <c r="AP1373" i="10"/>
  <c r="R1394" i="10"/>
  <c r="N1406" i="10"/>
  <c r="AO1464" i="10"/>
  <c r="AM1464" i="10"/>
  <c r="AE1485" i="10"/>
  <c r="AH1485" i="10"/>
  <c r="R1485" i="10"/>
  <c r="AN1341" i="10"/>
  <c r="AE1343" i="10"/>
  <c r="R1347" i="10"/>
  <c r="R1354" i="10"/>
  <c r="R1360" i="10"/>
  <c r="N1361" i="10"/>
  <c r="AN1361" i="10"/>
  <c r="R1363" i="10"/>
  <c r="AF1366" i="10"/>
  <c r="R1370" i="10"/>
  <c r="N1375" i="10"/>
  <c r="R1377" i="10"/>
  <c r="AJ1378" i="10"/>
  <c r="AE1379" i="10"/>
  <c r="AM1380" i="10"/>
  <c r="N1381" i="10"/>
  <c r="AE1385" i="10"/>
  <c r="AQ1386" i="10"/>
  <c r="R1406" i="10"/>
  <c r="AN1407" i="10"/>
  <c r="AQ1416" i="10"/>
  <c r="N1424" i="10"/>
  <c r="AF1426" i="10"/>
  <c r="AG1431" i="10"/>
  <c r="AH1433" i="10"/>
  <c r="R1433" i="10"/>
  <c r="R1440" i="10"/>
  <c r="AF1447" i="10"/>
  <c r="AP1453" i="10"/>
  <c r="AG1453" i="10"/>
  <c r="AL1459" i="10"/>
  <c r="R1466" i="10"/>
  <c r="AO1467" i="10"/>
  <c r="AN1473" i="10"/>
  <c r="N1475" i="10"/>
  <c r="AN1475" i="10"/>
  <c r="AH1477" i="10"/>
  <c r="R1480" i="10"/>
  <c r="AP1484" i="10"/>
  <c r="N1488" i="10"/>
  <c r="AH1488" i="10"/>
  <c r="AL1495" i="10"/>
  <c r="N1497" i="10"/>
  <c r="N1501" i="10"/>
  <c r="AH1502" i="10"/>
  <c r="AF1335" i="10"/>
  <c r="AF1339" i="10"/>
  <c r="R1341" i="10"/>
  <c r="AP1343" i="10"/>
  <c r="N1346" i="10"/>
  <c r="AG1355" i="10"/>
  <c r="R1361" i="10"/>
  <c r="N1362" i="10"/>
  <c r="R1369" i="10"/>
  <c r="N1370" i="10"/>
  <c r="AE1371" i="10"/>
  <c r="AH1373" i="10"/>
  <c r="AE1375" i="10"/>
  <c r="AE1381" i="10"/>
  <c r="AO1382" i="10"/>
  <c r="R1386" i="10"/>
  <c r="AE1391" i="10"/>
  <c r="AF1401" i="10"/>
  <c r="R1407" i="10"/>
  <c r="AJ1409" i="10"/>
  <c r="N1411" i="10"/>
  <c r="AE1424" i="10"/>
  <c r="AQ1425" i="10"/>
  <c r="AO1429" i="10"/>
  <c r="AG1436" i="10"/>
  <c r="N1444" i="10"/>
  <c r="AH1452" i="10"/>
  <c r="AH1457" i="10"/>
  <c r="AE1458" i="10"/>
  <c r="AE1463" i="10"/>
  <c r="AE1475" i="10"/>
  <c r="AF1487" i="10"/>
  <c r="AI1489" i="10"/>
  <c r="AM1495" i="10"/>
  <c r="R1501" i="10"/>
  <c r="AM1502" i="10"/>
  <c r="AE193" i="10"/>
  <c r="AG385" i="10"/>
  <c r="AE385" i="10"/>
  <c r="R433" i="10"/>
  <c r="S433" i="10"/>
  <c r="AL449" i="10"/>
  <c r="AN449" i="10"/>
  <c r="AP665" i="10"/>
  <c r="AN665" i="10"/>
  <c r="AP699" i="10"/>
  <c r="AM699" i="10"/>
  <c r="AG25" i="10"/>
  <c r="AN91" i="10"/>
  <c r="AG403" i="10"/>
  <c r="AE403" i="10"/>
  <c r="AG499" i="10"/>
  <c r="AE499" i="10"/>
  <c r="AN675" i="10"/>
  <c r="AN7" i="10"/>
  <c r="AE125" i="10"/>
  <c r="AN153" i="10"/>
  <c r="AQ204" i="10"/>
  <c r="AO204" i="10"/>
  <c r="AG291" i="10"/>
  <c r="AQ332" i="10"/>
  <c r="AO332" i="10"/>
  <c r="AI363" i="10"/>
  <c r="R373" i="10"/>
  <c r="S373" i="10"/>
  <c r="R381" i="10"/>
  <c r="S381" i="10"/>
  <c r="AG401" i="10"/>
  <c r="AJ434" i="10"/>
  <c r="AO502" i="10"/>
  <c r="AJ502" i="10"/>
  <c r="AI519" i="10"/>
  <c r="AQ586" i="10"/>
  <c r="AP635" i="10"/>
  <c r="AM635" i="10"/>
  <c r="AQ714" i="10"/>
  <c r="AL714" i="10"/>
  <c r="AI279" i="10"/>
  <c r="AG279" i="10"/>
  <c r="AQ324" i="10"/>
  <c r="AO324" i="10"/>
  <c r="AQ536" i="10"/>
  <c r="AM536" i="10"/>
  <c r="AP622" i="10"/>
  <c r="AM622" i="10"/>
  <c r="R31" i="10"/>
  <c r="S31" i="10"/>
  <c r="R71" i="10"/>
  <c r="S71" i="10"/>
  <c r="AE257" i="10"/>
  <c r="AG277" i="10"/>
  <c r="AG297" i="10"/>
  <c r="R59" i="10"/>
  <c r="S59" i="10"/>
  <c r="AN175" i="10"/>
  <c r="AI205" i="10"/>
  <c r="AE271" i="10"/>
  <c r="AG283" i="10"/>
  <c r="AE303" i="10"/>
  <c r="AI303" i="10"/>
  <c r="AI371" i="10"/>
  <c r="AI423" i="10"/>
  <c r="AF466" i="10"/>
  <c r="R497" i="10"/>
  <c r="S497" i="10"/>
  <c r="AE501" i="10"/>
  <c r="R509" i="10"/>
  <c r="S509" i="10"/>
  <c r="AL513" i="10"/>
  <c r="AN513" i="10"/>
  <c r="AO562" i="10"/>
  <c r="AP630" i="10"/>
  <c r="AM630" i="10"/>
  <c r="AQ691" i="10"/>
  <c r="AN699" i="10"/>
  <c r="AP726" i="10"/>
  <c r="AM731" i="10"/>
  <c r="AG567" i="10"/>
  <c r="R569" i="10"/>
  <c r="S569" i="10"/>
  <c r="AN573" i="10"/>
  <c r="AG575" i="10"/>
  <c r="AI581" i="10"/>
  <c r="AF594" i="10"/>
  <c r="S625" i="10"/>
  <c r="R625" i="10"/>
  <c r="AH648" i="10"/>
  <c r="AN657" i="10"/>
  <c r="AI671" i="10"/>
  <c r="AQ672" i="10"/>
  <c r="AN683" i="10"/>
  <c r="AN689" i="10"/>
  <c r="AP697" i="10"/>
  <c r="AJ713" i="10"/>
  <c r="AN721" i="10"/>
  <c r="AG729" i="10"/>
  <c r="AP750" i="10"/>
  <c r="AQ802" i="10"/>
  <c r="AF805" i="10"/>
  <c r="V805" i="10"/>
  <c r="Z805" i="10"/>
  <c r="U805" i="10"/>
  <c r="W805" i="10"/>
  <c r="X805" i="10"/>
  <c r="Y805" i="10"/>
  <c r="AQ806" i="10"/>
  <c r="X806" i="10"/>
  <c r="U806" i="10"/>
  <c r="Z806" i="10"/>
  <c r="V806" i="10"/>
  <c r="W806" i="10"/>
  <c r="Y806" i="10"/>
  <c r="AG807" i="10"/>
  <c r="AO815" i="10"/>
  <c r="V815" i="10"/>
  <c r="Z815" i="10"/>
  <c r="Y815" i="10"/>
  <c r="U815" i="10"/>
  <c r="W815" i="10"/>
  <c r="X815" i="10"/>
  <c r="AP815" i="10"/>
  <c r="AE815" i="10"/>
  <c r="AN815" i="10"/>
  <c r="R815" i="10"/>
  <c r="S815" i="10"/>
  <c r="AE817" i="10"/>
  <c r="AG837" i="10"/>
  <c r="X838" i="10"/>
  <c r="U838" i="10"/>
  <c r="Z838" i="10"/>
  <c r="V838" i="10"/>
  <c r="W838" i="10"/>
  <c r="Y838" i="10"/>
  <c r="AO839" i="10"/>
  <c r="V839" i="10"/>
  <c r="Z839" i="10"/>
  <c r="Y839" i="10"/>
  <c r="U839" i="10"/>
  <c r="W839" i="10"/>
  <c r="X839" i="10"/>
  <c r="AP839" i="10"/>
  <c r="AE839" i="10"/>
  <c r="AN839" i="10"/>
  <c r="R839" i="10"/>
  <c r="S839" i="10"/>
  <c r="AE841" i="10"/>
  <c r="AE843" i="10"/>
  <c r="AQ848" i="10"/>
  <c r="X848" i="10"/>
  <c r="Y848" i="10"/>
  <c r="U848" i="10"/>
  <c r="Z848" i="10"/>
  <c r="V848" i="10"/>
  <c r="W848" i="10"/>
  <c r="AO848" i="10"/>
  <c r="AJ848" i="10"/>
  <c r="AE853" i="10"/>
  <c r="AP863" i="10"/>
  <c r="AE865" i="10"/>
  <c r="AG867" i="10"/>
  <c r="X868" i="10"/>
  <c r="U868" i="10"/>
  <c r="Y868" i="10"/>
  <c r="Z868" i="10"/>
  <c r="V868" i="10"/>
  <c r="W868" i="10"/>
  <c r="AO868" i="10"/>
  <c r="AJ868" i="10"/>
  <c r="AQ868" i="10"/>
  <c r="AE871" i="10"/>
  <c r="W873" i="10"/>
  <c r="Y873" i="10"/>
  <c r="U873" i="10"/>
  <c r="Z873" i="10"/>
  <c r="V873" i="10"/>
  <c r="X873" i="10"/>
  <c r="AE873" i="10"/>
  <c r="AP873" i="10"/>
  <c r="AM874" i="10"/>
  <c r="AO875" i="10"/>
  <c r="W875" i="10"/>
  <c r="X875" i="10"/>
  <c r="U875" i="10"/>
  <c r="V875" i="10"/>
  <c r="Y875" i="10"/>
  <c r="Z875" i="10"/>
  <c r="AE875" i="10"/>
  <c r="AN875" i="10"/>
  <c r="R875" i="10"/>
  <c r="S875" i="10"/>
  <c r="U878" i="10"/>
  <c r="Y878" i="10"/>
  <c r="V878" i="10"/>
  <c r="Z878" i="10"/>
  <c r="W878" i="10"/>
  <c r="X878" i="10"/>
  <c r="AM878" i="10"/>
  <c r="AO879" i="10"/>
  <c r="W879" i="10"/>
  <c r="X879" i="10"/>
  <c r="U879" i="10"/>
  <c r="V879" i="10"/>
  <c r="Y879" i="10"/>
  <c r="Z879" i="10"/>
  <c r="AN879" i="10"/>
  <c r="AI879" i="10"/>
  <c r="R879" i="10"/>
  <c r="S879" i="10"/>
  <c r="AP879" i="10"/>
  <c r="AG881" i="10"/>
  <c r="AM882" i="10"/>
  <c r="U882" i="10"/>
  <c r="Y882" i="10"/>
  <c r="V882" i="10"/>
  <c r="Z882" i="10"/>
  <c r="W882" i="10"/>
  <c r="X882" i="10"/>
  <c r="AH882" i="10"/>
  <c r="U884" i="10"/>
  <c r="Y884" i="10"/>
  <c r="V884" i="10"/>
  <c r="Z884" i="10"/>
  <c r="W884" i="10"/>
  <c r="X884" i="10"/>
  <c r="AQ884" i="10"/>
  <c r="AO884" i="10"/>
  <c r="AJ884" i="10"/>
  <c r="W889" i="10"/>
  <c r="X889" i="10"/>
  <c r="Y889" i="10"/>
  <c r="Z889" i="10"/>
  <c r="U889" i="10"/>
  <c r="V889" i="10"/>
  <c r="AP889" i="10"/>
  <c r="AI889" i="10"/>
  <c r="AO891" i="10"/>
  <c r="W891" i="10"/>
  <c r="X891" i="10"/>
  <c r="U891" i="10"/>
  <c r="V891" i="10"/>
  <c r="Y891" i="10"/>
  <c r="Z891" i="10"/>
  <c r="AN891" i="10"/>
  <c r="AI891" i="10"/>
  <c r="R891" i="10"/>
  <c r="S891" i="10"/>
  <c r="AH892" i="10"/>
  <c r="AJ892" i="10"/>
  <c r="AI899" i="10"/>
  <c r="U900" i="10"/>
  <c r="Y900" i="10"/>
  <c r="V900" i="10"/>
  <c r="Z900" i="10"/>
  <c r="W900" i="10"/>
  <c r="X900" i="10"/>
  <c r="AE900" i="10"/>
  <c r="AG901" i="10"/>
  <c r="AO903" i="10"/>
  <c r="W903" i="10"/>
  <c r="X903" i="10"/>
  <c r="U903" i="10"/>
  <c r="V903" i="10"/>
  <c r="Y903" i="10"/>
  <c r="Z903" i="10"/>
  <c r="AN903" i="10"/>
  <c r="AM903" i="10"/>
  <c r="R903" i="10"/>
  <c r="S903" i="10"/>
  <c r="AQ903" i="10"/>
  <c r="W905" i="10"/>
  <c r="X905" i="10"/>
  <c r="Y905" i="10"/>
  <c r="Z905" i="10"/>
  <c r="U905" i="10"/>
  <c r="V905" i="10"/>
  <c r="W907" i="10"/>
  <c r="X907" i="10"/>
  <c r="U907" i="10"/>
  <c r="V907" i="10"/>
  <c r="Y907" i="10"/>
  <c r="Z907" i="10"/>
  <c r="AE907" i="10"/>
  <c r="AM907" i="10"/>
  <c r="AE908" i="10"/>
  <c r="AO909" i="10"/>
  <c r="W909" i="10"/>
  <c r="X909" i="10"/>
  <c r="Y909" i="10"/>
  <c r="Z909" i="10"/>
  <c r="U909" i="10"/>
  <c r="V909" i="10"/>
  <c r="AN909" i="10"/>
  <c r="AJ909" i="10"/>
  <c r="S909" i="10"/>
  <c r="R909" i="10"/>
  <c r="AE917" i="10"/>
  <c r="AL919" i="10"/>
  <c r="AI921" i="10"/>
  <c r="U922" i="10"/>
  <c r="Y922" i="10"/>
  <c r="V922" i="10"/>
  <c r="Z922" i="10"/>
  <c r="W922" i="10"/>
  <c r="X922" i="10"/>
  <c r="AO923" i="10"/>
  <c r="W923" i="10"/>
  <c r="X923" i="10"/>
  <c r="U923" i="10"/>
  <c r="V923" i="10"/>
  <c r="Y923" i="10"/>
  <c r="Z923" i="10"/>
  <c r="AQ923" i="10"/>
  <c r="AG923" i="10"/>
  <c r="AP923" i="10"/>
  <c r="R923" i="10"/>
  <c r="S923" i="10"/>
  <c r="AI924" i="10"/>
  <c r="W925" i="10"/>
  <c r="X925" i="10"/>
  <c r="Y925" i="10"/>
  <c r="Z925" i="10"/>
  <c r="U925" i="10"/>
  <c r="V925" i="10"/>
  <c r="AE925" i="10"/>
  <c r="AE933" i="10"/>
  <c r="AP936" i="10"/>
  <c r="U936" i="10"/>
  <c r="Y936" i="10"/>
  <c r="V936" i="10"/>
  <c r="Z936" i="10"/>
  <c r="W936" i="10"/>
  <c r="X936" i="10"/>
  <c r="AI936" i="10"/>
  <c r="AE936" i="10"/>
  <c r="AM948" i="10"/>
  <c r="AN948" i="10"/>
  <c r="W957" i="10"/>
  <c r="X957" i="10"/>
  <c r="Y957" i="10"/>
  <c r="Z957" i="10"/>
  <c r="U957" i="10"/>
  <c r="V957" i="10"/>
  <c r="AJ957" i="10"/>
  <c r="AE957" i="10"/>
  <c r="AL962" i="10"/>
  <c r="U962" i="10"/>
  <c r="Y962" i="10"/>
  <c r="V962" i="10"/>
  <c r="Z962" i="10"/>
  <c r="W962" i="10"/>
  <c r="X962" i="10"/>
  <c r="AG962" i="10"/>
  <c r="AP962" i="10"/>
  <c r="U970" i="10"/>
  <c r="Y970" i="10"/>
  <c r="V970" i="10"/>
  <c r="Z970" i="10"/>
  <c r="W970" i="10"/>
  <c r="X970" i="10"/>
  <c r="R970" i="10"/>
  <c r="S970" i="10"/>
  <c r="AE972" i="10"/>
  <c r="W989" i="10"/>
  <c r="X989" i="10"/>
  <c r="U989" i="10"/>
  <c r="V989" i="10"/>
  <c r="Y989" i="10"/>
  <c r="Z989" i="10"/>
  <c r="AJ989" i="10"/>
  <c r="AE989" i="10"/>
  <c r="AL994" i="10"/>
  <c r="U994" i="10"/>
  <c r="Y994" i="10"/>
  <c r="V994" i="10"/>
  <c r="Z994" i="10"/>
  <c r="W994" i="10"/>
  <c r="X994" i="10"/>
  <c r="AG994" i="10"/>
  <c r="AP994" i="10"/>
  <c r="W1003" i="10"/>
  <c r="X1003" i="10"/>
  <c r="Y1003" i="10"/>
  <c r="Z1003" i="10"/>
  <c r="U1003" i="10"/>
  <c r="V1003" i="10"/>
  <c r="AN1003" i="10"/>
  <c r="R1003" i="10"/>
  <c r="S1003" i="10"/>
  <c r="AH1009" i="10"/>
  <c r="AI1009" i="10"/>
  <c r="V1018" i="10"/>
  <c r="Z1018" i="10"/>
  <c r="U1018" i="10"/>
  <c r="W1018" i="10"/>
  <c r="X1018" i="10"/>
  <c r="Y1018" i="10"/>
  <c r="AN1018" i="10"/>
  <c r="AE1037" i="10"/>
  <c r="AJ1038" i="10"/>
  <c r="AH1038" i="10"/>
  <c r="X1043" i="10"/>
  <c r="U1043" i="10"/>
  <c r="Z1043" i="10"/>
  <c r="V1043" i="10"/>
  <c r="W1043" i="10"/>
  <c r="Y1043" i="10"/>
  <c r="AE1043" i="10"/>
  <c r="AG1043" i="10"/>
  <c r="AI1043" i="10"/>
  <c r="R1043" i="10"/>
  <c r="S1043" i="10"/>
  <c r="AJ1054" i="10"/>
  <c r="AH1054" i="10"/>
  <c r="U1059" i="10"/>
  <c r="Y1059" i="10"/>
  <c r="V1059" i="10"/>
  <c r="Z1059" i="10"/>
  <c r="W1059" i="10"/>
  <c r="X1059" i="10"/>
  <c r="AI1059" i="10"/>
  <c r="AE1059" i="10"/>
  <c r="AG1059" i="10"/>
  <c r="R1059" i="10"/>
  <c r="S1059" i="10"/>
  <c r="U1083" i="10"/>
  <c r="Y1083" i="10"/>
  <c r="V1083" i="10"/>
  <c r="Z1083" i="10"/>
  <c r="W1083" i="10"/>
  <c r="X1083" i="10"/>
  <c r="AI1083" i="10"/>
  <c r="AE1083" i="10"/>
  <c r="AG1083" i="10"/>
  <c r="R1083" i="10"/>
  <c r="S1083" i="10"/>
  <c r="AO1087" i="10"/>
  <c r="U1087" i="10"/>
  <c r="Y1087" i="10"/>
  <c r="V1087" i="10"/>
  <c r="Z1087" i="10"/>
  <c r="W1087" i="10"/>
  <c r="X1087" i="10"/>
  <c r="AN1087" i="10"/>
  <c r="AI1087" i="10"/>
  <c r="AE1087" i="10"/>
  <c r="AG1087" i="10"/>
  <c r="R1087" i="10"/>
  <c r="S1087" i="10"/>
  <c r="U1097" i="10"/>
  <c r="Y1097" i="10"/>
  <c r="V1097" i="10"/>
  <c r="Z1097" i="10"/>
  <c r="W1097" i="10"/>
  <c r="X1097" i="10"/>
  <c r="AP1097" i="10"/>
  <c r="AI1097" i="10"/>
  <c r="AE1097" i="10"/>
  <c r="AG1097" i="10"/>
  <c r="AO1103" i="10"/>
  <c r="U1103" i="10"/>
  <c r="Y1103" i="10"/>
  <c r="V1103" i="10"/>
  <c r="Z1103" i="10"/>
  <c r="W1103" i="10"/>
  <c r="X1103" i="10"/>
  <c r="AP1103" i="10"/>
  <c r="AE1103" i="10"/>
  <c r="AN1103" i="10"/>
  <c r="AG1103" i="10"/>
  <c r="AI1103" i="10"/>
  <c r="R1103" i="10"/>
  <c r="S1103" i="10"/>
  <c r="W1108" i="10"/>
  <c r="X1108" i="10"/>
  <c r="U1108" i="10"/>
  <c r="V1108" i="10"/>
  <c r="Y1108" i="10"/>
  <c r="Z1108" i="10"/>
  <c r="AQ1108" i="10"/>
  <c r="AO1108" i="10"/>
  <c r="AH1108" i="10"/>
  <c r="AO1132" i="10"/>
  <c r="AM1132" i="10"/>
  <c r="AP1157" i="10"/>
  <c r="AQ1157" i="10"/>
  <c r="AN1157" i="10"/>
  <c r="AO1161" i="10"/>
  <c r="U1161" i="10"/>
  <c r="Y1161" i="10"/>
  <c r="V1161" i="10"/>
  <c r="Z1161" i="10"/>
  <c r="W1161" i="10"/>
  <c r="X1161" i="10"/>
  <c r="AQ1161" i="10"/>
  <c r="AP1161" i="10"/>
  <c r="AL1161" i="10"/>
  <c r="R1161" i="10"/>
  <c r="S1161" i="10"/>
  <c r="AQ1209" i="10"/>
  <c r="AM1209" i="10"/>
  <c r="AO1229" i="10"/>
  <c r="W1229" i="10"/>
  <c r="X1229" i="10"/>
  <c r="Y1229" i="10"/>
  <c r="U1229" i="10"/>
  <c r="Z1229" i="10"/>
  <c r="V1229" i="10"/>
  <c r="AN1229" i="10"/>
  <c r="AE1229" i="10"/>
  <c r="AM1229" i="10"/>
  <c r="AL1229" i="10"/>
  <c r="AG1229" i="10"/>
  <c r="AQ1229" i="10"/>
  <c r="R1229" i="10"/>
  <c r="S1229" i="10"/>
  <c r="U1232" i="10"/>
  <c r="Y1232" i="10"/>
  <c r="V1232" i="10"/>
  <c r="Z1232" i="10"/>
  <c r="W1232" i="10"/>
  <c r="X1232" i="10"/>
  <c r="W1338" i="10"/>
  <c r="Y1338" i="10"/>
  <c r="X1338" i="10"/>
  <c r="U1338" i="10"/>
  <c r="Z1338" i="10"/>
  <c r="V1338" i="10"/>
  <c r="AE1338" i="10"/>
  <c r="AF1338" i="10"/>
  <c r="AH1365" i="10"/>
  <c r="AE1365" i="10"/>
  <c r="W1372" i="10"/>
  <c r="U1372" i="10"/>
  <c r="X1372" i="10"/>
  <c r="Y1372" i="10"/>
  <c r="V1372" i="10"/>
  <c r="Z1372" i="10"/>
  <c r="AM1372" i="10"/>
  <c r="U1383" i="10"/>
  <c r="Y1383" i="10"/>
  <c r="W1383" i="10"/>
  <c r="V1383" i="10"/>
  <c r="Z1383" i="10"/>
  <c r="X1383" i="10"/>
  <c r="AE1383" i="10"/>
  <c r="AI1383" i="10"/>
  <c r="AG1383" i="10"/>
  <c r="R1383" i="10"/>
  <c r="S1383" i="10"/>
  <c r="W1446" i="10"/>
  <c r="U1446" i="10"/>
  <c r="X1446" i="10"/>
  <c r="Y1446" i="10"/>
  <c r="Z1446" i="10"/>
  <c r="V1446" i="10"/>
  <c r="AM1446" i="10"/>
  <c r="AL1452" i="10"/>
  <c r="AM1452" i="10"/>
  <c r="AO1452" i="10"/>
  <c r="R8" i="10"/>
  <c r="AN9" i="10"/>
  <c r="AO16" i="10"/>
  <c r="AG21" i="10"/>
  <c r="AE21" i="10"/>
  <c r="N29" i="10"/>
  <c r="AP43" i="10"/>
  <c r="AN49" i="10"/>
  <c r="AN51" i="10"/>
  <c r="R52" i="10"/>
  <c r="AN65" i="10"/>
  <c r="AP85" i="10"/>
  <c r="AP91" i="10"/>
  <c r="R94" i="10"/>
  <c r="R95" i="10"/>
  <c r="S95" i="10"/>
  <c r="AG117" i="10"/>
  <c r="AE117" i="10"/>
  <c r="R134" i="10"/>
  <c r="R142" i="10"/>
  <c r="R150" i="10"/>
  <c r="AO164" i="10"/>
  <c r="R172" i="10"/>
  <c r="AQ174" i="10"/>
  <c r="AN185" i="10"/>
  <c r="AL191" i="10"/>
  <c r="N193" i="10"/>
  <c r="R200" i="10"/>
  <c r="AN209" i="10"/>
  <c r="AP215" i="10"/>
  <c r="AL219" i="10"/>
  <c r="AQ236" i="10"/>
  <c r="N260" i="10"/>
  <c r="N271" i="10"/>
  <c r="AQ276" i="10"/>
  <c r="AM282" i="10"/>
  <c r="N290" i="10"/>
  <c r="R308" i="10"/>
  <c r="R309" i="10"/>
  <c r="S309" i="10"/>
  <c r="AL315" i="10"/>
  <c r="N324" i="10"/>
  <c r="R334" i="10"/>
  <c r="AP345" i="10"/>
  <c r="AE345" i="10"/>
  <c r="AN359" i="10"/>
  <c r="AN367" i="10"/>
  <c r="N378" i="10"/>
  <c r="N386" i="10"/>
  <c r="AG389" i="10"/>
  <c r="AL397" i="10"/>
  <c r="AG409" i="10"/>
  <c r="AP411" i="10"/>
  <c r="AJ416" i="10"/>
  <c r="N418" i="10"/>
  <c r="R429" i="10"/>
  <c r="S429" i="10"/>
  <c r="N434" i="10"/>
  <c r="R441" i="10"/>
  <c r="S441" i="10"/>
  <c r="AO442" i="10"/>
  <c r="R449" i="10"/>
  <c r="S449" i="10"/>
  <c r="AG451" i="10"/>
  <c r="AG457" i="10"/>
  <c r="AL463" i="10"/>
  <c r="AN469" i="10"/>
  <c r="N476" i="10"/>
  <c r="R478" i="10"/>
  <c r="R485" i="10"/>
  <c r="S485" i="10"/>
  <c r="AL489" i="10"/>
  <c r="N501" i="10"/>
  <c r="R502" i="10"/>
  <c r="N510" i="10"/>
  <c r="AM516" i="10"/>
  <c r="R526" i="10"/>
  <c r="N536" i="10"/>
  <c r="R546" i="10"/>
  <c r="AG551" i="10"/>
  <c r="AE551" i="10"/>
  <c r="AN553" i="10"/>
  <c r="R557" i="10"/>
  <c r="S557" i="10"/>
  <c r="N562" i="10"/>
  <c r="AJ562" i="10"/>
  <c r="AG571" i="10"/>
  <c r="AE571" i="10"/>
  <c r="AP573" i="10"/>
  <c r="R577" i="10"/>
  <c r="S577" i="10"/>
  <c r="AI587" i="10"/>
  <c r="AG587" i="10"/>
  <c r="AL591" i="10"/>
  <c r="AJ614" i="10"/>
  <c r="N624" i="10"/>
  <c r="N632" i="10"/>
  <c r="S649" i="10"/>
  <c r="R649" i="10"/>
  <c r="N662" i="10"/>
  <c r="AM663" i="10"/>
  <c r="AI663" i="10"/>
  <c r="AI687" i="10"/>
  <c r="AG687" i="10"/>
  <c r="N706" i="10"/>
  <c r="R707" i="10"/>
  <c r="S707" i="10"/>
  <c r="AM715" i="10"/>
  <c r="N726" i="10"/>
  <c r="R737" i="10"/>
  <c r="N744" i="10"/>
  <c r="R755" i="10"/>
  <c r="S755" i="10"/>
  <c r="R763" i="10"/>
  <c r="S763" i="10"/>
  <c r="R776" i="10"/>
  <c r="AO778" i="10"/>
  <c r="N780" i="10"/>
  <c r="AO788" i="10"/>
  <c r="AO796" i="10"/>
  <c r="AP798" i="10"/>
  <c r="N802" i="10"/>
  <c r="AI804" i="10"/>
  <c r="X810" i="10"/>
  <c r="W810" i="10"/>
  <c r="Y810" i="10"/>
  <c r="U810" i="10"/>
  <c r="V810" i="10"/>
  <c r="Z810" i="10"/>
  <c r="AM810" i="10"/>
  <c r="AH810" i="10"/>
  <c r="AI811" i="10"/>
  <c r="X812" i="10"/>
  <c r="V812" i="10"/>
  <c r="W812" i="10"/>
  <c r="U812" i="10"/>
  <c r="Y812" i="10"/>
  <c r="Z812" i="10"/>
  <c r="AQ812" i="10"/>
  <c r="AO812" i="10"/>
  <c r="R812" i="10"/>
  <c r="AJ812" i="10"/>
  <c r="N816" i="10"/>
  <c r="AH819" i="10"/>
  <c r="AI819" i="10"/>
  <c r="AJ820" i="10"/>
  <c r="V821" i="10"/>
  <c r="Z821" i="10"/>
  <c r="U821" i="10"/>
  <c r="W821" i="10"/>
  <c r="X821" i="10"/>
  <c r="Y821" i="10"/>
  <c r="AI821" i="10"/>
  <c r="V825" i="10"/>
  <c r="Z825" i="10"/>
  <c r="X825" i="10"/>
  <c r="Y825" i="10"/>
  <c r="U825" i="10"/>
  <c r="W825" i="10"/>
  <c r="AE825" i="10"/>
  <c r="AP825" i="10"/>
  <c r="AO827" i="10"/>
  <c r="V827" i="10"/>
  <c r="Z827" i="10"/>
  <c r="W827" i="10"/>
  <c r="X827" i="10"/>
  <c r="Y827" i="10"/>
  <c r="U827" i="10"/>
  <c r="AE827" i="10"/>
  <c r="AN827" i="10"/>
  <c r="R827" i="10"/>
  <c r="S827" i="10"/>
  <c r="AP833" i="10"/>
  <c r="AO835" i="10"/>
  <c r="V835" i="10"/>
  <c r="Z835" i="10"/>
  <c r="W835" i="10"/>
  <c r="X835" i="10"/>
  <c r="U835" i="10"/>
  <c r="Y835" i="10"/>
  <c r="AN835" i="10"/>
  <c r="AI835" i="10"/>
  <c r="R835" i="10"/>
  <c r="S835" i="10"/>
  <c r="AH836" i="10"/>
  <c r="AJ836" i="10"/>
  <c r="N840" i="10"/>
  <c r="N845" i="10"/>
  <c r="AE845" i="10"/>
  <c r="X852" i="10"/>
  <c r="V852" i="10"/>
  <c r="W852" i="10"/>
  <c r="Y852" i="10"/>
  <c r="Z852" i="10"/>
  <c r="U852" i="10"/>
  <c r="AO852" i="10"/>
  <c r="AJ852" i="10"/>
  <c r="AQ852" i="10"/>
  <c r="AI855" i="10"/>
  <c r="AQ856" i="10"/>
  <c r="X856" i="10"/>
  <c r="Y856" i="10"/>
  <c r="U856" i="10"/>
  <c r="Z856" i="10"/>
  <c r="V856" i="10"/>
  <c r="W856" i="10"/>
  <c r="AO856" i="10"/>
  <c r="AJ856" i="10"/>
  <c r="AH859" i="10"/>
  <c r="AI859" i="10"/>
  <c r="AJ860" i="10"/>
  <c r="V861" i="10"/>
  <c r="Z861" i="10"/>
  <c r="W861" i="10"/>
  <c r="U861" i="10"/>
  <c r="X861" i="10"/>
  <c r="Y861" i="10"/>
  <c r="AI861" i="10"/>
  <c r="AH863" i="10"/>
  <c r="AI863" i="10"/>
  <c r="AN865" i="10"/>
  <c r="R872" i="10"/>
  <c r="AE877" i="10"/>
  <c r="AE883" i="10"/>
  <c r="AQ888" i="10"/>
  <c r="U888" i="10"/>
  <c r="Y888" i="10"/>
  <c r="V888" i="10"/>
  <c r="Z888" i="10"/>
  <c r="W888" i="10"/>
  <c r="X888" i="10"/>
  <c r="AO888" i="10"/>
  <c r="R888" i="10"/>
  <c r="AJ888" i="10"/>
  <c r="N892" i="10"/>
  <c r="W893" i="10"/>
  <c r="X893" i="10"/>
  <c r="Y893" i="10"/>
  <c r="Z893" i="10"/>
  <c r="U893" i="10"/>
  <c r="V893" i="10"/>
  <c r="AE893" i="10"/>
  <c r="U896" i="10"/>
  <c r="Y896" i="10"/>
  <c r="V896" i="10"/>
  <c r="Z896" i="10"/>
  <c r="W896" i="10"/>
  <c r="X896" i="10"/>
  <c r="AI896" i="10"/>
  <c r="AO902" i="10"/>
  <c r="R906" i="10"/>
  <c r="AN908" i="10"/>
  <c r="AG915" i="10"/>
  <c r="N924" i="10"/>
  <c r="AN924" i="10"/>
  <c r="N927" i="10"/>
  <c r="AN927" i="10"/>
  <c r="AM927" i="10"/>
  <c r="AP927" i="10"/>
  <c r="AP928" i="10"/>
  <c r="U928" i="10"/>
  <c r="Y928" i="10"/>
  <c r="V928" i="10"/>
  <c r="Z928" i="10"/>
  <c r="W928" i="10"/>
  <c r="X928" i="10"/>
  <c r="AQ928" i="10"/>
  <c r="AN928" i="10"/>
  <c r="W941" i="10"/>
  <c r="X941" i="10"/>
  <c r="Y941" i="10"/>
  <c r="Z941" i="10"/>
  <c r="U941" i="10"/>
  <c r="V941" i="10"/>
  <c r="AJ941" i="10"/>
  <c r="AE941" i="10"/>
  <c r="AE949" i="10"/>
  <c r="AI956" i="10"/>
  <c r="AL958" i="10"/>
  <c r="U958" i="10"/>
  <c r="V958" i="10"/>
  <c r="Y958" i="10"/>
  <c r="Z958" i="10"/>
  <c r="W958" i="10"/>
  <c r="X958" i="10"/>
  <c r="AG958" i="10"/>
  <c r="AP958" i="10"/>
  <c r="AM968" i="10"/>
  <c r="AQ968" i="10"/>
  <c r="AI977" i="10"/>
  <c r="R981" i="10"/>
  <c r="AN983" i="10"/>
  <c r="AP983" i="10"/>
  <c r="AQ983" i="10"/>
  <c r="AL983" i="10"/>
  <c r="AI988" i="10"/>
  <c r="AL990" i="10"/>
  <c r="U990" i="10"/>
  <c r="Y990" i="10"/>
  <c r="V990" i="10"/>
  <c r="Z990" i="10"/>
  <c r="W990" i="10"/>
  <c r="X990" i="10"/>
  <c r="AG990" i="10"/>
  <c r="AP990" i="10"/>
  <c r="AF1007" i="10"/>
  <c r="AO1020" i="10"/>
  <c r="AQ1020" i="10"/>
  <c r="AL1020" i="10"/>
  <c r="X1029" i="10"/>
  <c r="Y1029" i="10"/>
  <c r="U1029" i="10"/>
  <c r="Z1029" i="10"/>
  <c r="V1029" i="10"/>
  <c r="W1029" i="10"/>
  <c r="AH1029" i="10"/>
  <c r="AI1029" i="10"/>
  <c r="R1029" i="10"/>
  <c r="S1029" i="10"/>
  <c r="V1040" i="10"/>
  <c r="Z1040" i="10"/>
  <c r="W1040" i="10"/>
  <c r="X1040" i="10"/>
  <c r="U1040" i="10"/>
  <c r="Y1040" i="10"/>
  <c r="AJ1086" i="10"/>
  <c r="AH1086" i="10"/>
  <c r="U1093" i="10"/>
  <c r="Y1093" i="10"/>
  <c r="V1093" i="10"/>
  <c r="Z1093" i="10"/>
  <c r="W1093" i="10"/>
  <c r="X1093" i="10"/>
  <c r="AN1093" i="10"/>
  <c r="AI1093" i="10"/>
  <c r="AE1093" i="10"/>
  <c r="AG1093" i="10"/>
  <c r="R1093" i="10"/>
  <c r="S1093" i="10"/>
  <c r="W1114" i="10"/>
  <c r="X1114" i="10"/>
  <c r="Y1114" i="10"/>
  <c r="Z1114" i="10"/>
  <c r="U1114" i="10"/>
  <c r="V1114" i="10"/>
  <c r="AF1114" i="10"/>
  <c r="W1122" i="10"/>
  <c r="X1122" i="10"/>
  <c r="Y1122" i="10"/>
  <c r="Z1122" i="10"/>
  <c r="U1122" i="10"/>
  <c r="V1122" i="10"/>
  <c r="AO1122" i="10"/>
  <c r="AG1147" i="10"/>
  <c r="AJ1147" i="10"/>
  <c r="AE1147" i="10"/>
  <c r="U1153" i="10"/>
  <c r="Y1153" i="10"/>
  <c r="V1153" i="10"/>
  <c r="Z1153" i="10"/>
  <c r="W1153" i="10"/>
  <c r="X1153" i="10"/>
  <c r="AP1153" i="10"/>
  <c r="AI1153" i="10"/>
  <c r="AE1153" i="10"/>
  <c r="AG1153" i="10"/>
  <c r="AN1181" i="10"/>
  <c r="AL1181" i="10"/>
  <c r="W1271" i="10"/>
  <c r="X1271" i="10"/>
  <c r="U1271" i="10"/>
  <c r="Y1271" i="10"/>
  <c r="V1271" i="10"/>
  <c r="Z1271" i="10"/>
  <c r="AE1271" i="10"/>
  <c r="AP1271" i="10"/>
  <c r="AI1271" i="10"/>
  <c r="AG1271" i="10"/>
  <c r="U1280" i="10"/>
  <c r="Y1280" i="10"/>
  <c r="V1280" i="10"/>
  <c r="Z1280" i="10"/>
  <c r="W1280" i="10"/>
  <c r="X1280" i="10"/>
  <c r="AO1280" i="10"/>
  <c r="U1349" i="10"/>
  <c r="Y1349" i="10"/>
  <c r="W1349" i="10"/>
  <c r="V1349" i="10"/>
  <c r="Z1349" i="10"/>
  <c r="X1349" i="10"/>
  <c r="AP1349" i="10"/>
  <c r="AI1349" i="10"/>
  <c r="AG1349" i="10"/>
  <c r="AE1349" i="10"/>
  <c r="AM1390" i="10"/>
  <c r="W1390" i="10"/>
  <c r="U1390" i="10"/>
  <c r="X1390" i="10"/>
  <c r="Y1390" i="10"/>
  <c r="Z1390" i="10"/>
  <c r="V1390" i="10"/>
  <c r="AO1390" i="10"/>
  <c r="AL1390" i="10"/>
  <c r="AH1390" i="10"/>
  <c r="AF1390" i="10"/>
  <c r="AQ1390" i="10"/>
  <c r="R1390" i="10"/>
  <c r="S1390" i="10"/>
  <c r="W1410" i="10"/>
  <c r="U1410" i="10"/>
  <c r="X1410" i="10"/>
  <c r="Y1410" i="10"/>
  <c r="Z1410" i="10"/>
  <c r="V1410" i="10"/>
  <c r="AP1410" i="10"/>
  <c r="AJ1410" i="10"/>
  <c r="AQ1433" i="10"/>
  <c r="AN1433" i="10"/>
  <c r="AM762" i="10"/>
  <c r="AG769" i="10"/>
  <c r="AO794" i="10"/>
  <c r="AO807" i="10"/>
  <c r="V807" i="10"/>
  <c r="Z807" i="10"/>
  <c r="Y807" i="10"/>
  <c r="U807" i="10"/>
  <c r="W807" i="10"/>
  <c r="X807" i="10"/>
  <c r="AP807" i="10"/>
  <c r="AE807" i="10"/>
  <c r="AN807" i="10"/>
  <c r="R807" i="10"/>
  <c r="S807" i="10"/>
  <c r="AO836" i="10"/>
  <c r="V837" i="10"/>
  <c r="Z837" i="10"/>
  <c r="U837" i="10"/>
  <c r="W837" i="10"/>
  <c r="X837" i="10"/>
  <c r="Y837" i="10"/>
  <c r="AE837" i="10"/>
  <c r="AH847" i="10"/>
  <c r="AI847" i="10"/>
  <c r="V865" i="10"/>
  <c r="Z865" i="10"/>
  <c r="W865" i="10"/>
  <c r="U865" i="10"/>
  <c r="X865" i="10"/>
  <c r="Y865" i="10"/>
  <c r="AP865" i="10"/>
  <c r="AI865" i="10"/>
  <c r="AO867" i="10"/>
  <c r="V867" i="10"/>
  <c r="Z867" i="10"/>
  <c r="W867" i="10"/>
  <c r="X867" i="10"/>
  <c r="Y867" i="10"/>
  <c r="U867" i="10"/>
  <c r="AE867" i="10"/>
  <c r="AN867" i="10"/>
  <c r="R867" i="10"/>
  <c r="S867" i="10"/>
  <c r="X870" i="10"/>
  <c r="U870" i="10"/>
  <c r="Y870" i="10"/>
  <c r="V870" i="10"/>
  <c r="W870" i="10"/>
  <c r="Z870" i="10"/>
  <c r="AM870" i="10"/>
  <c r="AO871" i="10"/>
  <c r="V871" i="10"/>
  <c r="Z871" i="10"/>
  <c r="W871" i="10"/>
  <c r="X871" i="10"/>
  <c r="Y871" i="10"/>
  <c r="U871" i="10"/>
  <c r="AN871" i="10"/>
  <c r="AI871" i="10"/>
  <c r="R871" i="10"/>
  <c r="S871" i="10"/>
  <c r="AP871" i="10"/>
  <c r="U874" i="10"/>
  <c r="Y874" i="10"/>
  <c r="X874" i="10"/>
  <c r="Z874" i="10"/>
  <c r="V874" i="10"/>
  <c r="W874" i="10"/>
  <c r="AH874" i="10"/>
  <c r="U876" i="10"/>
  <c r="Y876" i="10"/>
  <c r="V876" i="10"/>
  <c r="Z876" i="10"/>
  <c r="W876" i="10"/>
  <c r="X876" i="10"/>
  <c r="AO876" i="10"/>
  <c r="AJ876" i="10"/>
  <c r="AQ876" i="10"/>
  <c r="W881" i="10"/>
  <c r="X881" i="10"/>
  <c r="Y881" i="10"/>
  <c r="Z881" i="10"/>
  <c r="U881" i="10"/>
  <c r="V881" i="10"/>
  <c r="AE881" i="10"/>
  <c r="AP881" i="10"/>
  <c r="W899" i="10"/>
  <c r="X899" i="10"/>
  <c r="U899" i="10"/>
  <c r="V899" i="10"/>
  <c r="Y899" i="10"/>
  <c r="Z899" i="10"/>
  <c r="AG899" i="10"/>
  <c r="W901" i="10"/>
  <c r="X901" i="10"/>
  <c r="Y901" i="10"/>
  <c r="Z901" i="10"/>
  <c r="U901" i="10"/>
  <c r="V901" i="10"/>
  <c r="AN901" i="10"/>
  <c r="AE901" i="10"/>
  <c r="AJ901" i="10"/>
  <c r="S901" i="10"/>
  <c r="R901" i="10"/>
  <c r="U908" i="10"/>
  <c r="Y908" i="10"/>
  <c r="V908" i="10"/>
  <c r="Z908" i="10"/>
  <c r="W908" i="10"/>
  <c r="X908" i="10"/>
  <c r="AJ908" i="10"/>
  <c r="AO911" i="10"/>
  <c r="W911" i="10"/>
  <c r="X911" i="10"/>
  <c r="U911" i="10"/>
  <c r="V911" i="10"/>
  <c r="Y911" i="10"/>
  <c r="Z911" i="10"/>
  <c r="AQ911" i="10"/>
  <c r="AN911" i="10"/>
  <c r="R911" i="10"/>
  <c r="S911" i="10"/>
  <c r="AL911" i="10"/>
  <c r="AP914" i="10"/>
  <c r="W917" i="10"/>
  <c r="X917" i="10"/>
  <c r="Y917" i="10"/>
  <c r="Z917" i="10"/>
  <c r="U917" i="10"/>
  <c r="V917" i="10"/>
  <c r="AN917" i="10"/>
  <c r="AJ917" i="10"/>
  <c r="AO919" i="10"/>
  <c r="W919" i="10"/>
  <c r="X919" i="10"/>
  <c r="U919" i="10"/>
  <c r="V919" i="10"/>
  <c r="Y919" i="10"/>
  <c r="Z919" i="10"/>
  <c r="AQ919" i="10"/>
  <c r="AG919" i="10"/>
  <c r="AP919" i="10"/>
  <c r="R919" i="10"/>
  <c r="S919" i="10"/>
  <c r="AI920" i="10"/>
  <c r="AJ921" i="10"/>
  <c r="W921" i="10"/>
  <c r="X921" i="10"/>
  <c r="Y921" i="10"/>
  <c r="Z921" i="10"/>
  <c r="U921" i="10"/>
  <c r="V921" i="10"/>
  <c r="AE921" i="10"/>
  <c r="AL926" i="10"/>
  <c r="U926" i="10"/>
  <c r="Y926" i="10"/>
  <c r="V926" i="10"/>
  <c r="Z926" i="10"/>
  <c r="W926" i="10"/>
  <c r="X926" i="10"/>
  <c r="AP926" i="10"/>
  <c r="AG926" i="10"/>
  <c r="AN931" i="10"/>
  <c r="AM931" i="10"/>
  <c r="AP931" i="10"/>
  <c r="AP932" i="10"/>
  <c r="U932" i="10"/>
  <c r="Y932" i="10"/>
  <c r="V932" i="10"/>
  <c r="Z932" i="10"/>
  <c r="W932" i="10"/>
  <c r="X932" i="10"/>
  <c r="AN932" i="10"/>
  <c r="W933" i="10"/>
  <c r="X933" i="10"/>
  <c r="Y933" i="10"/>
  <c r="Z933" i="10"/>
  <c r="U933" i="10"/>
  <c r="V933" i="10"/>
  <c r="AN933" i="10"/>
  <c r="AJ933" i="10"/>
  <c r="U942" i="10"/>
  <c r="Y942" i="10"/>
  <c r="V942" i="10"/>
  <c r="Z942" i="10"/>
  <c r="W942" i="10"/>
  <c r="X942" i="10"/>
  <c r="AP942" i="10"/>
  <c r="AG942" i="10"/>
  <c r="R942" i="10"/>
  <c r="S942" i="10"/>
  <c r="AI952" i="10"/>
  <c r="U954" i="10"/>
  <c r="Y954" i="10"/>
  <c r="V954" i="10"/>
  <c r="Z954" i="10"/>
  <c r="W954" i="10"/>
  <c r="X954" i="10"/>
  <c r="AO955" i="10"/>
  <c r="W955" i="10"/>
  <c r="X955" i="10"/>
  <c r="U955" i="10"/>
  <c r="V955" i="10"/>
  <c r="Y955" i="10"/>
  <c r="Z955" i="10"/>
  <c r="AP955" i="10"/>
  <c r="AM955" i="10"/>
  <c r="AQ955" i="10"/>
  <c r="AG955" i="10"/>
  <c r="R955" i="10"/>
  <c r="S955" i="10"/>
  <c r="AP964" i="10"/>
  <c r="U964" i="10"/>
  <c r="Y964" i="10"/>
  <c r="V964" i="10"/>
  <c r="Z964" i="10"/>
  <c r="W964" i="10"/>
  <c r="X964" i="10"/>
  <c r="AN964" i="10"/>
  <c r="AN975" i="10"/>
  <c r="AM975" i="10"/>
  <c r="AP975" i="10"/>
  <c r="AQ975" i="10"/>
  <c r="U978" i="10"/>
  <c r="Y978" i="10"/>
  <c r="V978" i="10"/>
  <c r="Z978" i="10"/>
  <c r="W978" i="10"/>
  <c r="X978" i="10"/>
  <c r="AP978" i="10"/>
  <c r="AG978" i="10"/>
  <c r="R978" i="10"/>
  <c r="S978" i="10"/>
  <c r="U982" i="10"/>
  <c r="Y982" i="10"/>
  <c r="V982" i="10"/>
  <c r="Z982" i="10"/>
  <c r="W982" i="10"/>
  <c r="X982" i="10"/>
  <c r="R982" i="10"/>
  <c r="S982" i="10"/>
  <c r="AI984" i="10"/>
  <c r="U986" i="10"/>
  <c r="Y986" i="10"/>
  <c r="V986" i="10"/>
  <c r="Z986" i="10"/>
  <c r="W986" i="10"/>
  <c r="X986" i="10"/>
  <c r="AO987" i="10"/>
  <c r="W987" i="10"/>
  <c r="X987" i="10"/>
  <c r="Y987" i="10"/>
  <c r="Z987" i="10"/>
  <c r="U987" i="10"/>
  <c r="V987" i="10"/>
  <c r="AP987" i="10"/>
  <c r="AM987" i="10"/>
  <c r="AQ987" i="10"/>
  <c r="AG987" i="10"/>
  <c r="R987" i="10"/>
  <c r="S987" i="10"/>
  <c r="AP996" i="10"/>
  <c r="U996" i="10"/>
  <c r="Y996" i="10"/>
  <c r="V996" i="10"/>
  <c r="Z996" i="10"/>
  <c r="W996" i="10"/>
  <c r="X996" i="10"/>
  <c r="AN996" i="10"/>
  <c r="AP1000" i="10"/>
  <c r="U1000" i="10"/>
  <c r="Y1000" i="10"/>
  <c r="V1000" i="10"/>
  <c r="Z1000" i="10"/>
  <c r="W1000" i="10"/>
  <c r="X1000" i="10"/>
  <c r="AE1000" i="10"/>
  <c r="AQ1000" i="10"/>
  <c r="AI1000" i="10"/>
  <c r="U1012" i="10"/>
  <c r="Y1012" i="10"/>
  <c r="V1012" i="10"/>
  <c r="Z1012" i="10"/>
  <c r="W1012" i="10"/>
  <c r="X1012" i="10"/>
  <c r="AP1012" i="10"/>
  <c r="AH1012" i="10"/>
  <c r="S1012" i="10"/>
  <c r="R1012" i="10"/>
  <c r="AL1071" i="10"/>
  <c r="AP1071" i="10"/>
  <c r="AN1071" i="10"/>
  <c r="U1089" i="10"/>
  <c r="Y1089" i="10"/>
  <c r="V1089" i="10"/>
  <c r="Z1089" i="10"/>
  <c r="W1089" i="10"/>
  <c r="X1089" i="10"/>
  <c r="AP1089" i="10"/>
  <c r="AI1089" i="10"/>
  <c r="AE1089" i="10"/>
  <c r="AG1089" i="10"/>
  <c r="AO1095" i="10"/>
  <c r="U1095" i="10"/>
  <c r="Y1095" i="10"/>
  <c r="V1095" i="10"/>
  <c r="Z1095" i="10"/>
  <c r="W1095" i="10"/>
  <c r="X1095" i="10"/>
  <c r="AN1095" i="10"/>
  <c r="AI1095" i="10"/>
  <c r="AE1095" i="10"/>
  <c r="AG1095" i="10"/>
  <c r="R1095" i="10"/>
  <c r="S1095" i="10"/>
  <c r="AH1105" i="10"/>
  <c r="AE1105" i="10"/>
  <c r="AI1105" i="10"/>
  <c r="AH1109" i="10"/>
  <c r="AE1109" i="10"/>
  <c r="W1120" i="10"/>
  <c r="X1120" i="10"/>
  <c r="U1120" i="10"/>
  <c r="V1120" i="10"/>
  <c r="Y1120" i="10"/>
  <c r="Z1120" i="10"/>
  <c r="AM1120" i="10"/>
  <c r="W1128" i="10"/>
  <c r="X1128" i="10"/>
  <c r="U1128" i="10"/>
  <c r="V1128" i="10"/>
  <c r="Y1128" i="10"/>
  <c r="Z1128" i="10"/>
  <c r="AM1128" i="10"/>
  <c r="AP1133" i="10"/>
  <c r="AN1133" i="10"/>
  <c r="AP1141" i="10"/>
  <c r="AL1141" i="10"/>
  <c r="W1150" i="10"/>
  <c r="X1150" i="10"/>
  <c r="Y1150" i="10"/>
  <c r="Z1150" i="10"/>
  <c r="U1150" i="10"/>
  <c r="V1150" i="10"/>
  <c r="AF1150" i="10"/>
  <c r="AI1150" i="10"/>
  <c r="AJ1171" i="10"/>
  <c r="U1171" i="10"/>
  <c r="Y1171" i="10"/>
  <c r="V1171" i="10"/>
  <c r="Z1171" i="10"/>
  <c r="W1171" i="10"/>
  <c r="X1171" i="10"/>
  <c r="AE1171" i="10"/>
  <c r="AI1171" i="10"/>
  <c r="AN1171" i="10"/>
  <c r="AJ1195" i="10"/>
  <c r="U1195" i="10"/>
  <c r="Y1195" i="10"/>
  <c r="V1195" i="10"/>
  <c r="Z1195" i="10"/>
  <c r="W1195" i="10"/>
  <c r="X1195" i="10"/>
  <c r="AE1195" i="10"/>
  <c r="AI1195" i="10"/>
  <c r="W1211" i="10"/>
  <c r="X1211" i="10"/>
  <c r="U1211" i="10"/>
  <c r="Y1211" i="10"/>
  <c r="V1211" i="10"/>
  <c r="Z1211" i="10"/>
  <c r="AN1211" i="10"/>
  <c r="AE1211" i="10"/>
  <c r="AJ1211" i="10"/>
  <c r="AG1211" i="10"/>
  <c r="AI1211" i="10"/>
  <c r="AO1211" i="10"/>
  <c r="U1278" i="10"/>
  <c r="Y1278" i="10"/>
  <c r="V1278" i="10"/>
  <c r="Z1278" i="10"/>
  <c r="W1278" i="10"/>
  <c r="X1278" i="10"/>
  <c r="AM1278" i="10"/>
  <c r="W1418" i="10"/>
  <c r="U1418" i="10"/>
  <c r="X1418" i="10"/>
  <c r="Y1418" i="10"/>
  <c r="V1418" i="10"/>
  <c r="Z1418" i="10"/>
  <c r="AO1418" i="10"/>
  <c r="AG1418" i="10"/>
  <c r="AN1418" i="10"/>
  <c r="AE1418" i="10"/>
  <c r="AJ1418" i="10"/>
  <c r="AI1418" i="10"/>
  <c r="W1440" i="10"/>
  <c r="Y1440" i="10"/>
  <c r="X1440" i="10"/>
  <c r="U1440" i="10"/>
  <c r="V1440" i="10"/>
  <c r="Z1440" i="10"/>
  <c r="U1441" i="10"/>
  <c r="Y1441" i="10"/>
  <c r="V1441" i="10"/>
  <c r="Z1441" i="10"/>
  <c r="W1441" i="10"/>
  <c r="X1441" i="10"/>
  <c r="AI1441" i="10"/>
  <c r="AG1441" i="10"/>
  <c r="AE1441" i="10"/>
  <c r="N4" i="10"/>
  <c r="N20" i="10"/>
  <c r="AE39" i="10"/>
  <c r="AI45" i="10"/>
  <c r="AL47" i="10"/>
  <c r="AI75" i="10"/>
  <c r="AL83" i="10"/>
  <c r="N88" i="10"/>
  <c r="N90" i="10"/>
  <c r="AN95" i="10"/>
  <c r="AI101" i="10"/>
  <c r="AL113" i="10"/>
  <c r="N114" i="10"/>
  <c r="AG135" i="10"/>
  <c r="AI145" i="10"/>
  <c r="AG145" i="10"/>
  <c r="AL151" i="10"/>
  <c r="R168" i="10"/>
  <c r="AM170" i="10"/>
  <c r="R176" i="10"/>
  <c r="AG195" i="10"/>
  <c r="AI197" i="10"/>
  <c r="AG197" i="10"/>
  <c r="AG203" i="10"/>
  <c r="AE203" i="10"/>
  <c r="N212" i="10"/>
  <c r="R221" i="10"/>
  <c r="S221" i="10"/>
  <c r="N224" i="10"/>
  <c r="R228" i="10"/>
  <c r="AO230" i="10"/>
  <c r="AP241" i="10"/>
  <c r="AN249" i="10"/>
  <c r="AL255" i="10"/>
  <c r="N257" i="10"/>
  <c r="AG263" i="10"/>
  <c r="AL267" i="10"/>
  <c r="AI285" i="10"/>
  <c r="R317" i="10"/>
  <c r="S317" i="10"/>
  <c r="N320" i="10"/>
  <c r="N336" i="10"/>
  <c r="R340" i="10"/>
  <c r="AQ342" i="10"/>
  <c r="N354" i="10"/>
  <c r="AM362" i="10"/>
  <c r="AL381" i="10"/>
  <c r="N426" i="10"/>
  <c r="R482" i="10"/>
  <c r="AL491" i="10"/>
  <c r="AG495" i="10"/>
  <c r="AL497" i="10"/>
  <c r="AJ506" i="10"/>
  <c r="R513" i="10"/>
  <c r="S513" i="10"/>
  <c r="AM520" i="10"/>
  <c r="R542" i="10"/>
  <c r="R549" i="10"/>
  <c r="S549" i="10"/>
  <c r="AN557" i="10"/>
  <c r="R561" i="10"/>
  <c r="S561" i="10"/>
  <c r="N570" i="10"/>
  <c r="N572" i="10"/>
  <c r="AG585" i="10"/>
  <c r="AE585" i="10"/>
  <c r="N588" i="10"/>
  <c r="AP598" i="10"/>
  <c r="AM598" i="10"/>
  <c r="N611" i="10"/>
  <c r="AP619" i="10"/>
  <c r="R622" i="10"/>
  <c r="R630" i="10"/>
  <c r="R659" i="10"/>
  <c r="S659" i="10"/>
  <c r="N670" i="10"/>
  <c r="AL674" i="10"/>
  <c r="S681" i="10"/>
  <c r="R681" i="10"/>
  <c r="AL690" i="10"/>
  <c r="AH690" i="10"/>
  <c r="AN697" i="10"/>
  <c r="N713" i="10"/>
  <c r="N718" i="10"/>
  <c r="R723" i="10"/>
  <c r="S723" i="10"/>
  <c r="N739" i="10"/>
  <c r="S745" i="10"/>
  <c r="R745" i="10"/>
  <c r="N750" i="10"/>
  <c r="S753" i="10"/>
  <c r="R753" i="10"/>
  <c r="N764" i="10"/>
  <c r="AL779" i="10"/>
  <c r="AQ786" i="10"/>
  <c r="R800" i="10"/>
  <c r="AG801" i="10"/>
  <c r="AN801" i="10"/>
  <c r="AO802" i="10"/>
  <c r="AO803" i="10"/>
  <c r="V803" i="10"/>
  <c r="Z803" i="10"/>
  <c r="W803" i="10"/>
  <c r="X803" i="10"/>
  <c r="U803" i="10"/>
  <c r="Y803" i="10"/>
  <c r="AN803" i="10"/>
  <c r="AL803" i="10"/>
  <c r="R803" i="10"/>
  <c r="S803" i="10"/>
  <c r="AH803" i="10"/>
  <c r="AM806" i="10"/>
  <c r="N808" i="10"/>
  <c r="N813" i="10"/>
  <c r="AE813" i="10"/>
  <c r="AI815" i="10"/>
  <c r="AM818" i="10"/>
  <c r="X818" i="10"/>
  <c r="W818" i="10"/>
  <c r="Y818" i="10"/>
  <c r="Z818" i="10"/>
  <c r="U818" i="10"/>
  <c r="V818" i="10"/>
  <c r="AQ818" i="10"/>
  <c r="AH818" i="10"/>
  <c r="AN819" i="10"/>
  <c r="X822" i="10"/>
  <c r="U822" i="10"/>
  <c r="Z822" i="10"/>
  <c r="V822" i="10"/>
  <c r="W822" i="10"/>
  <c r="Y822" i="10"/>
  <c r="AO823" i="10"/>
  <c r="V823" i="10"/>
  <c r="Z823" i="10"/>
  <c r="Y823" i="10"/>
  <c r="U823" i="10"/>
  <c r="W823" i="10"/>
  <c r="X823" i="10"/>
  <c r="AN823" i="10"/>
  <c r="AI823" i="10"/>
  <c r="R823" i="10"/>
  <c r="S823" i="10"/>
  <c r="AP823" i="10"/>
  <c r="X826" i="10"/>
  <c r="W826" i="10"/>
  <c r="Y826" i="10"/>
  <c r="U826" i="10"/>
  <c r="V826" i="10"/>
  <c r="Z826" i="10"/>
  <c r="AH826" i="10"/>
  <c r="X828" i="10"/>
  <c r="V828" i="10"/>
  <c r="W828" i="10"/>
  <c r="U828" i="10"/>
  <c r="Y828" i="10"/>
  <c r="Z828" i="10"/>
  <c r="AO828" i="10"/>
  <c r="AJ828" i="10"/>
  <c r="AQ828" i="10"/>
  <c r="AI831" i="10"/>
  <c r="AQ832" i="10"/>
  <c r="X832" i="10"/>
  <c r="Y832" i="10"/>
  <c r="U832" i="10"/>
  <c r="Z832" i="10"/>
  <c r="V832" i="10"/>
  <c r="W832" i="10"/>
  <c r="AO832" i="10"/>
  <c r="AJ832" i="10"/>
  <c r="AI839" i="10"/>
  <c r="X842" i="10"/>
  <c r="W842" i="10"/>
  <c r="Y842" i="10"/>
  <c r="U842" i="10"/>
  <c r="V842" i="10"/>
  <c r="Z842" i="10"/>
  <c r="AM842" i="10"/>
  <c r="AH842" i="10"/>
  <c r="AI843" i="10"/>
  <c r="X844" i="10"/>
  <c r="V844" i="10"/>
  <c r="W844" i="10"/>
  <c r="U844" i="10"/>
  <c r="Y844" i="10"/>
  <c r="Z844" i="10"/>
  <c r="AQ844" i="10"/>
  <c r="AO844" i="10"/>
  <c r="R844" i="10"/>
  <c r="AJ844" i="10"/>
  <c r="N847" i="10"/>
  <c r="AE847" i="10"/>
  <c r="AF848" i="10"/>
  <c r="V849" i="10"/>
  <c r="Z849" i="10"/>
  <c r="X849" i="10"/>
  <c r="Y849" i="10"/>
  <c r="U849" i="10"/>
  <c r="W849" i="10"/>
  <c r="AP849" i="10"/>
  <c r="AI849" i="10"/>
  <c r="N850" i="10"/>
  <c r="AO851" i="10"/>
  <c r="V851" i="10"/>
  <c r="Z851" i="10"/>
  <c r="W851" i="10"/>
  <c r="X851" i="10"/>
  <c r="U851" i="10"/>
  <c r="Y851" i="10"/>
  <c r="AE851" i="10"/>
  <c r="AN851" i="10"/>
  <c r="R851" i="10"/>
  <c r="S851" i="10"/>
  <c r="AP857" i="10"/>
  <c r="AN859" i="10"/>
  <c r="X862" i="10"/>
  <c r="U862" i="10"/>
  <c r="Y862" i="10"/>
  <c r="V862" i="10"/>
  <c r="W862" i="10"/>
  <c r="Z862" i="10"/>
  <c r="AM862" i="10"/>
  <c r="AQ864" i="10"/>
  <c r="X864" i="10"/>
  <c r="U864" i="10"/>
  <c r="Y864" i="10"/>
  <c r="Z864" i="10"/>
  <c r="V864" i="10"/>
  <c r="W864" i="10"/>
  <c r="AO864" i="10"/>
  <c r="R864" i="10"/>
  <c r="AJ864" i="10"/>
  <c r="AF868" i="10"/>
  <c r="AI873" i="10"/>
  <c r="AI875" i="10"/>
  <c r="AG879" i="10"/>
  <c r="R880" i="10"/>
  <c r="AF884" i="10"/>
  <c r="N886" i="10"/>
  <c r="AH887" i="10"/>
  <c r="AI887" i="10"/>
  <c r="AN889" i="10"/>
  <c r="AG889" i="10"/>
  <c r="AP891" i="10"/>
  <c r="AG891" i="10"/>
  <c r="U894" i="10"/>
  <c r="Y894" i="10"/>
  <c r="V894" i="10"/>
  <c r="Z894" i="10"/>
  <c r="W894" i="10"/>
  <c r="X894" i="10"/>
  <c r="W895" i="10"/>
  <c r="X895" i="10"/>
  <c r="U895" i="10"/>
  <c r="V895" i="10"/>
  <c r="Y895" i="10"/>
  <c r="Z895" i="10"/>
  <c r="AE895" i="10"/>
  <c r="AQ895" i="10"/>
  <c r="R895" i="10"/>
  <c r="S895" i="10"/>
  <c r="AM898" i="10"/>
  <c r="U898" i="10"/>
  <c r="Y898" i="10"/>
  <c r="V898" i="10"/>
  <c r="Z898" i="10"/>
  <c r="W898" i="10"/>
  <c r="X898" i="10"/>
  <c r="R898" i="10"/>
  <c r="AP898" i="10"/>
  <c r="AJ900" i="10"/>
  <c r="AF902" i="10"/>
  <c r="AP903" i="10"/>
  <c r="AL903" i="10"/>
  <c r="AI907" i="10"/>
  <c r="AP909" i="10"/>
  <c r="AG909" i="10"/>
  <c r="W913" i="10"/>
  <c r="X913" i="10"/>
  <c r="Y913" i="10"/>
  <c r="Z913" i="10"/>
  <c r="U913" i="10"/>
  <c r="V913" i="10"/>
  <c r="AL913" i="10"/>
  <c r="R916" i="10"/>
  <c r="AN920" i="10"/>
  <c r="AM923" i="10"/>
  <c r="AJ925" i="10"/>
  <c r="AL930" i="10"/>
  <c r="U930" i="10"/>
  <c r="Y930" i="10"/>
  <c r="V930" i="10"/>
  <c r="Z930" i="10"/>
  <c r="W930" i="10"/>
  <c r="X930" i="10"/>
  <c r="AP930" i="10"/>
  <c r="AG930" i="10"/>
  <c r="R930" i="10"/>
  <c r="AQ931" i="10"/>
  <c r="AN935" i="10"/>
  <c r="AM935" i="10"/>
  <c r="AQ936" i="10"/>
  <c r="AO943" i="10"/>
  <c r="W943" i="10"/>
  <c r="X943" i="10"/>
  <c r="U943" i="10"/>
  <c r="V943" i="10"/>
  <c r="Y943" i="10"/>
  <c r="Z943" i="10"/>
  <c r="AP943" i="10"/>
  <c r="AM943" i="10"/>
  <c r="AQ943" i="10"/>
  <c r="R943" i="10"/>
  <c r="S943" i="10"/>
  <c r="AO951" i="10"/>
  <c r="W951" i="10"/>
  <c r="X951" i="10"/>
  <c r="U951" i="10"/>
  <c r="V951" i="10"/>
  <c r="Y951" i="10"/>
  <c r="Z951" i="10"/>
  <c r="AP951" i="10"/>
  <c r="AM951" i="10"/>
  <c r="AQ951" i="10"/>
  <c r="AG951" i="10"/>
  <c r="R951" i="10"/>
  <c r="S951" i="10"/>
  <c r="AP960" i="10"/>
  <c r="U960" i="10"/>
  <c r="Y960" i="10"/>
  <c r="V960" i="10"/>
  <c r="Z960" i="10"/>
  <c r="W960" i="10"/>
  <c r="X960" i="10"/>
  <c r="AN960" i="10"/>
  <c r="AQ960" i="10"/>
  <c r="AN971" i="10"/>
  <c r="AP971" i="10"/>
  <c r="AQ971" i="10"/>
  <c r="AL971" i="10"/>
  <c r="AO979" i="10"/>
  <c r="W979" i="10"/>
  <c r="X979" i="10"/>
  <c r="Y979" i="10"/>
  <c r="Z979" i="10"/>
  <c r="U979" i="10"/>
  <c r="V979" i="10"/>
  <c r="AP979" i="10"/>
  <c r="AM979" i="10"/>
  <c r="AQ979" i="10"/>
  <c r="R979" i="10"/>
  <c r="S979" i="10"/>
  <c r="AP992" i="10"/>
  <c r="U992" i="10"/>
  <c r="Y992" i="10"/>
  <c r="V992" i="10"/>
  <c r="Z992" i="10"/>
  <c r="W992" i="10"/>
  <c r="X992" i="10"/>
  <c r="AN992" i="10"/>
  <c r="AQ992" i="10"/>
  <c r="AJ1001" i="10"/>
  <c r="W1001" i="10"/>
  <c r="X1001" i="10"/>
  <c r="U1001" i="10"/>
  <c r="V1001" i="10"/>
  <c r="Y1001" i="10"/>
  <c r="Z1001" i="10"/>
  <c r="AE1001" i="10"/>
  <c r="AI1001" i="10"/>
  <c r="W1013" i="10"/>
  <c r="X1013" i="10"/>
  <c r="U1013" i="10"/>
  <c r="V1013" i="10"/>
  <c r="Y1013" i="10"/>
  <c r="Z1013" i="10"/>
  <c r="AN1013" i="10"/>
  <c r="R1013" i="10"/>
  <c r="S1013" i="10"/>
  <c r="AP1015" i="10"/>
  <c r="AO1015" i="10"/>
  <c r="X1017" i="10"/>
  <c r="V1017" i="10"/>
  <c r="W1017" i="10"/>
  <c r="U1017" i="10"/>
  <c r="Y1017" i="10"/>
  <c r="Z1017" i="10"/>
  <c r="AN1017" i="10"/>
  <c r="V1032" i="10"/>
  <c r="Z1032" i="10"/>
  <c r="W1032" i="10"/>
  <c r="X1032" i="10"/>
  <c r="Y1032" i="10"/>
  <c r="U1032" i="10"/>
  <c r="AM1032" i="10"/>
  <c r="AO1039" i="10"/>
  <c r="X1039" i="10"/>
  <c r="W1039" i="10"/>
  <c r="Y1039" i="10"/>
  <c r="Z1039" i="10"/>
  <c r="U1039" i="10"/>
  <c r="V1039" i="10"/>
  <c r="AI1039" i="10"/>
  <c r="AG1039" i="10"/>
  <c r="AP1039" i="10"/>
  <c r="AE1039" i="10"/>
  <c r="W1064" i="10"/>
  <c r="X1064" i="10"/>
  <c r="U1064" i="10"/>
  <c r="V1064" i="10"/>
  <c r="Y1064" i="10"/>
  <c r="Z1064" i="10"/>
  <c r="AM1064" i="10"/>
  <c r="W1078" i="10"/>
  <c r="X1078" i="10"/>
  <c r="Y1078" i="10"/>
  <c r="Z1078" i="10"/>
  <c r="U1078" i="10"/>
  <c r="V1078" i="10"/>
  <c r="AH1078" i="10"/>
  <c r="AQ1078" i="10"/>
  <c r="AJ1094" i="10"/>
  <c r="AH1094" i="10"/>
  <c r="U1101" i="10"/>
  <c r="Y1101" i="10"/>
  <c r="V1101" i="10"/>
  <c r="Z1101" i="10"/>
  <c r="W1101" i="10"/>
  <c r="X1101" i="10"/>
  <c r="AI1101" i="10"/>
  <c r="AE1101" i="10"/>
  <c r="AG1101" i="10"/>
  <c r="R1101" i="10"/>
  <c r="S1101" i="10"/>
  <c r="W1118" i="10"/>
  <c r="X1118" i="10"/>
  <c r="Y1118" i="10"/>
  <c r="Z1118" i="10"/>
  <c r="U1118" i="10"/>
  <c r="V1118" i="10"/>
  <c r="AH1118" i="10"/>
  <c r="AQ1118" i="10"/>
  <c r="AN1138" i="10"/>
  <c r="AQ1138" i="10"/>
  <c r="W1158" i="10"/>
  <c r="X1158" i="10"/>
  <c r="Y1158" i="10"/>
  <c r="Z1158" i="10"/>
  <c r="U1158" i="10"/>
  <c r="V1158" i="10"/>
  <c r="AF1158" i="10"/>
  <c r="U1159" i="10"/>
  <c r="Y1159" i="10"/>
  <c r="V1159" i="10"/>
  <c r="Z1159" i="10"/>
  <c r="W1159" i="10"/>
  <c r="X1159" i="10"/>
  <c r="AF1159" i="10"/>
  <c r="AI1159" i="10"/>
  <c r="R1159" i="10"/>
  <c r="S1159" i="10"/>
  <c r="AM1161" i="10"/>
  <c r="AP1174" i="10"/>
  <c r="W1174" i="10"/>
  <c r="X1174" i="10"/>
  <c r="Y1174" i="10"/>
  <c r="Z1174" i="10"/>
  <c r="U1174" i="10"/>
  <c r="V1174" i="10"/>
  <c r="AN1174" i="10"/>
  <c r="AH1178" i="10"/>
  <c r="AI1178" i="10"/>
  <c r="AE1178" i="10"/>
  <c r="U1183" i="10"/>
  <c r="Y1183" i="10"/>
  <c r="V1183" i="10"/>
  <c r="Z1183" i="10"/>
  <c r="W1183" i="10"/>
  <c r="X1183" i="10"/>
  <c r="AJ1183" i="10"/>
  <c r="AE1183" i="10"/>
  <c r="AI1183" i="10"/>
  <c r="AJ1236" i="10"/>
  <c r="AH1236" i="10"/>
  <c r="W1257" i="10"/>
  <c r="X1257" i="10"/>
  <c r="Y1257" i="10"/>
  <c r="Z1257" i="10"/>
  <c r="U1257" i="10"/>
  <c r="V1257" i="10"/>
  <c r="AI1257" i="10"/>
  <c r="AG1257" i="10"/>
  <c r="AE1257" i="10"/>
  <c r="R1257" i="10"/>
  <c r="S1257" i="10"/>
  <c r="U1276" i="10"/>
  <c r="Y1276" i="10"/>
  <c r="V1276" i="10"/>
  <c r="Z1276" i="10"/>
  <c r="W1276" i="10"/>
  <c r="X1276" i="10"/>
  <c r="AH1276" i="10"/>
  <c r="AQ1276" i="10"/>
  <c r="W1342" i="10"/>
  <c r="Y1342" i="10"/>
  <c r="X1342" i="10"/>
  <c r="U1342" i="10"/>
  <c r="Z1342" i="10"/>
  <c r="V1342" i="10"/>
  <c r="AJ1342" i="10"/>
  <c r="AQ1342" i="10"/>
  <c r="AG1398" i="10"/>
  <c r="AF1398" i="10"/>
  <c r="AJ937" i="10"/>
  <c r="W937" i="10"/>
  <c r="X937" i="10"/>
  <c r="Y937" i="10"/>
  <c r="Z937" i="10"/>
  <c r="U937" i="10"/>
  <c r="V937" i="10"/>
  <c r="R937" i="10"/>
  <c r="AN937" i="10"/>
  <c r="AO939" i="10"/>
  <c r="W939" i="10"/>
  <c r="X939" i="10"/>
  <c r="U939" i="10"/>
  <c r="V939" i="10"/>
  <c r="Y939" i="10"/>
  <c r="Z939" i="10"/>
  <c r="R939" i="10"/>
  <c r="AL939" i="10"/>
  <c r="AE940" i="10"/>
  <c r="AN941" i="10"/>
  <c r="AN943" i="10"/>
  <c r="U946" i="10"/>
  <c r="Y946" i="10"/>
  <c r="V946" i="10"/>
  <c r="Z946" i="10"/>
  <c r="W946" i="10"/>
  <c r="X946" i="10"/>
  <c r="R946" i="10"/>
  <c r="AL946" i="10"/>
  <c r="AO947" i="10"/>
  <c r="W947" i="10"/>
  <c r="X947" i="10"/>
  <c r="U947" i="10"/>
  <c r="V947" i="10"/>
  <c r="Y947" i="10"/>
  <c r="Z947" i="10"/>
  <c r="R947" i="10"/>
  <c r="AL947" i="10"/>
  <c r="U950" i="10"/>
  <c r="Y950" i="10"/>
  <c r="V950" i="10"/>
  <c r="Z950" i="10"/>
  <c r="W950" i="10"/>
  <c r="X950" i="10"/>
  <c r="R950" i="10"/>
  <c r="AN951" i="10"/>
  <c r="AN955" i="10"/>
  <c r="AN957" i="10"/>
  <c r="AM960" i="10"/>
  <c r="AM964" i="10"/>
  <c r="AO967" i="10"/>
  <c r="W967" i="10"/>
  <c r="X967" i="10"/>
  <c r="Y967" i="10"/>
  <c r="Z967" i="10"/>
  <c r="U967" i="10"/>
  <c r="V967" i="10"/>
  <c r="R967" i="10"/>
  <c r="AL967" i="10"/>
  <c r="AE968" i="10"/>
  <c r="N974" i="10"/>
  <c r="AP976" i="10"/>
  <c r="U976" i="10"/>
  <c r="Y976" i="10"/>
  <c r="V976" i="10"/>
  <c r="Z976" i="10"/>
  <c r="W976" i="10"/>
  <c r="X976" i="10"/>
  <c r="AQ976" i="10"/>
  <c r="AN979" i="10"/>
  <c r="W981" i="10"/>
  <c r="X981" i="10"/>
  <c r="U981" i="10"/>
  <c r="V981" i="10"/>
  <c r="Y981" i="10"/>
  <c r="Z981" i="10"/>
  <c r="AI981" i="10"/>
  <c r="AN987" i="10"/>
  <c r="AN989" i="10"/>
  <c r="AM992" i="10"/>
  <c r="AM996" i="10"/>
  <c r="AO999" i="10"/>
  <c r="W999" i="10"/>
  <c r="X999" i="10"/>
  <c r="Y999" i="10"/>
  <c r="Z999" i="10"/>
  <c r="U999" i="10"/>
  <c r="V999" i="10"/>
  <c r="R999" i="10"/>
  <c r="AM999" i="10"/>
  <c r="AM1000" i="10"/>
  <c r="U1002" i="10"/>
  <c r="Y1002" i="10"/>
  <c r="V1002" i="10"/>
  <c r="Z1002" i="10"/>
  <c r="W1002" i="10"/>
  <c r="X1002" i="10"/>
  <c r="R1002" i="10"/>
  <c r="AP1003" i="10"/>
  <c r="U1004" i="10"/>
  <c r="Y1004" i="10"/>
  <c r="V1004" i="10"/>
  <c r="Z1004" i="10"/>
  <c r="W1004" i="10"/>
  <c r="X1004" i="10"/>
  <c r="AG1004" i="10"/>
  <c r="AQ1004" i="10"/>
  <c r="N1008" i="10"/>
  <c r="AQ1017" i="10"/>
  <c r="AQ1018" i="10"/>
  <c r="X1019" i="10"/>
  <c r="U1019" i="10"/>
  <c r="Z1019" i="10"/>
  <c r="V1019" i="10"/>
  <c r="W1019" i="10"/>
  <c r="Y1019" i="10"/>
  <c r="AI1019" i="10"/>
  <c r="N1024" i="10"/>
  <c r="AO1025" i="10"/>
  <c r="X1025" i="10"/>
  <c r="V1025" i="10"/>
  <c r="W1025" i="10"/>
  <c r="Y1025" i="10"/>
  <c r="Z1025" i="10"/>
  <c r="U1025" i="10"/>
  <c r="AP1025" i="10"/>
  <c r="R1025" i="10"/>
  <c r="S1025" i="10"/>
  <c r="AI1025" i="10"/>
  <c r="AP1028" i="10"/>
  <c r="V1028" i="10"/>
  <c r="Z1028" i="10"/>
  <c r="Y1028" i="10"/>
  <c r="U1028" i="10"/>
  <c r="W1028" i="10"/>
  <c r="X1028" i="10"/>
  <c r="R1028" i="10"/>
  <c r="AP1029" i="10"/>
  <c r="AO1031" i="10"/>
  <c r="X1031" i="10"/>
  <c r="W1031" i="10"/>
  <c r="Y1031" i="10"/>
  <c r="U1031" i="10"/>
  <c r="V1031" i="10"/>
  <c r="Z1031" i="10"/>
  <c r="AI1031" i="10"/>
  <c r="AG1031" i="10"/>
  <c r="X1035" i="10"/>
  <c r="U1035" i="10"/>
  <c r="Z1035" i="10"/>
  <c r="V1035" i="10"/>
  <c r="W1035" i="10"/>
  <c r="Y1035" i="10"/>
  <c r="R1035" i="10"/>
  <c r="S1035" i="10"/>
  <c r="AI1035" i="10"/>
  <c r="AL1039" i="10"/>
  <c r="V1046" i="10"/>
  <c r="Z1046" i="10"/>
  <c r="X1046" i="10"/>
  <c r="Y1046" i="10"/>
  <c r="U1046" i="10"/>
  <c r="W1046" i="10"/>
  <c r="X1051" i="10"/>
  <c r="U1051" i="10"/>
  <c r="Z1051" i="10"/>
  <c r="V1051" i="10"/>
  <c r="W1051" i="10"/>
  <c r="Y1051" i="10"/>
  <c r="AI1051" i="10"/>
  <c r="R1051" i="10"/>
  <c r="S1051" i="10"/>
  <c r="V1056" i="10"/>
  <c r="W1056" i="10"/>
  <c r="X1056" i="10"/>
  <c r="U1056" i="10"/>
  <c r="Y1056" i="10"/>
  <c r="Z1056" i="10"/>
  <c r="AM1056" i="10"/>
  <c r="W1068" i="10"/>
  <c r="X1068" i="10"/>
  <c r="U1068" i="10"/>
  <c r="V1068" i="10"/>
  <c r="Y1068" i="10"/>
  <c r="Z1068" i="10"/>
  <c r="AQ1068" i="10"/>
  <c r="AO1068" i="10"/>
  <c r="W1076" i="10"/>
  <c r="X1076" i="10"/>
  <c r="U1076" i="10"/>
  <c r="V1076" i="10"/>
  <c r="Y1076" i="10"/>
  <c r="Z1076" i="10"/>
  <c r="AQ1076" i="10"/>
  <c r="R1076" i="10"/>
  <c r="AO1076" i="10"/>
  <c r="W1082" i="10"/>
  <c r="X1082" i="10"/>
  <c r="Y1082" i="10"/>
  <c r="Z1082" i="10"/>
  <c r="U1082" i="10"/>
  <c r="V1082" i="10"/>
  <c r="AL1087" i="10"/>
  <c r="U1091" i="10"/>
  <c r="Y1091" i="10"/>
  <c r="V1091" i="10"/>
  <c r="Z1091" i="10"/>
  <c r="W1091" i="10"/>
  <c r="X1091" i="10"/>
  <c r="AE1091" i="10"/>
  <c r="R1091" i="10"/>
  <c r="S1091" i="10"/>
  <c r="AL1095" i="10"/>
  <c r="U1099" i="10"/>
  <c r="Y1099" i="10"/>
  <c r="V1099" i="10"/>
  <c r="Z1099" i="10"/>
  <c r="W1099" i="10"/>
  <c r="X1099" i="10"/>
  <c r="AE1099" i="10"/>
  <c r="R1099" i="10"/>
  <c r="S1099" i="10"/>
  <c r="AH1121" i="10"/>
  <c r="AE1121" i="10"/>
  <c r="AH1125" i="10"/>
  <c r="AE1125" i="10"/>
  <c r="U1131" i="10"/>
  <c r="Y1131" i="10"/>
  <c r="V1131" i="10"/>
  <c r="Z1131" i="10"/>
  <c r="W1131" i="10"/>
  <c r="X1131" i="10"/>
  <c r="AN1131" i="10"/>
  <c r="AE1131" i="10"/>
  <c r="AJ1131" i="10"/>
  <c r="S1131" i="10"/>
  <c r="R1131" i="10"/>
  <c r="W1142" i="10"/>
  <c r="X1142" i="10"/>
  <c r="Y1142" i="10"/>
  <c r="Z1142" i="10"/>
  <c r="U1142" i="10"/>
  <c r="V1142" i="10"/>
  <c r="AM1142" i="10"/>
  <c r="W1146" i="10"/>
  <c r="X1146" i="10"/>
  <c r="Y1146" i="10"/>
  <c r="Z1146" i="10"/>
  <c r="U1146" i="10"/>
  <c r="V1146" i="10"/>
  <c r="AJ1146" i="10"/>
  <c r="AH1146" i="10"/>
  <c r="AN1146" i="10"/>
  <c r="AM1156" i="10"/>
  <c r="W1156" i="10"/>
  <c r="X1156" i="10"/>
  <c r="U1156" i="10"/>
  <c r="V1156" i="10"/>
  <c r="Y1156" i="10"/>
  <c r="Z1156" i="10"/>
  <c r="AQ1156" i="10"/>
  <c r="AF1156" i="10"/>
  <c r="AO1156" i="10"/>
  <c r="R1156" i="10"/>
  <c r="S1156" i="10"/>
  <c r="N1164" i="10"/>
  <c r="AL1169" i="10"/>
  <c r="AM1174" i="10"/>
  <c r="AN1183" i="10"/>
  <c r="AO1185" i="10"/>
  <c r="U1185" i="10"/>
  <c r="Y1185" i="10"/>
  <c r="V1185" i="10"/>
  <c r="Z1185" i="10"/>
  <c r="W1185" i="10"/>
  <c r="X1185" i="10"/>
  <c r="AQ1185" i="10"/>
  <c r="AP1185" i="10"/>
  <c r="R1185" i="10"/>
  <c r="S1185" i="10"/>
  <c r="AM1185" i="10"/>
  <c r="W1192" i="10"/>
  <c r="X1192" i="10"/>
  <c r="U1192" i="10"/>
  <c r="V1192" i="10"/>
  <c r="Y1192" i="10"/>
  <c r="Z1192" i="10"/>
  <c r="AP1192" i="10"/>
  <c r="R1192" i="10"/>
  <c r="S1192" i="10"/>
  <c r="AO1205" i="10"/>
  <c r="W1205" i="10"/>
  <c r="X1205" i="10"/>
  <c r="Y1205" i="10"/>
  <c r="Z1205" i="10"/>
  <c r="U1205" i="10"/>
  <c r="V1205" i="10"/>
  <c r="AQ1205" i="10"/>
  <c r="AG1205" i="10"/>
  <c r="AP1205" i="10"/>
  <c r="AL1205" i="10"/>
  <c r="R1205" i="10"/>
  <c r="S1205" i="10"/>
  <c r="AP1211" i="10"/>
  <c r="W1223" i="10"/>
  <c r="X1223" i="10"/>
  <c r="U1223" i="10"/>
  <c r="V1223" i="10"/>
  <c r="Y1223" i="10"/>
  <c r="Z1223" i="10"/>
  <c r="AP1223" i="10"/>
  <c r="AE1223" i="10"/>
  <c r="AO1223" i="10"/>
  <c r="AI1223" i="10"/>
  <c r="S1223" i="10"/>
  <c r="R1223" i="10"/>
  <c r="W1227" i="10"/>
  <c r="X1227" i="10"/>
  <c r="U1227" i="10"/>
  <c r="Y1227" i="10"/>
  <c r="V1227" i="10"/>
  <c r="Z1227" i="10"/>
  <c r="AO1227" i="10"/>
  <c r="AG1227" i="10"/>
  <c r="AN1227" i="10"/>
  <c r="AE1227" i="10"/>
  <c r="AH1228" i="10"/>
  <c r="AG1228" i="10"/>
  <c r="W1231" i="10"/>
  <c r="X1231" i="10"/>
  <c r="U1231" i="10"/>
  <c r="Y1231" i="10"/>
  <c r="V1231" i="10"/>
  <c r="Z1231" i="10"/>
  <c r="AF1231" i="10"/>
  <c r="AN1231" i="10"/>
  <c r="U1234" i="10"/>
  <c r="Y1234" i="10"/>
  <c r="V1234" i="10"/>
  <c r="Z1234" i="10"/>
  <c r="W1234" i="10"/>
  <c r="X1234" i="10"/>
  <c r="AQ1234" i="10"/>
  <c r="AO1234" i="10"/>
  <c r="W1239" i="10"/>
  <c r="X1239" i="10"/>
  <c r="U1239" i="10"/>
  <c r="Y1239" i="10"/>
  <c r="V1239" i="10"/>
  <c r="Z1239" i="10"/>
  <c r="AP1239" i="10"/>
  <c r="AI1239" i="10"/>
  <c r="AG1239" i="10"/>
  <c r="U1244" i="10"/>
  <c r="Y1244" i="10"/>
  <c r="V1244" i="10"/>
  <c r="Z1244" i="10"/>
  <c r="W1244" i="10"/>
  <c r="X1244" i="10"/>
  <c r="AH1244" i="10"/>
  <c r="U1262" i="10"/>
  <c r="Y1262" i="10"/>
  <c r="V1262" i="10"/>
  <c r="Z1262" i="10"/>
  <c r="W1262" i="10"/>
  <c r="X1262" i="10"/>
  <c r="W1275" i="10"/>
  <c r="X1275" i="10"/>
  <c r="U1275" i="10"/>
  <c r="V1275" i="10"/>
  <c r="Y1275" i="10"/>
  <c r="Z1275" i="10"/>
  <c r="AE1275" i="10"/>
  <c r="AI1275" i="10"/>
  <c r="R1275" i="10"/>
  <c r="S1275" i="10"/>
  <c r="AQ1297" i="10"/>
  <c r="AN1297" i="10"/>
  <c r="W1312" i="10"/>
  <c r="U1312" i="10"/>
  <c r="X1312" i="10"/>
  <c r="Y1312" i="10"/>
  <c r="V1312" i="10"/>
  <c r="Z1312" i="10"/>
  <c r="AP1312" i="10"/>
  <c r="AE1312" i="10"/>
  <c r="AM1312" i="10"/>
  <c r="AI1312" i="10"/>
  <c r="AE1314" i="10"/>
  <c r="AE1327" i="10"/>
  <c r="AJ1327" i="10"/>
  <c r="AP1331" i="10"/>
  <c r="AN1331" i="10"/>
  <c r="AO1331" i="10"/>
  <c r="W1344" i="10"/>
  <c r="U1344" i="10"/>
  <c r="X1344" i="10"/>
  <c r="Y1344" i="10"/>
  <c r="V1344" i="10"/>
  <c r="Z1344" i="10"/>
  <c r="AM1344" i="10"/>
  <c r="AH1344" i="10"/>
  <c r="AL1347" i="10"/>
  <c r="AN1347" i="10"/>
  <c r="AE1351" i="10"/>
  <c r="AI1351" i="10"/>
  <c r="W1358" i="10"/>
  <c r="Y1358" i="10"/>
  <c r="X1358" i="10"/>
  <c r="U1358" i="10"/>
  <c r="Z1358" i="10"/>
  <c r="V1358" i="10"/>
  <c r="AJ1362" i="10"/>
  <c r="AH1362" i="10"/>
  <c r="U1389" i="10"/>
  <c r="Y1389" i="10"/>
  <c r="V1389" i="10"/>
  <c r="Z1389" i="10"/>
  <c r="W1389" i="10"/>
  <c r="X1389" i="10"/>
  <c r="AE1389" i="10"/>
  <c r="AP1389" i="10"/>
  <c r="AI1389" i="10"/>
  <c r="AP1408" i="10"/>
  <c r="W1408" i="10"/>
  <c r="Y1408" i="10"/>
  <c r="X1408" i="10"/>
  <c r="U1408" i="10"/>
  <c r="Z1408" i="10"/>
  <c r="V1408" i="10"/>
  <c r="AN1408" i="10"/>
  <c r="AI1408" i="10"/>
  <c r="AE1413" i="10"/>
  <c r="AI1413" i="10"/>
  <c r="AH1419" i="10"/>
  <c r="AF1419" i="10"/>
  <c r="AO1420" i="10"/>
  <c r="W1420" i="10"/>
  <c r="Y1420" i="10"/>
  <c r="X1420" i="10"/>
  <c r="U1420" i="10"/>
  <c r="V1420" i="10"/>
  <c r="Z1420" i="10"/>
  <c r="AM1420" i="10"/>
  <c r="AL1420" i="10"/>
  <c r="AG1420" i="10"/>
  <c r="AQ1420" i="10"/>
  <c r="R1420" i="10"/>
  <c r="S1420" i="10"/>
  <c r="AP1437" i="10"/>
  <c r="AL1437" i="10"/>
  <c r="AN1437" i="10"/>
  <c r="AM1437" i="10"/>
  <c r="U1439" i="10"/>
  <c r="Y1439" i="10"/>
  <c r="W1439" i="10"/>
  <c r="V1439" i="10"/>
  <c r="Z1439" i="10"/>
  <c r="X1439" i="10"/>
  <c r="AG1439" i="10"/>
  <c r="AO1439" i="10"/>
  <c r="R1439" i="10"/>
  <c r="S1439" i="10"/>
  <c r="AO1445" i="10"/>
  <c r="U1445" i="10"/>
  <c r="Y1445" i="10"/>
  <c r="V1445" i="10"/>
  <c r="Z1445" i="10"/>
  <c r="W1445" i="10"/>
  <c r="X1445" i="10"/>
  <c r="AQ1445" i="10"/>
  <c r="AN1445" i="10"/>
  <c r="R1445" i="10"/>
  <c r="S1445" i="10"/>
  <c r="W1466" i="10"/>
  <c r="U1466" i="10"/>
  <c r="X1466" i="10"/>
  <c r="Y1466" i="10"/>
  <c r="V1466" i="10"/>
  <c r="Z1466" i="10"/>
  <c r="AN1466" i="10"/>
  <c r="W1474" i="10"/>
  <c r="Y1474" i="10"/>
  <c r="X1474" i="10"/>
  <c r="U1474" i="10"/>
  <c r="Z1474" i="10"/>
  <c r="V1474" i="10"/>
  <c r="W1480" i="10"/>
  <c r="U1480" i="10"/>
  <c r="X1480" i="10"/>
  <c r="Y1480" i="10"/>
  <c r="V1480" i="10"/>
  <c r="Z1480" i="10"/>
  <c r="AQ1480" i="10"/>
  <c r="AH1484" i="10"/>
  <c r="AI1484" i="10"/>
  <c r="AO1469" i="10"/>
  <c r="U1469" i="10"/>
  <c r="Y1469" i="10"/>
  <c r="W1469" i="10"/>
  <c r="V1469" i="10"/>
  <c r="Z1469" i="10"/>
  <c r="X1469" i="10"/>
  <c r="AN1469" i="10"/>
  <c r="AE1469" i="10"/>
  <c r="AM1469" i="10"/>
  <c r="AL1469" i="10"/>
  <c r="U1481" i="10"/>
  <c r="Y1481" i="10"/>
  <c r="W1481" i="10"/>
  <c r="V1481" i="10"/>
  <c r="Z1481" i="10"/>
  <c r="X1481" i="10"/>
  <c r="AE1481" i="10"/>
  <c r="AO1481" i="10"/>
  <c r="AI1481" i="10"/>
  <c r="R1481" i="10"/>
  <c r="S1481" i="10"/>
  <c r="AI1494" i="10"/>
  <c r="AE1494" i="10"/>
  <c r="U1501" i="10"/>
  <c r="Y1501" i="10"/>
  <c r="V1501" i="10"/>
  <c r="Z1501" i="10"/>
  <c r="X1501" i="10"/>
  <c r="W1501" i="10"/>
  <c r="AP1501" i="10"/>
  <c r="AL1501" i="10"/>
  <c r="AG1501" i="10"/>
  <c r="AE5" i="10"/>
  <c r="AP11" i="10"/>
  <c r="N13" i="10"/>
  <c r="N15" i="10"/>
  <c r="AL15" i="10"/>
  <c r="AP19" i="10"/>
  <c r="AI19" i="10"/>
  <c r="R20" i="10"/>
  <c r="R22" i="10"/>
  <c r="R23" i="10"/>
  <c r="AJ24" i="10"/>
  <c r="N26" i="10"/>
  <c r="N30" i="10"/>
  <c r="R32" i="10"/>
  <c r="N39" i="10"/>
  <c r="R40" i="10"/>
  <c r="AP45" i="10"/>
  <c r="R51" i="10"/>
  <c r="N52" i="10"/>
  <c r="AJ52" i="10"/>
  <c r="AI55" i="10"/>
  <c r="N56" i="10"/>
  <c r="AE57" i="10"/>
  <c r="AJ60" i="10"/>
  <c r="AI61" i="10"/>
  <c r="N63" i="10"/>
  <c r="AL63" i="10"/>
  <c r="AP67" i="10"/>
  <c r="N69" i="10"/>
  <c r="AP69" i="10"/>
  <c r="AE71" i="10"/>
  <c r="R72" i="10"/>
  <c r="AQ78" i="10"/>
  <c r="AL79" i="10"/>
  <c r="AN81" i="10"/>
  <c r="N84" i="10"/>
  <c r="AI87" i="10"/>
  <c r="R91" i="10"/>
  <c r="AO96" i="10"/>
  <c r="N99" i="10"/>
  <c r="N103" i="10"/>
  <c r="AE105" i="10"/>
  <c r="N107" i="10"/>
  <c r="N108" i="10"/>
  <c r="AM108" i="10"/>
  <c r="N115" i="10"/>
  <c r="R118" i="10"/>
  <c r="AI119" i="10"/>
  <c r="N121" i="10"/>
  <c r="N124" i="10"/>
  <c r="N125" i="10"/>
  <c r="N132" i="10"/>
  <c r="AF134" i="10"/>
  <c r="AP137" i="10"/>
  <c r="AI137" i="10"/>
  <c r="AF142" i="10"/>
  <c r="AF148" i="10"/>
  <c r="N154" i="10"/>
  <c r="AI155" i="10"/>
  <c r="R156" i="10"/>
  <c r="R157" i="10"/>
  <c r="AE159" i="10"/>
  <c r="N161" i="10"/>
  <c r="R166" i="10"/>
  <c r="N168" i="10"/>
  <c r="R174" i="10"/>
  <c r="AH177" i="10"/>
  <c r="AE179" i="10"/>
  <c r="R180" i="10"/>
  <c r="R181" i="10"/>
  <c r="AE183" i="10"/>
  <c r="AL189" i="10"/>
  <c r="AF190" i="10"/>
  <c r="R192" i="10"/>
  <c r="AQ196" i="10"/>
  <c r="R198" i="10"/>
  <c r="N200" i="10"/>
  <c r="AJ200" i="10"/>
  <c r="AM202" i="10"/>
  <c r="R204" i="10"/>
  <c r="N210" i="10"/>
  <c r="AI211" i="10"/>
  <c r="R212" i="10"/>
  <c r="R213" i="10"/>
  <c r="AE215" i="10"/>
  <c r="AP217" i="10"/>
  <c r="AI217" i="10"/>
  <c r="AL223" i="10"/>
  <c r="AN223" i="10"/>
  <c r="R224" i="10"/>
  <c r="AM226" i="10"/>
  <c r="N228" i="10"/>
  <c r="AF228" i="10"/>
  <c r="R238" i="10"/>
  <c r="N240" i="10"/>
  <c r="N242" i="10"/>
  <c r="AE243" i="10"/>
  <c r="R244" i="10"/>
  <c r="R245" i="10"/>
  <c r="AE247" i="10"/>
  <c r="AL253" i="10"/>
  <c r="AF254" i="10"/>
  <c r="R256" i="10"/>
  <c r="AQ260" i="10"/>
  <c r="N261" i="10"/>
  <c r="AP265" i="10"/>
  <c r="N269" i="10"/>
  <c r="AL269" i="10"/>
  <c r="N272" i="10"/>
  <c r="N274" i="10"/>
  <c r="N275" i="10"/>
  <c r="N281" i="10"/>
  <c r="AQ284" i="10"/>
  <c r="AM288" i="10"/>
  <c r="AP289" i="10"/>
  <c r="AI289" i="10"/>
  <c r="AL295" i="10"/>
  <c r="AI295" i="10"/>
  <c r="R296" i="10"/>
  <c r="N308" i="10"/>
  <c r="AH309" i="10"/>
  <c r="N311" i="10"/>
  <c r="AL311" i="10"/>
  <c r="AE311" i="10"/>
  <c r="AP313" i="10"/>
  <c r="AI313" i="10"/>
  <c r="N319" i="10"/>
  <c r="AL319" i="10"/>
  <c r="AN319" i="10"/>
  <c r="R320" i="10"/>
  <c r="AE323" i="10"/>
  <c r="N325" i="10"/>
  <c r="AO326" i="10"/>
  <c r="N328" i="10"/>
  <c r="AJ328" i="10"/>
  <c r="AH329" i="10"/>
  <c r="N333" i="10"/>
  <c r="AL333" i="10"/>
  <c r="AF338" i="10"/>
  <c r="N340" i="10"/>
  <c r="AF340" i="10"/>
  <c r="N347" i="10"/>
  <c r="AQ348" i="10"/>
  <c r="R352" i="10"/>
  <c r="AP353" i="10"/>
  <c r="AI353" i="10"/>
  <c r="R358" i="10"/>
  <c r="AL365" i="10"/>
  <c r="AH369" i="10"/>
  <c r="N372" i="10"/>
  <c r="AH373" i="10"/>
  <c r="N384" i="10"/>
  <c r="AL387" i="10"/>
  <c r="N388" i="10"/>
  <c r="AF388" i="10"/>
  <c r="N391" i="10"/>
  <c r="AL391" i="10"/>
  <c r="R392" i="10"/>
  <c r="AL395" i="10"/>
  <c r="AH396" i="10"/>
  <c r="N399" i="10"/>
  <c r="AL399" i="10"/>
  <c r="AF402" i="10"/>
  <c r="R404" i="10"/>
  <c r="N409" i="10"/>
  <c r="AN409" i="10"/>
  <c r="AO416" i="10"/>
  <c r="AH416" i="10"/>
  <c r="N421" i="10"/>
  <c r="AL425" i="10"/>
  <c r="AI425" i="10"/>
  <c r="R426" i="10"/>
  <c r="AL427" i="10"/>
  <c r="R430" i="10"/>
  <c r="N440" i="10"/>
  <c r="AE441" i="10"/>
  <c r="R442" i="10"/>
  <c r="AL445" i="10"/>
  <c r="N447" i="10"/>
  <c r="AQ450" i="10"/>
  <c r="AE453" i="10"/>
  <c r="N454" i="10"/>
  <c r="AP455" i="10"/>
  <c r="N456" i="10"/>
  <c r="AH456" i="10"/>
  <c r="AO458" i="10"/>
  <c r="AO462" i="10"/>
  <c r="N466" i="10"/>
  <c r="AE469" i="10"/>
  <c r="N470" i="10"/>
  <c r="N472" i="10"/>
  <c r="N474" i="10"/>
  <c r="R486" i="10"/>
  <c r="AL493" i="10"/>
  <c r="N495" i="10"/>
  <c r="AQ498" i="10"/>
  <c r="N502" i="10"/>
  <c r="R505" i="10"/>
  <c r="AQ506" i="10"/>
  <c r="AQ514" i="10"/>
  <c r="AH535" i="10"/>
  <c r="N538" i="10"/>
  <c r="N540" i="10"/>
  <c r="AE549" i="10"/>
  <c r="AL555" i="10"/>
  <c r="AH564" i="10"/>
  <c r="AJ566" i="10"/>
  <c r="N568" i="10"/>
  <c r="AE569" i="10"/>
  <c r="R573" i="10"/>
  <c r="N575" i="10"/>
  <c r="AQ578" i="10"/>
  <c r="AQ584" i="10"/>
  <c r="AO590" i="10"/>
  <c r="N594" i="10"/>
  <c r="AF597" i="10"/>
  <c r="N598" i="10"/>
  <c r="AE601" i="10"/>
  <c r="AP603" i="10"/>
  <c r="AM603" i="10"/>
  <c r="AJ608" i="10"/>
  <c r="R611" i="10"/>
  <c r="N612" i="10"/>
  <c r="N622" i="10"/>
  <c r="AE625" i="10"/>
  <c r="AF629" i="10"/>
  <c r="N630" i="10"/>
  <c r="AF637" i="10"/>
  <c r="AN640" i="10"/>
  <c r="R641" i="10"/>
  <c r="N643" i="10"/>
  <c r="AF645" i="10"/>
  <c r="AH651" i="10"/>
  <c r="N658" i="10"/>
  <c r="AH659" i="10"/>
  <c r="AG665" i="10"/>
  <c r="AP667" i="10"/>
  <c r="AM667" i="10"/>
  <c r="R675" i="10"/>
  <c r="R686" i="10"/>
  <c r="R688" i="10"/>
  <c r="N690" i="10"/>
  <c r="R691" i="10"/>
  <c r="AF693" i="10"/>
  <c r="N704" i="10"/>
  <c r="AN704" i="10"/>
  <c r="AJ704" i="10"/>
  <c r="R720" i="10"/>
  <c r="N722" i="10"/>
  <c r="N729" i="10"/>
  <c r="AF733" i="10"/>
  <c r="N736" i="10"/>
  <c r="AN736" i="10"/>
  <c r="R739" i="10"/>
  <c r="N740" i="10"/>
  <c r="R744" i="10"/>
  <c r="AJ745" i="10"/>
  <c r="AP747" i="10"/>
  <c r="AM747" i="10"/>
  <c r="AH755" i="10"/>
  <c r="N760" i="10"/>
  <c r="N767" i="10"/>
  <c r="N769" i="10"/>
  <c r="AP769" i="10"/>
  <c r="AI776" i="10"/>
  <c r="AP783" i="10"/>
  <c r="N785" i="10"/>
  <c r="N792" i="10"/>
  <c r="AQ792" i="10"/>
  <c r="AP799" i="10"/>
  <c r="R801" i="10"/>
  <c r="AM802" i="10"/>
  <c r="X802" i="10"/>
  <c r="W802" i="10"/>
  <c r="Y802" i="10"/>
  <c r="Z802" i="10"/>
  <c r="U802" i="10"/>
  <c r="V802" i="10"/>
  <c r="AH802" i="10"/>
  <c r="N804" i="10"/>
  <c r="AH807" i="10"/>
  <c r="AQ808" i="10"/>
  <c r="X808" i="10"/>
  <c r="Y808" i="10"/>
  <c r="U808" i="10"/>
  <c r="Z808" i="10"/>
  <c r="V808" i="10"/>
  <c r="W808" i="10"/>
  <c r="AF808" i="10"/>
  <c r="N809" i="10"/>
  <c r="AN809" i="10"/>
  <c r="N810" i="10"/>
  <c r="N811" i="10"/>
  <c r="AP811" i="10"/>
  <c r="AH812" i="10"/>
  <c r="V813" i="10"/>
  <c r="Z813" i="10"/>
  <c r="U813" i="10"/>
  <c r="W813" i="10"/>
  <c r="X813" i="10"/>
  <c r="Y813" i="10"/>
  <c r="AG813" i="10"/>
  <c r="AH815" i="10"/>
  <c r="AQ816" i="10"/>
  <c r="X816" i="10"/>
  <c r="Y816" i="10"/>
  <c r="U816" i="10"/>
  <c r="Z816" i="10"/>
  <c r="V816" i="10"/>
  <c r="W816" i="10"/>
  <c r="AF816" i="10"/>
  <c r="N817" i="10"/>
  <c r="AN817" i="10"/>
  <c r="N818" i="10"/>
  <c r="AO819" i="10"/>
  <c r="V819" i="10"/>
  <c r="Z819" i="10"/>
  <c r="W819" i="10"/>
  <c r="X819" i="10"/>
  <c r="U819" i="10"/>
  <c r="Y819" i="10"/>
  <c r="R819" i="10"/>
  <c r="AG819" i="10"/>
  <c r="AH827" i="10"/>
  <c r="N829" i="10"/>
  <c r="N831" i="10"/>
  <c r="AE831" i="10"/>
  <c r="V833" i="10"/>
  <c r="Z833" i="10"/>
  <c r="X833" i="10"/>
  <c r="Y833" i="10"/>
  <c r="U833" i="10"/>
  <c r="W833" i="10"/>
  <c r="AG833" i="10"/>
  <c r="X836" i="10"/>
  <c r="V836" i="10"/>
  <c r="W836" i="10"/>
  <c r="Y836" i="10"/>
  <c r="Z836" i="10"/>
  <c r="U836" i="10"/>
  <c r="AF836" i="10"/>
  <c r="N838" i="10"/>
  <c r="AH839" i="10"/>
  <c r="AQ840" i="10"/>
  <c r="X840" i="10"/>
  <c r="Y840" i="10"/>
  <c r="U840" i="10"/>
  <c r="Z840" i="10"/>
  <c r="V840" i="10"/>
  <c r="W840" i="10"/>
  <c r="AF840" i="10"/>
  <c r="N841" i="10"/>
  <c r="AN841" i="10"/>
  <c r="N842" i="10"/>
  <c r="N843" i="10"/>
  <c r="AP843" i="10"/>
  <c r="AH844" i="10"/>
  <c r="V845" i="10"/>
  <c r="Z845" i="10"/>
  <c r="U845" i="10"/>
  <c r="W845" i="10"/>
  <c r="X845" i="10"/>
  <c r="Y845" i="10"/>
  <c r="AG845" i="10"/>
  <c r="X846" i="10"/>
  <c r="U846" i="10"/>
  <c r="Z846" i="10"/>
  <c r="V846" i="10"/>
  <c r="W846" i="10"/>
  <c r="Y846" i="10"/>
  <c r="AO847" i="10"/>
  <c r="V847" i="10"/>
  <c r="Z847" i="10"/>
  <c r="Y847" i="10"/>
  <c r="U847" i="10"/>
  <c r="W847" i="10"/>
  <c r="X847" i="10"/>
  <c r="R847" i="10"/>
  <c r="AG847" i="10"/>
  <c r="AM850" i="10"/>
  <c r="X850" i="10"/>
  <c r="W850" i="10"/>
  <c r="Y850" i="10"/>
  <c r="Z850" i="10"/>
  <c r="U850" i="10"/>
  <c r="V850" i="10"/>
  <c r="AH851" i="10"/>
  <c r="N853" i="10"/>
  <c r="N855" i="10"/>
  <c r="AE855" i="10"/>
  <c r="V857" i="10"/>
  <c r="Z857" i="10"/>
  <c r="X857" i="10"/>
  <c r="Y857" i="10"/>
  <c r="U857" i="10"/>
  <c r="W857" i="10"/>
  <c r="AG857" i="10"/>
  <c r="AO859" i="10"/>
  <c r="V859" i="10"/>
  <c r="Z859" i="10"/>
  <c r="W859" i="10"/>
  <c r="X859" i="10"/>
  <c r="Y859" i="10"/>
  <c r="U859" i="10"/>
  <c r="R859" i="10"/>
  <c r="AG859" i="10"/>
  <c r="AO863" i="10"/>
  <c r="V863" i="10"/>
  <c r="Z863" i="10"/>
  <c r="W863" i="10"/>
  <c r="X863" i="10"/>
  <c r="Y863" i="10"/>
  <c r="U863" i="10"/>
  <c r="R863" i="10"/>
  <c r="AG863" i="10"/>
  <c r="AM866" i="10"/>
  <c r="X866" i="10"/>
  <c r="U866" i="10"/>
  <c r="Y866" i="10"/>
  <c r="V866" i="10"/>
  <c r="W866" i="10"/>
  <c r="Z866" i="10"/>
  <c r="AH867" i="10"/>
  <c r="N869" i="10"/>
  <c r="N870" i="10"/>
  <c r="AH875" i="10"/>
  <c r="N877" i="10"/>
  <c r="N878" i="10"/>
  <c r="N883" i="10"/>
  <c r="AP883" i="10"/>
  <c r="AH884" i="10"/>
  <c r="W885" i="10"/>
  <c r="X885" i="10"/>
  <c r="Y885" i="10"/>
  <c r="Z885" i="10"/>
  <c r="U885" i="10"/>
  <c r="V885" i="10"/>
  <c r="AG885" i="10"/>
  <c r="U886" i="10"/>
  <c r="Y886" i="10"/>
  <c r="V886" i="10"/>
  <c r="Z886" i="10"/>
  <c r="W886" i="10"/>
  <c r="X886" i="10"/>
  <c r="AO887" i="10"/>
  <c r="W887" i="10"/>
  <c r="X887" i="10"/>
  <c r="U887" i="10"/>
  <c r="V887" i="10"/>
  <c r="Y887" i="10"/>
  <c r="Z887" i="10"/>
  <c r="R887" i="10"/>
  <c r="AG887" i="10"/>
  <c r="U890" i="10"/>
  <c r="Y890" i="10"/>
  <c r="V890" i="10"/>
  <c r="Z890" i="10"/>
  <c r="W890" i="10"/>
  <c r="X890" i="10"/>
  <c r="AQ890" i="10"/>
  <c r="U892" i="10"/>
  <c r="Y892" i="10"/>
  <c r="V892" i="10"/>
  <c r="Z892" i="10"/>
  <c r="W892" i="10"/>
  <c r="X892" i="10"/>
  <c r="AF892" i="10"/>
  <c r="N894" i="10"/>
  <c r="AI895" i="10"/>
  <c r="N897" i="10"/>
  <c r="AH899" i="10"/>
  <c r="AI900" i="10"/>
  <c r="U902" i="10"/>
  <c r="Y902" i="10"/>
  <c r="V902" i="10"/>
  <c r="Z902" i="10"/>
  <c r="W902" i="10"/>
  <c r="X902" i="10"/>
  <c r="AH902" i="10"/>
  <c r="AQ902" i="10"/>
  <c r="AH907" i="10"/>
  <c r="AM910" i="10"/>
  <c r="U910" i="10"/>
  <c r="Y910" i="10"/>
  <c r="V910" i="10"/>
  <c r="Z910" i="10"/>
  <c r="W910" i="10"/>
  <c r="X910" i="10"/>
  <c r="AH910" i="10"/>
  <c r="AH911" i="10"/>
  <c r="AF912" i="10"/>
  <c r="U912" i="10"/>
  <c r="Y912" i="10"/>
  <c r="V912" i="10"/>
  <c r="Z912" i="10"/>
  <c r="W912" i="10"/>
  <c r="X912" i="10"/>
  <c r="U914" i="10"/>
  <c r="Y914" i="10"/>
  <c r="V914" i="10"/>
  <c r="Z914" i="10"/>
  <c r="W914" i="10"/>
  <c r="X914" i="10"/>
  <c r="AJ914" i="10"/>
  <c r="N915" i="10"/>
  <c r="U918" i="10"/>
  <c r="Y918" i="10"/>
  <c r="V918" i="10"/>
  <c r="Z918" i="10"/>
  <c r="W918" i="10"/>
  <c r="X918" i="10"/>
  <c r="AP920" i="10"/>
  <c r="U920" i="10"/>
  <c r="Y920" i="10"/>
  <c r="V920" i="10"/>
  <c r="Z920" i="10"/>
  <c r="W920" i="10"/>
  <c r="X920" i="10"/>
  <c r="AQ920" i="10"/>
  <c r="N922" i="10"/>
  <c r="AP924" i="10"/>
  <c r="U924" i="10"/>
  <c r="Y924" i="10"/>
  <c r="V924" i="10"/>
  <c r="Z924" i="10"/>
  <c r="W924" i="10"/>
  <c r="X924" i="10"/>
  <c r="N926" i="10"/>
  <c r="AO927" i="10"/>
  <c r="W927" i="10"/>
  <c r="X927" i="10"/>
  <c r="U927" i="10"/>
  <c r="V927" i="10"/>
  <c r="Y927" i="10"/>
  <c r="Z927" i="10"/>
  <c r="R927" i="10"/>
  <c r="AL927" i="10"/>
  <c r="AJ929" i="10"/>
  <c r="W929" i="10"/>
  <c r="X929" i="10"/>
  <c r="Y929" i="10"/>
  <c r="Z929" i="10"/>
  <c r="U929" i="10"/>
  <c r="V929" i="10"/>
  <c r="R929" i="10"/>
  <c r="N930" i="10"/>
  <c r="AO931" i="10"/>
  <c r="W931" i="10"/>
  <c r="X931" i="10"/>
  <c r="U931" i="10"/>
  <c r="V931" i="10"/>
  <c r="Y931" i="10"/>
  <c r="Z931" i="10"/>
  <c r="R931" i="10"/>
  <c r="AL931" i="10"/>
  <c r="U934" i="10"/>
  <c r="Y934" i="10"/>
  <c r="V934" i="10"/>
  <c r="Z934" i="10"/>
  <c r="W934" i="10"/>
  <c r="X934" i="10"/>
  <c r="AO935" i="10"/>
  <c r="W935" i="10"/>
  <c r="X935" i="10"/>
  <c r="U935" i="10"/>
  <c r="V935" i="10"/>
  <c r="Y935" i="10"/>
  <c r="Z935" i="10"/>
  <c r="R935" i="10"/>
  <c r="AL935" i="10"/>
  <c r="AH936" i="10"/>
  <c r="AE937" i="10"/>
  <c r="S939" i="10"/>
  <c r="AP939" i="10"/>
  <c r="AP940" i="10"/>
  <c r="U940" i="10"/>
  <c r="Y940" i="10"/>
  <c r="V940" i="10"/>
  <c r="Z940" i="10"/>
  <c r="W940" i="10"/>
  <c r="X940" i="10"/>
  <c r="AN940" i="10"/>
  <c r="AM944" i="10"/>
  <c r="AJ945" i="10"/>
  <c r="W945" i="10"/>
  <c r="X945" i="10"/>
  <c r="Y945" i="10"/>
  <c r="Z945" i="10"/>
  <c r="U945" i="10"/>
  <c r="V945" i="10"/>
  <c r="R945" i="10"/>
  <c r="N946" i="10"/>
  <c r="S946" i="10"/>
  <c r="AP947" i="10"/>
  <c r="AP948" i="10"/>
  <c r="U948" i="10"/>
  <c r="Y948" i="10"/>
  <c r="V948" i="10"/>
  <c r="Z948" i="10"/>
  <c r="W948" i="10"/>
  <c r="X948" i="10"/>
  <c r="N949" i="10"/>
  <c r="N950" i="10"/>
  <c r="S950" i="10"/>
  <c r="AM952" i="10"/>
  <c r="AJ953" i="10"/>
  <c r="W953" i="10"/>
  <c r="X953" i="10"/>
  <c r="Y953" i="10"/>
  <c r="Z953" i="10"/>
  <c r="U953" i="10"/>
  <c r="V953" i="10"/>
  <c r="R953" i="10"/>
  <c r="AN953" i="10"/>
  <c r="N956" i="10"/>
  <c r="AM956" i="10"/>
  <c r="AN959" i="10"/>
  <c r="N961" i="10"/>
  <c r="AN961" i="10"/>
  <c r="AN963" i="10"/>
  <c r="W965" i="10"/>
  <c r="X965" i="10"/>
  <c r="U965" i="10"/>
  <c r="V965" i="10"/>
  <c r="Y965" i="10"/>
  <c r="Z965" i="10"/>
  <c r="AI965" i="10"/>
  <c r="S967" i="10"/>
  <c r="AP967" i="10"/>
  <c r="AP968" i="10"/>
  <c r="U968" i="10"/>
  <c r="Y968" i="10"/>
  <c r="V968" i="10"/>
  <c r="Z968" i="10"/>
  <c r="W968" i="10"/>
  <c r="X968" i="10"/>
  <c r="AN968" i="10"/>
  <c r="AJ969" i="10"/>
  <c r="W969" i="10"/>
  <c r="X969" i="10"/>
  <c r="U969" i="10"/>
  <c r="V969" i="10"/>
  <c r="Y969" i="10"/>
  <c r="Z969" i="10"/>
  <c r="R969" i="10"/>
  <c r="AN969" i="10"/>
  <c r="AO971" i="10"/>
  <c r="W971" i="10"/>
  <c r="X971" i="10"/>
  <c r="Y971" i="10"/>
  <c r="Z971" i="10"/>
  <c r="U971" i="10"/>
  <c r="V971" i="10"/>
  <c r="R971" i="10"/>
  <c r="AM971" i="10"/>
  <c r="N972" i="10"/>
  <c r="AM972" i="10"/>
  <c r="W973" i="10"/>
  <c r="X973" i="10"/>
  <c r="U973" i="10"/>
  <c r="V973" i="10"/>
  <c r="Y973" i="10"/>
  <c r="Z973" i="10"/>
  <c r="AI973" i="10"/>
  <c r="U974" i="10"/>
  <c r="Y974" i="10"/>
  <c r="V974" i="10"/>
  <c r="Z974" i="10"/>
  <c r="W974" i="10"/>
  <c r="X974" i="10"/>
  <c r="R974" i="10"/>
  <c r="AL974" i="10"/>
  <c r="AO975" i="10"/>
  <c r="W975" i="10"/>
  <c r="X975" i="10"/>
  <c r="Y975" i="10"/>
  <c r="Z975" i="10"/>
  <c r="U975" i="10"/>
  <c r="V975" i="10"/>
  <c r="R975" i="10"/>
  <c r="AL975" i="10"/>
  <c r="AE976" i="10"/>
  <c r="N977" i="10"/>
  <c r="AN977" i="10"/>
  <c r="AM980" i="10"/>
  <c r="AN981" i="10"/>
  <c r="AO983" i="10"/>
  <c r="W983" i="10"/>
  <c r="X983" i="10"/>
  <c r="Y983" i="10"/>
  <c r="Z983" i="10"/>
  <c r="U983" i="10"/>
  <c r="V983" i="10"/>
  <c r="R983" i="10"/>
  <c r="AM983" i="10"/>
  <c r="AM984" i="10"/>
  <c r="AJ985" i="10"/>
  <c r="W985" i="10"/>
  <c r="X985" i="10"/>
  <c r="U985" i="10"/>
  <c r="V985" i="10"/>
  <c r="Y985" i="10"/>
  <c r="Z985" i="10"/>
  <c r="R985" i="10"/>
  <c r="AN985" i="10"/>
  <c r="N988" i="10"/>
  <c r="AM988" i="10"/>
  <c r="AN991" i="10"/>
  <c r="N993" i="10"/>
  <c r="AN993" i="10"/>
  <c r="AN995" i="10"/>
  <c r="W997" i="10"/>
  <c r="X997" i="10"/>
  <c r="U997" i="10"/>
  <c r="V997" i="10"/>
  <c r="Y997" i="10"/>
  <c r="Z997" i="10"/>
  <c r="AI997" i="10"/>
  <c r="S999" i="10"/>
  <c r="AQ999" i="10"/>
  <c r="N1002" i="10"/>
  <c r="S1002" i="10"/>
  <c r="AH1004" i="10"/>
  <c r="AM1004" i="10"/>
  <c r="AP1005" i="10"/>
  <c r="AE1005" i="10"/>
  <c r="U1006" i="10"/>
  <c r="Y1006" i="10"/>
  <c r="V1006" i="10"/>
  <c r="Z1006" i="10"/>
  <c r="W1006" i="10"/>
  <c r="X1006" i="10"/>
  <c r="N1007" i="10"/>
  <c r="U1008" i="10"/>
  <c r="Y1008" i="10"/>
  <c r="V1008" i="10"/>
  <c r="Z1008" i="10"/>
  <c r="W1008" i="10"/>
  <c r="X1008" i="10"/>
  <c r="N1009" i="10"/>
  <c r="N1010" i="10"/>
  <c r="AQ1010" i="10"/>
  <c r="W1011" i="10"/>
  <c r="X1011" i="10"/>
  <c r="Y1011" i="10"/>
  <c r="Z1011" i="10"/>
  <c r="U1011" i="10"/>
  <c r="V1011" i="10"/>
  <c r="R1011" i="10"/>
  <c r="AL1011" i="10"/>
  <c r="AO1014" i="10"/>
  <c r="X1015" i="10"/>
  <c r="W1015" i="10"/>
  <c r="Y1015" i="10"/>
  <c r="U1015" i="10"/>
  <c r="V1015" i="10"/>
  <c r="Z1015" i="10"/>
  <c r="AI1015" i="10"/>
  <c r="AE1019" i="10"/>
  <c r="AN1019" i="10"/>
  <c r="V1020" i="10"/>
  <c r="Z1020" i="10"/>
  <c r="Y1020" i="10"/>
  <c r="U1020" i="10"/>
  <c r="W1020" i="10"/>
  <c r="X1020" i="10"/>
  <c r="R1020" i="10"/>
  <c r="AM1020" i="10"/>
  <c r="AP1021" i="10"/>
  <c r="AE1021" i="10"/>
  <c r="V1022" i="10"/>
  <c r="Z1022" i="10"/>
  <c r="X1022" i="10"/>
  <c r="Y1022" i="10"/>
  <c r="U1022" i="10"/>
  <c r="W1022" i="10"/>
  <c r="AM1022" i="10"/>
  <c r="X1023" i="10"/>
  <c r="W1023" i="10"/>
  <c r="Y1023" i="10"/>
  <c r="Z1023" i="10"/>
  <c r="U1023" i="10"/>
  <c r="V1023" i="10"/>
  <c r="AL1024" i="10"/>
  <c r="V1024" i="10"/>
  <c r="Z1024" i="10"/>
  <c r="W1024" i="10"/>
  <c r="X1024" i="10"/>
  <c r="U1024" i="10"/>
  <c r="Y1024" i="10"/>
  <c r="AE1025" i="10"/>
  <c r="X1027" i="10"/>
  <c r="U1027" i="10"/>
  <c r="Z1027" i="10"/>
  <c r="V1027" i="10"/>
  <c r="W1027" i="10"/>
  <c r="Y1027" i="10"/>
  <c r="AJ1028" i="10"/>
  <c r="S1031" i="10"/>
  <c r="AP1031" i="10"/>
  <c r="X1033" i="10"/>
  <c r="V1033" i="10"/>
  <c r="W1033" i="10"/>
  <c r="U1033" i="10"/>
  <c r="Y1033" i="10"/>
  <c r="Z1033" i="10"/>
  <c r="AI1033" i="10"/>
  <c r="AG1033" i="10"/>
  <c r="AE1035" i="10"/>
  <c r="N1037" i="10"/>
  <c r="X1041" i="10"/>
  <c r="V1041" i="10"/>
  <c r="W1041" i="10"/>
  <c r="Y1041" i="10"/>
  <c r="Z1041" i="10"/>
  <c r="U1041" i="10"/>
  <c r="AP1041" i="10"/>
  <c r="AI1041" i="10"/>
  <c r="X1045" i="10"/>
  <c r="Y1045" i="10"/>
  <c r="U1045" i="10"/>
  <c r="Z1045" i="10"/>
  <c r="V1045" i="10"/>
  <c r="W1045" i="10"/>
  <c r="AI1045" i="10"/>
  <c r="R1045" i="10"/>
  <c r="S1045" i="10"/>
  <c r="AH1046" i="10"/>
  <c r="AO1047" i="10"/>
  <c r="X1047" i="10"/>
  <c r="W1047" i="10"/>
  <c r="Y1047" i="10"/>
  <c r="U1047" i="10"/>
  <c r="V1047" i="10"/>
  <c r="Z1047" i="10"/>
  <c r="AP1047" i="10"/>
  <c r="AE1047" i="10"/>
  <c r="AN1047" i="10"/>
  <c r="R1047" i="10"/>
  <c r="S1047" i="10"/>
  <c r="AH1049" i="10"/>
  <c r="AE1049" i="10"/>
  <c r="AE1051" i="10"/>
  <c r="V1052" i="10"/>
  <c r="Z1052" i="10"/>
  <c r="Y1052" i="10"/>
  <c r="U1052" i="10"/>
  <c r="W1052" i="10"/>
  <c r="X1052" i="10"/>
  <c r="AQ1052" i="10"/>
  <c r="AO1052" i="10"/>
  <c r="AJ1062" i="10"/>
  <c r="AH1062" i="10"/>
  <c r="AP1063" i="10"/>
  <c r="U1067" i="10"/>
  <c r="Y1067" i="10"/>
  <c r="V1067" i="10"/>
  <c r="Z1067" i="10"/>
  <c r="W1067" i="10"/>
  <c r="X1067" i="10"/>
  <c r="AI1067" i="10"/>
  <c r="R1067" i="10"/>
  <c r="S1067" i="10"/>
  <c r="W1072" i="10"/>
  <c r="X1072" i="10"/>
  <c r="U1072" i="10"/>
  <c r="V1072" i="10"/>
  <c r="Y1072" i="10"/>
  <c r="Z1072" i="10"/>
  <c r="U1075" i="10"/>
  <c r="Y1075" i="10"/>
  <c r="V1075" i="10"/>
  <c r="Z1075" i="10"/>
  <c r="W1075" i="10"/>
  <c r="X1075" i="10"/>
  <c r="AE1075" i="10"/>
  <c r="R1075" i="10"/>
  <c r="S1075" i="10"/>
  <c r="N1090" i="10"/>
  <c r="AG1091" i="10"/>
  <c r="W1092" i="10"/>
  <c r="X1092" i="10"/>
  <c r="U1092" i="10"/>
  <c r="V1092" i="10"/>
  <c r="Y1092" i="10"/>
  <c r="Z1092" i="10"/>
  <c r="AQ1092" i="10"/>
  <c r="R1092" i="10"/>
  <c r="AO1092" i="10"/>
  <c r="N1098" i="10"/>
  <c r="AG1099" i="10"/>
  <c r="W1100" i="10"/>
  <c r="X1100" i="10"/>
  <c r="U1100" i="10"/>
  <c r="V1100" i="10"/>
  <c r="Y1100" i="10"/>
  <c r="Z1100" i="10"/>
  <c r="AQ1100" i="10"/>
  <c r="R1100" i="10"/>
  <c r="AO1100" i="10"/>
  <c r="N1104" i="10"/>
  <c r="W1106" i="10"/>
  <c r="X1106" i="10"/>
  <c r="Y1106" i="10"/>
  <c r="Z1106" i="10"/>
  <c r="U1106" i="10"/>
  <c r="V1106" i="10"/>
  <c r="N1109" i="10"/>
  <c r="AL1111" i="10"/>
  <c r="AJ1126" i="10"/>
  <c r="AH1126" i="10"/>
  <c r="AP1127" i="10"/>
  <c r="AG1131" i="10"/>
  <c r="AO1133" i="10"/>
  <c r="U1133" i="10"/>
  <c r="Y1133" i="10"/>
  <c r="V1133" i="10"/>
  <c r="Z1133" i="10"/>
  <c r="W1133" i="10"/>
  <c r="X1133" i="10"/>
  <c r="AL1133" i="10"/>
  <c r="AQ1133" i="10"/>
  <c r="AH1133" i="10"/>
  <c r="AM1133" i="10"/>
  <c r="W1134" i="10"/>
  <c r="X1134" i="10"/>
  <c r="Y1134" i="10"/>
  <c r="Z1134" i="10"/>
  <c r="U1134" i="10"/>
  <c r="V1134" i="10"/>
  <c r="AO1134" i="10"/>
  <c r="AO1141" i="10"/>
  <c r="U1141" i="10"/>
  <c r="Y1141" i="10"/>
  <c r="V1141" i="10"/>
  <c r="Z1141" i="10"/>
  <c r="W1141" i="10"/>
  <c r="X1141" i="10"/>
  <c r="AQ1141" i="10"/>
  <c r="R1141" i="10"/>
  <c r="S1141" i="10"/>
  <c r="W1148" i="10"/>
  <c r="X1148" i="10"/>
  <c r="U1148" i="10"/>
  <c r="V1148" i="10"/>
  <c r="Y1148" i="10"/>
  <c r="Z1148" i="10"/>
  <c r="AO1148" i="10"/>
  <c r="AF1148" i="10"/>
  <c r="AM1148" i="10"/>
  <c r="AQ1148" i="10"/>
  <c r="N1154" i="10"/>
  <c r="U1155" i="10"/>
  <c r="Y1155" i="10"/>
  <c r="V1155" i="10"/>
  <c r="Z1155" i="10"/>
  <c r="W1155" i="10"/>
  <c r="X1155" i="10"/>
  <c r="AG1155" i="10"/>
  <c r="AE1155" i="10"/>
  <c r="AH1156" i="10"/>
  <c r="AN1162" i="10"/>
  <c r="AJ1163" i="10"/>
  <c r="U1163" i="10"/>
  <c r="Y1163" i="10"/>
  <c r="V1163" i="10"/>
  <c r="Z1163" i="10"/>
  <c r="W1163" i="10"/>
  <c r="X1163" i="10"/>
  <c r="AI1163" i="10"/>
  <c r="AE1163" i="10"/>
  <c r="R1163" i="10"/>
  <c r="W1180" i="10"/>
  <c r="X1180" i="10"/>
  <c r="U1180" i="10"/>
  <c r="V1180" i="10"/>
  <c r="Y1180" i="10"/>
  <c r="Z1180" i="10"/>
  <c r="AO1181" i="10"/>
  <c r="U1181" i="10"/>
  <c r="Y1181" i="10"/>
  <c r="V1181" i="10"/>
  <c r="Z1181" i="10"/>
  <c r="W1181" i="10"/>
  <c r="X1181" i="10"/>
  <c r="AQ1181" i="10"/>
  <c r="AP1181" i="10"/>
  <c r="R1181" i="10"/>
  <c r="S1181" i="10"/>
  <c r="AH1182" i="10"/>
  <c r="AI1182" i="10"/>
  <c r="AE1182" i="10"/>
  <c r="W1188" i="10"/>
  <c r="X1188" i="10"/>
  <c r="U1188" i="10"/>
  <c r="V1188" i="10"/>
  <c r="Y1188" i="10"/>
  <c r="Z1188" i="10"/>
  <c r="AL1188" i="10"/>
  <c r="R1188" i="10"/>
  <c r="S1188" i="10"/>
  <c r="AG1192" i="10"/>
  <c r="AO1193" i="10"/>
  <c r="U1193" i="10"/>
  <c r="Y1193" i="10"/>
  <c r="V1193" i="10"/>
  <c r="Z1193" i="10"/>
  <c r="W1193" i="10"/>
  <c r="X1193" i="10"/>
  <c r="AP1193" i="10"/>
  <c r="AM1193" i="10"/>
  <c r="AL1193" i="10"/>
  <c r="AM1205" i="10"/>
  <c r="AP1207" i="10"/>
  <c r="AH1208" i="10"/>
  <c r="W1209" i="10"/>
  <c r="X1209" i="10"/>
  <c r="Y1209" i="10"/>
  <c r="U1209" i="10"/>
  <c r="Z1209" i="10"/>
  <c r="V1209" i="10"/>
  <c r="AN1209" i="10"/>
  <c r="AN1210" i="10"/>
  <c r="AO1217" i="10"/>
  <c r="W1217" i="10"/>
  <c r="X1217" i="10"/>
  <c r="Y1217" i="10"/>
  <c r="U1217" i="10"/>
  <c r="Z1217" i="10"/>
  <c r="V1217" i="10"/>
  <c r="AP1217" i="10"/>
  <c r="AI1217" i="10"/>
  <c r="AE1217" i="10"/>
  <c r="R1217" i="10"/>
  <c r="S1217" i="10"/>
  <c r="AJ1223" i="10"/>
  <c r="AI1227" i="10"/>
  <c r="AL1231" i="10"/>
  <c r="AH1234" i="10"/>
  <c r="AE1239" i="10"/>
  <c r="AQ1244" i="10"/>
  <c r="U1248" i="10"/>
  <c r="Y1248" i="10"/>
  <c r="V1248" i="10"/>
  <c r="Z1248" i="10"/>
  <c r="W1248" i="10"/>
  <c r="X1248" i="10"/>
  <c r="AF1248" i="10"/>
  <c r="U1252" i="10"/>
  <c r="Y1252" i="10"/>
  <c r="V1252" i="10"/>
  <c r="Z1252" i="10"/>
  <c r="W1252" i="10"/>
  <c r="X1252" i="10"/>
  <c r="AH1252" i="10"/>
  <c r="U1254" i="10"/>
  <c r="Y1254" i="10"/>
  <c r="V1254" i="10"/>
  <c r="Z1254" i="10"/>
  <c r="W1254" i="10"/>
  <c r="X1254" i="10"/>
  <c r="U1258" i="10"/>
  <c r="Y1258" i="10"/>
  <c r="V1258" i="10"/>
  <c r="Z1258" i="10"/>
  <c r="W1258" i="10"/>
  <c r="X1258" i="10"/>
  <c r="AQ1258" i="10"/>
  <c r="AO1258" i="10"/>
  <c r="AH1258" i="10"/>
  <c r="W1265" i="10"/>
  <c r="X1265" i="10"/>
  <c r="Y1265" i="10"/>
  <c r="Z1265" i="10"/>
  <c r="U1265" i="10"/>
  <c r="V1265" i="10"/>
  <c r="AE1265" i="10"/>
  <c r="AI1265" i="10"/>
  <c r="R1265" i="10"/>
  <c r="S1265" i="10"/>
  <c r="U1272" i="10"/>
  <c r="Y1272" i="10"/>
  <c r="V1272" i="10"/>
  <c r="Z1272" i="10"/>
  <c r="W1272" i="10"/>
  <c r="X1272" i="10"/>
  <c r="AG1275" i="10"/>
  <c r="AH1285" i="10"/>
  <c r="AE1285" i="10"/>
  <c r="U1286" i="10"/>
  <c r="Y1286" i="10"/>
  <c r="V1286" i="10"/>
  <c r="Z1286" i="10"/>
  <c r="W1286" i="10"/>
  <c r="X1286" i="10"/>
  <c r="W1291" i="10"/>
  <c r="X1291" i="10"/>
  <c r="U1291" i="10"/>
  <c r="V1291" i="10"/>
  <c r="Y1291" i="10"/>
  <c r="Z1291" i="10"/>
  <c r="AE1291" i="10"/>
  <c r="AI1291" i="10"/>
  <c r="R1291" i="10"/>
  <c r="S1291" i="10"/>
  <c r="W1309" i="10"/>
  <c r="X1309" i="10"/>
  <c r="Y1309" i="10"/>
  <c r="U1309" i="10"/>
  <c r="Z1309" i="10"/>
  <c r="V1309" i="10"/>
  <c r="AF1309" i="10"/>
  <c r="AG1312" i="10"/>
  <c r="AO1316" i="10"/>
  <c r="W1316" i="10"/>
  <c r="U1316" i="10"/>
  <c r="X1316" i="10"/>
  <c r="Y1316" i="10"/>
  <c r="V1316" i="10"/>
  <c r="Z1316" i="10"/>
  <c r="AL1316" i="10"/>
  <c r="R1316" i="10"/>
  <c r="S1316" i="10"/>
  <c r="AH1321" i="10"/>
  <c r="AE1321" i="10"/>
  <c r="AI1321" i="10"/>
  <c r="U1329" i="10"/>
  <c r="Y1329" i="10"/>
  <c r="W1329" i="10"/>
  <c r="V1329" i="10"/>
  <c r="Z1329" i="10"/>
  <c r="X1329" i="10"/>
  <c r="AG1329" i="10"/>
  <c r="AN1329" i="10"/>
  <c r="AO1344" i="10"/>
  <c r="AJ1346" i="10"/>
  <c r="AH1346" i="10"/>
  <c r="AL1363" i="10"/>
  <c r="AN1363" i="10"/>
  <c r="U1367" i="10"/>
  <c r="Y1367" i="10"/>
  <c r="V1367" i="10"/>
  <c r="Z1367" i="10"/>
  <c r="W1367" i="10"/>
  <c r="X1367" i="10"/>
  <c r="AI1367" i="10"/>
  <c r="AG1367" i="10"/>
  <c r="R1367" i="10"/>
  <c r="S1367" i="10"/>
  <c r="AH1369" i="10"/>
  <c r="AE1369" i="10"/>
  <c r="W1384" i="10"/>
  <c r="Y1384" i="10"/>
  <c r="X1384" i="10"/>
  <c r="U1384" i="10"/>
  <c r="V1384" i="10"/>
  <c r="Z1384" i="10"/>
  <c r="AQ1384" i="10"/>
  <c r="AH1384" i="10"/>
  <c r="AG1389" i="10"/>
  <c r="U1393" i="10"/>
  <c r="Y1393" i="10"/>
  <c r="V1393" i="10"/>
  <c r="Z1393" i="10"/>
  <c r="W1393" i="10"/>
  <c r="X1393" i="10"/>
  <c r="AL1393" i="10"/>
  <c r="W1394" i="10"/>
  <c r="U1394" i="10"/>
  <c r="X1394" i="10"/>
  <c r="Y1394" i="10"/>
  <c r="Z1394" i="10"/>
  <c r="V1394" i="10"/>
  <c r="AP1394" i="10"/>
  <c r="U1397" i="10"/>
  <c r="Y1397" i="10"/>
  <c r="V1397" i="10"/>
  <c r="Z1397" i="10"/>
  <c r="W1397" i="10"/>
  <c r="X1397" i="10"/>
  <c r="AP1397" i="10"/>
  <c r="AE1397" i="10"/>
  <c r="AJ1397" i="10"/>
  <c r="AI1397" i="10"/>
  <c r="AO1399" i="10"/>
  <c r="U1399" i="10"/>
  <c r="Y1399" i="10"/>
  <c r="W1399" i="10"/>
  <c r="V1399" i="10"/>
  <c r="Z1399" i="10"/>
  <c r="X1399" i="10"/>
  <c r="AQ1399" i="10"/>
  <c r="AN1399" i="10"/>
  <c r="AM1399" i="10"/>
  <c r="R1399" i="10"/>
  <c r="S1399" i="10"/>
  <c r="AH1403" i="10"/>
  <c r="AE1403" i="10"/>
  <c r="AI1403" i="10"/>
  <c r="AE1405" i="10"/>
  <c r="AQ1408" i="10"/>
  <c r="U1411" i="10"/>
  <c r="Y1411" i="10"/>
  <c r="W1411" i="10"/>
  <c r="V1411" i="10"/>
  <c r="Z1411" i="10"/>
  <c r="X1411" i="10"/>
  <c r="W1412" i="10"/>
  <c r="Y1412" i="10"/>
  <c r="X1412" i="10"/>
  <c r="U1412" i="10"/>
  <c r="V1412" i="10"/>
  <c r="Z1412" i="10"/>
  <c r="AI1412" i="10"/>
  <c r="R1412" i="10"/>
  <c r="S1412" i="10"/>
  <c r="AG1415" i="10"/>
  <c r="AQ1417" i="10"/>
  <c r="AO1417" i="10"/>
  <c r="AN1417" i="10"/>
  <c r="AE1420" i="10"/>
  <c r="U1421" i="10"/>
  <c r="Y1421" i="10"/>
  <c r="V1421" i="10"/>
  <c r="Z1421" i="10"/>
  <c r="W1421" i="10"/>
  <c r="X1421" i="10"/>
  <c r="AH1421" i="10"/>
  <c r="AI1439" i="10"/>
  <c r="W1442" i="10"/>
  <c r="U1442" i="10"/>
  <c r="X1442" i="10"/>
  <c r="Y1442" i="10"/>
  <c r="V1442" i="10"/>
  <c r="Z1442" i="10"/>
  <c r="AJ1442" i="10"/>
  <c r="AH1442" i="10"/>
  <c r="AE1442" i="10"/>
  <c r="AL1445" i="10"/>
  <c r="W1448" i="10"/>
  <c r="Y1448" i="10"/>
  <c r="X1448" i="10"/>
  <c r="U1448" i="10"/>
  <c r="V1448" i="10"/>
  <c r="Z1448" i="10"/>
  <c r="AP1448" i="10"/>
  <c r="W1456" i="10"/>
  <c r="Y1456" i="10"/>
  <c r="X1456" i="10"/>
  <c r="U1456" i="10"/>
  <c r="Z1456" i="10"/>
  <c r="V1456" i="10"/>
  <c r="W1460" i="10"/>
  <c r="Y1460" i="10"/>
  <c r="X1460" i="10"/>
  <c r="U1460" i="10"/>
  <c r="V1460" i="10"/>
  <c r="Z1460" i="10"/>
  <c r="AH1460" i="10"/>
  <c r="AP1460" i="10"/>
  <c r="S1460" i="10"/>
  <c r="R1460" i="10"/>
  <c r="AO1466" i="10"/>
  <c r="AH1480" i="10"/>
  <c r="W1482" i="10"/>
  <c r="Y1482" i="10"/>
  <c r="X1482" i="10"/>
  <c r="U1482" i="10"/>
  <c r="V1482" i="10"/>
  <c r="Z1482" i="10"/>
  <c r="AL1482" i="10"/>
  <c r="AJ1494" i="10"/>
  <c r="AP5" i="10"/>
  <c r="N6" i="10"/>
  <c r="AE7" i="10"/>
  <c r="AE9" i="10"/>
  <c r="R14" i="10"/>
  <c r="AP21" i="10"/>
  <c r="AL31" i="10"/>
  <c r="N32" i="10"/>
  <c r="AJ32" i="10"/>
  <c r="R38" i="10"/>
  <c r="R39" i="10"/>
  <c r="AJ40" i="10"/>
  <c r="N46" i="10"/>
  <c r="AI47" i="10"/>
  <c r="R56" i="10"/>
  <c r="AN57" i="10"/>
  <c r="R62" i="10"/>
  <c r="AO64" i="10"/>
  <c r="AE65" i="10"/>
  <c r="AL71" i="10"/>
  <c r="N72" i="10"/>
  <c r="AJ72" i="10"/>
  <c r="R78" i="10"/>
  <c r="N82" i="10"/>
  <c r="AI83" i="10"/>
  <c r="R86" i="10"/>
  <c r="AN89" i="10"/>
  <c r="AL95" i="10"/>
  <c r="R102" i="10"/>
  <c r="AL105" i="10"/>
  <c r="AQ110" i="10"/>
  <c r="N112" i="10"/>
  <c r="AE113" i="10"/>
  <c r="AG115" i="10"/>
  <c r="R120" i="10"/>
  <c r="R125" i="10"/>
  <c r="AF126" i="10"/>
  <c r="R128" i="10"/>
  <c r="AP129" i="10"/>
  <c r="R133" i="10"/>
  <c r="AO134" i="10"/>
  <c r="R136" i="10"/>
  <c r="R141" i="10"/>
  <c r="R144" i="10"/>
  <c r="AE151" i="10"/>
  <c r="AP153" i="10"/>
  <c r="AL159" i="10"/>
  <c r="R160" i="10"/>
  <c r="AM162" i="10"/>
  <c r="N164" i="10"/>
  <c r="AF164" i="10"/>
  <c r="AM168" i="10"/>
  <c r="AL173" i="10"/>
  <c r="AL183" i="10"/>
  <c r="N184" i="10"/>
  <c r="AE187" i="10"/>
  <c r="R188" i="10"/>
  <c r="R189" i="10"/>
  <c r="AE191" i="10"/>
  <c r="AM194" i="10"/>
  <c r="R196" i="10"/>
  <c r="R208" i="10"/>
  <c r="AP209" i="10"/>
  <c r="AL215" i="10"/>
  <c r="R216" i="10"/>
  <c r="AH221" i="10"/>
  <c r="AQ228" i="10"/>
  <c r="AM234" i="10"/>
  <c r="AH236" i="10"/>
  <c r="AI241" i="10"/>
  <c r="AL247" i="10"/>
  <c r="N248" i="10"/>
  <c r="AE251" i="10"/>
  <c r="R252" i="10"/>
  <c r="R253" i="10"/>
  <c r="AE255" i="10"/>
  <c r="AE259" i="10"/>
  <c r="AJ264" i="10"/>
  <c r="AE267" i="10"/>
  <c r="N276" i="10"/>
  <c r="AF276" i="10"/>
  <c r="N282" i="10"/>
  <c r="R284" i="10"/>
  <c r="R288" i="10"/>
  <c r="AM298" i="10"/>
  <c r="AH305" i="10"/>
  <c r="AE307" i="10"/>
  <c r="R312" i="10"/>
  <c r="AH317" i="10"/>
  <c r="R326" i="10"/>
  <c r="AL331" i="10"/>
  <c r="AO334" i="10"/>
  <c r="AQ340" i="10"/>
  <c r="R348" i="10"/>
  <c r="R356" i="10"/>
  <c r="AM360" i="10"/>
  <c r="R364" i="10"/>
  <c r="AN369" i="10"/>
  <c r="AE371" i="10"/>
  <c r="R376" i="10"/>
  <c r="AP377" i="10"/>
  <c r="AH381" i="10"/>
  <c r="AQ388" i="10"/>
  <c r="R390" i="10"/>
  <c r="N392" i="10"/>
  <c r="AJ392" i="10"/>
  <c r="AQ396" i="10"/>
  <c r="R398" i="10"/>
  <c r="N400" i="10"/>
  <c r="AE411" i="10"/>
  <c r="N436" i="10"/>
  <c r="AH436" i="10"/>
  <c r="AL441" i="10"/>
  <c r="N442" i="10"/>
  <c r="AH442" i="10"/>
  <c r="R445" i="10"/>
  <c r="AE449" i="10"/>
  <c r="AL453" i="10"/>
  <c r="R454" i="10"/>
  <c r="AQ456" i="10"/>
  <c r="AL469" i="10"/>
  <c r="R470" i="10"/>
  <c r="AQ472" i="10"/>
  <c r="R474" i="10"/>
  <c r="AO478" i="10"/>
  <c r="R490" i="10"/>
  <c r="AH491" i="10"/>
  <c r="R493" i="10"/>
  <c r="N496" i="10"/>
  <c r="AE497" i="10"/>
  <c r="N508" i="10"/>
  <c r="AE509" i="10"/>
  <c r="AE513" i="10"/>
  <c r="AH516" i="10"/>
  <c r="N520" i="10"/>
  <c r="AO526" i="10"/>
  <c r="AL533" i="10"/>
  <c r="AO542" i="10"/>
  <c r="AQ546" i="10"/>
  <c r="AL549" i="10"/>
  <c r="R558" i="10"/>
  <c r="N560" i="10"/>
  <c r="AE561" i="10"/>
  <c r="AM564" i="10"/>
  <c r="AL569" i="10"/>
  <c r="AL585" i="10"/>
  <c r="R606" i="10"/>
  <c r="N610" i="10"/>
  <c r="AH619" i="10"/>
  <c r="AP625" i="10"/>
  <c r="R627" i="10"/>
  <c r="AH635" i="10"/>
  <c r="R643" i="10"/>
  <c r="AP651" i="10"/>
  <c r="AP659" i="10"/>
  <c r="AO665" i="10"/>
  <c r="N674" i="10"/>
  <c r="AF677" i="10"/>
  <c r="AE680" i="10"/>
  <c r="R680" i="10"/>
  <c r="AO681" i="10"/>
  <c r="AH683" i="10"/>
  <c r="AE697" i="10"/>
  <c r="AH699" i="10"/>
  <c r="AF701" i="10"/>
  <c r="AP707" i="10"/>
  <c r="AJ710" i="10"/>
  <c r="R710" i="10"/>
  <c r="AH723" i="10"/>
  <c r="AH731" i="10"/>
  <c r="N738" i="10"/>
  <c r="R742" i="10"/>
  <c r="AQ760" i="10"/>
  <c r="AO770" i="10"/>
  <c r="AF772" i="10"/>
  <c r="AQ776" i="10"/>
  <c r="N786" i="10"/>
  <c r="AI788" i="10"/>
  <c r="AH791" i="10"/>
  <c r="AG794" i="10"/>
  <c r="N796" i="10"/>
  <c r="AF796" i="10"/>
  <c r="N798" i="10"/>
  <c r="AE801" i="10"/>
  <c r="AP803" i="10"/>
  <c r="X804" i="10"/>
  <c r="V804" i="10"/>
  <c r="W804" i="10"/>
  <c r="Y804" i="10"/>
  <c r="Z804" i="10"/>
  <c r="U804" i="10"/>
  <c r="V809" i="10"/>
  <c r="Z809" i="10"/>
  <c r="X809" i="10"/>
  <c r="Y809" i="10"/>
  <c r="U809" i="10"/>
  <c r="W809" i="10"/>
  <c r="AG809" i="10"/>
  <c r="AO811" i="10"/>
  <c r="V811" i="10"/>
  <c r="Z811" i="10"/>
  <c r="W811" i="10"/>
  <c r="X811" i="10"/>
  <c r="Y811" i="10"/>
  <c r="U811" i="10"/>
  <c r="R811" i="10"/>
  <c r="AG811" i="10"/>
  <c r="X814" i="10"/>
  <c r="U814" i="10"/>
  <c r="Z814" i="10"/>
  <c r="V814" i="10"/>
  <c r="W814" i="10"/>
  <c r="Y814" i="10"/>
  <c r="V817" i="10"/>
  <c r="Z817" i="10"/>
  <c r="X817" i="10"/>
  <c r="Y817" i="10"/>
  <c r="U817" i="10"/>
  <c r="W817" i="10"/>
  <c r="AG817" i="10"/>
  <c r="X820" i="10"/>
  <c r="V820" i="10"/>
  <c r="W820" i="10"/>
  <c r="Y820" i="10"/>
  <c r="Z820" i="10"/>
  <c r="U820" i="10"/>
  <c r="AF820" i="10"/>
  <c r="N822" i="10"/>
  <c r="AH823" i="10"/>
  <c r="AQ824" i="10"/>
  <c r="X824" i="10"/>
  <c r="Y824" i="10"/>
  <c r="U824" i="10"/>
  <c r="Z824" i="10"/>
  <c r="V824" i="10"/>
  <c r="W824" i="10"/>
  <c r="AF824" i="10"/>
  <c r="AN825" i="10"/>
  <c r="N826" i="10"/>
  <c r="AP827" i="10"/>
  <c r="AH828" i="10"/>
  <c r="V829" i="10"/>
  <c r="Z829" i="10"/>
  <c r="U829" i="10"/>
  <c r="W829" i="10"/>
  <c r="X829" i="10"/>
  <c r="Y829" i="10"/>
  <c r="AG829" i="10"/>
  <c r="X830" i="10"/>
  <c r="U830" i="10"/>
  <c r="Z830" i="10"/>
  <c r="V830" i="10"/>
  <c r="W830" i="10"/>
  <c r="Y830" i="10"/>
  <c r="AO831" i="10"/>
  <c r="V831" i="10"/>
  <c r="Z831" i="10"/>
  <c r="Y831" i="10"/>
  <c r="U831" i="10"/>
  <c r="W831" i="10"/>
  <c r="X831" i="10"/>
  <c r="R831" i="10"/>
  <c r="AG831" i="10"/>
  <c r="AM834" i="10"/>
  <c r="X834" i="10"/>
  <c r="W834" i="10"/>
  <c r="Y834" i="10"/>
  <c r="Z834" i="10"/>
  <c r="U834" i="10"/>
  <c r="V834" i="10"/>
  <c r="AH835" i="10"/>
  <c r="V841" i="10"/>
  <c r="Z841" i="10"/>
  <c r="X841" i="10"/>
  <c r="Y841" i="10"/>
  <c r="U841" i="10"/>
  <c r="W841" i="10"/>
  <c r="AG841" i="10"/>
  <c r="AO843" i="10"/>
  <c r="V843" i="10"/>
  <c r="Z843" i="10"/>
  <c r="W843" i="10"/>
  <c r="X843" i="10"/>
  <c r="Y843" i="10"/>
  <c r="U843" i="10"/>
  <c r="R843" i="10"/>
  <c r="AG843" i="10"/>
  <c r="AP851" i="10"/>
  <c r="AH852" i="10"/>
  <c r="V853" i="10"/>
  <c r="Z853" i="10"/>
  <c r="U853" i="10"/>
  <c r="W853" i="10"/>
  <c r="X853" i="10"/>
  <c r="Y853" i="10"/>
  <c r="AG853" i="10"/>
  <c r="AM854" i="10"/>
  <c r="X854" i="10"/>
  <c r="U854" i="10"/>
  <c r="Z854" i="10"/>
  <c r="V854" i="10"/>
  <c r="W854" i="10"/>
  <c r="Y854" i="10"/>
  <c r="AO855" i="10"/>
  <c r="V855" i="10"/>
  <c r="Z855" i="10"/>
  <c r="Y855" i="10"/>
  <c r="U855" i="10"/>
  <c r="W855" i="10"/>
  <c r="X855" i="10"/>
  <c r="R855" i="10"/>
  <c r="AG855" i="10"/>
  <c r="X858" i="10"/>
  <c r="W858" i="10"/>
  <c r="Y858" i="10"/>
  <c r="U858" i="10"/>
  <c r="V858" i="10"/>
  <c r="Z858" i="10"/>
  <c r="AQ858" i="10"/>
  <c r="X860" i="10"/>
  <c r="U860" i="10"/>
  <c r="Y860" i="10"/>
  <c r="Z860" i="10"/>
  <c r="V860" i="10"/>
  <c r="W860" i="10"/>
  <c r="AF860" i="10"/>
  <c r="N862" i="10"/>
  <c r="AP867" i="10"/>
  <c r="AH868" i="10"/>
  <c r="V869" i="10"/>
  <c r="Z869" i="10"/>
  <c r="W869" i="10"/>
  <c r="U869" i="10"/>
  <c r="X869" i="10"/>
  <c r="Y869" i="10"/>
  <c r="AG869" i="10"/>
  <c r="AH871" i="10"/>
  <c r="AQ872" i="10"/>
  <c r="X872" i="10"/>
  <c r="U872" i="10"/>
  <c r="Y872" i="10"/>
  <c r="Z872" i="10"/>
  <c r="V872" i="10"/>
  <c r="W872" i="10"/>
  <c r="AF872" i="10"/>
  <c r="AN873" i="10"/>
  <c r="N874" i="10"/>
  <c r="AP875" i="10"/>
  <c r="AH876" i="10"/>
  <c r="W877" i="10"/>
  <c r="X877" i="10"/>
  <c r="Y877" i="10"/>
  <c r="Z877" i="10"/>
  <c r="U877" i="10"/>
  <c r="V877" i="10"/>
  <c r="AG877" i="10"/>
  <c r="AH879" i="10"/>
  <c r="AQ880" i="10"/>
  <c r="U880" i="10"/>
  <c r="Y880" i="10"/>
  <c r="V880" i="10"/>
  <c r="Z880" i="10"/>
  <c r="W880" i="10"/>
  <c r="X880" i="10"/>
  <c r="AF880" i="10"/>
  <c r="AN881" i="10"/>
  <c r="N882" i="10"/>
  <c r="AO883" i="10"/>
  <c r="W883" i="10"/>
  <c r="X883" i="10"/>
  <c r="U883" i="10"/>
  <c r="V883" i="10"/>
  <c r="Y883" i="10"/>
  <c r="Z883" i="10"/>
  <c r="R883" i="10"/>
  <c r="AG883" i="10"/>
  <c r="AH891" i="10"/>
  <c r="AP895" i="10"/>
  <c r="AF896" i="10"/>
  <c r="W897" i="10"/>
  <c r="X897" i="10"/>
  <c r="Y897" i="10"/>
  <c r="Z897" i="10"/>
  <c r="U897" i="10"/>
  <c r="V897" i="10"/>
  <c r="AO901" i="10"/>
  <c r="AF904" i="10"/>
  <c r="U904" i="10"/>
  <c r="Y904" i="10"/>
  <c r="V904" i="10"/>
  <c r="Z904" i="10"/>
  <c r="W904" i="10"/>
  <c r="X904" i="10"/>
  <c r="U906" i="10"/>
  <c r="Y906" i="10"/>
  <c r="V906" i="10"/>
  <c r="Z906" i="10"/>
  <c r="W906" i="10"/>
  <c r="X906" i="10"/>
  <c r="AJ906" i="10"/>
  <c r="AP907" i="10"/>
  <c r="AP911" i="10"/>
  <c r="W915" i="10"/>
  <c r="X915" i="10"/>
  <c r="U915" i="10"/>
  <c r="V915" i="10"/>
  <c r="Y915" i="10"/>
  <c r="Z915" i="10"/>
  <c r="AI915" i="10"/>
  <c r="U916" i="10"/>
  <c r="Y916" i="10"/>
  <c r="V916" i="10"/>
  <c r="Z916" i="10"/>
  <c r="W916" i="10"/>
  <c r="X916" i="10"/>
  <c r="AE916" i="10"/>
  <c r="AN919" i="10"/>
  <c r="AN923" i="10"/>
  <c r="AN925" i="10"/>
  <c r="AM928" i="10"/>
  <c r="AM932" i="10"/>
  <c r="AM936" i="10"/>
  <c r="AI937" i="10"/>
  <c r="AL938" i="10"/>
  <c r="U938" i="10"/>
  <c r="Y938" i="10"/>
  <c r="V938" i="10"/>
  <c r="Z938" i="10"/>
  <c r="W938" i="10"/>
  <c r="X938" i="10"/>
  <c r="AN939" i="10"/>
  <c r="AG939" i="10"/>
  <c r="AQ939" i="10"/>
  <c r="N942" i="10"/>
  <c r="AP944" i="10"/>
  <c r="U944" i="10"/>
  <c r="Y944" i="10"/>
  <c r="V944" i="10"/>
  <c r="Z944" i="10"/>
  <c r="W944" i="10"/>
  <c r="X944" i="10"/>
  <c r="AQ944" i="10"/>
  <c r="AG946" i="10"/>
  <c r="AN947" i="10"/>
  <c r="S947" i="10"/>
  <c r="AQ947" i="10"/>
  <c r="W949" i="10"/>
  <c r="X949" i="10"/>
  <c r="Y949" i="10"/>
  <c r="Z949" i="10"/>
  <c r="U949" i="10"/>
  <c r="V949" i="10"/>
  <c r="AI949" i="10"/>
  <c r="AP952" i="10"/>
  <c r="U952" i="10"/>
  <c r="Y952" i="10"/>
  <c r="V952" i="10"/>
  <c r="Z952" i="10"/>
  <c r="W952" i="10"/>
  <c r="X952" i="10"/>
  <c r="AQ952" i="10"/>
  <c r="N954" i="10"/>
  <c r="AP956" i="10"/>
  <c r="U956" i="10"/>
  <c r="Y956" i="10"/>
  <c r="V956" i="10"/>
  <c r="Z956" i="10"/>
  <c r="W956" i="10"/>
  <c r="X956" i="10"/>
  <c r="N958" i="10"/>
  <c r="AO959" i="10"/>
  <c r="W959" i="10"/>
  <c r="X959" i="10"/>
  <c r="Y959" i="10"/>
  <c r="Z959" i="10"/>
  <c r="U959" i="10"/>
  <c r="V959" i="10"/>
  <c r="R959" i="10"/>
  <c r="AL959" i="10"/>
  <c r="AJ961" i="10"/>
  <c r="W961" i="10"/>
  <c r="X961" i="10"/>
  <c r="U961" i="10"/>
  <c r="V961" i="10"/>
  <c r="Y961" i="10"/>
  <c r="Z961" i="10"/>
  <c r="R961" i="10"/>
  <c r="N962" i="10"/>
  <c r="AO963" i="10"/>
  <c r="W963" i="10"/>
  <c r="X963" i="10"/>
  <c r="Y963" i="10"/>
  <c r="Z963" i="10"/>
  <c r="U963" i="10"/>
  <c r="V963" i="10"/>
  <c r="R963" i="10"/>
  <c r="AL963" i="10"/>
  <c r="U966" i="10"/>
  <c r="Y966" i="10"/>
  <c r="V966" i="10"/>
  <c r="Z966" i="10"/>
  <c r="W966" i="10"/>
  <c r="X966" i="10"/>
  <c r="R966" i="10"/>
  <c r="AN967" i="10"/>
  <c r="AG967" i="10"/>
  <c r="AQ967" i="10"/>
  <c r="N970" i="10"/>
  <c r="AP972" i="10"/>
  <c r="U972" i="10"/>
  <c r="Y972" i="10"/>
  <c r="V972" i="10"/>
  <c r="Z972" i="10"/>
  <c r="W972" i="10"/>
  <c r="X972" i="10"/>
  <c r="AN972" i="10"/>
  <c r="AM976" i="10"/>
  <c r="AN976" i="10"/>
  <c r="AJ977" i="10"/>
  <c r="W977" i="10"/>
  <c r="X977" i="10"/>
  <c r="U977" i="10"/>
  <c r="V977" i="10"/>
  <c r="Y977" i="10"/>
  <c r="Z977" i="10"/>
  <c r="R977" i="10"/>
  <c r="N978" i="10"/>
  <c r="AP980" i="10"/>
  <c r="U980" i="10"/>
  <c r="Y980" i="10"/>
  <c r="V980" i="10"/>
  <c r="Z980" i="10"/>
  <c r="W980" i="10"/>
  <c r="X980" i="10"/>
  <c r="AE981" i="10"/>
  <c r="N982" i="10"/>
  <c r="AP984" i="10"/>
  <c r="U984" i="10"/>
  <c r="Y984" i="10"/>
  <c r="V984" i="10"/>
  <c r="Z984" i="10"/>
  <c r="W984" i="10"/>
  <c r="X984" i="10"/>
  <c r="AQ984" i="10"/>
  <c r="N986" i="10"/>
  <c r="AP988" i="10"/>
  <c r="U988" i="10"/>
  <c r="Y988" i="10"/>
  <c r="V988" i="10"/>
  <c r="Z988" i="10"/>
  <c r="W988" i="10"/>
  <c r="X988" i="10"/>
  <c r="N990" i="10"/>
  <c r="AO991" i="10"/>
  <c r="W991" i="10"/>
  <c r="X991" i="10"/>
  <c r="Y991" i="10"/>
  <c r="Z991" i="10"/>
  <c r="U991" i="10"/>
  <c r="V991" i="10"/>
  <c r="R991" i="10"/>
  <c r="AL991" i="10"/>
  <c r="AJ993" i="10"/>
  <c r="W993" i="10"/>
  <c r="X993" i="10"/>
  <c r="U993" i="10"/>
  <c r="V993" i="10"/>
  <c r="Y993" i="10"/>
  <c r="Z993" i="10"/>
  <c r="R993" i="10"/>
  <c r="N994" i="10"/>
  <c r="AO995" i="10"/>
  <c r="W995" i="10"/>
  <c r="X995" i="10"/>
  <c r="Y995" i="10"/>
  <c r="Z995" i="10"/>
  <c r="U995" i="10"/>
  <c r="V995" i="10"/>
  <c r="R995" i="10"/>
  <c r="AL995" i="10"/>
  <c r="U998" i="10"/>
  <c r="Y998" i="10"/>
  <c r="V998" i="10"/>
  <c r="Z998" i="10"/>
  <c r="W998" i="10"/>
  <c r="X998" i="10"/>
  <c r="R998" i="10"/>
  <c r="AN999" i="10"/>
  <c r="AL999" i="10"/>
  <c r="AH1000" i="10"/>
  <c r="AF1004" i="10"/>
  <c r="AO1004" i="10"/>
  <c r="AO1005" i="10"/>
  <c r="W1005" i="10"/>
  <c r="X1005" i="10"/>
  <c r="U1005" i="10"/>
  <c r="V1005" i="10"/>
  <c r="Y1005" i="10"/>
  <c r="Z1005" i="10"/>
  <c r="R1005" i="10"/>
  <c r="AG1005" i="10"/>
  <c r="AQ1005" i="10"/>
  <c r="AN1007" i="10"/>
  <c r="W1007" i="10"/>
  <c r="X1007" i="10"/>
  <c r="Y1007" i="10"/>
  <c r="Z1007" i="10"/>
  <c r="U1007" i="10"/>
  <c r="V1007" i="10"/>
  <c r="AL1007" i="10"/>
  <c r="W1009" i="10"/>
  <c r="X1009" i="10"/>
  <c r="U1009" i="10"/>
  <c r="V1009" i="10"/>
  <c r="Y1009" i="10"/>
  <c r="Z1009" i="10"/>
  <c r="R1009" i="10"/>
  <c r="AG1009" i="10"/>
  <c r="U1010" i="10"/>
  <c r="Y1010" i="10"/>
  <c r="V1010" i="10"/>
  <c r="Z1010" i="10"/>
  <c r="W1010" i="10"/>
  <c r="X1010" i="10"/>
  <c r="AF1010" i="10"/>
  <c r="N1012" i="10"/>
  <c r="U1014" i="10"/>
  <c r="Y1014" i="10"/>
  <c r="V1014" i="10"/>
  <c r="Z1014" i="10"/>
  <c r="W1014" i="10"/>
  <c r="X1014" i="10"/>
  <c r="AQ1014" i="10"/>
  <c r="V1016" i="10"/>
  <c r="Z1016" i="10"/>
  <c r="W1016" i="10"/>
  <c r="X1016" i="10"/>
  <c r="Y1016" i="10"/>
  <c r="U1016" i="10"/>
  <c r="AP1019" i="10"/>
  <c r="AG1019" i="10"/>
  <c r="AO1019" i="10"/>
  <c r="AO1021" i="10"/>
  <c r="X1021" i="10"/>
  <c r="Y1021" i="10"/>
  <c r="U1021" i="10"/>
  <c r="Z1021" i="10"/>
  <c r="V1021" i="10"/>
  <c r="W1021" i="10"/>
  <c r="AG1021" i="10"/>
  <c r="AQ1021" i="10"/>
  <c r="AG1025" i="10"/>
  <c r="V1030" i="10"/>
  <c r="Z1030" i="10"/>
  <c r="X1030" i="10"/>
  <c r="Y1030" i="10"/>
  <c r="U1030" i="10"/>
  <c r="W1030" i="10"/>
  <c r="AH1030" i="10"/>
  <c r="AL1031" i="10"/>
  <c r="AE1031" i="10"/>
  <c r="AG1035" i="10"/>
  <c r="V1036" i="10"/>
  <c r="Z1036" i="10"/>
  <c r="Y1036" i="10"/>
  <c r="U1036" i="10"/>
  <c r="W1036" i="10"/>
  <c r="X1036" i="10"/>
  <c r="AQ1036" i="10"/>
  <c r="AH1036" i="10"/>
  <c r="X1037" i="10"/>
  <c r="Y1037" i="10"/>
  <c r="U1037" i="10"/>
  <c r="Z1037" i="10"/>
  <c r="V1037" i="10"/>
  <c r="W1037" i="10"/>
  <c r="AI1037" i="10"/>
  <c r="AG1037" i="10"/>
  <c r="V1044" i="10"/>
  <c r="Z1044" i="10"/>
  <c r="Y1044" i="10"/>
  <c r="U1044" i="10"/>
  <c r="W1044" i="10"/>
  <c r="X1044" i="10"/>
  <c r="AQ1044" i="10"/>
  <c r="R1044" i="10"/>
  <c r="AO1044" i="10"/>
  <c r="AQ1046" i="10"/>
  <c r="V1050" i="10"/>
  <c r="Z1050" i="10"/>
  <c r="U1050" i="10"/>
  <c r="W1050" i="10"/>
  <c r="X1050" i="10"/>
  <c r="Y1050" i="10"/>
  <c r="AG1051" i="10"/>
  <c r="W1060" i="10"/>
  <c r="X1060" i="10"/>
  <c r="U1060" i="10"/>
  <c r="V1060" i="10"/>
  <c r="Y1060" i="10"/>
  <c r="Z1060" i="10"/>
  <c r="AQ1060" i="10"/>
  <c r="AO1060" i="10"/>
  <c r="AH1068" i="10"/>
  <c r="AJ1070" i="10"/>
  <c r="AH1070" i="10"/>
  <c r="U1073" i="10"/>
  <c r="Y1073" i="10"/>
  <c r="V1073" i="10"/>
  <c r="Z1073" i="10"/>
  <c r="W1073" i="10"/>
  <c r="X1073" i="10"/>
  <c r="AP1073" i="10"/>
  <c r="AI1073" i="10"/>
  <c r="AH1076" i="10"/>
  <c r="U1077" i="10"/>
  <c r="Y1077" i="10"/>
  <c r="V1077" i="10"/>
  <c r="Z1077" i="10"/>
  <c r="W1077" i="10"/>
  <c r="X1077" i="10"/>
  <c r="AI1077" i="10"/>
  <c r="R1077" i="10"/>
  <c r="S1077" i="10"/>
  <c r="AO1079" i="10"/>
  <c r="U1079" i="10"/>
  <c r="Y1079" i="10"/>
  <c r="V1079" i="10"/>
  <c r="Z1079" i="10"/>
  <c r="W1079" i="10"/>
  <c r="X1079" i="10"/>
  <c r="AP1079" i="10"/>
  <c r="AE1079" i="10"/>
  <c r="AN1079" i="10"/>
  <c r="R1079" i="10"/>
  <c r="S1079" i="10"/>
  <c r="AH1081" i="10"/>
  <c r="AE1081" i="10"/>
  <c r="W1084" i="10"/>
  <c r="X1084" i="10"/>
  <c r="U1084" i="10"/>
  <c r="V1084" i="10"/>
  <c r="Y1084" i="10"/>
  <c r="Z1084" i="10"/>
  <c r="AQ1084" i="10"/>
  <c r="AO1084" i="10"/>
  <c r="AI1091" i="10"/>
  <c r="AI1099" i="10"/>
  <c r="W1102" i="10"/>
  <c r="X1102" i="10"/>
  <c r="Y1102" i="10"/>
  <c r="Z1102" i="10"/>
  <c r="U1102" i="10"/>
  <c r="V1102" i="10"/>
  <c r="U1107" i="10"/>
  <c r="Y1107" i="10"/>
  <c r="V1107" i="10"/>
  <c r="Z1107" i="10"/>
  <c r="W1107" i="10"/>
  <c r="X1107" i="10"/>
  <c r="AI1107" i="10"/>
  <c r="R1107" i="10"/>
  <c r="S1107" i="10"/>
  <c r="N1110" i="10"/>
  <c r="AO1111" i="10"/>
  <c r="U1111" i="10"/>
  <c r="Y1111" i="10"/>
  <c r="V1111" i="10"/>
  <c r="Z1111" i="10"/>
  <c r="W1111" i="10"/>
  <c r="X1111" i="10"/>
  <c r="AN1111" i="10"/>
  <c r="AI1111" i="10"/>
  <c r="R1111" i="10"/>
  <c r="S1111" i="10"/>
  <c r="AP1111" i="10"/>
  <c r="U1113" i="10"/>
  <c r="Y1113" i="10"/>
  <c r="V1113" i="10"/>
  <c r="Z1113" i="10"/>
  <c r="W1113" i="10"/>
  <c r="X1113" i="10"/>
  <c r="AE1113" i="10"/>
  <c r="AP1113" i="10"/>
  <c r="U1117" i="10"/>
  <c r="Y1117" i="10"/>
  <c r="V1117" i="10"/>
  <c r="Z1117" i="10"/>
  <c r="W1117" i="10"/>
  <c r="X1117" i="10"/>
  <c r="AE1117" i="10"/>
  <c r="R1117" i="10"/>
  <c r="S1117" i="10"/>
  <c r="AI1131" i="10"/>
  <c r="AO1146" i="10"/>
  <c r="AE1146" i="10"/>
  <c r="AL1156" i="10"/>
  <c r="W1160" i="10"/>
  <c r="X1160" i="10"/>
  <c r="U1160" i="10"/>
  <c r="V1160" i="10"/>
  <c r="Y1160" i="10"/>
  <c r="Z1160" i="10"/>
  <c r="AG1160" i="10"/>
  <c r="R1160" i="10"/>
  <c r="S1160" i="10"/>
  <c r="AQ1162" i="10"/>
  <c r="AP1165" i="10"/>
  <c r="AP1166" i="10"/>
  <c r="W1166" i="10"/>
  <c r="X1166" i="10"/>
  <c r="Y1166" i="10"/>
  <c r="Z1166" i="10"/>
  <c r="U1166" i="10"/>
  <c r="V1166" i="10"/>
  <c r="AN1166" i="10"/>
  <c r="U1167" i="10"/>
  <c r="Y1167" i="10"/>
  <c r="V1167" i="10"/>
  <c r="Z1167" i="10"/>
  <c r="W1167" i="10"/>
  <c r="X1167" i="10"/>
  <c r="AN1167" i="10"/>
  <c r="AJ1167" i="10"/>
  <c r="N1168" i="10"/>
  <c r="W1172" i="10"/>
  <c r="X1172" i="10"/>
  <c r="U1172" i="10"/>
  <c r="V1172" i="10"/>
  <c r="Y1172" i="10"/>
  <c r="Z1172" i="10"/>
  <c r="AO1173" i="10"/>
  <c r="U1173" i="10"/>
  <c r="Y1173" i="10"/>
  <c r="V1173" i="10"/>
  <c r="Z1173" i="10"/>
  <c r="W1173" i="10"/>
  <c r="X1173" i="10"/>
  <c r="AL1173" i="10"/>
  <c r="AQ1173" i="10"/>
  <c r="R1173" i="10"/>
  <c r="S1173" i="10"/>
  <c r="AE1179" i="10"/>
  <c r="W1184" i="10"/>
  <c r="X1184" i="10"/>
  <c r="U1184" i="10"/>
  <c r="V1184" i="10"/>
  <c r="Y1184" i="10"/>
  <c r="Z1184" i="10"/>
  <c r="AP1184" i="10"/>
  <c r="R1184" i="10"/>
  <c r="S1184" i="10"/>
  <c r="AL1185" i="10"/>
  <c r="AE1190" i="10"/>
  <c r="U1191" i="10"/>
  <c r="Y1191" i="10"/>
  <c r="V1191" i="10"/>
  <c r="Z1191" i="10"/>
  <c r="W1191" i="10"/>
  <c r="X1191" i="10"/>
  <c r="AJ1191" i="10"/>
  <c r="AI1191" i="10"/>
  <c r="AL1192" i="10"/>
  <c r="AN1202" i="10"/>
  <c r="W1207" i="10"/>
  <c r="X1207" i="10"/>
  <c r="U1207" i="10"/>
  <c r="V1207" i="10"/>
  <c r="Y1207" i="10"/>
  <c r="Z1207" i="10"/>
  <c r="AO1207" i="10"/>
  <c r="AJ1207" i="10"/>
  <c r="AE1207" i="10"/>
  <c r="S1207" i="10"/>
  <c r="R1207" i="10"/>
  <c r="AJ1227" i="10"/>
  <c r="AH1241" i="10"/>
  <c r="AE1241" i="10"/>
  <c r="AH1261" i="10"/>
  <c r="AE1261" i="10"/>
  <c r="U1266" i="10"/>
  <c r="Y1266" i="10"/>
  <c r="V1266" i="10"/>
  <c r="Z1266" i="10"/>
  <c r="W1266" i="10"/>
  <c r="X1266" i="10"/>
  <c r="AQ1266" i="10"/>
  <c r="AH1266" i="10"/>
  <c r="U1292" i="10"/>
  <c r="Y1292" i="10"/>
  <c r="V1292" i="10"/>
  <c r="Z1292" i="10"/>
  <c r="W1292" i="10"/>
  <c r="X1292" i="10"/>
  <c r="AH1292" i="10"/>
  <c r="U1298" i="10"/>
  <c r="Y1298" i="10"/>
  <c r="V1298" i="10"/>
  <c r="Z1298" i="10"/>
  <c r="W1298" i="10"/>
  <c r="X1298" i="10"/>
  <c r="AP1298" i="10"/>
  <c r="AE1298" i="10"/>
  <c r="AN1298" i="10"/>
  <c r="AJ1298" i="10"/>
  <c r="S1298" i="10"/>
  <c r="R1298" i="10"/>
  <c r="AO1300" i="10"/>
  <c r="U1300" i="10"/>
  <c r="Y1300" i="10"/>
  <c r="V1300" i="10"/>
  <c r="Z1300" i="10"/>
  <c r="W1300" i="10"/>
  <c r="X1300" i="10"/>
  <c r="AQ1300" i="10"/>
  <c r="AL1300" i="10"/>
  <c r="R1300" i="10"/>
  <c r="S1300" i="10"/>
  <c r="AG1307" i="10"/>
  <c r="AF1307" i="10"/>
  <c r="AP1308" i="10"/>
  <c r="AN1308" i="10"/>
  <c r="AM1308" i="10"/>
  <c r="W1330" i="10"/>
  <c r="Y1330" i="10"/>
  <c r="X1330" i="10"/>
  <c r="U1330" i="10"/>
  <c r="Z1330" i="10"/>
  <c r="V1330" i="10"/>
  <c r="AO1330" i="10"/>
  <c r="AN1330" i="10"/>
  <c r="AH1330" i="10"/>
  <c r="AI1333" i="10"/>
  <c r="AE1333" i="10"/>
  <c r="W1368" i="10"/>
  <c r="U1368" i="10"/>
  <c r="X1368" i="10"/>
  <c r="Y1368" i="10"/>
  <c r="Z1368" i="10"/>
  <c r="V1368" i="10"/>
  <c r="AQ1368" i="10"/>
  <c r="AO1368" i="10"/>
  <c r="AH1368" i="10"/>
  <c r="U1395" i="10"/>
  <c r="Y1395" i="10"/>
  <c r="W1395" i="10"/>
  <c r="V1395" i="10"/>
  <c r="Z1395" i="10"/>
  <c r="X1395" i="10"/>
  <c r="AG1395" i="10"/>
  <c r="W1414" i="10"/>
  <c r="U1414" i="10"/>
  <c r="X1414" i="10"/>
  <c r="Y1414" i="10"/>
  <c r="Z1414" i="10"/>
  <c r="V1414" i="10"/>
  <c r="AP1414" i="10"/>
  <c r="AJ1414" i="10"/>
  <c r="AI1414" i="10"/>
  <c r="S1414" i="10"/>
  <c r="R1414" i="10"/>
  <c r="AN1420" i="10"/>
  <c r="AM1432" i="10"/>
  <c r="W1438" i="10"/>
  <c r="U1438" i="10"/>
  <c r="X1438" i="10"/>
  <c r="Y1438" i="10"/>
  <c r="Z1438" i="10"/>
  <c r="V1438" i="10"/>
  <c r="AH1438" i="10"/>
  <c r="AO1438" i="10"/>
  <c r="U1449" i="10"/>
  <c r="Y1449" i="10"/>
  <c r="V1449" i="10"/>
  <c r="Z1449" i="10"/>
  <c r="W1449" i="10"/>
  <c r="X1449" i="10"/>
  <c r="AG1449" i="10"/>
  <c r="U1461" i="10"/>
  <c r="Y1461" i="10"/>
  <c r="V1461" i="10"/>
  <c r="Z1461" i="10"/>
  <c r="W1461" i="10"/>
  <c r="X1461" i="10"/>
  <c r="AH1461" i="10"/>
  <c r="R1461" i="10"/>
  <c r="S1461" i="10"/>
  <c r="U1465" i="10"/>
  <c r="Y1465" i="10"/>
  <c r="V1465" i="10"/>
  <c r="Z1465" i="10"/>
  <c r="W1465" i="10"/>
  <c r="X1465" i="10"/>
  <c r="AN1465" i="10"/>
  <c r="W1468" i="10"/>
  <c r="U1468" i="10"/>
  <c r="X1468" i="10"/>
  <c r="Y1468" i="10"/>
  <c r="V1468" i="10"/>
  <c r="Z1468" i="10"/>
  <c r="AM1468" i="10"/>
  <c r="AL1468" i="10"/>
  <c r="AF1468" i="10"/>
  <c r="AQ1468" i="10"/>
  <c r="AG1469" i="10"/>
  <c r="AH1473" i="10"/>
  <c r="AI1473" i="10"/>
  <c r="AE1473" i="10"/>
  <c r="U1479" i="10"/>
  <c r="Y1479" i="10"/>
  <c r="V1479" i="10"/>
  <c r="Z1479" i="10"/>
  <c r="W1479" i="10"/>
  <c r="X1479" i="10"/>
  <c r="AE1479" i="10"/>
  <c r="AN1479" i="10"/>
  <c r="AI1479" i="10"/>
  <c r="R1479" i="10"/>
  <c r="S1479" i="10"/>
  <c r="AG1481" i="10"/>
  <c r="W1498" i="10"/>
  <c r="X1498" i="10"/>
  <c r="V1498" i="10"/>
  <c r="Z1498" i="10"/>
  <c r="Y1498" i="10"/>
  <c r="U1498" i="10"/>
  <c r="AE1498" i="10"/>
  <c r="R1498" i="10"/>
  <c r="S1498" i="10"/>
  <c r="S1501" i="10"/>
  <c r="N1179" i="10"/>
  <c r="AE1186" i="10"/>
  <c r="AO1189" i="10"/>
  <c r="U1189" i="10"/>
  <c r="Y1189" i="10"/>
  <c r="V1189" i="10"/>
  <c r="Z1189" i="10"/>
  <c r="W1189" i="10"/>
  <c r="X1189" i="10"/>
  <c r="AQ1189" i="10"/>
  <c r="AP1189" i="10"/>
  <c r="R1189" i="10"/>
  <c r="S1189" i="10"/>
  <c r="AM1189" i="10"/>
  <c r="AN1191" i="10"/>
  <c r="AN1193" i="10"/>
  <c r="AN1195" i="10"/>
  <c r="AP1198" i="10"/>
  <c r="U1198" i="10"/>
  <c r="Y1198" i="10"/>
  <c r="V1198" i="10"/>
  <c r="Z1198" i="10"/>
  <c r="W1198" i="10"/>
  <c r="X1198" i="10"/>
  <c r="AN1198" i="10"/>
  <c r="AO1201" i="10"/>
  <c r="W1201" i="10"/>
  <c r="X1201" i="10"/>
  <c r="Y1201" i="10"/>
  <c r="U1201" i="10"/>
  <c r="Z1201" i="10"/>
  <c r="V1201" i="10"/>
  <c r="AQ1201" i="10"/>
  <c r="AG1201" i="10"/>
  <c r="AP1201" i="10"/>
  <c r="R1201" i="10"/>
  <c r="S1201" i="10"/>
  <c r="AJ1203" i="10"/>
  <c r="W1203" i="10"/>
  <c r="X1203" i="10"/>
  <c r="U1203" i="10"/>
  <c r="Y1203" i="10"/>
  <c r="V1203" i="10"/>
  <c r="Z1203" i="10"/>
  <c r="AE1203" i="10"/>
  <c r="U1210" i="10"/>
  <c r="Y1210" i="10"/>
  <c r="V1210" i="10"/>
  <c r="Z1210" i="10"/>
  <c r="W1210" i="10"/>
  <c r="X1210" i="10"/>
  <c r="AO1210" i="10"/>
  <c r="AO1213" i="10"/>
  <c r="W1213" i="10"/>
  <c r="X1213" i="10"/>
  <c r="Y1213" i="10"/>
  <c r="Z1213" i="10"/>
  <c r="U1213" i="10"/>
  <c r="V1213" i="10"/>
  <c r="AN1213" i="10"/>
  <c r="AE1213" i="10"/>
  <c r="AM1213" i="10"/>
  <c r="AQ1213" i="10"/>
  <c r="R1227" i="10"/>
  <c r="W1233" i="10"/>
  <c r="X1233" i="10"/>
  <c r="Y1233" i="10"/>
  <c r="Z1233" i="10"/>
  <c r="U1233" i="10"/>
  <c r="V1233" i="10"/>
  <c r="AI1233" i="10"/>
  <c r="R1233" i="10"/>
  <c r="S1233" i="10"/>
  <c r="U1238" i="10"/>
  <c r="Y1238" i="10"/>
  <c r="V1238" i="10"/>
  <c r="Z1238" i="10"/>
  <c r="W1238" i="10"/>
  <c r="X1238" i="10"/>
  <c r="AN1239" i="10"/>
  <c r="W1243" i="10"/>
  <c r="X1243" i="10"/>
  <c r="U1243" i="10"/>
  <c r="V1243" i="10"/>
  <c r="Y1243" i="10"/>
  <c r="Z1243" i="10"/>
  <c r="AE1243" i="10"/>
  <c r="AN1243" i="10"/>
  <c r="R1243" i="10"/>
  <c r="S1243" i="10"/>
  <c r="AO1245" i="10"/>
  <c r="W1245" i="10"/>
  <c r="X1245" i="10"/>
  <c r="Y1245" i="10"/>
  <c r="U1245" i="10"/>
  <c r="Z1245" i="10"/>
  <c r="V1245" i="10"/>
  <c r="AP1245" i="10"/>
  <c r="AE1245" i="10"/>
  <c r="AN1245" i="10"/>
  <c r="R1245" i="10"/>
  <c r="S1245" i="10"/>
  <c r="AH1253" i="10"/>
  <c r="AE1253" i="10"/>
  <c r="N1255" i="10"/>
  <c r="N1259" i="10"/>
  <c r="N1261" i="10"/>
  <c r="U1268" i="10"/>
  <c r="Y1268" i="10"/>
  <c r="V1268" i="10"/>
  <c r="Z1268" i="10"/>
  <c r="W1268" i="10"/>
  <c r="X1268" i="10"/>
  <c r="AJ1284" i="10"/>
  <c r="AH1284" i="10"/>
  <c r="W1287" i="10"/>
  <c r="X1287" i="10"/>
  <c r="U1287" i="10"/>
  <c r="Y1287" i="10"/>
  <c r="V1287" i="10"/>
  <c r="Z1287" i="10"/>
  <c r="AP1287" i="10"/>
  <c r="AI1287" i="10"/>
  <c r="AH1289" i="10"/>
  <c r="AE1289" i="10"/>
  <c r="AH1293" i="10"/>
  <c r="AI1293" i="10"/>
  <c r="AF1293" i="10"/>
  <c r="N1295" i="10"/>
  <c r="W1301" i="10"/>
  <c r="X1301" i="10"/>
  <c r="Y1301" i="10"/>
  <c r="U1301" i="10"/>
  <c r="Z1301" i="10"/>
  <c r="V1301" i="10"/>
  <c r="AI1301" i="10"/>
  <c r="U1304" i="10"/>
  <c r="Y1304" i="10"/>
  <c r="V1304" i="10"/>
  <c r="Z1304" i="10"/>
  <c r="W1304" i="10"/>
  <c r="X1304" i="10"/>
  <c r="AP1304" i="10"/>
  <c r="U1306" i="10"/>
  <c r="Y1306" i="10"/>
  <c r="V1306" i="10"/>
  <c r="Z1306" i="10"/>
  <c r="W1306" i="10"/>
  <c r="X1306" i="10"/>
  <c r="AN1306" i="10"/>
  <c r="AE1306" i="10"/>
  <c r="AJ1306" i="10"/>
  <c r="AP1306" i="10"/>
  <c r="N1313" i="10"/>
  <c r="AP1317" i="10"/>
  <c r="U1317" i="10"/>
  <c r="Y1317" i="10"/>
  <c r="W1317" i="10"/>
  <c r="V1317" i="10"/>
  <c r="Z1317" i="10"/>
  <c r="X1317" i="10"/>
  <c r="AI1317" i="10"/>
  <c r="AE1317" i="10"/>
  <c r="W1322" i="10"/>
  <c r="Y1322" i="10"/>
  <c r="X1322" i="10"/>
  <c r="U1322" i="10"/>
  <c r="Z1322" i="10"/>
  <c r="V1322" i="10"/>
  <c r="AQ1322" i="10"/>
  <c r="R1322" i="10"/>
  <c r="W1326" i="10"/>
  <c r="Y1326" i="10"/>
  <c r="X1326" i="10"/>
  <c r="U1326" i="10"/>
  <c r="Z1326" i="10"/>
  <c r="V1326" i="10"/>
  <c r="AI1326" i="10"/>
  <c r="R1326" i="10"/>
  <c r="W1328" i="10"/>
  <c r="U1328" i="10"/>
  <c r="X1328" i="10"/>
  <c r="Y1328" i="10"/>
  <c r="V1328" i="10"/>
  <c r="Z1328" i="10"/>
  <c r="AG1328" i="10"/>
  <c r="AO1328" i="10"/>
  <c r="W1332" i="10"/>
  <c r="U1332" i="10"/>
  <c r="X1332" i="10"/>
  <c r="Y1332" i="10"/>
  <c r="V1332" i="10"/>
  <c r="Z1332" i="10"/>
  <c r="AO1332" i="10"/>
  <c r="AF1332" i="10"/>
  <c r="AM1332" i="10"/>
  <c r="AQ1332" i="10"/>
  <c r="N1350" i="10"/>
  <c r="W1354" i="10"/>
  <c r="Y1354" i="10"/>
  <c r="X1354" i="10"/>
  <c r="U1354" i="10"/>
  <c r="Z1354" i="10"/>
  <c r="V1354" i="10"/>
  <c r="U1359" i="10"/>
  <c r="Y1359" i="10"/>
  <c r="V1359" i="10"/>
  <c r="Z1359" i="10"/>
  <c r="W1359" i="10"/>
  <c r="X1359" i="10"/>
  <c r="AI1359" i="10"/>
  <c r="R1359" i="10"/>
  <c r="S1359" i="10"/>
  <c r="W1364" i="10"/>
  <c r="U1364" i="10"/>
  <c r="X1364" i="10"/>
  <c r="Y1364" i="10"/>
  <c r="V1364" i="10"/>
  <c r="Z1364" i="10"/>
  <c r="AM1364" i="10"/>
  <c r="N1365" i="10"/>
  <c r="N1369" i="10"/>
  <c r="N1371" i="10"/>
  <c r="W1376" i="10"/>
  <c r="Y1376" i="10"/>
  <c r="X1376" i="10"/>
  <c r="U1376" i="10"/>
  <c r="Z1376" i="10"/>
  <c r="V1376" i="10"/>
  <c r="AQ1376" i="10"/>
  <c r="AO1376" i="10"/>
  <c r="W1386" i="10"/>
  <c r="U1386" i="10"/>
  <c r="X1386" i="10"/>
  <c r="Y1386" i="10"/>
  <c r="V1386" i="10"/>
  <c r="Z1386" i="10"/>
  <c r="AJ1396" i="10"/>
  <c r="AP1399" i="10"/>
  <c r="N1402" i="10"/>
  <c r="AO1404" i="10"/>
  <c r="W1404" i="10"/>
  <c r="Y1404" i="10"/>
  <c r="X1404" i="10"/>
  <c r="U1404" i="10"/>
  <c r="V1404" i="10"/>
  <c r="Z1404" i="10"/>
  <c r="AN1404" i="10"/>
  <c r="AJ1404" i="10"/>
  <c r="R1404" i="10"/>
  <c r="AH1404" i="10"/>
  <c r="AQ1407" i="10"/>
  <c r="AO1414" i="10"/>
  <c r="U1427" i="10"/>
  <c r="Y1427" i="10"/>
  <c r="W1427" i="10"/>
  <c r="V1427" i="10"/>
  <c r="Z1427" i="10"/>
  <c r="X1427" i="10"/>
  <c r="AH1427" i="10"/>
  <c r="S1427" i="10"/>
  <c r="R1427" i="10"/>
  <c r="W1430" i="10"/>
  <c r="U1430" i="10"/>
  <c r="X1430" i="10"/>
  <c r="Y1430" i="10"/>
  <c r="Z1430" i="10"/>
  <c r="V1430" i="10"/>
  <c r="AO1430" i="10"/>
  <c r="AJ1430" i="10"/>
  <c r="S1430" i="10"/>
  <c r="R1430" i="10"/>
  <c r="AH1431" i="10"/>
  <c r="W1432" i="10"/>
  <c r="Y1432" i="10"/>
  <c r="X1432" i="10"/>
  <c r="U1432" i="10"/>
  <c r="V1432" i="10"/>
  <c r="Z1432" i="10"/>
  <c r="AN1432" i="10"/>
  <c r="W1434" i="10"/>
  <c r="U1434" i="10"/>
  <c r="X1434" i="10"/>
  <c r="Y1434" i="10"/>
  <c r="Z1434" i="10"/>
  <c r="V1434" i="10"/>
  <c r="AN1434" i="10"/>
  <c r="AE1434" i="10"/>
  <c r="AJ1434" i="10"/>
  <c r="AO1434" i="10"/>
  <c r="AQ1442" i="10"/>
  <c r="AE1443" i="10"/>
  <c r="AP1445" i="10"/>
  <c r="AO1453" i="10"/>
  <c r="U1453" i="10"/>
  <c r="Y1453" i="10"/>
  <c r="V1453" i="10"/>
  <c r="Z1453" i="10"/>
  <c r="W1453" i="10"/>
  <c r="X1453" i="10"/>
  <c r="AM1453" i="10"/>
  <c r="AL1453" i="10"/>
  <c r="R1453" i="10"/>
  <c r="S1453" i="10"/>
  <c r="AN1453" i="10"/>
  <c r="W1454" i="10"/>
  <c r="U1454" i="10"/>
  <c r="X1454" i="10"/>
  <c r="Y1454" i="10"/>
  <c r="Z1454" i="10"/>
  <c r="V1454" i="10"/>
  <c r="AN1454" i="10"/>
  <c r="N1455" i="10"/>
  <c r="AE1457" i="10"/>
  <c r="AE1462" i="10"/>
  <c r="AQ1465" i="10"/>
  <c r="AJ1472" i="10"/>
  <c r="N1473" i="10"/>
  <c r="AE1477" i="10"/>
  <c r="AO1486" i="10"/>
  <c r="W1486" i="10"/>
  <c r="Y1486" i="10"/>
  <c r="X1486" i="10"/>
  <c r="U1486" i="10"/>
  <c r="Z1486" i="10"/>
  <c r="V1486" i="10"/>
  <c r="AE1486" i="10"/>
  <c r="AN1486" i="10"/>
  <c r="W1492" i="10"/>
  <c r="X1492" i="10"/>
  <c r="Z1492" i="10"/>
  <c r="U1492" i="10"/>
  <c r="V1492" i="10"/>
  <c r="Y1492" i="10"/>
  <c r="N1494" i="10"/>
  <c r="AF1499" i="10"/>
  <c r="N1500" i="10"/>
  <c r="AJ1260" i="10"/>
  <c r="AH1260" i="10"/>
  <c r="W1263" i="10"/>
  <c r="X1263" i="10"/>
  <c r="U1263" i="10"/>
  <c r="Y1263" i="10"/>
  <c r="V1263" i="10"/>
  <c r="Z1263" i="10"/>
  <c r="AP1263" i="10"/>
  <c r="AI1263" i="10"/>
  <c r="W1267" i="10"/>
  <c r="X1267" i="10"/>
  <c r="U1267" i="10"/>
  <c r="V1267" i="10"/>
  <c r="Y1267" i="10"/>
  <c r="Z1267" i="10"/>
  <c r="AI1267" i="10"/>
  <c r="R1267" i="10"/>
  <c r="S1267" i="10"/>
  <c r="AO1269" i="10"/>
  <c r="W1269" i="10"/>
  <c r="X1269" i="10"/>
  <c r="Y1269" i="10"/>
  <c r="U1269" i="10"/>
  <c r="Z1269" i="10"/>
  <c r="V1269" i="10"/>
  <c r="AP1269" i="10"/>
  <c r="AE1269" i="10"/>
  <c r="AN1269" i="10"/>
  <c r="R1269" i="10"/>
  <c r="S1269" i="10"/>
  <c r="AH1273" i="10"/>
  <c r="AE1273" i="10"/>
  <c r="AH1277" i="10"/>
  <c r="AE1277" i="10"/>
  <c r="N1285" i="10"/>
  <c r="W1303" i="10"/>
  <c r="X1303" i="10"/>
  <c r="U1303" i="10"/>
  <c r="Y1303" i="10"/>
  <c r="V1303" i="10"/>
  <c r="Z1303" i="10"/>
  <c r="AP1303" i="10"/>
  <c r="W1305" i="10"/>
  <c r="X1305" i="10"/>
  <c r="Y1305" i="10"/>
  <c r="Z1305" i="10"/>
  <c r="U1305" i="10"/>
  <c r="V1305" i="10"/>
  <c r="AJ1305" i="10"/>
  <c r="N1314" i="10"/>
  <c r="W1318" i="10"/>
  <c r="Y1318" i="10"/>
  <c r="X1318" i="10"/>
  <c r="U1318" i="10"/>
  <c r="Z1318" i="10"/>
  <c r="V1318" i="10"/>
  <c r="AM1318" i="10"/>
  <c r="AF1318" i="10"/>
  <c r="R1318" i="10"/>
  <c r="W1324" i="10"/>
  <c r="U1324" i="10"/>
  <c r="X1324" i="10"/>
  <c r="Y1324" i="10"/>
  <c r="V1324" i="10"/>
  <c r="Z1324" i="10"/>
  <c r="U1325" i="10"/>
  <c r="Y1325" i="10"/>
  <c r="W1325" i="10"/>
  <c r="V1325" i="10"/>
  <c r="Z1325" i="10"/>
  <c r="X1325" i="10"/>
  <c r="R1325" i="10"/>
  <c r="S1325" i="10"/>
  <c r="AH1337" i="10"/>
  <c r="AE1337" i="10"/>
  <c r="W1348" i="10"/>
  <c r="U1348" i="10"/>
  <c r="X1348" i="10"/>
  <c r="Y1348" i="10"/>
  <c r="V1348" i="10"/>
  <c r="Z1348" i="10"/>
  <c r="U1353" i="10"/>
  <c r="Y1353" i="10"/>
  <c r="W1353" i="10"/>
  <c r="V1353" i="10"/>
  <c r="Z1353" i="10"/>
  <c r="X1353" i="10"/>
  <c r="AE1353" i="10"/>
  <c r="AN1353" i="10"/>
  <c r="R1353" i="10"/>
  <c r="S1353" i="10"/>
  <c r="AO1355" i="10"/>
  <c r="U1355" i="10"/>
  <c r="Y1355" i="10"/>
  <c r="V1355" i="10"/>
  <c r="Z1355" i="10"/>
  <c r="W1355" i="10"/>
  <c r="X1355" i="10"/>
  <c r="AP1355" i="10"/>
  <c r="AE1355" i="10"/>
  <c r="AN1355" i="10"/>
  <c r="R1355" i="10"/>
  <c r="S1355" i="10"/>
  <c r="AH1357" i="10"/>
  <c r="AE1357" i="10"/>
  <c r="W1360" i="10"/>
  <c r="U1360" i="10"/>
  <c r="X1360" i="10"/>
  <c r="Y1360" i="10"/>
  <c r="V1360" i="10"/>
  <c r="Z1360" i="10"/>
  <c r="AQ1360" i="10"/>
  <c r="AO1360" i="10"/>
  <c r="AJ1370" i="10"/>
  <c r="AH1370" i="10"/>
  <c r="U1375" i="10"/>
  <c r="Y1375" i="10"/>
  <c r="V1375" i="10"/>
  <c r="Z1375" i="10"/>
  <c r="W1375" i="10"/>
  <c r="X1375" i="10"/>
  <c r="AI1375" i="10"/>
  <c r="R1375" i="10"/>
  <c r="S1375" i="10"/>
  <c r="N1378" i="10"/>
  <c r="AO1379" i="10"/>
  <c r="U1379" i="10"/>
  <c r="Y1379" i="10"/>
  <c r="W1379" i="10"/>
  <c r="V1379" i="10"/>
  <c r="Z1379" i="10"/>
  <c r="X1379" i="10"/>
  <c r="AN1379" i="10"/>
  <c r="AI1379" i="10"/>
  <c r="R1379" i="10"/>
  <c r="S1379" i="10"/>
  <c r="AP1379" i="10"/>
  <c r="U1381" i="10"/>
  <c r="Y1381" i="10"/>
  <c r="V1381" i="10"/>
  <c r="Z1381" i="10"/>
  <c r="W1381" i="10"/>
  <c r="X1381" i="10"/>
  <c r="AP1381" i="10"/>
  <c r="AI1381" i="10"/>
  <c r="U1385" i="10"/>
  <c r="Y1385" i="10"/>
  <c r="V1385" i="10"/>
  <c r="Z1385" i="10"/>
  <c r="W1385" i="10"/>
  <c r="X1385" i="10"/>
  <c r="AI1385" i="10"/>
  <c r="R1385" i="10"/>
  <c r="S1385" i="10"/>
  <c r="AO1387" i="10"/>
  <c r="U1387" i="10"/>
  <c r="Y1387" i="10"/>
  <c r="W1387" i="10"/>
  <c r="V1387" i="10"/>
  <c r="Z1387" i="10"/>
  <c r="X1387" i="10"/>
  <c r="AP1387" i="10"/>
  <c r="AE1387" i="10"/>
  <c r="AN1387" i="10"/>
  <c r="R1387" i="10"/>
  <c r="S1387" i="10"/>
  <c r="AO1397" i="10"/>
  <c r="N1401" i="10"/>
  <c r="N1405" i="10"/>
  <c r="AE1409" i="10"/>
  <c r="N1413" i="10"/>
  <c r="N1415" i="10"/>
  <c r="R1418" i="10"/>
  <c r="AP1420" i="10"/>
  <c r="U1423" i="10"/>
  <c r="Y1423" i="10"/>
  <c r="W1423" i="10"/>
  <c r="V1423" i="10"/>
  <c r="Z1423" i="10"/>
  <c r="X1423" i="10"/>
  <c r="W1424" i="10"/>
  <c r="Y1424" i="10"/>
  <c r="X1424" i="10"/>
  <c r="U1424" i="10"/>
  <c r="V1424" i="10"/>
  <c r="Z1424" i="10"/>
  <c r="AQ1424" i="10"/>
  <c r="AI1424" i="10"/>
  <c r="R1424" i="10"/>
  <c r="S1424" i="10"/>
  <c r="W1426" i="10"/>
  <c r="U1426" i="10"/>
  <c r="X1426" i="10"/>
  <c r="Y1426" i="10"/>
  <c r="V1426" i="10"/>
  <c r="Z1426" i="10"/>
  <c r="R1426" i="10"/>
  <c r="S1426" i="10"/>
  <c r="W1428" i="10"/>
  <c r="Y1428" i="10"/>
  <c r="X1428" i="10"/>
  <c r="U1428" i="10"/>
  <c r="V1428" i="10"/>
  <c r="Z1428" i="10"/>
  <c r="AN1428" i="10"/>
  <c r="R1428" i="10"/>
  <c r="S1428" i="10"/>
  <c r="U1433" i="10"/>
  <c r="Y1433" i="10"/>
  <c r="V1433" i="10"/>
  <c r="Z1433" i="10"/>
  <c r="W1433" i="10"/>
  <c r="X1433" i="10"/>
  <c r="AO1433" i="10"/>
  <c r="W1436" i="10"/>
  <c r="Y1436" i="10"/>
  <c r="X1436" i="10"/>
  <c r="U1436" i="10"/>
  <c r="V1436" i="10"/>
  <c r="Z1436" i="10"/>
  <c r="AO1436" i="10"/>
  <c r="AE1436" i="10"/>
  <c r="AM1436" i="10"/>
  <c r="N1447" i="10"/>
  <c r="N1450" i="10"/>
  <c r="AN1450" i="10"/>
  <c r="U1451" i="10"/>
  <c r="Y1451" i="10"/>
  <c r="W1451" i="10"/>
  <c r="V1451" i="10"/>
  <c r="Z1451" i="10"/>
  <c r="X1451" i="10"/>
  <c r="AO1451" i="10"/>
  <c r="AG1451" i="10"/>
  <c r="AN1451" i="10"/>
  <c r="AE1451" i="10"/>
  <c r="N1459" i="10"/>
  <c r="U1475" i="10"/>
  <c r="Y1475" i="10"/>
  <c r="V1475" i="10"/>
  <c r="Z1475" i="10"/>
  <c r="W1475" i="10"/>
  <c r="X1475" i="10"/>
  <c r="AP1475" i="10"/>
  <c r="AI1475" i="10"/>
  <c r="R1478" i="10"/>
  <c r="N1483" i="10"/>
  <c r="U1485" i="10"/>
  <c r="Y1485" i="10"/>
  <c r="W1485" i="10"/>
  <c r="V1485" i="10"/>
  <c r="Z1485" i="10"/>
  <c r="X1485" i="10"/>
  <c r="AJ1485" i="10"/>
  <c r="AM1487" i="10"/>
  <c r="U1487" i="10"/>
  <c r="Y1487" i="10"/>
  <c r="V1487" i="10"/>
  <c r="Z1487" i="10"/>
  <c r="W1487" i="10"/>
  <c r="X1487" i="10"/>
  <c r="AO1487" i="10"/>
  <c r="AL1487" i="10"/>
  <c r="AQ1487" i="10"/>
  <c r="AF1489" i="10"/>
  <c r="W1490" i="10"/>
  <c r="Y1490" i="10"/>
  <c r="X1490" i="10"/>
  <c r="U1490" i="10"/>
  <c r="Z1490" i="10"/>
  <c r="V1490" i="10"/>
  <c r="AO1490" i="10"/>
  <c r="U1491" i="10"/>
  <c r="Y1491" i="10"/>
  <c r="V1491" i="10"/>
  <c r="Z1491" i="10"/>
  <c r="X1491" i="10"/>
  <c r="W1491" i="10"/>
  <c r="AP1491" i="10"/>
  <c r="U1493" i="10"/>
  <c r="Y1493" i="10"/>
  <c r="V1493" i="10"/>
  <c r="Z1493" i="10"/>
  <c r="X1493" i="10"/>
  <c r="W1493" i="10"/>
  <c r="AN1493" i="10"/>
  <c r="AJ1493" i="10"/>
  <c r="R1493" i="10"/>
  <c r="AH1493" i="10"/>
  <c r="AP1496" i="10"/>
  <c r="AN1496" i="10"/>
  <c r="AL1496" i="10"/>
  <c r="V1042" i="10"/>
  <c r="Z1042" i="10"/>
  <c r="U1042" i="10"/>
  <c r="W1042" i="10"/>
  <c r="X1042" i="10"/>
  <c r="Y1042" i="10"/>
  <c r="AJ1044" i="10"/>
  <c r="V1048" i="10"/>
  <c r="Z1048" i="10"/>
  <c r="W1048" i="10"/>
  <c r="X1048" i="10"/>
  <c r="Y1048" i="10"/>
  <c r="U1048" i="10"/>
  <c r="N1049" i="10"/>
  <c r="X1053" i="10"/>
  <c r="Y1053" i="10"/>
  <c r="U1053" i="10"/>
  <c r="Z1053" i="10"/>
  <c r="V1053" i="10"/>
  <c r="W1053" i="10"/>
  <c r="AG1053" i="10"/>
  <c r="AO1055" i="10"/>
  <c r="X1055" i="10"/>
  <c r="W1055" i="10"/>
  <c r="Y1055" i="10"/>
  <c r="Z1055" i="10"/>
  <c r="U1055" i="10"/>
  <c r="V1055" i="10"/>
  <c r="AG1055" i="10"/>
  <c r="U1057" i="10"/>
  <c r="Y1057" i="10"/>
  <c r="V1057" i="10"/>
  <c r="Z1057" i="10"/>
  <c r="W1057" i="10"/>
  <c r="X1057" i="10"/>
  <c r="AG1057" i="10"/>
  <c r="U1061" i="10"/>
  <c r="Y1061" i="10"/>
  <c r="V1061" i="10"/>
  <c r="Z1061" i="10"/>
  <c r="W1061" i="10"/>
  <c r="X1061" i="10"/>
  <c r="AG1061" i="10"/>
  <c r="AO1063" i="10"/>
  <c r="U1063" i="10"/>
  <c r="Y1063" i="10"/>
  <c r="V1063" i="10"/>
  <c r="Z1063" i="10"/>
  <c r="W1063" i="10"/>
  <c r="X1063" i="10"/>
  <c r="AG1063" i="10"/>
  <c r="U1065" i="10"/>
  <c r="Y1065" i="10"/>
  <c r="V1065" i="10"/>
  <c r="Z1065" i="10"/>
  <c r="W1065" i="10"/>
  <c r="X1065" i="10"/>
  <c r="AG1065" i="10"/>
  <c r="U1069" i="10"/>
  <c r="Y1069" i="10"/>
  <c r="V1069" i="10"/>
  <c r="Z1069" i="10"/>
  <c r="W1069" i="10"/>
  <c r="X1069" i="10"/>
  <c r="AG1069" i="10"/>
  <c r="AO1071" i="10"/>
  <c r="U1071" i="10"/>
  <c r="Y1071" i="10"/>
  <c r="V1071" i="10"/>
  <c r="Z1071" i="10"/>
  <c r="W1071" i="10"/>
  <c r="X1071" i="10"/>
  <c r="AG1071" i="10"/>
  <c r="W1074" i="10"/>
  <c r="X1074" i="10"/>
  <c r="Y1074" i="10"/>
  <c r="Z1074" i="10"/>
  <c r="U1074" i="10"/>
  <c r="V1074" i="10"/>
  <c r="AJ1076" i="10"/>
  <c r="W1080" i="10"/>
  <c r="X1080" i="10"/>
  <c r="U1080" i="10"/>
  <c r="V1080" i="10"/>
  <c r="Y1080" i="10"/>
  <c r="Z1080" i="10"/>
  <c r="N1081" i="10"/>
  <c r="U1085" i="10"/>
  <c r="Y1085" i="10"/>
  <c r="V1085" i="10"/>
  <c r="Z1085" i="10"/>
  <c r="W1085" i="10"/>
  <c r="X1085" i="10"/>
  <c r="AG1085" i="10"/>
  <c r="W1086" i="10"/>
  <c r="X1086" i="10"/>
  <c r="Y1086" i="10"/>
  <c r="Z1086" i="10"/>
  <c r="U1086" i="10"/>
  <c r="V1086" i="10"/>
  <c r="AQ1086" i="10"/>
  <c r="W1090" i="10"/>
  <c r="X1090" i="10"/>
  <c r="Y1090" i="10"/>
  <c r="Z1090" i="10"/>
  <c r="U1090" i="10"/>
  <c r="V1090" i="10"/>
  <c r="AJ1092" i="10"/>
  <c r="W1094" i="10"/>
  <c r="X1094" i="10"/>
  <c r="Y1094" i="10"/>
  <c r="Z1094" i="10"/>
  <c r="U1094" i="10"/>
  <c r="V1094" i="10"/>
  <c r="AQ1094" i="10"/>
  <c r="W1098" i="10"/>
  <c r="X1098" i="10"/>
  <c r="Y1098" i="10"/>
  <c r="Z1098" i="10"/>
  <c r="U1098" i="10"/>
  <c r="V1098" i="10"/>
  <c r="AJ1100" i="10"/>
  <c r="W1104" i="10"/>
  <c r="X1104" i="10"/>
  <c r="U1104" i="10"/>
  <c r="V1104" i="10"/>
  <c r="Y1104" i="10"/>
  <c r="Z1104" i="10"/>
  <c r="N1105" i="10"/>
  <c r="U1109" i="10"/>
  <c r="Y1109" i="10"/>
  <c r="V1109" i="10"/>
  <c r="Z1109" i="10"/>
  <c r="W1109" i="10"/>
  <c r="X1109" i="10"/>
  <c r="AG1109" i="10"/>
  <c r="W1110" i="10"/>
  <c r="X1110" i="10"/>
  <c r="Y1110" i="10"/>
  <c r="Z1110" i="10"/>
  <c r="U1110" i="10"/>
  <c r="V1110" i="10"/>
  <c r="AQ1110" i="10"/>
  <c r="AH1113" i="10"/>
  <c r="N1115" i="10"/>
  <c r="AH1117" i="10"/>
  <c r="AJ1118" i="10"/>
  <c r="N1119" i="10"/>
  <c r="AP1119" i="10"/>
  <c r="N1121" i="10"/>
  <c r="U1123" i="10"/>
  <c r="Y1123" i="10"/>
  <c r="V1123" i="10"/>
  <c r="Z1123" i="10"/>
  <c r="W1123" i="10"/>
  <c r="X1123" i="10"/>
  <c r="AG1123" i="10"/>
  <c r="W1124" i="10"/>
  <c r="X1124" i="10"/>
  <c r="U1124" i="10"/>
  <c r="V1124" i="10"/>
  <c r="Y1124" i="10"/>
  <c r="Z1124" i="10"/>
  <c r="AH1124" i="10"/>
  <c r="N1125" i="10"/>
  <c r="AO1127" i="10"/>
  <c r="U1127" i="10"/>
  <c r="Y1127" i="10"/>
  <c r="V1127" i="10"/>
  <c r="Z1127" i="10"/>
  <c r="W1127" i="10"/>
  <c r="X1127" i="10"/>
  <c r="AG1127" i="10"/>
  <c r="U1129" i="10"/>
  <c r="Y1129" i="10"/>
  <c r="V1129" i="10"/>
  <c r="Z1129" i="10"/>
  <c r="W1129" i="10"/>
  <c r="X1129" i="10"/>
  <c r="AI1129" i="10"/>
  <c r="W1130" i="10"/>
  <c r="X1130" i="10"/>
  <c r="Y1130" i="10"/>
  <c r="Z1130" i="10"/>
  <c r="U1130" i="10"/>
  <c r="V1130" i="10"/>
  <c r="AH1130" i="10"/>
  <c r="W1132" i="10"/>
  <c r="X1132" i="10"/>
  <c r="U1132" i="10"/>
  <c r="V1132" i="10"/>
  <c r="Y1132" i="10"/>
  <c r="Z1132" i="10"/>
  <c r="AH1132" i="10"/>
  <c r="AQ1132" i="10"/>
  <c r="U1135" i="10"/>
  <c r="Y1135" i="10"/>
  <c r="V1135" i="10"/>
  <c r="Z1135" i="10"/>
  <c r="W1135" i="10"/>
  <c r="X1135" i="10"/>
  <c r="U1137" i="10"/>
  <c r="Y1137" i="10"/>
  <c r="V1137" i="10"/>
  <c r="Z1137" i="10"/>
  <c r="W1137" i="10"/>
  <c r="X1137" i="10"/>
  <c r="AG1137" i="10"/>
  <c r="W1138" i="10"/>
  <c r="X1138" i="10"/>
  <c r="Y1138" i="10"/>
  <c r="Z1138" i="10"/>
  <c r="U1138" i="10"/>
  <c r="V1138" i="10"/>
  <c r="AH1138" i="10"/>
  <c r="N1139" i="10"/>
  <c r="U1143" i="10"/>
  <c r="Y1143" i="10"/>
  <c r="V1143" i="10"/>
  <c r="Z1143" i="10"/>
  <c r="W1143" i="10"/>
  <c r="X1143" i="10"/>
  <c r="U1145" i="10"/>
  <c r="Y1145" i="10"/>
  <c r="V1145" i="10"/>
  <c r="Z1145" i="10"/>
  <c r="W1145" i="10"/>
  <c r="X1145" i="10"/>
  <c r="AI1145" i="10"/>
  <c r="N1147" i="10"/>
  <c r="AG1148" i="10"/>
  <c r="AQ1149" i="10"/>
  <c r="N1151" i="10"/>
  <c r="AO1154" i="10"/>
  <c r="W1154" i="10"/>
  <c r="X1154" i="10"/>
  <c r="Y1154" i="10"/>
  <c r="Z1154" i="10"/>
  <c r="U1154" i="10"/>
  <c r="V1154" i="10"/>
  <c r="AE1154" i="10"/>
  <c r="AO1157" i="10"/>
  <c r="U1157" i="10"/>
  <c r="Y1157" i="10"/>
  <c r="V1157" i="10"/>
  <c r="Z1157" i="10"/>
  <c r="W1157" i="10"/>
  <c r="X1157" i="10"/>
  <c r="AH1157" i="10"/>
  <c r="AI1158" i="10"/>
  <c r="AP1162" i="10"/>
  <c r="W1162" i="10"/>
  <c r="X1162" i="10"/>
  <c r="Y1162" i="10"/>
  <c r="Z1162" i="10"/>
  <c r="U1162" i="10"/>
  <c r="V1162" i="10"/>
  <c r="W1164" i="10"/>
  <c r="X1164" i="10"/>
  <c r="U1164" i="10"/>
  <c r="V1164" i="10"/>
  <c r="Y1164" i="10"/>
  <c r="Z1164" i="10"/>
  <c r="AL1164" i="10"/>
  <c r="AO1165" i="10"/>
  <c r="U1165" i="10"/>
  <c r="Y1165" i="10"/>
  <c r="V1165" i="10"/>
  <c r="Z1165" i="10"/>
  <c r="W1165" i="10"/>
  <c r="X1165" i="10"/>
  <c r="AL1165" i="10"/>
  <c r="W1168" i="10"/>
  <c r="X1168" i="10"/>
  <c r="U1168" i="10"/>
  <c r="V1168" i="10"/>
  <c r="Y1168" i="10"/>
  <c r="Z1168" i="10"/>
  <c r="AO1169" i="10"/>
  <c r="U1169" i="10"/>
  <c r="Y1169" i="10"/>
  <c r="V1169" i="10"/>
  <c r="Z1169" i="10"/>
  <c r="W1169" i="10"/>
  <c r="X1169" i="10"/>
  <c r="AM1169" i="10"/>
  <c r="AQ1170" i="10"/>
  <c r="U1175" i="10"/>
  <c r="Y1175" i="10"/>
  <c r="V1175" i="10"/>
  <c r="Z1175" i="10"/>
  <c r="W1175" i="10"/>
  <c r="X1175" i="10"/>
  <c r="AI1175" i="10"/>
  <c r="W1176" i="10"/>
  <c r="X1176" i="10"/>
  <c r="U1176" i="10"/>
  <c r="V1176" i="10"/>
  <c r="Y1176" i="10"/>
  <c r="Z1176" i="10"/>
  <c r="AP1177" i="10"/>
  <c r="AP1178" i="10"/>
  <c r="W1178" i="10"/>
  <c r="X1178" i="10"/>
  <c r="Y1178" i="10"/>
  <c r="Z1178" i="10"/>
  <c r="U1178" i="10"/>
  <c r="V1178" i="10"/>
  <c r="AN1178" i="10"/>
  <c r="AJ1179" i="10"/>
  <c r="U1179" i="10"/>
  <c r="Y1179" i="10"/>
  <c r="V1179" i="10"/>
  <c r="Z1179" i="10"/>
  <c r="W1179" i="10"/>
  <c r="X1179" i="10"/>
  <c r="AN1179" i="10"/>
  <c r="AP1182" i="10"/>
  <c r="W1182" i="10"/>
  <c r="X1182" i="10"/>
  <c r="Y1182" i="10"/>
  <c r="Z1182" i="10"/>
  <c r="U1182" i="10"/>
  <c r="V1182" i="10"/>
  <c r="AN1182" i="10"/>
  <c r="AP1186" i="10"/>
  <c r="W1186" i="10"/>
  <c r="X1186" i="10"/>
  <c r="Y1186" i="10"/>
  <c r="Z1186" i="10"/>
  <c r="U1186" i="10"/>
  <c r="V1186" i="10"/>
  <c r="AN1186" i="10"/>
  <c r="AJ1187" i="10"/>
  <c r="U1187" i="10"/>
  <c r="Y1187" i="10"/>
  <c r="V1187" i="10"/>
  <c r="Z1187" i="10"/>
  <c r="W1187" i="10"/>
  <c r="X1187" i="10"/>
  <c r="AN1187" i="10"/>
  <c r="AP1190" i="10"/>
  <c r="W1190" i="10"/>
  <c r="X1190" i="10"/>
  <c r="Y1190" i="10"/>
  <c r="Z1190" i="10"/>
  <c r="U1190" i="10"/>
  <c r="V1190" i="10"/>
  <c r="AN1190" i="10"/>
  <c r="AQ1194" i="10"/>
  <c r="AQ1197" i="10"/>
  <c r="W1199" i="10"/>
  <c r="X1199" i="10"/>
  <c r="U1199" i="10"/>
  <c r="V1199" i="10"/>
  <c r="Y1199" i="10"/>
  <c r="Z1199" i="10"/>
  <c r="AI1199" i="10"/>
  <c r="AP1202" i="10"/>
  <c r="U1202" i="10"/>
  <c r="Y1202" i="10"/>
  <c r="V1202" i="10"/>
  <c r="Z1202" i="10"/>
  <c r="W1202" i="10"/>
  <c r="X1202" i="10"/>
  <c r="AQ1202" i="10"/>
  <c r="U1206" i="10"/>
  <c r="Y1206" i="10"/>
  <c r="V1206" i="10"/>
  <c r="Z1206" i="10"/>
  <c r="W1206" i="10"/>
  <c r="X1206" i="10"/>
  <c r="AQ1206" i="10"/>
  <c r="U1208" i="10"/>
  <c r="Y1208" i="10"/>
  <c r="V1208" i="10"/>
  <c r="Z1208" i="10"/>
  <c r="W1208" i="10"/>
  <c r="X1208" i="10"/>
  <c r="AO1208" i="10"/>
  <c r="R1211" i="10"/>
  <c r="AI1213" i="10"/>
  <c r="N1215" i="10"/>
  <c r="N1218" i="10"/>
  <c r="AE1219" i="10"/>
  <c r="W1219" i="10"/>
  <c r="X1219" i="10"/>
  <c r="U1219" i="10"/>
  <c r="Y1219" i="10"/>
  <c r="V1219" i="10"/>
  <c r="Z1219" i="10"/>
  <c r="N1221" i="10"/>
  <c r="U1222" i="10"/>
  <c r="Y1222" i="10"/>
  <c r="V1222" i="10"/>
  <c r="Z1222" i="10"/>
  <c r="W1222" i="10"/>
  <c r="X1222" i="10"/>
  <c r="U1224" i="10"/>
  <c r="Y1224" i="10"/>
  <c r="V1224" i="10"/>
  <c r="Z1224" i="10"/>
  <c r="W1224" i="10"/>
  <c r="X1224" i="10"/>
  <c r="AH1224" i="10"/>
  <c r="U1228" i="10"/>
  <c r="Y1228" i="10"/>
  <c r="V1228" i="10"/>
  <c r="Z1228" i="10"/>
  <c r="W1228" i="10"/>
  <c r="X1228" i="10"/>
  <c r="AL1228" i="10"/>
  <c r="AI1229" i="10"/>
  <c r="W1235" i="10"/>
  <c r="X1235" i="10"/>
  <c r="U1235" i="10"/>
  <c r="V1235" i="10"/>
  <c r="Y1235" i="10"/>
  <c r="Z1235" i="10"/>
  <c r="AG1235" i="10"/>
  <c r="AO1237" i="10"/>
  <c r="W1237" i="10"/>
  <c r="X1237" i="10"/>
  <c r="Y1237" i="10"/>
  <c r="U1237" i="10"/>
  <c r="Z1237" i="10"/>
  <c r="V1237" i="10"/>
  <c r="AG1237" i="10"/>
  <c r="U1240" i="10"/>
  <c r="Y1240" i="10"/>
  <c r="V1240" i="10"/>
  <c r="Z1240" i="10"/>
  <c r="W1240" i="10"/>
  <c r="X1240" i="10"/>
  <c r="N1241" i="10"/>
  <c r="AH1245" i="10"/>
  <c r="U1246" i="10"/>
  <c r="Y1246" i="10"/>
  <c r="V1246" i="10"/>
  <c r="Z1246" i="10"/>
  <c r="W1246" i="10"/>
  <c r="X1246" i="10"/>
  <c r="N1247" i="10"/>
  <c r="W1249" i="10"/>
  <c r="X1249" i="10"/>
  <c r="Y1249" i="10"/>
  <c r="Z1249" i="10"/>
  <c r="U1249" i="10"/>
  <c r="V1249" i="10"/>
  <c r="AG1249" i="10"/>
  <c r="U1250" i="10"/>
  <c r="Y1250" i="10"/>
  <c r="V1250" i="10"/>
  <c r="Z1250" i="10"/>
  <c r="W1250" i="10"/>
  <c r="X1250" i="10"/>
  <c r="AH1250" i="10"/>
  <c r="N1251" i="10"/>
  <c r="AJ1252" i="10"/>
  <c r="N1253" i="10"/>
  <c r="W1255" i="10"/>
  <c r="X1255" i="10"/>
  <c r="U1255" i="10"/>
  <c r="Y1255" i="10"/>
  <c r="V1255" i="10"/>
  <c r="Z1255" i="10"/>
  <c r="AG1255" i="10"/>
  <c r="W1259" i="10"/>
  <c r="X1259" i="10"/>
  <c r="U1259" i="10"/>
  <c r="V1259" i="10"/>
  <c r="Y1259" i="10"/>
  <c r="Z1259" i="10"/>
  <c r="AG1259" i="10"/>
  <c r="AO1261" i="10"/>
  <c r="W1261" i="10"/>
  <c r="X1261" i="10"/>
  <c r="Y1261" i="10"/>
  <c r="U1261" i="10"/>
  <c r="Z1261" i="10"/>
  <c r="V1261" i="10"/>
  <c r="AG1261" i="10"/>
  <c r="U1264" i="10"/>
  <c r="Y1264" i="10"/>
  <c r="V1264" i="10"/>
  <c r="Z1264" i="10"/>
  <c r="W1264" i="10"/>
  <c r="X1264" i="10"/>
  <c r="AH1265" i="10"/>
  <c r="AJ1266" i="10"/>
  <c r="AH1269" i="10"/>
  <c r="U1270" i="10"/>
  <c r="Y1270" i="10"/>
  <c r="V1270" i="10"/>
  <c r="Z1270" i="10"/>
  <c r="W1270" i="10"/>
  <c r="X1270" i="10"/>
  <c r="N1273" i="10"/>
  <c r="AJ1276" i="10"/>
  <c r="N1277" i="10"/>
  <c r="N1279" i="10"/>
  <c r="W1281" i="10"/>
  <c r="X1281" i="10"/>
  <c r="Y1281" i="10"/>
  <c r="Z1281" i="10"/>
  <c r="U1281" i="10"/>
  <c r="V1281" i="10"/>
  <c r="AG1281" i="10"/>
  <c r="U1282" i="10"/>
  <c r="Y1282" i="10"/>
  <c r="V1282" i="10"/>
  <c r="Z1282" i="10"/>
  <c r="W1282" i="10"/>
  <c r="X1282" i="10"/>
  <c r="AH1282" i="10"/>
  <c r="N1283" i="10"/>
  <c r="AO1285" i="10"/>
  <c r="W1285" i="10"/>
  <c r="X1285" i="10"/>
  <c r="Y1285" i="10"/>
  <c r="U1285" i="10"/>
  <c r="Z1285" i="10"/>
  <c r="V1285" i="10"/>
  <c r="AG1285" i="10"/>
  <c r="U1288" i="10"/>
  <c r="Y1288" i="10"/>
  <c r="V1288" i="10"/>
  <c r="Z1288" i="10"/>
  <c r="W1288" i="10"/>
  <c r="X1288" i="10"/>
  <c r="N1289" i="10"/>
  <c r="AJ1292" i="10"/>
  <c r="N1293" i="10"/>
  <c r="N1294" i="10"/>
  <c r="W1295" i="10"/>
  <c r="X1295" i="10"/>
  <c r="U1295" i="10"/>
  <c r="Y1295" i="10"/>
  <c r="V1295" i="10"/>
  <c r="Z1295" i="10"/>
  <c r="AM1295" i="10"/>
  <c r="U1296" i="10"/>
  <c r="Y1296" i="10"/>
  <c r="V1296" i="10"/>
  <c r="Z1296" i="10"/>
  <c r="W1296" i="10"/>
  <c r="X1296" i="10"/>
  <c r="AG1296" i="10"/>
  <c r="W1297" i="10"/>
  <c r="X1297" i="10"/>
  <c r="Y1297" i="10"/>
  <c r="Z1297" i="10"/>
  <c r="U1297" i="10"/>
  <c r="V1297" i="10"/>
  <c r="AE1297" i="10"/>
  <c r="AM1299" i="10"/>
  <c r="W1299" i="10"/>
  <c r="X1299" i="10"/>
  <c r="U1299" i="10"/>
  <c r="V1299" i="10"/>
  <c r="Y1299" i="10"/>
  <c r="Z1299" i="10"/>
  <c r="AH1299" i="10"/>
  <c r="U1302" i="10"/>
  <c r="Y1302" i="10"/>
  <c r="V1302" i="10"/>
  <c r="Z1302" i="10"/>
  <c r="W1302" i="10"/>
  <c r="X1302" i="10"/>
  <c r="AI1302" i="10"/>
  <c r="R1306" i="10"/>
  <c r="AO1308" i="10"/>
  <c r="U1308" i="10"/>
  <c r="Y1308" i="10"/>
  <c r="V1308" i="10"/>
  <c r="Z1308" i="10"/>
  <c r="W1308" i="10"/>
  <c r="X1308" i="10"/>
  <c r="AH1308" i="10"/>
  <c r="AQ1308" i="10"/>
  <c r="N1310" i="10"/>
  <c r="AH1312" i="10"/>
  <c r="U1313" i="10"/>
  <c r="Y1313" i="10"/>
  <c r="W1313" i="10"/>
  <c r="V1313" i="10"/>
  <c r="Z1313" i="10"/>
  <c r="X1313" i="10"/>
  <c r="AH1313" i="10"/>
  <c r="AO1314" i="10"/>
  <c r="W1314" i="10"/>
  <c r="Y1314" i="10"/>
  <c r="X1314" i="10"/>
  <c r="U1314" i="10"/>
  <c r="Z1314" i="10"/>
  <c r="V1314" i="10"/>
  <c r="AJ1314" i="10"/>
  <c r="AM1315" i="10"/>
  <c r="U1315" i="10"/>
  <c r="Y1315" i="10"/>
  <c r="V1315" i="10"/>
  <c r="Z1315" i="10"/>
  <c r="W1315" i="10"/>
  <c r="X1315" i="10"/>
  <c r="AH1315" i="10"/>
  <c r="AH1317" i="10"/>
  <c r="U1319" i="10"/>
  <c r="Y1319" i="10"/>
  <c r="V1319" i="10"/>
  <c r="Z1319" i="10"/>
  <c r="W1319" i="10"/>
  <c r="X1319" i="10"/>
  <c r="N1321" i="10"/>
  <c r="U1323" i="10"/>
  <c r="Y1323" i="10"/>
  <c r="V1323" i="10"/>
  <c r="Z1323" i="10"/>
  <c r="W1323" i="10"/>
  <c r="X1323" i="10"/>
  <c r="AP1323" i="10"/>
  <c r="AE1326" i="10"/>
  <c r="N1327" i="10"/>
  <c r="AH1328" i="10"/>
  <c r="U1331" i="10"/>
  <c r="Y1331" i="10"/>
  <c r="V1331" i="10"/>
  <c r="Z1331" i="10"/>
  <c r="W1331" i="10"/>
  <c r="X1331" i="10"/>
  <c r="AI1331" i="10"/>
  <c r="AH1332" i="10"/>
  <c r="AN1333" i="10"/>
  <c r="W1334" i="10"/>
  <c r="Y1334" i="10"/>
  <c r="X1334" i="10"/>
  <c r="U1334" i="10"/>
  <c r="Z1334" i="10"/>
  <c r="V1334" i="10"/>
  <c r="N1335" i="10"/>
  <c r="W1336" i="10"/>
  <c r="U1336" i="10"/>
  <c r="X1336" i="10"/>
  <c r="Y1336" i="10"/>
  <c r="V1336" i="10"/>
  <c r="Z1336" i="10"/>
  <c r="N1337" i="10"/>
  <c r="N1339" i="10"/>
  <c r="W1340" i="10"/>
  <c r="U1340" i="10"/>
  <c r="X1340" i="10"/>
  <c r="Y1340" i="10"/>
  <c r="V1340" i="10"/>
  <c r="Z1340" i="10"/>
  <c r="AO1340" i="10"/>
  <c r="U1341" i="10"/>
  <c r="Y1341" i="10"/>
  <c r="W1341" i="10"/>
  <c r="V1341" i="10"/>
  <c r="Z1341" i="10"/>
  <c r="X1341" i="10"/>
  <c r="N1343" i="10"/>
  <c r="AG1344" i="10"/>
  <c r="AO1347" i="10"/>
  <c r="U1347" i="10"/>
  <c r="Y1347" i="10"/>
  <c r="V1347" i="10"/>
  <c r="Z1347" i="10"/>
  <c r="W1347" i="10"/>
  <c r="X1347" i="10"/>
  <c r="AG1347" i="10"/>
  <c r="W1350" i="10"/>
  <c r="Y1350" i="10"/>
  <c r="X1350" i="10"/>
  <c r="U1350" i="10"/>
  <c r="Z1350" i="10"/>
  <c r="V1350" i="10"/>
  <c r="N1351" i="10"/>
  <c r="AH1353" i="10"/>
  <c r="W1356" i="10"/>
  <c r="U1356" i="10"/>
  <c r="X1356" i="10"/>
  <c r="Y1356" i="10"/>
  <c r="V1356" i="10"/>
  <c r="Z1356" i="10"/>
  <c r="N1357" i="10"/>
  <c r="U1361" i="10"/>
  <c r="Y1361" i="10"/>
  <c r="W1361" i="10"/>
  <c r="V1361" i="10"/>
  <c r="Z1361" i="10"/>
  <c r="X1361" i="10"/>
  <c r="AG1361" i="10"/>
  <c r="AO1363" i="10"/>
  <c r="U1363" i="10"/>
  <c r="Y1363" i="10"/>
  <c r="V1363" i="10"/>
  <c r="Z1363" i="10"/>
  <c r="W1363" i="10"/>
  <c r="X1363" i="10"/>
  <c r="AG1363" i="10"/>
  <c r="U1365" i="10"/>
  <c r="Y1365" i="10"/>
  <c r="W1365" i="10"/>
  <c r="V1365" i="10"/>
  <c r="Z1365" i="10"/>
  <c r="X1365" i="10"/>
  <c r="AG1365" i="10"/>
  <c r="U1369" i="10"/>
  <c r="Y1369" i="10"/>
  <c r="W1369" i="10"/>
  <c r="V1369" i="10"/>
  <c r="Z1369" i="10"/>
  <c r="X1369" i="10"/>
  <c r="AG1369" i="10"/>
  <c r="AO1371" i="10"/>
  <c r="U1371" i="10"/>
  <c r="Y1371" i="10"/>
  <c r="V1371" i="10"/>
  <c r="Z1371" i="10"/>
  <c r="W1371" i="10"/>
  <c r="X1371" i="10"/>
  <c r="AG1371" i="10"/>
  <c r="U1373" i="10"/>
  <c r="Y1373" i="10"/>
  <c r="W1373" i="10"/>
  <c r="V1373" i="10"/>
  <c r="Z1373" i="10"/>
  <c r="X1373" i="10"/>
  <c r="AG1373" i="10"/>
  <c r="U1377" i="10"/>
  <c r="Y1377" i="10"/>
  <c r="V1377" i="10"/>
  <c r="Z1377" i="10"/>
  <c r="W1377" i="10"/>
  <c r="X1377" i="10"/>
  <c r="AG1377" i="10"/>
  <c r="W1378" i="10"/>
  <c r="U1378" i="10"/>
  <c r="X1378" i="10"/>
  <c r="Y1378" i="10"/>
  <c r="Z1378" i="10"/>
  <c r="V1378" i="10"/>
  <c r="AQ1378" i="10"/>
  <c r="W1382" i="10"/>
  <c r="U1382" i="10"/>
  <c r="X1382" i="10"/>
  <c r="Y1382" i="10"/>
  <c r="Z1382" i="10"/>
  <c r="V1382" i="10"/>
  <c r="AJ1384" i="10"/>
  <c r="W1388" i="10"/>
  <c r="Y1388" i="10"/>
  <c r="X1388" i="10"/>
  <c r="U1388" i="10"/>
  <c r="V1388" i="10"/>
  <c r="Z1388" i="10"/>
  <c r="AH1389" i="10"/>
  <c r="AL1391" i="10"/>
  <c r="AH1395" i="10"/>
  <c r="AN1396" i="10"/>
  <c r="R1397" i="10"/>
  <c r="W1398" i="10"/>
  <c r="U1398" i="10"/>
  <c r="X1398" i="10"/>
  <c r="Y1398" i="10"/>
  <c r="Z1398" i="10"/>
  <c r="V1398" i="10"/>
  <c r="AH1398" i="10"/>
  <c r="AQ1398" i="10"/>
  <c r="W1400" i="10"/>
  <c r="Y1400" i="10"/>
  <c r="X1400" i="10"/>
  <c r="U1400" i="10"/>
  <c r="V1400" i="10"/>
  <c r="Z1400" i="10"/>
  <c r="U1401" i="10"/>
  <c r="Y1401" i="10"/>
  <c r="V1401" i="10"/>
  <c r="Z1401" i="10"/>
  <c r="W1401" i="10"/>
  <c r="X1401" i="10"/>
  <c r="AI1401" i="10"/>
  <c r="W1402" i="10"/>
  <c r="U1402" i="10"/>
  <c r="X1402" i="10"/>
  <c r="Y1402" i="10"/>
  <c r="V1402" i="10"/>
  <c r="Z1402" i="10"/>
  <c r="N1403" i="10"/>
  <c r="U1405" i="10"/>
  <c r="Y1405" i="10"/>
  <c r="V1405" i="10"/>
  <c r="Z1405" i="10"/>
  <c r="W1405" i="10"/>
  <c r="X1405" i="10"/>
  <c r="AJ1405" i="10"/>
  <c r="AJ1406" i="10"/>
  <c r="W1406" i="10"/>
  <c r="U1406" i="10"/>
  <c r="X1406" i="10"/>
  <c r="Y1406" i="10"/>
  <c r="Z1406" i="10"/>
  <c r="V1406" i="10"/>
  <c r="AL1406" i="10"/>
  <c r="AO1407" i="10"/>
  <c r="U1407" i="10"/>
  <c r="Y1407" i="10"/>
  <c r="W1407" i="10"/>
  <c r="V1407" i="10"/>
  <c r="Z1407" i="10"/>
  <c r="X1407" i="10"/>
  <c r="AL1407" i="10"/>
  <c r="N1409" i="10"/>
  <c r="AH1412" i="10"/>
  <c r="U1413" i="10"/>
  <c r="Y1413" i="10"/>
  <c r="V1413" i="10"/>
  <c r="Z1413" i="10"/>
  <c r="W1413" i="10"/>
  <c r="X1413" i="10"/>
  <c r="AJ1413" i="10"/>
  <c r="U1415" i="10"/>
  <c r="Y1415" i="10"/>
  <c r="W1415" i="10"/>
  <c r="V1415" i="10"/>
  <c r="Z1415" i="10"/>
  <c r="X1415" i="10"/>
  <c r="AM1415" i="10"/>
  <c r="W1416" i="10"/>
  <c r="Y1416" i="10"/>
  <c r="X1416" i="10"/>
  <c r="U1416" i="10"/>
  <c r="V1416" i="10"/>
  <c r="Z1416" i="10"/>
  <c r="AM1416" i="10"/>
  <c r="U1417" i="10"/>
  <c r="Y1417" i="10"/>
  <c r="V1417" i="10"/>
  <c r="Z1417" i="10"/>
  <c r="W1417" i="10"/>
  <c r="X1417" i="10"/>
  <c r="AH1417" i="10"/>
  <c r="U1419" i="10"/>
  <c r="Y1419" i="10"/>
  <c r="W1419" i="10"/>
  <c r="V1419" i="10"/>
  <c r="Z1419" i="10"/>
  <c r="X1419" i="10"/>
  <c r="AG1419" i="10"/>
  <c r="AQ1419" i="10"/>
  <c r="AN1422" i="10"/>
  <c r="W1422" i="10"/>
  <c r="U1422" i="10"/>
  <c r="X1422" i="10"/>
  <c r="Y1422" i="10"/>
  <c r="Z1422" i="10"/>
  <c r="V1422" i="10"/>
  <c r="AL1422" i="10"/>
  <c r="U1425" i="10"/>
  <c r="Y1425" i="10"/>
  <c r="V1425" i="10"/>
  <c r="Z1425" i="10"/>
  <c r="W1425" i="10"/>
  <c r="X1425" i="10"/>
  <c r="AF1425" i="10"/>
  <c r="U1429" i="10"/>
  <c r="Y1429" i="10"/>
  <c r="V1429" i="10"/>
  <c r="Z1429" i="10"/>
  <c r="W1429" i="10"/>
  <c r="X1429" i="10"/>
  <c r="AQ1429" i="10"/>
  <c r="U1431" i="10"/>
  <c r="Y1431" i="10"/>
  <c r="W1431" i="10"/>
  <c r="V1431" i="10"/>
  <c r="Z1431" i="10"/>
  <c r="X1431" i="10"/>
  <c r="AO1431" i="10"/>
  <c r="R1434" i="10"/>
  <c r="AI1436" i="10"/>
  <c r="AO1437" i="10"/>
  <c r="U1437" i="10"/>
  <c r="Y1437" i="10"/>
  <c r="V1437" i="10"/>
  <c r="Z1437" i="10"/>
  <c r="W1437" i="10"/>
  <c r="X1437" i="10"/>
  <c r="AE1437" i="10"/>
  <c r="AQ1437" i="10"/>
  <c r="N1440" i="10"/>
  <c r="N1443" i="10"/>
  <c r="AF1444" i="10"/>
  <c r="U1447" i="10"/>
  <c r="Y1447" i="10"/>
  <c r="W1447" i="10"/>
  <c r="V1447" i="10"/>
  <c r="Z1447" i="10"/>
  <c r="X1447" i="10"/>
  <c r="R1447" i="10"/>
  <c r="AI1447" i="10"/>
  <c r="AI1449" i="10"/>
  <c r="W1450" i="10"/>
  <c r="U1450" i="10"/>
  <c r="X1450" i="10"/>
  <c r="Y1450" i="10"/>
  <c r="Z1450" i="10"/>
  <c r="V1450" i="10"/>
  <c r="AH1450" i="10"/>
  <c r="W1452" i="10"/>
  <c r="Y1452" i="10"/>
  <c r="X1452" i="10"/>
  <c r="U1452" i="10"/>
  <c r="V1452" i="10"/>
  <c r="Z1452" i="10"/>
  <c r="AG1452" i="10"/>
  <c r="AQ1452" i="10"/>
  <c r="AN1455" i="10"/>
  <c r="U1455" i="10"/>
  <c r="Y1455" i="10"/>
  <c r="W1455" i="10"/>
  <c r="V1455" i="10"/>
  <c r="Z1455" i="10"/>
  <c r="X1455" i="10"/>
  <c r="AL1455" i="10"/>
  <c r="N1457" i="10"/>
  <c r="N1458" i="10"/>
  <c r="AQ1458" i="10"/>
  <c r="U1459" i="10"/>
  <c r="Y1459" i="10"/>
  <c r="W1459" i="10"/>
  <c r="V1459" i="10"/>
  <c r="Z1459" i="10"/>
  <c r="X1459" i="10"/>
  <c r="R1459" i="10"/>
  <c r="N1460" i="10"/>
  <c r="AO1462" i="10"/>
  <c r="N1463" i="10"/>
  <c r="N1467" i="10"/>
  <c r="AP1467" i="10"/>
  <c r="AG1467" i="10"/>
  <c r="AI1469" i="10"/>
  <c r="N1471" i="10"/>
  <c r="AO1473" i="10"/>
  <c r="U1473" i="10"/>
  <c r="Y1473" i="10"/>
  <c r="W1473" i="10"/>
  <c r="V1473" i="10"/>
  <c r="Z1473" i="10"/>
  <c r="X1473" i="10"/>
  <c r="R1473" i="10"/>
  <c r="AG1473" i="10"/>
  <c r="W1476" i="10"/>
  <c r="U1476" i="10"/>
  <c r="X1476" i="10"/>
  <c r="Y1476" i="10"/>
  <c r="V1476" i="10"/>
  <c r="Z1476" i="10"/>
  <c r="N1477" i="10"/>
  <c r="AH1481" i="10"/>
  <c r="U1483" i="10"/>
  <c r="Y1483" i="10"/>
  <c r="V1483" i="10"/>
  <c r="Z1483" i="10"/>
  <c r="W1483" i="10"/>
  <c r="X1483" i="10"/>
  <c r="N1484" i="10"/>
  <c r="AE1484" i="10"/>
  <c r="R1486" i="10"/>
  <c r="AP1488" i="10"/>
  <c r="U1489" i="10"/>
  <c r="Y1489" i="10"/>
  <c r="W1489" i="10"/>
  <c r="V1489" i="10"/>
  <c r="Z1489" i="10"/>
  <c r="X1489" i="10"/>
  <c r="AI1493" i="10"/>
  <c r="W1494" i="10"/>
  <c r="X1494" i="10"/>
  <c r="V1494" i="10"/>
  <c r="U1494" i="10"/>
  <c r="Y1494" i="10"/>
  <c r="Z1494" i="10"/>
  <c r="AG1494" i="10"/>
  <c r="AF1495" i="10"/>
  <c r="AO1496" i="10"/>
  <c r="W1496" i="10"/>
  <c r="X1496" i="10"/>
  <c r="Z1496" i="10"/>
  <c r="V1496" i="10"/>
  <c r="Y1496" i="10"/>
  <c r="U1496" i="10"/>
  <c r="R1496" i="10"/>
  <c r="AM1496" i="10"/>
  <c r="AG1498" i="10"/>
  <c r="N1499" i="10"/>
  <c r="W1500" i="10"/>
  <c r="X1500" i="10"/>
  <c r="Z1500" i="10"/>
  <c r="U1500" i="10"/>
  <c r="V1500" i="10"/>
  <c r="Y1500" i="10"/>
  <c r="R1500" i="10"/>
  <c r="AJ1500" i="10"/>
  <c r="AH1025" i="10"/>
  <c r="V1026" i="10"/>
  <c r="Z1026" i="10"/>
  <c r="U1026" i="10"/>
  <c r="W1026" i="10"/>
  <c r="X1026" i="10"/>
  <c r="Y1026" i="10"/>
  <c r="AQ1026" i="10"/>
  <c r="N1030" i="10"/>
  <c r="AQ1030" i="10"/>
  <c r="V1034" i="10"/>
  <c r="Z1034" i="10"/>
  <c r="U1034" i="10"/>
  <c r="W1034" i="10"/>
  <c r="X1034" i="10"/>
  <c r="Y1034" i="10"/>
  <c r="AJ1036" i="10"/>
  <c r="V1038" i="10"/>
  <c r="Z1038" i="10"/>
  <c r="X1038" i="10"/>
  <c r="Y1038" i="10"/>
  <c r="U1038" i="10"/>
  <c r="W1038" i="10"/>
  <c r="AQ1038" i="10"/>
  <c r="AH1041" i="10"/>
  <c r="N1043" i="10"/>
  <c r="AH1045" i="10"/>
  <c r="N1046" i="10"/>
  <c r="AJ1046" i="10"/>
  <c r="N1047" i="10"/>
  <c r="AL1047" i="10"/>
  <c r="X1049" i="10"/>
  <c r="V1049" i="10"/>
  <c r="W1049" i="10"/>
  <c r="U1049" i="10"/>
  <c r="Y1049" i="10"/>
  <c r="Z1049" i="10"/>
  <c r="AG1049" i="10"/>
  <c r="AJ1052" i="10"/>
  <c r="AI1053" i="10"/>
  <c r="V1054" i="10"/>
  <c r="Z1054" i="10"/>
  <c r="X1054" i="10"/>
  <c r="Y1054" i="10"/>
  <c r="U1054" i="10"/>
  <c r="W1054" i="10"/>
  <c r="AQ1054" i="10"/>
  <c r="AI1055" i="10"/>
  <c r="AI1057" i="10"/>
  <c r="W1058" i="10"/>
  <c r="X1058" i="10"/>
  <c r="Y1058" i="10"/>
  <c r="Z1058" i="10"/>
  <c r="U1058" i="10"/>
  <c r="V1058" i="10"/>
  <c r="AJ1060" i="10"/>
  <c r="AI1061" i="10"/>
  <c r="W1062" i="10"/>
  <c r="X1062" i="10"/>
  <c r="Y1062" i="10"/>
  <c r="Z1062" i="10"/>
  <c r="U1062" i="10"/>
  <c r="V1062" i="10"/>
  <c r="AQ1062" i="10"/>
  <c r="AI1063" i="10"/>
  <c r="AI1065" i="10"/>
  <c r="W1066" i="10"/>
  <c r="X1066" i="10"/>
  <c r="Y1066" i="10"/>
  <c r="Z1066" i="10"/>
  <c r="U1066" i="10"/>
  <c r="V1066" i="10"/>
  <c r="AJ1068" i="10"/>
  <c r="AI1069" i="10"/>
  <c r="W1070" i="10"/>
  <c r="X1070" i="10"/>
  <c r="Y1070" i="10"/>
  <c r="Z1070" i="10"/>
  <c r="U1070" i="10"/>
  <c r="V1070" i="10"/>
  <c r="AQ1070" i="10"/>
  <c r="AI1071" i="10"/>
  <c r="AH1073" i="10"/>
  <c r="N1075" i="10"/>
  <c r="AH1077" i="10"/>
  <c r="N1078" i="10"/>
  <c r="AJ1078" i="10"/>
  <c r="N1079" i="10"/>
  <c r="AL1079" i="10"/>
  <c r="U1081" i="10"/>
  <c r="Y1081" i="10"/>
  <c r="V1081" i="10"/>
  <c r="Z1081" i="10"/>
  <c r="W1081" i="10"/>
  <c r="X1081" i="10"/>
  <c r="AG1081" i="10"/>
  <c r="AJ1084" i="10"/>
  <c r="AI1085" i="10"/>
  <c r="W1088" i="10"/>
  <c r="X1088" i="10"/>
  <c r="U1088" i="10"/>
  <c r="V1088" i="10"/>
  <c r="Y1088" i="10"/>
  <c r="Z1088" i="10"/>
  <c r="AH1089" i="10"/>
  <c r="N1091" i="10"/>
  <c r="AH1093" i="10"/>
  <c r="W1096" i="10"/>
  <c r="X1096" i="10"/>
  <c r="U1096" i="10"/>
  <c r="V1096" i="10"/>
  <c r="Y1096" i="10"/>
  <c r="Z1096" i="10"/>
  <c r="AH1097" i="10"/>
  <c r="N1099" i="10"/>
  <c r="AH1101" i="10"/>
  <c r="N1102" i="10"/>
  <c r="AJ1102" i="10"/>
  <c r="N1103" i="10"/>
  <c r="AL1103" i="10"/>
  <c r="U1105" i="10"/>
  <c r="Y1105" i="10"/>
  <c r="V1105" i="10"/>
  <c r="Z1105" i="10"/>
  <c r="W1105" i="10"/>
  <c r="X1105" i="10"/>
  <c r="AG1105" i="10"/>
  <c r="AJ1108" i="10"/>
  <c r="AI1109" i="10"/>
  <c r="W1112" i="10"/>
  <c r="X1112" i="10"/>
  <c r="U1112" i="10"/>
  <c r="V1112" i="10"/>
  <c r="Y1112" i="10"/>
  <c r="Z1112" i="10"/>
  <c r="N1113" i="10"/>
  <c r="U1115" i="10"/>
  <c r="Y1115" i="10"/>
  <c r="V1115" i="10"/>
  <c r="Z1115" i="10"/>
  <c r="W1115" i="10"/>
  <c r="X1115" i="10"/>
  <c r="R1115" i="10"/>
  <c r="AG1115" i="10"/>
  <c r="W1116" i="10"/>
  <c r="X1116" i="10"/>
  <c r="U1116" i="10"/>
  <c r="V1116" i="10"/>
  <c r="Y1116" i="10"/>
  <c r="Z1116" i="10"/>
  <c r="AH1116" i="10"/>
  <c r="N1117" i="10"/>
  <c r="AO1119" i="10"/>
  <c r="U1119" i="10"/>
  <c r="Y1119" i="10"/>
  <c r="V1119" i="10"/>
  <c r="Z1119" i="10"/>
  <c r="W1119" i="10"/>
  <c r="X1119" i="10"/>
  <c r="R1119" i="10"/>
  <c r="AG1119" i="10"/>
  <c r="U1121" i="10"/>
  <c r="Y1121" i="10"/>
  <c r="V1121" i="10"/>
  <c r="Z1121" i="10"/>
  <c r="W1121" i="10"/>
  <c r="X1121" i="10"/>
  <c r="AG1121" i="10"/>
  <c r="AI1123" i="10"/>
  <c r="AO1124" i="10"/>
  <c r="U1125" i="10"/>
  <c r="Y1125" i="10"/>
  <c r="V1125" i="10"/>
  <c r="Z1125" i="10"/>
  <c r="W1125" i="10"/>
  <c r="X1125" i="10"/>
  <c r="R1125" i="10"/>
  <c r="AG1125" i="10"/>
  <c r="W1126" i="10"/>
  <c r="X1126" i="10"/>
  <c r="Y1126" i="10"/>
  <c r="Z1126" i="10"/>
  <c r="U1126" i="10"/>
  <c r="V1126" i="10"/>
  <c r="AQ1126" i="10"/>
  <c r="AI1127" i="10"/>
  <c r="AM1129" i="10"/>
  <c r="AJ1130" i="10"/>
  <c r="N1131" i="10"/>
  <c r="AL1132" i="10"/>
  <c r="N1134" i="10"/>
  <c r="W1136" i="10"/>
  <c r="X1136" i="10"/>
  <c r="U1136" i="10"/>
  <c r="V1136" i="10"/>
  <c r="Y1136" i="10"/>
  <c r="Z1136" i="10"/>
  <c r="AP1136" i="10"/>
  <c r="AI1137" i="10"/>
  <c r="AJ1138" i="10"/>
  <c r="U1139" i="10"/>
  <c r="Y1139" i="10"/>
  <c r="V1139" i="10"/>
  <c r="Z1139" i="10"/>
  <c r="W1139" i="10"/>
  <c r="X1139" i="10"/>
  <c r="AG1139" i="10"/>
  <c r="AM1140" i="10"/>
  <c r="W1140" i="10"/>
  <c r="X1140" i="10"/>
  <c r="U1140" i="10"/>
  <c r="V1140" i="10"/>
  <c r="Y1140" i="10"/>
  <c r="Z1140" i="10"/>
  <c r="AH1140" i="10"/>
  <c r="W1144" i="10"/>
  <c r="X1144" i="10"/>
  <c r="U1144" i="10"/>
  <c r="V1144" i="10"/>
  <c r="Y1144" i="10"/>
  <c r="Z1144" i="10"/>
  <c r="AP1144" i="10"/>
  <c r="AI1146" i="10"/>
  <c r="U1147" i="10"/>
  <c r="Y1147" i="10"/>
  <c r="V1147" i="10"/>
  <c r="Z1147" i="10"/>
  <c r="W1147" i="10"/>
  <c r="X1147" i="10"/>
  <c r="AI1147" i="10"/>
  <c r="AO1149" i="10"/>
  <c r="U1149" i="10"/>
  <c r="Y1149" i="10"/>
  <c r="V1149" i="10"/>
  <c r="Z1149" i="10"/>
  <c r="W1149" i="10"/>
  <c r="X1149" i="10"/>
  <c r="R1149" i="10"/>
  <c r="AL1149" i="10"/>
  <c r="N1150" i="10"/>
  <c r="U1151" i="10"/>
  <c r="Y1151" i="10"/>
  <c r="V1151" i="10"/>
  <c r="Z1151" i="10"/>
  <c r="W1151" i="10"/>
  <c r="X1151" i="10"/>
  <c r="R1151" i="10"/>
  <c r="AI1151" i="10"/>
  <c r="AJ1152" i="10"/>
  <c r="W1152" i="10"/>
  <c r="X1152" i="10"/>
  <c r="U1152" i="10"/>
  <c r="V1152" i="10"/>
  <c r="Y1152" i="10"/>
  <c r="Z1152" i="10"/>
  <c r="AH1153" i="10"/>
  <c r="AH1154" i="10"/>
  <c r="N1155" i="10"/>
  <c r="AP1155" i="10"/>
  <c r="AL1157" i="10"/>
  <c r="AN1161" i="10"/>
  <c r="N1163" i="10"/>
  <c r="AN1163" i="10"/>
  <c r="AP1164" i="10"/>
  <c r="AM1165" i="10"/>
  <c r="AM1166" i="10"/>
  <c r="AP1169" i="10"/>
  <c r="AP1170" i="10"/>
  <c r="W1170" i="10"/>
  <c r="X1170" i="10"/>
  <c r="Y1170" i="10"/>
  <c r="Z1170" i="10"/>
  <c r="U1170" i="10"/>
  <c r="V1170" i="10"/>
  <c r="AN1173" i="10"/>
  <c r="AJ1175" i="10"/>
  <c r="AO1177" i="10"/>
  <c r="U1177" i="10"/>
  <c r="Y1177" i="10"/>
  <c r="V1177" i="10"/>
  <c r="Z1177" i="10"/>
  <c r="W1177" i="10"/>
  <c r="X1177" i="10"/>
  <c r="R1177" i="10"/>
  <c r="AG1177" i="10"/>
  <c r="AQ1177" i="10"/>
  <c r="AQ1178" i="10"/>
  <c r="N1180" i="10"/>
  <c r="N1184" i="10"/>
  <c r="AN1185" i="10"/>
  <c r="AQ1186" i="10"/>
  <c r="N1188" i="10"/>
  <c r="AN1189" i="10"/>
  <c r="N1192" i="10"/>
  <c r="AP1194" i="10"/>
  <c r="W1194" i="10"/>
  <c r="X1194" i="10"/>
  <c r="Y1194" i="10"/>
  <c r="Z1194" i="10"/>
  <c r="U1194" i="10"/>
  <c r="V1194" i="10"/>
  <c r="U1196" i="10"/>
  <c r="Y1196" i="10"/>
  <c r="V1196" i="10"/>
  <c r="Z1196" i="10"/>
  <c r="W1196" i="10"/>
  <c r="X1196" i="10"/>
  <c r="R1196" i="10"/>
  <c r="AL1196" i="10"/>
  <c r="AO1197" i="10"/>
  <c r="W1197" i="10"/>
  <c r="X1197" i="10"/>
  <c r="Y1197" i="10"/>
  <c r="Z1197" i="10"/>
  <c r="U1197" i="10"/>
  <c r="V1197" i="10"/>
  <c r="R1197" i="10"/>
  <c r="AL1197" i="10"/>
  <c r="AJ1199" i="10"/>
  <c r="U1200" i="10"/>
  <c r="Y1200" i="10"/>
  <c r="V1200" i="10"/>
  <c r="Z1200" i="10"/>
  <c r="W1200" i="10"/>
  <c r="X1200" i="10"/>
  <c r="AN1201" i="10"/>
  <c r="U1204" i="10"/>
  <c r="Y1204" i="10"/>
  <c r="V1204" i="10"/>
  <c r="Z1204" i="10"/>
  <c r="W1204" i="10"/>
  <c r="X1204" i="10"/>
  <c r="AN1205" i="10"/>
  <c r="U1212" i="10"/>
  <c r="Y1212" i="10"/>
  <c r="V1212" i="10"/>
  <c r="Z1212" i="10"/>
  <c r="W1212" i="10"/>
  <c r="X1212" i="10"/>
  <c r="R1212" i="10"/>
  <c r="AM1212" i="10"/>
  <c r="AP1213" i="10"/>
  <c r="U1214" i="10"/>
  <c r="Y1214" i="10"/>
  <c r="V1214" i="10"/>
  <c r="Z1214" i="10"/>
  <c r="W1214" i="10"/>
  <c r="X1214" i="10"/>
  <c r="AM1214" i="10"/>
  <c r="W1215" i="10"/>
  <c r="X1215" i="10"/>
  <c r="U1215" i="10"/>
  <c r="V1215" i="10"/>
  <c r="Y1215" i="10"/>
  <c r="Z1215" i="10"/>
  <c r="AL1216" i="10"/>
  <c r="U1216" i="10"/>
  <c r="Y1216" i="10"/>
  <c r="V1216" i="10"/>
  <c r="Z1216" i="10"/>
  <c r="W1216" i="10"/>
  <c r="X1216" i="10"/>
  <c r="AH1217" i="10"/>
  <c r="U1218" i="10"/>
  <c r="Y1218" i="10"/>
  <c r="V1218" i="10"/>
  <c r="Z1218" i="10"/>
  <c r="W1218" i="10"/>
  <c r="X1218" i="10"/>
  <c r="AQ1218" i="10"/>
  <c r="U1220" i="10"/>
  <c r="Y1220" i="10"/>
  <c r="V1220" i="10"/>
  <c r="Z1220" i="10"/>
  <c r="W1220" i="10"/>
  <c r="X1220" i="10"/>
  <c r="W1221" i="10"/>
  <c r="X1221" i="10"/>
  <c r="Y1221" i="10"/>
  <c r="Z1221" i="10"/>
  <c r="U1221" i="10"/>
  <c r="V1221" i="10"/>
  <c r="R1221" i="10"/>
  <c r="AI1221" i="10"/>
  <c r="N1223" i="10"/>
  <c r="AM1224" i="10"/>
  <c r="W1225" i="10"/>
  <c r="X1225" i="10"/>
  <c r="Y1225" i="10"/>
  <c r="U1225" i="10"/>
  <c r="Z1225" i="10"/>
  <c r="V1225" i="10"/>
  <c r="AM1225" i="10"/>
  <c r="U1226" i="10"/>
  <c r="Y1226" i="10"/>
  <c r="V1226" i="10"/>
  <c r="Z1226" i="10"/>
  <c r="W1226" i="10"/>
  <c r="X1226" i="10"/>
  <c r="AI1226" i="10"/>
  <c r="N1227" i="10"/>
  <c r="AP1227" i="10"/>
  <c r="AM1228" i="10"/>
  <c r="AP1229" i="10"/>
  <c r="U1230" i="10"/>
  <c r="Y1230" i="10"/>
  <c r="V1230" i="10"/>
  <c r="Z1230" i="10"/>
  <c r="W1230" i="10"/>
  <c r="X1230" i="10"/>
  <c r="N1231" i="10"/>
  <c r="AH1233" i="10"/>
  <c r="AJ1234" i="10"/>
  <c r="AI1235" i="10"/>
  <c r="U1236" i="10"/>
  <c r="Y1236" i="10"/>
  <c r="V1236" i="10"/>
  <c r="Z1236" i="10"/>
  <c r="W1236" i="10"/>
  <c r="X1236" i="10"/>
  <c r="AQ1236" i="10"/>
  <c r="AI1237" i="10"/>
  <c r="W1241" i="10"/>
  <c r="X1241" i="10"/>
  <c r="Y1241" i="10"/>
  <c r="Z1241" i="10"/>
  <c r="U1241" i="10"/>
  <c r="V1241" i="10"/>
  <c r="R1241" i="10"/>
  <c r="AG1241" i="10"/>
  <c r="U1242" i="10"/>
  <c r="Y1242" i="10"/>
  <c r="V1242" i="10"/>
  <c r="Z1242" i="10"/>
  <c r="W1242" i="10"/>
  <c r="X1242" i="10"/>
  <c r="AH1242" i="10"/>
  <c r="N1243" i="10"/>
  <c r="N1244" i="10"/>
  <c r="AJ1244" i="10"/>
  <c r="N1245" i="10"/>
  <c r="W1247" i="10"/>
  <c r="X1247" i="10"/>
  <c r="U1247" i="10"/>
  <c r="Y1247" i="10"/>
  <c r="V1247" i="10"/>
  <c r="Z1247" i="10"/>
  <c r="AG1247" i="10"/>
  <c r="AI1249" i="10"/>
  <c r="AO1250" i="10"/>
  <c r="W1251" i="10"/>
  <c r="X1251" i="10"/>
  <c r="U1251" i="10"/>
  <c r="V1251" i="10"/>
  <c r="Y1251" i="10"/>
  <c r="Z1251" i="10"/>
  <c r="R1251" i="10"/>
  <c r="AG1251" i="10"/>
  <c r="AO1253" i="10"/>
  <c r="W1253" i="10"/>
  <c r="X1253" i="10"/>
  <c r="Y1253" i="10"/>
  <c r="U1253" i="10"/>
  <c r="Z1253" i="10"/>
  <c r="V1253" i="10"/>
  <c r="R1253" i="10"/>
  <c r="AG1253" i="10"/>
  <c r="AI1255" i="10"/>
  <c r="U1256" i="10"/>
  <c r="Y1256" i="10"/>
  <c r="V1256" i="10"/>
  <c r="Z1256" i="10"/>
  <c r="W1256" i="10"/>
  <c r="X1256" i="10"/>
  <c r="AH1257" i="10"/>
  <c r="AJ1258" i="10"/>
  <c r="AI1259" i="10"/>
  <c r="U1260" i="10"/>
  <c r="Y1260" i="10"/>
  <c r="V1260" i="10"/>
  <c r="Z1260" i="10"/>
  <c r="W1260" i="10"/>
  <c r="X1260" i="10"/>
  <c r="AQ1260" i="10"/>
  <c r="AI1261" i="10"/>
  <c r="N1265" i="10"/>
  <c r="N1268" i="10"/>
  <c r="AJ1268" i="10"/>
  <c r="N1269" i="10"/>
  <c r="N1271" i="10"/>
  <c r="AN1271" i="10"/>
  <c r="W1273" i="10"/>
  <c r="X1273" i="10"/>
  <c r="Y1273" i="10"/>
  <c r="Z1273" i="10"/>
  <c r="U1273" i="10"/>
  <c r="V1273" i="10"/>
  <c r="R1273" i="10"/>
  <c r="AG1273" i="10"/>
  <c r="U1274" i="10"/>
  <c r="Y1274" i="10"/>
  <c r="V1274" i="10"/>
  <c r="Z1274" i="10"/>
  <c r="W1274" i="10"/>
  <c r="X1274" i="10"/>
  <c r="AH1274" i="10"/>
  <c r="N1275" i="10"/>
  <c r="AO1277" i="10"/>
  <c r="W1277" i="10"/>
  <c r="X1277" i="10"/>
  <c r="Y1277" i="10"/>
  <c r="U1277" i="10"/>
  <c r="Z1277" i="10"/>
  <c r="V1277" i="10"/>
  <c r="R1277" i="10"/>
  <c r="AG1277" i="10"/>
  <c r="W1279" i="10"/>
  <c r="X1279" i="10"/>
  <c r="U1279" i="10"/>
  <c r="Y1279" i="10"/>
  <c r="V1279" i="10"/>
  <c r="Z1279" i="10"/>
  <c r="AG1279" i="10"/>
  <c r="AI1281" i="10"/>
  <c r="AO1282" i="10"/>
  <c r="W1283" i="10"/>
  <c r="X1283" i="10"/>
  <c r="U1283" i="10"/>
  <c r="V1283" i="10"/>
  <c r="Y1283" i="10"/>
  <c r="Z1283" i="10"/>
  <c r="R1283" i="10"/>
  <c r="AG1283" i="10"/>
  <c r="U1284" i="10"/>
  <c r="Y1284" i="10"/>
  <c r="V1284" i="10"/>
  <c r="Z1284" i="10"/>
  <c r="W1284" i="10"/>
  <c r="X1284" i="10"/>
  <c r="AQ1284" i="10"/>
  <c r="AI1285" i="10"/>
  <c r="W1289" i="10"/>
  <c r="X1289" i="10"/>
  <c r="Y1289" i="10"/>
  <c r="Z1289" i="10"/>
  <c r="U1289" i="10"/>
  <c r="V1289" i="10"/>
  <c r="R1289" i="10"/>
  <c r="AG1289" i="10"/>
  <c r="U1290" i="10"/>
  <c r="Y1290" i="10"/>
  <c r="V1290" i="10"/>
  <c r="Z1290" i="10"/>
  <c r="W1290" i="10"/>
  <c r="X1290" i="10"/>
  <c r="AH1290" i="10"/>
  <c r="N1291" i="10"/>
  <c r="W1293" i="10"/>
  <c r="X1293" i="10"/>
  <c r="Y1293" i="10"/>
  <c r="U1293" i="10"/>
  <c r="Z1293" i="10"/>
  <c r="V1293" i="10"/>
  <c r="AM1293" i="10"/>
  <c r="U1294" i="10"/>
  <c r="Y1294" i="10"/>
  <c r="V1294" i="10"/>
  <c r="Z1294" i="10"/>
  <c r="W1294" i="10"/>
  <c r="X1294" i="10"/>
  <c r="R1294" i="10"/>
  <c r="AI1294" i="10"/>
  <c r="AP1295" i="10"/>
  <c r="AI1296" i="10"/>
  <c r="AH1297" i="10"/>
  <c r="N1298" i="10"/>
  <c r="AL1299" i="10"/>
  <c r="AP1300" i="10"/>
  <c r="AJ1303" i="10"/>
  <c r="AH1304" i="10"/>
  <c r="AI1305" i="10"/>
  <c r="W1307" i="10"/>
  <c r="X1307" i="10"/>
  <c r="U1307" i="10"/>
  <c r="V1307" i="10"/>
  <c r="Y1307" i="10"/>
  <c r="Z1307" i="10"/>
  <c r="R1307" i="10"/>
  <c r="AH1307" i="10"/>
  <c r="AQ1307" i="10"/>
  <c r="AL1308" i="10"/>
  <c r="AI1309" i="10"/>
  <c r="W1310" i="10"/>
  <c r="Y1310" i="10"/>
  <c r="X1310" i="10"/>
  <c r="U1310" i="10"/>
  <c r="Z1310" i="10"/>
  <c r="V1310" i="10"/>
  <c r="U1311" i="10"/>
  <c r="Y1311" i="10"/>
  <c r="V1311" i="10"/>
  <c r="Z1311" i="10"/>
  <c r="W1311" i="10"/>
  <c r="X1311" i="10"/>
  <c r="N1312" i="10"/>
  <c r="AJ1313" i="10"/>
  <c r="R1314" i="10"/>
  <c r="AN1314" i="10"/>
  <c r="AL1315" i="10"/>
  <c r="AN1316" i="10"/>
  <c r="AM1317" i="10"/>
  <c r="N1318" i="10"/>
  <c r="W1320" i="10"/>
  <c r="U1320" i="10"/>
  <c r="X1320" i="10"/>
  <c r="Y1320" i="10"/>
  <c r="V1320" i="10"/>
  <c r="Z1320" i="10"/>
  <c r="AL1320" i="10"/>
  <c r="AO1321" i="10"/>
  <c r="U1321" i="10"/>
  <c r="Y1321" i="10"/>
  <c r="W1321" i="10"/>
  <c r="V1321" i="10"/>
  <c r="Z1321" i="10"/>
  <c r="X1321" i="10"/>
  <c r="R1321" i="10"/>
  <c r="AG1321" i="10"/>
  <c r="N1322" i="10"/>
  <c r="N1324" i="10"/>
  <c r="AH1325" i="10"/>
  <c r="N1326" i="10"/>
  <c r="AQ1326" i="10"/>
  <c r="U1327" i="10"/>
  <c r="Y1327" i="10"/>
  <c r="V1327" i="10"/>
  <c r="Z1327" i="10"/>
  <c r="W1327" i="10"/>
  <c r="X1327" i="10"/>
  <c r="AI1327" i="10"/>
  <c r="AQ1329" i="10"/>
  <c r="AQ1330" i="10"/>
  <c r="R1331" i="10"/>
  <c r="AJ1331" i="10"/>
  <c r="AO1333" i="10"/>
  <c r="U1333" i="10"/>
  <c r="Y1333" i="10"/>
  <c r="W1333" i="10"/>
  <c r="V1333" i="10"/>
  <c r="Z1333" i="10"/>
  <c r="X1333" i="10"/>
  <c r="R1333" i="10"/>
  <c r="AG1333" i="10"/>
  <c r="AQ1333" i="10"/>
  <c r="AN1335" i="10"/>
  <c r="U1335" i="10"/>
  <c r="Y1335" i="10"/>
  <c r="V1335" i="10"/>
  <c r="Z1335" i="10"/>
  <c r="W1335" i="10"/>
  <c r="X1335" i="10"/>
  <c r="AL1335" i="10"/>
  <c r="U1337" i="10"/>
  <c r="Y1337" i="10"/>
  <c r="W1337" i="10"/>
  <c r="V1337" i="10"/>
  <c r="Z1337" i="10"/>
  <c r="X1337" i="10"/>
  <c r="R1337" i="10"/>
  <c r="AG1337" i="10"/>
  <c r="N1338" i="10"/>
  <c r="AQ1338" i="10"/>
  <c r="U1339" i="10"/>
  <c r="Y1339" i="10"/>
  <c r="V1339" i="10"/>
  <c r="Z1339" i="10"/>
  <c r="W1339" i="10"/>
  <c r="X1339" i="10"/>
  <c r="R1339" i="10"/>
  <c r="AL1339" i="10"/>
  <c r="AP1340" i="10"/>
  <c r="AO1342" i="10"/>
  <c r="U1343" i="10"/>
  <c r="Y1343" i="10"/>
  <c r="V1343" i="10"/>
  <c r="Z1343" i="10"/>
  <c r="W1343" i="10"/>
  <c r="X1343" i="10"/>
  <c r="AI1343" i="10"/>
  <c r="U1345" i="10"/>
  <c r="Y1345" i="10"/>
  <c r="W1345" i="10"/>
  <c r="V1345" i="10"/>
  <c r="Z1345" i="10"/>
  <c r="X1345" i="10"/>
  <c r="AM1345" i="10"/>
  <c r="W1346" i="10"/>
  <c r="Y1346" i="10"/>
  <c r="X1346" i="10"/>
  <c r="U1346" i="10"/>
  <c r="Z1346" i="10"/>
  <c r="V1346" i="10"/>
  <c r="AQ1346" i="10"/>
  <c r="AI1347" i="10"/>
  <c r="AH1349" i="10"/>
  <c r="U1351" i="10"/>
  <c r="Y1351" i="10"/>
  <c r="V1351" i="10"/>
  <c r="Z1351" i="10"/>
  <c r="W1351" i="10"/>
  <c r="X1351" i="10"/>
  <c r="R1351" i="10"/>
  <c r="AG1351" i="10"/>
  <c r="W1352" i="10"/>
  <c r="U1352" i="10"/>
  <c r="X1352" i="10"/>
  <c r="Y1352" i="10"/>
  <c r="V1352" i="10"/>
  <c r="Z1352" i="10"/>
  <c r="AH1352" i="10"/>
  <c r="N1353" i="10"/>
  <c r="N1354" i="10"/>
  <c r="AJ1354" i="10"/>
  <c r="N1355" i="10"/>
  <c r="AL1355" i="10"/>
  <c r="U1357" i="10"/>
  <c r="Y1357" i="10"/>
  <c r="W1357" i="10"/>
  <c r="V1357" i="10"/>
  <c r="Z1357" i="10"/>
  <c r="X1357" i="10"/>
  <c r="AG1357" i="10"/>
  <c r="AJ1360" i="10"/>
  <c r="AI1361" i="10"/>
  <c r="W1362" i="10"/>
  <c r="Y1362" i="10"/>
  <c r="X1362" i="10"/>
  <c r="U1362" i="10"/>
  <c r="Z1362" i="10"/>
  <c r="V1362" i="10"/>
  <c r="AQ1362" i="10"/>
  <c r="AI1363" i="10"/>
  <c r="AI1365" i="10"/>
  <c r="W1366" i="10"/>
  <c r="Y1366" i="10"/>
  <c r="X1366" i="10"/>
  <c r="U1366" i="10"/>
  <c r="Z1366" i="10"/>
  <c r="V1366" i="10"/>
  <c r="AJ1368" i="10"/>
  <c r="AI1369" i="10"/>
  <c r="W1370" i="10"/>
  <c r="Y1370" i="10"/>
  <c r="X1370" i="10"/>
  <c r="U1370" i="10"/>
  <c r="V1370" i="10"/>
  <c r="Z1370" i="10"/>
  <c r="AQ1370" i="10"/>
  <c r="AI1371" i="10"/>
  <c r="AI1373" i="10"/>
  <c r="W1374" i="10"/>
  <c r="Y1374" i="10"/>
  <c r="X1374" i="10"/>
  <c r="U1374" i="10"/>
  <c r="Z1374" i="10"/>
  <c r="V1374" i="10"/>
  <c r="AJ1376" i="10"/>
  <c r="AI1377" i="10"/>
  <c r="W1380" i="10"/>
  <c r="Y1380" i="10"/>
  <c r="X1380" i="10"/>
  <c r="U1380" i="10"/>
  <c r="V1380" i="10"/>
  <c r="Z1380" i="10"/>
  <c r="AH1381" i="10"/>
  <c r="N1383" i="10"/>
  <c r="AH1385" i="10"/>
  <c r="N1386" i="10"/>
  <c r="AJ1386" i="10"/>
  <c r="N1387" i="10"/>
  <c r="AL1387" i="10"/>
  <c r="N1389" i="10"/>
  <c r="AM1389" i="10"/>
  <c r="N1390" i="10"/>
  <c r="AO1391" i="10"/>
  <c r="U1391" i="10"/>
  <c r="Y1391" i="10"/>
  <c r="W1391" i="10"/>
  <c r="V1391" i="10"/>
  <c r="Z1391" i="10"/>
  <c r="X1391" i="10"/>
  <c r="R1391" i="10"/>
  <c r="AN1391" i="10"/>
  <c r="W1392" i="10"/>
  <c r="Y1392" i="10"/>
  <c r="X1392" i="10"/>
  <c r="U1392" i="10"/>
  <c r="V1392" i="10"/>
  <c r="Z1392" i="10"/>
  <c r="N1393" i="10"/>
  <c r="N1394" i="10"/>
  <c r="N1395" i="10"/>
  <c r="AP1395" i="10"/>
  <c r="W1396" i="10"/>
  <c r="Y1396" i="10"/>
  <c r="X1396" i="10"/>
  <c r="U1396" i="10"/>
  <c r="V1396" i="10"/>
  <c r="Z1396" i="10"/>
  <c r="AE1396" i="10"/>
  <c r="AL1398" i="10"/>
  <c r="AO1401" i="10"/>
  <c r="U1403" i="10"/>
  <c r="Y1403" i="10"/>
  <c r="W1403" i="10"/>
  <c r="V1403" i="10"/>
  <c r="Z1403" i="10"/>
  <c r="X1403" i="10"/>
  <c r="AG1403" i="10"/>
  <c r="AQ1404" i="10"/>
  <c r="R1405" i="10"/>
  <c r="AN1405" i="10"/>
  <c r="AP1406" i="10"/>
  <c r="AM1407" i="10"/>
  <c r="AM1408" i="10"/>
  <c r="U1409" i="10"/>
  <c r="Y1409" i="10"/>
  <c r="V1409" i="10"/>
  <c r="Z1409" i="10"/>
  <c r="W1409" i="10"/>
  <c r="X1409" i="10"/>
  <c r="R1409" i="10"/>
  <c r="N1412" i="10"/>
  <c r="AP1412" i="10"/>
  <c r="AO1415" i="10"/>
  <c r="AN1416" i="10"/>
  <c r="AI1417" i="10"/>
  <c r="N1418" i="10"/>
  <c r="AP1418" i="10"/>
  <c r="AL1419" i="10"/>
  <c r="AI1420" i="10"/>
  <c r="N1423" i="10"/>
  <c r="AH1424" i="10"/>
  <c r="U1435" i="10"/>
  <c r="Y1435" i="10"/>
  <c r="W1435" i="10"/>
  <c r="V1435" i="10"/>
  <c r="Z1435" i="10"/>
  <c r="X1435" i="10"/>
  <c r="R1435" i="10"/>
  <c r="AM1435" i="10"/>
  <c r="AQ1436" i="10"/>
  <c r="AH1441" i="10"/>
  <c r="U1443" i="10"/>
  <c r="Y1443" i="10"/>
  <c r="W1443" i="10"/>
  <c r="V1443" i="10"/>
  <c r="Z1443" i="10"/>
  <c r="X1443" i="10"/>
  <c r="AG1443" i="10"/>
  <c r="AM1444" i="10"/>
  <c r="W1444" i="10"/>
  <c r="Y1444" i="10"/>
  <c r="X1444" i="10"/>
  <c r="U1444" i="10"/>
  <c r="V1444" i="10"/>
  <c r="Z1444" i="10"/>
  <c r="R1444" i="10"/>
  <c r="AH1444" i="10"/>
  <c r="N1448" i="10"/>
  <c r="AJ1448" i="10"/>
  <c r="AP1451" i="10"/>
  <c r="AI1453" i="10"/>
  <c r="N1456" i="10"/>
  <c r="U1457" i="10"/>
  <c r="Y1457" i="10"/>
  <c r="V1457" i="10"/>
  <c r="Z1457" i="10"/>
  <c r="W1457" i="10"/>
  <c r="X1457" i="10"/>
  <c r="R1457" i="10"/>
  <c r="AG1457" i="10"/>
  <c r="W1458" i="10"/>
  <c r="U1458" i="10"/>
  <c r="X1458" i="10"/>
  <c r="Y1458" i="10"/>
  <c r="Z1458" i="10"/>
  <c r="V1458" i="10"/>
  <c r="AF1458" i="10"/>
  <c r="W1462" i="10"/>
  <c r="U1462" i="10"/>
  <c r="X1462" i="10"/>
  <c r="Y1462" i="10"/>
  <c r="Z1462" i="10"/>
  <c r="V1462" i="10"/>
  <c r="AJ1462" i="10"/>
  <c r="U1463" i="10"/>
  <c r="Y1463" i="10"/>
  <c r="W1463" i="10"/>
  <c r="V1463" i="10"/>
  <c r="Z1463" i="10"/>
  <c r="X1463" i="10"/>
  <c r="AI1463" i="10"/>
  <c r="W1464" i="10"/>
  <c r="Y1464" i="10"/>
  <c r="X1464" i="10"/>
  <c r="U1464" i="10"/>
  <c r="V1464" i="10"/>
  <c r="Z1464" i="10"/>
  <c r="AQ1466" i="10"/>
  <c r="U1467" i="10"/>
  <c r="Y1467" i="10"/>
  <c r="V1467" i="10"/>
  <c r="Z1467" i="10"/>
  <c r="W1467" i="10"/>
  <c r="X1467" i="10"/>
  <c r="AI1467" i="10"/>
  <c r="AP1469" i="10"/>
  <c r="W1470" i="10"/>
  <c r="Y1470" i="10"/>
  <c r="X1470" i="10"/>
  <c r="U1470" i="10"/>
  <c r="Z1470" i="10"/>
  <c r="V1470" i="10"/>
  <c r="AM1470" i="10"/>
  <c r="U1471" i="10"/>
  <c r="Y1471" i="10"/>
  <c r="V1471" i="10"/>
  <c r="Z1471" i="10"/>
  <c r="W1471" i="10"/>
  <c r="X1471" i="10"/>
  <c r="AL1472" i="10"/>
  <c r="W1472" i="10"/>
  <c r="U1472" i="10"/>
  <c r="X1472" i="10"/>
  <c r="Y1472" i="10"/>
  <c r="Z1472" i="10"/>
  <c r="V1472" i="10"/>
  <c r="AQ1472" i="10"/>
  <c r="U1477" i="10"/>
  <c r="Y1477" i="10"/>
  <c r="W1477" i="10"/>
  <c r="V1477" i="10"/>
  <c r="Z1477" i="10"/>
  <c r="X1477" i="10"/>
  <c r="R1477" i="10"/>
  <c r="AG1477" i="10"/>
  <c r="W1478" i="10"/>
  <c r="Y1478" i="10"/>
  <c r="X1478" i="10"/>
  <c r="U1478" i="10"/>
  <c r="Z1478" i="10"/>
  <c r="V1478" i="10"/>
  <c r="AH1478" i="10"/>
  <c r="N1480" i="10"/>
  <c r="AJ1480" i="10"/>
  <c r="AN1481" i="10"/>
  <c r="W1484" i="10"/>
  <c r="U1484" i="10"/>
  <c r="X1484" i="10"/>
  <c r="Y1484" i="10"/>
  <c r="V1484" i="10"/>
  <c r="Z1484" i="10"/>
  <c r="AG1484" i="10"/>
  <c r="N1487" i="10"/>
  <c r="AO1488" i="10"/>
  <c r="W1488" i="10"/>
  <c r="U1488" i="10"/>
  <c r="X1488" i="10"/>
  <c r="Y1488" i="10"/>
  <c r="V1488" i="10"/>
  <c r="Z1488" i="10"/>
  <c r="R1488" i="10"/>
  <c r="AE1488" i="10"/>
  <c r="AQ1488" i="10"/>
  <c r="AH1492" i="10"/>
  <c r="AO1493" i="10"/>
  <c r="U1495" i="10"/>
  <c r="Y1495" i="10"/>
  <c r="V1495" i="10"/>
  <c r="Z1495" i="10"/>
  <c r="X1495" i="10"/>
  <c r="W1495" i="10"/>
  <c r="AH1495" i="10"/>
  <c r="AQ1495" i="10"/>
  <c r="U1497" i="10"/>
  <c r="Y1497" i="10"/>
  <c r="V1497" i="10"/>
  <c r="Z1497" i="10"/>
  <c r="W1497" i="10"/>
  <c r="X1497" i="10"/>
  <c r="U1499" i="10"/>
  <c r="Y1499" i="10"/>
  <c r="V1499" i="10"/>
  <c r="Z1499" i="10"/>
  <c r="X1499" i="10"/>
  <c r="W1499" i="10"/>
  <c r="AJ1499" i="10"/>
  <c r="AO1502" i="10"/>
  <c r="W1502" i="10"/>
  <c r="X1502" i="10"/>
  <c r="V1502" i="10"/>
  <c r="U1502" i="10"/>
  <c r="Y1502" i="10"/>
  <c r="Z1502" i="10"/>
  <c r="R1502" i="10"/>
  <c r="AE1502" i="10"/>
  <c r="AQ1502" i="10"/>
  <c r="U13" i="10"/>
  <c r="Y13" i="10"/>
  <c r="V13" i="10"/>
  <c r="Z13" i="10"/>
  <c r="W13" i="10"/>
  <c r="X13" i="10"/>
  <c r="AI13" i="10"/>
  <c r="AE13" i="10"/>
  <c r="W26" i="10"/>
  <c r="X26" i="10"/>
  <c r="U26" i="10"/>
  <c r="V26" i="10"/>
  <c r="Y26" i="10"/>
  <c r="Z26" i="10"/>
  <c r="AO27" i="10"/>
  <c r="U27" i="10"/>
  <c r="Y27" i="10"/>
  <c r="V27" i="10"/>
  <c r="Z27" i="10"/>
  <c r="W27" i="10"/>
  <c r="X27" i="10"/>
  <c r="AE27" i="10"/>
  <c r="AN27" i="10"/>
  <c r="AG27" i="10"/>
  <c r="W98" i="10"/>
  <c r="X98" i="10"/>
  <c r="Y98" i="10"/>
  <c r="Z98" i="10"/>
  <c r="U98" i="10"/>
  <c r="V98" i="10"/>
  <c r="AO99" i="10"/>
  <c r="U99" i="10"/>
  <c r="Y99" i="10"/>
  <c r="V99" i="10"/>
  <c r="Z99" i="10"/>
  <c r="W99" i="10"/>
  <c r="X99" i="10"/>
  <c r="AN99" i="10"/>
  <c r="AI99" i="10"/>
  <c r="AG99" i="10"/>
  <c r="AE99" i="10"/>
  <c r="W152" i="10"/>
  <c r="X152" i="10"/>
  <c r="U152" i="10"/>
  <c r="V152" i="10"/>
  <c r="Y152" i="10"/>
  <c r="Z152" i="10"/>
  <c r="AM152" i="10"/>
  <c r="AE175" i="10"/>
  <c r="AI175" i="10"/>
  <c r="R325" i="10"/>
  <c r="S325" i="10"/>
  <c r="W354" i="10"/>
  <c r="X354" i="10"/>
  <c r="Y354" i="10"/>
  <c r="Z354" i="10"/>
  <c r="U354" i="10"/>
  <c r="V354" i="10"/>
  <c r="AM354" i="10"/>
  <c r="AF354" i="10"/>
  <c r="AF366" i="10"/>
  <c r="AH366" i="10"/>
  <c r="U426" i="10"/>
  <c r="Y426" i="10"/>
  <c r="V426" i="10"/>
  <c r="Z426" i="10"/>
  <c r="W426" i="10"/>
  <c r="X426" i="10"/>
  <c r="AQ426" i="10"/>
  <c r="AO426" i="10"/>
  <c r="AF426" i="10"/>
  <c r="AJ426" i="10"/>
  <c r="R437" i="10"/>
  <c r="S437" i="10"/>
  <c r="AH471" i="10"/>
  <c r="AE471" i="10"/>
  <c r="AH498" i="10"/>
  <c r="AJ498" i="10"/>
  <c r="X530" i="10"/>
  <c r="U530" i="10"/>
  <c r="Y530" i="10"/>
  <c r="V530" i="10"/>
  <c r="W530" i="10"/>
  <c r="Z530" i="10"/>
  <c r="AO530" i="10"/>
  <c r="AJ530" i="10"/>
  <c r="AF530" i="10"/>
  <c r="AQ530" i="10"/>
  <c r="AM606" i="10"/>
  <c r="X606" i="10"/>
  <c r="U606" i="10"/>
  <c r="Y606" i="10"/>
  <c r="V606" i="10"/>
  <c r="W606" i="10"/>
  <c r="Z606" i="10"/>
  <c r="AJ606" i="10"/>
  <c r="V631" i="10"/>
  <c r="Z631" i="10"/>
  <c r="W631" i="10"/>
  <c r="U631" i="10"/>
  <c r="X631" i="10"/>
  <c r="Y631" i="10"/>
  <c r="AG631" i="10"/>
  <c r="AI631" i="10"/>
  <c r="AM631" i="10"/>
  <c r="AE657" i="10"/>
  <c r="AJ657" i="10"/>
  <c r="X696" i="10"/>
  <c r="U696" i="10"/>
  <c r="Y696" i="10"/>
  <c r="W696" i="10"/>
  <c r="V696" i="10"/>
  <c r="Z696" i="10"/>
  <c r="AQ696" i="10"/>
  <c r="AJ696" i="10"/>
  <c r="AE696" i="10"/>
  <c r="AQ20" i="10"/>
  <c r="W20" i="10"/>
  <c r="X20" i="10"/>
  <c r="Y20" i="10"/>
  <c r="Z20" i="10"/>
  <c r="U20" i="10"/>
  <c r="V20" i="10"/>
  <c r="AO20" i="10"/>
  <c r="AF20" i="10"/>
  <c r="AJ22" i="10"/>
  <c r="W22" i="10"/>
  <c r="X22" i="10"/>
  <c r="U22" i="10"/>
  <c r="V22" i="10"/>
  <c r="Y22" i="10"/>
  <c r="Z22" i="10"/>
  <c r="AQ22" i="10"/>
  <c r="AO103" i="10"/>
  <c r="U103" i="10"/>
  <c r="Y103" i="10"/>
  <c r="V103" i="10"/>
  <c r="Z103" i="10"/>
  <c r="W103" i="10"/>
  <c r="X103" i="10"/>
  <c r="AN103" i="10"/>
  <c r="AI103" i="10"/>
  <c r="AG103" i="10"/>
  <c r="AE103" i="10"/>
  <c r="R103" i="10"/>
  <c r="S103" i="10"/>
  <c r="U163" i="10"/>
  <c r="Y163" i="10"/>
  <c r="V163" i="10"/>
  <c r="Z163" i="10"/>
  <c r="W163" i="10"/>
  <c r="X163" i="10"/>
  <c r="AL163" i="10"/>
  <c r="AI163" i="10"/>
  <c r="AG163" i="10"/>
  <c r="AE163" i="10"/>
  <c r="AH189" i="10"/>
  <c r="AE189" i="10"/>
  <c r="W206" i="10"/>
  <c r="X206" i="10"/>
  <c r="U206" i="10"/>
  <c r="V206" i="10"/>
  <c r="Y206" i="10"/>
  <c r="Z206" i="10"/>
  <c r="AH206" i="10"/>
  <c r="AQ206" i="10"/>
  <c r="AO206" i="10"/>
  <c r="AJ220" i="10"/>
  <c r="W220" i="10"/>
  <c r="X220" i="10"/>
  <c r="Y220" i="10"/>
  <c r="Z220" i="10"/>
  <c r="U220" i="10"/>
  <c r="V220" i="10"/>
  <c r="AQ220" i="10"/>
  <c r="AO220" i="10"/>
  <c r="U229" i="10"/>
  <c r="Y229" i="10"/>
  <c r="V229" i="10"/>
  <c r="Z229" i="10"/>
  <c r="W229" i="10"/>
  <c r="X229" i="10"/>
  <c r="AE229" i="10"/>
  <c r="AI229" i="10"/>
  <c r="AG229" i="10"/>
  <c r="AO239" i="10"/>
  <c r="U239" i="10"/>
  <c r="Y239" i="10"/>
  <c r="V239" i="10"/>
  <c r="Z239" i="10"/>
  <c r="W239" i="10"/>
  <c r="X239" i="10"/>
  <c r="AP239" i="10"/>
  <c r="AE239" i="10"/>
  <c r="AN239" i="10"/>
  <c r="AI239" i="10"/>
  <c r="AG239" i="10"/>
  <c r="W308" i="10"/>
  <c r="X308" i="10"/>
  <c r="U308" i="10"/>
  <c r="V308" i="10"/>
  <c r="Y308" i="10"/>
  <c r="Z308" i="10"/>
  <c r="AQ308" i="10"/>
  <c r="AO308" i="10"/>
  <c r="AO327" i="10"/>
  <c r="U327" i="10"/>
  <c r="Y327" i="10"/>
  <c r="V327" i="10"/>
  <c r="Z327" i="10"/>
  <c r="W327" i="10"/>
  <c r="X327" i="10"/>
  <c r="AN327" i="10"/>
  <c r="AI327" i="10"/>
  <c r="AG327" i="10"/>
  <c r="AE327" i="10"/>
  <c r="AF330" i="10"/>
  <c r="W330" i="10"/>
  <c r="X330" i="10"/>
  <c r="Y330" i="10"/>
  <c r="Z330" i="10"/>
  <c r="U330" i="10"/>
  <c r="V330" i="10"/>
  <c r="AM330" i="10"/>
  <c r="AJ364" i="10"/>
  <c r="W364" i="10"/>
  <c r="X364" i="10"/>
  <c r="U364" i="10"/>
  <c r="V364" i="10"/>
  <c r="Y364" i="10"/>
  <c r="Z364" i="10"/>
  <c r="AO364" i="10"/>
  <c r="AQ364" i="10"/>
  <c r="AF374" i="10"/>
  <c r="AH374" i="10"/>
  <c r="W390" i="10"/>
  <c r="X390" i="10"/>
  <c r="Y390" i="10"/>
  <c r="Z390" i="10"/>
  <c r="U390" i="10"/>
  <c r="V390" i="10"/>
  <c r="AQ390" i="10"/>
  <c r="AH390" i="10"/>
  <c r="AO390" i="10"/>
  <c r="AH393" i="10"/>
  <c r="AE393" i="10"/>
  <c r="AH415" i="10"/>
  <c r="AG415" i="10"/>
  <c r="AQ420" i="10"/>
  <c r="U420" i="10"/>
  <c r="Y420" i="10"/>
  <c r="V420" i="10"/>
  <c r="Z420" i="10"/>
  <c r="W420" i="10"/>
  <c r="X420" i="10"/>
  <c r="AM420" i="10"/>
  <c r="AO421" i="10"/>
  <c r="W421" i="10"/>
  <c r="X421" i="10"/>
  <c r="Y421" i="10"/>
  <c r="U421" i="10"/>
  <c r="Z421" i="10"/>
  <c r="V421" i="10"/>
  <c r="AN421" i="10"/>
  <c r="AI421" i="10"/>
  <c r="AE421" i="10"/>
  <c r="AG421" i="10"/>
  <c r="AP421" i="10"/>
  <c r="R421" i="10"/>
  <c r="S421" i="10"/>
  <c r="AL433" i="10"/>
  <c r="AN433" i="10"/>
  <c r="AQ486" i="10"/>
  <c r="U486" i="10"/>
  <c r="Y486" i="10"/>
  <c r="V486" i="10"/>
  <c r="Z486" i="10"/>
  <c r="W486" i="10"/>
  <c r="X486" i="10"/>
  <c r="AO486" i="10"/>
  <c r="AF486" i="10"/>
  <c r="AO565" i="10"/>
  <c r="V565" i="10"/>
  <c r="Z565" i="10"/>
  <c r="W565" i="10"/>
  <c r="Y565" i="10"/>
  <c r="U565" i="10"/>
  <c r="X565" i="10"/>
  <c r="AN565" i="10"/>
  <c r="AI565" i="10"/>
  <c r="AE565" i="10"/>
  <c r="AG565" i="10"/>
  <c r="AP565" i="10"/>
  <c r="R565" i="10"/>
  <c r="S565" i="10"/>
  <c r="AH583" i="10"/>
  <c r="AE583" i="10"/>
  <c r="AI583" i="10"/>
  <c r="X596" i="10"/>
  <c r="U596" i="10"/>
  <c r="Y596" i="10"/>
  <c r="W596" i="10"/>
  <c r="Z596" i="10"/>
  <c r="V596" i="10"/>
  <c r="AO596" i="10"/>
  <c r="AI596" i="10"/>
  <c r="AM626" i="10"/>
  <c r="X626" i="10"/>
  <c r="U626" i="10"/>
  <c r="Y626" i="10"/>
  <c r="Z626" i="10"/>
  <c r="V626" i="10"/>
  <c r="W626" i="10"/>
  <c r="AQ626" i="10"/>
  <c r="AF626" i="10"/>
  <c r="AO626" i="10"/>
  <c r="AH626" i="10"/>
  <c r="AL626" i="10"/>
  <c r="V655" i="10"/>
  <c r="Z655" i="10"/>
  <c r="W655" i="10"/>
  <c r="U655" i="10"/>
  <c r="X655" i="10"/>
  <c r="Y655" i="10"/>
  <c r="AE655" i="10"/>
  <c r="AM655" i="10"/>
  <c r="AG655" i="10"/>
  <c r="AI655" i="10"/>
  <c r="AM678" i="10"/>
  <c r="X678" i="10"/>
  <c r="U678" i="10"/>
  <c r="Y678" i="10"/>
  <c r="V678" i="10"/>
  <c r="W678" i="10"/>
  <c r="Z678" i="10"/>
  <c r="AJ678" i="10"/>
  <c r="AP678" i="10"/>
  <c r="AE11" i="10"/>
  <c r="AI11" i="10"/>
  <c r="AG13" i="10"/>
  <c r="AI27" i="10"/>
  <c r="AP99" i="10"/>
  <c r="U109" i="10"/>
  <c r="Y109" i="10"/>
  <c r="V109" i="10"/>
  <c r="Z109" i="10"/>
  <c r="W109" i="10"/>
  <c r="X109" i="10"/>
  <c r="AI109" i="10"/>
  <c r="AG109" i="10"/>
  <c r="AE109" i="10"/>
  <c r="R109" i="10"/>
  <c r="S109" i="10"/>
  <c r="AQ136" i="10"/>
  <c r="W136" i="10"/>
  <c r="X136" i="10"/>
  <c r="U136" i="10"/>
  <c r="V136" i="10"/>
  <c r="Y136" i="10"/>
  <c r="Z136" i="10"/>
  <c r="AH136" i="10"/>
  <c r="AM136" i="10"/>
  <c r="AJ156" i="10"/>
  <c r="W156" i="10"/>
  <c r="X156" i="10"/>
  <c r="U156" i="10"/>
  <c r="V156" i="10"/>
  <c r="Y156" i="10"/>
  <c r="Z156" i="10"/>
  <c r="AQ156" i="10"/>
  <c r="AO156" i="10"/>
  <c r="U165" i="10"/>
  <c r="Y165" i="10"/>
  <c r="V165" i="10"/>
  <c r="Z165" i="10"/>
  <c r="W165" i="10"/>
  <c r="X165" i="10"/>
  <c r="AE165" i="10"/>
  <c r="AI165" i="10"/>
  <c r="AG165" i="10"/>
  <c r="R165" i="10"/>
  <c r="S165" i="10"/>
  <c r="AH173" i="10"/>
  <c r="AE173" i="10"/>
  <c r="AI173" i="10"/>
  <c r="W198" i="10"/>
  <c r="X198" i="10"/>
  <c r="U198" i="10"/>
  <c r="V198" i="10"/>
  <c r="Y198" i="10"/>
  <c r="Z198" i="10"/>
  <c r="AH198" i="10"/>
  <c r="AQ198" i="10"/>
  <c r="AO198" i="10"/>
  <c r="W212" i="10"/>
  <c r="X212" i="10"/>
  <c r="Y212" i="10"/>
  <c r="Z212" i="10"/>
  <c r="U212" i="10"/>
  <c r="V212" i="10"/>
  <c r="AQ212" i="10"/>
  <c r="AO212" i="10"/>
  <c r="AF218" i="10"/>
  <c r="W218" i="10"/>
  <c r="X218" i="10"/>
  <c r="U218" i="10"/>
  <c r="V218" i="10"/>
  <c r="Y218" i="10"/>
  <c r="Z218" i="10"/>
  <c r="AM218" i="10"/>
  <c r="AJ224" i="10"/>
  <c r="W224" i="10"/>
  <c r="X224" i="10"/>
  <c r="Y224" i="10"/>
  <c r="Z224" i="10"/>
  <c r="U224" i="10"/>
  <c r="V224" i="10"/>
  <c r="AM224" i="10"/>
  <c r="AO225" i="10"/>
  <c r="U225" i="10"/>
  <c r="Y225" i="10"/>
  <c r="V225" i="10"/>
  <c r="Z225" i="10"/>
  <c r="W225" i="10"/>
  <c r="X225" i="10"/>
  <c r="AN225" i="10"/>
  <c r="AI225" i="10"/>
  <c r="AG225" i="10"/>
  <c r="AE225" i="10"/>
  <c r="U235" i="10"/>
  <c r="Y235" i="10"/>
  <c r="V235" i="10"/>
  <c r="Z235" i="10"/>
  <c r="W235" i="10"/>
  <c r="X235" i="10"/>
  <c r="AL235" i="10"/>
  <c r="AI235" i="10"/>
  <c r="AG235" i="10"/>
  <c r="AE235" i="10"/>
  <c r="AH253" i="10"/>
  <c r="AE253" i="10"/>
  <c r="W262" i="10"/>
  <c r="X262" i="10"/>
  <c r="Y262" i="10"/>
  <c r="Z262" i="10"/>
  <c r="U262" i="10"/>
  <c r="V262" i="10"/>
  <c r="AQ262" i="10"/>
  <c r="AO262" i="10"/>
  <c r="AH262" i="10"/>
  <c r="AH265" i="10"/>
  <c r="AE265" i="10"/>
  <c r="W286" i="10"/>
  <c r="X286" i="10"/>
  <c r="Y286" i="10"/>
  <c r="Z286" i="10"/>
  <c r="U286" i="10"/>
  <c r="V286" i="10"/>
  <c r="AH286" i="10"/>
  <c r="AQ286" i="10"/>
  <c r="AO286" i="10"/>
  <c r="AJ316" i="10"/>
  <c r="W316" i="10"/>
  <c r="X316" i="10"/>
  <c r="U316" i="10"/>
  <c r="V316" i="10"/>
  <c r="Y316" i="10"/>
  <c r="Z316" i="10"/>
  <c r="AQ316" i="10"/>
  <c r="AO316" i="10"/>
  <c r="U339" i="10"/>
  <c r="Y339" i="10"/>
  <c r="V339" i="10"/>
  <c r="Z339" i="10"/>
  <c r="W339" i="10"/>
  <c r="X339" i="10"/>
  <c r="AL339" i="10"/>
  <c r="AI339" i="10"/>
  <c r="AG339" i="10"/>
  <c r="AE339" i="10"/>
  <c r="U349" i="10"/>
  <c r="Y349" i="10"/>
  <c r="V349" i="10"/>
  <c r="Z349" i="10"/>
  <c r="W349" i="10"/>
  <c r="X349" i="10"/>
  <c r="AE349" i="10"/>
  <c r="AI349" i="10"/>
  <c r="AG349" i="10"/>
  <c r="R349" i="10"/>
  <c r="S349" i="10"/>
  <c r="W372" i="10"/>
  <c r="X372" i="10"/>
  <c r="U372" i="10"/>
  <c r="V372" i="10"/>
  <c r="Y372" i="10"/>
  <c r="Z372" i="10"/>
  <c r="AQ372" i="10"/>
  <c r="AO372" i="10"/>
  <c r="AQ454" i="10"/>
  <c r="U454" i="10"/>
  <c r="Y454" i="10"/>
  <c r="V454" i="10"/>
  <c r="Z454" i="10"/>
  <c r="W454" i="10"/>
  <c r="X454" i="10"/>
  <c r="AO454" i="10"/>
  <c r="AJ454" i="10"/>
  <c r="AF454" i="10"/>
  <c r="AL485" i="10"/>
  <c r="AP485" i="10"/>
  <c r="AN485" i="10"/>
  <c r="V523" i="10"/>
  <c r="Z523" i="10"/>
  <c r="W523" i="10"/>
  <c r="U523" i="10"/>
  <c r="X523" i="10"/>
  <c r="Y523" i="10"/>
  <c r="AE523" i="10"/>
  <c r="AG523" i="10"/>
  <c r="AI523" i="10"/>
  <c r="AO537" i="10"/>
  <c r="V537" i="10"/>
  <c r="Z537" i="10"/>
  <c r="W537" i="10"/>
  <c r="Y537" i="10"/>
  <c r="X537" i="10"/>
  <c r="U537" i="10"/>
  <c r="AE537" i="10"/>
  <c r="AN537" i="10"/>
  <c r="AG537" i="10"/>
  <c r="AI537" i="10"/>
  <c r="R537" i="10"/>
  <c r="S537" i="10"/>
  <c r="AJ617" i="10"/>
  <c r="AE617" i="10"/>
  <c r="AM642" i="10"/>
  <c r="X642" i="10"/>
  <c r="U642" i="10"/>
  <c r="Y642" i="10"/>
  <c r="Z642" i="10"/>
  <c r="V642" i="10"/>
  <c r="W642" i="10"/>
  <c r="AQ642" i="10"/>
  <c r="AF642" i="10"/>
  <c r="AO642" i="10"/>
  <c r="AH642" i="10"/>
  <c r="AL642" i="10"/>
  <c r="X688" i="10"/>
  <c r="U688" i="10"/>
  <c r="Y688" i="10"/>
  <c r="W688" i="10"/>
  <c r="V688" i="10"/>
  <c r="Z688" i="10"/>
  <c r="AJ688" i="10"/>
  <c r="AH688" i="10"/>
  <c r="AE688" i="10"/>
  <c r="AQ688" i="10"/>
  <c r="AM702" i="10"/>
  <c r="X702" i="10"/>
  <c r="U702" i="10"/>
  <c r="Y702" i="10"/>
  <c r="Z702" i="10"/>
  <c r="V702" i="10"/>
  <c r="W702" i="10"/>
  <c r="AJ702" i="10"/>
  <c r="AP702" i="10"/>
  <c r="X752" i="10"/>
  <c r="U752" i="10"/>
  <c r="Y752" i="10"/>
  <c r="W752" i="10"/>
  <c r="Z752" i="10"/>
  <c r="V752" i="10"/>
  <c r="AJ752" i="10"/>
  <c r="AH752" i="10"/>
  <c r="AQ752" i="10"/>
  <c r="AE752" i="10"/>
  <c r="R27" i="10"/>
  <c r="S27" i="10"/>
  <c r="R99" i="10"/>
  <c r="S99" i="10"/>
  <c r="AH133" i="10"/>
  <c r="AE133" i="10"/>
  <c r="AO167" i="10"/>
  <c r="U167" i="10"/>
  <c r="Y167" i="10"/>
  <c r="V167" i="10"/>
  <c r="Z167" i="10"/>
  <c r="W167" i="10"/>
  <c r="X167" i="10"/>
  <c r="AP167" i="10"/>
  <c r="AE167" i="10"/>
  <c r="AN167" i="10"/>
  <c r="AI167" i="10"/>
  <c r="AG167" i="10"/>
  <c r="AH181" i="10"/>
  <c r="AE181" i="10"/>
  <c r="AF222" i="10"/>
  <c r="AH222" i="10"/>
  <c r="U227" i="10"/>
  <c r="Y227" i="10"/>
  <c r="V227" i="10"/>
  <c r="Z227" i="10"/>
  <c r="W227" i="10"/>
  <c r="X227" i="10"/>
  <c r="AL227" i="10"/>
  <c r="AI227" i="10"/>
  <c r="AG227" i="10"/>
  <c r="AE227" i="10"/>
  <c r="AO233" i="10"/>
  <c r="U233" i="10"/>
  <c r="Y233" i="10"/>
  <c r="V233" i="10"/>
  <c r="Z233" i="10"/>
  <c r="W233" i="10"/>
  <c r="X233" i="10"/>
  <c r="AN233" i="10"/>
  <c r="AI233" i="10"/>
  <c r="AG233" i="10"/>
  <c r="AE233" i="10"/>
  <c r="W312" i="10"/>
  <c r="X312" i="10"/>
  <c r="U312" i="10"/>
  <c r="V312" i="10"/>
  <c r="Y312" i="10"/>
  <c r="Z312" i="10"/>
  <c r="AJ312" i="10"/>
  <c r="AM312" i="10"/>
  <c r="U325" i="10"/>
  <c r="Y325" i="10"/>
  <c r="V325" i="10"/>
  <c r="Z325" i="10"/>
  <c r="W325" i="10"/>
  <c r="X325" i="10"/>
  <c r="AI325" i="10"/>
  <c r="AG325" i="10"/>
  <c r="AE325" i="10"/>
  <c r="AH377" i="10"/>
  <c r="AE377" i="10"/>
  <c r="AI377" i="10"/>
  <c r="AO437" i="10"/>
  <c r="W437" i="10"/>
  <c r="X437" i="10"/>
  <c r="Y437" i="10"/>
  <c r="U437" i="10"/>
  <c r="Z437" i="10"/>
  <c r="V437" i="10"/>
  <c r="AP437" i="10"/>
  <c r="AE437" i="10"/>
  <c r="AN437" i="10"/>
  <c r="AG437" i="10"/>
  <c r="AI437" i="10"/>
  <c r="AN23" i="10"/>
  <c r="AP59" i="10"/>
  <c r="AN59" i="10"/>
  <c r="AJ94" i="10"/>
  <c r="W94" i="10"/>
  <c r="X94" i="10"/>
  <c r="Y94" i="10"/>
  <c r="Z94" i="10"/>
  <c r="U94" i="10"/>
  <c r="V94" i="10"/>
  <c r="AQ94" i="10"/>
  <c r="AJ102" i="10"/>
  <c r="W102" i="10"/>
  <c r="X102" i="10"/>
  <c r="Y102" i="10"/>
  <c r="Z102" i="10"/>
  <c r="U102" i="10"/>
  <c r="V102" i="10"/>
  <c r="AQ102" i="10"/>
  <c r="U107" i="10"/>
  <c r="Y107" i="10"/>
  <c r="V107" i="10"/>
  <c r="Z107" i="10"/>
  <c r="W107" i="10"/>
  <c r="X107" i="10"/>
  <c r="AI107" i="10"/>
  <c r="AG107" i="10"/>
  <c r="AE107" i="10"/>
  <c r="AP121" i="10"/>
  <c r="AN121" i="10"/>
  <c r="W138" i="10"/>
  <c r="X138" i="10"/>
  <c r="Y138" i="10"/>
  <c r="Z138" i="10"/>
  <c r="U138" i="10"/>
  <c r="V138" i="10"/>
  <c r="AF158" i="10"/>
  <c r="AH158" i="10"/>
  <c r="AO169" i="10"/>
  <c r="U169" i="10"/>
  <c r="Y169" i="10"/>
  <c r="V169" i="10"/>
  <c r="Z169" i="10"/>
  <c r="W169" i="10"/>
  <c r="X169" i="10"/>
  <c r="AP169" i="10"/>
  <c r="AE169" i="10"/>
  <c r="AN169" i="10"/>
  <c r="AI169" i="10"/>
  <c r="AG169" i="10"/>
  <c r="AF214" i="10"/>
  <c r="AH214" i="10"/>
  <c r="R229" i="10"/>
  <c r="S229" i="10"/>
  <c r="AH245" i="10"/>
  <c r="AE245" i="10"/>
  <c r="W278" i="10"/>
  <c r="X278" i="10"/>
  <c r="Y278" i="10"/>
  <c r="Z278" i="10"/>
  <c r="U278" i="10"/>
  <c r="V278" i="10"/>
  <c r="AH278" i="10"/>
  <c r="AQ278" i="10"/>
  <c r="AO278" i="10"/>
  <c r="W292" i="10"/>
  <c r="X292" i="10"/>
  <c r="U292" i="10"/>
  <c r="V292" i="10"/>
  <c r="Y292" i="10"/>
  <c r="Z292" i="10"/>
  <c r="AO292" i="10"/>
  <c r="AQ292" i="10"/>
  <c r="AF310" i="10"/>
  <c r="AH310" i="10"/>
  <c r="AF318" i="10"/>
  <c r="AH318" i="10"/>
  <c r="W8" i="10"/>
  <c r="X8" i="10"/>
  <c r="Y8" i="10"/>
  <c r="Z8" i="10"/>
  <c r="U8" i="10"/>
  <c r="V8" i="10"/>
  <c r="AQ8" i="10"/>
  <c r="AO8" i="10"/>
  <c r="AJ8" i="10"/>
  <c r="AP13" i="10"/>
  <c r="AE17" i="10"/>
  <c r="AI17" i="10"/>
  <c r="AH31" i="10"/>
  <c r="AE31" i="10"/>
  <c r="AL39" i="10"/>
  <c r="AN39" i="10"/>
  <c r="U111" i="10"/>
  <c r="Y111" i="10"/>
  <c r="V111" i="10"/>
  <c r="Z111" i="10"/>
  <c r="W111" i="10"/>
  <c r="X111" i="10"/>
  <c r="AE111" i="10"/>
  <c r="AI111" i="10"/>
  <c r="AG111" i="10"/>
  <c r="AF154" i="10"/>
  <c r="W154" i="10"/>
  <c r="X154" i="10"/>
  <c r="Y154" i="10"/>
  <c r="Z154" i="10"/>
  <c r="U154" i="10"/>
  <c r="V154" i="10"/>
  <c r="AM154" i="10"/>
  <c r="AJ160" i="10"/>
  <c r="W160" i="10"/>
  <c r="X160" i="10"/>
  <c r="U160" i="10"/>
  <c r="V160" i="10"/>
  <c r="Y160" i="10"/>
  <c r="Z160" i="10"/>
  <c r="AM160" i="10"/>
  <c r="AO161" i="10"/>
  <c r="U161" i="10"/>
  <c r="Y161" i="10"/>
  <c r="V161" i="10"/>
  <c r="Z161" i="10"/>
  <c r="W161" i="10"/>
  <c r="X161" i="10"/>
  <c r="AN161" i="10"/>
  <c r="AI161" i="10"/>
  <c r="AG161" i="10"/>
  <c r="AE161" i="10"/>
  <c r="AN177" i="10"/>
  <c r="AP177" i="10"/>
  <c r="W210" i="10"/>
  <c r="X210" i="10"/>
  <c r="U210" i="10"/>
  <c r="V210" i="10"/>
  <c r="Y210" i="10"/>
  <c r="Z210" i="10"/>
  <c r="AM210" i="10"/>
  <c r="W216" i="10"/>
  <c r="X216" i="10"/>
  <c r="Y216" i="10"/>
  <c r="Z216" i="10"/>
  <c r="U216" i="10"/>
  <c r="V216" i="10"/>
  <c r="AJ216" i="10"/>
  <c r="AM216" i="10"/>
  <c r="AO231" i="10"/>
  <c r="U231" i="10"/>
  <c r="Y231" i="10"/>
  <c r="V231" i="10"/>
  <c r="Z231" i="10"/>
  <c r="W231" i="10"/>
  <c r="X231" i="10"/>
  <c r="AP231" i="10"/>
  <c r="AE231" i="10"/>
  <c r="AN231" i="10"/>
  <c r="AI231" i="10"/>
  <c r="AG231" i="10"/>
  <c r="U237" i="10"/>
  <c r="Y237" i="10"/>
  <c r="V237" i="10"/>
  <c r="Z237" i="10"/>
  <c r="W237" i="10"/>
  <c r="X237" i="10"/>
  <c r="AE237" i="10"/>
  <c r="AI237" i="10"/>
  <c r="AG237" i="10"/>
  <c r="R237" i="10"/>
  <c r="S237" i="10"/>
  <c r="W290" i="10"/>
  <c r="X290" i="10"/>
  <c r="Y290" i="10"/>
  <c r="Z290" i="10"/>
  <c r="U290" i="10"/>
  <c r="V290" i="10"/>
  <c r="AM290" i="10"/>
  <c r="AF290" i="10"/>
  <c r="W296" i="10"/>
  <c r="X296" i="10"/>
  <c r="U296" i="10"/>
  <c r="V296" i="10"/>
  <c r="Y296" i="10"/>
  <c r="Z296" i="10"/>
  <c r="AM296" i="10"/>
  <c r="AJ296" i="10"/>
  <c r="AF302" i="10"/>
  <c r="AH302" i="10"/>
  <c r="AF314" i="10"/>
  <c r="W314" i="10"/>
  <c r="X314" i="10"/>
  <c r="Y314" i="10"/>
  <c r="Z314" i="10"/>
  <c r="U314" i="10"/>
  <c r="V314" i="10"/>
  <c r="AM314" i="10"/>
  <c r="AJ320" i="10"/>
  <c r="W320" i="10"/>
  <c r="X320" i="10"/>
  <c r="U320" i="10"/>
  <c r="V320" i="10"/>
  <c r="Y320" i="10"/>
  <c r="Z320" i="10"/>
  <c r="AM320" i="10"/>
  <c r="AO321" i="10"/>
  <c r="U321" i="10"/>
  <c r="Y321" i="10"/>
  <c r="V321" i="10"/>
  <c r="Z321" i="10"/>
  <c r="W321" i="10"/>
  <c r="X321" i="10"/>
  <c r="AN321" i="10"/>
  <c r="AI321" i="10"/>
  <c r="AG321" i="10"/>
  <c r="AE321" i="10"/>
  <c r="AP327" i="10"/>
  <c r="U341" i="10"/>
  <c r="Y341" i="10"/>
  <c r="V341" i="10"/>
  <c r="Z341" i="10"/>
  <c r="W341" i="10"/>
  <c r="X341" i="10"/>
  <c r="AE341" i="10"/>
  <c r="AI341" i="10"/>
  <c r="AG341" i="10"/>
  <c r="R341" i="10"/>
  <c r="S341" i="10"/>
  <c r="AO361" i="10"/>
  <c r="U361" i="10"/>
  <c r="Y361" i="10"/>
  <c r="V361" i="10"/>
  <c r="Z361" i="10"/>
  <c r="W361" i="10"/>
  <c r="X361" i="10"/>
  <c r="AP361" i="10"/>
  <c r="AE361" i="10"/>
  <c r="AN361" i="10"/>
  <c r="AI361" i="10"/>
  <c r="AG361" i="10"/>
  <c r="U406" i="10"/>
  <c r="Y406" i="10"/>
  <c r="V406" i="10"/>
  <c r="Z406" i="10"/>
  <c r="W406" i="10"/>
  <c r="X406" i="10"/>
  <c r="AH406" i="10"/>
  <c r="AO406" i="10"/>
  <c r="AQ406" i="10"/>
  <c r="AH427" i="10"/>
  <c r="AE427" i="10"/>
  <c r="AH483" i="10"/>
  <c r="AE483" i="10"/>
  <c r="AI483" i="10"/>
  <c r="AM580" i="10"/>
  <c r="AQ580" i="10"/>
  <c r="AP606" i="10"/>
  <c r="V615" i="10"/>
  <c r="Z615" i="10"/>
  <c r="W615" i="10"/>
  <c r="U615" i="10"/>
  <c r="X615" i="10"/>
  <c r="Y615" i="10"/>
  <c r="AG615" i="10"/>
  <c r="AI615" i="10"/>
  <c r="AM615" i="10"/>
  <c r="AE633" i="10"/>
  <c r="AH696" i="10"/>
  <c r="U33" i="10"/>
  <c r="Y33" i="10"/>
  <c r="V33" i="10"/>
  <c r="Z33" i="10"/>
  <c r="W33" i="10"/>
  <c r="X33" i="10"/>
  <c r="AE33" i="10"/>
  <c r="AQ36" i="10"/>
  <c r="W36" i="10"/>
  <c r="X36" i="10"/>
  <c r="Y36" i="10"/>
  <c r="Z36" i="10"/>
  <c r="U36" i="10"/>
  <c r="V36" i="10"/>
  <c r="AO36" i="10"/>
  <c r="AJ36" i="10"/>
  <c r="R43" i="10"/>
  <c r="S43" i="10"/>
  <c r="U49" i="10"/>
  <c r="Y49" i="10"/>
  <c r="V49" i="10"/>
  <c r="Z49" i="10"/>
  <c r="W49" i="10"/>
  <c r="X49" i="10"/>
  <c r="AI49" i="10"/>
  <c r="W56" i="10"/>
  <c r="X56" i="10"/>
  <c r="Y56" i="10"/>
  <c r="Z56" i="10"/>
  <c r="U56" i="10"/>
  <c r="V56" i="10"/>
  <c r="AO56" i="10"/>
  <c r="AJ56" i="10"/>
  <c r="R63" i="10"/>
  <c r="S63" i="10"/>
  <c r="U80" i="10"/>
  <c r="Y80" i="10"/>
  <c r="V80" i="10"/>
  <c r="Z80" i="10"/>
  <c r="W80" i="10"/>
  <c r="X80" i="10"/>
  <c r="AQ80" i="10"/>
  <c r="AO80" i="10"/>
  <c r="AJ80" i="10"/>
  <c r="N104" i="10"/>
  <c r="N113" i="10"/>
  <c r="AO116" i="10"/>
  <c r="W116" i="10"/>
  <c r="X116" i="10"/>
  <c r="U116" i="10"/>
  <c r="V116" i="10"/>
  <c r="Y116" i="10"/>
  <c r="Z116" i="10"/>
  <c r="AQ116" i="10"/>
  <c r="W122" i="10"/>
  <c r="X122" i="10"/>
  <c r="Y122" i="10"/>
  <c r="Z122" i="10"/>
  <c r="U122" i="10"/>
  <c r="V122" i="10"/>
  <c r="AM122" i="10"/>
  <c r="N123" i="10"/>
  <c r="U127" i="10"/>
  <c r="Y127" i="10"/>
  <c r="V127" i="10"/>
  <c r="Z127" i="10"/>
  <c r="W127" i="10"/>
  <c r="X127" i="10"/>
  <c r="AI127" i="10"/>
  <c r="N133" i="10"/>
  <c r="N140" i="10"/>
  <c r="AJ172" i="10"/>
  <c r="W172" i="10"/>
  <c r="X172" i="10"/>
  <c r="U172" i="10"/>
  <c r="V172" i="10"/>
  <c r="Y172" i="10"/>
  <c r="Z172" i="10"/>
  <c r="AO172" i="10"/>
  <c r="W178" i="10"/>
  <c r="X178" i="10"/>
  <c r="U178" i="10"/>
  <c r="V178" i="10"/>
  <c r="Y178" i="10"/>
  <c r="Z178" i="10"/>
  <c r="AF178" i="10"/>
  <c r="N183" i="10"/>
  <c r="N189" i="10"/>
  <c r="N191" i="10"/>
  <c r="N245" i="10"/>
  <c r="N253" i="10"/>
  <c r="N255" i="10"/>
  <c r="W270" i="10"/>
  <c r="X270" i="10"/>
  <c r="Y270" i="10"/>
  <c r="Z270" i="10"/>
  <c r="U270" i="10"/>
  <c r="V270" i="10"/>
  <c r="AQ270" i="10"/>
  <c r="U333" i="10"/>
  <c r="Y333" i="10"/>
  <c r="V333" i="10"/>
  <c r="Z333" i="10"/>
  <c r="W333" i="10"/>
  <c r="X333" i="10"/>
  <c r="AI333" i="10"/>
  <c r="R333" i="10"/>
  <c r="S333" i="10"/>
  <c r="AO335" i="10"/>
  <c r="U335" i="10"/>
  <c r="Y335" i="10"/>
  <c r="V335" i="10"/>
  <c r="Z335" i="10"/>
  <c r="W335" i="10"/>
  <c r="X335" i="10"/>
  <c r="AN335" i="10"/>
  <c r="AI335" i="10"/>
  <c r="AP335" i="10"/>
  <c r="AO337" i="10"/>
  <c r="U337" i="10"/>
  <c r="Y337" i="10"/>
  <c r="V337" i="10"/>
  <c r="Z337" i="10"/>
  <c r="W337" i="10"/>
  <c r="X337" i="10"/>
  <c r="AP337" i="10"/>
  <c r="AE337" i="10"/>
  <c r="AN337" i="10"/>
  <c r="W342" i="10"/>
  <c r="X342" i="10"/>
  <c r="Y342" i="10"/>
  <c r="Z342" i="10"/>
  <c r="U342" i="10"/>
  <c r="V342" i="10"/>
  <c r="AH342" i="10"/>
  <c r="U347" i="10"/>
  <c r="Y347" i="10"/>
  <c r="V347" i="10"/>
  <c r="Z347" i="10"/>
  <c r="W347" i="10"/>
  <c r="X347" i="10"/>
  <c r="AL347" i="10"/>
  <c r="AI347" i="10"/>
  <c r="AG347" i="10"/>
  <c r="W350" i="10"/>
  <c r="X350" i="10"/>
  <c r="Y350" i="10"/>
  <c r="Z350" i="10"/>
  <c r="U350" i="10"/>
  <c r="V350" i="10"/>
  <c r="AH350" i="10"/>
  <c r="N383" i="10"/>
  <c r="AL383" i="10"/>
  <c r="AN383" i="10"/>
  <c r="AP383" i="10"/>
  <c r="N393" i="10"/>
  <c r="AN393" i="10"/>
  <c r="AP393" i="10"/>
  <c r="W398" i="10"/>
  <c r="X398" i="10"/>
  <c r="Y398" i="10"/>
  <c r="Z398" i="10"/>
  <c r="U398" i="10"/>
  <c r="V398" i="10"/>
  <c r="AQ398" i="10"/>
  <c r="AH398" i="10"/>
  <c r="AM410" i="10"/>
  <c r="U410" i="10"/>
  <c r="Y410" i="10"/>
  <c r="V410" i="10"/>
  <c r="Z410" i="10"/>
  <c r="W410" i="10"/>
  <c r="X410" i="10"/>
  <c r="AO410" i="10"/>
  <c r="AL410" i="10"/>
  <c r="AF410" i="10"/>
  <c r="AH410" i="10"/>
  <c r="U424" i="10"/>
  <c r="Y424" i="10"/>
  <c r="V424" i="10"/>
  <c r="Z424" i="10"/>
  <c r="W424" i="10"/>
  <c r="X424" i="10"/>
  <c r="AM424" i="10"/>
  <c r="AQ424" i="10"/>
  <c r="W431" i="10"/>
  <c r="X431" i="10"/>
  <c r="U431" i="10"/>
  <c r="Y431" i="10"/>
  <c r="V431" i="10"/>
  <c r="Z431" i="10"/>
  <c r="AL431" i="10"/>
  <c r="AI431" i="10"/>
  <c r="AE431" i="10"/>
  <c r="AG431" i="10"/>
  <c r="U460" i="10"/>
  <c r="Y460" i="10"/>
  <c r="V460" i="10"/>
  <c r="Z460" i="10"/>
  <c r="W460" i="10"/>
  <c r="X460" i="10"/>
  <c r="AO461" i="10"/>
  <c r="W461" i="10"/>
  <c r="X461" i="10"/>
  <c r="Y461" i="10"/>
  <c r="U461" i="10"/>
  <c r="Z461" i="10"/>
  <c r="V461" i="10"/>
  <c r="AP461" i="10"/>
  <c r="AE461" i="10"/>
  <c r="AN461" i="10"/>
  <c r="AG461" i="10"/>
  <c r="R461" i="10"/>
  <c r="S461" i="10"/>
  <c r="N471" i="10"/>
  <c r="U484" i="10"/>
  <c r="Y484" i="10"/>
  <c r="V484" i="10"/>
  <c r="Z484" i="10"/>
  <c r="W484" i="10"/>
  <c r="X484" i="10"/>
  <c r="AQ484" i="10"/>
  <c r="AM484" i="10"/>
  <c r="N505" i="10"/>
  <c r="AL505" i="10"/>
  <c r="AN505" i="10"/>
  <c r="N509" i="10"/>
  <c r="AL509" i="10"/>
  <c r="AN509" i="10"/>
  <c r="AP509" i="10"/>
  <c r="AO517" i="10"/>
  <c r="V517" i="10"/>
  <c r="Z517" i="10"/>
  <c r="W517" i="10"/>
  <c r="Y517" i="10"/>
  <c r="U517" i="10"/>
  <c r="X517" i="10"/>
  <c r="AP517" i="10"/>
  <c r="AE517" i="10"/>
  <c r="AN517" i="10"/>
  <c r="AG517" i="10"/>
  <c r="R517" i="10"/>
  <c r="S517" i="10"/>
  <c r="N522" i="10"/>
  <c r="AO522" i="10"/>
  <c r="X540" i="10"/>
  <c r="U540" i="10"/>
  <c r="Y540" i="10"/>
  <c r="W540" i="10"/>
  <c r="Z540" i="10"/>
  <c r="V540" i="10"/>
  <c r="AO541" i="10"/>
  <c r="V541" i="10"/>
  <c r="Z541" i="10"/>
  <c r="W541" i="10"/>
  <c r="Y541" i="10"/>
  <c r="U541" i="10"/>
  <c r="X541" i="10"/>
  <c r="AP541" i="10"/>
  <c r="AE541" i="10"/>
  <c r="AN541" i="10"/>
  <c r="AG541" i="10"/>
  <c r="AI541" i="10"/>
  <c r="R541" i="10"/>
  <c r="S541" i="10"/>
  <c r="X554" i="10"/>
  <c r="U554" i="10"/>
  <c r="Y554" i="10"/>
  <c r="Z554" i="10"/>
  <c r="V554" i="10"/>
  <c r="W554" i="10"/>
  <c r="AQ554" i="10"/>
  <c r="AO554" i="10"/>
  <c r="AF554" i="10"/>
  <c r="AH555" i="10"/>
  <c r="AE555" i="10"/>
  <c r="N561" i="10"/>
  <c r="AL561" i="10"/>
  <c r="AN561" i="10"/>
  <c r="X568" i="10"/>
  <c r="U568" i="10"/>
  <c r="Y568" i="10"/>
  <c r="W568" i="10"/>
  <c r="Z568" i="10"/>
  <c r="V568" i="10"/>
  <c r="AQ568" i="10"/>
  <c r="AM568" i="10"/>
  <c r="AH570" i="10"/>
  <c r="AJ570" i="10"/>
  <c r="AO609" i="10"/>
  <c r="V609" i="10"/>
  <c r="Z609" i="10"/>
  <c r="W609" i="10"/>
  <c r="Y609" i="10"/>
  <c r="U609" i="10"/>
  <c r="X609" i="10"/>
  <c r="AG609" i="10"/>
  <c r="AE609" i="10"/>
  <c r="AJ609" i="10"/>
  <c r="N617" i="10"/>
  <c r="AO617" i="10"/>
  <c r="AN617" i="10"/>
  <c r="AF620" i="10"/>
  <c r="X620" i="10"/>
  <c r="U620" i="10"/>
  <c r="Y620" i="10"/>
  <c r="W620" i="10"/>
  <c r="Z620" i="10"/>
  <c r="V620" i="10"/>
  <c r="AI620" i="10"/>
  <c r="AO620" i="10"/>
  <c r="N633" i="10"/>
  <c r="AO633" i="10"/>
  <c r="AN633" i="10"/>
  <c r="AP633" i="10"/>
  <c r="X636" i="10"/>
  <c r="U636" i="10"/>
  <c r="Y636" i="10"/>
  <c r="W636" i="10"/>
  <c r="Z636" i="10"/>
  <c r="V636" i="10"/>
  <c r="AI636" i="10"/>
  <c r="AO636" i="10"/>
  <c r="AM658" i="10"/>
  <c r="X658" i="10"/>
  <c r="U658" i="10"/>
  <c r="Y658" i="10"/>
  <c r="Z658" i="10"/>
  <c r="V658" i="10"/>
  <c r="W658" i="10"/>
  <c r="AQ658" i="10"/>
  <c r="AF658" i="10"/>
  <c r="AO658" i="10"/>
  <c r="AH658" i="10"/>
  <c r="X720" i="10"/>
  <c r="U720" i="10"/>
  <c r="Y720" i="10"/>
  <c r="W720" i="10"/>
  <c r="Z720" i="10"/>
  <c r="V720" i="10"/>
  <c r="AJ720" i="10"/>
  <c r="AH720" i="10"/>
  <c r="AQ720" i="10"/>
  <c r="AE720" i="10"/>
  <c r="AF748" i="10"/>
  <c r="X748" i="10"/>
  <c r="U748" i="10"/>
  <c r="Y748" i="10"/>
  <c r="W748" i="10"/>
  <c r="V748" i="10"/>
  <c r="Z748" i="10"/>
  <c r="AI748" i="10"/>
  <c r="AO748" i="10"/>
  <c r="AM767" i="10"/>
  <c r="AP767" i="10"/>
  <c r="AH783" i="10"/>
  <c r="AI783" i="10"/>
  <c r="AL789" i="10"/>
  <c r="V789" i="10"/>
  <c r="Z789" i="10"/>
  <c r="W789" i="10"/>
  <c r="Y789" i="10"/>
  <c r="U789" i="10"/>
  <c r="X789" i="10"/>
  <c r="X790" i="10"/>
  <c r="U790" i="10"/>
  <c r="Y790" i="10"/>
  <c r="Z790" i="10"/>
  <c r="V790" i="10"/>
  <c r="W790" i="10"/>
  <c r="AP790" i="10"/>
  <c r="AM790" i="10"/>
  <c r="AJ790" i="10"/>
  <c r="W48" i="10"/>
  <c r="X48" i="10"/>
  <c r="Y48" i="10"/>
  <c r="Z48" i="10"/>
  <c r="U48" i="10"/>
  <c r="V48" i="10"/>
  <c r="AO48" i="10"/>
  <c r="R48" i="10"/>
  <c r="AJ48" i="10"/>
  <c r="N51" i="10"/>
  <c r="N57" i="10"/>
  <c r="N64" i="10"/>
  <c r="AQ68" i="10"/>
  <c r="U68" i="10"/>
  <c r="Y68" i="10"/>
  <c r="V68" i="10"/>
  <c r="Z68" i="10"/>
  <c r="W68" i="10"/>
  <c r="X68" i="10"/>
  <c r="AO68" i="10"/>
  <c r="R68" i="10"/>
  <c r="AJ68" i="10"/>
  <c r="N71" i="10"/>
  <c r="N77" i="10"/>
  <c r="AE79" i="10"/>
  <c r="AQ84" i="10"/>
  <c r="U84" i="10"/>
  <c r="Y84" i="10"/>
  <c r="V84" i="10"/>
  <c r="Z84" i="10"/>
  <c r="W84" i="10"/>
  <c r="X84" i="10"/>
  <c r="AO84" i="10"/>
  <c r="AJ84" i="10"/>
  <c r="U88" i="10"/>
  <c r="Y88" i="10"/>
  <c r="V88" i="10"/>
  <c r="Z88" i="10"/>
  <c r="W88" i="10"/>
  <c r="X88" i="10"/>
  <c r="AQ88" i="10"/>
  <c r="AO88" i="10"/>
  <c r="R88" i="10"/>
  <c r="AJ88" i="10"/>
  <c r="N91" i="10"/>
  <c r="U93" i="10"/>
  <c r="Y93" i="10"/>
  <c r="V93" i="10"/>
  <c r="Z93" i="10"/>
  <c r="W93" i="10"/>
  <c r="X93" i="10"/>
  <c r="AI93" i="10"/>
  <c r="AJ96" i="10"/>
  <c r="U97" i="10"/>
  <c r="Y97" i="10"/>
  <c r="V97" i="10"/>
  <c r="Z97" i="10"/>
  <c r="W97" i="10"/>
  <c r="X97" i="10"/>
  <c r="AI97" i="10"/>
  <c r="U101" i="10"/>
  <c r="Y101" i="10"/>
  <c r="V101" i="10"/>
  <c r="Z101" i="10"/>
  <c r="W101" i="10"/>
  <c r="X101" i="10"/>
  <c r="AE101" i="10"/>
  <c r="N105" i="10"/>
  <c r="AO108" i="10"/>
  <c r="W108" i="10"/>
  <c r="X108" i="10"/>
  <c r="U108" i="10"/>
  <c r="V108" i="10"/>
  <c r="Y108" i="10"/>
  <c r="Z108" i="10"/>
  <c r="AQ108" i="10"/>
  <c r="W110" i="10"/>
  <c r="X110" i="10"/>
  <c r="Y110" i="10"/>
  <c r="Z110" i="10"/>
  <c r="U110" i="10"/>
  <c r="V110" i="10"/>
  <c r="AQ112" i="10"/>
  <c r="W112" i="10"/>
  <c r="X112" i="10"/>
  <c r="U112" i="10"/>
  <c r="V112" i="10"/>
  <c r="Y112" i="10"/>
  <c r="Z112" i="10"/>
  <c r="AM112" i="10"/>
  <c r="AH112" i="10"/>
  <c r="AN113" i="10"/>
  <c r="W114" i="10"/>
  <c r="X114" i="10"/>
  <c r="Y114" i="10"/>
  <c r="Z114" i="10"/>
  <c r="U114" i="10"/>
  <c r="V114" i="10"/>
  <c r="AN115" i="10"/>
  <c r="AP117" i="10"/>
  <c r="AH129" i="10"/>
  <c r="AE129" i="10"/>
  <c r="N131" i="10"/>
  <c r="U135" i="10"/>
  <c r="Y135" i="10"/>
  <c r="V135" i="10"/>
  <c r="Z135" i="10"/>
  <c r="W135" i="10"/>
  <c r="X135" i="10"/>
  <c r="AI135" i="10"/>
  <c r="N141" i="10"/>
  <c r="AE141" i="10"/>
  <c r="N143" i="10"/>
  <c r="W166" i="10"/>
  <c r="X166" i="10"/>
  <c r="Y166" i="10"/>
  <c r="Z166" i="10"/>
  <c r="U166" i="10"/>
  <c r="V166" i="10"/>
  <c r="AH166" i="10"/>
  <c r="AF174" i="10"/>
  <c r="AH174" i="10"/>
  <c r="AI179" i="10"/>
  <c r="W180" i="10"/>
  <c r="X180" i="10"/>
  <c r="Y180" i="10"/>
  <c r="Z180" i="10"/>
  <c r="U180" i="10"/>
  <c r="V180" i="10"/>
  <c r="AQ180" i="10"/>
  <c r="AO180" i="10"/>
  <c r="AN183" i="10"/>
  <c r="W184" i="10"/>
  <c r="X184" i="10"/>
  <c r="Y184" i="10"/>
  <c r="Z184" i="10"/>
  <c r="U184" i="10"/>
  <c r="V184" i="10"/>
  <c r="AJ184" i="10"/>
  <c r="AF186" i="10"/>
  <c r="W186" i="10"/>
  <c r="X186" i="10"/>
  <c r="U186" i="10"/>
  <c r="V186" i="10"/>
  <c r="Y186" i="10"/>
  <c r="Z186" i="10"/>
  <c r="AI187" i="10"/>
  <c r="AJ188" i="10"/>
  <c r="W188" i="10"/>
  <c r="X188" i="10"/>
  <c r="Y188" i="10"/>
  <c r="Z188" i="10"/>
  <c r="U188" i="10"/>
  <c r="V188" i="10"/>
  <c r="AQ188" i="10"/>
  <c r="AO188" i="10"/>
  <c r="AN191" i="10"/>
  <c r="AJ192" i="10"/>
  <c r="W192" i="10"/>
  <c r="X192" i="10"/>
  <c r="Y192" i="10"/>
  <c r="Z192" i="10"/>
  <c r="U192" i="10"/>
  <c r="V192" i="10"/>
  <c r="AM192" i="10"/>
  <c r="AO193" i="10"/>
  <c r="U193" i="10"/>
  <c r="Y193" i="10"/>
  <c r="V193" i="10"/>
  <c r="Z193" i="10"/>
  <c r="W193" i="10"/>
  <c r="X193" i="10"/>
  <c r="AN193" i="10"/>
  <c r="AI193" i="10"/>
  <c r="AP193" i="10"/>
  <c r="U195" i="10"/>
  <c r="Y195" i="10"/>
  <c r="V195" i="10"/>
  <c r="Z195" i="10"/>
  <c r="W195" i="10"/>
  <c r="X195" i="10"/>
  <c r="AL195" i="10"/>
  <c r="AI195" i="10"/>
  <c r="U197" i="10"/>
  <c r="Y197" i="10"/>
  <c r="V197" i="10"/>
  <c r="Z197" i="10"/>
  <c r="W197" i="10"/>
  <c r="X197" i="10"/>
  <c r="AE197" i="10"/>
  <c r="R197" i="10"/>
  <c r="S197" i="10"/>
  <c r="AO199" i="10"/>
  <c r="U199" i="10"/>
  <c r="Y199" i="10"/>
  <c r="V199" i="10"/>
  <c r="Z199" i="10"/>
  <c r="W199" i="10"/>
  <c r="X199" i="10"/>
  <c r="AP199" i="10"/>
  <c r="AE199" i="10"/>
  <c r="AN199" i="10"/>
  <c r="AO201" i="10"/>
  <c r="U201" i="10"/>
  <c r="Y201" i="10"/>
  <c r="V201" i="10"/>
  <c r="Z201" i="10"/>
  <c r="W201" i="10"/>
  <c r="X201" i="10"/>
  <c r="AN201" i="10"/>
  <c r="AI201" i="10"/>
  <c r="AP201" i="10"/>
  <c r="U203" i="10"/>
  <c r="Y203" i="10"/>
  <c r="V203" i="10"/>
  <c r="Z203" i="10"/>
  <c r="W203" i="10"/>
  <c r="X203" i="10"/>
  <c r="AL203" i="10"/>
  <c r="AI203" i="10"/>
  <c r="U205" i="10"/>
  <c r="Y205" i="10"/>
  <c r="V205" i="10"/>
  <c r="Z205" i="10"/>
  <c r="W205" i="10"/>
  <c r="X205" i="10"/>
  <c r="AE205" i="10"/>
  <c r="R205" i="10"/>
  <c r="S205" i="10"/>
  <c r="AO207" i="10"/>
  <c r="U207" i="10"/>
  <c r="Y207" i="10"/>
  <c r="V207" i="10"/>
  <c r="Z207" i="10"/>
  <c r="W207" i="10"/>
  <c r="X207" i="10"/>
  <c r="AP207" i="10"/>
  <c r="AE207" i="10"/>
  <c r="AN207" i="10"/>
  <c r="W230" i="10"/>
  <c r="X230" i="10"/>
  <c r="U230" i="10"/>
  <c r="V230" i="10"/>
  <c r="Y230" i="10"/>
  <c r="Z230" i="10"/>
  <c r="AH230" i="10"/>
  <c r="W238" i="10"/>
  <c r="X238" i="10"/>
  <c r="Y238" i="10"/>
  <c r="Z238" i="10"/>
  <c r="U238" i="10"/>
  <c r="V238" i="10"/>
  <c r="AH238" i="10"/>
  <c r="W242" i="10"/>
  <c r="X242" i="10"/>
  <c r="Y242" i="10"/>
  <c r="Z242" i="10"/>
  <c r="U242" i="10"/>
  <c r="V242" i="10"/>
  <c r="AI243" i="10"/>
  <c r="W244" i="10"/>
  <c r="X244" i="10"/>
  <c r="U244" i="10"/>
  <c r="V244" i="10"/>
  <c r="Y244" i="10"/>
  <c r="Z244" i="10"/>
  <c r="AQ244" i="10"/>
  <c r="AO244" i="10"/>
  <c r="AN247" i="10"/>
  <c r="W248" i="10"/>
  <c r="X248" i="10"/>
  <c r="U248" i="10"/>
  <c r="V248" i="10"/>
  <c r="Y248" i="10"/>
  <c r="Z248" i="10"/>
  <c r="AJ248" i="10"/>
  <c r="AF250" i="10"/>
  <c r="W250" i="10"/>
  <c r="X250" i="10"/>
  <c r="Y250" i="10"/>
  <c r="Z250" i="10"/>
  <c r="U250" i="10"/>
  <c r="V250" i="10"/>
  <c r="AI251" i="10"/>
  <c r="AJ252" i="10"/>
  <c r="W252" i="10"/>
  <c r="X252" i="10"/>
  <c r="U252" i="10"/>
  <c r="V252" i="10"/>
  <c r="Y252" i="10"/>
  <c r="Z252" i="10"/>
  <c r="AQ252" i="10"/>
  <c r="AO252" i="10"/>
  <c r="AN255" i="10"/>
  <c r="AJ256" i="10"/>
  <c r="W256" i="10"/>
  <c r="X256" i="10"/>
  <c r="U256" i="10"/>
  <c r="V256" i="10"/>
  <c r="Y256" i="10"/>
  <c r="Z256" i="10"/>
  <c r="AM256" i="10"/>
  <c r="AO257" i="10"/>
  <c r="U257" i="10"/>
  <c r="Y257" i="10"/>
  <c r="V257" i="10"/>
  <c r="Z257" i="10"/>
  <c r="W257" i="10"/>
  <c r="X257" i="10"/>
  <c r="AN257" i="10"/>
  <c r="AI257" i="10"/>
  <c r="AP257" i="10"/>
  <c r="U261" i="10"/>
  <c r="Y261" i="10"/>
  <c r="V261" i="10"/>
  <c r="Z261" i="10"/>
  <c r="W261" i="10"/>
  <c r="X261" i="10"/>
  <c r="AI261" i="10"/>
  <c r="R261" i="10"/>
  <c r="S261" i="10"/>
  <c r="AO263" i="10"/>
  <c r="U263" i="10"/>
  <c r="Y263" i="10"/>
  <c r="V263" i="10"/>
  <c r="Z263" i="10"/>
  <c r="W263" i="10"/>
  <c r="X263" i="10"/>
  <c r="AN263" i="10"/>
  <c r="AI263" i="10"/>
  <c r="AP263" i="10"/>
  <c r="AN265" i="10"/>
  <c r="AF266" i="10"/>
  <c r="W266" i="10"/>
  <c r="X266" i="10"/>
  <c r="Y266" i="10"/>
  <c r="Z266" i="10"/>
  <c r="U266" i="10"/>
  <c r="V266" i="10"/>
  <c r="AM266" i="10"/>
  <c r="N267" i="10"/>
  <c r="U275" i="10"/>
  <c r="Y275" i="10"/>
  <c r="V275" i="10"/>
  <c r="Z275" i="10"/>
  <c r="W275" i="10"/>
  <c r="X275" i="10"/>
  <c r="AL275" i="10"/>
  <c r="AI275" i="10"/>
  <c r="U277" i="10"/>
  <c r="Y277" i="10"/>
  <c r="V277" i="10"/>
  <c r="Z277" i="10"/>
  <c r="W277" i="10"/>
  <c r="X277" i="10"/>
  <c r="AE277" i="10"/>
  <c r="R277" i="10"/>
  <c r="S277" i="10"/>
  <c r="AO279" i="10"/>
  <c r="U279" i="10"/>
  <c r="Y279" i="10"/>
  <c r="V279" i="10"/>
  <c r="Z279" i="10"/>
  <c r="W279" i="10"/>
  <c r="X279" i="10"/>
  <c r="AP279" i="10"/>
  <c r="AE279" i="10"/>
  <c r="AN279" i="10"/>
  <c r="AO281" i="10"/>
  <c r="U281" i="10"/>
  <c r="Y281" i="10"/>
  <c r="V281" i="10"/>
  <c r="Z281" i="10"/>
  <c r="W281" i="10"/>
  <c r="X281" i="10"/>
  <c r="AN281" i="10"/>
  <c r="AI281" i="10"/>
  <c r="AP281" i="10"/>
  <c r="U283" i="10"/>
  <c r="Y283" i="10"/>
  <c r="V283" i="10"/>
  <c r="Z283" i="10"/>
  <c r="W283" i="10"/>
  <c r="X283" i="10"/>
  <c r="AL283" i="10"/>
  <c r="AI283" i="10"/>
  <c r="AO284" i="10"/>
  <c r="U285" i="10"/>
  <c r="Y285" i="10"/>
  <c r="V285" i="10"/>
  <c r="Z285" i="10"/>
  <c r="W285" i="10"/>
  <c r="X285" i="10"/>
  <c r="AE285" i="10"/>
  <c r="R285" i="10"/>
  <c r="S285" i="10"/>
  <c r="AO287" i="10"/>
  <c r="U287" i="10"/>
  <c r="Y287" i="10"/>
  <c r="V287" i="10"/>
  <c r="Z287" i="10"/>
  <c r="W287" i="10"/>
  <c r="X287" i="10"/>
  <c r="AP287" i="10"/>
  <c r="AE287" i="10"/>
  <c r="AN287" i="10"/>
  <c r="N288" i="10"/>
  <c r="U291" i="10"/>
  <c r="Y291" i="10"/>
  <c r="V291" i="10"/>
  <c r="Z291" i="10"/>
  <c r="W291" i="10"/>
  <c r="X291" i="10"/>
  <c r="AE291" i="10"/>
  <c r="AL291" i="10"/>
  <c r="AO297" i="10"/>
  <c r="U297" i="10"/>
  <c r="Y297" i="10"/>
  <c r="V297" i="10"/>
  <c r="Z297" i="10"/>
  <c r="W297" i="10"/>
  <c r="X297" i="10"/>
  <c r="AP297" i="10"/>
  <c r="AE297" i="10"/>
  <c r="AN297" i="10"/>
  <c r="AH301" i="10"/>
  <c r="AE301" i="10"/>
  <c r="N305" i="10"/>
  <c r="AE305" i="10"/>
  <c r="W326" i="10"/>
  <c r="X326" i="10"/>
  <c r="Y326" i="10"/>
  <c r="Z326" i="10"/>
  <c r="U326" i="10"/>
  <c r="V326" i="10"/>
  <c r="AQ326" i="10"/>
  <c r="N338" i="10"/>
  <c r="AO345" i="10"/>
  <c r="U345" i="10"/>
  <c r="Y345" i="10"/>
  <c r="V345" i="10"/>
  <c r="Z345" i="10"/>
  <c r="W345" i="10"/>
  <c r="X345" i="10"/>
  <c r="AN345" i="10"/>
  <c r="AI345" i="10"/>
  <c r="AG345" i="10"/>
  <c r="U355" i="10"/>
  <c r="Y355" i="10"/>
  <c r="V355" i="10"/>
  <c r="Z355" i="10"/>
  <c r="W355" i="10"/>
  <c r="X355" i="10"/>
  <c r="AE355" i="10"/>
  <c r="AL355" i="10"/>
  <c r="AI355" i="10"/>
  <c r="AH357" i="10"/>
  <c r="AE357" i="10"/>
  <c r="AI359" i="10"/>
  <c r="W360" i="10"/>
  <c r="X360" i="10"/>
  <c r="U360" i="10"/>
  <c r="V360" i="10"/>
  <c r="Y360" i="10"/>
  <c r="Z360" i="10"/>
  <c r="AH365" i="10"/>
  <c r="AE365" i="10"/>
  <c r="N375" i="10"/>
  <c r="AL375" i="10"/>
  <c r="AN375" i="10"/>
  <c r="AP375" i="10"/>
  <c r="N381" i="10"/>
  <c r="AE381" i="10"/>
  <c r="N387" i="10"/>
  <c r="AL429" i="10"/>
  <c r="AP429" i="10"/>
  <c r="AQ430" i="10"/>
  <c r="U430" i="10"/>
  <c r="Y430" i="10"/>
  <c r="V430" i="10"/>
  <c r="Z430" i="10"/>
  <c r="W430" i="10"/>
  <c r="X430" i="10"/>
  <c r="AO430" i="10"/>
  <c r="AJ430" i="10"/>
  <c r="W435" i="10"/>
  <c r="X435" i="10"/>
  <c r="U435" i="10"/>
  <c r="V435" i="10"/>
  <c r="Y435" i="10"/>
  <c r="Z435" i="10"/>
  <c r="AP435" i="10"/>
  <c r="AI435" i="10"/>
  <c r="AE435" i="10"/>
  <c r="AG435" i="10"/>
  <c r="U448" i="10"/>
  <c r="Y448" i="10"/>
  <c r="V448" i="10"/>
  <c r="Z448" i="10"/>
  <c r="W448" i="10"/>
  <c r="X448" i="10"/>
  <c r="AH448" i="10"/>
  <c r="AH450" i="10"/>
  <c r="AJ450" i="10"/>
  <c r="AH464" i="10"/>
  <c r="U464" i="10"/>
  <c r="Y464" i="10"/>
  <c r="V464" i="10"/>
  <c r="Z464" i="10"/>
  <c r="W464" i="10"/>
  <c r="X464" i="10"/>
  <c r="AO465" i="10"/>
  <c r="W465" i="10"/>
  <c r="X465" i="10"/>
  <c r="Y465" i="10"/>
  <c r="U465" i="10"/>
  <c r="Z465" i="10"/>
  <c r="V465" i="10"/>
  <c r="AE465" i="10"/>
  <c r="AN465" i="10"/>
  <c r="AG465" i="10"/>
  <c r="AI465" i="10"/>
  <c r="R465" i="10"/>
  <c r="S465" i="10"/>
  <c r="AQ470" i="10"/>
  <c r="U470" i="10"/>
  <c r="Y470" i="10"/>
  <c r="V470" i="10"/>
  <c r="Z470" i="10"/>
  <c r="W470" i="10"/>
  <c r="X470" i="10"/>
  <c r="AO470" i="10"/>
  <c r="AJ470" i="10"/>
  <c r="AF470" i="10"/>
  <c r="AH475" i="10"/>
  <c r="AE475" i="10"/>
  <c r="AI475" i="10"/>
  <c r="AE489" i="10"/>
  <c r="AI489" i="10"/>
  <c r="W503" i="10"/>
  <c r="X503" i="10"/>
  <c r="U503" i="10"/>
  <c r="V503" i="10"/>
  <c r="Z503" i="10"/>
  <c r="Y503" i="10"/>
  <c r="AE503" i="10"/>
  <c r="AG503" i="10"/>
  <c r="AI503" i="10"/>
  <c r="W507" i="10"/>
  <c r="X507" i="10"/>
  <c r="U507" i="10"/>
  <c r="V507" i="10"/>
  <c r="Y507" i="10"/>
  <c r="Z507" i="10"/>
  <c r="AL507" i="10"/>
  <c r="AI507" i="10"/>
  <c r="AE507" i="10"/>
  <c r="AG507" i="10"/>
  <c r="W511" i="10"/>
  <c r="X511" i="10"/>
  <c r="U511" i="10"/>
  <c r="V511" i="10"/>
  <c r="Z511" i="10"/>
  <c r="Y511" i="10"/>
  <c r="AI511" i="10"/>
  <c r="AE511" i="10"/>
  <c r="AO521" i="10"/>
  <c r="V521" i="10"/>
  <c r="Z521" i="10"/>
  <c r="W521" i="10"/>
  <c r="Y521" i="10"/>
  <c r="U521" i="10"/>
  <c r="X521" i="10"/>
  <c r="AN521" i="10"/>
  <c r="AI521" i="10"/>
  <c r="AE521" i="10"/>
  <c r="AG521" i="10"/>
  <c r="R521" i="10"/>
  <c r="S521" i="10"/>
  <c r="AH527" i="10"/>
  <c r="AE527" i="10"/>
  <c r="AI527" i="10"/>
  <c r="AE533" i="10"/>
  <c r="AI533" i="10"/>
  <c r="X552" i="10"/>
  <c r="U552" i="10"/>
  <c r="Y552" i="10"/>
  <c r="W552" i="10"/>
  <c r="Z552" i="10"/>
  <c r="V552" i="10"/>
  <c r="AM552" i="10"/>
  <c r="AQ552" i="10"/>
  <c r="V559" i="10"/>
  <c r="Z559" i="10"/>
  <c r="W559" i="10"/>
  <c r="U559" i="10"/>
  <c r="X559" i="10"/>
  <c r="Y559" i="10"/>
  <c r="AL559" i="10"/>
  <c r="AI559" i="10"/>
  <c r="AE559" i="10"/>
  <c r="AG559" i="10"/>
  <c r="V563" i="10"/>
  <c r="Z563" i="10"/>
  <c r="W563" i="10"/>
  <c r="U563" i="10"/>
  <c r="X563" i="10"/>
  <c r="Y563" i="10"/>
  <c r="AP563" i="10"/>
  <c r="AI563" i="10"/>
  <c r="AE563" i="10"/>
  <c r="AG563" i="10"/>
  <c r="AQ574" i="10"/>
  <c r="X574" i="10"/>
  <c r="U574" i="10"/>
  <c r="Y574" i="10"/>
  <c r="V574" i="10"/>
  <c r="W574" i="10"/>
  <c r="Z574" i="10"/>
  <c r="AO574" i="10"/>
  <c r="AF574" i="10"/>
  <c r="X576" i="10"/>
  <c r="U576" i="10"/>
  <c r="Y576" i="10"/>
  <c r="W576" i="10"/>
  <c r="V576" i="10"/>
  <c r="Z576" i="10"/>
  <c r="AH576" i="10"/>
  <c r="AN577" i="10"/>
  <c r="X588" i="10"/>
  <c r="U588" i="10"/>
  <c r="Y588" i="10"/>
  <c r="W588" i="10"/>
  <c r="V588" i="10"/>
  <c r="Z588" i="10"/>
  <c r="AO589" i="10"/>
  <c r="V589" i="10"/>
  <c r="Z589" i="10"/>
  <c r="W589" i="10"/>
  <c r="Y589" i="10"/>
  <c r="U589" i="10"/>
  <c r="X589" i="10"/>
  <c r="AP589" i="10"/>
  <c r="AE589" i="10"/>
  <c r="AN589" i="10"/>
  <c r="AG589" i="10"/>
  <c r="R589" i="10"/>
  <c r="S589" i="10"/>
  <c r="V599" i="10"/>
  <c r="Z599" i="10"/>
  <c r="W599" i="10"/>
  <c r="U599" i="10"/>
  <c r="X599" i="10"/>
  <c r="Y599" i="10"/>
  <c r="AG599" i="10"/>
  <c r="AI599" i="10"/>
  <c r="AM599" i="10"/>
  <c r="X602" i="10"/>
  <c r="U602" i="10"/>
  <c r="Y602" i="10"/>
  <c r="Z602" i="10"/>
  <c r="V602" i="10"/>
  <c r="W602" i="10"/>
  <c r="AO602" i="10"/>
  <c r="AF602" i="10"/>
  <c r="AM602" i="10"/>
  <c r="AH602" i="10"/>
  <c r="N608" i="10"/>
  <c r="AN608" i="10"/>
  <c r="AQ608" i="10"/>
  <c r="AL611" i="10"/>
  <c r="X612" i="10"/>
  <c r="U612" i="10"/>
  <c r="Y612" i="10"/>
  <c r="W612" i="10"/>
  <c r="Z612" i="10"/>
  <c r="V612" i="10"/>
  <c r="AI612" i="10"/>
  <c r="AO612" i="10"/>
  <c r="AF628" i="10"/>
  <c r="X628" i="10"/>
  <c r="U628" i="10"/>
  <c r="Y628" i="10"/>
  <c r="W628" i="10"/>
  <c r="Z628" i="10"/>
  <c r="V628" i="10"/>
  <c r="AO628" i="10"/>
  <c r="AI628" i="10"/>
  <c r="X644" i="10"/>
  <c r="U644" i="10"/>
  <c r="Y644" i="10"/>
  <c r="W644" i="10"/>
  <c r="Z644" i="10"/>
  <c r="V644" i="10"/>
  <c r="AI644" i="10"/>
  <c r="AO644" i="10"/>
  <c r="X648" i="10"/>
  <c r="U648" i="10"/>
  <c r="Y648" i="10"/>
  <c r="W648" i="10"/>
  <c r="V648" i="10"/>
  <c r="Z648" i="10"/>
  <c r="AQ648" i="10"/>
  <c r="AJ648" i="10"/>
  <c r="AE648" i="10"/>
  <c r="R648" i="10"/>
  <c r="AE649" i="10"/>
  <c r="AJ649" i="10"/>
  <c r="AF652" i="10"/>
  <c r="X652" i="10"/>
  <c r="U652" i="10"/>
  <c r="Y652" i="10"/>
  <c r="W652" i="10"/>
  <c r="Z652" i="10"/>
  <c r="V652" i="10"/>
  <c r="AI652" i="10"/>
  <c r="AO652" i="10"/>
  <c r="X664" i="10"/>
  <c r="U664" i="10"/>
  <c r="Y664" i="10"/>
  <c r="W664" i="10"/>
  <c r="V664" i="10"/>
  <c r="Z664" i="10"/>
  <c r="AQ664" i="10"/>
  <c r="AJ664" i="10"/>
  <c r="AE664" i="10"/>
  <c r="R664" i="10"/>
  <c r="AE665" i="10"/>
  <c r="X682" i="10"/>
  <c r="U682" i="10"/>
  <c r="Y682" i="10"/>
  <c r="Z682" i="10"/>
  <c r="V682" i="10"/>
  <c r="W682" i="10"/>
  <c r="AO682" i="10"/>
  <c r="AF682" i="10"/>
  <c r="AM682" i="10"/>
  <c r="AH682" i="10"/>
  <c r="AL682" i="10"/>
  <c r="X698" i="10"/>
  <c r="U698" i="10"/>
  <c r="Y698" i="10"/>
  <c r="V698" i="10"/>
  <c r="W698" i="10"/>
  <c r="Z698" i="10"/>
  <c r="AO698" i="10"/>
  <c r="AF698" i="10"/>
  <c r="AM698" i="10"/>
  <c r="AH698" i="10"/>
  <c r="AL698" i="10"/>
  <c r="AO705" i="10"/>
  <c r="V705" i="10"/>
  <c r="Z705" i="10"/>
  <c r="W705" i="10"/>
  <c r="Y705" i="10"/>
  <c r="X705" i="10"/>
  <c r="U705" i="10"/>
  <c r="AG705" i="10"/>
  <c r="AE705" i="10"/>
  <c r="AJ705" i="10"/>
  <c r="AN705" i="10"/>
  <c r="V711" i="10"/>
  <c r="Z711" i="10"/>
  <c r="W711" i="10"/>
  <c r="U711" i="10"/>
  <c r="X711" i="10"/>
  <c r="Y711" i="10"/>
  <c r="AG711" i="10"/>
  <c r="AI711" i="10"/>
  <c r="AM711" i="10"/>
  <c r="X740" i="10"/>
  <c r="U740" i="10"/>
  <c r="Y740" i="10"/>
  <c r="W740" i="10"/>
  <c r="V740" i="10"/>
  <c r="Z740" i="10"/>
  <c r="AI740" i="10"/>
  <c r="AO740" i="10"/>
  <c r="AO745" i="10"/>
  <c r="AN745" i="10"/>
  <c r="AG762" i="10"/>
  <c r="AF762" i="10"/>
  <c r="AP763" i="10"/>
  <c r="AN763" i="10"/>
  <c r="AQ763" i="10"/>
  <c r="V781" i="10"/>
  <c r="Z781" i="10"/>
  <c r="W781" i="10"/>
  <c r="Y781" i="10"/>
  <c r="U781" i="10"/>
  <c r="X781" i="10"/>
  <c r="AF781" i="10"/>
  <c r="AP785" i="10"/>
  <c r="AN785" i="10"/>
  <c r="V797" i="10"/>
  <c r="Z797" i="10"/>
  <c r="W797" i="10"/>
  <c r="Y797" i="10"/>
  <c r="U797" i="10"/>
  <c r="X797" i="10"/>
  <c r="AF797" i="10"/>
  <c r="AL797" i="10"/>
  <c r="W42" i="10"/>
  <c r="X42" i="10"/>
  <c r="U42" i="10"/>
  <c r="V42" i="10"/>
  <c r="Y42" i="10"/>
  <c r="Z42" i="10"/>
  <c r="AQ42" i="10"/>
  <c r="AO43" i="10"/>
  <c r="U43" i="10"/>
  <c r="Y43" i="10"/>
  <c r="V43" i="10"/>
  <c r="Z43" i="10"/>
  <c r="W43" i="10"/>
  <c r="X43" i="10"/>
  <c r="AN43" i="10"/>
  <c r="AI43" i="10"/>
  <c r="U53" i="10"/>
  <c r="Y53" i="10"/>
  <c r="V53" i="10"/>
  <c r="Z53" i="10"/>
  <c r="W53" i="10"/>
  <c r="X53" i="10"/>
  <c r="AE53" i="10"/>
  <c r="AJ62" i="10"/>
  <c r="U62" i="10"/>
  <c r="Y62" i="10"/>
  <c r="V62" i="10"/>
  <c r="Z62" i="10"/>
  <c r="W62" i="10"/>
  <c r="X62" i="10"/>
  <c r="AQ62" i="10"/>
  <c r="AO63" i="10"/>
  <c r="W63" i="10"/>
  <c r="X63" i="10"/>
  <c r="Y63" i="10"/>
  <c r="Z63" i="10"/>
  <c r="U63" i="10"/>
  <c r="V63" i="10"/>
  <c r="AN63" i="10"/>
  <c r="AI63" i="10"/>
  <c r="W69" i="10"/>
  <c r="X69" i="10"/>
  <c r="U69" i="10"/>
  <c r="V69" i="10"/>
  <c r="Y69" i="10"/>
  <c r="Z69" i="10"/>
  <c r="AI69" i="10"/>
  <c r="W73" i="10"/>
  <c r="X73" i="10"/>
  <c r="U73" i="10"/>
  <c r="V73" i="10"/>
  <c r="Y73" i="10"/>
  <c r="Z73" i="10"/>
  <c r="AE73" i="10"/>
  <c r="AQ76" i="10"/>
  <c r="U76" i="10"/>
  <c r="Y76" i="10"/>
  <c r="V76" i="10"/>
  <c r="Z76" i="10"/>
  <c r="W76" i="10"/>
  <c r="X76" i="10"/>
  <c r="AO76" i="10"/>
  <c r="AJ76" i="10"/>
  <c r="W118" i="10"/>
  <c r="X118" i="10"/>
  <c r="Y118" i="10"/>
  <c r="Z118" i="10"/>
  <c r="U118" i="10"/>
  <c r="V118" i="10"/>
  <c r="AQ120" i="10"/>
  <c r="W120" i="10"/>
  <c r="X120" i="10"/>
  <c r="U120" i="10"/>
  <c r="V120" i="10"/>
  <c r="Y120" i="10"/>
  <c r="Z120" i="10"/>
  <c r="AM120" i="10"/>
  <c r="AH120" i="10"/>
  <c r="AF150" i="10"/>
  <c r="AH150" i="10"/>
  <c r="N170" i="10"/>
  <c r="AJ176" i="10"/>
  <c r="W176" i="10"/>
  <c r="X176" i="10"/>
  <c r="Y176" i="10"/>
  <c r="Z176" i="10"/>
  <c r="U176" i="10"/>
  <c r="V176" i="10"/>
  <c r="AM176" i="10"/>
  <c r="N181" i="10"/>
  <c r="AH185" i="10"/>
  <c r="AE185" i="10"/>
  <c r="AH241" i="10"/>
  <c r="AE241" i="10"/>
  <c r="N247" i="10"/>
  <c r="AH249" i="10"/>
  <c r="AE249" i="10"/>
  <c r="N259" i="10"/>
  <c r="N265" i="10"/>
  <c r="AF294" i="10"/>
  <c r="AH294" i="10"/>
  <c r="U299" i="10"/>
  <c r="Y299" i="10"/>
  <c r="V299" i="10"/>
  <c r="Z299" i="10"/>
  <c r="W299" i="10"/>
  <c r="X299" i="10"/>
  <c r="AE299" i="10"/>
  <c r="AL299" i="10"/>
  <c r="AQ12" i="10"/>
  <c r="W12" i="10"/>
  <c r="X12" i="10"/>
  <c r="Y12" i="10"/>
  <c r="Z12" i="10"/>
  <c r="U12" i="10"/>
  <c r="V12" i="10"/>
  <c r="AO12" i="10"/>
  <c r="AJ12" i="10"/>
  <c r="N31" i="10"/>
  <c r="N37" i="10"/>
  <c r="N44" i="10"/>
  <c r="AI5" i="10"/>
  <c r="N9" i="10"/>
  <c r="AJ14" i="10"/>
  <c r="W14" i="10"/>
  <c r="X14" i="10"/>
  <c r="U14" i="10"/>
  <c r="V14" i="10"/>
  <c r="Y14" i="10"/>
  <c r="Z14" i="10"/>
  <c r="AO15" i="10"/>
  <c r="U15" i="10"/>
  <c r="Y15" i="10"/>
  <c r="V15" i="10"/>
  <c r="Z15" i="10"/>
  <c r="W15" i="10"/>
  <c r="X15" i="10"/>
  <c r="AN15" i="10"/>
  <c r="AI15" i="10"/>
  <c r="R15" i="10"/>
  <c r="S15" i="10"/>
  <c r="U21" i="10"/>
  <c r="Y21" i="10"/>
  <c r="V21" i="10"/>
  <c r="Z21" i="10"/>
  <c r="W21" i="10"/>
  <c r="X21" i="10"/>
  <c r="AI21" i="10"/>
  <c r="U25" i="10"/>
  <c r="Y25" i="10"/>
  <c r="V25" i="10"/>
  <c r="Z25" i="10"/>
  <c r="W25" i="10"/>
  <c r="X25" i="10"/>
  <c r="AE25" i="10"/>
  <c r="AQ28" i="10"/>
  <c r="W28" i="10"/>
  <c r="X28" i="10"/>
  <c r="Y28" i="10"/>
  <c r="Z28" i="10"/>
  <c r="U28" i="10"/>
  <c r="V28" i="10"/>
  <c r="AO28" i="10"/>
  <c r="AJ28" i="10"/>
  <c r="AN31" i="10"/>
  <c r="AG33" i="10"/>
  <c r="W34" i="10"/>
  <c r="X34" i="10"/>
  <c r="U34" i="10"/>
  <c r="V34" i="10"/>
  <c r="Y34" i="10"/>
  <c r="Z34" i="10"/>
  <c r="AO35" i="10"/>
  <c r="U35" i="10"/>
  <c r="Y35" i="10"/>
  <c r="V35" i="10"/>
  <c r="Z35" i="10"/>
  <c r="W35" i="10"/>
  <c r="X35" i="10"/>
  <c r="AE35" i="10"/>
  <c r="AN35" i="10"/>
  <c r="R35" i="10"/>
  <c r="S35" i="10"/>
  <c r="N38" i="10"/>
  <c r="U41" i="10"/>
  <c r="Y41" i="10"/>
  <c r="V41" i="10"/>
  <c r="Z41" i="10"/>
  <c r="W41" i="10"/>
  <c r="X41" i="10"/>
  <c r="AE41" i="10"/>
  <c r="AE43" i="10"/>
  <c r="AE47" i="10"/>
  <c r="AE49" i="10"/>
  <c r="W50" i="10"/>
  <c r="X50" i="10"/>
  <c r="U50" i="10"/>
  <c r="V50" i="10"/>
  <c r="Y50" i="10"/>
  <c r="Z50" i="10"/>
  <c r="AQ50" i="10"/>
  <c r="AG53" i="10"/>
  <c r="AJ54" i="10"/>
  <c r="W54" i="10"/>
  <c r="X54" i="10"/>
  <c r="U54" i="10"/>
  <c r="V54" i="10"/>
  <c r="Y54" i="10"/>
  <c r="Z54" i="10"/>
  <c r="R54" i="10"/>
  <c r="AO55" i="10"/>
  <c r="U55" i="10"/>
  <c r="Y55" i="10"/>
  <c r="V55" i="10"/>
  <c r="Z55" i="10"/>
  <c r="W55" i="10"/>
  <c r="X55" i="10"/>
  <c r="AE55" i="10"/>
  <c r="AN55" i="10"/>
  <c r="R55" i="10"/>
  <c r="S55" i="10"/>
  <c r="N58" i="10"/>
  <c r="W61" i="10"/>
  <c r="X61" i="10"/>
  <c r="U61" i="10"/>
  <c r="V61" i="10"/>
  <c r="Y61" i="10"/>
  <c r="Z61" i="10"/>
  <c r="AE61" i="10"/>
  <c r="AE63" i="10"/>
  <c r="AE67" i="10"/>
  <c r="AE69" i="10"/>
  <c r="AJ70" i="10"/>
  <c r="U70" i="10"/>
  <c r="Y70" i="10"/>
  <c r="V70" i="10"/>
  <c r="Z70" i="10"/>
  <c r="W70" i="10"/>
  <c r="X70" i="10"/>
  <c r="AQ70" i="10"/>
  <c r="AN71" i="10"/>
  <c r="AG73" i="10"/>
  <c r="U74" i="10"/>
  <c r="Y74" i="10"/>
  <c r="V74" i="10"/>
  <c r="Z74" i="10"/>
  <c r="W74" i="10"/>
  <c r="X74" i="10"/>
  <c r="AO75" i="10"/>
  <c r="W75" i="10"/>
  <c r="X75" i="10"/>
  <c r="Y75" i="10"/>
  <c r="Z75" i="10"/>
  <c r="U75" i="10"/>
  <c r="V75" i="10"/>
  <c r="AE75" i="10"/>
  <c r="AN75" i="10"/>
  <c r="R75" i="10"/>
  <c r="S75" i="10"/>
  <c r="N78" i="10"/>
  <c r="N81" i="10"/>
  <c r="AE87" i="10"/>
  <c r="AQ92" i="10"/>
  <c r="W92" i="10"/>
  <c r="X92" i="10"/>
  <c r="U92" i="10"/>
  <c r="V92" i="10"/>
  <c r="Y92" i="10"/>
  <c r="Z92" i="10"/>
  <c r="AO92" i="10"/>
  <c r="R92" i="10"/>
  <c r="AJ92" i="10"/>
  <c r="R96" i="10"/>
  <c r="AL99" i="10"/>
  <c r="R100" i="10"/>
  <c r="AL103" i="10"/>
  <c r="AN105" i="10"/>
  <c r="W106" i="10"/>
  <c r="X106" i="10"/>
  <c r="Y106" i="10"/>
  <c r="Z106" i="10"/>
  <c r="U106" i="10"/>
  <c r="V106" i="10"/>
  <c r="AN107" i="10"/>
  <c r="AP109" i="10"/>
  <c r="AP113" i="10"/>
  <c r="U115" i="10"/>
  <c r="Y115" i="10"/>
  <c r="V115" i="10"/>
  <c r="Z115" i="10"/>
  <c r="W115" i="10"/>
  <c r="X115" i="10"/>
  <c r="AI115" i="10"/>
  <c r="AF116" i="10"/>
  <c r="U117" i="10"/>
  <c r="Y117" i="10"/>
  <c r="V117" i="10"/>
  <c r="Z117" i="10"/>
  <c r="W117" i="10"/>
  <c r="X117" i="10"/>
  <c r="AI117" i="10"/>
  <c r="R117" i="10"/>
  <c r="S117" i="10"/>
  <c r="AO118" i="10"/>
  <c r="U119" i="10"/>
  <c r="Y119" i="10"/>
  <c r="V119" i="10"/>
  <c r="Z119" i="10"/>
  <c r="W119" i="10"/>
  <c r="X119" i="10"/>
  <c r="AE119" i="10"/>
  <c r="AE127" i="10"/>
  <c r="AQ128" i="10"/>
  <c r="W128" i="10"/>
  <c r="X128" i="10"/>
  <c r="U128" i="10"/>
  <c r="V128" i="10"/>
  <c r="Y128" i="10"/>
  <c r="Z128" i="10"/>
  <c r="AH128" i="10"/>
  <c r="AI129" i="10"/>
  <c r="W130" i="10"/>
  <c r="X130" i="10"/>
  <c r="Y130" i="10"/>
  <c r="Z130" i="10"/>
  <c r="U130" i="10"/>
  <c r="V130" i="10"/>
  <c r="AH137" i="10"/>
  <c r="AE137" i="10"/>
  <c r="N139" i="10"/>
  <c r="N144" i="10"/>
  <c r="AO145" i="10"/>
  <c r="U145" i="10"/>
  <c r="Y145" i="10"/>
  <c r="V145" i="10"/>
  <c r="Z145" i="10"/>
  <c r="W145" i="10"/>
  <c r="X145" i="10"/>
  <c r="AP145" i="10"/>
  <c r="AE145" i="10"/>
  <c r="AN145" i="10"/>
  <c r="AH149" i="10"/>
  <c r="AE149" i="10"/>
  <c r="AH153" i="10"/>
  <c r="AE153" i="10"/>
  <c r="N157" i="10"/>
  <c r="AE157" i="10"/>
  <c r="N159" i="10"/>
  <c r="U171" i="10"/>
  <c r="Y171" i="10"/>
  <c r="V171" i="10"/>
  <c r="Z171" i="10"/>
  <c r="W171" i="10"/>
  <c r="X171" i="10"/>
  <c r="AE171" i="10"/>
  <c r="AL171" i="10"/>
  <c r="AQ172" i="10"/>
  <c r="AH182" i="10"/>
  <c r="AP183" i="10"/>
  <c r="AH190" i="10"/>
  <c r="AP191" i="10"/>
  <c r="AH209" i="10"/>
  <c r="AE209" i="10"/>
  <c r="N213" i="10"/>
  <c r="AE213" i="10"/>
  <c r="N215" i="10"/>
  <c r="AH217" i="10"/>
  <c r="AE217" i="10"/>
  <c r="N221" i="10"/>
  <c r="AE221" i="10"/>
  <c r="N223" i="10"/>
  <c r="AH246" i="10"/>
  <c r="AP247" i="10"/>
  <c r="AH254" i="10"/>
  <c r="AP255" i="10"/>
  <c r="U269" i="10"/>
  <c r="Y269" i="10"/>
  <c r="V269" i="10"/>
  <c r="Z269" i="10"/>
  <c r="W269" i="10"/>
  <c r="X269" i="10"/>
  <c r="AI269" i="10"/>
  <c r="R269" i="10"/>
  <c r="S269" i="10"/>
  <c r="AH270" i="10"/>
  <c r="AO271" i="10"/>
  <c r="U271" i="10"/>
  <c r="Y271" i="10"/>
  <c r="V271" i="10"/>
  <c r="Z271" i="10"/>
  <c r="W271" i="10"/>
  <c r="X271" i="10"/>
  <c r="AN271" i="10"/>
  <c r="AI271" i="10"/>
  <c r="AP271" i="10"/>
  <c r="AO273" i="10"/>
  <c r="U273" i="10"/>
  <c r="Y273" i="10"/>
  <c r="V273" i="10"/>
  <c r="Z273" i="10"/>
  <c r="W273" i="10"/>
  <c r="X273" i="10"/>
  <c r="AP273" i="10"/>
  <c r="AE273" i="10"/>
  <c r="AN273" i="10"/>
  <c r="AH289" i="10"/>
  <c r="AE289" i="10"/>
  <c r="AH293" i="10"/>
  <c r="AE293" i="10"/>
  <c r="AG299" i="10"/>
  <c r="AJ300" i="10"/>
  <c r="W300" i="10"/>
  <c r="X300" i="10"/>
  <c r="U300" i="10"/>
  <c r="V300" i="10"/>
  <c r="Y300" i="10"/>
  <c r="Z300" i="10"/>
  <c r="AO300" i="10"/>
  <c r="AJ304" i="10"/>
  <c r="W304" i="10"/>
  <c r="X304" i="10"/>
  <c r="U304" i="10"/>
  <c r="V304" i="10"/>
  <c r="Y304" i="10"/>
  <c r="Z304" i="10"/>
  <c r="AM304" i="10"/>
  <c r="W306" i="10"/>
  <c r="X306" i="10"/>
  <c r="Y306" i="10"/>
  <c r="Z306" i="10"/>
  <c r="U306" i="10"/>
  <c r="V306" i="10"/>
  <c r="AF306" i="10"/>
  <c r="AH313" i="10"/>
  <c r="AE313" i="10"/>
  <c r="AE317" i="10"/>
  <c r="N323" i="10"/>
  <c r="AL327" i="10"/>
  <c r="N329" i="10"/>
  <c r="AE329" i="10"/>
  <c r="AE333" i="10"/>
  <c r="W334" i="10"/>
  <c r="X334" i="10"/>
  <c r="Y334" i="10"/>
  <c r="Z334" i="10"/>
  <c r="U334" i="10"/>
  <c r="V334" i="10"/>
  <c r="AQ334" i="10"/>
  <c r="AE335" i="10"/>
  <c r="AG337" i="10"/>
  <c r="AO342" i="10"/>
  <c r="AO343" i="10"/>
  <c r="U343" i="10"/>
  <c r="Y343" i="10"/>
  <c r="V343" i="10"/>
  <c r="Z343" i="10"/>
  <c r="W343" i="10"/>
  <c r="X343" i="10"/>
  <c r="AP343" i="10"/>
  <c r="AE343" i="10"/>
  <c r="AN343" i="10"/>
  <c r="AI343" i="10"/>
  <c r="AE347" i="10"/>
  <c r="AO350" i="10"/>
  <c r="AO351" i="10"/>
  <c r="U351" i="10"/>
  <c r="Y351" i="10"/>
  <c r="V351" i="10"/>
  <c r="Z351" i="10"/>
  <c r="W351" i="10"/>
  <c r="X351" i="10"/>
  <c r="AP351" i="10"/>
  <c r="AE351" i="10"/>
  <c r="AN351" i="10"/>
  <c r="AI351" i="10"/>
  <c r="AH353" i="10"/>
  <c r="AE353" i="10"/>
  <c r="W356" i="10"/>
  <c r="X356" i="10"/>
  <c r="U356" i="10"/>
  <c r="V356" i="10"/>
  <c r="Y356" i="10"/>
  <c r="Z356" i="10"/>
  <c r="AO356" i="10"/>
  <c r="AI357" i="10"/>
  <c r="AI365" i="10"/>
  <c r="AI367" i="10"/>
  <c r="AJ368" i="10"/>
  <c r="W368" i="10"/>
  <c r="X368" i="10"/>
  <c r="U368" i="10"/>
  <c r="V368" i="10"/>
  <c r="Y368" i="10"/>
  <c r="Z368" i="10"/>
  <c r="AM368" i="10"/>
  <c r="W370" i="10"/>
  <c r="X370" i="10"/>
  <c r="Y370" i="10"/>
  <c r="Z370" i="10"/>
  <c r="U370" i="10"/>
  <c r="V370" i="10"/>
  <c r="AF370" i="10"/>
  <c r="N373" i="10"/>
  <c r="AE373" i="10"/>
  <c r="AE379" i="10"/>
  <c r="AI379" i="10"/>
  <c r="AO398" i="10"/>
  <c r="AE408" i="10"/>
  <c r="AJ408" i="10"/>
  <c r="AQ410" i="10"/>
  <c r="AO417" i="10"/>
  <c r="W417" i="10"/>
  <c r="X417" i="10"/>
  <c r="Y417" i="10"/>
  <c r="Z417" i="10"/>
  <c r="U417" i="10"/>
  <c r="V417" i="10"/>
  <c r="AE417" i="10"/>
  <c r="AN417" i="10"/>
  <c r="AG417" i="10"/>
  <c r="AI417" i="10"/>
  <c r="R417" i="10"/>
  <c r="S417" i="10"/>
  <c r="AN429" i="10"/>
  <c r="N432" i="10"/>
  <c r="N438" i="10"/>
  <c r="AJ442" i="10"/>
  <c r="W443" i="10"/>
  <c r="X443" i="10"/>
  <c r="U443" i="10"/>
  <c r="V443" i="10"/>
  <c r="Y443" i="10"/>
  <c r="Z443" i="10"/>
  <c r="AL443" i="10"/>
  <c r="AI443" i="10"/>
  <c r="AE443" i="10"/>
  <c r="N455" i="10"/>
  <c r="AE455" i="10"/>
  <c r="AI461" i="10"/>
  <c r="U468" i="10"/>
  <c r="Y468" i="10"/>
  <c r="V468" i="10"/>
  <c r="Z468" i="10"/>
  <c r="W468" i="10"/>
  <c r="X468" i="10"/>
  <c r="AM468" i="10"/>
  <c r="AH468" i="10"/>
  <c r="AQ468" i="10"/>
  <c r="U474" i="10"/>
  <c r="Y474" i="10"/>
  <c r="V474" i="10"/>
  <c r="Z474" i="10"/>
  <c r="W474" i="10"/>
  <c r="X474" i="10"/>
  <c r="AO474" i="10"/>
  <c r="AJ474" i="10"/>
  <c r="AF474" i="10"/>
  <c r="AH479" i="10"/>
  <c r="AE479" i="10"/>
  <c r="AO481" i="10"/>
  <c r="W481" i="10"/>
  <c r="X481" i="10"/>
  <c r="Y481" i="10"/>
  <c r="Z481" i="10"/>
  <c r="U481" i="10"/>
  <c r="V481" i="10"/>
  <c r="AE481" i="10"/>
  <c r="AN481" i="10"/>
  <c r="AG481" i="10"/>
  <c r="R481" i="10"/>
  <c r="S481" i="10"/>
  <c r="W487" i="10"/>
  <c r="X487" i="10"/>
  <c r="U487" i="10"/>
  <c r="Y487" i="10"/>
  <c r="V487" i="10"/>
  <c r="Z487" i="10"/>
  <c r="AI487" i="10"/>
  <c r="AE487" i="10"/>
  <c r="AG487" i="10"/>
  <c r="AJ514" i="10"/>
  <c r="W515" i="10"/>
  <c r="U515" i="10"/>
  <c r="Z515" i="10"/>
  <c r="V515" i="10"/>
  <c r="X515" i="10"/>
  <c r="Y515" i="10"/>
  <c r="AP515" i="10"/>
  <c r="AI515" i="10"/>
  <c r="AE515" i="10"/>
  <c r="AI517" i="10"/>
  <c r="AH531" i="10"/>
  <c r="AE531" i="10"/>
  <c r="AI531" i="10"/>
  <c r="X546" i="10"/>
  <c r="U546" i="10"/>
  <c r="Y546" i="10"/>
  <c r="V546" i="10"/>
  <c r="W546" i="10"/>
  <c r="Z546" i="10"/>
  <c r="AO546" i="10"/>
  <c r="AJ546" i="10"/>
  <c r="AL557" i="10"/>
  <c r="AP557" i="10"/>
  <c r="AQ558" i="10"/>
  <c r="X558" i="10"/>
  <c r="U558" i="10"/>
  <c r="Y558" i="10"/>
  <c r="Z558" i="10"/>
  <c r="V558" i="10"/>
  <c r="W558" i="10"/>
  <c r="AO558" i="10"/>
  <c r="AJ558" i="10"/>
  <c r="AH592" i="10"/>
  <c r="X592" i="10"/>
  <c r="U592" i="10"/>
  <c r="Y592" i="10"/>
  <c r="W592" i="10"/>
  <c r="Z592" i="10"/>
  <c r="V592" i="10"/>
  <c r="AO593" i="10"/>
  <c r="V593" i="10"/>
  <c r="Z593" i="10"/>
  <c r="W593" i="10"/>
  <c r="Y593" i="10"/>
  <c r="U593" i="10"/>
  <c r="X593" i="10"/>
  <c r="AE593" i="10"/>
  <c r="AN593" i="10"/>
  <c r="AG593" i="10"/>
  <c r="AI593" i="10"/>
  <c r="R593" i="10"/>
  <c r="S593" i="10"/>
  <c r="AO601" i="10"/>
  <c r="AP601" i="10"/>
  <c r="AN601" i="10"/>
  <c r="V607" i="10"/>
  <c r="Z607" i="10"/>
  <c r="W607" i="10"/>
  <c r="U607" i="10"/>
  <c r="X607" i="10"/>
  <c r="Y607" i="10"/>
  <c r="AP607" i="10"/>
  <c r="AE607" i="10"/>
  <c r="AM607" i="10"/>
  <c r="AG607" i="10"/>
  <c r="AI607" i="10"/>
  <c r="AN609" i="10"/>
  <c r="AN611" i="10"/>
  <c r="V623" i="10"/>
  <c r="Z623" i="10"/>
  <c r="W623" i="10"/>
  <c r="U623" i="10"/>
  <c r="X623" i="10"/>
  <c r="Y623" i="10"/>
  <c r="AE623" i="10"/>
  <c r="AM623" i="10"/>
  <c r="AG623" i="10"/>
  <c r="AI623" i="10"/>
  <c r="N627" i="10"/>
  <c r="AP627" i="10"/>
  <c r="AQ627" i="10"/>
  <c r="AN627" i="10"/>
  <c r="V639" i="10"/>
  <c r="Z639" i="10"/>
  <c r="W639" i="10"/>
  <c r="U639" i="10"/>
  <c r="X639" i="10"/>
  <c r="Y639" i="10"/>
  <c r="AP639" i="10"/>
  <c r="AE639" i="10"/>
  <c r="AM639" i="10"/>
  <c r="AG639" i="10"/>
  <c r="AP643" i="10"/>
  <c r="AN643" i="10"/>
  <c r="AL643" i="10"/>
  <c r="AL658" i="10"/>
  <c r="X668" i="10"/>
  <c r="U668" i="10"/>
  <c r="Y668" i="10"/>
  <c r="W668" i="10"/>
  <c r="Z668" i="10"/>
  <c r="V668" i="10"/>
  <c r="AI668" i="10"/>
  <c r="AO668" i="10"/>
  <c r="AM674" i="10"/>
  <c r="X674" i="10"/>
  <c r="U674" i="10"/>
  <c r="Y674" i="10"/>
  <c r="Z674" i="10"/>
  <c r="V674" i="10"/>
  <c r="W674" i="10"/>
  <c r="AQ674" i="10"/>
  <c r="AF674" i="10"/>
  <c r="AO674" i="10"/>
  <c r="AH674" i="10"/>
  <c r="X680" i="10"/>
  <c r="U680" i="10"/>
  <c r="Y680" i="10"/>
  <c r="W680" i="10"/>
  <c r="V680" i="10"/>
  <c r="Z680" i="10"/>
  <c r="AQ680" i="10"/>
  <c r="AJ680" i="10"/>
  <c r="AH680" i="10"/>
  <c r="AE689" i="10"/>
  <c r="AJ689" i="10"/>
  <c r="AM710" i="10"/>
  <c r="X710" i="10"/>
  <c r="U710" i="10"/>
  <c r="Y710" i="10"/>
  <c r="Z710" i="10"/>
  <c r="V710" i="10"/>
  <c r="W710" i="10"/>
  <c r="AP710" i="10"/>
  <c r="AO713" i="10"/>
  <c r="AN713" i="10"/>
  <c r="X714" i="10"/>
  <c r="U714" i="10"/>
  <c r="Y714" i="10"/>
  <c r="V714" i="10"/>
  <c r="W714" i="10"/>
  <c r="Z714" i="10"/>
  <c r="AO714" i="10"/>
  <c r="AF714" i="10"/>
  <c r="AM714" i="10"/>
  <c r="AH714" i="10"/>
  <c r="AE721" i="10"/>
  <c r="AJ721" i="10"/>
  <c r="AP723" i="10"/>
  <c r="AN723" i="10"/>
  <c r="AQ723" i="10"/>
  <c r="AQ736" i="10"/>
  <c r="AP739" i="10"/>
  <c r="AL739" i="10"/>
  <c r="AN739" i="10"/>
  <c r="AH759" i="10"/>
  <c r="AG759" i="10"/>
  <c r="AI796" i="10"/>
  <c r="AF358" i="10"/>
  <c r="AH358" i="10"/>
  <c r="U363" i="10"/>
  <c r="Y363" i="10"/>
  <c r="V363" i="10"/>
  <c r="Z363" i="10"/>
  <c r="W363" i="10"/>
  <c r="X363" i="10"/>
  <c r="AE363" i="10"/>
  <c r="AL363" i="10"/>
  <c r="AH382" i="10"/>
  <c r="U397" i="10"/>
  <c r="Y397" i="10"/>
  <c r="V397" i="10"/>
  <c r="Z397" i="10"/>
  <c r="W397" i="10"/>
  <c r="X397" i="10"/>
  <c r="AI397" i="10"/>
  <c r="R397" i="10"/>
  <c r="S397" i="10"/>
  <c r="AO399" i="10"/>
  <c r="U399" i="10"/>
  <c r="Y399" i="10"/>
  <c r="V399" i="10"/>
  <c r="Z399" i="10"/>
  <c r="W399" i="10"/>
  <c r="X399" i="10"/>
  <c r="AN399" i="10"/>
  <c r="AI399" i="10"/>
  <c r="AP399" i="10"/>
  <c r="AO401" i="10"/>
  <c r="U401" i="10"/>
  <c r="V401" i="10"/>
  <c r="W401" i="10"/>
  <c r="X401" i="10"/>
  <c r="Y401" i="10"/>
  <c r="Z401" i="10"/>
  <c r="AP401" i="10"/>
  <c r="AE401" i="10"/>
  <c r="AN401" i="10"/>
  <c r="AH419" i="10"/>
  <c r="AE419" i="10"/>
  <c r="AL421" i="10"/>
  <c r="N428" i="10"/>
  <c r="U440" i="10"/>
  <c r="Y440" i="10"/>
  <c r="V440" i="10"/>
  <c r="Z440" i="10"/>
  <c r="W440" i="10"/>
  <c r="X440" i="10"/>
  <c r="AQ440" i="10"/>
  <c r="AM440" i="10"/>
  <c r="AN441" i="10"/>
  <c r="AN445" i="10"/>
  <c r="AQ446" i="10"/>
  <c r="U446" i="10"/>
  <c r="Y446" i="10"/>
  <c r="V446" i="10"/>
  <c r="Z446" i="10"/>
  <c r="W446" i="10"/>
  <c r="X446" i="10"/>
  <c r="AO446" i="10"/>
  <c r="R446" i="10"/>
  <c r="AJ446" i="10"/>
  <c r="N449" i="10"/>
  <c r="N458" i="10"/>
  <c r="W459" i="10"/>
  <c r="X459" i="10"/>
  <c r="U459" i="10"/>
  <c r="V459" i="10"/>
  <c r="Y459" i="10"/>
  <c r="Z459" i="10"/>
  <c r="AE459" i="10"/>
  <c r="AH463" i="10"/>
  <c r="AE463" i="10"/>
  <c r="AH467" i="10"/>
  <c r="AE467" i="10"/>
  <c r="N478" i="10"/>
  <c r="U482" i="10"/>
  <c r="Y482" i="10"/>
  <c r="V482" i="10"/>
  <c r="Z482" i="10"/>
  <c r="W482" i="10"/>
  <c r="X482" i="10"/>
  <c r="AO482" i="10"/>
  <c r="AJ482" i="10"/>
  <c r="AQ482" i="10"/>
  <c r="AN493" i="10"/>
  <c r="AQ494" i="10"/>
  <c r="U494" i="10"/>
  <c r="Y494" i="10"/>
  <c r="V494" i="10"/>
  <c r="Z494" i="10"/>
  <c r="W494" i="10"/>
  <c r="X494" i="10"/>
  <c r="AO494" i="10"/>
  <c r="R494" i="10"/>
  <c r="AJ494" i="10"/>
  <c r="N497" i="10"/>
  <c r="U512" i="10"/>
  <c r="Y512" i="10"/>
  <c r="V512" i="10"/>
  <c r="Z512" i="10"/>
  <c r="W512" i="10"/>
  <c r="X512" i="10"/>
  <c r="AH512" i="10"/>
  <c r="AH519" i="10"/>
  <c r="AE519" i="10"/>
  <c r="AL521" i="10"/>
  <c r="X524" i="10"/>
  <c r="U524" i="10"/>
  <c r="Y524" i="10"/>
  <c r="W524" i="10"/>
  <c r="Z524" i="10"/>
  <c r="V524" i="10"/>
  <c r="AO525" i="10"/>
  <c r="V525" i="10"/>
  <c r="Z525" i="10"/>
  <c r="W525" i="10"/>
  <c r="Y525" i="10"/>
  <c r="U525" i="10"/>
  <c r="X525" i="10"/>
  <c r="AP525" i="10"/>
  <c r="AE525" i="10"/>
  <c r="AN525" i="10"/>
  <c r="R525" i="10"/>
  <c r="S525" i="10"/>
  <c r="AH539" i="10"/>
  <c r="AE539" i="10"/>
  <c r="AO545" i="10"/>
  <c r="V545" i="10"/>
  <c r="Z545" i="10"/>
  <c r="W545" i="10"/>
  <c r="Y545" i="10"/>
  <c r="U545" i="10"/>
  <c r="X545" i="10"/>
  <c r="AE545" i="10"/>
  <c r="AN545" i="10"/>
  <c r="R545" i="10"/>
  <c r="S545" i="10"/>
  <c r="X548" i="10"/>
  <c r="U548" i="10"/>
  <c r="Y548" i="10"/>
  <c r="W548" i="10"/>
  <c r="Z548" i="10"/>
  <c r="V548" i="10"/>
  <c r="AQ548" i="10"/>
  <c r="AM548" i="10"/>
  <c r="AQ550" i="10"/>
  <c r="X550" i="10"/>
  <c r="U550" i="10"/>
  <c r="Y550" i="10"/>
  <c r="Z550" i="10"/>
  <c r="V550" i="10"/>
  <c r="W550" i="10"/>
  <c r="AO550" i="10"/>
  <c r="R550" i="10"/>
  <c r="AJ550" i="10"/>
  <c r="N556" i="10"/>
  <c r="AL565" i="10"/>
  <c r="N569" i="10"/>
  <c r="N573" i="10"/>
  <c r="V575" i="10"/>
  <c r="Z575" i="10"/>
  <c r="W575" i="10"/>
  <c r="U575" i="10"/>
  <c r="X575" i="10"/>
  <c r="Y575" i="10"/>
  <c r="AI575" i="10"/>
  <c r="AJ578" i="10"/>
  <c r="V579" i="10"/>
  <c r="Z579" i="10"/>
  <c r="W579" i="10"/>
  <c r="U579" i="10"/>
  <c r="X579" i="10"/>
  <c r="Y579" i="10"/>
  <c r="AP579" i="10"/>
  <c r="AI579" i="10"/>
  <c r="AO581" i="10"/>
  <c r="V581" i="10"/>
  <c r="Z581" i="10"/>
  <c r="W581" i="10"/>
  <c r="Y581" i="10"/>
  <c r="U581" i="10"/>
  <c r="X581" i="10"/>
  <c r="AP581" i="10"/>
  <c r="AE581" i="10"/>
  <c r="AN581" i="10"/>
  <c r="R581" i="10"/>
  <c r="S581" i="10"/>
  <c r="N586" i="10"/>
  <c r="V587" i="10"/>
  <c r="Z587" i="10"/>
  <c r="W587" i="10"/>
  <c r="U587" i="10"/>
  <c r="X587" i="10"/>
  <c r="Y587" i="10"/>
  <c r="AE587" i="10"/>
  <c r="AH591" i="10"/>
  <c r="AE591" i="10"/>
  <c r="AH595" i="10"/>
  <c r="AE595" i="10"/>
  <c r="N597" i="10"/>
  <c r="X604" i="10"/>
  <c r="U604" i="10"/>
  <c r="Y604" i="10"/>
  <c r="W604" i="10"/>
  <c r="Z604" i="10"/>
  <c r="V604" i="10"/>
  <c r="AI604" i="10"/>
  <c r="AM610" i="10"/>
  <c r="X610" i="10"/>
  <c r="U610" i="10"/>
  <c r="Y610" i="10"/>
  <c r="Z610" i="10"/>
  <c r="V610" i="10"/>
  <c r="W610" i="10"/>
  <c r="AQ610" i="10"/>
  <c r="AF610" i="10"/>
  <c r="AO610" i="10"/>
  <c r="X616" i="10"/>
  <c r="U616" i="10"/>
  <c r="Y616" i="10"/>
  <c r="W616" i="10"/>
  <c r="V616" i="10"/>
  <c r="Z616" i="10"/>
  <c r="AQ616" i="10"/>
  <c r="AJ616" i="10"/>
  <c r="R616" i="10"/>
  <c r="AH616" i="10"/>
  <c r="X632" i="10"/>
  <c r="U632" i="10"/>
  <c r="Y632" i="10"/>
  <c r="W632" i="10"/>
  <c r="V632" i="10"/>
  <c r="Z632" i="10"/>
  <c r="AQ632" i="10"/>
  <c r="AJ632" i="10"/>
  <c r="R632" i="10"/>
  <c r="AH632" i="10"/>
  <c r="AM646" i="10"/>
  <c r="X646" i="10"/>
  <c r="U646" i="10"/>
  <c r="Y646" i="10"/>
  <c r="V646" i="10"/>
  <c r="W646" i="10"/>
  <c r="Z646" i="10"/>
  <c r="R646" i="10"/>
  <c r="AP646" i="10"/>
  <c r="X650" i="10"/>
  <c r="U650" i="10"/>
  <c r="Y650" i="10"/>
  <c r="Z650" i="10"/>
  <c r="V650" i="10"/>
  <c r="W650" i="10"/>
  <c r="AO650" i="10"/>
  <c r="AF650" i="10"/>
  <c r="AM650" i="10"/>
  <c r="AQ650" i="10"/>
  <c r="X656" i="10"/>
  <c r="U656" i="10"/>
  <c r="Y656" i="10"/>
  <c r="W656" i="10"/>
  <c r="V656" i="10"/>
  <c r="Z656" i="10"/>
  <c r="AJ656" i="10"/>
  <c r="AH656" i="10"/>
  <c r="AQ656" i="10"/>
  <c r="X666" i="10"/>
  <c r="U666" i="10"/>
  <c r="Y666" i="10"/>
  <c r="Z666" i="10"/>
  <c r="V666" i="10"/>
  <c r="W666" i="10"/>
  <c r="AO666" i="10"/>
  <c r="AF666" i="10"/>
  <c r="AM666" i="10"/>
  <c r="AQ666" i="10"/>
  <c r="AM670" i="10"/>
  <c r="X670" i="10"/>
  <c r="U670" i="10"/>
  <c r="Y670" i="10"/>
  <c r="V670" i="10"/>
  <c r="W670" i="10"/>
  <c r="Z670" i="10"/>
  <c r="R670" i="10"/>
  <c r="AP670" i="10"/>
  <c r="AO673" i="10"/>
  <c r="V673" i="10"/>
  <c r="Z673" i="10"/>
  <c r="W673" i="10"/>
  <c r="Y673" i="10"/>
  <c r="U673" i="10"/>
  <c r="X673" i="10"/>
  <c r="AG673" i="10"/>
  <c r="AE673" i="10"/>
  <c r="V679" i="10"/>
  <c r="Z679" i="10"/>
  <c r="W679" i="10"/>
  <c r="U679" i="10"/>
  <c r="X679" i="10"/>
  <c r="Y679" i="10"/>
  <c r="AG679" i="10"/>
  <c r="AN688" i="10"/>
  <c r="AN691" i="10"/>
  <c r="AF692" i="10"/>
  <c r="X692" i="10"/>
  <c r="U692" i="10"/>
  <c r="Y692" i="10"/>
  <c r="W692" i="10"/>
  <c r="Z692" i="10"/>
  <c r="V692" i="10"/>
  <c r="AO692" i="10"/>
  <c r="AI692" i="10"/>
  <c r="V695" i="10"/>
  <c r="Z695" i="10"/>
  <c r="W695" i="10"/>
  <c r="U695" i="10"/>
  <c r="X695" i="10"/>
  <c r="Y695" i="10"/>
  <c r="AG695" i="10"/>
  <c r="V703" i="10"/>
  <c r="Z703" i="10"/>
  <c r="W703" i="10"/>
  <c r="U703" i="10"/>
  <c r="X703" i="10"/>
  <c r="Y703" i="10"/>
  <c r="AP703" i="10"/>
  <c r="AE703" i="10"/>
  <c r="AM703" i="10"/>
  <c r="AL707" i="10"/>
  <c r="X708" i="10"/>
  <c r="U708" i="10"/>
  <c r="Y708" i="10"/>
  <c r="W708" i="10"/>
  <c r="Z708" i="10"/>
  <c r="V708" i="10"/>
  <c r="AI708" i="10"/>
  <c r="AF716" i="10"/>
  <c r="X716" i="10"/>
  <c r="U716" i="10"/>
  <c r="Y716" i="10"/>
  <c r="W716" i="10"/>
  <c r="V716" i="10"/>
  <c r="Z716" i="10"/>
  <c r="AI716" i="10"/>
  <c r="V719" i="10"/>
  <c r="Z719" i="10"/>
  <c r="W719" i="10"/>
  <c r="U719" i="10"/>
  <c r="X719" i="10"/>
  <c r="Y719" i="10"/>
  <c r="AE719" i="10"/>
  <c r="AM719" i="10"/>
  <c r="AO729" i="10"/>
  <c r="AN729" i="10"/>
  <c r="AP729" i="10"/>
  <c r="R734" i="10"/>
  <c r="AE753" i="10"/>
  <c r="AJ753" i="10"/>
  <c r="AP755" i="10"/>
  <c r="AN755" i="10"/>
  <c r="AQ755" i="10"/>
  <c r="AI760" i="10"/>
  <c r="AH760" i="10"/>
  <c r="AJ760" i="10"/>
  <c r="AI772" i="10"/>
  <c r="AO779" i="10"/>
  <c r="V779" i="10"/>
  <c r="Z779" i="10"/>
  <c r="W779" i="10"/>
  <c r="U779" i="10"/>
  <c r="X779" i="10"/>
  <c r="Y779" i="10"/>
  <c r="AN779" i="10"/>
  <c r="AM779" i="10"/>
  <c r="AQ779" i="10"/>
  <c r="AH779" i="10"/>
  <c r="R779" i="10"/>
  <c r="S779" i="10"/>
  <c r="AO787" i="10"/>
  <c r="V787" i="10"/>
  <c r="Z787" i="10"/>
  <c r="W787" i="10"/>
  <c r="U787" i="10"/>
  <c r="X787" i="10"/>
  <c r="Y787" i="10"/>
  <c r="AN787" i="10"/>
  <c r="AL787" i="10"/>
  <c r="AQ787" i="10"/>
  <c r="R787" i="10"/>
  <c r="S787" i="10"/>
  <c r="AH799" i="10"/>
  <c r="AI799" i="10"/>
  <c r="X800" i="10"/>
  <c r="U800" i="10"/>
  <c r="Y800" i="10"/>
  <c r="W800" i="10"/>
  <c r="Z800" i="10"/>
  <c r="V800" i="10"/>
  <c r="AJ800" i="10"/>
  <c r="AH800" i="10"/>
  <c r="AQ800" i="10"/>
  <c r="W376" i="10"/>
  <c r="X376" i="10"/>
  <c r="U376" i="10"/>
  <c r="V376" i="10"/>
  <c r="Y376" i="10"/>
  <c r="Z376" i="10"/>
  <c r="AJ376" i="10"/>
  <c r="AF378" i="10"/>
  <c r="W378" i="10"/>
  <c r="X378" i="10"/>
  <c r="Y378" i="10"/>
  <c r="Z378" i="10"/>
  <c r="U378" i="10"/>
  <c r="V378" i="10"/>
  <c r="AJ380" i="10"/>
  <c r="W380" i="10"/>
  <c r="X380" i="10"/>
  <c r="U380" i="10"/>
  <c r="V380" i="10"/>
  <c r="Y380" i="10"/>
  <c r="Z380" i="10"/>
  <c r="AQ380" i="10"/>
  <c r="AO380" i="10"/>
  <c r="AJ384" i="10"/>
  <c r="W384" i="10"/>
  <c r="X384" i="10"/>
  <c r="U384" i="10"/>
  <c r="V384" i="10"/>
  <c r="Y384" i="10"/>
  <c r="Z384" i="10"/>
  <c r="AM384" i="10"/>
  <c r="AO385" i="10"/>
  <c r="U385" i="10"/>
  <c r="Y385" i="10"/>
  <c r="V385" i="10"/>
  <c r="Z385" i="10"/>
  <c r="W385" i="10"/>
  <c r="X385" i="10"/>
  <c r="AN385" i="10"/>
  <c r="AI385" i="10"/>
  <c r="AP385" i="10"/>
  <c r="U389" i="10"/>
  <c r="Y389" i="10"/>
  <c r="V389" i="10"/>
  <c r="Z389" i="10"/>
  <c r="W389" i="10"/>
  <c r="X389" i="10"/>
  <c r="AI389" i="10"/>
  <c r="R389" i="10"/>
  <c r="S389" i="10"/>
  <c r="AO391" i="10"/>
  <c r="U391" i="10"/>
  <c r="Y391" i="10"/>
  <c r="V391" i="10"/>
  <c r="Z391" i="10"/>
  <c r="W391" i="10"/>
  <c r="X391" i="10"/>
  <c r="AN391" i="10"/>
  <c r="AI391" i="10"/>
  <c r="AP391" i="10"/>
  <c r="AF394" i="10"/>
  <c r="W394" i="10"/>
  <c r="X394" i="10"/>
  <c r="Y394" i="10"/>
  <c r="Z394" i="10"/>
  <c r="U394" i="10"/>
  <c r="V394" i="10"/>
  <c r="AM394" i="10"/>
  <c r="N395" i="10"/>
  <c r="W403" i="10"/>
  <c r="X403" i="10"/>
  <c r="U403" i="10"/>
  <c r="V403" i="10"/>
  <c r="Y403" i="10"/>
  <c r="Z403" i="10"/>
  <c r="AL403" i="10"/>
  <c r="AI403" i="10"/>
  <c r="W405" i="10"/>
  <c r="X405" i="10"/>
  <c r="Y405" i="10"/>
  <c r="U405" i="10"/>
  <c r="Z405" i="10"/>
  <c r="V405" i="10"/>
  <c r="AE405" i="10"/>
  <c r="R405" i="10"/>
  <c r="S405" i="10"/>
  <c r="AN407" i="10"/>
  <c r="W407" i="10"/>
  <c r="X407" i="10"/>
  <c r="U407" i="10"/>
  <c r="Y407" i="10"/>
  <c r="V407" i="10"/>
  <c r="Z407" i="10"/>
  <c r="AI407" i="10"/>
  <c r="AG407" i="10"/>
  <c r="W409" i="10"/>
  <c r="X409" i="10"/>
  <c r="Y409" i="10"/>
  <c r="Z409" i="10"/>
  <c r="U409" i="10"/>
  <c r="V409" i="10"/>
  <c r="AJ409" i="10"/>
  <c r="S409" i="10"/>
  <c r="R409" i="10"/>
  <c r="U412" i="10"/>
  <c r="Y412" i="10"/>
  <c r="V412" i="10"/>
  <c r="Z412" i="10"/>
  <c r="W412" i="10"/>
  <c r="X412" i="10"/>
  <c r="W413" i="10"/>
  <c r="X413" i="10"/>
  <c r="Y413" i="10"/>
  <c r="U413" i="10"/>
  <c r="Z413" i="10"/>
  <c r="V413" i="10"/>
  <c r="U414" i="10"/>
  <c r="Y414" i="10"/>
  <c r="V414" i="10"/>
  <c r="Z414" i="10"/>
  <c r="W414" i="10"/>
  <c r="X414" i="10"/>
  <c r="AM414" i="10"/>
  <c r="U418" i="10"/>
  <c r="Y418" i="10"/>
  <c r="V418" i="10"/>
  <c r="Z418" i="10"/>
  <c r="W418" i="10"/>
  <c r="X418" i="10"/>
  <c r="AO418" i="10"/>
  <c r="AJ418" i="10"/>
  <c r="AQ418" i="10"/>
  <c r="W423" i="10"/>
  <c r="X423" i="10"/>
  <c r="U423" i="10"/>
  <c r="Y423" i="10"/>
  <c r="V423" i="10"/>
  <c r="Z423" i="10"/>
  <c r="AE423" i="10"/>
  <c r="AP423" i="10"/>
  <c r="N427" i="10"/>
  <c r="AH439" i="10"/>
  <c r="AE439" i="10"/>
  <c r="N441" i="10"/>
  <c r="N445" i="10"/>
  <c r="W447" i="10"/>
  <c r="X447" i="10"/>
  <c r="U447" i="10"/>
  <c r="Y447" i="10"/>
  <c r="V447" i="10"/>
  <c r="Z447" i="10"/>
  <c r="AI447" i="10"/>
  <c r="W451" i="10"/>
  <c r="X451" i="10"/>
  <c r="U451" i="10"/>
  <c r="V451" i="10"/>
  <c r="Y451" i="10"/>
  <c r="Z451" i="10"/>
  <c r="AP451" i="10"/>
  <c r="AI451" i="10"/>
  <c r="AO457" i="10"/>
  <c r="W457" i="10"/>
  <c r="X457" i="10"/>
  <c r="Y457" i="10"/>
  <c r="Z457" i="10"/>
  <c r="U457" i="10"/>
  <c r="V457" i="10"/>
  <c r="AN457" i="10"/>
  <c r="AI457" i="10"/>
  <c r="R457" i="10"/>
  <c r="S457" i="10"/>
  <c r="N462" i="10"/>
  <c r="U466" i="10"/>
  <c r="Y466" i="10"/>
  <c r="V466" i="10"/>
  <c r="Z466" i="10"/>
  <c r="W466" i="10"/>
  <c r="X466" i="10"/>
  <c r="AO466" i="10"/>
  <c r="AJ466" i="10"/>
  <c r="AQ466" i="10"/>
  <c r="AO473" i="10"/>
  <c r="W473" i="10"/>
  <c r="X473" i="10"/>
  <c r="Y473" i="10"/>
  <c r="U473" i="10"/>
  <c r="Z473" i="10"/>
  <c r="V473" i="10"/>
  <c r="AE473" i="10"/>
  <c r="AN473" i="10"/>
  <c r="R473" i="10"/>
  <c r="S473" i="10"/>
  <c r="U476" i="10"/>
  <c r="Y476" i="10"/>
  <c r="V476" i="10"/>
  <c r="Z476" i="10"/>
  <c r="W476" i="10"/>
  <c r="X476" i="10"/>
  <c r="AO477" i="10"/>
  <c r="W477" i="10"/>
  <c r="X477" i="10"/>
  <c r="Y477" i="10"/>
  <c r="U477" i="10"/>
  <c r="Z477" i="10"/>
  <c r="V477" i="10"/>
  <c r="AP477" i="10"/>
  <c r="AE477" i="10"/>
  <c r="AN477" i="10"/>
  <c r="R477" i="10"/>
  <c r="S477" i="10"/>
  <c r="U488" i="10"/>
  <c r="Y488" i="10"/>
  <c r="V488" i="10"/>
  <c r="Z488" i="10"/>
  <c r="W488" i="10"/>
  <c r="X488" i="10"/>
  <c r="AM488" i="10"/>
  <c r="U490" i="10"/>
  <c r="Y490" i="10"/>
  <c r="V490" i="10"/>
  <c r="Z490" i="10"/>
  <c r="W490" i="10"/>
  <c r="X490" i="10"/>
  <c r="AQ490" i="10"/>
  <c r="AO490" i="10"/>
  <c r="AJ490" i="10"/>
  <c r="N493" i="10"/>
  <c r="W495" i="10"/>
  <c r="X495" i="10"/>
  <c r="U495" i="10"/>
  <c r="V495" i="10"/>
  <c r="Y495" i="10"/>
  <c r="Z495" i="10"/>
  <c r="AL495" i="10"/>
  <c r="AI495" i="10"/>
  <c r="W499" i="10"/>
  <c r="X499" i="10"/>
  <c r="U499" i="10"/>
  <c r="V499" i="10"/>
  <c r="Y499" i="10"/>
  <c r="Z499" i="10"/>
  <c r="AP499" i="10"/>
  <c r="AI499" i="10"/>
  <c r="AO501" i="10"/>
  <c r="W501" i="10"/>
  <c r="X501" i="10"/>
  <c r="Y501" i="10"/>
  <c r="Z501" i="10"/>
  <c r="V501" i="10"/>
  <c r="U501" i="10"/>
  <c r="AN501" i="10"/>
  <c r="AI501" i="10"/>
  <c r="R501" i="10"/>
  <c r="S501" i="10"/>
  <c r="AP501" i="10"/>
  <c r="U504" i="10"/>
  <c r="Y504" i="10"/>
  <c r="V504" i="10"/>
  <c r="Z504" i="10"/>
  <c r="W504" i="10"/>
  <c r="X504" i="10"/>
  <c r="AQ504" i="10"/>
  <c r="AM504" i="10"/>
  <c r="AQ510" i="10"/>
  <c r="U510" i="10"/>
  <c r="Y510" i="10"/>
  <c r="V510" i="10"/>
  <c r="Z510" i="10"/>
  <c r="W510" i="10"/>
  <c r="X510" i="10"/>
  <c r="AO510" i="10"/>
  <c r="R510" i="10"/>
  <c r="AJ510" i="10"/>
  <c r="N513" i="10"/>
  <c r="N518" i="10"/>
  <c r="AI525" i="10"/>
  <c r="AH528" i="10"/>
  <c r="X528" i="10"/>
  <c r="U528" i="10"/>
  <c r="Y528" i="10"/>
  <c r="W528" i="10"/>
  <c r="Z528" i="10"/>
  <c r="V528" i="10"/>
  <c r="AO529" i="10"/>
  <c r="V529" i="10"/>
  <c r="Z529" i="10"/>
  <c r="W529" i="10"/>
  <c r="Y529" i="10"/>
  <c r="U529" i="10"/>
  <c r="X529" i="10"/>
  <c r="AE529" i="10"/>
  <c r="AN529" i="10"/>
  <c r="R529" i="10"/>
  <c r="S529" i="10"/>
  <c r="X532" i="10"/>
  <c r="U532" i="10"/>
  <c r="Y532" i="10"/>
  <c r="W532" i="10"/>
  <c r="Z532" i="10"/>
  <c r="V532" i="10"/>
  <c r="AM532" i="10"/>
  <c r="AH532" i="10"/>
  <c r="AQ534" i="10"/>
  <c r="X534" i="10"/>
  <c r="U534" i="10"/>
  <c r="Y534" i="10"/>
  <c r="V534" i="10"/>
  <c r="W534" i="10"/>
  <c r="Z534" i="10"/>
  <c r="AO534" i="10"/>
  <c r="AJ534" i="10"/>
  <c r="X538" i="10"/>
  <c r="U538" i="10"/>
  <c r="Y538" i="10"/>
  <c r="V538" i="10"/>
  <c r="W538" i="10"/>
  <c r="Z538" i="10"/>
  <c r="AO538" i="10"/>
  <c r="AJ538" i="10"/>
  <c r="AQ538" i="10"/>
  <c r="AH543" i="10"/>
  <c r="AE543" i="10"/>
  <c r="AI545" i="10"/>
  <c r="AH547" i="10"/>
  <c r="AE547" i="10"/>
  <c r="N549" i="10"/>
  <c r="AF550" i="10"/>
  <c r="V551" i="10"/>
  <c r="Z551" i="10"/>
  <c r="W551" i="10"/>
  <c r="U551" i="10"/>
  <c r="X551" i="10"/>
  <c r="Y551" i="10"/>
  <c r="AI551" i="10"/>
  <c r="N555" i="10"/>
  <c r="V567" i="10"/>
  <c r="Z567" i="10"/>
  <c r="W567" i="10"/>
  <c r="U567" i="10"/>
  <c r="X567" i="10"/>
  <c r="Y567" i="10"/>
  <c r="AE567" i="10"/>
  <c r="V571" i="10"/>
  <c r="Z571" i="10"/>
  <c r="W571" i="10"/>
  <c r="U571" i="10"/>
  <c r="X571" i="10"/>
  <c r="Y571" i="10"/>
  <c r="AL571" i="10"/>
  <c r="AI571" i="10"/>
  <c r="AO585" i="10"/>
  <c r="V585" i="10"/>
  <c r="Z585" i="10"/>
  <c r="W585" i="10"/>
  <c r="Y585" i="10"/>
  <c r="X585" i="10"/>
  <c r="U585" i="10"/>
  <c r="AN585" i="10"/>
  <c r="AI585" i="10"/>
  <c r="R585" i="10"/>
  <c r="S585" i="10"/>
  <c r="N590" i="10"/>
  <c r="X594" i="10"/>
  <c r="U594" i="10"/>
  <c r="Y594" i="10"/>
  <c r="Z594" i="10"/>
  <c r="V594" i="10"/>
  <c r="W594" i="10"/>
  <c r="AO594" i="10"/>
  <c r="AJ594" i="10"/>
  <c r="AQ594" i="10"/>
  <c r="X600" i="10"/>
  <c r="U600" i="10"/>
  <c r="Y600" i="10"/>
  <c r="W600" i="10"/>
  <c r="V600" i="10"/>
  <c r="Z600" i="10"/>
  <c r="AQ600" i="10"/>
  <c r="AJ600" i="10"/>
  <c r="R600" i="10"/>
  <c r="AH600" i="10"/>
  <c r="R609" i="10"/>
  <c r="AL610" i="10"/>
  <c r="AM614" i="10"/>
  <c r="X614" i="10"/>
  <c r="U614" i="10"/>
  <c r="Y614" i="10"/>
  <c r="V614" i="10"/>
  <c r="W614" i="10"/>
  <c r="Z614" i="10"/>
  <c r="R614" i="10"/>
  <c r="AP614" i="10"/>
  <c r="AE616" i="10"/>
  <c r="X618" i="10"/>
  <c r="U618" i="10"/>
  <c r="Y618" i="10"/>
  <c r="Z618" i="10"/>
  <c r="V618" i="10"/>
  <c r="W618" i="10"/>
  <c r="AO618" i="10"/>
  <c r="AF618" i="10"/>
  <c r="AM618" i="10"/>
  <c r="AQ618" i="10"/>
  <c r="X624" i="10"/>
  <c r="U624" i="10"/>
  <c r="Y624" i="10"/>
  <c r="W624" i="10"/>
  <c r="V624" i="10"/>
  <c r="Z624" i="10"/>
  <c r="AJ624" i="10"/>
  <c r="AH624" i="10"/>
  <c r="AQ624" i="10"/>
  <c r="AE632" i="10"/>
  <c r="X634" i="10"/>
  <c r="U634" i="10"/>
  <c r="Y634" i="10"/>
  <c r="Z634" i="10"/>
  <c r="V634" i="10"/>
  <c r="W634" i="10"/>
  <c r="AO634" i="10"/>
  <c r="AF634" i="10"/>
  <c r="AM634" i="10"/>
  <c r="AQ634" i="10"/>
  <c r="AM638" i="10"/>
  <c r="X638" i="10"/>
  <c r="U638" i="10"/>
  <c r="Y638" i="10"/>
  <c r="V638" i="10"/>
  <c r="W638" i="10"/>
  <c r="Z638" i="10"/>
  <c r="R638" i="10"/>
  <c r="AP638" i="10"/>
  <c r="N640" i="10"/>
  <c r="AO641" i="10"/>
  <c r="V641" i="10"/>
  <c r="Z641" i="10"/>
  <c r="W641" i="10"/>
  <c r="Y641" i="10"/>
  <c r="U641" i="10"/>
  <c r="X641" i="10"/>
  <c r="AG641" i="10"/>
  <c r="AE641" i="10"/>
  <c r="AJ646" i="10"/>
  <c r="V647" i="10"/>
  <c r="Z647" i="10"/>
  <c r="W647" i="10"/>
  <c r="U647" i="10"/>
  <c r="X647" i="10"/>
  <c r="Y647" i="10"/>
  <c r="AG647" i="10"/>
  <c r="N649" i="10"/>
  <c r="AL650" i="10"/>
  <c r="AN656" i="10"/>
  <c r="AE656" i="10"/>
  <c r="N659" i="10"/>
  <c r="AN659" i="10"/>
  <c r="AF660" i="10"/>
  <c r="X660" i="10"/>
  <c r="U660" i="10"/>
  <c r="Y660" i="10"/>
  <c r="W660" i="10"/>
  <c r="Z660" i="10"/>
  <c r="V660" i="10"/>
  <c r="AO660" i="10"/>
  <c r="AI660" i="10"/>
  <c r="V663" i="10"/>
  <c r="Z663" i="10"/>
  <c r="W663" i="10"/>
  <c r="U663" i="10"/>
  <c r="X663" i="10"/>
  <c r="Y663" i="10"/>
  <c r="AG663" i="10"/>
  <c r="N665" i="10"/>
  <c r="AL666" i="10"/>
  <c r="AJ670" i="10"/>
  <c r="V671" i="10"/>
  <c r="Z671" i="10"/>
  <c r="W671" i="10"/>
  <c r="U671" i="10"/>
  <c r="X671" i="10"/>
  <c r="Y671" i="10"/>
  <c r="AP671" i="10"/>
  <c r="AE671" i="10"/>
  <c r="AM671" i="10"/>
  <c r="AN673" i="10"/>
  <c r="N675" i="10"/>
  <c r="AL675" i="10"/>
  <c r="X676" i="10"/>
  <c r="U676" i="10"/>
  <c r="Y676" i="10"/>
  <c r="W676" i="10"/>
  <c r="Z676" i="10"/>
  <c r="V676" i="10"/>
  <c r="AI676" i="10"/>
  <c r="AM679" i="10"/>
  <c r="AF684" i="10"/>
  <c r="X684" i="10"/>
  <c r="U684" i="10"/>
  <c r="Y684" i="10"/>
  <c r="W684" i="10"/>
  <c r="Z684" i="10"/>
  <c r="V684" i="10"/>
  <c r="AI684" i="10"/>
  <c r="V687" i="10"/>
  <c r="Z687" i="10"/>
  <c r="W687" i="10"/>
  <c r="U687" i="10"/>
  <c r="X687" i="10"/>
  <c r="Y687" i="10"/>
  <c r="AE687" i="10"/>
  <c r="AM687" i="10"/>
  <c r="AM690" i="10"/>
  <c r="X690" i="10"/>
  <c r="U690" i="10"/>
  <c r="Y690" i="10"/>
  <c r="Z690" i="10"/>
  <c r="V690" i="10"/>
  <c r="W690" i="10"/>
  <c r="AQ690" i="10"/>
  <c r="AF690" i="10"/>
  <c r="AO690" i="10"/>
  <c r="N693" i="10"/>
  <c r="AM695" i="10"/>
  <c r="X700" i="10"/>
  <c r="U700" i="10"/>
  <c r="Y700" i="10"/>
  <c r="W700" i="10"/>
  <c r="V700" i="10"/>
  <c r="Z700" i="10"/>
  <c r="AI700" i="10"/>
  <c r="AI703" i="10"/>
  <c r="AM706" i="10"/>
  <c r="X706" i="10"/>
  <c r="U706" i="10"/>
  <c r="Y706" i="10"/>
  <c r="V706" i="10"/>
  <c r="W706" i="10"/>
  <c r="Z706" i="10"/>
  <c r="AQ706" i="10"/>
  <c r="AF706" i="10"/>
  <c r="AO706" i="10"/>
  <c r="X712" i="10"/>
  <c r="U712" i="10"/>
  <c r="Y712" i="10"/>
  <c r="W712" i="10"/>
  <c r="Z712" i="10"/>
  <c r="V712" i="10"/>
  <c r="AQ712" i="10"/>
  <c r="AJ712" i="10"/>
  <c r="R712" i="10"/>
  <c r="AH712" i="10"/>
  <c r="AI719" i="10"/>
  <c r="R728" i="10"/>
  <c r="X732" i="10"/>
  <c r="U732" i="10"/>
  <c r="Y732" i="10"/>
  <c r="W732" i="10"/>
  <c r="V732" i="10"/>
  <c r="Z732" i="10"/>
  <c r="AI732" i="10"/>
  <c r="AO732" i="10"/>
  <c r="V761" i="10"/>
  <c r="Z761" i="10"/>
  <c r="W761" i="10"/>
  <c r="Y761" i="10"/>
  <c r="X761" i="10"/>
  <c r="U761" i="10"/>
  <c r="AN761" i="10"/>
  <c r="AE761" i="10"/>
  <c r="AJ761" i="10"/>
  <c r="AP761" i="10"/>
  <c r="AG761" i="10"/>
  <c r="V773" i="10"/>
  <c r="Z773" i="10"/>
  <c r="W773" i="10"/>
  <c r="Y773" i="10"/>
  <c r="U773" i="10"/>
  <c r="X773" i="10"/>
  <c r="AF773" i="10"/>
  <c r="AE783" i="10"/>
  <c r="AO795" i="10"/>
  <c r="V795" i="10"/>
  <c r="Z795" i="10"/>
  <c r="W795" i="10"/>
  <c r="U795" i="10"/>
  <c r="X795" i="10"/>
  <c r="Y795" i="10"/>
  <c r="AN795" i="10"/>
  <c r="AM795" i="10"/>
  <c r="AQ795" i="10"/>
  <c r="AH795" i="10"/>
  <c r="R795" i="10"/>
  <c r="S795" i="10"/>
  <c r="AN720" i="10"/>
  <c r="AM722" i="10"/>
  <c r="X722" i="10"/>
  <c r="U722" i="10"/>
  <c r="Y722" i="10"/>
  <c r="V722" i="10"/>
  <c r="W722" i="10"/>
  <c r="Z722" i="10"/>
  <c r="AH722" i="10"/>
  <c r="AF724" i="10"/>
  <c r="X724" i="10"/>
  <c r="U724" i="10"/>
  <c r="Y724" i="10"/>
  <c r="W724" i="10"/>
  <c r="V724" i="10"/>
  <c r="Z724" i="10"/>
  <c r="V727" i="10"/>
  <c r="Z727" i="10"/>
  <c r="W727" i="10"/>
  <c r="U727" i="10"/>
  <c r="X727" i="10"/>
  <c r="Y727" i="10"/>
  <c r="AI727" i="10"/>
  <c r="X728" i="10"/>
  <c r="U728" i="10"/>
  <c r="Y728" i="10"/>
  <c r="W728" i="10"/>
  <c r="Z728" i="10"/>
  <c r="V728" i="10"/>
  <c r="AE728" i="10"/>
  <c r="X730" i="10"/>
  <c r="U730" i="10"/>
  <c r="Y730" i="10"/>
  <c r="V730" i="10"/>
  <c r="W730" i="10"/>
  <c r="Z730" i="10"/>
  <c r="AH730" i="10"/>
  <c r="AQ730" i="10"/>
  <c r="AM734" i="10"/>
  <c r="X734" i="10"/>
  <c r="U734" i="10"/>
  <c r="Y734" i="10"/>
  <c r="W734" i="10"/>
  <c r="Z734" i="10"/>
  <c r="V734" i="10"/>
  <c r="AJ734" i="10"/>
  <c r="V735" i="10"/>
  <c r="Z735" i="10"/>
  <c r="W735" i="10"/>
  <c r="U735" i="10"/>
  <c r="X735" i="10"/>
  <c r="Y735" i="10"/>
  <c r="AG735" i="10"/>
  <c r="AO737" i="10"/>
  <c r="V737" i="10"/>
  <c r="Z737" i="10"/>
  <c r="W737" i="10"/>
  <c r="Y737" i="10"/>
  <c r="X737" i="10"/>
  <c r="U737" i="10"/>
  <c r="AJ737" i="10"/>
  <c r="AM738" i="10"/>
  <c r="X738" i="10"/>
  <c r="U738" i="10"/>
  <c r="Y738" i="10"/>
  <c r="V738" i="10"/>
  <c r="W738" i="10"/>
  <c r="Z738" i="10"/>
  <c r="AH738" i="10"/>
  <c r="AM742" i="10"/>
  <c r="X742" i="10"/>
  <c r="U742" i="10"/>
  <c r="Y742" i="10"/>
  <c r="Z742" i="10"/>
  <c r="V742" i="10"/>
  <c r="W742" i="10"/>
  <c r="AJ742" i="10"/>
  <c r="V743" i="10"/>
  <c r="Z743" i="10"/>
  <c r="W743" i="10"/>
  <c r="U743" i="10"/>
  <c r="X743" i="10"/>
  <c r="Y743" i="10"/>
  <c r="AI743" i="10"/>
  <c r="X744" i="10"/>
  <c r="U744" i="10"/>
  <c r="Y744" i="10"/>
  <c r="W744" i="10"/>
  <c r="Z744" i="10"/>
  <c r="V744" i="10"/>
  <c r="AE744" i="10"/>
  <c r="X746" i="10"/>
  <c r="U746" i="10"/>
  <c r="Y746" i="10"/>
  <c r="V746" i="10"/>
  <c r="W746" i="10"/>
  <c r="Z746" i="10"/>
  <c r="AH746" i="10"/>
  <c r="AQ746" i="10"/>
  <c r="V751" i="10"/>
  <c r="Z751" i="10"/>
  <c r="W751" i="10"/>
  <c r="U751" i="10"/>
  <c r="X751" i="10"/>
  <c r="Y751" i="10"/>
  <c r="AG751" i="10"/>
  <c r="AN752" i="10"/>
  <c r="AM754" i="10"/>
  <c r="X754" i="10"/>
  <c r="U754" i="10"/>
  <c r="Y754" i="10"/>
  <c r="V754" i="10"/>
  <c r="W754" i="10"/>
  <c r="Z754" i="10"/>
  <c r="AH754" i="10"/>
  <c r="AF756" i="10"/>
  <c r="X756" i="10"/>
  <c r="U756" i="10"/>
  <c r="Y756" i="10"/>
  <c r="W756" i="10"/>
  <c r="V756" i="10"/>
  <c r="Z756" i="10"/>
  <c r="AO761" i="10"/>
  <c r="X764" i="10"/>
  <c r="U764" i="10"/>
  <c r="Y764" i="10"/>
  <c r="W764" i="10"/>
  <c r="V764" i="10"/>
  <c r="Z764" i="10"/>
  <c r="X768" i="10"/>
  <c r="U768" i="10"/>
  <c r="Y768" i="10"/>
  <c r="W768" i="10"/>
  <c r="Z768" i="10"/>
  <c r="V768" i="10"/>
  <c r="AE768" i="10"/>
  <c r="N770" i="10"/>
  <c r="AO771" i="10"/>
  <c r="V771" i="10"/>
  <c r="Z771" i="10"/>
  <c r="W771" i="10"/>
  <c r="U771" i="10"/>
  <c r="X771" i="10"/>
  <c r="Y771" i="10"/>
  <c r="R771" i="10"/>
  <c r="AE771" i="10"/>
  <c r="AQ771" i="10"/>
  <c r="AJ776" i="10"/>
  <c r="V777" i="10"/>
  <c r="Z777" i="10"/>
  <c r="W777" i="10"/>
  <c r="Y777" i="10"/>
  <c r="X777" i="10"/>
  <c r="U777" i="10"/>
  <c r="AG777" i="10"/>
  <c r="AP779" i="10"/>
  <c r="X784" i="10"/>
  <c r="U784" i="10"/>
  <c r="Y784" i="10"/>
  <c r="W784" i="10"/>
  <c r="Z784" i="10"/>
  <c r="V784" i="10"/>
  <c r="AE784" i="10"/>
  <c r="AP787" i="10"/>
  <c r="AJ792" i="10"/>
  <c r="V793" i="10"/>
  <c r="Z793" i="10"/>
  <c r="W793" i="10"/>
  <c r="Y793" i="10"/>
  <c r="U793" i="10"/>
  <c r="X793" i="10"/>
  <c r="AI793" i="10"/>
  <c r="AP795" i="10"/>
  <c r="AN800" i="10"/>
  <c r="N5" i="10"/>
  <c r="N7" i="10"/>
  <c r="AH8" i="10"/>
  <c r="U9" i="10"/>
  <c r="Y9" i="10"/>
  <c r="V9" i="10"/>
  <c r="Z9" i="10"/>
  <c r="W9" i="10"/>
  <c r="X9" i="10"/>
  <c r="AG9" i="10"/>
  <c r="W10" i="10"/>
  <c r="X10" i="10"/>
  <c r="U10" i="10"/>
  <c r="V10" i="10"/>
  <c r="Y10" i="10"/>
  <c r="Z10" i="10"/>
  <c r="N11" i="10"/>
  <c r="W16" i="10"/>
  <c r="X16" i="10"/>
  <c r="Y16" i="10"/>
  <c r="Z16" i="10"/>
  <c r="U16" i="10"/>
  <c r="V16" i="10"/>
  <c r="AF16" i="10"/>
  <c r="N17" i="10"/>
  <c r="N19" i="10"/>
  <c r="AO23" i="10"/>
  <c r="U23" i="10"/>
  <c r="Y23" i="10"/>
  <c r="V23" i="10"/>
  <c r="Z23" i="10"/>
  <c r="W23" i="10"/>
  <c r="X23" i="10"/>
  <c r="AG23" i="10"/>
  <c r="U29" i="10"/>
  <c r="Y29" i="10"/>
  <c r="V29" i="10"/>
  <c r="Z29" i="10"/>
  <c r="W29" i="10"/>
  <c r="X29" i="10"/>
  <c r="AG29" i="10"/>
  <c r="AJ30" i="10"/>
  <c r="W30" i="10"/>
  <c r="X30" i="10"/>
  <c r="U30" i="10"/>
  <c r="V30" i="10"/>
  <c r="Y30" i="10"/>
  <c r="Z30" i="10"/>
  <c r="AO31" i="10"/>
  <c r="U31" i="10"/>
  <c r="Y31" i="10"/>
  <c r="V31" i="10"/>
  <c r="Z31" i="10"/>
  <c r="W31" i="10"/>
  <c r="X31" i="10"/>
  <c r="AG31" i="10"/>
  <c r="AH35" i="10"/>
  <c r="U37" i="10"/>
  <c r="Y37" i="10"/>
  <c r="V37" i="10"/>
  <c r="Z37" i="10"/>
  <c r="W37" i="10"/>
  <c r="X37" i="10"/>
  <c r="AG37" i="10"/>
  <c r="AJ38" i="10"/>
  <c r="W38" i="10"/>
  <c r="X38" i="10"/>
  <c r="U38" i="10"/>
  <c r="V38" i="10"/>
  <c r="Y38" i="10"/>
  <c r="Z38" i="10"/>
  <c r="AO39" i="10"/>
  <c r="U39" i="10"/>
  <c r="Y39" i="10"/>
  <c r="V39" i="10"/>
  <c r="Z39" i="10"/>
  <c r="W39" i="10"/>
  <c r="X39" i="10"/>
  <c r="AG39" i="10"/>
  <c r="AH42" i="10"/>
  <c r="AQ44" i="10"/>
  <c r="W44" i="10"/>
  <c r="X44" i="10"/>
  <c r="Y44" i="10"/>
  <c r="Z44" i="10"/>
  <c r="U44" i="10"/>
  <c r="V44" i="10"/>
  <c r="AF44" i="10"/>
  <c r="N45" i="10"/>
  <c r="N47" i="10"/>
  <c r="AO51" i="10"/>
  <c r="U51" i="10"/>
  <c r="Y51" i="10"/>
  <c r="V51" i="10"/>
  <c r="Z51" i="10"/>
  <c r="W51" i="10"/>
  <c r="X51" i="10"/>
  <c r="AG51" i="10"/>
  <c r="U57" i="10"/>
  <c r="Y57" i="10"/>
  <c r="V57" i="10"/>
  <c r="Z57" i="10"/>
  <c r="W57" i="10"/>
  <c r="X57" i="10"/>
  <c r="AG57" i="10"/>
  <c r="W58" i="10"/>
  <c r="X58" i="10"/>
  <c r="U58" i="10"/>
  <c r="V58" i="10"/>
  <c r="Y58" i="10"/>
  <c r="Z58" i="10"/>
  <c r="AO59" i="10"/>
  <c r="U59" i="10"/>
  <c r="Y59" i="10"/>
  <c r="V59" i="10"/>
  <c r="Z59" i="10"/>
  <c r="W59" i="10"/>
  <c r="X59" i="10"/>
  <c r="AG59" i="10"/>
  <c r="AH62" i="10"/>
  <c r="U64" i="10"/>
  <c r="Y64" i="10"/>
  <c r="V64" i="10"/>
  <c r="Z64" i="10"/>
  <c r="W64" i="10"/>
  <c r="X64" i="10"/>
  <c r="AF64" i="10"/>
  <c r="N65" i="10"/>
  <c r="N67" i="10"/>
  <c r="AO71" i="10"/>
  <c r="W71" i="10"/>
  <c r="X71" i="10"/>
  <c r="Y71" i="10"/>
  <c r="Z71" i="10"/>
  <c r="U71" i="10"/>
  <c r="V71" i="10"/>
  <c r="AG71" i="10"/>
  <c r="W77" i="10"/>
  <c r="X77" i="10"/>
  <c r="U77" i="10"/>
  <c r="V77" i="10"/>
  <c r="Y77" i="10"/>
  <c r="Z77" i="10"/>
  <c r="AG77" i="10"/>
  <c r="AJ78" i="10"/>
  <c r="U78" i="10"/>
  <c r="Y78" i="10"/>
  <c r="V78" i="10"/>
  <c r="Z78" i="10"/>
  <c r="W78" i="10"/>
  <c r="X78" i="10"/>
  <c r="N79" i="10"/>
  <c r="AH80" i="10"/>
  <c r="W81" i="10"/>
  <c r="X81" i="10"/>
  <c r="U81" i="10"/>
  <c r="V81" i="10"/>
  <c r="Y81" i="10"/>
  <c r="Z81" i="10"/>
  <c r="AG81" i="10"/>
  <c r="N83" i="10"/>
  <c r="AE83" i="10"/>
  <c r="W85" i="10"/>
  <c r="X85" i="10"/>
  <c r="U85" i="10"/>
  <c r="V85" i="10"/>
  <c r="Y85" i="10"/>
  <c r="Z85" i="10"/>
  <c r="AG85" i="10"/>
  <c r="AJ86" i="10"/>
  <c r="U86" i="10"/>
  <c r="Y86" i="10"/>
  <c r="V86" i="10"/>
  <c r="Z86" i="10"/>
  <c r="W86" i="10"/>
  <c r="X86" i="10"/>
  <c r="N87" i="10"/>
  <c r="AL87" i="10"/>
  <c r="AH88" i="10"/>
  <c r="U89" i="10"/>
  <c r="Y89" i="10"/>
  <c r="V89" i="10"/>
  <c r="Z89" i="10"/>
  <c r="W89" i="10"/>
  <c r="X89" i="10"/>
  <c r="AG89" i="10"/>
  <c r="W90" i="10"/>
  <c r="X90" i="10"/>
  <c r="Y90" i="10"/>
  <c r="Z90" i="10"/>
  <c r="U90" i="10"/>
  <c r="V90" i="10"/>
  <c r="AO91" i="10"/>
  <c r="U91" i="10"/>
  <c r="Y91" i="10"/>
  <c r="V91" i="10"/>
  <c r="Z91" i="10"/>
  <c r="W91" i="10"/>
  <c r="X91" i="10"/>
  <c r="AG91" i="10"/>
  <c r="AO95" i="10"/>
  <c r="U95" i="10"/>
  <c r="Y95" i="10"/>
  <c r="V95" i="10"/>
  <c r="Z95" i="10"/>
  <c r="W95" i="10"/>
  <c r="X95" i="10"/>
  <c r="AG95" i="10"/>
  <c r="AH102" i="10"/>
  <c r="W104" i="10"/>
  <c r="X104" i="10"/>
  <c r="U104" i="10"/>
  <c r="V104" i="10"/>
  <c r="Y104" i="10"/>
  <c r="Z104" i="10"/>
  <c r="AH104" i="10"/>
  <c r="AQ105" i="10"/>
  <c r="U105" i="10"/>
  <c r="Y105" i="10"/>
  <c r="V105" i="10"/>
  <c r="Z105" i="10"/>
  <c r="W105" i="10"/>
  <c r="X105" i="10"/>
  <c r="AG105" i="10"/>
  <c r="AQ113" i="10"/>
  <c r="U113" i="10"/>
  <c r="Y113" i="10"/>
  <c r="V113" i="10"/>
  <c r="Z113" i="10"/>
  <c r="W113" i="10"/>
  <c r="X113" i="10"/>
  <c r="AG113" i="10"/>
  <c r="AO121" i="10"/>
  <c r="U121" i="10"/>
  <c r="Y121" i="10"/>
  <c r="V121" i="10"/>
  <c r="Z121" i="10"/>
  <c r="W121" i="10"/>
  <c r="X121" i="10"/>
  <c r="AG121" i="10"/>
  <c r="U123" i="10"/>
  <c r="Y123" i="10"/>
  <c r="V123" i="10"/>
  <c r="Z123" i="10"/>
  <c r="W123" i="10"/>
  <c r="X123" i="10"/>
  <c r="AG123" i="10"/>
  <c r="AO124" i="10"/>
  <c r="W124" i="10"/>
  <c r="X124" i="10"/>
  <c r="U124" i="10"/>
  <c r="V124" i="10"/>
  <c r="Y124" i="10"/>
  <c r="Z124" i="10"/>
  <c r="AM124" i="10"/>
  <c r="U125" i="10"/>
  <c r="Y125" i="10"/>
  <c r="V125" i="10"/>
  <c r="Z125" i="10"/>
  <c r="W125" i="10"/>
  <c r="X125" i="10"/>
  <c r="AG125" i="10"/>
  <c r="W126" i="10"/>
  <c r="X126" i="10"/>
  <c r="Y126" i="10"/>
  <c r="Z126" i="10"/>
  <c r="U126" i="10"/>
  <c r="V126" i="10"/>
  <c r="AQ126" i="10"/>
  <c r="N129" i="10"/>
  <c r="U131" i="10"/>
  <c r="Y131" i="10"/>
  <c r="V131" i="10"/>
  <c r="Z131" i="10"/>
  <c r="W131" i="10"/>
  <c r="X131" i="10"/>
  <c r="AG131" i="10"/>
  <c r="AO132" i="10"/>
  <c r="W132" i="10"/>
  <c r="X132" i="10"/>
  <c r="U132" i="10"/>
  <c r="V132" i="10"/>
  <c r="Y132" i="10"/>
  <c r="Z132" i="10"/>
  <c r="AM132" i="10"/>
  <c r="U133" i="10"/>
  <c r="Y133" i="10"/>
  <c r="V133" i="10"/>
  <c r="Z133" i="10"/>
  <c r="W133" i="10"/>
  <c r="X133" i="10"/>
  <c r="AG133" i="10"/>
  <c r="W134" i="10"/>
  <c r="X134" i="10"/>
  <c r="Y134" i="10"/>
  <c r="Z134" i="10"/>
  <c r="U134" i="10"/>
  <c r="V134" i="10"/>
  <c r="AQ134" i="10"/>
  <c r="N137" i="10"/>
  <c r="U139" i="10"/>
  <c r="Y139" i="10"/>
  <c r="V139" i="10"/>
  <c r="Z139" i="10"/>
  <c r="W139" i="10"/>
  <c r="X139" i="10"/>
  <c r="AG139" i="10"/>
  <c r="AO140" i="10"/>
  <c r="W140" i="10"/>
  <c r="X140" i="10"/>
  <c r="U140" i="10"/>
  <c r="V140" i="10"/>
  <c r="Y140" i="10"/>
  <c r="Z140" i="10"/>
  <c r="AM140" i="10"/>
  <c r="U141" i="10"/>
  <c r="Y141" i="10"/>
  <c r="V141" i="10"/>
  <c r="Z141" i="10"/>
  <c r="W141" i="10"/>
  <c r="X141" i="10"/>
  <c r="AG141" i="10"/>
  <c r="W142" i="10"/>
  <c r="X142" i="10"/>
  <c r="Y142" i="10"/>
  <c r="Z142" i="10"/>
  <c r="U142" i="10"/>
  <c r="V142" i="10"/>
  <c r="AO142" i="10"/>
  <c r="U143" i="10"/>
  <c r="Y143" i="10"/>
  <c r="V143" i="10"/>
  <c r="Z143" i="10"/>
  <c r="W143" i="10"/>
  <c r="X143" i="10"/>
  <c r="AG143" i="10"/>
  <c r="AQ144" i="10"/>
  <c r="W144" i="10"/>
  <c r="X144" i="10"/>
  <c r="U144" i="10"/>
  <c r="V144" i="10"/>
  <c r="Y144" i="10"/>
  <c r="Z144" i="10"/>
  <c r="AH145" i="10"/>
  <c r="W146" i="10"/>
  <c r="X146" i="10"/>
  <c r="Y146" i="10"/>
  <c r="Z146" i="10"/>
  <c r="U146" i="10"/>
  <c r="V146" i="10"/>
  <c r="N147" i="10"/>
  <c r="N149" i="10"/>
  <c r="N151" i="10"/>
  <c r="AP151" i="10"/>
  <c r="N153" i="10"/>
  <c r="N155" i="10"/>
  <c r="AH156" i="10"/>
  <c r="U157" i="10"/>
  <c r="Y157" i="10"/>
  <c r="V157" i="10"/>
  <c r="Z157" i="10"/>
  <c r="W157" i="10"/>
  <c r="X157" i="10"/>
  <c r="AG157" i="10"/>
  <c r="W158" i="10"/>
  <c r="X158" i="10"/>
  <c r="Y158" i="10"/>
  <c r="Z158" i="10"/>
  <c r="U158" i="10"/>
  <c r="V158" i="10"/>
  <c r="AO158" i="10"/>
  <c r="AO159" i="10"/>
  <c r="U159" i="10"/>
  <c r="Y159" i="10"/>
  <c r="V159" i="10"/>
  <c r="Z159" i="10"/>
  <c r="W159" i="10"/>
  <c r="X159" i="10"/>
  <c r="AG159" i="10"/>
  <c r="W164" i="10"/>
  <c r="X164" i="10"/>
  <c r="U164" i="10"/>
  <c r="V164" i="10"/>
  <c r="Y164" i="10"/>
  <c r="Z164" i="10"/>
  <c r="AH165" i="10"/>
  <c r="AF166" i="10"/>
  <c r="W168" i="10"/>
  <c r="X168" i="10"/>
  <c r="U168" i="10"/>
  <c r="V168" i="10"/>
  <c r="Y168" i="10"/>
  <c r="Z168" i="10"/>
  <c r="AH169" i="10"/>
  <c r="AF170" i="10"/>
  <c r="W170" i="10"/>
  <c r="X170" i="10"/>
  <c r="Y170" i="10"/>
  <c r="Z170" i="10"/>
  <c r="U170" i="10"/>
  <c r="V170" i="10"/>
  <c r="N173" i="10"/>
  <c r="N175" i="10"/>
  <c r="AP175" i="10"/>
  <c r="AO177" i="10"/>
  <c r="U177" i="10"/>
  <c r="Y177" i="10"/>
  <c r="V177" i="10"/>
  <c r="Z177" i="10"/>
  <c r="W177" i="10"/>
  <c r="X177" i="10"/>
  <c r="AG177" i="10"/>
  <c r="N179" i="10"/>
  <c r="AF180" i="10"/>
  <c r="U181" i="10"/>
  <c r="Y181" i="10"/>
  <c r="V181" i="10"/>
  <c r="Z181" i="10"/>
  <c r="W181" i="10"/>
  <c r="X181" i="10"/>
  <c r="AG181" i="10"/>
  <c r="W182" i="10"/>
  <c r="X182" i="10"/>
  <c r="U182" i="10"/>
  <c r="V182" i="10"/>
  <c r="Y182" i="10"/>
  <c r="Z182" i="10"/>
  <c r="AO182" i="10"/>
  <c r="AO183" i="10"/>
  <c r="U183" i="10"/>
  <c r="Y183" i="10"/>
  <c r="V183" i="10"/>
  <c r="Z183" i="10"/>
  <c r="W183" i="10"/>
  <c r="X183" i="10"/>
  <c r="AG183" i="10"/>
  <c r="N185" i="10"/>
  <c r="N187" i="10"/>
  <c r="AH188" i="10"/>
  <c r="U189" i="10"/>
  <c r="Y189" i="10"/>
  <c r="V189" i="10"/>
  <c r="Z189" i="10"/>
  <c r="W189" i="10"/>
  <c r="X189" i="10"/>
  <c r="AG189" i="10"/>
  <c r="W190" i="10"/>
  <c r="X190" i="10"/>
  <c r="U190" i="10"/>
  <c r="V190" i="10"/>
  <c r="Y190" i="10"/>
  <c r="Z190" i="10"/>
  <c r="AO190" i="10"/>
  <c r="AO191" i="10"/>
  <c r="U191" i="10"/>
  <c r="Y191" i="10"/>
  <c r="V191" i="10"/>
  <c r="Z191" i="10"/>
  <c r="W191" i="10"/>
  <c r="X191" i="10"/>
  <c r="AG191" i="10"/>
  <c r="W196" i="10"/>
  <c r="X196" i="10"/>
  <c r="Y196" i="10"/>
  <c r="Z196" i="10"/>
  <c r="U196" i="10"/>
  <c r="V196" i="10"/>
  <c r="AH197" i="10"/>
  <c r="AF198" i="10"/>
  <c r="W200" i="10"/>
  <c r="X200" i="10"/>
  <c r="Y200" i="10"/>
  <c r="Z200" i="10"/>
  <c r="U200" i="10"/>
  <c r="V200" i="10"/>
  <c r="AM200" i="10"/>
  <c r="AJ204" i="10"/>
  <c r="W204" i="10"/>
  <c r="X204" i="10"/>
  <c r="Y204" i="10"/>
  <c r="Z204" i="10"/>
  <c r="U204" i="10"/>
  <c r="V204" i="10"/>
  <c r="AH205" i="10"/>
  <c r="AF206" i="10"/>
  <c r="AJ208" i="10"/>
  <c r="W208" i="10"/>
  <c r="X208" i="10"/>
  <c r="Y208" i="10"/>
  <c r="Z208" i="10"/>
  <c r="U208" i="10"/>
  <c r="V208" i="10"/>
  <c r="N209" i="10"/>
  <c r="N211" i="10"/>
  <c r="AF212" i="10"/>
  <c r="U213" i="10"/>
  <c r="Y213" i="10"/>
  <c r="V213" i="10"/>
  <c r="Z213" i="10"/>
  <c r="W213" i="10"/>
  <c r="X213" i="10"/>
  <c r="AG213" i="10"/>
  <c r="W214" i="10"/>
  <c r="X214" i="10"/>
  <c r="U214" i="10"/>
  <c r="V214" i="10"/>
  <c r="Y214" i="10"/>
  <c r="Z214" i="10"/>
  <c r="AO214" i="10"/>
  <c r="AO215" i="10"/>
  <c r="U215" i="10"/>
  <c r="Y215" i="10"/>
  <c r="V215" i="10"/>
  <c r="Z215" i="10"/>
  <c r="W215" i="10"/>
  <c r="X215" i="10"/>
  <c r="AG215" i="10"/>
  <c r="N217" i="10"/>
  <c r="N219" i="10"/>
  <c r="AH220" i="10"/>
  <c r="U221" i="10"/>
  <c r="Y221" i="10"/>
  <c r="V221" i="10"/>
  <c r="Z221" i="10"/>
  <c r="W221" i="10"/>
  <c r="X221" i="10"/>
  <c r="AG221" i="10"/>
  <c r="W222" i="10"/>
  <c r="X222" i="10"/>
  <c r="U222" i="10"/>
  <c r="V222" i="10"/>
  <c r="Y222" i="10"/>
  <c r="Z222" i="10"/>
  <c r="AO222" i="10"/>
  <c r="AO223" i="10"/>
  <c r="U223" i="10"/>
  <c r="Y223" i="10"/>
  <c r="V223" i="10"/>
  <c r="Z223" i="10"/>
  <c r="W223" i="10"/>
  <c r="X223" i="10"/>
  <c r="AG223" i="10"/>
  <c r="W228" i="10"/>
  <c r="X228" i="10"/>
  <c r="Y228" i="10"/>
  <c r="Z228" i="10"/>
  <c r="U228" i="10"/>
  <c r="V228" i="10"/>
  <c r="AH229" i="10"/>
  <c r="AF230" i="10"/>
  <c r="W232" i="10"/>
  <c r="X232" i="10"/>
  <c r="U232" i="10"/>
  <c r="V232" i="10"/>
  <c r="Y232" i="10"/>
  <c r="Z232" i="10"/>
  <c r="AM232" i="10"/>
  <c r="AJ236" i="10"/>
  <c r="W236" i="10"/>
  <c r="X236" i="10"/>
  <c r="U236" i="10"/>
  <c r="V236" i="10"/>
  <c r="Y236" i="10"/>
  <c r="Z236" i="10"/>
  <c r="AH237" i="10"/>
  <c r="AF238" i="10"/>
  <c r="AJ240" i="10"/>
  <c r="W240" i="10"/>
  <c r="X240" i="10"/>
  <c r="U240" i="10"/>
  <c r="V240" i="10"/>
  <c r="Y240" i="10"/>
  <c r="Z240" i="10"/>
  <c r="N241" i="10"/>
  <c r="N243" i="10"/>
  <c r="AF244" i="10"/>
  <c r="U245" i="10"/>
  <c r="Y245" i="10"/>
  <c r="V245" i="10"/>
  <c r="Z245" i="10"/>
  <c r="W245" i="10"/>
  <c r="X245" i="10"/>
  <c r="AG245" i="10"/>
  <c r="W246" i="10"/>
  <c r="X246" i="10"/>
  <c r="Y246" i="10"/>
  <c r="Z246" i="10"/>
  <c r="U246" i="10"/>
  <c r="V246" i="10"/>
  <c r="AO246" i="10"/>
  <c r="AO247" i="10"/>
  <c r="U247" i="10"/>
  <c r="Y247" i="10"/>
  <c r="V247" i="10"/>
  <c r="Z247" i="10"/>
  <c r="W247" i="10"/>
  <c r="X247" i="10"/>
  <c r="AG247" i="10"/>
  <c r="N249" i="10"/>
  <c r="N251" i="10"/>
  <c r="AH252" i="10"/>
  <c r="U253" i="10"/>
  <c r="Y253" i="10"/>
  <c r="V253" i="10"/>
  <c r="Z253" i="10"/>
  <c r="W253" i="10"/>
  <c r="X253" i="10"/>
  <c r="AG253" i="10"/>
  <c r="W254" i="10"/>
  <c r="X254" i="10"/>
  <c r="Y254" i="10"/>
  <c r="Z254" i="10"/>
  <c r="U254" i="10"/>
  <c r="V254" i="10"/>
  <c r="AO254" i="10"/>
  <c r="AO255" i="10"/>
  <c r="U255" i="10"/>
  <c r="Y255" i="10"/>
  <c r="V255" i="10"/>
  <c r="Z255" i="10"/>
  <c r="W255" i="10"/>
  <c r="X255" i="10"/>
  <c r="AG255" i="10"/>
  <c r="N256" i="10"/>
  <c r="U259" i="10"/>
  <c r="Y259" i="10"/>
  <c r="V259" i="10"/>
  <c r="Z259" i="10"/>
  <c r="W259" i="10"/>
  <c r="X259" i="10"/>
  <c r="AG259" i="10"/>
  <c r="AO265" i="10"/>
  <c r="U265" i="10"/>
  <c r="Y265" i="10"/>
  <c r="V265" i="10"/>
  <c r="Z265" i="10"/>
  <c r="W265" i="10"/>
  <c r="X265" i="10"/>
  <c r="AG265" i="10"/>
  <c r="U267" i="10"/>
  <c r="Y267" i="10"/>
  <c r="V267" i="10"/>
  <c r="Z267" i="10"/>
  <c r="W267" i="10"/>
  <c r="X267" i="10"/>
  <c r="AG267" i="10"/>
  <c r="AH273" i="10"/>
  <c r="W274" i="10"/>
  <c r="X274" i="10"/>
  <c r="Y274" i="10"/>
  <c r="Z274" i="10"/>
  <c r="U274" i="10"/>
  <c r="V274" i="10"/>
  <c r="AM274" i="10"/>
  <c r="W276" i="10"/>
  <c r="X276" i="10"/>
  <c r="U276" i="10"/>
  <c r="V276" i="10"/>
  <c r="Y276" i="10"/>
  <c r="Z276" i="10"/>
  <c r="AH277" i="10"/>
  <c r="AF278" i="10"/>
  <c r="W280" i="10"/>
  <c r="X280" i="10"/>
  <c r="U280" i="10"/>
  <c r="V280" i="10"/>
  <c r="Y280" i="10"/>
  <c r="Z280" i="10"/>
  <c r="AM280" i="10"/>
  <c r="AJ284" i="10"/>
  <c r="W284" i="10"/>
  <c r="X284" i="10"/>
  <c r="U284" i="10"/>
  <c r="V284" i="10"/>
  <c r="Y284" i="10"/>
  <c r="Z284" i="10"/>
  <c r="AH285" i="10"/>
  <c r="AF286" i="10"/>
  <c r="AJ288" i="10"/>
  <c r="W288" i="10"/>
  <c r="X288" i="10"/>
  <c r="U288" i="10"/>
  <c r="V288" i="10"/>
  <c r="Y288" i="10"/>
  <c r="Z288" i="10"/>
  <c r="N289" i="10"/>
  <c r="N293" i="10"/>
  <c r="N295" i="10"/>
  <c r="AP295" i="10"/>
  <c r="AH297" i="10"/>
  <c r="AF298" i="10"/>
  <c r="W298" i="10"/>
  <c r="X298" i="10"/>
  <c r="Y298" i="10"/>
  <c r="Z298" i="10"/>
  <c r="U298" i="10"/>
  <c r="V298" i="10"/>
  <c r="N301" i="10"/>
  <c r="N303" i="10"/>
  <c r="AP303" i="10"/>
  <c r="AO305" i="10"/>
  <c r="U305" i="10"/>
  <c r="Y305" i="10"/>
  <c r="V305" i="10"/>
  <c r="Z305" i="10"/>
  <c r="W305" i="10"/>
  <c r="X305" i="10"/>
  <c r="AG305" i="10"/>
  <c r="N307" i="10"/>
  <c r="AF308" i="10"/>
  <c r="U309" i="10"/>
  <c r="Y309" i="10"/>
  <c r="V309" i="10"/>
  <c r="Z309" i="10"/>
  <c r="W309" i="10"/>
  <c r="X309" i="10"/>
  <c r="AG309" i="10"/>
  <c r="W310" i="10"/>
  <c r="X310" i="10"/>
  <c r="Y310" i="10"/>
  <c r="Z310" i="10"/>
  <c r="U310" i="10"/>
  <c r="V310" i="10"/>
  <c r="AO310" i="10"/>
  <c r="AO311" i="10"/>
  <c r="U311" i="10"/>
  <c r="Y311" i="10"/>
  <c r="V311" i="10"/>
  <c r="Z311" i="10"/>
  <c r="W311" i="10"/>
  <c r="X311" i="10"/>
  <c r="AG311" i="10"/>
  <c r="N313" i="10"/>
  <c r="N315" i="10"/>
  <c r="AH316" i="10"/>
  <c r="U317" i="10"/>
  <c r="Y317" i="10"/>
  <c r="V317" i="10"/>
  <c r="Z317" i="10"/>
  <c r="W317" i="10"/>
  <c r="X317" i="10"/>
  <c r="AG317" i="10"/>
  <c r="W318" i="10"/>
  <c r="X318" i="10"/>
  <c r="Y318" i="10"/>
  <c r="Z318" i="10"/>
  <c r="U318" i="10"/>
  <c r="V318" i="10"/>
  <c r="AO318" i="10"/>
  <c r="AO319" i="10"/>
  <c r="U319" i="10"/>
  <c r="Y319" i="10"/>
  <c r="V319" i="10"/>
  <c r="Z319" i="10"/>
  <c r="W319" i="10"/>
  <c r="X319" i="10"/>
  <c r="AG319" i="10"/>
  <c r="U323" i="10"/>
  <c r="Y323" i="10"/>
  <c r="V323" i="10"/>
  <c r="Z323" i="10"/>
  <c r="W323" i="10"/>
  <c r="X323" i="10"/>
  <c r="AG323" i="10"/>
  <c r="AO329" i="10"/>
  <c r="U329" i="10"/>
  <c r="Y329" i="10"/>
  <c r="V329" i="10"/>
  <c r="Z329" i="10"/>
  <c r="W329" i="10"/>
  <c r="X329" i="10"/>
  <c r="AG329" i="10"/>
  <c r="U331" i="10"/>
  <c r="Y331" i="10"/>
  <c r="V331" i="10"/>
  <c r="Z331" i="10"/>
  <c r="W331" i="10"/>
  <c r="X331" i="10"/>
  <c r="AG331" i="10"/>
  <c r="AH337" i="10"/>
  <c r="W338" i="10"/>
  <c r="X338" i="10"/>
  <c r="Y338" i="10"/>
  <c r="Z338" i="10"/>
  <c r="U338" i="10"/>
  <c r="V338" i="10"/>
  <c r="AM338" i="10"/>
  <c r="W340" i="10"/>
  <c r="X340" i="10"/>
  <c r="U340" i="10"/>
  <c r="V340" i="10"/>
  <c r="Y340" i="10"/>
  <c r="Z340" i="10"/>
  <c r="AH341" i="10"/>
  <c r="AF342" i="10"/>
  <c r="W344" i="10"/>
  <c r="X344" i="10"/>
  <c r="U344" i="10"/>
  <c r="V344" i="10"/>
  <c r="Y344" i="10"/>
  <c r="Z344" i="10"/>
  <c r="AM344" i="10"/>
  <c r="AJ348" i="10"/>
  <c r="W348" i="10"/>
  <c r="X348" i="10"/>
  <c r="U348" i="10"/>
  <c r="V348" i="10"/>
  <c r="Y348" i="10"/>
  <c r="Z348" i="10"/>
  <c r="AH349" i="10"/>
  <c r="AF350" i="10"/>
  <c r="AJ352" i="10"/>
  <c r="W352" i="10"/>
  <c r="X352" i="10"/>
  <c r="U352" i="10"/>
  <c r="V352" i="10"/>
  <c r="Y352" i="10"/>
  <c r="Z352" i="10"/>
  <c r="N353" i="10"/>
  <c r="N357" i="10"/>
  <c r="N359" i="10"/>
  <c r="AP359" i="10"/>
  <c r="AH361" i="10"/>
  <c r="AF362" i="10"/>
  <c r="W362" i="10"/>
  <c r="X362" i="10"/>
  <c r="Y362" i="10"/>
  <c r="Z362" i="10"/>
  <c r="U362" i="10"/>
  <c r="V362" i="10"/>
  <c r="N365" i="10"/>
  <c r="N367" i="10"/>
  <c r="AP367" i="10"/>
  <c r="AO369" i="10"/>
  <c r="U369" i="10"/>
  <c r="Y369" i="10"/>
  <c r="V369" i="10"/>
  <c r="Z369" i="10"/>
  <c r="W369" i="10"/>
  <c r="X369" i="10"/>
  <c r="AG369" i="10"/>
  <c r="N371" i="10"/>
  <c r="AF372" i="10"/>
  <c r="U373" i="10"/>
  <c r="Y373" i="10"/>
  <c r="V373" i="10"/>
  <c r="Z373" i="10"/>
  <c r="W373" i="10"/>
  <c r="X373" i="10"/>
  <c r="AG373" i="10"/>
  <c r="W374" i="10"/>
  <c r="X374" i="10"/>
  <c r="Y374" i="10"/>
  <c r="Z374" i="10"/>
  <c r="U374" i="10"/>
  <c r="V374" i="10"/>
  <c r="AO374" i="10"/>
  <c r="AO375" i="10"/>
  <c r="U375" i="10"/>
  <c r="Y375" i="10"/>
  <c r="V375" i="10"/>
  <c r="Z375" i="10"/>
  <c r="W375" i="10"/>
  <c r="X375" i="10"/>
  <c r="AG375" i="10"/>
  <c r="N377" i="10"/>
  <c r="N379" i="10"/>
  <c r="AH380" i="10"/>
  <c r="U381" i="10"/>
  <c r="Y381" i="10"/>
  <c r="V381" i="10"/>
  <c r="Z381" i="10"/>
  <c r="W381" i="10"/>
  <c r="X381" i="10"/>
  <c r="AG381" i="10"/>
  <c r="W382" i="10"/>
  <c r="X382" i="10"/>
  <c r="Y382" i="10"/>
  <c r="Z382" i="10"/>
  <c r="U382" i="10"/>
  <c r="V382" i="10"/>
  <c r="AO382" i="10"/>
  <c r="AO383" i="10"/>
  <c r="U383" i="10"/>
  <c r="Y383" i="10"/>
  <c r="V383" i="10"/>
  <c r="Z383" i="10"/>
  <c r="W383" i="10"/>
  <c r="X383" i="10"/>
  <c r="AG383" i="10"/>
  <c r="U387" i="10"/>
  <c r="Y387" i="10"/>
  <c r="V387" i="10"/>
  <c r="Z387" i="10"/>
  <c r="W387" i="10"/>
  <c r="X387" i="10"/>
  <c r="AG387" i="10"/>
  <c r="AO393" i="10"/>
  <c r="U393" i="10"/>
  <c r="Y393" i="10"/>
  <c r="V393" i="10"/>
  <c r="Z393" i="10"/>
  <c r="W393" i="10"/>
  <c r="X393" i="10"/>
  <c r="AG393" i="10"/>
  <c r="U395" i="10"/>
  <c r="Y395" i="10"/>
  <c r="V395" i="10"/>
  <c r="Z395" i="10"/>
  <c r="W395" i="10"/>
  <c r="X395" i="10"/>
  <c r="AG395" i="10"/>
  <c r="AH401" i="10"/>
  <c r="U402" i="10"/>
  <c r="Y402" i="10"/>
  <c r="V402" i="10"/>
  <c r="Z402" i="10"/>
  <c r="W402" i="10"/>
  <c r="X402" i="10"/>
  <c r="AM402" i="10"/>
  <c r="U404" i="10"/>
  <c r="Y404" i="10"/>
  <c r="V404" i="10"/>
  <c r="Z404" i="10"/>
  <c r="W404" i="10"/>
  <c r="X404" i="10"/>
  <c r="AH405" i="10"/>
  <c r="AF406" i="10"/>
  <c r="N408" i="10"/>
  <c r="AJ414" i="10"/>
  <c r="N415" i="10"/>
  <c r="N419" i="10"/>
  <c r="AH420" i="10"/>
  <c r="AH423" i="10"/>
  <c r="N425" i="10"/>
  <c r="AH426" i="10"/>
  <c r="W427" i="10"/>
  <c r="X427" i="10"/>
  <c r="U427" i="10"/>
  <c r="V427" i="10"/>
  <c r="Y427" i="10"/>
  <c r="Z427" i="10"/>
  <c r="AG427" i="10"/>
  <c r="U428" i="10"/>
  <c r="Y428" i="10"/>
  <c r="V428" i="10"/>
  <c r="Z428" i="10"/>
  <c r="W428" i="10"/>
  <c r="X428" i="10"/>
  <c r="AO429" i="10"/>
  <c r="W429" i="10"/>
  <c r="X429" i="10"/>
  <c r="Y429" i="10"/>
  <c r="U429" i="10"/>
  <c r="Z429" i="10"/>
  <c r="V429" i="10"/>
  <c r="AG429" i="10"/>
  <c r="U432" i="10"/>
  <c r="Y432" i="10"/>
  <c r="V432" i="10"/>
  <c r="Z432" i="10"/>
  <c r="W432" i="10"/>
  <c r="X432" i="10"/>
  <c r="AO433" i="10"/>
  <c r="W433" i="10"/>
  <c r="X433" i="10"/>
  <c r="Y433" i="10"/>
  <c r="Z433" i="10"/>
  <c r="U433" i="10"/>
  <c r="V433" i="10"/>
  <c r="AG433" i="10"/>
  <c r="AQ436" i="10"/>
  <c r="U436" i="10"/>
  <c r="Y436" i="10"/>
  <c r="V436" i="10"/>
  <c r="Z436" i="10"/>
  <c r="W436" i="10"/>
  <c r="X436" i="10"/>
  <c r="AQ438" i="10"/>
  <c r="U438" i="10"/>
  <c r="Y438" i="10"/>
  <c r="V438" i="10"/>
  <c r="Z438" i="10"/>
  <c r="W438" i="10"/>
  <c r="X438" i="10"/>
  <c r="AF438" i="10"/>
  <c r="N439" i="10"/>
  <c r="AH440" i="10"/>
  <c r="AO441" i="10"/>
  <c r="W441" i="10"/>
  <c r="X441" i="10"/>
  <c r="Y441" i="10"/>
  <c r="Z441" i="10"/>
  <c r="U441" i="10"/>
  <c r="V441" i="10"/>
  <c r="AG441" i="10"/>
  <c r="U444" i="10"/>
  <c r="Y444" i="10"/>
  <c r="V444" i="10"/>
  <c r="Z444" i="10"/>
  <c r="W444" i="10"/>
  <c r="X444" i="10"/>
  <c r="AO445" i="10"/>
  <c r="W445" i="10"/>
  <c r="X445" i="10"/>
  <c r="Y445" i="10"/>
  <c r="U445" i="10"/>
  <c r="Z445" i="10"/>
  <c r="V445" i="10"/>
  <c r="AG445" i="10"/>
  <c r="AO449" i="10"/>
  <c r="W449" i="10"/>
  <c r="X449" i="10"/>
  <c r="Y449" i="10"/>
  <c r="Z449" i="10"/>
  <c r="U449" i="10"/>
  <c r="V449" i="10"/>
  <c r="AG449" i="10"/>
  <c r="AQ452" i="10"/>
  <c r="U452" i="10"/>
  <c r="Y452" i="10"/>
  <c r="V452" i="10"/>
  <c r="Z452" i="10"/>
  <c r="W452" i="10"/>
  <c r="X452" i="10"/>
  <c r="N453" i="10"/>
  <c r="AP453" i="10"/>
  <c r="W455" i="10"/>
  <c r="X455" i="10"/>
  <c r="U455" i="10"/>
  <c r="Y455" i="10"/>
  <c r="V455" i="10"/>
  <c r="Z455" i="10"/>
  <c r="AG455" i="10"/>
  <c r="U458" i="10"/>
  <c r="Y458" i="10"/>
  <c r="V458" i="10"/>
  <c r="Z458" i="10"/>
  <c r="W458" i="10"/>
  <c r="X458" i="10"/>
  <c r="AF458" i="10"/>
  <c r="AH459" i="10"/>
  <c r="AQ462" i="10"/>
  <c r="U462" i="10"/>
  <c r="Y462" i="10"/>
  <c r="V462" i="10"/>
  <c r="Z462" i="10"/>
  <c r="W462" i="10"/>
  <c r="X462" i="10"/>
  <c r="AF462" i="10"/>
  <c r="N463" i="10"/>
  <c r="N467" i="10"/>
  <c r="N469" i="10"/>
  <c r="AP469" i="10"/>
  <c r="W471" i="10"/>
  <c r="X471" i="10"/>
  <c r="U471" i="10"/>
  <c r="V471" i="10"/>
  <c r="Y471" i="10"/>
  <c r="Z471" i="10"/>
  <c r="AG471" i="10"/>
  <c r="U472" i="10"/>
  <c r="Y472" i="10"/>
  <c r="V472" i="10"/>
  <c r="Z472" i="10"/>
  <c r="W472" i="10"/>
  <c r="X472" i="10"/>
  <c r="N475" i="10"/>
  <c r="AQ478" i="10"/>
  <c r="U478" i="10"/>
  <c r="Y478" i="10"/>
  <c r="V478" i="10"/>
  <c r="Z478" i="10"/>
  <c r="W478" i="10"/>
  <c r="X478" i="10"/>
  <c r="AF478" i="10"/>
  <c r="N479" i="10"/>
  <c r="N483" i="10"/>
  <c r="AH484" i="10"/>
  <c r="AO485" i="10"/>
  <c r="W485" i="10"/>
  <c r="X485" i="10"/>
  <c r="Y485" i="10"/>
  <c r="U485" i="10"/>
  <c r="Z485" i="10"/>
  <c r="V485" i="10"/>
  <c r="AG485" i="10"/>
  <c r="N489" i="10"/>
  <c r="AH490" i="10"/>
  <c r="W491" i="10"/>
  <c r="X491" i="10"/>
  <c r="U491" i="10"/>
  <c r="V491" i="10"/>
  <c r="Y491" i="10"/>
  <c r="Z491" i="10"/>
  <c r="AG491" i="10"/>
  <c r="U492" i="10"/>
  <c r="Y492" i="10"/>
  <c r="V492" i="10"/>
  <c r="Z492" i="10"/>
  <c r="W492" i="10"/>
  <c r="X492" i="10"/>
  <c r="AO493" i="10"/>
  <c r="W493" i="10"/>
  <c r="X493" i="10"/>
  <c r="Y493" i="10"/>
  <c r="U493" i="10"/>
  <c r="Z493" i="10"/>
  <c r="V493" i="10"/>
  <c r="AG493" i="10"/>
  <c r="U496" i="10"/>
  <c r="Y496" i="10"/>
  <c r="V496" i="10"/>
  <c r="Z496" i="10"/>
  <c r="W496" i="10"/>
  <c r="X496" i="10"/>
  <c r="AO497" i="10"/>
  <c r="W497" i="10"/>
  <c r="X497" i="10"/>
  <c r="Y497" i="10"/>
  <c r="U497" i="10"/>
  <c r="Z497" i="10"/>
  <c r="V497" i="10"/>
  <c r="AG497" i="10"/>
  <c r="U500" i="10"/>
  <c r="Y500" i="10"/>
  <c r="V500" i="10"/>
  <c r="Z500" i="10"/>
  <c r="W500" i="10"/>
  <c r="X500" i="10"/>
  <c r="AQ500" i="10"/>
  <c r="AH503" i="10"/>
  <c r="AO505" i="10"/>
  <c r="W505" i="10"/>
  <c r="X505" i="10"/>
  <c r="Y505" i="10"/>
  <c r="Z505" i="10"/>
  <c r="U505" i="10"/>
  <c r="V505" i="10"/>
  <c r="AG505" i="10"/>
  <c r="U508" i="10"/>
  <c r="Y508" i="10"/>
  <c r="V508" i="10"/>
  <c r="Z508" i="10"/>
  <c r="W508" i="10"/>
  <c r="X508" i="10"/>
  <c r="AO509" i="10"/>
  <c r="W509" i="10"/>
  <c r="X509" i="10"/>
  <c r="Y509" i="10"/>
  <c r="Z509" i="10"/>
  <c r="V509" i="10"/>
  <c r="U509" i="10"/>
  <c r="AG509" i="10"/>
  <c r="AO513" i="10"/>
  <c r="W513" i="10"/>
  <c r="X513" i="10"/>
  <c r="Y513" i="10"/>
  <c r="Z513" i="10"/>
  <c r="U513" i="10"/>
  <c r="V513" i="10"/>
  <c r="AG513" i="10"/>
  <c r="X516" i="10"/>
  <c r="U516" i="10"/>
  <c r="Y516" i="10"/>
  <c r="W516" i="10"/>
  <c r="Z516" i="10"/>
  <c r="V516" i="10"/>
  <c r="AQ518" i="10"/>
  <c r="X518" i="10"/>
  <c r="U518" i="10"/>
  <c r="Y518" i="10"/>
  <c r="V518" i="10"/>
  <c r="W518" i="10"/>
  <c r="Z518" i="10"/>
  <c r="AF518" i="10"/>
  <c r="N519" i="10"/>
  <c r="X522" i="10"/>
  <c r="U522" i="10"/>
  <c r="Y522" i="10"/>
  <c r="V522" i="10"/>
  <c r="W522" i="10"/>
  <c r="Z522" i="10"/>
  <c r="AF522" i="10"/>
  <c r="AH523" i="10"/>
  <c r="AQ526" i="10"/>
  <c r="X526" i="10"/>
  <c r="U526" i="10"/>
  <c r="Y526" i="10"/>
  <c r="V526" i="10"/>
  <c r="W526" i="10"/>
  <c r="Z526" i="10"/>
  <c r="AF526" i="10"/>
  <c r="N527" i="10"/>
  <c r="N531" i="10"/>
  <c r="N533" i="10"/>
  <c r="AP533" i="10"/>
  <c r="V535" i="10"/>
  <c r="Z535" i="10"/>
  <c r="W535" i="10"/>
  <c r="U535" i="10"/>
  <c r="X535" i="10"/>
  <c r="Y535" i="10"/>
  <c r="AG535" i="10"/>
  <c r="X536" i="10"/>
  <c r="U536" i="10"/>
  <c r="Y536" i="10"/>
  <c r="W536" i="10"/>
  <c r="Z536" i="10"/>
  <c r="V536" i="10"/>
  <c r="N539" i="10"/>
  <c r="AQ542" i="10"/>
  <c r="X542" i="10"/>
  <c r="U542" i="10"/>
  <c r="Y542" i="10"/>
  <c r="V542" i="10"/>
  <c r="W542" i="10"/>
  <c r="Z542" i="10"/>
  <c r="AF542" i="10"/>
  <c r="N543" i="10"/>
  <c r="N547" i="10"/>
  <c r="AH548" i="10"/>
  <c r="AO549" i="10"/>
  <c r="V549" i="10"/>
  <c r="Z549" i="10"/>
  <c r="W549" i="10"/>
  <c r="Y549" i="10"/>
  <c r="U549" i="10"/>
  <c r="X549" i="10"/>
  <c r="AG549" i="10"/>
  <c r="N553" i="10"/>
  <c r="AH554" i="10"/>
  <c r="V555" i="10"/>
  <c r="Z555" i="10"/>
  <c r="W555" i="10"/>
  <c r="U555" i="10"/>
  <c r="X555" i="10"/>
  <c r="Y555" i="10"/>
  <c r="AG555" i="10"/>
  <c r="X556" i="10"/>
  <c r="U556" i="10"/>
  <c r="Y556" i="10"/>
  <c r="W556" i="10"/>
  <c r="Z556" i="10"/>
  <c r="V556" i="10"/>
  <c r="AO557" i="10"/>
  <c r="V557" i="10"/>
  <c r="Z557" i="10"/>
  <c r="W557" i="10"/>
  <c r="Y557" i="10"/>
  <c r="U557" i="10"/>
  <c r="X557" i="10"/>
  <c r="AG557" i="10"/>
  <c r="X560" i="10"/>
  <c r="U560" i="10"/>
  <c r="Y560" i="10"/>
  <c r="W560" i="10"/>
  <c r="Z560" i="10"/>
  <c r="V560" i="10"/>
  <c r="AO561" i="10"/>
  <c r="V561" i="10"/>
  <c r="Z561" i="10"/>
  <c r="W561" i="10"/>
  <c r="Y561" i="10"/>
  <c r="X561" i="10"/>
  <c r="U561" i="10"/>
  <c r="AG561" i="10"/>
  <c r="X564" i="10"/>
  <c r="U564" i="10"/>
  <c r="Y564" i="10"/>
  <c r="W564" i="10"/>
  <c r="V564" i="10"/>
  <c r="Z564" i="10"/>
  <c r="AQ564" i="10"/>
  <c r="AH567" i="10"/>
  <c r="AO569" i="10"/>
  <c r="V569" i="10"/>
  <c r="Z569" i="10"/>
  <c r="W569" i="10"/>
  <c r="Y569" i="10"/>
  <c r="X569" i="10"/>
  <c r="U569" i="10"/>
  <c r="AG569" i="10"/>
  <c r="X572" i="10"/>
  <c r="U572" i="10"/>
  <c r="Y572" i="10"/>
  <c r="W572" i="10"/>
  <c r="V572" i="10"/>
  <c r="Z572" i="10"/>
  <c r="AO573" i="10"/>
  <c r="V573" i="10"/>
  <c r="Z573" i="10"/>
  <c r="W573" i="10"/>
  <c r="Y573" i="10"/>
  <c r="X573" i="10"/>
  <c r="U573" i="10"/>
  <c r="AG573" i="10"/>
  <c r="AO577" i="10"/>
  <c r="V577" i="10"/>
  <c r="Z577" i="10"/>
  <c r="W577" i="10"/>
  <c r="Y577" i="10"/>
  <c r="U577" i="10"/>
  <c r="X577" i="10"/>
  <c r="AG577" i="10"/>
  <c r="X580" i="10"/>
  <c r="U580" i="10"/>
  <c r="Y580" i="10"/>
  <c r="W580" i="10"/>
  <c r="Z580" i="10"/>
  <c r="V580" i="10"/>
  <c r="AQ582" i="10"/>
  <c r="X582" i="10"/>
  <c r="U582" i="10"/>
  <c r="Y582" i="10"/>
  <c r="Z582" i="10"/>
  <c r="V582" i="10"/>
  <c r="W582" i="10"/>
  <c r="AF582" i="10"/>
  <c r="N583" i="10"/>
  <c r="X586" i="10"/>
  <c r="U586" i="10"/>
  <c r="Y586" i="10"/>
  <c r="V586" i="10"/>
  <c r="W586" i="10"/>
  <c r="Z586" i="10"/>
  <c r="AF586" i="10"/>
  <c r="AH587" i="10"/>
  <c r="AQ590" i="10"/>
  <c r="X590" i="10"/>
  <c r="U590" i="10"/>
  <c r="Y590" i="10"/>
  <c r="Z590" i="10"/>
  <c r="V590" i="10"/>
  <c r="W590" i="10"/>
  <c r="AF590" i="10"/>
  <c r="N591" i="10"/>
  <c r="N595" i="10"/>
  <c r="AL597" i="10"/>
  <c r="V597" i="10"/>
  <c r="Z597" i="10"/>
  <c r="W597" i="10"/>
  <c r="Y597" i="10"/>
  <c r="X597" i="10"/>
  <c r="U597" i="10"/>
  <c r="AH599" i="10"/>
  <c r="AI600" i="10"/>
  <c r="V601" i="10"/>
  <c r="Z601" i="10"/>
  <c r="W601" i="10"/>
  <c r="Y601" i="10"/>
  <c r="U601" i="10"/>
  <c r="X601" i="10"/>
  <c r="AI601" i="10"/>
  <c r="AG602" i="10"/>
  <c r="AQ603" i="10"/>
  <c r="N605" i="10"/>
  <c r="AH607" i="10"/>
  <c r="X608" i="10"/>
  <c r="U608" i="10"/>
  <c r="Y608" i="10"/>
  <c r="W608" i="10"/>
  <c r="V608" i="10"/>
  <c r="Z608" i="10"/>
  <c r="AE608" i="10"/>
  <c r="AO611" i="10"/>
  <c r="V611" i="10"/>
  <c r="Z611" i="10"/>
  <c r="W611" i="10"/>
  <c r="U611" i="10"/>
  <c r="X611" i="10"/>
  <c r="Y611" i="10"/>
  <c r="AE611" i="10"/>
  <c r="AQ611" i="10"/>
  <c r="N613" i="10"/>
  <c r="AH615" i="10"/>
  <c r="AI616" i="10"/>
  <c r="V617" i="10"/>
  <c r="Z617" i="10"/>
  <c r="W617" i="10"/>
  <c r="Y617" i="10"/>
  <c r="U617" i="10"/>
  <c r="X617" i="10"/>
  <c r="AG617" i="10"/>
  <c r="AG618" i="10"/>
  <c r="AQ619" i="10"/>
  <c r="N621" i="10"/>
  <c r="AH623" i="10"/>
  <c r="N625" i="10"/>
  <c r="AO627" i="10"/>
  <c r="V627" i="10"/>
  <c r="Z627" i="10"/>
  <c r="W627" i="10"/>
  <c r="U627" i="10"/>
  <c r="X627" i="10"/>
  <c r="Y627" i="10"/>
  <c r="AE627" i="10"/>
  <c r="AL629" i="10"/>
  <c r="V629" i="10"/>
  <c r="Z629" i="10"/>
  <c r="W629" i="10"/>
  <c r="Y629" i="10"/>
  <c r="X629" i="10"/>
  <c r="U629" i="10"/>
  <c r="AH631" i="10"/>
  <c r="AI632" i="10"/>
  <c r="V633" i="10"/>
  <c r="Z633" i="10"/>
  <c r="W633" i="10"/>
  <c r="Y633" i="10"/>
  <c r="U633" i="10"/>
  <c r="X633" i="10"/>
  <c r="AI633" i="10"/>
  <c r="AG634" i="10"/>
  <c r="AQ635" i="10"/>
  <c r="N637" i="10"/>
  <c r="AH639" i="10"/>
  <c r="X640" i="10"/>
  <c r="U640" i="10"/>
  <c r="Y640" i="10"/>
  <c r="W640" i="10"/>
  <c r="V640" i="10"/>
  <c r="Z640" i="10"/>
  <c r="AE640" i="10"/>
  <c r="AO643" i="10"/>
  <c r="V643" i="10"/>
  <c r="Z643" i="10"/>
  <c r="W643" i="10"/>
  <c r="U643" i="10"/>
  <c r="X643" i="10"/>
  <c r="Y643" i="10"/>
  <c r="AE643" i="10"/>
  <c r="AQ643" i="10"/>
  <c r="N645" i="10"/>
  <c r="AH647" i="10"/>
  <c r="AI648" i="10"/>
  <c r="V649" i="10"/>
  <c r="Z649" i="10"/>
  <c r="W649" i="10"/>
  <c r="Y649" i="10"/>
  <c r="U649" i="10"/>
  <c r="X649" i="10"/>
  <c r="AG649" i="10"/>
  <c r="AG650" i="10"/>
  <c r="AQ651" i="10"/>
  <c r="N653" i="10"/>
  <c r="AH655" i="10"/>
  <c r="N657" i="10"/>
  <c r="AO659" i="10"/>
  <c r="V659" i="10"/>
  <c r="Z659" i="10"/>
  <c r="W659" i="10"/>
  <c r="U659" i="10"/>
  <c r="X659" i="10"/>
  <c r="Y659" i="10"/>
  <c r="AE659" i="10"/>
  <c r="AL661" i="10"/>
  <c r="V661" i="10"/>
  <c r="Z661" i="10"/>
  <c r="W661" i="10"/>
  <c r="Y661" i="10"/>
  <c r="X661" i="10"/>
  <c r="U661" i="10"/>
  <c r="AH663" i="10"/>
  <c r="AI664" i="10"/>
  <c r="V665" i="10"/>
  <c r="Z665" i="10"/>
  <c r="W665" i="10"/>
  <c r="Y665" i="10"/>
  <c r="U665" i="10"/>
  <c r="X665" i="10"/>
  <c r="AI665" i="10"/>
  <c r="AG666" i="10"/>
  <c r="AQ667" i="10"/>
  <c r="N669" i="10"/>
  <c r="AH671" i="10"/>
  <c r="X672" i="10"/>
  <c r="U672" i="10"/>
  <c r="Y672" i="10"/>
  <c r="W672" i="10"/>
  <c r="V672" i="10"/>
  <c r="Z672" i="10"/>
  <c r="AE672" i="10"/>
  <c r="AO675" i="10"/>
  <c r="V675" i="10"/>
  <c r="Z675" i="10"/>
  <c r="W675" i="10"/>
  <c r="U675" i="10"/>
  <c r="X675" i="10"/>
  <c r="Y675" i="10"/>
  <c r="AE675" i="10"/>
  <c r="AQ675" i="10"/>
  <c r="N677" i="10"/>
  <c r="AH679" i="10"/>
  <c r="AI680" i="10"/>
  <c r="V681" i="10"/>
  <c r="Z681" i="10"/>
  <c r="W681" i="10"/>
  <c r="Y681" i="10"/>
  <c r="U681" i="10"/>
  <c r="X681" i="10"/>
  <c r="AG681" i="10"/>
  <c r="AG682" i="10"/>
  <c r="AQ683" i="10"/>
  <c r="N685" i="10"/>
  <c r="AH687" i="10"/>
  <c r="N689" i="10"/>
  <c r="AO691" i="10"/>
  <c r="V691" i="10"/>
  <c r="Z691" i="10"/>
  <c r="W691" i="10"/>
  <c r="U691" i="10"/>
  <c r="X691" i="10"/>
  <c r="Y691" i="10"/>
  <c r="AE691" i="10"/>
  <c r="AL693" i="10"/>
  <c r="V693" i="10"/>
  <c r="Z693" i="10"/>
  <c r="W693" i="10"/>
  <c r="Y693" i="10"/>
  <c r="X693" i="10"/>
  <c r="U693" i="10"/>
  <c r="AH695" i="10"/>
  <c r="AI696" i="10"/>
  <c r="V697" i="10"/>
  <c r="Z697" i="10"/>
  <c r="W697" i="10"/>
  <c r="Y697" i="10"/>
  <c r="X697" i="10"/>
  <c r="U697" i="10"/>
  <c r="AI697" i="10"/>
  <c r="AG698" i="10"/>
  <c r="AQ699" i="10"/>
  <c r="N701" i="10"/>
  <c r="AH703" i="10"/>
  <c r="X704" i="10"/>
  <c r="U704" i="10"/>
  <c r="Y704" i="10"/>
  <c r="W704" i="10"/>
  <c r="Z704" i="10"/>
  <c r="V704" i="10"/>
  <c r="AE704" i="10"/>
  <c r="AO707" i="10"/>
  <c r="V707" i="10"/>
  <c r="Z707" i="10"/>
  <c r="W707" i="10"/>
  <c r="U707" i="10"/>
  <c r="X707" i="10"/>
  <c r="Y707" i="10"/>
  <c r="AE707" i="10"/>
  <c r="AQ707" i="10"/>
  <c r="N709" i="10"/>
  <c r="AH711" i="10"/>
  <c r="AI712" i="10"/>
  <c r="V713" i="10"/>
  <c r="Z713" i="10"/>
  <c r="W713" i="10"/>
  <c r="Y713" i="10"/>
  <c r="X713" i="10"/>
  <c r="U713" i="10"/>
  <c r="AG713" i="10"/>
  <c r="AG714" i="10"/>
  <c r="AQ715" i="10"/>
  <c r="N717" i="10"/>
  <c r="AH719" i="10"/>
  <c r="N721" i="10"/>
  <c r="AO722" i="10"/>
  <c r="AO723" i="10"/>
  <c r="V723" i="10"/>
  <c r="Z723" i="10"/>
  <c r="W723" i="10"/>
  <c r="U723" i="10"/>
  <c r="X723" i="10"/>
  <c r="Y723" i="10"/>
  <c r="AE723" i="10"/>
  <c r="AI724" i="10"/>
  <c r="AL725" i="10"/>
  <c r="V725" i="10"/>
  <c r="Z725" i="10"/>
  <c r="W725" i="10"/>
  <c r="Y725" i="10"/>
  <c r="U725" i="10"/>
  <c r="X725" i="10"/>
  <c r="AH727" i="10"/>
  <c r="AI728" i="10"/>
  <c r="AJ728" i="10"/>
  <c r="V729" i="10"/>
  <c r="Z729" i="10"/>
  <c r="W729" i="10"/>
  <c r="Y729" i="10"/>
  <c r="X729" i="10"/>
  <c r="U729" i="10"/>
  <c r="AI729" i="10"/>
  <c r="AG730" i="10"/>
  <c r="AM730" i="10"/>
  <c r="AQ731" i="10"/>
  <c r="N733" i="10"/>
  <c r="AH735" i="10"/>
  <c r="AM735" i="10"/>
  <c r="X736" i="10"/>
  <c r="U736" i="10"/>
  <c r="Y736" i="10"/>
  <c r="W736" i="10"/>
  <c r="Z736" i="10"/>
  <c r="V736" i="10"/>
  <c r="AE736" i="10"/>
  <c r="AE737" i="10"/>
  <c r="AO738" i="10"/>
  <c r="AO739" i="10"/>
  <c r="V739" i="10"/>
  <c r="Z739" i="10"/>
  <c r="W739" i="10"/>
  <c r="U739" i="10"/>
  <c r="X739" i="10"/>
  <c r="Y739" i="10"/>
  <c r="AE739" i="10"/>
  <c r="AQ739" i="10"/>
  <c r="N741" i="10"/>
  <c r="AH743" i="10"/>
  <c r="AI744" i="10"/>
  <c r="AJ744" i="10"/>
  <c r="V745" i="10"/>
  <c r="Z745" i="10"/>
  <c r="W745" i="10"/>
  <c r="Y745" i="10"/>
  <c r="X745" i="10"/>
  <c r="U745" i="10"/>
  <c r="AG745" i="10"/>
  <c r="AG746" i="10"/>
  <c r="AM746" i="10"/>
  <c r="AQ747" i="10"/>
  <c r="N749" i="10"/>
  <c r="AH751" i="10"/>
  <c r="AM751" i="10"/>
  <c r="N753" i="10"/>
  <c r="AO754" i="10"/>
  <c r="AO755" i="10"/>
  <c r="V755" i="10"/>
  <c r="Z755" i="10"/>
  <c r="W755" i="10"/>
  <c r="U755" i="10"/>
  <c r="X755" i="10"/>
  <c r="Y755" i="10"/>
  <c r="AE755" i="10"/>
  <c r="AI756" i="10"/>
  <c r="AL757" i="10"/>
  <c r="V757" i="10"/>
  <c r="Z757" i="10"/>
  <c r="W757" i="10"/>
  <c r="Y757" i="10"/>
  <c r="U757" i="10"/>
  <c r="X757" i="10"/>
  <c r="X758" i="10"/>
  <c r="U758" i="10"/>
  <c r="Y758" i="10"/>
  <c r="Z758" i="10"/>
  <c r="V758" i="10"/>
  <c r="W758" i="10"/>
  <c r="AJ758" i="10"/>
  <c r="N759" i="10"/>
  <c r="R761" i="10"/>
  <c r="AO763" i="10"/>
  <c r="V763" i="10"/>
  <c r="Z763" i="10"/>
  <c r="W763" i="10"/>
  <c r="U763" i="10"/>
  <c r="X763" i="10"/>
  <c r="Y763" i="10"/>
  <c r="AL763" i="10"/>
  <c r="AF764" i="10"/>
  <c r="AI764" i="10"/>
  <c r="AL765" i="10"/>
  <c r="V765" i="10"/>
  <c r="Z765" i="10"/>
  <c r="W765" i="10"/>
  <c r="Y765" i="10"/>
  <c r="U765" i="10"/>
  <c r="X765" i="10"/>
  <c r="AM766" i="10"/>
  <c r="X766" i="10"/>
  <c r="U766" i="10"/>
  <c r="Y766" i="10"/>
  <c r="Z766" i="10"/>
  <c r="V766" i="10"/>
  <c r="W766" i="10"/>
  <c r="AJ766" i="10"/>
  <c r="V767" i="10"/>
  <c r="Z767" i="10"/>
  <c r="W767" i="10"/>
  <c r="U767" i="10"/>
  <c r="X767" i="10"/>
  <c r="Y767" i="10"/>
  <c r="AG767" i="10"/>
  <c r="AJ768" i="10"/>
  <c r="AO769" i="10"/>
  <c r="V769" i="10"/>
  <c r="Z769" i="10"/>
  <c r="W769" i="10"/>
  <c r="Y769" i="10"/>
  <c r="X769" i="10"/>
  <c r="U769" i="10"/>
  <c r="AJ769" i="10"/>
  <c r="AM770" i="10"/>
  <c r="X770" i="10"/>
  <c r="U770" i="10"/>
  <c r="Y770" i="10"/>
  <c r="V770" i="10"/>
  <c r="W770" i="10"/>
  <c r="Z770" i="10"/>
  <c r="AH770" i="10"/>
  <c r="AL771" i="10"/>
  <c r="N772" i="10"/>
  <c r="AM774" i="10"/>
  <c r="X774" i="10"/>
  <c r="U774" i="10"/>
  <c r="Y774" i="10"/>
  <c r="Z774" i="10"/>
  <c r="V774" i="10"/>
  <c r="W774" i="10"/>
  <c r="AJ774" i="10"/>
  <c r="V775" i="10"/>
  <c r="Z775" i="10"/>
  <c r="W775" i="10"/>
  <c r="U775" i="10"/>
  <c r="X775" i="10"/>
  <c r="Y775" i="10"/>
  <c r="AI775" i="10"/>
  <c r="X776" i="10"/>
  <c r="U776" i="10"/>
  <c r="Y776" i="10"/>
  <c r="W776" i="10"/>
  <c r="Z776" i="10"/>
  <c r="V776" i="10"/>
  <c r="AE776" i="10"/>
  <c r="R777" i="10"/>
  <c r="AJ777" i="10"/>
  <c r="X778" i="10"/>
  <c r="U778" i="10"/>
  <c r="Y778" i="10"/>
  <c r="V778" i="10"/>
  <c r="W778" i="10"/>
  <c r="Z778" i="10"/>
  <c r="AH778" i="10"/>
  <c r="AQ778" i="10"/>
  <c r="X782" i="10"/>
  <c r="U782" i="10"/>
  <c r="Y782" i="10"/>
  <c r="Z782" i="10"/>
  <c r="V782" i="10"/>
  <c r="W782" i="10"/>
  <c r="AJ782" i="10"/>
  <c r="N783" i="10"/>
  <c r="AJ784" i="10"/>
  <c r="AO785" i="10"/>
  <c r="V785" i="10"/>
  <c r="Z785" i="10"/>
  <c r="W785" i="10"/>
  <c r="Y785" i="10"/>
  <c r="X785" i="10"/>
  <c r="U785" i="10"/>
  <c r="AG785" i="10"/>
  <c r="AF786" i="10"/>
  <c r="N788" i="10"/>
  <c r="V791" i="10"/>
  <c r="Z791" i="10"/>
  <c r="W791" i="10"/>
  <c r="U791" i="10"/>
  <c r="X791" i="10"/>
  <c r="Y791" i="10"/>
  <c r="AI791" i="10"/>
  <c r="X792" i="10"/>
  <c r="U792" i="10"/>
  <c r="Y792" i="10"/>
  <c r="W792" i="10"/>
  <c r="Z792" i="10"/>
  <c r="V792" i="10"/>
  <c r="AE792" i="10"/>
  <c r="AE793" i="10"/>
  <c r="AN793" i="10"/>
  <c r="X794" i="10"/>
  <c r="U794" i="10"/>
  <c r="Y794" i="10"/>
  <c r="V794" i="10"/>
  <c r="W794" i="10"/>
  <c r="Z794" i="10"/>
  <c r="AH794" i="10"/>
  <c r="AQ794" i="10"/>
  <c r="N799" i="10"/>
  <c r="AE799" i="10"/>
  <c r="N801" i="10"/>
  <c r="AP801" i="10"/>
  <c r="AQ4" i="10"/>
  <c r="W4" i="10"/>
  <c r="X4" i="10"/>
  <c r="Y4" i="10"/>
  <c r="Z4" i="10"/>
  <c r="U4" i="10"/>
  <c r="V4" i="10"/>
  <c r="AJ4" i="10"/>
  <c r="U5" i="10"/>
  <c r="Y5" i="10"/>
  <c r="V5" i="10"/>
  <c r="Z5" i="10"/>
  <c r="W5" i="10"/>
  <c r="X5" i="10"/>
  <c r="AG5" i="10"/>
  <c r="AJ6" i="10"/>
  <c r="W6" i="10"/>
  <c r="X6" i="10"/>
  <c r="U6" i="10"/>
  <c r="V6" i="10"/>
  <c r="Y6" i="10"/>
  <c r="Z6" i="10"/>
  <c r="R6" i="10"/>
  <c r="AO7" i="10"/>
  <c r="U7" i="10"/>
  <c r="Y7" i="10"/>
  <c r="V7" i="10"/>
  <c r="Z7" i="10"/>
  <c r="W7" i="10"/>
  <c r="X7" i="10"/>
  <c r="R7" i="10"/>
  <c r="AG7" i="10"/>
  <c r="AI9" i="10"/>
  <c r="AO11" i="10"/>
  <c r="U11" i="10"/>
  <c r="Y11" i="10"/>
  <c r="V11" i="10"/>
  <c r="Z11" i="10"/>
  <c r="W11" i="10"/>
  <c r="X11" i="10"/>
  <c r="R11" i="10"/>
  <c r="AG11" i="10"/>
  <c r="N14" i="10"/>
  <c r="AJ16" i="10"/>
  <c r="U17" i="10"/>
  <c r="Y17" i="10"/>
  <c r="V17" i="10"/>
  <c r="Z17" i="10"/>
  <c r="W17" i="10"/>
  <c r="X17" i="10"/>
  <c r="AG17" i="10"/>
  <c r="W18" i="10"/>
  <c r="X18" i="10"/>
  <c r="U18" i="10"/>
  <c r="V18" i="10"/>
  <c r="Y18" i="10"/>
  <c r="Z18" i="10"/>
  <c r="AO19" i="10"/>
  <c r="U19" i="10"/>
  <c r="Y19" i="10"/>
  <c r="V19" i="10"/>
  <c r="Z19" i="10"/>
  <c r="W19" i="10"/>
  <c r="X19" i="10"/>
  <c r="R19" i="10"/>
  <c r="AG19" i="10"/>
  <c r="N22" i="10"/>
  <c r="AH22" i="10"/>
  <c r="AI23" i="10"/>
  <c r="W24" i="10"/>
  <c r="X24" i="10"/>
  <c r="Y24" i="10"/>
  <c r="Z24" i="10"/>
  <c r="U24" i="10"/>
  <c r="V24" i="10"/>
  <c r="AF24" i="10"/>
  <c r="N25" i="10"/>
  <c r="AN25" i="10"/>
  <c r="N27" i="10"/>
  <c r="AP27" i="10"/>
  <c r="AI29" i="10"/>
  <c r="AI31" i="10"/>
  <c r="W32" i="10"/>
  <c r="X32" i="10"/>
  <c r="Y32" i="10"/>
  <c r="Z32" i="10"/>
  <c r="U32" i="10"/>
  <c r="V32" i="10"/>
  <c r="AF32" i="10"/>
  <c r="N33" i="10"/>
  <c r="AN33" i="10"/>
  <c r="N35" i="10"/>
  <c r="AM35" i="10"/>
  <c r="AI37" i="10"/>
  <c r="AI39" i="10"/>
  <c r="W40" i="10"/>
  <c r="X40" i="10"/>
  <c r="Y40" i="10"/>
  <c r="Z40" i="10"/>
  <c r="U40" i="10"/>
  <c r="V40" i="10"/>
  <c r="AF40" i="10"/>
  <c r="N41" i="10"/>
  <c r="AN41" i="10"/>
  <c r="AJ44" i="10"/>
  <c r="U45" i="10"/>
  <c r="Y45" i="10"/>
  <c r="V45" i="10"/>
  <c r="Z45" i="10"/>
  <c r="W45" i="10"/>
  <c r="X45" i="10"/>
  <c r="AG45" i="10"/>
  <c r="AJ46" i="10"/>
  <c r="W46" i="10"/>
  <c r="X46" i="10"/>
  <c r="U46" i="10"/>
  <c r="V46" i="10"/>
  <c r="Y46" i="10"/>
  <c r="Z46" i="10"/>
  <c r="R46" i="10"/>
  <c r="AO47" i="10"/>
  <c r="U47" i="10"/>
  <c r="Y47" i="10"/>
  <c r="V47" i="10"/>
  <c r="Z47" i="10"/>
  <c r="W47" i="10"/>
  <c r="X47" i="10"/>
  <c r="R47" i="10"/>
  <c r="AG47" i="10"/>
  <c r="AH50" i="10"/>
  <c r="AI51" i="10"/>
  <c r="AQ52" i="10"/>
  <c r="W52" i="10"/>
  <c r="X52" i="10"/>
  <c r="Y52" i="10"/>
  <c r="Z52" i="10"/>
  <c r="U52" i="10"/>
  <c r="V52" i="10"/>
  <c r="AF52" i="10"/>
  <c r="N53" i="10"/>
  <c r="AP53" i="10"/>
  <c r="N55" i="10"/>
  <c r="AL55" i="10"/>
  <c r="AI57" i="10"/>
  <c r="AI59" i="10"/>
  <c r="AQ60" i="10"/>
  <c r="W60" i="10"/>
  <c r="X60" i="10"/>
  <c r="Y60" i="10"/>
  <c r="Z60" i="10"/>
  <c r="U60" i="10"/>
  <c r="V60" i="10"/>
  <c r="AF60" i="10"/>
  <c r="N61" i="10"/>
  <c r="AP61" i="10"/>
  <c r="AJ64" i="10"/>
  <c r="W65" i="10"/>
  <c r="X65" i="10"/>
  <c r="U65" i="10"/>
  <c r="V65" i="10"/>
  <c r="Y65" i="10"/>
  <c r="Z65" i="10"/>
  <c r="AG65" i="10"/>
  <c r="U66" i="10"/>
  <c r="Y66" i="10"/>
  <c r="V66" i="10"/>
  <c r="Z66" i="10"/>
  <c r="W66" i="10"/>
  <c r="X66" i="10"/>
  <c r="AO67" i="10"/>
  <c r="W67" i="10"/>
  <c r="X67" i="10"/>
  <c r="Y67" i="10"/>
  <c r="Z67" i="10"/>
  <c r="U67" i="10"/>
  <c r="V67" i="10"/>
  <c r="R67" i="10"/>
  <c r="AG67" i="10"/>
  <c r="N70" i="10"/>
  <c r="AH70" i="10"/>
  <c r="AI71" i="10"/>
  <c r="U72" i="10"/>
  <c r="Y72" i="10"/>
  <c r="V72" i="10"/>
  <c r="Z72" i="10"/>
  <c r="W72" i="10"/>
  <c r="X72" i="10"/>
  <c r="AF72" i="10"/>
  <c r="N73" i="10"/>
  <c r="AN73" i="10"/>
  <c r="N75" i="10"/>
  <c r="AP75" i="10"/>
  <c r="AI77" i="10"/>
  <c r="AO79" i="10"/>
  <c r="W79" i="10"/>
  <c r="X79" i="10"/>
  <c r="Y79" i="10"/>
  <c r="Z79" i="10"/>
  <c r="U79" i="10"/>
  <c r="V79" i="10"/>
  <c r="R79" i="10"/>
  <c r="AG79" i="10"/>
  <c r="AI81" i="10"/>
  <c r="U82" i="10"/>
  <c r="Y82" i="10"/>
  <c r="V82" i="10"/>
  <c r="Z82" i="10"/>
  <c r="W82" i="10"/>
  <c r="X82" i="10"/>
  <c r="AO83" i="10"/>
  <c r="W83" i="10"/>
  <c r="X83" i="10"/>
  <c r="Y83" i="10"/>
  <c r="Z83" i="10"/>
  <c r="U83" i="10"/>
  <c r="V83" i="10"/>
  <c r="R83" i="10"/>
  <c r="AG83" i="10"/>
  <c r="AI85" i="10"/>
  <c r="AO87" i="10"/>
  <c r="W87" i="10"/>
  <c r="X87" i="10"/>
  <c r="Y87" i="10"/>
  <c r="Z87" i="10"/>
  <c r="U87" i="10"/>
  <c r="V87" i="10"/>
  <c r="R87" i="10"/>
  <c r="AG87" i="10"/>
  <c r="AI89" i="10"/>
  <c r="AI91" i="10"/>
  <c r="N94" i="10"/>
  <c r="AH94" i="10"/>
  <c r="AI95" i="10"/>
  <c r="W96" i="10"/>
  <c r="X96" i="10"/>
  <c r="U96" i="10"/>
  <c r="V96" i="10"/>
  <c r="Y96" i="10"/>
  <c r="Z96" i="10"/>
  <c r="AF96" i="10"/>
  <c r="N98" i="10"/>
  <c r="AQ100" i="10"/>
  <c r="W100" i="10"/>
  <c r="X100" i="10"/>
  <c r="U100" i="10"/>
  <c r="V100" i="10"/>
  <c r="Y100" i="10"/>
  <c r="Z100" i="10"/>
  <c r="AF100" i="10"/>
  <c r="N101" i="10"/>
  <c r="AP101" i="10"/>
  <c r="AM104" i="10"/>
  <c r="AI105" i="10"/>
  <c r="AF110" i="10"/>
  <c r="N111" i="10"/>
  <c r="AN111" i="10"/>
  <c r="AI113" i="10"/>
  <c r="AF118" i="10"/>
  <c r="N119" i="10"/>
  <c r="AN119" i="10"/>
  <c r="AI121" i="10"/>
  <c r="AI123" i="10"/>
  <c r="AQ124" i="10"/>
  <c r="AI125" i="10"/>
  <c r="N128" i="10"/>
  <c r="AO129" i="10"/>
  <c r="U129" i="10"/>
  <c r="Y129" i="10"/>
  <c r="V129" i="10"/>
  <c r="Z129" i="10"/>
  <c r="W129" i="10"/>
  <c r="X129" i="10"/>
  <c r="AG129" i="10"/>
  <c r="AI131" i="10"/>
  <c r="AQ132" i="10"/>
  <c r="AI133" i="10"/>
  <c r="N136" i="10"/>
  <c r="AO137" i="10"/>
  <c r="U137" i="10"/>
  <c r="Y137" i="10"/>
  <c r="V137" i="10"/>
  <c r="Z137" i="10"/>
  <c r="W137" i="10"/>
  <c r="X137" i="10"/>
  <c r="AG137" i="10"/>
  <c r="AI139" i="10"/>
  <c r="AQ140" i="10"/>
  <c r="AI141" i="10"/>
  <c r="AQ142" i="10"/>
  <c r="AI143" i="10"/>
  <c r="N145" i="10"/>
  <c r="U147" i="10"/>
  <c r="Y147" i="10"/>
  <c r="V147" i="10"/>
  <c r="Z147" i="10"/>
  <c r="W147" i="10"/>
  <c r="X147" i="10"/>
  <c r="AG147" i="10"/>
  <c r="AO148" i="10"/>
  <c r="W148" i="10"/>
  <c r="X148" i="10"/>
  <c r="U148" i="10"/>
  <c r="V148" i="10"/>
  <c r="Y148" i="10"/>
  <c r="Z148" i="10"/>
  <c r="AM148" i="10"/>
  <c r="U149" i="10"/>
  <c r="Y149" i="10"/>
  <c r="V149" i="10"/>
  <c r="Z149" i="10"/>
  <c r="W149" i="10"/>
  <c r="X149" i="10"/>
  <c r="R149" i="10"/>
  <c r="AG149" i="10"/>
  <c r="W150" i="10"/>
  <c r="X150" i="10"/>
  <c r="Y150" i="10"/>
  <c r="Z150" i="10"/>
  <c r="U150" i="10"/>
  <c r="V150" i="10"/>
  <c r="AO150" i="10"/>
  <c r="AO151" i="10"/>
  <c r="U151" i="10"/>
  <c r="Y151" i="10"/>
  <c r="V151" i="10"/>
  <c r="Z151" i="10"/>
  <c r="W151" i="10"/>
  <c r="X151" i="10"/>
  <c r="AG151" i="10"/>
  <c r="N152" i="10"/>
  <c r="AO153" i="10"/>
  <c r="U153" i="10"/>
  <c r="Y153" i="10"/>
  <c r="V153" i="10"/>
  <c r="Z153" i="10"/>
  <c r="W153" i="10"/>
  <c r="X153" i="10"/>
  <c r="AG153" i="10"/>
  <c r="U155" i="10"/>
  <c r="Y155" i="10"/>
  <c r="V155" i="10"/>
  <c r="Z155" i="10"/>
  <c r="W155" i="10"/>
  <c r="X155" i="10"/>
  <c r="AG155" i="10"/>
  <c r="AI157" i="10"/>
  <c r="AQ158" i="10"/>
  <c r="AI159" i="10"/>
  <c r="AH161" i="10"/>
  <c r="W162" i="10"/>
  <c r="X162" i="10"/>
  <c r="Y162" i="10"/>
  <c r="Z162" i="10"/>
  <c r="U162" i="10"/>
  <c r="V162" i="10"/>
  <c r="N165" i="10"/>
  <c r="N167" i="10"/>
  <c r="AL167" i="10"/>
  <c r="N169" i="10"/>
  <c r="N171" i="10"/>
  <c r="AH172" i="10"/>
  <c r="U173" i="10"/>
  <c r="Y173" i="10"/>
  <c r="V173" i="10"/>
  <c r="Z173" i="10"/>
  <c r="W173" i="10"/>
  <c r="X173" i="10"/>
  <c r="R173" i="10"/>
  <c r="AG173" i="10"/>
  <c r="W174" i="10"/>
  <c r="X174" i="10"/>
  <c r="U174" i="10"/>
  <c r="V174" i="10"/>
  <c r="Y174" i="10"/>
  <c r="Z174" i="10"/>
  <c r="AO174" i="10"/>
  <c r="AO175" i="10"/>
  <c r="U175" i="10"/>
  <c r="Y175" i="10"/>
  <c r="V175" i="10"/>
  <c r="Z175" i="10"/>
  <c r="W175" i="10"/>
  <c r="X175" i="10"/>
  <c r="AG175" i="10"/>
  <c r="N176" i="10"/>
  <c r="AI177" i="10"/>
  <c r="U179" i="10"/>
  <c r="Y179" i="10"/>
  <c r="V179" i="10"/>
  <c r="Z179" i="10"/>
  <c r="W179" i="10"/>
  <c r="X179" i="10"/>
  <c r="AG179" i="10"/>
  <c r="AI181" i="10"/>
  <c r="AQ182" i="10"/>
  <c r="AI183" i="10"/>
  <c r="AO185" i="10"/>
  <c r="U185" i="10"/>
  <c r="Y185" i="10"/>
  <c r="V185" i="10"/>
  <c r="Z185" i="10"/>
  <c r="W185" i="10"/>
  <c r="X185" i="10"/>
  <c r="AG185" i="10"/>
  <c r="U187" i="10"/>
  <c r="Y187" i="10"/>
  <c r="V187" i="10"/>
  <c r="Z187" i="10"/>
  <c r="W187" i="10"/>
  <c r="X187" i="10"/>
  <c r="AG187" i="10"/>
  <c r="AI189" i="10"/>
  <c r="AQ190" i="10"/>
  <c r="AI191" i="10"/>
  <c r="AH193" i="10"/>
  <c r="W194" i="10"/>
  <c r="X194" i="10"/>
  <c r="U194" i="10"/>
  <c r="V194" i="10"/>
  <c r="Y194" i="10"/>
  <c r="Z194" i="10"/>
  <c r="N197" i="10"/>
  <c r="N199" i="10"/>
  <c r="AL199" i="10"/>
  <c r="AH201" i="10"/>
  <c r="AF202" i="10"/>
  <c r="W202" i="10"/>
  <c r="X202" i="10"/>
  <c r="U202" i="10"/>
  <c r="V202" i="10"/>
  <c r="Y202" i="10"/>
  <c r="Z202" i="10"/>
  <c r="N205" i="10"/>
  <c r="AL205" i="10"/>
  <c r="N207" i="10"/>
  <c r="AL207" i="10"/>
  <c r="AO209" i="10"/>
  <c r="U209" i="10"/>
  <c r="Y209" i="10"/>
  <c r="V209" i="10"/>
  <c r="Z209" i="10"/>
  <c r="W209" i="10"/>
  <c r="X209" i="10"/>
  <c r="AG209" i="10"/>
  <c r="U211" i="10"/>
  <c r="Y211" i="10"/>
  <c r="V211" i="10"/>
  <c r="Z211" i="10"/>
  <c r="W211" i="10"/>
  <c r="X211" i="10"/>
  <c r="AG211" i="10"/>
  <c r="AI213" i="10"/>
  <c r="AQ214" i="10"/>
  <c r="AI215" i="10"/>
  <c r="AO217" i="10"/>
  <c r="U217" i="10"/>
  <c r="Y217" i="10"/>
  <c r="V217" i="10"/>
  <c r="Z217" i="10"/>
  <c r="W217" i="10"/>
  <c r="X217" i="10"/>
  <c r="AG217" i="10"/>
  <c r="U219" i="10"/>
  <c r="Y219" i="10"/>
  <c r="V219" i="10"/>
  <c r="Z219" i="10"/>
  <c r="W219" i="10"/>
  <c r="X219" i="10"/>
  <c r="AG219" i="10"/>
  <c r="AI221" i="10"/>
  <c r="AQ222" i="10"/>
  <c r="AI223" i="10"/>
  <c r="AH225" i="10"/>
  <c r="W226" i="10"/>
  <c r="X226" i="10"/>
  <c r="U226" i="10"/>
  <c r="V226" i="10"/>
  <c r="Y226" i="10"/>
  <c r="Z226" i="10"/>
  <c r="N229" i="10"/>
  <c r="N231" i="10"/>
  <c r="AL231" i="10"/>
  <c r="AH233" i="10"/>
  <c r="AF234" i="10"/>
  <c r="W234" i="10"/>
  <c r="X234" i="10"/>
  <c r="Y234" i="10"/>
  <c r="Z234" i="10"/>
  <c r="U234" i="10"/>
  <c r="V234" i="10"/>
  <c r="N237" i="10"/>
  <c r="AL237" i="10"/>
  <c r="N239" i="10"/>
  <c r="AL239" i="10"/>
  <c r="AO241" i="10"/>
  <c r="U241" i="10"/>
  <c r="Y241" i="10"/>
  <c r="V241" i="10"/>
  <c r="Z241" i="10"/>
  <c r="W241" i="10"/>
  <c r="X241" i="10"/>
  <c r="AG241" i="10"/>
  <c r="U243" i="10"/>
  <c r="Y243" i="10"/>
  <c r="V243" i="10"/>
  <c r="Z243" i="10"/>
  <c r="W243" i="10"/>
  <c r="X243" i="10"/>
  <c r="AG243" i="10"/>
  <c r="AI245" i="10"/>
  <c r="AQ246" i="10"/>
  <c r="AI247" i="10"/>
  <c r="AO249" i="10"/>
  <c r="U249" i="10"/>
  <c r="Y249" i="10"/>
  <c r="V249" i="10"/>
  <c r="Z249" i="10"/>
  <c r="W249" i="10"/>
  <c r="X249" i="10"/>
  <c r="AG249" i="10"/>
  <c r="U251" i="10"/>
  <c r="Y251" i="10"/>
  <c r="V251" i="10"/>
  <c r="Z251" i="10"/>
  <c r="W251" i="10"/>
  <c r="X251" i="10"/>
  <c r="AG251" i="10"/>
  <c r="AI253" i="10"/>
  <c r="AQ254" i="10"/>
  <c r="AI255" i="10"/>
  <c r="AH257" i="10"/>
  <c r="W258" i="10"/>
  <c r="X258" i="10"/>
  <c r="Y258" i="10"/>
  <c r="Z258" i="10"/>
  <c r="U258" i="10"/>
  <c r="V258" i="10"/>
  <c r="AM258" i="10"/>
  <c r="AI259" i="10"/>
  <c r="W260" i="10"/>
  <c r="X260" i="10"/>
  <c r="U260" i="10"/>
  <c r="V260" i="10"/>
  <c r="Y260" i="10"/>
  <c r="Z260" i="10"/>
  <c r="R260" i="10"/>
  <c r="AH261" i="10"/>
  <c r="AF262" i="10"/>
  <c r="W264" i="10"/>
  <c r="X264" i="10"/>
  <c r="U264" i="10"/>
  <c r="V264" i="10"/>
  <c r="Y264" i="10"/>
  <c r="Z264" i="10"/>
  <c r="AM264" i="10"/>
  <c r="AI265" i="10"/>
  <c r="AI267" i="10"/>
  <c r="AJ268" i="10"/>
  <c r="W268" i="10"/>
  <c r="X268" i="10"/>
  <c r="U268" i="10"/>
  <c r="V268" i="10"/>
  <c r="Y268" i="10"/>
  <c r="Z268" i="10"/>
  <c r="R268" i="10"/>
  <c r="AH269" i="10"/>
  <c r="AF270" i="10"/>
  <c r="AJ272" i="10"/>
  <c r="W272" i="10"/>
  <c r="X272" i="10"/>
  <c r="U272" i="10"/>
  <c r="V272" i="10"/>
  <c r="Y272" i="10"/>
  <c r="Z272" i="10"/>
  <c r="R272" i="10"/>
  <c r="N273" i="10"/>
  <c r="N277" i="10"/>
  <c r="N279" i="10"/>
  <c r="AL279" i="10"/>
  <c r="AH281" i="10"/>
  <c r="AF282" i="10"/>
  <c r="W282" i="10"/>
  <c r="X282" i="10"/>
  <c r="Y282" i="10"/>
  <c r="Z282" i="10"/>
  <c r="U282" i="10"/>
  <c r="V282" i="10"/>
  <c r="N285" i="10"/>
  <c r="AL285" i="10"/>
  <c r="N287" i="10"/>
  <c r="AL287" i="10"/>
  <c r="AO289" i="10"/>
  <c r="U289" i="10"/>
  <c r="Y289" i="10"/>
  <c r="V289" i="10"/>
  <c r="Z289" i="10"/>
  <c r="W289" i="10"/>
  <c r="X289" i="10"/>
  <c r="AG289" i="10"/>
  <c r="N291" i="10"/>
  <c r="N292" i="10"/>
  <c r="AF292" i="10"/>
  <c r="U293" i="10"/>
  <c r="Y293" i="10"/>
  <c r="V293" i="10"/>
  <c r="Z293" i="10"/>
  <c r="W293" i="10"/>
  <c r="X293" i="10"/>
  <c r="R293" i="10"/>
  <c r="AG293" i="10"/>
  <c r="W294" i="10"/>
  <c r="X294" i="10"/>
  <c r="Y294" i="10"/>
  <c r="Z294" i="10"/>
  <c r="U294" i="10"/>
  <c r="V294" i="10"/>
  <c r="AO294" i="10"/>
  <c r="AO295" i="10"/>
  <c r="U295" i="10"/>
  <c r="Y295" i="10"/>
  <c r="V295" i="10"/>
  <c r="Z295" i="10"/>
  <c r="W295" i="10"/>
  <c r="X295" i="10"/>
  <c r="AG295" i="10"/>
  <c r="N296" i="10"/>
  <c r="N297" i="10"/>
  <c r="N299" i="10"/>
  <c r="AH300" i="10"/>
  <c r="U301" i="10"/>
  <c r="Y301" i="10"/>
  <c r="V301" i="10"/>
  <c r="Z301" i="10"/>
  <c r="W301" i="10"/>
  <c r="X301" i="10"/>
  <c r="R301" i="10"/>
  <c r="AG301" i="10"/>
  <c r="W302" i="10"/>
  <c r="X302" i="10"/>
  <c r="Y302" i="10"/>
  <c r="Z302" i="10"/>
  <c r="U302" i="10"/>
  <c r="V302" i="10"/>
  <c r="AO302" i="10"/>
  <c r="AO303" i="10"/>
  <c r="U303" i="10"/>
  <c r="Y303" i="10"/>
  <c r="V303" i="10"/>
  <c r="Z303" i="10"/>
  <c r="W303" i="10"/>
  <c r="X303" i="10"/>
  <c r="AG303" i="10"/>
  <c r="N304" i="10"/>
  <c r="AI305" i="10"/>
  <c r="U307" i="10"/>
  <c r="Y307" i="10"/>
  <c r="V307" i="10"/>
  <c r="Z307" i="10"/>
  <c r="W307" i="10"/>
  <c r="X307" i="10"/>
  <c r="AG307" i="10"/>
  <c r="AI309" i="10"/>
  <c r="AQ310" i="10"/>
  <c r="AI311" i="10"/>
  <c r="AO313" i="10"/>
  <c r="U313" i="10"/>
  <c r="Y313" i="10"/>
  <c r="V313" i="10"/>
  <c r="Z313" i="10"/>
  <c r="W313" i="10"/>
  <c r="X313" i="10"/>
  <c r="AG313" i="10"/>
  <c r="U315" i="10"/>
  <c r="Y315" i="10"/>
  <c r="V315" i="10"/>
  <c r="Z315" i="10"/>
  <c r="W315" i="10"/>
  <c r="X315" i="10"/>
  <c r="AG315" i="10"/>
  <c r="AI317" i="10"/>
  <c r="AQ318" i="10"/>
  <c r="AI319" i="10"/>
  <c r="AH321" i="10"/>
  <c r="W322" i="10"/>
  <c r="X322" i="10"/>
  <c r="Y322" i="10"/>
  <c r="Z322" i="10"/>
  <c r="U322" i="10"/>
  <c r="V322" i="10"/>
  <c r="AM322" i="10"/>
  <c r="AI323" i="10"/>
  <c r="W324" i="10"/>
  <c r="X324" i="10"/>
  <c r="U324" i="10"/>
  <c r="V324" i="10"/>
  <c r="Y324" i="10"/>
  <c r="Z324" i="10"/>
  <c r="R324" i="10"/>
  <c r="AH325" i="10"/>
  <c r="AF326" i="10"/>
  <c r="W328" i="10"/>
  <c r="X328" i="10"/>
  <c r="U328" i="10"/>
  <c r="V328" i="10"/>
  <c r="Y328" i="10"/>
  <c r="Z328" i="10"/>
  <c r="AM328" i="10"/>
  <c r="AI329" i="10"/>
  <c r="AI331" i="10"/>
  <c r="AJ332" i="10"/>
  <c r="W332" i="10"/>
  <c r="X332" i="10"/>
  <c r="U332" i="10"/>
  <c r="V332" i="10"/>
  <c r="Y332" i="10"/>
  <c r="Z332" i="10"/>
  <c r="R332" i="10"/>
  <c r="AH333" i="10"/>
  <c r="AF334" i="10"/>
  <c r="AJ336" i="10"/>
  <c r="W336" i="10"/>
  <c r="X336" i="10"/>
  <c r="U336" i="10"/>
  <c r="V336" i="10"/>
  <c r="Y336" i="10"/>
  <c r="Z336" i="10"/>
  <c r="R336" i="10"/>
  <c r="N337" i="10"/>
  <c r="N341" i="10"/>
  <c r="N343" i="10"/>
  <c r="AL343" i="10"/>
  <c r="AH345" i="10"/>
  <c r="AF346" i="10"/>
  <c r="W346" i="10"/>
  <c r="X346" i="10"/>
  <c r="Y346" i="10"/>
  <c r="Z346" i="10"/>
  <c r="U346" i="10"/>
  <c r="V346" i="10"/>
  <c r="N349" i="10"/>
  <c r="AL349" i="10"/>
  <c r="N351" i="10"/>
  <c r="AL351" i="10"/>
  <c r="AO353" i="10"/>
  <c r="U353" i="10"/>
  <c r="Y353" i="10"/>
  <c r="V353" i="10"/>
  <c r="Z353" i="10"/>
  <c r="W353" i="10"/>
  <c r="X353" i="10"/>
  <c r="AG353" i="10"/>
  <c r="N355" i="10"/>
  <c r="N356" i="10"/>
  <c r="AF356" i="10"/>
  <c r="U357" i="10"/>
  <c r="Y357" i="10"/>
  <c r="V357" i="10"/>
  <c r="Z357" i="10"/>
  <c r="W357" i="10"/>
  <c r="X357" i="10"/>
  <c r="R357" i="10"/>
  <c r="AG357" i="10"/>
  <c r="W358" i="10"/>
  <c r="X358" i="10"/>
  <c r="Y358" i="10"/>
  <c r="Z358" i="10"/>
  <c r="U358" i="10"/>
  <c r="V358" i="10"/>
  <c r="AO358" i="10"/>
  <c r="AO359" i="10"/>
  <c r="U359" i="10"/>
  <c r="Y359" i="10"/>
  <c r="V359" i="10"/>
  <c r="Z359" i="10"/>
  <c r="W359" i="10"/>
  <c r="X359" i="10"/>
  <c r="AG359" i="10"/>
  <c r="N360" i="10"/>
  <c r="N361" i="10"/>
  <c r="N363" i="10"/>
  <c r="AH364" i="10"/>
  <c r="U365" i="10"/>
  <c r="Y365" i="10"/>
  <c r="V365" i="10"/>
  <c r="Z365" i="10"/>
  <c r="W365" i="10"/>
  <c r="X365" i="10"/>
  <c r="R365" i="10"/>
  <c r="AG365" i="10"/>
  <c r="W366" i="10"/>
  <c r="X366" i="10"/>
  <c r="Y366" i="10"/>
  <c r="Z366" i="10"/>
  <c r="U366" i="10"/>
  <c r="V366" i="10"/>
  <c r="AO366" i="10"/>
  <c r="AO367" i="10"/>
  <c r="U367" i="10"/>
  <c r="Y367" i="10"/>
  <c r="V367" i="10"/>
  <c r="Z367" i="10"/>
  <c r="W367" i="10"/>
  <c r="X367" i="10"/>
  <c r="AG367" i="10"/>
  <c r="N368" i="10"/>
  <c r="AI369" i="10"/>
  <c r="U371" i="10"/>
  <c r="Y371" i="10"/>
  <c r="V371" i="10"/>
  <c r="Z371" i="10"/>
  <c r="W371" i="10"/>
  <c r="X371" i="10"/>
  <c r="AG371" i="10"/>
  <c r="AI373" i="10"/>
  <c r="AQ374" i="10"/>
  <c r="AI375" i="10"/>
  <c r="AO377" i="10"/>
  <c r="U377" i="10"/>
  <c r="Y377" i="10"/>
  <c r="V377" i="10"/>
  <c r="Z377" i="10"/>
  <c r="W377" i="10"/>
  <c r="X377" i="10"/>
  <c r="AG377" i="10"/>
  <c r="U379" i="10"/>
  <c r="Y379" i="10"/>
  <c r="V379" i="10"/>
  <c r="Z379" i="10"/>
  <c r="W379" i="10"/>
  <c r="X379" i="10"/>
  <c r="AG379" i="10"/>
  <c r="AI381" i="10"/>
  <c r="AQ382" i="10"/>
  <c r="AI383" i="10"/>
  <c r="AH385" i="10"/>
  <c r="W386" i="10"/>
  <c r="X386" i="10"/>
  <c r="Y386" i="10"/>
  <c r="Z386" i="10"/>
  <c r="U386" i="10"/>
  <c r="V386" i="10"/>
  <c r="AM386" i="10"/>
  <c r="AI387" i="10"/>
  <c r="W388" i="10"/>
  <c r="X388" i="10"/>
  <c r="U388" i="10"/>
  <c r="V388" i="10"/>
  <c r="Y388" i="10"/>
  <c r="Z388" i="10"/>
  <c r="R388" i="10"/>
  <c r="AH389" i="10"/>
  <c r="AF390" i="10"/>
  <c r="W392" i="10"/>
  <c r="X392" i="10"/>
  <c r="U392" i="10"/>
  <c r="V392" i="10"/>
  <c r="Y392" i="10"/>
  <c r="Z392" i="10"/>
  <c r="AM392" i="10"/>
  <c r="AI393" i="10"/>
  <c r="AI395" i="10"/>
  <c r="AJ396" i="10"/>
  <c r="W396" i="10"/>
  <c r="X396" i="10"/>
  <c r="U396" i="10"/>
  <c r="V396" i="10"/>
  <c r="Y396" i="10"/>
  <c r="Z396" i="10"/>
  <c r="R396" i="10"/>
  <c r="AH397" i="10"/>
  <c r="AF398" i="10"/>
  <c r="AJ400" i="10"/>
  <c r="W400" i="10"/>
  <c r="X400" i="10"/>
  <c r="U400" i="10"/>
  <c r="V400" i="10"/>
  <c r="Y400" i="10"/>
  <c r="Z400" i="10"/>
  <c r="R400" i="10"/>
  <c r="N401" i="10"/>
  <c r="N405" i="10"/>
  <c r="N407" i="10"/>
  <c r="AP407" i="10"/>
  <c r="U408" i="10"/>
  <c r="Y408" i="10"/>
  <c r="V408" i="10"/>
  <c r="Z408" i="10"/>
  <c r="W408" i="10"/>
  <c r="X408" i="10"/>
  <c r="AH408" i="10"/>
  <c r="N410" i="10"/>
  <c r="AO411" i="10"/>
  <c r="W411" i="10"/>
  <c r="X411" i="10"/>
  <c r="U411" i="10"/>
  <c r="V411" i="10"/>
  <c r="Y411" i="10"/>
  <c r="Z411" i="10"/>
  <c r="R411" i="10"/>
  <c r="AL411" i="10"/>
  <c r="N412" i="10"/>
  <c r="N413" i="10"/>
  <c r="W415" i="10"/>
  <c r="X415" i="10"/>
  <c r="U415" i="10"/>
  <c r="Y415" i="10"/>
  <c r="V415" i="10"/>
  <c r="Z415" i="10"/>
  <c r="AI415" i="10"/>
  <c r="U416" i="10"/>
  <c r="Y416" i="10"/>
  <c r="V416" i="10"/>
  <c r="Z416" i="10"/>
  <c r="W416" i="10"/>
  <c r="X416" i="10"/>
  <c r="AE416" i="10"/>
  <c r="N417" i="10"/>
  <c r="AL417" i="10"/>
  <c r="AH418" i="10"/>
  <c r="W419" i="10"/>
  <c r="X419" i="10"/>
  <c r="U419" i="10"/>
  <c r="V419" i="10"/>
  <c r="Y419" i="10"/>
  <c r="Z419" i="10"/>
  <c r="AG419" i="10"/>
  <c r="AQ422" i="10"/>
  <c r="U422" i="10"/>
  <c r="Y422" i="10"/>
  <c r="V422" i="10"/>
  <c r="Z422" i="10"/>
  <c r="W422" i="10"/>
  <c r="X422" i="10"/>
  <c r="AF422" i="10"/>
  <c r="N423" i="10"/>
  <c r="N424" i="10"/>
  <c r="AH424" i="10"/>
  <c r="AO425" i="10"/>
  <c r="W425" i="10"/>
  <c r="X425" i="10"/>
  <c r="Y425" i="10"/>
  <c r="Z425" i="10"/>
  <c r="U425" i="10"/>
  <c r="V425" i="10"/>
  <c r="R425" i="10"/>
  <c r="AG425" i="10"/>
  <c r="AI427" i="10"/>
  <c r="AI429" i="10"/>
  <c r="AH431" i="10"/>
  <c r="AI433" i="10"/>
  <c r="U434" i="10"/>
  <c r="Y434" i="10"/>
  <c r="V434" i="10"/>
  <c r="Z434" i="10"/>
  <c r="W434" i="10"/>
  <c r="X434" i="10"/>
  <c r="AF434" i="10"/>
  <c r="AH435" i="10"/>
  <c r="N437" i="10"/>
  <c r="AL437" i="10"/>
  <c r="AJ438" i="10"/>
  <c r="W439" i="10"/>
  <c r="X439" i="10"/>
  <c r="U439" i="10"/>
  <c r="Y439" i="10"/>
  <c r="V439" i="10"/>
  <c r="Z439" i="10"/>
  <c r="AG439" i="10"/>
  <c r="AI441" i="10"/>
  <c r="U442" i="10"/>
  <c r="Y442" i="10"/>
  <c r="V442" i="10"/>
  <c r="Z442" i="10"/>
  <c r="W442" i="10"/>
  <c r="X442" i="10"/>
  <c r="AF442" i="10"/>
  <c r="AH443" i="10"/>
  <c r="AI445" i="10"/>
  <c r="AH447" i="10"/>
  <c r="N448" i="10"/>
  <c r="AI449" i="10"/>
  <c r="U450" i="10"/>
  <c r="Y450" i="10"/>
  <c r="V450" i="10"/>
  <c r="Z450" i="10"/>
  <c r="W450" i="10"/>
  <c r="X450" i="10"/>
  <c r="AF450" i="10"/>
  <c r="AH451" i="10"/>
  <c r="AO453" i="10"/>
  <c r="W453" i="10"/>
  <c r="X453" i="10"/>
  <c r="Y453" i="10"/>
  <c r="U453" i="10"/>
  <c r="Z453" i="10"/>
  <c r="V453" i="10"/>
  <c r="R453" i="10"/>
  <c r="AG453" i="10"/>
  <c r="AI455" i="10"/>
  <c r="U456" i="10"/>
  <c r="Y456" i="10"/>
  <c r="V456" i="10"/>
  <c r="Z456" i="10"/>
  <c r="W456" i="10"/>
  <c r="X456" i="10"/>
  <c r="AJ458" i="10"/>
  <c r="N459" i="10"/>
  <c r="N461" i="10"/>
  <c r="AL461" i="10"/>
  <c r="AJ462" i="10"/>
  <c r="W463" i="10"/>
  <c r="X463" i="10"/>
  <c r="U463" i="10"/>
  <c r="V463" i="10"/>
  <c r="Y463" i="10"/>
  <c r="Z463" i="10"/>
  <c r="AG463" i="10"/>
  <c r="N465" i="10"/>
  <c r="AL465" i="10"/>
  <c r="AH466" i="10"/>
  <c r="W467" i="10"/>
  <c r="X467" i="10"/>
  <c r="U467" i="10"/>
  <c r="Y467" i="10"/>
  <c r="V467" i="10"/>
  <c r="Z467" i="10"/>
  <c r="AG467" i="10"/>
  <c r="AO469" i="10"/>
  <c r="W469" i="10"/>
  <c r="X469" i="10"/>
  <c r="Y469" i="10"/>
  <c r="Z469" i="10"/>
  <c r="U469" i="10"/>
  <c r="V469" i="10"/>
  <c r="R469" i="10"/>
  <c r="AG469" i="10"/>
  <c r="AI471" i="10"/>
  <c r="N473" i="10"/>
  <c r="AL473" i="10"/>
  <c r="AH474" i="10"/>
  <c r="W475" i="10"/>
  <c r="X475" i="10"/>
  <c r="U475" i="10"/>
  <c r="Y475" i="10"/>
  <c r="V475" i="10"/>
  <c r="Z475" i="10"/>
  <c r="AG475" i="10"/>
  <c r="N477" i="10"/>
  <c r="AL477" i="10"/>
  <c r="AJ478" i="10"/>
  <c r="W479" i="10"/>
  <c r="X479" i="10"/>
  <c r="U479" i="10"/>
  <c r="Y479" i="10"/>
  <c r="V479" i="10"/>
  <c r="Z479" i="10"/>
  <c r="AG479" i="10"/>
  <c r="U480" i="10"/>
  <c r="Y480" i="10"/>
  <c r="V480" i="10"/>
  <c r="Z480" i="10"/>
  <c r="W480" i="10"/>
  <c r="X480" i="10"/>
  <c r="N481" i="10"/>
  <c r="AL481" i="10"/>
  <c r="AH482" i="10"/>
  <c r="W483" i="10"/>
  <c r="X483" i="10"/>
  <c r="U483" i="10"/>
  <c r="V483" i="10"/>
  <c r="Y483" i="10"/>
  <c r="Z483" i="10"/>
  <c r="AG483" i="10"/>
  <c r="AI485" i="10"/>
  <c r="AH487" i="10"/>
  <c r="N488" i="10"/>
  <c r="AO489" i="10"/>
  <c r="W489" i="10"/>
  <c r="X489" i="10"/>
  <c r="Y489" i="10"/>
  <c r="Z489" i="10"/>
  <c r="U489" i="10"/>
  <c r="V489" i="10"/>
  <c r="R489" i="10"/>
  <c r="AG489" i="10"/>
  <c r="AI491" i="10"/>
  <c r="AI493" i="10"/>
  <c r="AH495" i="10"/>
  <c r="AI497" i="10"/>
  <c r="U498" i="10"/>
  <c r="Y498" i="10"/>
  <c r="V498" i="10"/>
  <c r="Z498" i="10"/>
  <c r="W498" i="10"/>
  <c r="X498" i="10"/>
  <c r="AF498" i="10"/>
  <c r="AH499" i="10"/>
  <c r="AQ502" i="10"/>
  <c r="U502" i="10"/>
  <c r="Y502" i="10"/>
  <c r="V502" i="10"/>
  <c r="Z502" i="10"/>
  <c r="W502" i="10"/>
  <c r="X502" i="10"/>
  <c r="AF502" i="10"/>
  <c r="N503" i="10"/>
  <c r="AI505" i="10"/>
  <c r="U506" i="10"/>
  <c r="Y506" i="10"/>
  <c r="V506" i="10"/>
  <c r="Z506" i="10"/>
  <c r="X506" i="10"/>
  <c r="W506" i="10"/>
  <c r="AF506" i="10"/>
  <c r="AH507" i="10"/>
  <c r="AI509" i="10"/>
  <c r="AH511" i="10"/>
  <c r="N512" i="10"/>
  <c r="AI513" i="10"/>
  <c r="U514" i="10"/>
  <c r="Y514" i="10"/>
  <c r="V514" i="10"/>
  <c r="Z514" i="10"/>
  <c r="X514" i="10"/>
  <c r="W514" i="10"/>
  <c r="AF514" i="10"/>
  <c r="AH515" i="10"/>
  <c r="N517" i="10"/>
  <c r="AL517" i="10"/>
  <c r="AJ518" i="10"/>
  <c r="V519" i="10"/>
  <c r="Z519" i="10"/>
  <c r="W519" i="10"/>
  <c r="U519" i="10"/>
  <c r="X519" i="10"/>
  <c r="Y519" i="10"/>
  <c r="AG519" i="10"/>
  <c r="X520" i="10"/>
  <c r="U520" i="10"/>
  <c r="Y520" i="10"/>
  <c r="W520" i="10"/>
  <c r="Z520" i="10"/>
  <c r="V520" i="10"/>
  <c r="AJ522" i="10"/>
  <c r="N523" i="10"/>
  <c r="N525" i="10"/>
  <c r="AL525" i="10"/>
  <c r="AJ526" i="10"/>
  <c r="V527" i="10"/>
  <c r="Z527" i="10"/>
  <c r="W527" i="10"/>
  <c r="U527" i="10"/>
  <c r="X527" i="10"/>
  <c r="Y527" i="10"/>
  <c r="AG527" i="10"/>
  <c r="N529" i="10"/>
  <c r="AL529" i="10"/>
  <c r="AH530" i="10"/>
  <c r="V531" i="10"/>
  <c r="Z531" i="10"/>
  <c r="W531" i="10"/>
  <c r="U531" i="10"/>
  <c r="X531" i="10"/>
  <c r="Y531" i="10"/>
  <c r="AG531" i="10"/>
  <c r="AO533" i="10"/>
  <c r="V533" i="10"/>
  <c r="Z533" i="10"/>
  <c r="W533" i="10"/>
  <c r="Y533" i="10"/>
  <c r="U533" i="10"/>
  <c r="X533" i="10"/>
  <c r="R533" i="10"/>
  <c r="AG533" i="10"/>
  <c r="AI535" i="10"/>
  <c r="N537" i="10"/>
  <c r="AL537" i="10"/>
  <c r="AH538" i="10"/>
  <c r="V539" i="10"/>
  <c r="Z539" i="10"/>
  <c r="W539" i="10"/>
  <c r="U539" i="10"/>
  <c r="X539" i="10"/>
  <c r="Y539" i="10"/>
  <c r="AG539" i="10"/>
  <c r="N541" i="10"/>
  <c r="AL541" i="10"/>
  <c r="AJ542" i="10"/>
  <c r="V543" i="10"/>
  <c r="Z543" i="10"/>
  <c r="W543" i="10"/>
  <c r="U543" i="10"/>
  <c r="X543" i="10"/>
  <c r="Y543" i="10"/>
  <c r="AG543" i="10"/>
  <c r="X544" i="10"/>
  <c r="U544" i="10"/>
  <c r="Y544" i="10"/>
  <c r="W544" i="10"/>
  <c r="Z544" i="10"/>
  <c r="V544" i="10"/>
  <c r="N545" i="10"/>
  <c r="AL545" i="10"/>
  <c r="AH546" i="10"/>
  <c r="V547" i="10"/>
  <c r="Z547" i="10"/>
  <c r="W547" i="10"/>
  <c r="U547" i="10"/>
  <c r="X547" i="10"/>
  <c r="Y547" i="10"/>
  <c r="AG547" i="10"/>
  <c r="AI549" i="10"/>
  <c r="AH551" i="10"/>
  <c r="N552" i="10"/>
  <c r="AO553" i="10"/>
  <c r="V553" i="10"/>
  <c r="Z553" i="10"/>
  <c r="W553" i="10"/>
  <c r="Y553" i="10"/>
  <c r="U553" i="10"/>
  <c r="X553" i="10"/>
  <c r="R553" i="10"/>
  <c r="AG553" i="10"/>
  <c r="AI555" i="10"/>
  <c r="AI557" i="10"/>
  <c r="AH559" i="10"/>
  <c r="AI561" i="10"/>
  <c r="X562" i="10"/>
  <c r="U562" i="10"/>
  <c r="Y562" i="10"/>
  <c r="V562" i="10"/>
  <c r="W562" i="10"/>
  <c r="Z562" i="10"/>
  <c r="AF562" i="10"/>
  <c r="AH563" i="10"/>
  <c r="AQ566" i="10"/>
  <c r="X566" i="10"/>
  <c r="U566" i="10"/>
  <c r="Y566" i="10"/>
  <c r="Z566" i="10"/>
  <c r="V566" i="10"/>
  <c r="W566" i="10"/>
  <c r="AF566" i="10"/>
  <c r="N567" i="10"/>
  <c r="AI569" i="10"/>
  <c r="X570" i="10"/>
  <c r="U570" i="10"/>
  <c r="Y570" i="10"/>
  <c r="V570" i="10"/>
  <c r="W570" i="10"/>
  <c r="Z570" i="10"/>
  <c r="AF570" i="10"/>
  <c r="AH571" i="10"/>
  <c r="AI573" i="10"/>
  <c r="AH575" i="10"/>
  <c r="N576" i="10"/>
  <c r="AI577" i="10"/>
  <c r="X578" i="10"/>
  <c r="U578" i="10"/>
  <c r="Y578" i="10"/>
  <c r="Z578" i="10"/>
  <c r="V578" i="10"/>
  <c r="W578" i="10"/>
  <c r="AF578" i="10"/>
  <c r="AH579" i="10"/>
  <c r="N581" i="10"/>
  <c r="AL581" i="10"/>
  <c r="AJ582" i="10"/>
  <c r="V583" i="10"/>
  <c r="Z583" i="10"/>
  <c r="W583" i="10"/>
  <c r="U583" i="10"/>
  <c r="X583" i="10"/>
  <c r="Y583" i="10"/>
  <c r="AG583" i="10"/>
  <c r="X584" i="10"/>
  <c r="U584" i="10"/>
  <c r="Y584" i="10"/>
  <c r="W584" i="10"/>
  <c r="Z584" i="10"/>
  <c r="V584" i="10"/>
  <c r="AJ586" i="10"/>
  <c r="N587" i="10"/>
  <c r="N589" i="10"/>
  <c r="AL589" i="10"/>
  <c r="AJ590" i="10"/>
  <c r="V591" i="10"/>
  <c r="Z591" i="10"/>
  <c r="W591" i="10"/>
  <c r="U591" i="10"/>
  <c r="X591" i="10"/>
  <c r="Y591" i="10"/>
  <c r="AG591" i="10"/>
  <c r="N593" i="10"/>
  <c r="AL593" i="10"/>
  <c r="AH594" i="10"/>
  <c r="V595" i="10"/>
  <c r="Z595" i="10"/>
  <c r="W595" i="10"/>
  <c r="U595" i="10"/>
  <c r="X595" i="10"/>
  <c r="Y595" i="10"/>
  <c r="AG595" i="10"/>
  <c r="X598" i="10"/>
  <c r="U598" i="10"/>
  <c r="Y598" i="10"/>
  <c r="V598" i="10"/>
  <c r="W598" i="10"/>
  <c r="Z598" i="10"/>
  <c r="AJ598" i="10"/>
  <c r="N599" i="10"/>
  <c r="R601" i="10"/>
  <c r="AJ601" i="10"/>
  <c r="AO603" i="10"/>
  <c r="V603" i="10"/>
  <c r="Z603" i="10"/>
  <c r="W603" i="10"/>
  <c r="U603" i="10"/>
  <c r="X603" i="10"/>
  <c r="Y603" i="10"/>
  <c r="R603" i="10"/>
  <c r="AL603" i="10"/>
  <c r="N604" i="10"/>
  <c r="AF604" i="10"/>
  <c r="AL605" i="10"/>
  <c r="V605" i="10"/>
  <c r="Z605" i="10"/>
  <c r="W605" i="10"/>
  <c r="Y605" i="10"/>
  <c r="X605" i="10"/>
  <c r="U605" i="10"/>
  <c r="N607" i="10"/>
  <c r="AH608" i="10"/>
  <c r="N609" i="10"/>
  <c r="AP609" i="10"/>
  <c r="AH611" i="10"/>
  <c r="AF612" i="10"/>
  <c r="V613" i="10"/>
  <c r="Z613" i="10"/>
  <c r="W613" i="10"/>
  <c r="Y613" i="10"/>
  <c r="X613" i="10"/>
  <c r="U613" i="10"/>
  <c r="N615" i="10"/>
  <c r="AI617" i="10"/>
  <c r="AO619" i="10"/>
  <c r="V619" i="10"/>
  <c r="Z619" i="10"/>
  <c r="W619" i="10"/>
  <c r="U619" i="10"/>
  <c r="X619" i="10"/>
  <c r="Y619" i="10"/>
  <c r="R619" i="10"/>
  <c r="AL619" i="10"/>
  <c r="N620" i="10"/>
  <c r="V621" i="10"/>
  <c r="Z621" i="10"/>
  <c r="W621" i="10"/>
  <c r="Y621" i="10"/>
  <c r="X621" i="10"/>
  <c r="U621" i="10"/>
  <c r="X622" i="10"/>
  <c r="U622" i="10"/>
  <c r="Y622" i="10"/>
  <c r="V622" i="10"/>
  <c r="W622" i="10"/>
  <c r="Z622" i="10"/>
  <c r="AJ622" i="10"/>
  <c r="N623" i="10"/>
  <c r="AP623" i="10"/>
  <c r="AO625" i="10"/>
  <c r="V625" i="10"/>
  <c r="Z625" i="10"/>
  <c r="W625" i="10"/>
  <c r="Y625" i="10"/>
  <c r="U625" i="10"/>
  <c r="X625" i="10"/>
  <c r="AG625" i="10"/>
  <c r="AL627" i="10"/>
  <c r="N628" i="10"/>
  <c r="X630" i="10"/>
  <c r="U630" i="10"/>
  <c r="Y630" i="10"/>
  <c r="V630" i="10"/>
  <c r="W630" i="10"/>
  <c r="Z630" i="10"/>
  <c r="AJ630" i="10"/>
  <c r="N631" i="10"/>
  <c r="R633" i="10"/>
  <c r="AJ633" i="10"/>
  <c r="AO635" i="10"/>
  <c r="V635" i="10"/>
  <c r="Z635" i="10"/>
  <c r="W635" i="10"/>
  <c r="U635" i="10"/>
  <c r="X635" i="10"/>
  <c r="Y635" i="10"/>
  <c r="R635" i="10"/>
  <c r="AL635" i="10"/>
  <c r="N636" i="10"/>
  <c r="AF636" i="10"/>
  <c r="AL637" i="10"/>
  <c r="V637" i="10"/>
  <c r="Z637" i="10"/>
  <c r="W637" i="10"/>
  <c r="Y637" i="10"/>
  <c r="X637" i="10"/>
  <c r="U637" i="10"/>
  <c r="N639" i="10"/>
  <c r="AH640" i="10"/>
  <c r="N641" i="10"/>
  <c r="AP641" i="10"/>
  <c r="AH643" i="10"/>
  <c r="AF644" i="10"/>
  <c r="V645" i="10"/>
  <c r="Z645" i="10"/>
  <c r="W645" i="10"/>
  <c r="Y645" i="10"/>
  <c r="X645" i="10"/>
  <c r="U645" i="10"/>
  <c r="N647" i="10"/>
  <c r="AI649" i="10"/>
  <c r="AO651" i="10"/>
  <c r="V651" i="10"/>
  <c r="Z651" i="10"/>
  <c r="W651" i="10"/>
  <c r="U651" i="10"/>
  <c r="X651" i="10"/>
  <c r="Y651" i="10"/>
  <c r="R651" i="10"/>
  <c r="AL651" i="10"/>
  <c r="N652" i="10"/>
  <c r="V653" i="10"/>
  <c r="Z653" i="10"/>
  <c r="W653" i="10"/>
  <c r="Y653" i="10"/>
  <c r="X653" i="10"/>
  <c r="U653" i="10"/>
  <c r="X654" i="10"/>
  <c r="U654" i="10"/>
  <c r="Y654" i="10"/>
  <c r="V654" i="10"/>
  <c r="W654" i="10"/>
  <c r="Z654" i="10"/>
  <c r="AJ654" i="10"/>
  <c r="N655" i="10"/>
  <c r="AP655" i="10"/>
  <c r="AO657" i="10"/>
  <c r="V657" i="10"/>
  <c r="Z657" i="10"/>
  <c r="W657" i="10"/>
  <c r="Y657" i="10"/>
  <c r="U657" i="10"/>
  <c r="X657" i="10"/>
  <c r="AG657" i="10"/>
  <c r="AL659" i="10"/>
  <c r="N660" i="10"/>
  <c r="X662" i="10"/>
  <c r="U662" i="10"/>
  <c r="Y662" i="10"/>
  <c r="V662" i="10"/>
  <c r="W662" i="10"/>
  <c r="Z662" i="10"/>
  <c r="AJ662" i="10"/>
  <c r="N663" i="10"/>
  <c r="R665" i="10"/>
  <c r="AJ665" i="10"/>
  <c r="AO667" i="10"/>
  <c r="V667" i="10"/>
  <c r="Z667" i="10"/>
  <c r="W667" i="10"/>
  <c r="U667" i="10"/>
  <c r="X667" i="10"/>
  <c r="Y667" i="10"/>
  <c r="R667" i="10"/>
  <c r="AL667" i="10"/>
  <c r="N668" i="10"/>
  <c r="AF668" i="10"/>
  <c r="AL669" i="10"/>
  <c r="V669" i="10"/>
  <c r="Z669" i="10"/>
  <c r="W669" i="10"/>
  <c r="Y669" i="10"/>
  <c r="X669" i="10"/>
  <c r="U669" i="10"/>
  <c r="N671" i="10"/>
  <c r="AH672" i="10"/>
  <c r="N673" i="10"/>
  <c r="AP673" i="10"/>
  <c r="AH675" i="10"/>
  <c r="AF676" i="10"/>
  <c r="V677" i="10"/>
  <c r="Z677" i="10"/>
  <c r="W677" i="10"/>
  <c r="Y677" i="10"/>
  <c r="X677" i="10"/>
  <c r="U677" i="10"/>
  <c r="N679" i="10"/>
  <c r="AI681" i="10"/>
  <c r="AO683" i="10"/>
  <c r="V683" i="10"/>
  <c r="Z683" i="10"/>
  <c r="W683" i="10"/>
  <c r="U683" i="10"/>
  <c r="X683" i="10"/>
  <c r="Y683" i="10"/>
  <c r="R683" i="10"/>
  <c r="AL683" i="10"/>
  <c r="N684" i="10"/>
  <c r="V685" i="10"/>
  <c r="Z685" i="10"/>
  <c r="W685" i="10"/>
  <c r="Y685" i="10"/>
  <c r="X685" i="10"/>
  <c r="U685" i="10"/>
  <c r="X686" i="10"/>
  <c r="U686" i="10"/>
  <c r="Y686" i="10"/>
  <c r="V686" i="10"/>
  <c r="W686" i="10"/>
  <c r="Z686" i="10"/>
  <c r="AJ686" i="10"/>
  <c r="N687" i="10"/>
  <c r="AP687" i="10"/>
  <c r="AO689" i="10"/>
  <c r="V689" i="10"/>
  <c r="Z689" i="10"/>
  <c r="W689" i="10"/>
  <c r="Y689" i="10"/>
  <c r="U689" i="10"/>
  <c r="X689" i="10"/>
  <c r="AG689" i="10"/>
  <c r="AL691" i="10"/>
  <c r="N692" i="10"/>
  <c r="X694" i="10"/>
  <c r="U694" i="10"/>
  <c r="Y694" i="10"/>
  <c r="V694" i="10"/>
  <c r="W694" i="10"/>
  <c r="Z694" i="10"/>
  <c r="AJ694" i="10"/>
  <c r="N695" i="10"/>
  <c r="R697" i="10"/>
  <c r="AJ697" i="10"/>
  <c r="AO699" i="10"/>
  <c r="V699" i="10"/>
  <c r="Z699" i="10"/>
  <c r="W699" i="10"/>
  <c r="U699" i="10"/>
  <c r="X699" i="10"/>
  <c r="Y699" i="10"/>
  <c r="R699" i="10"/>
  <c r="AL699" i="10"/>
  <c r="N700" i="10"/>
  <c r="AF700" i="10"/>
  <c r="AL701" i="10"/>
  <c r="V701" i="10"/>
  <c r="Z701" i="10"/>
  <c r="W701" i="10"/>
  <c r="Y701" i="10"/>
  <c r="U701" i="10"/>
  <c r="X701" i="10"/>
  <c r="N703" i="10"/>
  <c r="AH704" i="10"/>
  <c r="N705" i="10"/>
  <c r="AP705" i="10"/>
  <c r="AH707" i="10"/>
  <c r="AF708" i="10"/>
  <c r="V709" i="10"/>
  <c r="Z709" i="10"/>
  <c r="W709" i="10"/>
  <c r="Y709" i="10"/>
  <c r="X709" i="10"/>
  <c r="U709" i="10"/>
  <c r="N711" i="10"/>
  <c r="AI713" i="10"/>
  <c r="AO715" i="10"/>
  <c r="V715" i="10"/>
  <c r="Z715" i="10"/>
  <c r="W715" i="10"/>
  <c r="U715" i="10"/>
  <c r="X715" i="10"/>
  <c r="Y715" i="10"/>
  <c r="R715" i="10"/>
  <c r="AL715" i="10"/>
  <c r="N716" i="10"/>
  <c r="V717" i="10"/>
  <c r="Z717" i="10"/>
  <c r="W717" i="10"/>
  <c r="Y717" i="10"/>
  <c r="U717" i="10"/>
  <c r="X717" i="10"/>
  <c r="X718" i="10"/>
  <c r="U718" i="10"/>
  <c r="Y718" i="10"/>
  <c r="Z718" i="10"/>
  <c r="V718" i="10"/>
  <c r="W718" i="10"/>
  <c r="AJ718" i="10"/>
  <c r="N719" i="10"/>
  <c r="AP719" i="10"/>
  <c r="AO721" i="10"/>
  <c r="V721" i="10"/>
  <c r="Z721" i="10"/>
  <c r="W721" i="10"/>
  <c r="Y721" i="10"/>
  <c r="X721" i="10"/>
  <c r="U721" i="10"/>
  <c r="AG721" i="10"/>
  <c r="AF722" i="10"/>
  <c r="AQ722" i="10"/>
  <c r="AL723" i="10"/>
  <c r="N724" i="10"/>
  <c r="AO724" i="10"/>
  <c r="X726" i="10"/>
  <c r="U726" i="10"/>
  <c r="Y726" i="10"/>
  <c r="Z726" i="10"/>
  <c r="V726" i="10"/>
  <c r="W726" i="10"/>
  <c r="AJ726" i="10"/>
  <c r="N727" i="10"/>
  <c r="AG727" i="10"/>
  <c r="AQ728" i="10"/>
  <c r="R729" i="10"/>
  <c r="AJ729" i="10"/>
  <c r="AF730" i="10"/>
  <c r="AO730" i="10"/>
  <c r="AO731" i="10"/>
  <c r="V731" i="10"/>
  <c r="Z731" i="10"/>
  <c r="W731" i="10"/>
  <c r="U731" i="10"/>
  <c r="X731" i="10"/>
  <c r="Y731" i="10"/>
  <c r="R731" i="10"/>
  <c r="AL731" i="10"/>
  <c r="N732" i="10"/>
  <c r="AF732" i="10"/>
  <c r="AL733" i="10"/>
  <c r="V733" i="10"/>
  <c r="Z733" i="10"/>
  <c r="W733" i="10"/>
  <c r="Y733" i="10"/>
  <c r="U733" i="10"/>
  <c r="X733" i="10"/>
  <c r="N735" i="10"/>
  <c r="AE735" i="10"/>
  <c r="AP735" i="10"/>
  <c r="AH736" i="10"/>
  <c r="N737" i="10"/>
  <c r="AP737" i="10"/>
  <c r="AG737" i="10"/>
  <c r="AF738" i="10"/>
  <c r="AQ738" i="10"/>
  <c r="AH739" i="10"/>
  <c r="AF740" i="10"/>
  <c r="V741" i="10"/>
  <c r="Z741" i="10"/>
  <c r="W741" i="10"/>
  <c r="Y741" i="10"/>
  <c r="U741" i="10"/>
  <c r="X741" i="10"/>
  <c r="N743" i="10"/>
  <c r="AG743" i="10"/>
  <c r="AQ744" i="10"/>
  <c r="AI745" i="10"/>
  <c r="AF746" i="10"/>
  <c r="AO746" i="10"/>
  <c r="AO747" i="10"/>
  <c r="V747" i="10"/>
  <c r="Z747" i="10"/>
  <c r="W747" i="10"/>
  <c r="U747" i="10"/>
  <c r="X747" i="10"/>
  <c r="Y747" i="10"/>
  <c r="R747" i="10"/>
  <c r="AL747" i="10"/>
  <c r="N748" i="10"/>
  <c r="V749" i="10"/>
  <c r="Z749" i="10"/>
  <c r="W749" i="10"/>
  <c r="Y749" i="10"/>
  <c r="U749" i="10"/>
  <c r="X749" i="10"/>
  <c r="X750" i="10"/>
  <c r="U750" i="10"/>
  <c r="Y750" i="10"/>
  <c r="Z750" i="10"/>
  <c r="V750" i="10"/>
  <c r="W750" i="10"/>
  <c r="AJ750" i="10"/>
  <c r="N751" i="10"/>
  <c r="AP751" i="10"/>
  <c r="AE751" i="10"/>
  <c r="AO753" i="10"/>
  <c r="V753" i="10"/>
  <c r="Z753" i="10"/>
  <c r="W753" i="10"/>
  <c r="Y753" i="10"/>
  <c r="X753" i="10"/>
  <c r="U753" i="10"/>
  <c r="AG753" i="10"/>
  <c r="AF754" i="10"/>
  <c r="AQ754" i="10"/>
  <c r="AL755" i="10"/>
  <c r="N756" i="10"/>
  <c r="AO756" i="10"/>
  <c r="AM758" i="10"/>
  <c r="V759" i="10"/>
  <c r="Z759" i="10"/>
  <c r="W759" i="10"/>
  <c r="U759" i="10"/>
  <c r="X759" i="10"/>
  <c r="Y759" i="10"/>
  <c r="AI759" i="10"/>
  <c r="X760" i="10"/>
  <c r="U760" i="10"/>
  <c r="Y760" i="10"/>
  <c r="W760" i="10"/>
  <c r="Z760" i="10"/>
  <c r="V760" i="10"/>
  <c r="AE760" i="10"/>
  <c r="X762" i="10"/>
  <c r="U762" i="10"/>
  <c r="Y762" i="10"/>
  <c r="V762" i="10"/>
  <c r="W762" i="10"/>
  <c r="Z762" i="10"/>
  <c r="AH762" i="10"/>
  <c r="AQ762" i="10"/>
  <c r="AM763" i="10"/>
  <c r="AO764" i="10"/>
  <c r="AP766" i="10"/>
  <c r="AI767" i="10"/>
  <c r="AN768" i="10"/>
  <c r="AQ768" i="10"/>
  <c r="R769" i="10"/>
  <c r="AN769" i="10"/>
  <c r="AL770" i="10"/>
  <c r="AP771" i="10"/>
  <c r="S771" i="10"/>
  <c r="AN771" i="10"/>
  <c r="X772" i="10"/>
  <c r="U772" i="10"/>
  <c r="Y772" i="10"/>
  <c r="W772" i="10"/>
  <c r="V772" i="10"/>
  <c r="Z772" i="10"/>
  <c r="AP774" i="10"/>
  <c r="AM775" i="10"/>
  <c r="AH776" i="10"/>
  <c r="N777" i="10"/>
  <c r="AO777" i="10"/>
  <c r="AE777" i="10"/>
  <c r="AN777" i="10"/>
  <c r="AL778" i="10"/>
  <c r="AF780" i="10"/>
  <c r="X780" i="10"/>
  <c r="U780" i="10"/>
  <c r="Y780" i="10"/>
  <c r="W780" i="10"/>
  <c r="V780" i="10"/>
  <c r="Z780" i="10"/>
  <c r="AM782" i="10"/>
  <c r="V783" i="10"/>
  <c r="Z783" i="10"/>
  <c r="W783" i="10"/>
  <c r="U783" i="10"/>
  <c r="X783" i="10"/>
  <c r="Y783" i="10"/>
  <c r="AG783" i="10"/>
  <c r="AN784" i="10"/>
  <c r="AQ784" i="10"/>
  <c r="AJ785" i="10"/>
  <c r="AM786" i="10"/>
  <c r="X786" i="10"/>
  <c r="U786" i="10"/>
  <c r="Y786" i="10"/>
  <c r="V786" i="10"/>
  <c r="W786" i="10"/>
  <c r="Z786" i="10"/>
  <c r="AH786" i="10"/>
  <c r="AH787" i="10"/>
  <c r="AF788" i="10"/>
  <c r="X788" i="10"/>
  <c r="U788" i="10"/>
  <c r="Y788" i="10"/>
  <c r="W788" i="10"/>
  <c r="V788" i="10"/>
  <c r="Z788" i="10"/>
  <c r="AH792" i="10"/>
  <c r="AO793" i="10"/>
  <c r="AG793" i="10"/>
  <c r="AP793" i="10"/>
  <c r="AL794" i="10"/>
  <c r="X796" i="10"/>
  <c r="U796" i="10"/>
  <c r="Y796" i="10"/>
  <c r="W796" i="10"/>
  <c r="Z796" i="10"/>
  <c r="V796" i="10"/>
  <c r="AM798" i="10"/>
  <c r="X798" i="10"/>
  <c r="U798" i="10"/>
  <c r="Y798" i="10"/>
  <c r="V798" i="10"/>
  <c r="W798" i="10"/>
  <c r="Z798" i="10"/>
  <c r="AJ798" i="10"/>
  <c r="V799" i="10"/>
  <c r="Z799" i="10"/>
  <c r="W799" i="10"/>
  <c r="U799" i="10"/>
  <c r="X799" i="10"/>
  <c r="Y799" i="10"/>
  <c r="AG799" i="10"/>
  <c r="AO801" i="10"/>
  <c r="V801" i="10"/>
  <c r="Z801" i="10"/>
  <c r="W801" i="10"/>
  <c r="Y801" i="10"/>
  <c r="U801" i="10"/>
  <c r="X801" i="10"/>
  <c r="AJ801" i="10"/>
  <c r="R3" i="10"/>
  <c r="X3" i="10"/>
  <c r="W3" i="10"/>
  <c r="U3" i="10"/>
  <c r="Z3" i="10"/>
  <c r="V3" i="10"/>
  <c r="Y3" i="10"/>
  <c r="AO3" i="10"/>
  <c r="S3" i="10"/>
  <c r="AG3" i="10"/>
  <c r="AI3" i="10"/>
  <c r="AH3" i="10"/>
  <c r="AN3" i="10"/>
  <c r="AP3" i="10"/>
  <c r="AE3" i="10"/>
  <c r="G49" i="11"/>
  <c r="U162" i="11" s="1"/>
  <c r="U54" i="11"/>
  <c r="F49" i="11"/>
  <c r="U60" i="11" s="1"/>
  <c r="H49" i="11"/>
  <c r="U66" i="11" s="1"/>
  <c r="H38" i="11"/>
  <c r="U44" i="11" s="1"/>
  <c r="G38" i="11"/>
  <c r="U158" i="11" s="1"/>
  <c r="F38" i="11"/>
  <c r="U38" i="11" s="1"/>
  <c r="U32" i="11"/>
  <c r="D74" i="11"/>
  <c r="E74" i="11" s="1"/>
  <c r="U101" i="11" s="1"/>
  <c r="L86" i="11"/>
  <c r="L87" i="11" s="1"/>
  <c r="L88" i="11" s="1"/>
  <c r="M85" i="11"/>
  <c r="L22" i="11"/>
  <c r="M22" i="11" s="1"/>
  <c r="D98" i="11"/>
  <c r="E98" i="11" s="1"/>
  <c r="I98" i="11" s="1"/>
  <c r="L73" i="11"/>
  <c r="L74" i="11" s="1"/>
  <c r="F77" i="11"/>
  <c r="U110" i="11" s="1"/>
  <c r="L97" i="11"/>
  <c r="M97" i="11" s="1"/>
  <c r="M108" i="11"/>
  <c r="D110" i="11" s="1"/>
  <c r="E110" i="11" s="1"/>
  <c r="H110" i="11" s="1"/>
  <c r="I64" i="11"/>
  <c r="U98" i="11" s="1"/>
  <c r="D23" i="11"/>
  <c r="E23" i="11" s="1"/>
  <c r="H23" i="11" s="1"/>
  <c r="U17" i="11" s="1"/>
  <c r="M34" i="11"/>
  <c r="G77" i="11"/>
  <c r="U176" i="11" s="1"/>
  <c r="D86" i="11"/>
  <c r="E86" i="11" s="1"/>
  <c r="F86" i="11" s="1"/>
  <c r="U131" i="11" s="1"/>
  <c r="L61" i="11"/>
  <c r="N3" i="10"/>
  <c r="AL5" i="10"/>
  <c r="AH6" i="10"/>
  <c r="AQ6" i="10"/>
  <c r="AP9" i="10"/>
  <c r="AN10" i="10"/>
  <c r="AI10" i="10"/>
  <c r="AE10" i="10"/>
  <c r="AP10" i="10"/>
  <c r="AL10" i="10"/>
  <c r="AG10" i="10"/>
  <c r="S10" i="10"/>
  <c r="AM10" i="10"/>
  <c r="AL13" i="10"/>
  <c r="AH14" i="10"/>
  <c r="AQ14" i="10"/>
  <c r="AP17" i="10"/>
  <c r="AN18" i="10"/>
  <c r="AI18" i="10"/>
  <c r="AE18" i="10"/>
  <c r="AP18" i="10"/>
  <c r="AL18" i="10"/>
  <c r="AG18" i="10"/>
  <c r="S18" i="10"/>
  <c r="AM18" i="10"/>
  <c r="AL21" i="10"/>
  <c r="AP25" i="10"/>
  <c r="AN26" i="10"/>
  <c r="AI26" i="10"/>
  <c r="AE26" i="10"/>
  <c r="AP26" i="10"/>
  <c r="AL26" i="10"/>
  <c r="AG26" i="10"/>
  <c r="S26" i="10"/>
  <c r="AM26" i="10"/>
  <c r="AL29" i="10"/>
  <c r="AH30" i="10"/>
  <c r="AQ30" i="10"/>
  <c r="AP33" i="10"/>
  <c r="AN34" i="10"/>
  <c r="AI34" i="10"/>
  <c r="AE34" i="10"/>
  <c r="AP34" i="10"/>
  <c r="AL34" i="10"/>
  <c r="AG34" i="10"/>
  <c r="S34" i="10"/>
  <c r="AM34" i="10"/>
  <c r="AL37" i="10"/>
  <c r="AH38" i="10"/>
  <c r="AQ38" i="10"/>
  <c r="AP41" i="10"/>
  <c r="AN42" i="10"/>
  <c r="AI42" i="10"/>
  <c r="AE42" i="10"/>
  <c r="AP42" i="10"/>
  <c r="AL42" i="10"/>
  <c r="AG42" i="10"/>
  <c r="S42" i="10"/>
  <c r="AM42" i="10"/>
  <c r="AL45" i="10"/>
  <c r="AH46" i="10"/>
  <c r="AQ46" i="10"/>
  <c r="AP49" i="10"/>
  <c r="AN50" i="10"/>
  <c r="AI50" i="10"/>
  <c r="AE50" i="10"/>
  <c r="AP50" i="10"/>
  <c r="AL50" i="10"/>
  <c r="AG50" i="10"/>
  <c r="S50" i="10"/>
  <c r="AM50" i="10"/>
  <c r="AL53" i="10"/>
  <c r="AH54" i="10"/>
  <c r="AQ54" i="10"/>
  <c r="AP57" i="10"/>
  <c r="AN58" i="10"/>
  <c r="AI58" i="10"/>
  <c r="AE58" i="10"/>
  <c r="AP58" i="10"/>
  <c r="AL58" i="10"/>
  <c r="AG58" i="10"/>
  <c r="S58" i="10"/>
  <c r="AM58" i="10"/>
  <c r="AL61" i="10"/>
  <c r="AP65" i="10"/>
  <c r="AN66" i="10"/>
  <c r="AI66" i="10"/>
  <c r="AE66" i="10"/>
  <c r="AP66" i="10"/>
  <c r="AL66" i="10"/>
  <c r="AG66" i="10"/>
  <c r="S66" i="10"/>
  <c r="AM66" i="10"/>
  <c r="AL69" i="10"/>
  <c r="AP73" i="10"/>
  <c r="AN74" i="10"/>
  <c r="AI74" i="10"/>
  <c r="AE74" i="10"/>
  <c r="AP74" i="10"/>
  <c r="AL74" i="10"/>
  <c r="AG74" i="10"/>
  <c r="S74" i="10"/>
  <c r="AM74" i="10"/>
  <c r="AL77" i="10"/>
  <c r="AN82" i="10"/>
  <c r="AI82" i="10"/>
  <c r="AE82" i="10"/>
  <c r="AP82" i="10"/>
  <c r="AL82" i="10"/>
  <c r="AG82" i="10"/>
  <c r="S82" i="10"/>
  <c r="AM82" i="10"/>
  <c r="AL85" i="10"/>
  <c r="AP89" i="10"/>
  <c r="AN90" i="10"/>
  <c r="AI90" i="10"/>
  <c r="AE90" i="10"/>
  <c r="AP90" i="10"/>
  <c r="AL90" i="10"/>
  <c r="AG90" i="10"/>
  <c r="S90" i="10"/>
  <c r="AM90" i="10"/>
  <c r="AL93" i="10"/>
  <c r="AP97" i="10"/>
  <c r="AN98" i="10"/>
  <c r="AI98" i="10"/>
  <c r="AE98" i="10"/>
  <c r="AP98" i="10"/>
  <c r="AL98" i="10"/>
  <c r="AG98" i="10"/>
  <c r="S98" i="10"/>
  <c r="AM98" i="10"/>
  <c r="AL101" i="10"/>
  <c r="AN106" i="10"/>
  <c r="AI106" i="10"/>
  <c r="AE106" i="10"/>
  <c r="AP106" i="10"/>
  <c r="AL106" i="10"/>
  <c r="AG106" i="10"/>
  <c r="AQ106" i="10"/>
  <c r="AH106" i="10"/>
  <c r="S106" i="10"/>
  <c r="AF106" i="10"/>
  <c r="AN109" i="10"/>
  <c r="AH110" i="10"/>
  <c r="AP111" i="10"/>
  <c r="AN114" i="10"/>
  <c r="AI114" i="10"/>
  <c r="AE114" i="10"/>
  <c r="AP114" i="10"/>
  <c r="AL114" i="10"/>
  <c r="AG114" i="10"/>
  <c r="AQ114" i="10"/>
  <c r="AH114" i="10"/>
  <c r="S114" i="10"/>
  <c r="AF114" i="10"/>
  <c r="AN117" i="10"/>
  <c r="AH118" i="10"/>
  <c r="AP119" i="10"/>
  <c r="AN122" i="10"/>
  <c r="AI122" i="10"/>
  <c r="AE122" i="10"/>
  <c r="AP122" i="10"/>
  <c r="AL122" i="10"/>
  <c r="AG122" i="10"/>
  <c r="AQ122" i="10"/>
  <c r="AH122" i="10"/>
  <c r="S122" i="10"/>
  <c r="AF122" i="10"/>
  <c r="AQ125" i="10"/>
  <c r="AM125" i="10"/>
  <c r="AP125" i="10"/>
  <c r="AN125" i="10"/>
  <c r="AH126" i="10"/>
  <c r="AP127" i="10"/>
  <c r="AN130" i="10"/>
  <c r="AI130" i="10"/>
  <c r="AE130" i="10"/>
  <c r="AP130" i="10"/>
  <c r="AL130" i="10"/>
  <c r="AG130" i="10"/>
  <c r="AQ130" i="10"/>
  <c r="AH130" i="10"/>
  <c r="S130" i="10"/>
  <c r="AF130" i="10"/>
  <c r="AQ133" i="10"/>
  <c r="AM133" i="10"/>
  <c r="AP133" i="10"/>
  <c r="AN133" i="10"/>
  <c r="AH134" i="10"/>
  <c r="AP135" i="10"/>
  <c r="AN138" i="10"/>
  <c r="AI138" i="10"/>
  <c r="AE138" i="10"/>
  <c r="AP138" i="10"/>
  <c r="AL138" i="10"/>
  <c r="AG138" i="10"/>
  <c r="AQ138" i="10"/>
  <c r="AH138" i="10"/>
  <c r="S138" i="10"/>
  <c r="AF138" i="10"/>
  <c r="AQ141" i="10"/>
  <c r="AM141" i="10"/>
  <c r="AP141" i="10"/>
  <c r="AN141" i="10"/>
  <c r="AP143" i="10"/>
  <c r="AN146" i="10"/>
  <c r="AI146" i="10"/>
  <c r="AE146" i="10"/>
  <c r="AP146" i="10"/>
  <c r="AL146" i="10"/>
  <c r="AG146" i="10"/>
  <c r="AQ146" i="10"/>
  <c r="AH146" i="10"/>
  <c r="S146" i="10"/>
  <c r="AF146" i="10"/>
  <c r="AQ149" i="10"/>
  <c r="AM149" i="10"/>
  <c r="AP149" i="10"/>
  <c r="AN149" i="10"/>
  <c r="AH164" i="10"/>
  <c r="AQ165" i="10"/>
  <c r="AM165" i="10"/>
  <c r="AP165" i="10"/>
  <c r="AN165" i="10"/>
  <c r="AH180" i="10"/>
  <c r="AQ181" i="10"/>
  <c r="AM181" i="10"/>
  <c r="AP181" i="10"/>
  <c r="AN181" i="10"/>
  <c r="AH196" i="10"/>
  <c r="AQ197" i="10"/>
  <c r="AM197" i="10"/>
  <c r="AP197" i="10"/>
  <c r="AN197" i="10"/>
  <c r="AH212" i="10"/>
  <c r="AQ213" i="10"/>
  <c r="AM213" i="10"/>
  <c r="AP213" i="10"/>
  <c r="AN213" i="10"/>
  <c r="AH228" i="10"/>
  <c r="AQ229" i="10"/>
  <c r="AM229" i="10"/>
  <c r="AP229" i="10"/>
  <c r="AN229" i="10"/>
  <c r="AH244" i="10"/>
  <c r="AQ245" i="10"/>
  <c r="AM245" i="10"/>
  <c r="AP245" i="10"/>
  <c r="AN245" i="10"/>
  <c r="AH260" i="10"/>
  <c r="AQ261" i="10"/>
  <c r="AM261" i="10"/>
  <c r="AP261" i="10"/>
  <c r="AN261" i="10"/>
  <c r="AH276" i="10"/>
  <c r="AQ277" i="10"/>
  <c r="AM277" i="10"/>
  <c r="AP277" i="10"/>
  <c r="AN277" i="10"/>
  <c r="AH292" i="10"/>
  <c r="AQ293" i="10"/>
  <c r="AM293" i="10"/>
  <c r="AP293" i="10"/>
  <c r="AN293" i="10"/>
  <c r="AH308" i="10"/>
  <c r="AQ309" i="10"/>
  <c r="AM309" i="10"/>
  <c r="AP309" i="10"/>
  <c r="AN309" i="10"/>
  <c r="AH324" i="10"/>
  <c r="AQ325" i="10"/>
  <c r="AM325" i="10"/>
  <c r="AP325" i="10"/>
  <c r="AN325" i="10"/>
  <c r="AH340" i="10"/>
  <c r="AQ341" i="10"/>
  <c r="AM341" i="10"/>
  <c r="AP341" i="10"/>
  <c r="AN341" i="10"/>
  <c r="AH356" i="10"/>
  <c r="AQ357" i="10"/>
  <c r="AM357" i="10"/>
  <c r="AP357" i="10"/>
  <c r="AN357" i="10"/>
  <c r="AH372" i="10"/>
  <c r="AQ373" i="10"/>
  <c r="AM373" i="10"/>
  <c r="AP373" i="10"/>
  <c r="AN373" i="10"/>
  <c r="AH388" i="10"/>
  <c r="AQ389" i="10"/>
  <c r="AM389" i="10"/>
  <c r="AP389" i="10"/>
  <c r="AN389" i="10"/>
  <c r="AH404" i="10"/>
  <c r="AQ405" i="10"/>
  <c r="AM405" i="10"/>
  <c r="AP405" i="10"/>
  <c r="AN405" i="10"/>
  <c r="N414" i="10"/>
  <c r="AN428" i="10"/>
  <c r="AI428" i="10"/>
  <c r="AE428" i="10"/>
  <c r="AP428" i="10"/>
  <c r="AL428" i="10"/>
  <c r="AG428" i="10"/>
  <c r="AJ428" i="10"/>
  <c r="AO428" i="10"/>
  <c r="AF428" i="10"/>
  <c r="AM428" i="10"/>
  <c r="AH428" i="10"/>
  <c r="S428" i="10"/>
  <c r="R428" i="10"/>
  <c r="AQ428" i="10"/>
  <c r="AN432" i="10"/>
  <c r="AI432" i="10"/>
  <c r="AE432" i="10"/>
  <c r="AP432" i="10"/>
  <c r="AL432" i="10"/>
  <c r="AG432" i="10"/>
  <c r="AO432" i="10"/>
  <c r="AF432" i="10"/>
  <c r="AJ432" i="10"/>
  <c r="AQ432" i="10"/>
  <c r="AM432" i="10"/>
  <c r="S432" i="10"/>
  <c r="R432" i="10"/>
  <c r="AQ447" i="10"/>
  <c r="AM447" i="10"/>
  <c r="AN447" i="10"/>
  <c r="AP447" i="10"/>
  <c r="AQ459" i="10"/>
  <c r="AM459" i="10"/>
  <c r="AN459" i="10"/>
  <c r="AP459" i="10"/>
  <c r="N484" i="10"/>
  <c r="AN492" i="10"/>
  <c r="AI492" i="10"/>
  <c r="AE492" i="10"/>
  <c r="AP492" i="10"/>
  <c r="AL492" i="10"/>
  <c r="AG492" i="10"/>
  <c r="AJ492" i="10"/>
  <c r="AO492" i="10"/>
  <c r="AF492" i="10"/>
  <c r="AM492" i="10"/>
  <c r="AH492" i="10"/>
  <c r="S492" i="10"/>
  <c r="R492" i="10"/>
  <c r="AQ492" i="10"/>
  <c r="AN496" i="10"/>
  <c r="AI496" i="10"/>
  <c r="AE496" i="10"/>
  <c r="AP496" i="10"/>
  <c r="AL496" i="10"/>
  <c r="AG496" i="10"/>
  <c r="AO496" i="10"/>
  <c r="AF496" i="10"/>
  <c r="AJ496" i="10"/>
  <c r="AQ496" i="10"/>
  <c r="AM496" i="10"/>
  <c r="S496" i="10"/>
  <c r="R496" i="10"/>
  <c r="AQ511" i="10"/>
  <c r="AM511" i="10"/>
  <c r="AN511" i="10"/>
  <c r="AP511" i="10"/>
  <c r="AQ523" i="10"/>
  <c r="AM523" i="10"/>
  <c r="AN523" i="10"/>
  <c r="AP523" i="10"/>
  <c r="N548" i="10"/>
  <c r="AN556" i="10"/>
  <c r="AI556" i="10"/>
  <c r="AE556" i="10"/>
  <c r="AP556" i="10"/>
  <c r="AL556" i="10"/>
  <c r="AG556" i="10"/>
  <c r="AJ556" i="10"/>
  <c r="AO556" i="10"/>
  <c r="AF556" i="10"/>
  <c r="AM556" i="10"/>
  <c r="AH556" i="10"/>
  <c r="S556" i="10"/>
  <c r="R556" i="10"/>
  <c r="AQ556" i="10"/>
  <c r="AN560" i="10"/>
  <c r="AI560" i="10"/>
  <c r="AE560" i="10"/>
  <c r="AP560" i="10"/>
  <c r="AL560" i="10"/>
  <c r="AG560" i="10"/>
  <c r="AO560" i="10"/>
  <c r="AF560" i="10"/>
  <c r="AJ560" i="10"/>
  <c r="AQ560" i="10"/>
  <c r="AM560" i="10"/>
  <c r="S560" i="10"/>
  <c r="R560" i="10"/>
  <c r="AQ575" i="10"/>
  <c r="AM575" i="10"/>
  <c r="AN575" i="10"/>
  <c r="AP575" i="10"/>
  <c r="AQ587" i="10"/>
  <c r="AM587" i="10"/>
  <c r="AN587" i="10"/>
  <c r="AP587" i="10"/>
  <c r="AQ621" i="10"/>
  <c r="AM621" i="10"/>
  <c r="AH621" i="10"/>
  <c r="AN621" i="10"/>
  <c r="AG621" i="10"/>
  <c r="AP621" i="10"/>
  <c r="AJ621" i="10"/>
  <c r="AE621" i="10"/>
  <c r="AI621" i="10"/>
  <c r="AO621" i="10"/>
  <c r="R621" i="10"/>
  <c r="S621" i="10"/>
  <c r="AQ653" i="10"/>
  <c r="AM653" i="10"/>
  <c r="AH653" i="10"/>
  <c r="AN653" i="10"/>
  <c r="AG653" i="10"/>
  <c r="AP653" i="10"/>
  <c r="AJ653" i="10"/>
  <c r="AE653" i="10"/>
  <c r="AI653" i="10"/>
  <c r="AO653" i="10"/>
  <c r="R653" i="10"/>
  <c r="S653" i="10"/>
  <c r="AQ685" i="10"/>
  <c r="AM685" i="10"/>
  <c r="AH685" i="10"/>
  <c r="AN685" i="10"/>
  <c r="AG685" i="10"/>
  <c r="AP685" i="10"/>
  <c r="AJ685" i="10"/>
  <c r="AE685" i="10"/>
  <c r="AI685" i="10"/>
  <c r="AO685" i="10"/>
  <c r="R685" i="10"/>
  <c r="S685" i="10"/>
  <c r="AQ717" i="10"/>
  <c r="AM717" i="10"/>
  <c r="AH717" i="10"/>
  <c r="AN717" i="10"/>
  <c r="AG717" i="10"/>
  <c r="AP717" i="10"/>
  <c r="AJ717" i="10"/>
  <c r="AE717" i="10"/>
  <c r="AI717" i="10"/>
  <c r="AO717" i="10"/>
  <c r="R717" i="10"/>
  <c r="S717" i="10"/>
  <c r="AQ749" i="10"/>
  <c r="AM749" i="10"/>
  <c r="AH749" i="10"/>
  <c r="AN749" i="10"/>
  <c r="AG749" i="10"/>
  <c r="AP749" i="10"/>
  <c r="AJ749" i="10"/>
  <c r="AE749" i="10"/>
  <c r="AI749" i="10"/>
  <c r="AO749" i="10"/>
  <c r="R749" i="10"/>
  <c r="S749" i="10"/>
  <c r="AF757" i="10"/>
  <c r="AF765" i="10"/>
  <c r="AQ781" i="10"/>
  <c r="AM781" i="10"/>
  <c r="AH781" i="10"/>
  <c r="AN781" i="10"/>
  <c r="AG781" i="10"/>
  <c r="AP781" i="10"/>
  <c r="AJ781" i="10"/>
  <c r="AE781" i="10"/>
  <c r="AI781" i="10"/>
  <c r="AO781" i="10"/>
  <c r="R781" i="10"/>
  <c r="S781" i="10"/>
  <c r="AF789" i="10"/>
  <c r="AN821" i="10"/>
  <c r="AP821" i="10"/>
  <c r="AN829" i="10"/>
  <c r="AP829" i="10"/>
  <c r="AN885" i="10"/>
  <c r="AP885" i="10"/>
  <c r="AN893" i="10"/>
  <c r="AP893" i="10"/>
  <c r="AO900" i="10"/>
  <c r="AN900" i="10"/>
  <c r="AQ900" i="10"/>
  <c r="AP1006" i="10"/>
  <c r="AL1006" i="10"/>
  <c r="AG1006" i="10"/>
  <c r="AQ1006" i="10"/>
  <c r="AJ1006" i="10"/>
  <c r="AE1006" i="10"/>
  <c r="AO1006" i="10"/>
  <c r="AI1006" i="10"/>
  <c r="AF1006" i="10"/>
  <c r="AM1006" i="10"/>
  <c r="AH1006" i="10"/>
  <c r="S1006" i="10"/>
  <c r="R1006" i="10"/>
  <c r="N1016" i="10"/>
  <c r="AG1016" i="10"/>
  <c r="AH1016" i="10"/>
  <c r="AQ1023" i="10"/>
  <c r="AM1023" i="10"/>
  <c r="AH1023" i="10"/>
  <c r="AP1023" i="10"/>
  <c r="AJ1023" i="10"/>
  <c r="AE1023" i="10"/>
  <c r="AO1023" i="10"/>
  <c r="AI1023" i="10"/>
  <c r="AF1023" i="10"/>
  <c r="AL1023" i="10"/>
  <c r="AN1023" i="10"/>
  <c r="AG1023" i="10"/>
  <c r="R1023" i="10"/>
  <c r="S1023" i="10"/>
  <c r="AN1050" i="10"/>
  <c r="AI1050" i="10"/>
  <c r="AE1050" i="10"/>
  <c r="AP1050" i="10"/>
  <c r="AL1050" i="10"/>
  <c r="AG1050" i="10"/>
  <c r="AJ1050" i="10"/>
  <c r="AQ1050" i="10"/>
  <c r="AH1050" i="10"/>
  <c r="AM1050" i="10"/>
  <c r="AO1050" i="10"/>
  <c r="AF1050" i="10"/>
  <c r="S1050" i="10"/>
  <c r="R1050" i="10"/>
  <c r="AQ1077" i="10"/>
  <c r="AM1077" i="10"/>
  <c r="AP1077" i="10"/>
  <c r="AL1077" i="10"/>
  <c r="AN1077" i="10"/>
  <c r="AQ1101" i="10"/>
  <c r="AM1101" i="10"/>
  <c r="AP1101" i="10"/>
  <c r="AL1101" i="10"/>
  <c r="AN1101" i="10"/>
  <c r="AL3" i="10"/>
  <c r="AH4" i="10"/>
  <c r="AQ5" i="10"/>
  <c r="R5" i="10"/>
  <c r="AN5" i="10"/>
  <c r="AP7" i="10"/>
  <c r="AP8" i="10"/>
  <c r="AL8" i="10"/>
  <c r="AG8" i="10"/>
  <c r="AN8" i="10"/>
  <c r="AI8" i="10"/>
  <c r="AE8" i="10"/>
  <c r="S8" i="10"/>
  <c r="AM8" i="10"/>
  <c r="N10" i="10"/>
  <c r="AF10" i="10"/>
  <c r="AO10" i="10"/>
  <c r="AL11" i="10"/>
  <c r="AH12" i="10"/>
  <c r="AQ13" i="10"/>
  <c r="R13" i="10"/>
  <c r="AN13" i="10"/>
  <c r="AP15" i="10"/>
  <c r="AP16" i="10"/>
  <c r="AL16" i="10"/>
  <c r="AG16" i="10"/>
  <c r="AN16" i="10"/>
  <c r="AI16" i="10"/>
  <c r="AE16" i="10"/>
  <c r="S16" i="10"/>
  <c r="AM16" i="10"/>
  <c r="N18" i="10"/>
  <c r="AF18" i="10"/>
  <c r="AO18" i="10"/>
  <c r="AL19" i="10"/>
  <c r="AH20" i="10"/>
  <c r="AQ21" i="10"/>
  <c r="R21" i="10"/>
  <c r="AN21" i="10"/>
  <c r="AP23" i="10"/>
  <c r="AP24" i="10"/>
  <c r="AL24" i="10"/>
  <c r="AG24" i="10"/>
  <c r="AN24" i="10"/>
  <c r="AI24" i="10"/>
  <c r="AE24" i="10"/>
  <c r="S24" i="10"/>
  <c r="AM24" i="10"/>
  <c r="AF26" i="10"/>
  <c r="AO26" i="10"/>
  <c r="AL27" i="10"/>
  <c r="AH28" i="10"/>
  <c r="AQ29" i="10"/>
  <c r="R29" i="10"/>
  <c r="AN29" i="10"/>
  <c r="AP31" i="10"/>
  <c r="AP32" i="10"/>
  <c r="AL32" i="10"/>
  <c r="AG32" i="10"/>
  <c r="AN32" i="10"/>
  <c r="AI32" i="10"/>
  <c r="AE32" i="10"/>
  <c r="S32" i="10"/>
  <c r="AM32" i="10"/>
  <c r="AF34" i="10"/>
  <c r="AO34" i="10"/>
  <c r="AL35" i="10"/>
  <c r="AH36" i="10"/>
  <c r="AQ37" i="10"/>
  <c r="R37" i="10"/>
  <c r="AN37" i="10"/>
  <c r="AP39" i="10"/>
  <c r="AP40" i="10"/>
  <c r="AL40" i="10"/>
  <c r="AG40" i="10"/>
  <c r="AN40" i="10"/>
  <c r="AI40" i="10"/>
  <c r="AE40" i="10"/>
  <c r="S40" i="10"/>
  <c r="AM40" i="10"/>
  <c r="N42" i="10"/>
  <c r="AF42" i="10"/>
  <c r="AO42" i="10"/>
  <c r="AL43" i="10"/>
  <c r="AH44" i="10"/>
  <c r="AQ45" i="10"/>
  <c r="R45" i="10"/>
  <c r="AN45" i="10"/>
  <c r="AP47" i="10"/>
  <c r="AP48" i="10"/>
  <c r="AL48" i="10"/>
  <c r="AG48" i="10"/>
  <c r="AN48" i="10"/>
  <c r="AI48" i="10"/>
  <c r="AE48" i="10"/>
  <c r="S48" i="10"/>
  <c r="AM48" i="10"/>
  <c r="N50" i="10"/>
  <c r="AF50" i="10"/>
  <c r="AO50" i="10"/>
  <c r="AL51" i="10"/>
  <c r="AH52" i="10"/>
  <c r="AQ53" i="10"/>
  <c r="R53" i="10"/>
  <c r="AN53" i="10"/>
  <c r="AP55" i="10"/>
  <c r="AP56" i="10"/>
  <c r="AL56" i="10"/>
  <c r="AG56" i="10"/>
  <c r="AN56" i="10"/>
  <c r="AI56" i="10"/>
  <c r="AE56" i="10"/>
  <c r="S56" i="10"/>
  <c r="AM56" i="10"/>
  <c r="AF58" i="10"/>
  <c r="AO58" i="10"/>
  <c r="AL59" i="10"/>
  <c r="AH60" i="10"/>
  <c r="AQ61" i="10"/>
  <c r="R61" i="10"/>
  <c r="AN61" i="10"/>
  <c r="AP63" i="10"/>
  <c r="AP64" i="10"/>
  <c r="AL64" i="10"/>
  <c r="AG64" i="10"/>
  <c r="AN64" i="10"/>
  <c r="AI64" i="10"/>
  <c r="AE64" i="10"/>
  <c r="S64" i="10"/>
  <c r="AM64" i="10"/>
  <c r="AF66" i="10"/>
  <c r="AO66" i="10"/>
  <c r="AL67" i="10"/>
  <c r="AH68" i="10"/>
  <c r="AQ69" i="10"/>
  <c r="R69" i="10"/>
  <c r="AN69" i="10"/>
  <c r="AP71" i="10"/>
  <c r="AP72" i="10"/>
  <c r="AL72" i="10"/>
  <c r="AG72" i="10"/>
  <c r="AN72" i="10"/>
  <c r="AI72" i="10"/>
  <c r="AE72" i="10"/>
  <c r="S72" i="10"/>
  <c r="AM72" i="10"/>
  <c r="AF74" i="10"/>
  <c r="AO74" i="10"/>
  <c r="AL75" i="10"/>
  <c r="AH76" i="10"/>
  <c r="AQ77" i="10"/>
  <c r="R77" i="10"/>
  <c r="AN77" i="10"/>
  <c r="AP79" i="10"/>
  <c r="AP80" i="10"/>
  <c r="AL80" i="10"/>
  <c r="AG80" i="10"/>
  <c r="AN80" i="10"/>
  <c r="AI80" i="10"/>
  <c r="AE80" i="10"/>
  <c r="S80" i="10"/>
  <c r="AM80" i="10"/>
  <c r="AF82" i="10"/>
  <c r="AO82" i="10"/>
  <c r="AH84" i="10"/>
  <c r="AQ85" i="10"/>
  <c r="R85" i="10"/>
  <c r="AN85" i="10"/>
  <c r="AP87" i="10"/>
  <c r="AP88" i="10"/>
  <c r="AL88" i="10"/>
  <c r="AG88" i="10"/>
  <c r="AN88" i="10"/>
  <c r="AI88" i="10"/>
  <c r="AE88" i="10"/>
  <c r="S88" i="10"/>
  <c r="AM88" i="10"/>
  <c r="AF90" i="10"/>
  <c r="AO90" i="10"/>
  <c r="AH92" i="10"/>
  <c r="AQ93" i="10"/>
  <c r="R93" i="10"/>
  <c r="AN93" i="10"/>
  <c r="AP95" i="10"/>
  <c r="AP96" i="10"/>
  <c r="AL96" i="10"/>
  <c r="AG96" i="10"/>
  <c r="AN96" i="10"/>
  <c r="AI96" i="10"/>
  <c r="AE96" i="10"/>
  <c r="S96" i="10"/>
  <c r="AM96" i="10"/>
  <c r="AF98" i="10"/>
  <c r="AO98" i="10"/>
  <c r="AH100" i="10"/>
  <c r="AQ101" i="10"/>
  <c r="R101" i="10"/>
  <c r="AN101" i="10"/>
  <c r="AP103" i="10"/>
  <c r="AP104" i="10"/>
  <c r="AL104" i="10"/>
  <c r="AG104" i="10"/>
  <c r="AN104" i="10"/>
  <c r="AI104" i="10"/>
  <c r="AE104" i="10"/>
  <c r="AO104" i="10"/>
  <c r="AF104" i="10"/>
  <c r="S104" i="10"/>
  <c r="AQ104" i="10"/>
  <c r="R105" i="10"/>
  <c r="AJ106" i="10"/>
  <c r="AQ109" i="10"/>
  <c r="N110" i="10"/>
  <c r="AJ110" i="10"/>
  <c r="R113" i="10"/>
  <c r="AJ114" i="10"/>
  <c r="AQ117" i="10"/>
  <c r="N118" i="10"/>
  <c r="AJ118" i="10"/>
  <c r="R121" i="10"/>
  <c r="AJ122" i="10"/>
  <c r="AO125" i="10"/>
  <c r="N126" i="10"/>
  <c r="AJ126" i="10"/>
  <c r="R129" i="10"/>
  <c r="AJ130" i="10"/>
  <c r="AO133" i="10"/>
  <c r="N134" i="10"/>
  <c r="AJ134" i="10"/>
  <c r="R137" i="10"/>
  <c r="AJ138" i="10"/>
  <c r="AO141" i="10"/>
  <c r="N142" i="10"/>
  <c r="AJ142" i="10"/>
  <c r="R145" i="10"/>
  <c r="AJ146" i="10"/>
  <c r="AO149" i="10"/>
  <c r="N150" i="10"/>
  <c r="AJ150" i="10"/>
  <c r="AP152" i="10"/>
  <c r="AL152" i="10"/>
  <c r="AG152" i="10"/>
  <c r="AN152" i="10"/>
  <c r="AI152" i="10"/>
  <c r="AE152" i="10"/>
  <c r="AQ152" i="10"/>
  <c r="AH152" i="10"/>
  <c r="AO152" i="10"/>
  <c r="AF152" i="10"/>
  <c r="S152" i="10"/>
  <c r="AP155" i="10"/>
  <c r="AN155" i="10"/>
  <c r="N156" i="10"/>
  <c r="AF156" i="10"/>
  <c r="R159" i="10"/>
  <c r="AN162" i="10"/>
  <c r="AI162" i="10"/>
  <c r="AE162" i="10"/>
  <c r="AP162" i="10"/>
  <c r="AL162" i="10"/>
  <c r="AG162" i="10"/>
  <c r="AJ162" i="10"/>
  <c r="AQ162" i="10"/>
  <c r="AH162" i="10"/>
  <c r="S162" i="10"/>
  <c r="R162" i="10"/>
  <c r="AO162" i="10"/>
  <c r="AO165" i="10"/>
  <c r="N166" i="10"/>
  <c r="AJ166" i="10"/>
  <c r="AP168" i="10"/>
  <c r="AL168" i="10"/>
  <c r="AG168" i="10"/>
  <c r="AN168" i="10"/>
  <c r="AI168" i="10"/>
  <c r="AE168" i="10"/>
  <c r="AQ168" i="10"/>
  <c r="AH168" i="10"/>
  <c r="AO168" i="10"/>
  <c r="AF168" i="10"/>
  <c r="S168" i="10"/>
  <c r="AP171" i="10"/>
  <c r="AN171" i="10"/>
  <c r="N172" i="10"/>
  <c r="AF172" i="10"/>
  <c r="R175" i="10"/>
  <c r="AN178" i="10"/>
  <c r="AI178" i="10"/>
  <c r="AE178" i="10"/>
  <c r="AP178" i="10"/>
  <c r="AL178" i="10"/>
  <c r="AG178" i="10"/>
  <c r="AJ178" i="10"/>
  <c r="AQ178" i="10"/>
  <c r="AH178" i="10"/>
  <c r="S178" i="10"/>
  <c r="R178" i="10"/>
  <c r="AO178" i="10"/>
  <c r="AO181" i="10"/>
  <c r="N182" i="10"/>
  <c r="AJ182" i="10"/>
  <c r="AP184" i="10"/>
  <c r="AL184" i="10"/>
  <c r="AG184" i="10"/>
  <c r="AN184" i="10"/>
  <c r="AI184" i="10"/>
  <c r="AE184" i="10"/>
  <c r="AQ184" i="10"/>
  <c r="AH184" i="10"/>
  <c r="AO184" i="10"/>
  <c r="AF184" i="10"/>
  <c r="S184" i="10"/>
  <c r="AP187" i="10"/>
  <c r="AN187" i="10"/>
  <c r="N188" i="10"/>
  <c r="AF188" i="10"/>
  <c r="R191" i="10"/>
  <c r="AN194" i="10"/>
  <c r="AI194" i="10"/>
  <c r="AE194" i="10"/>
  <c r="AP194" i="10"/>
  <c r="AL194" i="10"/>
  <c r="AG194" i="10"/>
  <c r="AJ194" i="10"/>
  <c r="AQ194" i="10"/>
  <c r="AH194" i="10"/>
  <c r="S194" i="10"/>
  <c r="R194" i="10"/>
  <c r="AO194" i="10"/>
  <c r="AO197" i="10"/>
  <c r="N198" i="10"/>
  <c r="AJ198" i="10"/>
  <c r="AP200" i="10"/>
  <c r="AL200" i="10"/>
  <c r="AG200" i="10"/>
  <c r="AN200" i="10"/>
  <c r="AI200" i="10"/>
  <c r="AE200" i="10"/>
  <c r="AQ200" i="10"/>
  <c r="AH200" i="10"/>
  <c r="AO200" i="10"/>
  <c r="AF200" i="10"/>
  <c r="S200" i="10"/>
  <c r="AP203" i="10"/>
  <c r="AN203" i="10"/>
  <c r="N204" i="10"/>
  <c r="AF204" i="10"/>
  <c r="R207" i="10"/>
  <c r="AN210" i="10"/>
  <c r="AI210" i="10"/>
  <c r="AE210" i="10"/>
  <c r="AP210" i="10"/>
  <c r="AL210" i="10"/>
  <c r="AG210" i="10"/>
  <c r="AJ210" i="10"/>
  <c r="AQ210" i="10"/>
  <c r="AH210" i="10"/>
  <c r="S210" i="10"/>
  <c r="R210" i="10"/>
  <c r="AO210" i="10"/>
  <c r="AO213" i="10"/>
  <c r="N214" i="10"/>
  <c r="AJ214" i="10"/>
  <c r="AP216" i="10"/>
  <c r="AL216" i="10"/>
  <c r="AG216" i="10"/>
  <c r="AN216" i="10"/>
  <c r="AI216" i="10"/>
  <c r="AE216" i="10"/>
  <c r="AQ216" i="10"/>
  <c r="AH216" i="10"/>
  <c r="AO216" i="10"/>
  <c r="AF216" i="10"/>
  <c r="S216" i="10"/>
  <c r="AP219" i="10"/>
  <c r="AN219" i="10"/>
  <c r="N220" i="10"/>
  <c r="AF220" i="10"/>
  <c r="R223" i="10"/>
  <c r="AN226" i="10"/>
  <c r="AI226" i="10"/>
  <c r="AE226" i="10"/>
  <c r="AP226" i="10"/>
  <c r="AL226" i="10"/>
  <c r="AG226" i="10"/>
  <c r="AJ226" i="10"/>
  <c r="AQ226" i="10"/>
  <c r="AH226" i="10"/>
  <c r="S226" i="10"/>
  <c r="R226" i="10"/>
  <c r="AO226" i="10"/>
  <c r="AO229" i="10"/>
  <c r="N230" i="10"/>
  <c r="AJ230" i="10"/>
  <c r="AP232" i="10"/>
  <c r="AL232" i="10"/>
  <c r="AG232" i="10"/>
  <c r="AN232" i="10"/>
  <c r="AI232" i="10"/>
  <c r="AE232" i="10"/>
  <c r="AQ232" i="10"/>
  <c r="AH232" i="10"/>
  <c r="AO232" i="10"/>
  <c r="AF232" i="10"/>
  <c r="S232" i="10"/>
  <c r="AP235" i="10"/>
  <c r="AN235" i="10"/>
  <c r="N236" i="10"/>
  <c r="AF236" i="10"/>
  <c r="R239" i="10"/>
  <c r="AN242" i="10"/>
  <c r="AI242" i="10"/>
  <c r="AE242" i="10"/>
  <c r="AP242" i="10"/>
  <c r="AL242" i="10"/>
  <c r="AG242" i="10"/>
  <c r="AJ242" i="10"/>
  <c r="AQ242" i="10"/>
  <c r="AH242" i="10"/>
  <c r="S242" i="10"/>
  <c r="R242" i="10"/>
  <c r="AO242" i="10"/>
  <c r="AO245" i="10"/>
  <c r="N246" i="10"/>
  <c r="AJ246" i="10"/>
  <c r="AP248" i="10"/>
  <c r="AL248" i="10"/>
  <c r="AG248" i="10"/>
  <c r="AN248" i="10"/>
  <c r="AI248" i="10"/>
  <c r="AE248" i="10"/>
  <c r="AQ248" i="10"/>
  <c r="AH248" i="10"/>
  <c r="AO248" i="10"/>
  <c r="AF248" i="10"/>
  <c r="S248" i="10"/>
  <c r="AP251" i="10"/>
  <c r="AN251" i="10"/>
  <c r="N252" i="10"/>
  <c r="AF252" i="10"/>
  <c r="R255" i="10"/>
  <c r="AN258" i="10"/>
  <c r="AI258" i="10"/>
  <c r="AE258" i="10"/>
  <c r="AP258" i="10"/>
  <c r="AL258" i="10"/>
  <c r="AG258" i="10"/>
  <c r="AJ258" i="10"/>
  <c r="AQ258" i="10"/>
  <c r="AH258" i="10"/>
  <c r="S258" i="10"/>
  <c r="R258" i="10"/>
  <c r="AO258" i="10"/>
  <c r="AO261" i="10"/>
  <c r="N262" i="10"/>
  <c r="AJ262" i="10"/>
  <c r="AP264" i="10"/>
  <c r="AL264" i="10"/>
  <c r="AG264" i="10"/>
  <c r="AN264" i="10"/>
  <c r="AI264" i="10"/>
  <c r="AE264" i="10"/>
  <c r="AQ264" i="10"/>
  <c r="AH264" i="10"/>
  <c r="AO264" i="10"/>
  <c r="AF264" i="10"/>
  <c r="S264" i="10"/>
  <c r="AP267" i="10"/>
  <c r="AN267" i="10"/>
  <c r="N268" i="10"/>
  <c r="AF268" i="10"/>
  <c r="R271" i="10"/>
  <c r="AN274" i="10"/>
  <c r="AI274" i="10"/>
  <c r="AE274" i="10"/>
  <c r="AP274" i="10"/>
  <c r="AL274" i="10"/>
  <c r="AG274" i="10"/>
  <c r="AJ274" i="10"/>
  <c r="AQ274" i="10"/>
  <c r="AH274" i="10"/>
  <c r="S274" i="10"/>
  <c r="R274" i="10"/>
  <c r="AO274" i="10"/>
  <c r="AO277" i="10"/>
  <c r="N278" i="10"/>
  <c r="AJ278" i="10"/>
  <c r="AP280" i="10"/>
  <c r="AL280" i="10"/>
  <c r="AG280" i="10"/>
  <c r="AN280" i="10"/>
  <c r="AI280" i="10"/>
  <c r="AE280" i="10"/>
  <c r="AQ280" i="10"/>
  <c r="AH280" i="10"/>
  <c r="AO280" i="10"/>
  <c r="AF280" i="10"/>
  <c r="S280" i="10"/>
  <c r="AP283" i="10"/>
  <c r="AN283" i="10"/>
  <c r="N284" i="10"/>
  <c r="AF284" i="10"/>
  <c r="R287" i="10"/>
  <c r="AN290" i="10"/>
  <c r="AI290" i="10"/>
  <c r="AE290" i="10"/>
  <c r="AP290" i="10"/>
  <c r="AL290" i="10"/>
  <c r="AG290" i="10"/>
  <c r="AJ290" i="10"/>
  <c r="AQ290" i="10"/>
  <c r="AH290" i="10"/>
  <c r="S290" i="10"/>
  <c r="R290" i="10"/>
  <c r="AO290" i="10"/>
  <c r="AO293" i="10"/>
  <c r="N294" i="10"/>
  <c r="AJ294" i="10"/>
  <c r="AP296" i="10"/>
  <c r="AL296" i="10"/>
  <c r="AG296" i="10"/>
  <c r="AN296" i="10"/>
  <c r="AI296" i="10"/>
  <c r="AE296" i="10"/>
  <c r="AQ296" i="10"/>
  <c r="AH296" i="10"/>
  <c r="AO296" i="10"/>
  <c r="AF296" i="10"/>
  <c r="S296" i="10"/>
  <c r="AP299" i="10"/>
  <c r="AN299" i="10"/>
  <c r="N300" i="10"/>
  <c r="AF300" i="10"/>
  <c r="R303" i="10"/>
  <c r="AN306" i="10"/>
  <c r="AI306" i="10"/>
  <c r="AE306" i="10"/>
  <c r="AP306" i="10"/>
  <c r="AL306" i="10"/>
  <c r="AG306" i="10"/>
  <c r="AJ306" i="10"/>
  <c r="AQ306" i="10"/>
  <c r="AH306" i="10"/>
  <c r="S306" i="10"/>
  <c r="R306" i="10"/>
  <c r="AO306" i="10"/>
  <c r="AO309" i="10"/>
  <c r="N310" i="10"/>
  <c r="AJ310" i="10"/>
  <c r="AP312" i="10"/>
  <c r="AL312" i="10"/>
  <c r="AG312" i="10"/>
  <c r="AN312" i="10"/>
  <c r="AI312" i="10"/>
  <c r="AE312" i="10"/>
  <c r="AQ312" i="10"/>
  <c r="AH312" i="10"/>
  <c r="AO312" i="10"/>
  <c r="AF312" i="10"/>
  <c r="S312" i="10"/>
  <c r="AP315" i="10"/>
  <c r="AN315" i="10"/>
  <c r="N316" i="10"/>
  <c r="AF316" i="10"/>
  <c r="R319" i="10"/>
  <c r="AN322" i="10"/>
  <c r="AI322" i="10"/>
  <c r="AE322" i="10"/>
  <c r="AP322" i="10"/>
  <c r="AL322" i="10"/>
  <c r="AG322" i="10"/>
  <c r="AJ322" i="10"/>
  <c r="AQ322" i="10"/>
  <c r="AH322" i="10"/>
  <c r="S322" i="10"/>
  <c r="R322" i="10"/>
  <c r="AO322" i="10"/>
  <c r="AO325" i="10"/>
  <c r="N326" i="10"/>
  <c r="AJ326" i="10"/>
  <c r="AP328" i="10"/>
  <c r="AL328" i="10"/>
  <c r="AG328" i="10"/>
  <c r="AN328" i="10"/>
  <c r="AI328" i="10"/>
  <c r="AE328" i="10"/>
  <c r="AQ328" i="10"/>
  <c r="AH328" i="10"/>
  <c r="AO328" i="10"/>
  <c r="AF328" i="10"/>
  <c r="S328" i="10"/>
  <c r="AP331" i="10"/>
  <c r="AN331" i="10"/>
  <c r="N332" i="10"/>
  <c r="AF332" i="10"/>
  <c r="R335" i="10"/>
  <c r="AN338" i="10"/>
  <c r="AI338" i="10"/>
  <c r="AE338" i="10"/>
  <c r="AP338" i="10"/>
  <c r="AL338" i="10"/>
  <c r="AG338" i="10"/>
  <c r="AJ338" i="10"/>
  <c r="AQ338" i="10"/>
  <c r="AH338" i="10"/>
  <c r="S338" i="10"/>
  <c r="R338" i="10"/>
  <c r="AO338" i="10"/>
  <c r="AO341" i="10"/>
  <c r="N342" i="10"/>
  <c r="AJ342" i="10"/>
  <c r="AP344" i="10"/>
  <c r="AL344" i="10"/>
  <c r="AG344" i="10"/>
  <c r="AN344" i="10"/>
  <c r="AI344" i="10"/>
  <c r="AE344" i="10"/>
  <c r="AQ344" i="10"/>
  <c r="AH344" i="10"/>
  <c r="AO344" i="10"/>
  <c r="AF344" i="10"/>
  <c r="S344" i="10"/>
  <c r="AP347" i="10"/>
  <c r="AN347" i="10"/>
  <c r="N348" i="10"/>
  <c r="AF348" i="10"/>
  <c r="R351" i="10"/>
  <c r="AN354" i="10"/>
  <c r="AI354" i="10"/>
  <c r="AE354" i="10"/>
  <c r="AP354" i="10"/>
  <c r="AL354" i="10"/>
  <c r="AG354" i="10"/>
  <c r="AJ354" i="10"/>
  <c r="AQ354" i="10"/>
  <c r="AH354" i="10"/>
  <c r="S354" i="10"/>
  <c r="R354" i="10"/>
  <c r="AO354" i="10"/>
  <c r="AO357" i="10"/>
  <c r="N358" i="10"/>
  <c r="AJ358" i="10"/>
  <c r="AP360" i="10"/>
  <c r="AL360" i="10"/>
  <c r="AG360" i="10"/>
  <c r="AN360" i="10"/>
  <c r="AI360" i="10"/>
  <c r="AE360" i="10"/>
  <c r="AQ360" i="10"/>
  <c r="AH360" i="10"/>
  <c r="AO360" i="10"/>
  <c r="AF360" i="10"/>
  <c r="S360" i="10"/>
  <c r="AP363" i="10"/>
  <c r="AN363" i="10"/>
  <c r="N364" i="10"/>
  <c r="AF364" i="10"/>
  <c r="R367" i="10"/>
  <c r="AN370" i="10"/>
  <c r="AI370" i="10"/>
  <c r="AE370" i="10"/>
  <c r="AP370" i="10"/>
  <c r="AL370" i="10"/>
  <c r="AG370" i="10"/>
  <c r="AJ370" i="10"/>
  <c r="AQ370" i="10"/>
  <c r="AH370" i="10"/>
  <c r="S370" i="10"/>
  <c r="R370" i="10"/>
  <c r="AO370" i="10"/>
  <c r="AO373" i="10"/>
  <c r="N374" i="10"/>
  <c r="AJ374" i="10"/>
  <c r="AP376" i="10"/>
  <c r="AL376" i="10"/>
  <c r="AG376" i="10"/>
  <c r="AN376" i="10"/>
  <c r="AI376" i="10"/>
  <c r="AE376" i="10"/>
  <c r="AQ376" i="10"/>
  <c r="AH376" i="10"/>
  <c r="AO376" i="10"/>
  <c r="AF376" i="10"/>
  <c r="S376" i="10"/>
  <c r="AP379" i="10"/>
  <c r="AN379" i="10"/>
  <c r="N380" i="10"/>
  <c r="AF380" i="10"/>
  <c r="R383" i="10"/>
  <c r="AN386" i="10"/>
  <c r="AI386" i="10"/>
  <c r="AE386" i="10"/>
  <c r="AP386" i="10"/>
  <c r="AL386" i="10"/>
  <c r="AG386" i="10"/>
  <c r="AJ386" i="10"/>
  <c r="AQ386" i="10"/>
  <c r="AH386" i="10"/>
  <c r="S386" i="10"/>
  <c r="R386" i="10"/>
  <c r="AO386" i="10"/>
  <c r="AO389" i="10"/>
  <c r="N390" i="10"/>
  <c r="AJ390" i="10"/>
  <c r="AP392" i="10"/>
  <c r="AL392" i="10"/>
  <c r="AG392" i="10"/>
  <c r="AN392" i="10"/>
  <c r="AI392" i="10"/>
  <c r="AE392" i="10"/>
  <c r="AQ392" i="10"/>
  <c r="AH392" i="10"/>
  <c r="AO392" i="10"/>
  <c r="AF392" i="10"/>
  <c r="S392" i="10"/>
  <c r="AP395" i="10"/>
  <c r="AN395" i="10"/>
  <c r="N396" i="10"/>
  <c r="AF396" i="10"/>
  <c r="R399" i="10"/>
  <c r="AN402" i="10"/>
  <c r="AI402" i="10"/>
  <c r="AE402" i="10"/>
  <c r="AP402" i="10"/>
  <c r="AL402" i="10"/>
  <c r="AG402" i="10"/>
  <c r="AJ402" i="10"/>
  <c r="AQ402" i="10"/>
  <c r="AH402" i="10"/>
  <c r="S402" i="10"/>
  <c r="R402" i="10"/>
  <c r="AO402" i="10"/>
  <c r="AO405" i="10"/>
  <c r="N406" i="10"/>
  <c r="AJ406" i="10"/>
  <c r="AQ431" i="10"/>
  <c r="AM431" i="10"/>
  <c r="AN431" i="10"/>
  <c r="AP431" i="10"/>
  <c r="AQ443" i="10"/>
  <c r="AM443" i="10"/>
  <c r="AN443" i="10"/>
  <c r="AP443" i="10"/>
  <c r="N468" i="10"/>
  <c r="AN476" i="10"/>
  <c r="AI476" i="10"/>
  <c r="AE476" i="10"/>
  <c r="AP476" i="10"/>
  <c r="AL476" i="10"/>
  <c r="AG476" i="10"/>
  <c r="AJ476" i="10"/>
  <c r="AO476" i="10"/>
  <c r="AF476" i="10"/>
  <c r="AM476" i="10"/>
  <c r="AH476" i="10"/>
  <c r="S476" i="10"/>
  <c r="R476" i="10"/>
  <c r="AQ476" i="10"/>
  <c r="AN480" i="10"/>
  <c r="AI480" i="10"/>
  <c r="AE480" i="10"/>
  <c r="AP480" i="10"/>
  <c r="AL480" i="10"/>
  <c r="AG480" i="10"/>
  <c r="AO480" i="10"/>
  <c r="AF480" i="10"/>
  <c r="AJ480" i="10"/>
  <c r="AQ480" i="10"/>
  <c r="AM480" i="10"/>
  <c r="S480" i="10"/>
  <c r="R480" i="10"/>
  <c r="AQ495" i="10"/>
  <c r="AM495" i="10"/>
  <c r="AN495" i="10"/>
  <c r="AP495" i="10"/>
  <c r="AQ507" i="10"/>
  <c r="AM507" i="10"/>
  <c r="AN507" i="10"/>
  <c r="AP507" i="10"/>
  <c r="N532" i="10"/>
  <c r="AN540" i="10"/>
  <c r="AI540" i="10"/>
  <c r="AE540" i="10"/>
  <c r="AP540" i="10"/>
  <c r="AL540" i="10"/>
  <c r="AG540" i="10"/>
  <c r="AJ540" i="10"/>
  <c r="AO540" i="10"/>
  <c r="AF540" i="10"/>
  <c r="AM540" i="10"/>
  <c r="AH540" i="10"/>
  <c r="S540" i="10"/>
  <c r="R540" i="10"/>
  <c r="AQ540" i="10"/>
  <c r="AN544" i="10"/>
  <c r="AI544" i="10"/>
  <c r="AE544" i="10"/>
  <c r="AP544" i="10"/>
  <c r="AL544" i="10"/>
  <c r="AG544" i="10"/>
  <c r="AO544" i="10"/>
  <c r="AF544" i="10"/>
  <c r="AJ544" i="10"/>
  <c r="AQ544" i="10"/>
  <c r="AM544" i="10"/>
  <c r="S544" i="10"/>
  <c r="R544" i="10"/>
  <c r="AQ559" i="10"/>
  <c r="AM559" i="10"/>
  <c r="AN559" i="10"/>
  <c r="AP559" i="10"/>
  <c r="AQ571" i="10"/>
  <c r="AM571" i="10"/>
  <c r="AN571" i="10"/>
  <c r="AP571" i="10"/>
  <c r="N596" i="10"/>
  <c r="AQ613" i="10"/>
  <c r="AM613" i="10"/>
  <c r="AH613" i="10"/>
  <c r="AP613" i="10"/>
  <c r="AJ613" i="10"/>
  <c r="AE613" i="10"/>
  <c r="AN613" i="10"/>
  <c r="AG613" i="10"/>
  <c r="AO613" i="10"/>
  <c r="AI613" i="10"/>
  <c r="AL613" i="10"/>
  <c r="R613" i="10"/>
  <c r="S613" i="10"/>
  <c r="AQ645" i="10"/>
  <c r="AM645" i="10"/>
  <c r="AH645" i="10"/>
  <c r="AP645" i="10"/>
  <c r="AJ645" i="10"/>
  <c r="AE645" i="10"/>
  <c r="AN645" i="10"/>
  <c r="AG645" i="10"/>
  <c r="AO645" i="10"/>
  <c r="AI645" i="10"/>
  <c r="AL645" i="10"/>
  <c r="R645" i="10"/>
  <c r="S645" i="10"/>
  <c r="AQ677" i="10"/>
  <c r="AM677" i="10"/>
  <c r="AH677" i="10"/>
  <c r="AP677" i="10"/>
  <c r="AJ677" i="10"/>
  <c r="AE677" i="10"/>
  <c r="AN677" i="10"/>
  <c r="AG677" i="10"/>
  <c r="AO677" i="10"/>
  <c r="AI677" i="10"/>
  <c r="AL677" i="10"/>
  <c r="R677" i="10"/>
  <c r="S677" i="10"/>
  <c r="AQ709" i="10"/>
  <c r="AM709" i="10"/>
  <c r="AH709" i="10"/>
  <c r="AP709" i="10"/>
  <c r="AJ709" i="10"/>
  <c r="AE709" i="10"/>
  <c r="AN709" i="10"/>
  <c r="AG709" i="10"/>
  <c r="AO709" i="10"/>
  <c r="AI709" i="10"/>
  <c r="AL709" i="10"/>
  <c r="R709" i="10"/>
  <c r="S709" i="10"/>
  <c r="AQ741" i="10"/>
  <c r="AM741" i="10"/>
  <c r="AH741" i="10"/>
  <c r="AP741" i="10"/>
  <c r="AJ741" i="10"/>
  <c r="AE741" i="10"/>
  <c r="AN741" i="10"/>
  <c r="AG741" i="10"/>
  <c r="AO741" i="10"/>
  <c r="AI741" i="10"/>
  <c r="AL741" i="10"/>
  <c r="R741" i="10"/>
  <c r="S741" i="10"/>
  <c r="AQ773" i="10"/>
  <c r="AM773" i="10"/>
  <c r="AH773" i="10"/>
  <c r="AP773" i="10"/>
  <c r="AJ773" i="10"/>
  <c r="AE773" i="10"/>
  <c r="AN773" i="10"/>
  <c r="AG773" i="10"/>
  <c r="AO773" i="10"/>
  <c r="AI773" i="10"/>
  <c r="AL773" i="10"/>
  <c r="R773" i="10"/>
  <c r="S773" i="10"/>
  <c r="AN813" i="10"/>
  <c r="AP813" i="10"/>
  <c r="AN869" i="10"/>
  <c r="AP869" i="10"/>
  <c r="AN877" i="10"/>
  <c r="AP877" i="10"/>
  <c r="AN934" i="10"/>
  <c r="AI934" i="10"/>
  <c r="AE934" i="10"/>
  <c r="AQ934" i="10"/>
  <c r="AM934" i="10"/>
  <c r="AH934" i="10"/>
  <c r="AO934" i="10"/>
  <c r="AF934" i="10"/>
  <c r="AJ934" i="10"/>
  <c r="AP934" i="10"/>
  <c r="AG934" i="10"/>
  <c r="AL934" i="10"/>
  <c r="R934" i="10"/>
  <c r="S934" i="10"/>
  <c r="AP1091" i="10"/>
  <c r="AN1091" i="10"/>
  <c r="AL1091" i="10"/>
  <c r="AN6" i="10"/>
  <c r="AI6" i="10"/>
  <c r="AE6" i="10"/>
  <c r="AP6" i="10"/>
  <c r="AL6" i="10"/>
  <c r="AG6" i="10"/>
  <c r="S6" i="10"/>
  <c r="AM6" i="10"/>
  <c r="AL9" i="10"/>
  <c r="AN14" i="10"/>
  <c r="AI14" i="10"/>
  <c r="AE14" i="10"/>
  <c r="AP14" i="10"/>
  <c r="AL14" i="10"/>
  <c r="AG14" i="10"/>
  <c r="S14" i="10"/>
  <c r="AM14" i="10"/>
  <c r="AL17" i="10"/>
  <c r="AQ18" i="10"/>
  <c r="AN22" i="10"/>
  <c r="AI22" i="10"/>
  <c r="AE22" i="10"/>
  <c r="AP22" i="10"/>
  <c r="AL22" i="10"/>
  <c r="AG22" i="10"/>
  <c r="S22" i="10"/>
  <c r="AM22" i="10"/>
  <c r="AL25" i="10"/>
  <c r="AH26" i="10"/>
  <c r="AQ26" i="10"/>
  <c r="AN30" i="10"/>
  <c r="AI30" i="10"/>
  <c r="AE30" i="10"/>
  <c r="AP30" i="10"/>
  <c r="AL30" i="10"/>
  <c r="AG30" i="10"/>
  <c r="S30" i="10"/>
  <c r="AM30" i="10"/>
  <c r="AL33" i="10"/>
  <c r="AH34" i="10"/>
  <c r="AQ34" i="10"/>
  <c r="AN38" i="10"/>
  <c r="AI38" i="10"/>
  <c r="AE38" i="10"/>
  <c r="AP38" i="10"/>
  <c r="AL38" i="10"/>
  <c r="AG38" i="10"/>
  <c r="S38" i="10"/>
  <c r="AM38" i="10"/>
  <c r="AL41" i="10"/>
  <c r="AN46" i="10"/>
  <c r="AI46" i="10"/>
  <c r="AE46" i="10"/>
  <c r="AP46" i="10"/>
  <c r="AL46" i="10"/>
  <c r="AG46" i="10"/>
  <c r="S46" i="10"/>
  <c r="AM46" i="10"/>
  <c r="AL49" i="10"/>
  <c r="AN54" i="10"/>
  <c r="AI54" i="10"/>
  <c r="AE54" i="10"/>
  <c r="AP54" i="10"/>
  <c r="AL54" i="10"/>
  <c r="AG54" i="10"/>
  <c r="S54" i="10"/>
  <c r="AM54" i="10"/>
  <c r="AL57" i="10"/>
  <c r="AH58" i="10"/>
  <c r="AQ58" i="10"/>
  <c r="AN62" i="10"/>
  <c r="AI62" i="10"/>
  <c r="AE62" i="10"/>
  <c r="AP62" i="10"/>
  <c r="AL62" i="10"/>
  <c r="AG62" i="10"/>
  <c r="S62" i="10"/>
  <c r="AM62" i="10"/>
  <c r="AL65" i="10"/>
  <c r="AH66" i="10"/>
  <c r="AQ66" i="10"/>
  <c r="AN70" i="10"/>
  <c r="AI70" i="10"/>
  <c r="AE70" i="10"/>
  <c r="AP70" i="10"/>
  <c r="AL70" i="10"/>
  <c r="AG70" i="10"/>
  <c r="S70" i="10"/>
  <c r="AM70" i="10"/>
  <c r="AL73" i="10"/>
  <c r="AH74" i="10"/>
  <c r="AQ74" i="10"/>
  <c r="AN78" i="10"/>
  <c r="AI78" i="10"/>
  <c r="AE78" i="10"/>
  <c r="AP78" i="10"/>
  <c r="AL78" i="10"/>
  <c r="AG78" i="10"/>
  <c r="S78" i="10"/>
  <c r="AM78" i="10"/>
  <c r="AL81" i="10"/>
  <c r="AH82" i="10"/>
  <c r="AQ82" i="10"/>
  <c r="AN86" i="10"/>
  <c r="AI86" i="10"/>
  <c r="AE86" i="10"/>
  <c r="AP86" i="10"/>
  <c r="AL86" i="10"/>
  <c r="AG86" i="10"/>
  <c r="S86" i="10"/>
  <c r="AM86" i="10"/>
  <c r="AL89" i="10"/>
  <c r="AH90" i="10"/>
  <c r="AQ90" i="10"/>
  <c r="AN94" i="10"/>
  <c r="AI94" i="10"/>
  <c r="AE94" i="10"/>
  <c r="AP94" i="10"/>
  <c r="AL94" i="10"/>
  <c r="AG94" i="10"/>
  <c r="S94" i="10"/>
  <c r="AM94" i="10"/>
  <c r="AL97" i="10"/>
  <c r="AH98" i="10"/>
  <c r="AQ98" i="10"/>
  <c r="AN102" i="10"/>
  <c r="AI102" i="10"/>
  <c r="AE102" i="10"/>
  <c r="AP102" i="10"/>
  <c r="AL102" i="10"/>
  <c r="AG102" i="10"/>
  <c r="S102" i="10"/>
  <c r="AM102" i="10"/>
  <c r="AM106" i="10"/>
  <c r="AL107" i="10"/>
  <c r="AL111" i="10"/>
  <c r="AM114" i="10"/>
  <c r="AL115" i="10"/>
  <c r="AL119" i="10"/>
  <c r="AL123" i="10"/>
  <c r="AL127" i="10"/>
  <c r="AM130" i="10"/>
  <c r="AL131" i="10"/>
  <c r="AL135" i="10"/>
  <c r="AM138" i="10"/>
  <c r="AL139" i="10"/>
  <c r="AL143" i="10"/>
  <c r="AM146" i="10"/>
  <c r="AL147" i="10"/>
  <c r="AQ157" i="10"/>
  <c r="AM157" i="10"/>
  <c r="AP157" i="10"/>
  <c r="AN157" i="10"/>
  <c r="AJ164" i="10"/>
  <c r="AQ173" i="10"/>
  <c r="AM173" i="10"/>
  <c r="AP173" i="10"/>
  <c r="AN173" i="10"/>
  <c r="AJ180" i="10"/>
  <c r="AQ189" i="10"/>
  <c r="AM189" i="10"/>
  <c r="AP189" i="10"/>
  <c r="AN189" i="10"/>
  <c r="AJ196" i="10"/>
  <c r="AQ205" i="10"/>
  <c r="AM205" i="10"/>
  <c r="AP205" i="10"/>
  <c r="AN205" i="10"/>
  <c r="AJ212" i="10"/>
  <c r="AQ221" i="10"/>
  <c r="AM221" i="10"/>
  <c r="AP221" i="10"/>
  <c r="AN221" i="10"/>
  <c r="AJ228" i="10"/>
  <c r="AQ237" i="10"/>
  <c r="AM237" i="10"/>
  <c r="AP237" i="10"/>
  <c r="AN237" i="10"/>
  <c r="AJ244" i="10"/>
  <c r="AQ253" i="10"/>
  <c r="AM253" i="10"/>
  <c r="AP253" i="10"/>
  <c r="AN253" i="10"/>
  <c r="AJ260" i="10"/>
  <c r="AQ269" i="10"/>
  <c r="AM269" i="10"/>
  <c r="AP269" i="10"/>
  <c r="AN269" i="10"/>
  <c r="AJ276" i="10"/>
  <c r="AQ285" i="10"/>
  <c r="AM285" i="10"/>
  <c r="AP285" i="10"/>
  <c r="AN285" i="10"/>
  <c r="AJ292" i="10"/>
  <c r="AQ301" i="10"/>
  <c r="AM301" i="10"/>
  <c r="AP301" i="10"/>
  <c r="AN301" i="10"/>
  <c r="AJ308" i="10"/>
  <c r="AQ317" i="10"/>
  <c r="AM317" i="10"/>
  <c r="AP317" i="10"/>
  <c r="AN317" i="10"/>
  <c r="AJ324" i="10"/>
  <c r="AQ333" i="10"/>
  <c r="AM333" i="10"/>
  <c r="AP333" i="10"/>
  <c r="AN333" i="10"/>
  <c r="AJ340" i="10"/>
  <c r="AQ349" i="10"/>
  <c r="AM349" i="10"/>
  <c r="AP349" i="10"/>
  <c r="AN349" i="10"/>
  <c r="AJ356" i="10"/>
  <c r="AQ365" i="10"/>
  <c r="AM365" i="10"/>
  <c r="AP365" i="10"/>
  <c r="AN365" i="10"/>
  <c r="AJ372" i="10"/>
  <c r="AQ381" i="10"/>
  <c r="AM381" i="10"/>
  <c r="AP381" i="10"/>
  <c r="AN381" i="10"/>
  <c r="AJ388" i="10"/>
  <c r="AQ397" i="10"/>
  <c r="AM397" i="10"/>
  <c r="AP397" i="10"/>
  <c r="AN397" i="10"/>
  <c r="AJ404" i="10"/>
  <c r="N411" i="10"/>
  <c r="AI411" i="10"/>
  <c r="AG411" i="10"/>
  <c r="AH411" i="10"/>
  <c r="AP412" i="10"/>
  <c r="AL412" i="10"/>
  <c r="AG412" i="10"/>
  <c r="AQ412" i="10"/>
  <c r="AJ412" i="10"/>
  <c r="AE412" i="10"/>
  <c r="AN412" i="10"/>
  <c r="AH412" i="10"/>
  <c r="AI412" i="10"/>
  <c r="AF412" i="10"/>
  <c r="S412" i="10"/>
  <c r="R412" i="10"/>
  <c r="AM412" i="10"/>
  <c r="AQ413" i="10"/>
  <c r="AM413" i="10"/>
  <c r="AH413" i="10"/>
  <c r="AP413" i="10"/>
  <c r="AJ413" i="10"/>
  <c r="AE413" i="10"/>
  <c r="AN413" i="10"/>
  <c r="AG413" i="10"/>
  <c r="AF413" i="10"/>
  <c r="AO413" i="10"/>
  <c r="R413" i="10"/>
  <c r="S413" i="10"/>
  <c r="AI413" i="10"/>
  <c r="AN415" i="10"/>
  <c r="AQ415" i="10"/>
  <c r="AL415" i="10"/>
  <c r="AM415" i="10"/>
  <c r="AQ427" i="10"/>
  <c r="AM427" i="10"/>
  <c r="AN427" i="10"/>
  <c r="AP427" i="10"/>
  <c r="AN460" i="10"/>
  <c r="AI460" i="10"/>
  <c r="AE460" i="10"/>
  <c r="AP460" i="10"/>
  <c r="AL460" i="10"/>
  <c r="AG460" i="10"/>
  <c r="AJ460" i="10"/>
  <c r="AO460" i="10"/>
  <c r="AF460" i="10"/>
  <c r="AM460" i="10"/>
  <c r="AH460" i="10"/>
  <c r="S460" i="10"/>
  <c r="R460" i="10"/>
  <c r="AQ460" i="10"/>
  <c r="AN464" i="10"/>
  <c r="AI464" i="10"/>
  <c r="AE464" i="10"/>
  <c r="AP464" i="10"/>
  <c r="AL464" i="10"/>
  <c r="AG464" i="10"/>
  <c r="AO464" i="10"/>
  <c r="AF464" i="10"/>
  <c r="AJ464" i="10"/>
  <c r="AQ464" i="10"/>
  <c r="AM464" i="10"/>
  <c r="S464" i="10"/>
  <c r="R464" i="10"/>
  <c r="AQ479" i="10"/>
  <c r="AM479" i="10"/>
  <c r="AN479" i="10"/>
  <c r="AP479" i="10"/>
  <c r="AQ491" i="10"/>
  <c r="AM491" i="10"/>
  <c r="AN491" i="10"/>
  <c r="AP491" i="10"/>
  <c r="N516" i="10"/>
  <c r="AN524" i="10"/>
  <c r="AI524" i="10"/>
  <c r="AE524" i="10"/>
  <c r="AP524" i="10"/>
  <c r="AL524" i="10"/>
  <c r="AG524" i="10"/>
  <c r="AJ524" i="10"/>
  <c r="AO524" i="10"/>
  <c r="AF524" i="10"/>
  <c r="AM524" i="10"/>
  <c r="AH524" i="10"/>
  <c r="S524" i="10"/>
  <c r="R524" i="10"/>
  <c r="AQ524" i="10"/>
  <c r="AN528" i="10"/>
  <c r="AI528" i="10"/>
  <c r="AE528" i="10"/>
  <c r="AP528" i="10"/>
  <c r="AL528" i="10"/>
  <c r="AG528" i="10"/>
  <c r="AO528" i="10"/>
  <c r="AF528" i="10"/>
  <c r="AJ528" i="10"/>
  <c r="AQ528" i="10"/>
  <c r="AM528" i="10"/>
  <c r="S528" i="10"/>
  <c r="R528" i="10"/>
  <c r="AQ543" i="10"/>
  <c r="AM543" i="10"/>
  <c r="AN543" i="10"/>
  <c r="AP543" i="10"/>
  <c r="AQ555" i="10"/>
  <c r="AM555" i="10"/>
  <c r="AN555" i="10"/>
  <c r="AP555" i="10"/>
  <c r="N580" i="10"/>
  <c r="AN588" i="10"/>
  <c r="AI588" i="10"/>
  <c r="AE588" i="10"/>
  <c r="AP588" i="10"/>
  <c r="AL588" i="10"/>
  <c r="AG588" i="10"/>
  <c r="AJ588" i="10"/>
  <c r="AO588" i="10"/>
  <c r="AF588" i="10"/>
  <c r="AM588" i="10"/>
  <c r="AH588" i="10"/>
  <c r="S588" i="10"/>
  <c r="R588" i="10"/>
  <c r="AQ588" i="10"/>
  <c r="AN592" i="10"/>
  <c r="AI592" i="10"/>
  <c r="AE592" i="10"/>
  <c r="AP592" i="10"/>
  <c r="AL592" i="10"/>
  <c r="AG592" i="10"/>
  <c r="AO592" i="10"/>
  <c r="AF592" i="10"/>
  <c r="AJ592" i="10"/>
  <c r="AQ592" i="10"/>
  <c r="AM592" i="10"/>
  <c r="S592" i="10"/>
  <c r="R592" i="10"/>
  <c r="AQ597" i="10"/>
  <c r="AM597" i="10"/>
  <c r="AH597" i="10"/>
  <c r="AP597" i="10"/>
  <c r="AJ597" i="10"/>
  <c r="AE597" i="10"/>
  <c r="AN597" i="10"/>
  <c r="AG597" i="10"/>
  <c r="AI597" i="10"/>
  <c r="AO597" i="10"/>
  <c r="R597" i="10"/>
  <c r="S597" i="10"/>
  <c r="AQ605" i="10"/>
  <c r="AM605" i="10"/>
  <c r="AH605" i="10"/>
  <c r="AN605" i="10"/>
  <c r="AG605" i="10"/>
  <c r="AP605" i="10"/>
  <c r="AJ605" i="10"/>
  <c r="AE605" i="10"/>
  <c r="AO605" i="10"/>
  <c r="AI605" i="10"/>
  <c r="R605" i="10"/>
  <c r="S605" i="10"/>
  <c r="AF621" i="10"/>
  <c r="AQ629" i="10"/>
  <c r="AM629" i="10"/>
  <c r="AH629" i="10"/>
  <c r="AP629" i="10"/>
  <c r="AJ629" i="10"/>
  <c r="AE629" i="10"/>
  <c r="AN629" i="10"/>
  <c r="AG629" i="10"/>
  <c r="AI629" i="10"/>
  <c r="AO629" i="10"/>
  <c r="R629" i="10"/>
  <c r="S629" i="10"/>
  <c r="AQ637" i="10"/>
  <c r="AM637" i="10"/>
  <c r="AH637" i="10"/>
  <c r="AN637" i="10"/>
  <c r="AG637" i="10"/>
  <c r="AP637" i="10"/>
  <c r="AJ637" i="10"/>
  <c r="AE637" i="10"/>
  <c r="AO637" i="10"/>
  <c r="AI637" i="10"/>
  <c r="R637" i="10"/>
  <c r="S637" i="10"/>
  <c r="AF653" i="10"/>
  <c r="AQ661" i="10"/>
  <c r="AM661" i="10"/>
  <c r="AH661" i="10"/>
  <c r="AP661" i="10"/>
  <c r="AJ661" i="10"/>
  <c r="AE661" i="10"/>
  <c r="AN661" i="10"/>
  <c r="AG661" i="10"/>
  <c r="AI661" i="10"/>
  <c r="AO661" i="10"/>
  <c r="R661" i="10"/>
  <c r="S661" i="10"/>
  <c r="AQ669" i="10"/>
  <c r="AM669" i="10"/>
  <c r="AH669" i="10"/>
  <c r="AN669" i="10"/>
  <c r="AG669" i="10"/>
  <c r="AP669" i="10"/>
  <c r="AJ669" i="10"/>
  <c r="AE669" i="10"/>
  <c r="AO669" i="10"/>
  <c r="AI669" i="10"/>
  <c r="R669" i="10"/>
  <c r="S669" i="10"/>
  <c r="AF685" i="10"/>
  <c r="AQ693" i="10"/>
  <c r="AM693" i="10"/>
  <c r="AH693" i="10"/>
  <c r="AP693" i="10"/>
  <c r="AJ693" i="10"/>
  <c r="AE693" i="10"/>
  <c r="AN693" i="10"/>
  <c r="AG693" i="10"/>
  <c r="AI693" i="10"/>
  <c r="AO693" i="10"/>
  <c r="R693" i="10"/>
  <c r="S693" i="10"/>
  <c r="AQ701" i="10"/>
  <c r="AM701" i="10"/>
  <c r="AH701" i="10"/>
  <c r="AN701" i="10"/>
  <c r="AG701" i="10"/>
  <c r="AP701" i="10"/>
  <c r="AJ701" i="10"/>
  <c r="AE701" i="10"/>
  <c r="AO701" i="10"/>
  <c r="AI701" i="10"/>
  <c r="R701" i="10"/>
  <c r="S701" i="10"/>
  <c r="AF717" i="10"/>
  <c r="AQ725" i="10"/>
  <c r="AM725" i="10"/>
  <c r="AH725" i="10"/>
  <c r="AP725" i="10"/>
  <c r="AJ725" i="10"/>
  <c r="AE725" i="10"/>
  <c r="AN725" i="10"/>
  <c r="AG725" i="10"/>
  <c r="AI725" i="10"/>
  <c r="AO725" i="10"/>
  <c r="R725" i="10"/>
  <c r="S725" i="10"/>
  <c r="AQ733" i="10"/>
  <c r="AM733" i="10"/>
  <c r="AH733" i="10"/>
  <c r="AN733" i="10"/>
  <c r="AG733" i="10"/>
  <c r="AP733" i="10"/>
  <c r="AJ733" i="10"/>
  <c r="AE733" i="10"/>
  <c r="AO733" i="10"/>
  <c r="AI733" i="10"/>
  <c r="R733" i="10"/>
  <c r="S733" i="10"/>
  <c r="AF749" i="10"/>
  <c r="AQ757" i="10"/>
  <c r="AM757" i="10"/>
  <c r="AH757" i="10"/>
  <c r="AP757" i="10"/>
  <c r="AJ757" i="10"/>
  <c r="AE757" i="10"/>
  <c r="AN757" i="10"/>
  <c r="AG757" i="10"/>
  <c r="AI757" i="10"/>
  <c r="AO757" i="10"/>
  <c r="R757" i="10"/>
  <c r="S757" i="10"/>
  <c r="AQ765" i="10"/>
  <c r="AM765" i="10"/>
  <c r="AH765" i="10"/>
  <c r="AN765" i="10"/>
  <c r="AG765" i="10"/>
  <c r="AP765" i="10"/>
  <c r="AJ765" i="10"/>
  <c r="AE765" i="10"/>
  <c r="AO765" i="10"/>
  <c r="AI765" i="10"/>
  <c r="R765" i="10"/>
  <c r="S765" i="10"/>
  <c r="AQ789" i="10"/>
  <c r="AM789" i="10"/>
  <c r="AH789" i="10"/>
  <c r="AP789" i="10"/>
  <c r="AJ789" i="10"/>
  <c r="AE789" i="10"/>
  <c r="AN789" i="10"/>
  <c r="AG789" i="10"/>
  <c r="AI789" i="10"/>
  <c r="AO789" i="10"/>
  <c r="R789" i="10"/>
  <c r="S789" i="10"/>
  <c r="AQ805" i="10"/>
  <c r="AM805" i="10"/>
  <c r="AH805" i="10"/>
  <c r="AP805" i="10"/>
  <c r="AJ805" i="10"/>
  <c r="AE805" i="10"/>
  <c r="AN805" i="10"/>
  <c r="AG805" i="10"/>
  <c r="AO805" i="10"/>
  <c r="AI805" i="10"/>
  <c r="AL805" i="10"/>
  <c r="R805" i="10"/>
  <c r="S805" i="10"/>
  <c r="AP854" i="10"/>
  <c r="AL854" i="10"/>
  <c r="AG854" i="10"/>
  <c r="AN854" i="10"/>
  <c r="AI854" i="10"/>
  <c r="AE854" i="10"/>
  <c r="AJ854" i="10"/>
  <c r="AO854" i="10"/>
  <c r="AF854" i="10"/>
  <c r="AH854" i="10"/>
  <c r="AQ854" i="10"/>
  <c r="S854" i="10"/>
  <c r="R854" i="10"/>
  <c r="AQ897" i="10"/>
  <c r="AM897" i="10"/>
  <c r="AH897" i="10"/>
  <c r="AP897" i="10"/>
  <c r="AJ897" i="10"/>
  <c r="AE897" i="10"/>
  <c r="AN897" i="10"/>
  <c r="AG897" i="10"/>
  <c r="AO897" i="10"/>
  <c r="AI897" i="10"/>
  <c r="AL897" i="10"/>
  <c r="R897" i="10"/>
  <c r="S897" i="10"/>
  <c r="N928" i="10"/>
  <c r="AH928" i="10"/>
  <c r="AI928" i="10"/>
  <c r="AE928" i="10"/>
  <c r="AH932" i="10"/>
  <c r="AI932" i="10"/>
  <c r="AE932" i="10"/>
  <c r="AP4" i="10"/>
  <c r="AL4" i="10"/>
  <c r="AG4" i="10"/>
  <c r="AN4" i="10"/>
  <c r="AI4" i="10"/>
  <c r="AE4" i="10"/>
  <c r="S4" i="10"/>
  <c r="AM4" i="10"/>
  <c r="AF6" i="10"/>
  <c r="AO6" i="10"/>
  <c r="AQ9" i="10"/>
  <c r="R9" i="10"/>
  <c r="R10" i="10"/>
  <c r="AJ10" i="10"/>
  <c r="AP12" i="10"/>
  <c r="AL12" i="10"/>
  <c r="AG12" i="10"/>
  <c r="AN12" i="10"/>
  <c r="AI12" i="10"/>
  <c r="AE12" i="10"/>
  <c r="S12" i="10"/>
  <c r="AM12" i="10"/>
  <c r="AF14" i="10"/>
  <c r="AO14" i="10"/>
  <c r="AH16" i="10"/>
  <c r="AQ16" i="10"/>
  <c r="AQ17" i="10"/>
  <c r="R17" i="10"/>
  <c r="R18" i="10"/>
  <c r="AJ18" i="10"/>
  <c r="AP20" i="10"/>
  <c r="AL20" i="10"/>
  <c r="AG20" i="10"/>
  <c r="AN20" i="10"/>
  <c r="AI20" i="10"/>
  <c r="AE20" i="10"/>
  <c r="S20" i="10"/>
  <c r="AM20" i="10"/>
  <c r="AF22" i="10"/>
  <c r="AO22" i="10"/>
  <c r="AH24" i="10"/>
  <c r="AQ24" i="10"/>
  <c r="AQ25" i="10"/>
  <c r="R25" i="10"/>
  <c r="R26" i="10"/>
  <c r="AJ26" i="10"/>
  <c r="AP28" i="10"/>
  <c r="AL28" i="10"/>
  <c r="AG28" i="10"/>
  <c r="AN28" i="10"/>
  <c r="AI28" i="10"/>
  <c r="AE28" i="10"/>
  <c r="S28" i="10"/>
  <c r="AM28" i="10"/>
  <c r="AF30" i="10"/>
  <c r="AO30" i="10"/>
  <c r="AH32" i="10"/>
  <c r="AQ32" i="10"/>
  <c r="AQ33" i="10"/>
  <c r="R33" i="10"/>
  <c r="R34" i="10"/>
  <c r="AJ34" i="10"/>
  <c r="AP35" i="10"/>
  <c r="AP36" i="10"/>
  <c r="AL36" i="10"/>
  <c r="AG36" i="10"/>
  <c r="AN36" i="10"/>
  <c r="AI36" i="10"/>
  <c r="AE36" i="10"/>
  <c r="S36" i="10"/>
  <c r="AM36" i="10"/>
  <c r="AF38" i="10"/>
  <c r="AO38" i="10"/>
  <c r="AH40" i="10"/>
  <c r="AQ40" i="10"/>
  <c r="AQ41" i="10"/>
  <c r="R41" i="10"/>
  <c r="R42" i="10"/>
  <c r="AJ42" i="10"/>
  <c r="AP44" i="10"/>
  <c r="AL44" i="10"/>
  <c r="AG44" i="10"/>
  <c r="AN44" i="10"/>
  <c r="AI44" i="10"/>
  <c r="AE44" i="10"/>
  <c r="S44" i="10"/>
  <c r="AM44" i="10"/>
  <c r="AF46" i="10"/>
  <c r="AO46" i="10"/>
  <c r="AH48" i="10"/>
  <c r="AQ48" i="10"/>
  <c r="AQ49" i="10"/>
  <c r="R49" i="10"/>
  <c r="R50" i="10"/>
  <c r="AJ50" i="10"/>
  <c r="AP52" i="10"/>
  <c r="AL52" i="10"/>
  <c r="AG52" i="10"/>
  <c r="AN52" i="10"/>
  <c r="AI52" i="10"/>
  <c r="AE52" i="10"/>
  <c r="S52" i="10"/>
  <c r="AM52" i="10"/>
  <c r="AF54" i="10"/>
  <c r="AO54" i="10"/>
  <c r="AH56" i="10"/>
  <c r="AQ56" i="10"/>
  <c r="AQ57" i="10"/>
  <c r="R57" i="10"/>
  <c r="R58" i="10"/>
  <c r="AJ58" i="10"/>
  <c r="AP60" i="10"/>
  <c r="AL60" i="10"/>
  <c r="AG60" i="10"/>
  <c r="AN60" i="10"/>
  <c r="AI60" i="10"/>
  <c r="AE60" i="10"/>
  <c r="S60" i="10"/>
  <c r="AM60" i="10"/>
  <c r="AF62" i="10"/>
  <c r="AO62" i="10"/>
  <c r="AH64" i="10"/>
  <c r="AQ64" i="10"/>
  <c r="AQ65" i="10"/>
  <c r="R65" i="10"/>
  <c r="R66" i="10"/>
  <c r="AJ66" i="10"/>
  <c r="AP68" i="10"/>
  <c r="AL68" i="10"/>
  <c r="AG68" i="10"/>
  <c r="AN68" i="10"/>
  <c r="AI68" i="10"/>
  <c r="AE68" i="10"/>
  <c r="S68" i="10"/>
  <c r="AM68" i="10"/>
  <c r="AF70" i="10"/>
  <c r="AO70" i="10"/>
  <c r="AH72" i="10"/>
  <c r="AQ72" i="10"/>
  <c r="AQ73" i="10"/>
  <c r="R73" i="10"/>
  <c r="R74" i="10"/>
  <c r="AJ74" i="10"/>
  <c r="AP76" i="10"/>
  <c r="AL76" i="10"/>
  <c r="AG76" i="10"/>
  <c r="AN76" i="10"/>
  <c r="AI76" i="10"/>
  <c r="AE76" i="10"/>
  <c r="S76" i="10"/>
  <c r="AM76" i="10"/>
  <c r="AF78" i="10"/>
  <c r="AO78" i="10"/>
  <c r="AQ81" i="10"/>
  <c r="R81" i="10"/>
  <c r="R82" i="10"/>
  <c r="AJ82" i="10"/>
  <c r="AP84" i="10"/>
  <c r="AL84" i="10"/>
  <c r="AG84" i="10"/>
  <c r="AN84" i="10"/>
  <c r="AI84" i="10"/>
  <c r="AE84" i="10"/>
  <c r="S84" i="10"/>
  <c r="AM84" i="10"/>
  <c r="AF86" i="10"/>
  <c r="AO86" i="10"/>
  <c r="AQ89" i="10"/>
  <c r="R89" i="10"/>
  <c r="R90" i="10"/>
  <c r="AJ90" i="10"/>
  <c r="AP92" i="10"/>
  <c r="AL92" i="10"/>
  <c r="AG92" i="10"/>
  <c r="AN92" i="10"/>
  <c r="AI92" i="10"/>
  <c r="AE92" i="10"/>
  <c r="S92" i="10"/>
  <c r="AM92" i="10"/>
  <c r="AF94" i="10"/>
  <c r="AO94" i="10"/>
  <c r="AQ97" i="10"/>
  <c r="R97" i="10"/>
  <c r="R98" i="10"/>
  <c r="AJ98" i="10"/>
  <c r="AP100" i="10"/>
  <c r="AL100" i="10"/>
  <c r="AG100" i="10"/>
  <c r="AN100" i="10"/>
  <c r="AI100" i="10"/>
  <c r="AE100" i="10"/>
  <c r="S100" i="10"/>
  <c r="AM100" i="10"/>
  <c r="AF102" i="10"/>
  <c r="AO102" i="10"/>
  <c r="R106" i="10"/>
  <c r="AO106" i="10"/>
  <c r="AP107" i="10"/>
  <c r="AP108" i="10"/>
  <c r="AL108" i="10"/>
  <c r="AG108" i="10"/>
  <c r="AN108" i="10"/>
  <c r="AI108" i="10"/>
  <c r="AE108" i="10"/>
  <c r="AJ108" i="10"/>
  <c r="S108" i="10"/>
  <c r="R108" i="10"/>
  <c r="AH108" i="10"/>
  <c r="AL109" i="10"/>
  <c r="AO111" i="10"/>
  <c r="R111" i="10"/>
  <c r="AP112" i="10"/>
  <c r="AL112" i="10"/>
  <c r="AG112" i="10"/>
  <c r="AN112" i="10"/>
  <c r="AI112" i="10"/>
  <c r="AE112" i="10"/>
  <c r="AO112" i="10"/>
  <c r="AF112" i="10"/>
  <c r="S112" i="10"/>
  <c r="AJ112" i="10"/>
  <c r="R114" i="10"/>
  <c r="AO114" i="10"/>
  <c r="AP115" i="10"/>
  <c r="AP116" i="10"/>
  <c r="AL116" i="10"/>
  <c r="AG116" i="10"/>
  <c r="AN116" i="10"/>
  <c r="AI116" i="10"/>
  <c r="AE116" i="10"/>
  <c r="AJ116" i="10"/>
  <c r="S116" i="10"/>
  <c r="R116" i="10"/>
  <c r="AH116" i="10"/>
  <c r="AL117" i="10"/>
  <c r="AO119" i="10"/>
  <c r="R119" i="10"/>
  <c r="AP120" i="10"/>
  <c r="AL120" i="10"/>
  <c r="AG120" i="10"/>
  <c r="AN120" i="10"/>
  <c r="AI120" i="10"/>
  <c r="AE120" i="10"/>
  <c r="AO120" i="10"/>
  <c r="AF120" i="10"/>
  <c r="S120" i="10"/>
  <c r="AJ120" i="10"/>
  <c r="R122" i="10"/>
  <c r="AO122" i="10"/>
  <c r="AP123" i="10"/>
  <c r="AP124" i="10"/>
  <c r="AL124" i="10"/>
  <c r="AG124" i="10"/>
  <c r="AN124" i="10"/>
  <c r="AI124" i="10"/>
  <c r="AE124" i="10"/>
  <c r="AJ124" i="10"/>
  <c r="S124" i="10"/>
  <c r="R124" i="10"/>
  <c r="AH124" i="10"/>
  <c r="AL125" i="10"/>
  <c r="AO127" i="10"/>
  <c r="R127" i="10"/>
  <c r="AP128" i="10"/>
  <c r="AL128" i="10"/>
  <c r="AG128" i="10"/>
  <c r="AN128" i="10"/>
  <c r="AI128" i="10"/>
  <c r="AE128" i="10"/>
  <c r="AO128" i="10"/>
  <c r="AF128" i="10"/>
  <c r="S128" i="10"/>
  <c r="AJ128" i="10"/>
  <c r="R130" i="10"/>
  <c r="AO130" i="10"/>
  <c r="AP131" i="10"/>
  <c r="AP132" i="10"/>
  <c r="AL132" i="10"/>
  <c r="AG132" i="10"/>
  <c r="AN132" i="10"/>
  <c r="AI132" i="10"/>
  <c r="AE132" i="10"/>
  <c r="AJ132" i="10"/>
  <c r="S132" i="10"/>
  <c r="R132" i="10"/>
  <c r="AH132" i="10"/>
  <c r="AL133" i="10"/>
  <c r="AO135" i="10"/>
  <c r="R135" i="10"/>
  <c r="AP136" i="10"/>
  <c r="AL136" i="10"/>
  <c r="AG136" i="10"/>
  <c r="AN136" i="10"/>
  <c r="AI136" i="10"/>
  <c r="AE136" i="10"/>
  <c r="AO136" i="10"/>
  <c r="AF136" i="10"/>
  <c r="S136" i="10"/>
  <c r="AJ136" i="10"/>
  <c r="R138" i="10"/>
  <c r="AO138" i="10"/>
  <c r="AP139" i="10"/>
  <c r="AP140" i="10"/>
  <c r="AL140" i="10"/>
  <c r="AG140" i="10"/>
  <c r="AN140" i="10"/>
  <c r="AI140" i="10"/>
  <c r="AE140" i="10"/>
  <c r="AJ140" i="10"/>
  <c r="S140" i="10"/>
  <c r="R140" i="10"/>
  <c r="AH140" i="10"/>
  <c r="AL141" i="10"/>
  <c r="AO143" i="10"/>
  <c r="R143" i="10"/>
  <c r="AP144" i="10"/>
  <c r="AL144" i="10"/>
  <c r="AG144" i="10"/>
  <c r="AN144" i="10"/>
  <c r="AI144" i="10"/>
  <c r="AE144" i="10"/>
  <c r="AO144" i="10"/>
  <c r="AF144" i="10"/>
  <c r="S144" i="10"/>
  <c r="AJ144" i="10"/>
  <c r="R146" i="10"/>
  <c r="AO146" i="10"/>
  <c r="AP147" i="10"/>
  <c r="AP148" i="10"/>
  <c r="AL148" i="10"/>
  <c r="AG148" i="10"/>
  <c r="AN148" i="10"/>
  <c r="AI148" i="10"/>
  <c r="AE148" i="10"/>
  <c r="AJ148" i="10"/>
  <c r="S148" i="10"/>
  <c r="R148" i="10"/>
  <c r="AH148" i="10"/>
  <c r="AL149" i="10"/>
  <c r="R151" i="10"/>
  <c r="AJ152" i="10"/>
  <c r="AN154" i="10"/>
  <c r="AI154" i="10"/>
  <c r="AE154" i="10"/>
  <c r="AP154" i="10"/>
  <c r="AL154" i="10"/>
  <c r="AG154" i="10"/>
  <c r="AJ154" i="10"/>
  <c r="AQ154" i="10"/>
  <c r="AH154" i="10"/>
  <c r="S154" i="10"/>
  <c r="R154" i="10"/>
  <c r="AO154" i="10"/>
  <c r="AO157" i="10"/>
  <c r="N158" i="10"/>
  <c r="AJ158" i="10"/>
  <c r="AP160" i="10"/>
  <c r="AL160" i="10"/>
  <c r="AG160" i="10"/>
  <c r="AN160" i="10"/>
  <c r="AI160" i="10"/>
  <c r="AE160" i="10"/>
  <c r="AQ160" i="10"/>
  <c r="AH160" i="10"/>
  <c r="AO160" i="10"/>
  <c r="AF160" i="10"/>
  <c r="S160" i="10"/>
  <c r="AF162" i="10"/>
  <c r="AP163" i="10"/>
  <c r="AN163" i="10"/>
  <c r="AL165" i="10"/>
  <c r="R167" i="10"/>
  <c r="AJ168" i="10"/>
  <c r="AN170" i="10"/>
  <c r="AI170" i="10"/>
  <c r="AE170" i="10"/>
  <c r="AP170" i="10"/>
  <c r="AL170" i="10"/>
  <c r="AG170" i="10"/>
  <c r="AJ170" i="10"/>
  <c r="AQ170" i="10"/>
  <c r="AH170" i="10"/>
  <c r="S170" i="10"/>
  <c r="R170" i="10"/>
  <c r="AO170" i="10"/>
  <c r="AO173" i="10"/>
  <c r="N174" i="10"/>
  <c r="AJ174" i="10"/>
  <c r="AP176" i="10"/>
  <c r="AL176" i="10"/>
  <c r="AG176" i="10"/>
  <c r="AN176" i="10"/>
  <c r="AI176" i="10"/>
  <c r="AE176" i="10"/>
  <c r="AQ176" i="10"/>
  <c r="AH176" i="10"/>
  <c r="AO176" i="10"/>
  <c r="AF176" i="10"/>
  <c r="S176" i="10"/>
  <c r="AP179" i="10"/>
  <c r="AN179" i="10"/>
  <c r="AL181" i="10"/>
  <c r="R183" i="10"/>
  <c r="AN186" i="10"/>
  <c r="AI186" i="10"/>
  <c r="AE186" i="10"/>
  <c r="AP186" i="10"/>
  <c r="AL186" i="10"/>
  <c r="AG186" i="10"/>
  <c r="AJ186" i="10"/>
  <c r="AQ186" i="10"/>
  <c r="AH186" i="10"/>
  <c r="S186" i="10"/>
  <c r="R186" i="10"/>
  <c r="AO186" i="10"/>
  <c r="AO189" i="10"/>
  <c r="N190" i="10"/>
  <c r="AJ190" i="10"/>
  <c r="AP192" i="10"/>
  <c r="AL192" i="10"/>
  <c r="AG192" i="10"/>
  <c r="AN192" i="10"/>
  <c r="AI192" i="10"/>
  <c r="AE192" i="10"/>
  <c r="AQ192" i="10"/>
  <c r="AH192" i="10"/>
  <c r="AO192" i="10"/>
  <c r="AF192" i="10"/>
  <c r="S192" i="10"/>
  <c r="AF194" i="10"/>
  <c r="AP195" i="10"/>
  <c r="AN195" i="10"/>
  <c r="AL197" i="10"/>
  <c r="R199" i="10"/>
  <c r="AN202" i="10"/>
  <c r="AI202" i="10"/>
  <c r="AE202" i="10"/>
  <c r="AP202" i="10"/>
  <c r="AL202" i="10"/>
  <c r="AG202" i="10"/>
  <c r="AJ202" i="10"/>
  <c r="AQ202" i="10"/>
  <c r="AH202" i="10"/>
  <c r="S202" i="10"/>
  <c r="R202" i="10"/>
  <c r="AO202" i="10"/>
  <c r="AO205" i="10"/>
  <c r="N206" i="10"/>
  <c r="AJ206" i="10"/>
  <c r="AP208" i="10"/>
  <c r="AL208" i="10"/>
  <c r="AG208" i="10"/>
  <c r="AN208" i="10"/>
  <c r="AI208" i="10"/>
  <c r="AE208" i="10"/>
  <c r="AQ208" i="10"/>
  <c r="AH208" i="10"/>
  <c r="AO208" i="10"/>
  <c r="AF208" i="10"/>
  <c r="S208" i="10"/>
  <c r="AF210" i="10"/>
  <c r="AP211" i="10"/>
  <c r="AN211" i="10"/>
  <c r="AL213" i="10"/>
  <c r="R215" i="10"/>
  <c r="AN218" i="10"/>
  <c r="AI218" i="10"/>
  <c r="AE218" i="10"/>
  <c r="AP218" i="10"/>
  <c r="AL218" i="10"/>
  <c r="AG218" i="10"/>
  <c r="AJ218" i="10"/>
  <c r="AQ218" i="10"/>
  <c r="AH218" i="10"/>
  <c r="S218" i="10"/>
  <c r="R218" i="10"/>
  <c r="AO218" i="10"/>
  <c r="AO221" i="10"/>
  <c r="N222" i="10"/>
  <c r="AJ222" i="10"/>
  <c r="AP224" i="10"/>
  <c r="AL224" i="10"/>
  <c r="AG224" i="10"/>
  <c r="AN224" i="10"/>
  <c r="AI224" i="10"/>
  <c r="AE224" i="10"/>
  <c r="AQ224" i="10"/>
  <c r="AH224" i="10"/>
  <c r="AO224" i="10"/>
  <c r="AF224" i="10"/>
  <c r="S224" i="10"/>
  <c r="AF226" i="10"/>
  <c r="AP227" i="10"/>
  <c r="AN227" i="10"/>
  <c r="AL229" i="10"/>
  <c r="R231" i="10"/>
  <c r="AN234" i="10"/>
  <c r="AI234" i="10"/>
  <c r="AE234" i="10"/>
  <c r="AP234" i="10"/>
  <c r="AL234" i="10"/>
  <c r="AG234" i="10"/>
  <c r="AJ234" i="10"/>
  <c r="AQ234" i="10"/>
  <c r="AH234" i="10"/>
  <c r="S234" i="10"/>
  <c r="R234" i="10"/>
  <c r="AO234" i="10"/>
  <c r="AO237" i="10"/>
  <c r="N238" i="10"/>
  <c r="AJ238" i="10"/>
  <c r="AP240" i="10"/>
  <c r="AL240" i="10"/>
  <c r="AG240" i="10"/>
  <c r="AN240" i="10"/>
  <c r="AI240" i="10"/>
  <c r="AE240" i="10"/>
  <c r="AQ240" i="10"/>
  <c r="AH240" i="10"/>
  <c r="AO240" i="10"/>
  <c r="AF240" i="10"/>
  <c r="S240" i="10"/>
  <c r="AF242" i="10"/>
  <c r="AP243" i="10"/>
  <c r="AN243" i="10"/>
  <c r="AL245" i="10"/>
  <c r="R247" i="10"/>
  <c r="AN250" i="10"/>
  <c r="AI250" i="10"/>
  <c r="AE250" i="10"/>
  <c r="AP250" i="10"/>
  <c r="AL250" i="10"/>
  <c r="AG250" i="10"/>
  <c r="AJ250" i="10"/>
  <c r="AQ250" i="10"/>
  <c r="AH250" i="10"/>
  <c r="S250" i="10"/>
  <c r="R250" i="10"/>
  <c r="AO250" i="10"/>
  <c r="AO253" i="10"/>
  <c r="N254" i="10"/>
  <c r="AJ254" i="10"/>
  <c r="AP256" i="10"/>
  <c r="AL256" i="10"/>
  <c r="AG256" i="10"/>
  <c r="AN256" i="10"/>
  <c r="AI256" i="10"/>
  <c r="AE256" i="10"/>
  <c r="AQ256" i="10"/>
  <c r="AH256" i="10"/>
  <c r="AO256" i="10"/>
  <c r="AF256" i="10"/>
  <c r="S256" i="10"/>
  <c r="AP259" i="10"/>
  <c r="AN259" i="10"/>
  <c r="AL261" i="10"/>
  <c r="R263" i="10"/>
  <c r="AN266" i="10"/>
  <c r="AI266" i="10"/>
  <c r="AE266" i="10"/>
  <c r="AP266" i="10"/>
  <c r="AL266" i="10"/>
  <c r="AG266" i="10"/>
  <c r="AJ266" i="10"/>
  <c r="AQ266" i="10"/>
  <c r="AH266" i="10"/>
  <c r="S266" i="10"/>
  <c r="R266" i="10"/>
  <c r="AO266" i="10"/>
  <c r="AO269" i="10"/>
  <c r="N270" i="10"/>
  <c r="AJ270" i="10"/>
  <c r="AP272" i="10"/>
  <c r="AL272" i="10"/>
  <c r="AG272" i="10"/>
  <c r="AN272" i="10"/>
  <c r="AI272" i="10"/>
  <c r="AE272" i="10"/>
  <c r="AQ272" i="10"/>
  <c r="AH272" i="10"/>
  <c r="AO272" i="10"/>
  <c r="AF272" i="10"/>
  <c r="S272" i="10"/>
  <c r="AP275" i="10"/>
  <c r="AN275" i="10"/>
  <c r="AL277" i="10"/>
  <c r="R279" i="10"/>
  <c r="AN282" i="10"/>
  <c r="AI282" i="10"/>
  <c r="AE282" i="10"/>
  <c r="AP282" i="10"/>
  <c r="AL282" i="10"/>
  <c r="AG282" i="10"/>
  <c r="AJ282" i="10"/>
  <c r="AQ282" i="10"/>
  <c r="AH282" i="10"/>
  <c r="S282" i="10"/>
  <c r="R282" i="10"/>
  <c r="AO282" i="10"/>
  <c r="AO285" i="10"/>
  <c r="N286" i="10"/>
  <c r="AJ286" i="10"/>
  <c r="AP288" i="10"/>
  <c r="AL288" i="10"/>
  <c r="AG288" i="10"/>
  <c r="AN288" i="10"/>
  <c r="AI288" i="10"/>
  <c r="AE288" i="10"/>
  <c r="AQ288" i="10"/>
  <c r="AH288" i="10"/>
  <c r="AO288" i="10"/>
  <c r="AF288" i="10"/>
  <c r="S288" i="10"/>
  <c r="AP291" i="10"/>
  <c r="AN291" i="10"/>
  <c r="AL293" i="10"/>
  <c r="R295" i="10"/>
  <c r="AN298" i="10"/>
  <c r="AI298" i="10"/>
  <c r="AE298" i="10"/>
  <c r="AP298" i="10"/>
  <c r="AL298" i="10"/>
  <c r="AG298" i="10"/>
  <c r="AJ298" i="10"/>
  <c r="AQ298" i="10"/>
  <c r="AH298" i="10"/>
  <c r="S298" i="10"/>
  <c r="R298" i="10"/>
  <c r="AO298" i="10"/>
  <c r="AO301" i="10"/>
  <c r="N302" i="10"/>
  <c r="AJ302" i="10"/>
  <c r="AP304" i="10"/>
  <c r="AL304" i="10"/>
  <c r="AG304" i="10"/>
  <c r="AN304" i="10"/>
  <c r="AI304" i="10"/>
  <c r="AE304" i="10"/>
  <c r="AQ304" i="10"/>
  <c r="AH304" i="10"/>
  <c r="AO304" i="10"/>
  <c r="AF304" i="10"/>
  <c r="S304" i="10"/>
  <c r="AP307" i="10"/>
  <c r="AN307" i="10"/>
  <c r="AL309" i="10"/>
  <c r="R311" i="10"/>
  <c r="AN314" i="10"/>
  <c r="AI314" i="10"/>
  <c r="AE314" i="10"/>
  <c r="AP314" i="10"/>
  <c r="AL314" i="10"/>
  <c r="AG314" i="10"/>
  <c r="AJ314" i="10"/>
  <c r="AQ314" i="10"/>
  <c r="AH314" i="10"/>
  <c r="S314" i="10"/>
  <c r="R314" i="10"/>
  <c r="AO314" i="10"/>
  <c r="AO317" i="10"/>
  <c r="N318" i="10"/>
  <c r="AJ318" i="10"/>
  <c r="AP320" i="10"/>
  <c r="AL320" i="10"/>
  <c r="AG320" i="10"/>
  <c r="AN320" i="10"/>
  <c r="AI320" i="10"/>
  <c r="AE320" i="10"/>
  <c r="AQ320" i="10"/>
  <c r="AH320" i="10"/>
  <c r="AO320" i="10"/>
  <c r="AF320" i="10"/>
  <c r="S320" i="10"/>
  <c r="AP323" i="10"/>
  <c r="AN323" i="10"/>
  <c r="AL325" i="10"/>
  <c r="R327" i="10"/>
  <c r="AN330" i="10"/>
  <c r="AI330" i="10"/>
  <c r="AE330" i="10"/>
  <c r="AP330" i="10"/>
  <c r="AL330" i="10"/>
  <c r="AG330" i="10"/>
  <c r="AJ330" i="10"/>
  <c r="AQ330" i="10"/>
  <c r="AH330" i="10"/>
  <c r="S330" i="10"/>
  <c r="R330" i="10"/>
  <c r="AO330" i="10"/>
  <c r="AO333" i="10"/>
  <c r="N334" i="10"/>
  <c r="AJ334" i="10"/>
  <c r="AP336" i="10"/>
  <c r="AL336" i="10"/>
  <c r="AG336" i="10"/>
  <c r="AN336" i="10"/>
  <c r="AI336" i="10"/>
  <c r="AE336" i="10"/>
  <c r="AQ336" i="10"/>
  <c r="AH336" i="10"/>
  <c r="AO336" i="10"/>
  <c r="AF336" i="10"/>
  <c r="S336" i="10"/>
  <c r="AP339" i="10"/>
  <c r="AN339" i="10"/>
  <c r="AL341" i="10"/>
  <c r="R343" i="10"/>
  <c r="AN346" i="10"/>
  <c r="AI346" i="10"/>
  <c r="AE346" i="10"/>
  <c r="AP346" i="10"/>
  <c r="AL346" i="10"/>
  <c r="AG346" i="10"/>
  <c r="AJ346" i="10"/>
  <c r="AQ346" i="10"/>
  <c r="AH346" i="10"/>
  <c r="S346" i="10"/>
  <c r="R346" i="10"/>
  <c r="AO346" i="10"/>
  <c r="AO349" i="10"/>
  <c r="N350" i="10"/>
  <c r="AJ350" i="10"/>
  <c r="AP352" i="10"/>
  <c r="AL352" i="10"/>
  <c r="AG352" i="10"/>
  <c r="AN352" i="10"/>
  <c r="AI352" i="10"/>
  <c r="AE352" i="10"/>
  <c r="AQ352" i="10"/>
  <c r="AH352" i="10"/>
  <c r="AO352" i="10"/>
  <c r="AF352" i="10"/>
  <c r="S352" i="10"/>
  <c r="AP355" i="10"/>
  <c r="AN355" i="10"/>
  <c r="AL357" i="10"/>
  <c r="R359" i="10"/>
  <c r="AN362" i="10"/>
  <c r="AI362" i="10"/>
  <c r="AE362" i="10"/>
  <c r="AP362" i="10"/>
  <c r="AL362" i="10"/>
  <c r="AG362" i="10"/>
  <c r="AJ362" i="10"/>
  <c r="AQ362" i="10"/>
  <c r="AH362" i="10"/>
  <c r="S362" i="10"/>
  <c r="R362" i="10"/>
  <c r="AO362" i="10"/>
  <c r="AO365" i="10"/>
  <c r="N366" i="10"/>
  <c r="AJ366" i="10"/>
  <c r="AP368" i="10"/>
  <c r="AL368" i="10"/>
  <c r="AG368" i="10"/>
  <c r="AN368" i="10"/>
  <c r="AI368" i="10"/>
  <c r="AE368" i="10"/>
  <c r="AQ368" i="10"/>
  <c r="AH368" i="10"/>
  <c r="AO368" i="10"/>
  <c r="AF368" i="10"/>
  <c r="S368" i="10"/>
  <c r="AP371" i="10"/>
  <c r="AN371" i="10"/>
  <c r="AL373" i="10"/>
  <c r="R375" i="10"/>
  <c r="AN378" i="10"/>
  <c r="AI378" i="10"/>
  <c r="AE378" i="10"/>
  <c r="AP378" i="10"/>
  <c r="AL378" i="10"/>
  <c r="AG378" i="10"/>
  <c r="AJ378" i="10"/>
  <c r="AQ378" i="10"/>
  <c r="AH378" i="10"/>
  <c r="S378" i="10"/>
  <c r="R378" i="10"/>
  <c r="AO378" i="10"/>
  <c r="AO381" i="10"/>
  <c r="N382" i="10"/>
  <c r="AJ382" i="10"/>
  <c r="AP384" i="10"/>
  <c r="AL384" i="10"/>
  <c r="AG384" i="10"/>
  <c r="AN384" i="10"/>
  <c r="AI384" i="10"/>
  <c r="AE384" i="10"/>
  <c r="AQ384" i="10"/>
  <c r="AH384" i="10"/>
  <c r="AO384" i="10"/>
  <c r="AF384" i="10"/>
  <c r="S384" i="10"/>
  <c r="AP387" i="10"/>
  <c r="AN387" i="10"/>
  <c r="AL389" i="10"/>
  <c r="R391" i="10"/>
  <c r="AN394" i="10"/>
  <c r="AI394" i="10"/>
  <c r="AE394" i="10"/>
  <c r="AP394" i="10"/>
  <c r="AL394" i="10"/>
  <c r="AG394" i="10"/>
  <c r="AJ394" i="10"/>
  <c r="AQ394" i="10"/>
  <c r="AH394" i="10"/>
  <c r="S394" i="10"/>
  <c r="R394" i="10"/>
  <c r="AO394" i="10"/>
  <c r="AO397" i="10"/>
  <c r="N398" i="10"/>
  <c r="AJ398" i="10"/>
  <c r="AP400" i="10"/>
  <c r="AL400" i="10"/>
  <c r="AG400" i="10"/>
  <c r="AN400" i="10"/>
  <c r="AI400" i="10"/>
  <c r="AE400" i="10"/>
  <c r="AQ400" i="10"/>
  <c r="AH400" i="10"/>
  <c r="AO400" i="10"/>
  <c r="AF400" i="10"/>
  <c r="S400" i="10"/>
  <c r="AP403" i="10"/>
  <c r="AN403" i="10"/>
  <c r="AL405" i="10"/>
  <c r="AO409" i="10"/>
  <c r="AP409" i="10"/>
  <c r="R410" i="10"/>
  <c r="AO412" i="10"/>
  <c r="AL413" i="10"/>
  <c r="AH432" i="10"/>
  <c r="AN444" i="10"/>
  <c r="AI444" i="10"/>
  <c r="AE444" i="10"/>
  <c r="AP444" i="10"/>
  <c r="AL444" i="10"/>
  <c r="AG444" i="10"/>
  <c r="AJ444" i="10"/>
  <c r="AO444" i="10"/>
  <c r="AF444" i="10"/>
  <c r="AM444" i="10"/>
  <c r="AH444" i="10"/>
  <c r="S444" i="10"/>
  <c r="R444" i="10"/>
  <c r="AQ444" i="10"/>
  <c r="AL447" i="10"/>
  <c r="AN448" i="10"/>
  <c r="AI448" i="10"/>
  <c r="AE448" i="10"/>
  <c r="AP448" i="10"/>
  <c r="AL448" i="10"/>
  <c r="AG448" i="10"/>
  <c r="AO448" i="10"/>
  <c r="AF448" i="10"/>
  <c r="AJ448" i="10"/>
  <c r="AQ448" i="10"/>
  <c r="AM448" i="10"/>
  <c r="S448" i="10"/>
  <c r="R448" i="10"/>
  <c r="AL459" i="10"/>
  <c r="AQ463" i="10"/>
  <c r="AM463" i="10"/>
  <c r="AN463" i="10"/>
  <c r="AP463" i="10"/>
  <c r="AQ475" i="10"/>
  <c r="AM475" i="10"/>
  <c r="AN475" i="10"/>
  <c r="AP475" i="10"/>
  <c r="AH496" i="10"/>
  <c r="N500" i="10"/>
  <c r="AN508" i="10"/>
  <c r="AI508" i="10"/>
  <c r="AE508" i="10"/>
  <c r="AP508" i="10"/>
  <c r="AL508" i="10"/>
  <c r="AG508" i="10"/>
  <c r="AJ508" i="10"/>
  <c r="AO508" i="10"/>
  <c r="AF508" i="10"/>
  <c r="AM508" i="10"/>
  <c r="AH508" i="10"/>
  <c r="S508" i="10"/>
  <c r="R508" i="10"/>
  <c r="AQ508" i="10"/>
  <c r="AL511" i="10"/>
  <c r="AN512" i="10"/>
  <c r="AI512" i="10"/>
  <c r="AE512" i="10"/>
  <c r="AP512" i="10"/>
  <c r="AL512" i="10"/>
  <c r="AG512" i="10"/>
  <c r="AO512" i="10"/>
  <c r="AF512" i="10"/>
  <c r="AJ512" i="10"/>
  <c r="AQ512" i="10"/>
  <c r="AM512" i="10"/>
  <c r="S512" i="10"/>
  <c r="R512" i="10"/>
  <c r="AL523" i="10"/>
  <c r="AQ527" i="10"/>
  <c r="AM527" i="10"/>
  <c r="AN527" i="10"/>
  <c r="AP527" i="10"/>
  <c r="AQ539" i="10"/>
  <c r="AM539" i="10"/>
  <c r="AN539" i="10"/>
  <c r="AP539" i="10"/>
  <c r="AH560" i="10"/>
  <c r="N564" i="10"/>
  <c r="AN572" i="10"/>
  <c r="AI572" i="10"/>
  <c r="AE572" i="10"/>
  <c r="AP572" i="10"/>
  <c r="AL572" i="10"/>
  <c r="AG572" i="10"/>
  <c r="AJ572" i="10"/>
  <c r="AO572" i="10"/>
  <c r="AF572" i="10"/>
  <c r="AM572" i="10"/>
  <c r="AH572" i="10"/>
  <c r="S572" i="10"/>
  <c r="R572" i="10"/>
  <c r="AQ572" i="10"/>
  <c r="AL575" i="10"/>
  <c r="AN576" i="10"/>
  <c r="AI576" i="10"/>
  <c r="AE576" i="10"/>
  <c r="AP576" i="10"/>
  <c r="AL576" i="10"/>
  <c r="AG576" i="10"/>
  <c r="AO576" i="10"/>
  <c r="AF576" i="10"/>
  <c r="AJ576" i="10"/>
  <c r="AQ576" i="10"/>
  <c r="AM576" i="10"/>
  <c r="S576" i="10"/>
  <c r="R576" i="10"/>
  <c r="AL587" i="10"/>
  <c r="AQ591" i="10"/>
  <c r="AM591" i="10"/>
  <c r="AN591" i="10"/>
  <c r="AP591" i="10"/>
  <c r="AL621" i="10"/>
  <c r="AL653" i="10"/>
  <c r="AL685" i="10"/>
  <c r="AL717" i="10"/>
  <c r="AL749" i="10"/>
  <c r="AL781" i="10"/>
  <c r="AQ797" i="10"/>
  <c r="AM797" i="10"/>
  <c r="AH797" i="10"/>
  <c r="AN797" i="10"/>
  <c r="AG797" i="10"/>
  <c r="AP797" i="10"/>
  <c r="AJ797" i="10"/>
  <c r="AE797" i="10"/>
  <c r="AO797" i="10"/>
  <c r="AI797" i="10"/>
  <c r="R797" i="10"/>
  <c r="S797" i="10"/>
  <c r="AP814" i="10"/>
  <c r="AL814" i="10"/>
  <c r="AG814" i="10"/>
  <c r="AN814" i="10"/>
  <c r="AI814" i="10"/>
  <c r="AE814" i="10"/>
  <c r="AJ814" i="10"/>
  <c r="AO814" i="10"/>
  <c r="AF814" i="10"/>
  <c r="AQ814" i="10"/>
  <c r="AH814" i="10"/>
  <c r="S814" i="10"/>
  <c r="R814" i="10"/>
  <c r="AL821" i="10"/>
  <c r="AL829" i="10"/>
  <c r="AP862" i="10"/>
  <c r="AL862" i="10"/>
  <c r="AG862" i="10"/>
  <c r="AN862" i="10"/>
  <c r="AI862" i="10"/>
  <c r="AE862" i="10"/>
  <c r="AJ862" i="10"/>
  <c r="AO862" i="10"/>
  <c r="AF862" i="10"/>
  <c r="AQ862" i="10"/>
  <c r="AH862" i="10"/>
  <c r="S862" i="10"/>
  <c r="R862" i="10"/>
  <c r="AP870" i="10"/>
  <c r="AL870" i="10"/>
  <c r="AG870" i="10"/>
  <c r="AN870" i="10"/>
  <c r="AI870" i="10"/>
  <c r="AE870" i="10"/>
  <c r="AJ870" i="10"/>
  <c r="AO870" i="10"/>
  <c r="AF870" i="10"/>
  <c r="AH870" i="10"/>
  <c r="AQ870" i="10"/>
  <c r="S870" i="10"/>
  <c r="R870" i="10"/>
  <c r="AP878" i="10"/>
  <c r="AL878" i="10"/>
  <c r="AG878" i="10"/>
  <c r="AN878" i="10"/>
  <c r="AI878" i="10"/>
  <c r="AE878" i="10"/>
  <c r="AJ878" i="10"/>
  <c r="AO878" i="10"/>
  <c r="AF878" i="10"/>
  <c r="AQ878" i="10"/>
  <c r="AH878" i="10"/>
  <c r="S878" i="10"/>
  <c r="R878" i="10"/>
  <c r="AL885" i="10"/>
  <c r="AL893" i="10"/>
  <c r="AN1006" i="10"/>
  <c r="AO107" i="10"/>
  <c r="R107" i="10"/>
  <c r="AN110" i="10"/>
  <c r="AI110" i="10"/>
  <c r="AE110" i="10"/>
  <c r="AP110" i="10"/>
  <c r="AL110" i="10"/>
  <c r="AG110" i="10"/>
  <c r="S110" i="10"/>
  <c r="AM110" i="10"/>
  <c r="AO115" i="10"/>
  <c r="R115" i="10"/>
  <c r="AN118" i="10"/>
  <c r="AI118" i="10"/>
  <c r="AE118" i="10"/>
  <c r="AP118" i="10"/>
  <c r="AL118" i="10"/>
  <c r="AG118" i="10"/>
  <c r="S118" i="10"/>
  <c r="AM118" i="10"/>
  <c r="AQ121" i="10"/>
  <c r="AM121" i="10"/>
  <c r="AL121" i="10"/>
  <c r="AO123" i="10"/>
  <c r="R123" i="10"/>
  <c r="AN126" i="10"/>
  <c r="AI126" i="10"/>
  <c r="AE126" i="10"/>
  <c r="AP126" i="10"/>
  <c r="AL126" i="10"/>
  <c r="AG126" i="10"/>
  <c r="S126" i="10"/>
  <c r="AM126" i="10"/>
  <c r="AQ129" i="10"/>
  <c r="AM129" i="10"/>
  <c r="AL129" i="10"/>
  <c r="AO131" i="10"/>
  <c r="R131" i="10"/>
  <c r="AN134" i="10"/>
  <c r="AI134" i="10"/>
  <c r="AE134" i="10"/>
  <c r="AP134" i="10"/>
  <c r="AL134" i="10"/>
  <c r="AG134" i="10"/>
  <c r="S134" i="10"/>
  <c r="AM134" i="10"/>
  <c r="AQ137" i="10"/>
  <c r="AM137" i="10"/>
  <c r="AL137" i="10"/>
  <c r="AO139" i="10"/>
  <c r="R139" i="10"/>
  <c r="AN142" i="10"/>
  <c r="AI142" i="10"/>
  <c r="AE142" i="10"/>
  <c r="AP142" i="10"/>
  <c r="AL142" i="10"/>
  <c r="AG142" i="10"/>
  <c r="S142" i="10"/>
  <c r="AM142" i="10"/>
  <c r="AQ145" i="10"/>
  <c r="AM145" i="10"/>
  <c r="AL145" i="10"/>
  <c r="AO147" i="10"/>
  <c r="R147" i="10"/>
  <c r="AN150" i="10"/>
  <c r="AI150" i="10"/>
  <c r="AE150" i="10"/>
  <c r="AP150" i="10"/>
  <c r="AL150" i="10"/>
  <c r="AG150" i="10"/>
  <c r="S150" i="10"/>
  <c r="AM150" i="10"/>
  <c r="AQ153" i="10"/>
  <c r="AM153" i="10"/>
  <c r="AL153" i="10"/>
  <c r="AO155" i="10"/>
  <c r="R155" i="10"/>
  <c r="AN158" i="10"/>
  <c r="AI158" i="10"/>
  <c r="AE158" i="10"/>
  <c r="AP158" i="10"/>
  <c r="AL158" i="10"/>
  <c r="AG158" i="10"/>
  <c r="S158" i="10"/>
  <c r="AM158" i="10"/>
  <c r="AQ161" i="10"/>
  <c r="AM161" i="10"/>
  <c r="AL161" i="10"/>
  <c r="AO163" i="10"/>
  <c r="R163" i="10"/>
  <c r="AN166" i="10"/>
  <c r="AI166" i="10"/>
  <c r="AE166" i="10"/>
  <c r="AP166" i="10"/>
  <c r="AL166" i="10"/>
  <c r="AG166" i="10"/>
  <c r="S166" i="10"/>
  <c r="AM166" i="10"/>
  <c r="AQ169" i="10"/>
  <c r="AM169" i="10"/>
  <c r="AL169" i="10"/>
  <c r="AO171" i="10"/>
  <c r="R171" i="10"/>
  <c r="AN174" i="10"/>
  <c r="AI174" i="10"/>
  <c r="AE174" i="10"/>
  <c r="AP174" i="10"/>
  <c r="AL174" i="10"/>
  <c r="AG174" i="10"/>
  <c r="S174" i="10"/>
  <c r="AM174" i="10"/>
  <c r="AQ177" i="10"/>
  <c r="AM177" i="10"/>
  <c r="AL177" i="10"/>
  <c r="AO179" i="10"/>
  <c r="R179" i="10"/>
  <c r="AN182" i="10"/>
  <c r="AI182" i="10"/>
  <c r="AE182" i="10"/>
  <c r="AP182" i="10"/>
  <c r="AL182" i="10"/>
  <c r="AG182" i="10"/>
  <c r="S182" i="10"/>
  <c r="AM182" i="10"/>
  <c r="AQ185" i="10"/>
  <c r="AM185" i="10"/>
  <c r="AL185" i="10"/>
  <c r="AO187" i="10"/>
  <c r="R187" i="10"/>
  <c r="AN190" i="10"/>
  <c r="AI190" i="10"/>
  <c r="AE190" i="10"/>
  <c r="AP190" i="10"/>
  <c r="AL190" i="10"/>
  <c r="AG190" i="10"/>
  <c r="S190" i="10"/>
  <c r="AM190" i="10"/>
  <c r="AQ193" i="10"/>
  <c r="AM193" i="10"/>
  <c r="AL193" i="10"/>
  <c r="AO195" i="10"/>
  <c r="R195" i="10"/>
  <c r="AN198" i="10"/>
  <c r="AI198" i="10"/>
  <c r="AE198" i="10"/>
  <c r="AP198" i="10"/>
  <c r="AL198" i="10"/>
  <c r="AG198" i="10"/>
  <c r="S198" i="10"/>
  <c r="AM198" i="10"/>
  <c r="AQ201" i="10"/>
  <c r="AM201" i="10"/>
  <c r="AL201" i="10"/>
  <c r="AO203" i="10"/>
  <c r="R203" i="10"/>
  <c r="AN206" i="10"/>
  <c r="AI206" i="10"/>
  <c r="AE206" i="10"/>
  <c r="AP206" i="10"/>
  <c r="AL206" i="10"/>
  <c r="AG206" i="10"/>
  <c r="S206" i="10"/>
  <c r="AM206" i="10"/>
  <c r="AQ209" i="10"/>
  <c r="AM209" i="10"/>
  <c r="AL209" i="10"/>
  <c r="AO211" i="10"/>
  <c r="R211" i="10"/>
  <c r="AN214" i="10"/>
  <c r="AI214" i="10"/>
  <c r="AE214" i="10"/>
  <c r="AP214" i="10"/>
  <c r="AL214" i="10"/>
  <c r="AG214" i="10"/>
  <c r="S214" i="10"/>
  <c r="AM214" i="10"/>
  <c r="AQ217" i="10"/>
  <c r="AM217" i="10"/>
  <c r="AL217" i="10"/>
  <c r="AO219" i="10"/>
  <c r="R219" i="10"/>
  <c r="AN222" i="10"/>
  <c r="AI222" i="10"/>
  <c r="AE222" i="10"/>
  <c r="AP222" i="10"/>
  <c r="AL222" i="10"/>
  <c r="AG222" i="10"/>
  <c r="S222" i="10"/>
  <c r="AM222" i="10"/>
  <c r="AQ225" i="10"/>
  <c r="AM225" i="10"/>
  <c r="AL225" i="10"/>
  <c r="AO227" i="10"/>
  <c r="R227" i="10"/>
  <c r="AN230" i="10"/>
  <c r="AI230" i="10"/>
  <c r="AE230" i="10"/>
  <c r="AP230" i="10"/>
  <c r="AL230" i="10"/>
  <c r="AG230" i="10"/>
  <c r="S230" i="10"/>
  <c r="AM230" i="10"/>
  <c r="AQ233" i="10"/>
  <c r="AM233" i="10"/>
  <c r="AL233" i="10"/>
  <c r="AO235" i="10"/>
  <c r="R235" i="10"/>
  <c r="AN238" i="10"/>
  <c r="AI238" i="10"/>
  <c r="AE238" i="10"/>
  <c r="AP238" i="10"/>
  <c r="AL238" i="10"/>
  <c r="AG238" i="10"/>
  <c r="S238" i="10"/>
  <c r="AM238" i="10"/>
  <c r="AQ241" i="10"/>
  <c r="AM241" i="10"/>
  <c r="AL241" i="10"/>
  <c r="AO243" i="10"/>
  <c r="R243" i="10"/>
  <c r="AN246" i="10"/>
  <c r="AI246" i="10"/>
  <c r="AE246" i="10"/>
  <c r="AP246" i="10"/>
  <c r="AL246" i="10"/>
  <c r="AG246" i="10"/>
  <c r="S246" i="10"/>
  <c r="AM246" i="10"/>
  <c r="AQ249" i="10"/>
  <c r="AM249" i="10"/>
  <c r="AL249" i="10"/>
  <c r="AO251" i="10"/>
  <c r="R251" i="10"/>
  <c r="AN254" i="10"/>
  <c r="AI254" i="10"/>
  <c r="AE254" i="10"/>
  <c r="AP254" i="10"/>
  <c r="AL254" i="10"/>
  <c r="AG254" i="10"/>
  <c r="S254" i="10"/>
  <c r="AM254" i="10"/>
  <c r="AQ257" i="10"/>
  <c r="AM257" i="10"/>
  <c r="AL257" i="10"/>
  <c r="AO259" i="10"/>
  <c r="R259" i="10"/>
  <c r="AN262" i="10"/>
  <c r="AI262" i="10"/>
  <c r="AE262" i="10"/>
  <c r="AP262" i="10"/>
  <c r="AL262" i="10"/>
  <c r="AG262" i="10"/>
  <c r="S262" i="10"/>
  <c r="AM262" i="10"/>
  <c r="AQ265" i="10"/>
  <c r="AM265" i="10"/>
  <c r="AL265" i="10"/>
  <c r="AO267" i="10"/>
  <c r="R267" i="10"/>
  <c r="AN270" i="10"/>
  <c r="AI270" i="10"/>
  <c r="AE270" i="10"/>
  <c r="AP270" i="10"/>
  <c r="AL270" i="10"/>
  <c r="AG270" i="10"/>
  <c r="S270" i="10"/>
  <c r="AM270" i="10"/>
  <c r="AQ273" i="10"/>
  <c r="AM273" i="10"/>
  <c r="AL273" i="10"/>
  <c r="AO275" i="10"/>
  <c r="R275" i="10"/>
  <c r="AN278" i="10"/>
  <c r="AI278" i="10"/>
  <c r="AE278" i="10"/>
  <c r="AP278" i="10"/>
  <c r="AL278" i="10"/>
  <c r="AG278" i="10"/>
  <c r="S278" i="10"/>
  <c r="AM278" i="10"/>
  <c r="AQ281" i="10"/>
  <c r="AM281" i="10"/>
  <c r="AL281" i="10"/>
  <c r="AO283" i="10"/>
  <c r="R283" i="10"/>
  <c r="AN286" i="10"/>
  <c r="AI286" i="10"/>
  <c r="AE286" i="10"/>
  <c r="AP286" i="10"/>
  <c r="AL286" i="10"/>
  <c r="AG286" i="10"/>
  <c r="S286" i="10"/>
  <c r="AM286" i="10"/>
  <c r="AQ289" i="10"/>
  <c r="AM289" i="10"/>
  <c r="AL289" i="10"/>
  <c r="AO291" i="10"/>
  <c r="R291" i="10"/>
  <c r="AN294" i="10"/>
  <c r="AI294" i="10"/>
  <c r="AE294" i="10"/>
  <c r="AP294" i="10"/>
  <c r="AL294" i="10"/>
  <c r="AG294" i="10"/>
  <c r="S294" i="10"/>
  <c r="AM294" i="10"/>
  <c r="AQ297" i="10"/>
  <c r="AM297" i="10"/>
  <c r="AL297" i="10"/>
  <c r="AO299" i="10"/>
  <c r="R299" i="10"/>
  <c r="AN302" i="10"/>
  <c r="AI302" i="10"/>
  <c r="AE302" i="10"/>
  <c r="AP302" i="10"/>
  <c r="AL302" i="10"/>
  <c r="AG302" i="10"/>
  <c r="S302" i="10"/>
  <c r="AM302" i="10"/>
  <c r="AQ305" i="10"/>
  <c r="AM305" i="10"/>
  <c r="AL305" i="10"/>
  <c r="AO307" i="10"/>
  <c r="R307" i="10"/>
  <c r="AN310" i="10"/>
  <c r="AI310" i="10"/>
  <c r="AE310" i="10"/>
  <c r="AP310" i="10"/>
  <c r="AL310" i="10"/>
  <c r="AG310" i="10"/>
  <c r="S310" i="10"/>
  <c r="AM310" i="10"/>
  <c r="AQ313" i="10"/>
  <c r="AM313" i="10"/>
  <c r="AL313" i="10"/>
  <c r="AO315" i="10"/>
  <c r="R315" i="10"/>
  <c r="AN318" i="10"/>
  <c r="AI318" i="10"/>
  <c r="AE318" i="10"/>
  <c r="AP318" i="10"/>
  <c r="AL318" i="10"/>
  <c r="AG318" i="10"/>
  <c r="S318" i="10"/>
  <c r="AM318" i="10"/>
  <c r="AQ321" i="10"/>
  <c r="AM321" i="10"/>
  <c r="AL321" i="10"/>
  <c r="AO323" i="10"/>
  <c r="R323" i="10"/>
  <c r="AN326" i="10"/>
  <c r="AI326" i="10"/>
  <c r="AE326" i="10"/>
  <c r="AP326" i="10"/>
  <c r="AL326" i="10"/>
  <c r="AG326" i="10"/>
  <c r="S326" i="10"/>
  <c r="AM326" i="10"/>
  <c r="AQ329" i="10"/>
  <c r="AM329" i="10"/>
  <c r="AL329" i="10"/>
  <c r="AO331" i="10"/>
  <c r="R331" i="10"/>
  <c r="AN334" i="10"/>
  <c r="AI334" i="10"/>
  <c r="AE334" i="10"/>
  <c r="AP334" i="10"/>
  <c r="AL334" i="10"/>
  <c r="AG334" i="10"/>
  <c r="S334" i="10"/>
  <c r="AM334" i="10"/>
  <c r="AQ337" i="10"/>
  <c r="AM337" i="10"/>
  <c r="AL337" i="10"/>
  <c r="AO339" i="10"/>
  <c r="R339" i="10"/>
  <c r="AN342" i="10"/>
  <c r="AI342" i="10"/>
  <c r="AE342" i="10"/>
  <c r="AP342" i="10"/>
  <c r="AL342" i="10"/>
  <c r="AG342" i="10"/>
  <c r="S342" i="10"/>
  <c r="AM342" i="10"/>
  <c r="AQ345" i="10"/>
  <c r="AM345" i="10"/>
  <c r="AL345" i="10"/>
  <c r="AO347" i="10"/>
  <c r="R347" i="10"/>
  <c r="AN350" i="10"/>
  <c r="AI350" i="10"/>
  <c r="AE350" i="10"/>
  <c r="AP350" i="10"/>
  <c r="AL350" i="10"/>
  <c r="AG350" i="10"/>
  <c r="S350" i="10"/>
  <c r="AM350" i="10"/>
  <c r="AQ353" i="10"/>
  <c r="AM353" i="10"/>
  <c r="AL353" i="10"/>
  <c r="AO355" i="10"/>
  <c r="R355" i="10"/>
  <c r="AN358" i="10"/>
  <c r="AI358" i="10"/>
  <c r="AE358" i="10"/>
  <c r="AP358" i="10"/>
  <c r="AL358" i="10"/>
  <c r="AG358" i="10"/>
  <c r="S358" i="10"/>
  <c r="AM358" i="10"/>
  <c r="AQ361" i="10"/>
  <c r="AM361" i="10"/>
  <c r="AL361" i="10"/>
  <c r="AO363" i="10"/>
  <c r="R363" i="10"/>
  <c r="AN366" i="10"/>
  <c r="AI366" i="10"/>
  <c r="AE366" i="10"/>
  <c r="AP366" i="10"/>
  <c r="AL366" i="10"/>
  <c r="AG366" i="10"/>
  <c r="S366" i="10"/>
  <c r="AM366" i="10"/>
  <c r="AQ369" i="10"/>
  <c r="AM369" i="10"/>
  <c r="AL369" i="10"/>
  <c r="AO371" i="10"/>
  <c r="R371" i="10"/>
  <c r="AN374" i="10"/>
  <c r="AI374" i="10"/>
  <c r="AE374" i="10"/>
  <c r="AP374" i="10"/>
  <c r="AL374" i="10"/>
  <c r="AG374" i="10"/>
  <c r="S374" i="10"/>
  <c r="AM374" i="10"/>
  <c r="AQ377" i="10"/>
  <c r="AM377" i="10"/>
  <c r="AL377" i="10"/>
  <c r="AO379" i="10"/>
  <c r="R379" i="10"/>
  <c r="AN382" i="10"/>
  <c r="AI382" i="10"/>
  <c r="AE382" i="10"/>
  <c r="AP382" i="10"/>
  <c r="AL382" i="10"/>
  <c r="AG382" i="10"/>
  <c r="S382" i="10"/>
  <c r="AM382" i="10"/>
  <c r="AQ385" i="10"/>
  <c r="AM385" i="10"/>
  <c r="AL385" i="10"/>
  <c r="AO387" i="10"/>
  <c r="R387" i="10"/>
  <c r="AN390" i="10"/>
  <c r="AI390" i="10"/>
  <c r="AE390" i="10"/>
  <c r="AP390" i="10"/>
  <c r="AL390" i="10"/>
  <c r="AG390" i="10"/>
  <c r="S390" i="10"/>
  <c r="AM390" i="10"/>
  <c r="AQ393" i="10"/>
  <c r="AM393" i="10"/>
  <c r="AL393" i="10"/>
  <c r="AO395" i="10"/>
  <c r="R395" i="10"/>
  <c r="AN398" i="10"/>
  <c r="AI398" i="10"/>
  <c r="AE398" i="10"/>
  <c r="AP398" i="10"/>
  <c r="AL398" i="10"/>
  <c r="AG398" i="10"/>
  <c r="S398" i="10"/>
  <c r="AM398" i="10"/>
  <c r="AQ401" i="10"/>
  <c r="AM401" i="10"/>
  <c r="AL401" i="10"/>
  <c r="AO403" i="10"/>
  <c r="R403" i="10"/>
  <c r="AN406" i="10"/>
  <c r="AI406" i="10"/>
  <c r="AE406" i="10"/>
  <c r="AP406" i="10"/>
  <c r="AL406" i="10"/>
  <c r="AG406" i="10"/>
  <c r="S406" i="10"/>
  <c r="AM406" i="10"/>
  <c r="AO408" i="10"/>
  <c r="AN414" i="10"/>
  <c r="AI414" i="10"/>
  <c r="AE414" i="10"/>
  <c r="AO414" i="10"/>
  <c r="AH414" i="10"/>
  <c r="AQ414" i="10"/>
  <c r="AL414" i="10"/>
  <c r="AF414" i="10"/>
  <c r="S414" i="10"/>
  <c r="AG414" i="10"/>
  <c r="AN416" i="10"/>
  <c r="AQ423" i="10"/>
  <c r="AM423" i="10"/>
  <c r="AN423" i="10"/>
  <c r="AL423" i="10"/>
  <c r="AN424" i="10"/>
  <c r="AI424" i="10"/>
  <c r="AE424" i="10"/>
  <c r="AP424" i="10"/>
  <c r="AL424" i="10"/>
  <c r="AG424" i="10"/>
  <c r="AO424" i="10"/>
  <c r="AF424" i="10"/>
  <c r="AJ424" i="10"/>
  <c r="S424" i="10"/>
  <c r="R424" i="10"/>
  <c r="AQ439" i="10"/>
  <c r="AM439" i="10"/>
  <c r="AN439" i="10"/>
  <c r="AL439" i="10"/>
  <c r="AN440" i="10"/>
  <c r="AI440" i="10"/>
  <c r="AE440" i="10"/>
  <c r="AP440" i="10"/>
  <c r="AL440" i="10"/>
  <c r="AG440" i="10"/>
  <c r="AO440" i="10"/>
  <c r="AF440" i="10"/>
  <c r="AJ440" i="10"/>
  <c r="S440" i="10"/>
  <c r="R440" i="10"/>
  <c r="AQ455" i="10"/>
  <c r="AM455" i="10"/>
  <c r="AN455" i="10"/>
  <c r="AL455" i="10"/>
  <c r="AN456" i="10"/>
  <c r="AI456" i="10"/>
  <c r="AE456" i="10"/>
  <c r="AP456" i="10"/>
  <c r="AL456" i="10"/>
  <c r="AG456" i="10"/>
  <c r="AO456" i="10"/>
  <c r="AF456" i="10"/>
  <c r="AJ456" i="10"/>
  <c r="S456" i="10"/>
  <c r="R456" i="10"/>
  <c r="AQ471" i="10"/>
  <c r="AM471" i="10"/>
  <c r="AN471" i="10"/>
  <c r="AL471" i="10"/>
  <c r="AN472" i="10"/>
  <c r="AI472" i="10"/>
  <c r="AE472" i="10"/>
  <c r="AP472" i="10"/>
  <c r="AL472" i="10"/>
  <c r="AG472" i="10"/>
  <c r="AO472" i="10"/>
  <c r="AF472" i="10"/>
  <c r="AJ472" i="10"/>
  <c r="S472" i="10"/>
  <c r="R472" i="10"/>
  <c r="AQ487" i="10"/>
  <c r="AM487" i="10"/>
  <c r="AN487" i="10"/>
  <c r="AL487" i="10"/>
  <c r="AN488" i="10"/>
  <c r="AI488" i="10"/>
  <c r="AE488" i="10"/>
  <c r="AP488" i="10"/>
  <c r="AL488" i="10"/>
  <c r="AG488" i="10"/>
  <c r="AO488" i="10"/>
  <c r="AF488" i="10"/>
  <c r="AJ488" i="10"/>
  <c r="S488" i="10"/>
  <c r="R488" i="10"/>
  <c r="AQ503" i="10"/>
  <c r="AM503" i="10"/>
  <c r="AN503" i="10"/>
  <c r="AL503" i="10"/>
  <c r="AN504" i="10"/>
  <c r="AI504" i="10"/>
  <c r="AE504" i="10"/>
  <c r="AP504" i="10"/>
  <c r="AL504" i="10"/>
  <c r="AG504" i="10"/>
  <c r="AO504" i="10"/>
  <c r="AF504" i="10"/>
  <c r="AJ504" i="10"/>
  <c r="S504" i="10"/>
  <c r="R504" i="10"/>
  <c r="AQ519" i="10"/>
  <c r="AM519" i="10"/>
  <c r="AN519" i="10"/>
  <c r="AL519" i="10"/>
  <c r="AN520" i="10"/>
  <c r="AI520" i="10"/>
  <c r="AE520" i="10"/>
  <c r="AP520" i="10"/>
  <c r="AL520" i="10"/>
  <c r="AG520" i="10"/>
  <c r="AO520" i="10"/>
  <c r="AF520" i="10"/>
  <c r="AJ520" i="10"/>
  <c r="S520" i="10"/>
  <c r="R520" i="10"/>
  <c r="AQ535" i="10"/>
  <c r="AM535" i="10"/>
  <c r="AN535" i="10"/>
  <c r="AL535" i="10"/>
  <c r="AN536" i="10"/>
  <c r="AI536" i="10"/>
  <c r="AE536" i="10"/>
  <c r="AP536" i="10"/>
  <c r="AL536" i="10"/>
  <c r="AG536" i="10"/>
  <c r="AO536" i="10"/>
  <c r="AF536" i="10"/>
  <c r="AJ536" i="10"/>
  <c r="S536" i="10"/>
  <c r="R536" i="10"/>
  <c r="AQ551" i="10"/>
  <c r="AM551" i="10"/>
  <c r="AN551" i="10"/>
  <c r="AL551" i="10"/>
  <c r="AN552" i="10"/>
  <c r="AI552" i="10"/>
  <c r="AE552" i="10"/>
  <c r="AP552" i="10"/>
  <c r="AL552" i="10"/>
  <c r="AG552" i="10"/>
  <c r="AO552" i="10"/>
  <c r="AF552" i="10"/>
  <c r="AJ552" i="10"/>
  <c r="S552" i="10"/>
  <c r="R552" i="10"/>
  <c r="AQ567" i="10"/>
  <c r="AM567" i="10"/>
  <c r="AN567" i="10"/>
  <c r="AL567" i="10"/>
  <c r="AN568" i="10"/>
  <c r="AI568" i="10"/>
  <c r="AE568" i="10"/>
  <c r="AP568" i="10"/>
  <c r="AL568" i="10"/>
  <c r="AG568" i="10"/>
  <c r="AO568" i="10"/>
  <c r="AF568" i="10"/>
  <c r="AJ568" i="10"/>
  <c r="S568" i="10"/>
  <c r="R568" i="10"/>
  <c r="AQ583" i="10"/>
  <c r="AM583" i="10"/>
  <c r="AN583" i="10"/>
  <c r="AL583" i="10"/>
  <c r="AN584" i="10"/>
  <c r="AI584" i="10"/>
  <c r="AE584" i="10"/>
  <c r="AP584" i="10"/>
  <c r="AL584" i="10"/>
  <c r="AG584" i="10"/>
  <c r="AO584" i="10"/>
  <c r="AF584" i="10"/>
  <c r="AJ584" i="10"/>
  <c r="S584" i="10"/>
  <c r="R584" i="10"/>
  <c r="N603" i="10"/>
  <c r="AG603" i="10"/>
  <c r="AI603" i="10"/>
  <c r="AE603" i="10"/>
  <c r="N619" i="10"/>
  <c r="AG619" i="10"/>
  <c r="AI619" i="10"/>
  <c r="AE619" i="10"/>
  <c r="N635" i="10"/>
  <c r="AG635" i="10"/>
  <c r="AI635" i="10"/>
  <c r="AE635" i="10"/>
  <c r="N651" i="10"/>
  <c r="AG651" i="10"/>
  <c r="AI651" i="10"/>
  <c r="AE651" i="10"/>
  <c r="N667" i="10"/>
  <c r="AG667" i="10"/>
  <c r="AI667" i="10"/>
  <c r="AE667" i="10"/>
  <c r="N683" i="10"/>
  <c r="AG683" i="10"/>
  <c r="AI683" i="10"/>
  <c r="AE683" i="10"/>
  <c r="N699" i="10"/>
  <c r="AG699" i="10"/>
  <c r="AI699" i="10"/>
  <c r="AE699" i="10"/>
  <c r="N715" i="10"/>
  <c r="AG715" i="10"/>
  <c r="AI715" i="10"/>
  <c r="AE715" i="10"/>
  <c r="N731" i="10"/>
  <c r="AG731" i="10"/>
  <c r="AI731" i="10"/>
  <c r="AE731" i="10"/>
  <c r="N747" i="10"/>
  <c r="AG747" i="10"/>
  <c r="AI747" i="10"/>
  <c r="AE747" i="10"/>
  <c r="N763" i="10"/>
  <c r="AG763" i="10"/>
  <c r="AI763" i="10"/>
  <c r="AE763" i="10"/>
  <c r="N779" i="10"/>
  <c r="AG779" i="10"/>
  <c r="AI779" i="10"/>
  <c r="AE779" i="10"/>
  <c r="N795" i="10"/>
  <c r="AG795" i="10"/>
  <c r="AI795" i="10"/>
  <c r="AE795" i="10"/>
  <c r="AP838" i="10"/>
  <c r="AL838" i="10"/>
  <c r="AG838" i="10"/>
  <c r="AN838" i="10"/>
  <c r="AI838" i="10"/>
  <c r="AE838" i="10"/>
  <c r="AJ838" i="10"/>
  <c r="AO838" i="10"/>
  <c r="AF838" i="10"/>
  <c r="AH838" i="10"/>
  <c r="AQ838" i="10"/>
  <c r="S838" i="10"/>
  <c r="R838" i="10"/>
  <c r="AM838" i="10"/>
  <c r="AP846" i="10"/>
  <c r="AL846" i="10"/>
  <c r="AG846" i="10"/>
  <c r="AN846" i="10"/>
  <c r="AI846" i="10"/>
  <c r="AE846" i="10"/>
  <c r="AJ846" i="10"/>
  <c r="AO846" i="10"/>
  <c r="AF846" i="10"/>
  <c r="AQ846" i="10"/>
  <c r="AH846" i="10"/>
  <c r="S846" i="10"/>
  <c r="R846" i="10"/>
  <c r="AM846" i="10"/>
  <c r="AN853" i="10"/>
  <c r="AP853" i="10"/>
  <c r="AL853" i="10"/>
  <c r="AN861" i="10"/>
  <c r="AP861" i="10"/>
  <c r="AL861" i="10"/>
  <c r="AO916" i="10"/>
  <c r="AN916" i="10"/>
  <c r="AN918" i="10"/>
  <c r="AI918" i="10"/>
  <c r="AE918" i="10"/>
  <c r="AQ918" i="10"/>
  <c r="AM918" i="10"/>
  <c r="AH918" i="10"/>
  <c r="AO918" i="10"/>
  <c r="AF918" i="10"/>
  <c r="AJ918" i="10"/>
  <c r="AG918" i="10"/>
  <c r="AP918" i="10"/>
  <c r="R918" i="10"/>
  <c r="AQ1045" i="10"/>
  <c r="AM1045" i="10"/>
  <c r="AP1045" i="10"/>
  <c r="AL1045" i="10"/>
  <c r="AN1045" i="10"/>
  <c r="AN1082" i="10"/>
  <c r="AI1082" i="10"/>
  <c r="AE1082" i="10"/>
  <c r="AP1082" i="10"/>
  <c r="AL1082" i="10"/>
  <c r="AG1082" i="10"/>
  <c r="AJ1082" i="10"/>
  <c r="AQ1082" i="10"/>
  <c r="AH1082" i="10"/>
  <c r="AM1082" i="10"/>
  <c r="AO1082" i="10"/>
  <c r="AF1082" i="10"/>
  <c r="S1082" i="10"/>
  <c r="R1082" i="10"/>
  <c r="AN1106" i="10"/>
  <c r="AI1106" i="10"/>
  <c r="AE1106" i="10"/>
  <c r="AP1106" i="10"/>
  <c r="AL1106" i="10"/>
  <c r="AG1106" i="10"/>
  <c r="AJ1106" i="10"/>
  <c r="AQ1106" i="10"/>
  <c r="AH1106" i="10"/>
  <c r="AM1106" i="10"/>
  <c r="AO1106" i="10"/>
  <c r="AF1106" i="10"/>
  <c r="S1106" i="10"/>
  <c r="R1106" i="10"/>
  <c r="R153" i="10"/>
  <c r="AP156" i="10"/>
  <c r="AL156" i="10"/>
  <c r="AG156" i="10"/>
  <c r="AN156" i="10"/>
  <c r="AI156" i="10"/>
  <c r="AE156" i="10"/>
  <c r="S156" i="10"/>
  <c r="AM156" i="10"/>
  <c r="R161" i="10"/>
  <c r="AP164" i="10"/>
  <c r="AL164" i="10"/>
  <c r="AG164" i="10"/>
  <c r="AN164" i="10"/>
  <c r="AI164" i="10"/>
  <c r="AE164" i="10"/>
  <c r="S164" i="10"/>
  <c r="AM164" i="10"/>
  <c r="R169" i="10"/>
  <c r="AP172" i="10"/>
  <c r="AL172" i="10"/>
  <c r="AG172" i="10"/>
  <c r="AN172" i="10"/>
  <c r="AI172" i="10"/>
  <c r="AE172" i="10"/>
  <c r="S172" i="10"/>
  <c r="AM172" i="10"/>
  <c r="R177" i="10"/>
  <c r="AP180" i="10"/>
  <c r="AL180" i="10"/>
  <c r="AG180" i="10"/>
  <c r="AN180" i="10"/>
  <c r="AI180" i="10"/>
  <c r="AE180" i="10"/>
  <c r="S180" i="10"/>
  <c r="AM180" i="10"/>
  <c r="R185" i="10"/>
  <c r="AP188" i="10"/>
  <c r="AL188" i="10"/>
  <c r="AG188" i="10"/>
  <c r="AN188" i="10"/>
  <c r="AI188" i="10"/>
  <c r="AE188" i="10"/>
  <c r="S188" i="10"/>
  <c r="AM188" i="10"/>
  <c r="R193" i="10"/>
  <c r="AP196" i="10"/>
  <c r="AL196" i="10"/>
  <c r="AG196" i="10"/>
  <c r="AN196" i="10"/>
  <c r="AI196" i="10"/>
  <c r="AE196" i="10"/>
  <c r="S196" i="10"/>
  <c r="AM196" i="10"/>
  <c r="R201" i="10"/>
  <c r="AP204" i="10"/>
  <c r="AL204" i="10"/>
  <c r="AG204" i="10"/>
  <c r="AN204" i="10"/>
  <c r="AI204" i="10"/>
  <c r="AE204" i="10"/>
  <c r="S204" i="10"/>
  <c r="AM204" i="10"/>
  <c r="R209" i="10"/>
  <c r="AP212" i="10"/>
  <c r="AL212" i="10"/>
  <c r="AG212" i="10"/>
  <c r="AN212" i="10"/>
  <c r="AI212" i="10"/>
  <c r="AE212" i="10"/>
  <c r="S212" i="10"/>
  <c r="AM212" i="10"/>
  <c r="R217" i="10"/>
  <c r="AP220" i="10"/>
  <c r="AL220" i="10"/>
  <c r="AG220" i="10"/>
  <c r="AN220" i="10"/>
  <c r="AI220" i="10"/>
  <c r="AE220" i="10"/>
  <c r="S220" i="10"/>
  <c r="AM220" i="10"/>
  <c r="R225" i="10"/>
  <c r="AP228" i="10"/>
  <c r="AL228" i="10"/>
  <c r="AG228" i="10"/>
  <c r="AN228" i="10"/>
  <c r="AI228" i="10"/>
  <c r="AE228" i="10"/>
  <c r="S228" i="10"/>
  <c r="AM228" i="10"/>
  <c r="R233" i="10"/>
  <c r="AP236" i="10"/>
  <c r="AL236" i="10"/>
  <c r="AG236" i="10"/>
  <c r="AN236" i="10"/>
  <c r="AI236" i="10"/>
  <c r="AE236" i="10"/>
  <c r="S236" i="10"/>
  <c r="AM236" i="10"/>
  <c r="R241" i="10"/>
  <c r="AP244" i="10"/>
  <c r="AL244" i="10"/>
  <c r="AG244" i="10"/>
  <c r="AN244" i="10"/>
  <c r="AI244" i="10"/>
  <c r="AE244" i="10"/>
  <c r="S244" i="10"/>
  <c r="AM244" i="10"/>
  <c r="R249" i="10"/>
  <c r="AP252" i="10"/>
  <c r="AL252" i="10"/>
  <c r="AG252" i="10"/>
  <c r="AN252" i="10"/>
  <c r="AI252" i="10"/>
  <c r="AE252" i="10"/>
  <c r="S252" i="10"/>
  <c r="AM252" i="10"/>
  <c r="R257" i="10"/>
  <c r="AP260" i="10"/>
  <c r="AL260" i="10"/>
  <c r="AG260" i="10"/>
  <c r="AN260" i="10"/>
  <c r="AI260" i="10"/>
  <c r="AE260" i="10"/>
  <c r="S260" i="10"/>
  <c r="AM260" i="10"/>
  <c r="R265" i="10"/>
  <c r="AP268" i="10"/>
  <c r="AL268" i="10"/>
  <c r="AG268" i="10"/>
  <c r="AN268" i="10"/>
  <c r="AI268" i="10"/>
  <c r="AE268" i="10"/>
  <c r="S268" i="10"/>
  <c r="AM268" i="10"/>
  <c r="R273" i="10"/>
  <c r="AP276" i="10"/>
  <c r="AL276" i="10"/>
  <c r="AG276" i="10"/>
  <c r="AN276" i="10"/>
  <c r="AI276" i="10"/>
  <c r="AE276" i="10"/>
  <c r="S276" i="10"/>
  <c r="AM276" i="10"/>
  <c r="R281" i="10"/>
  <c r="AP284" i="10"/>
  <c r="AL284" i="10"/>
  <c r="AG284" i="10"/>
  <c r="AN284" i="10"/>
  <c r="AI284" i="10"/>
  <c r="AE284" i="10"/>
  <c r="S284" i="10"/>
  <c r="AM284" i="10"/>
  <c r="R289" i="10"/>
  <c r="AP292" i="10"/>
  <c r="AL292" i="10"/>
  <c r="AG292" i="10"/>
  <c r="AN292" i="10"/>
  <c r="AI292" i="10"/>
  <c r="AE292" i="10"/>
  <c r="S292" i="10"/>
  <c r="AM292" i="10"/>
  <c r="R297" i="10"/>
  <c r="AP300" i="10"/>
  <c r="AL300" i="10"/>
  <c r="AG300" i="10"/>
  <c r="AN300" i="10"/>
  <c r="AI300" i="10"/>
  <c r="AE300" i="10"/>
  <c r="S300" i="10"/>
  <c r="AM300" i="10"/>
  <c r="R305" i="10"/>
  <c r="AP308" i="10"/>
  <c r="AL308" i="10"/>
  <c r="AG308" i="10"/>
  <c r="AN308" i="10"/>
  <c r="AI308" i="10"/>
  <c r="AE308" i="10"/>
  <c r="S308" i="10"/>
  <c r="AM308" i="10"/>
  <c r="R313" i="10"/>
  <c r="AP316" i="10"/>
  <c r="AL316" i="10"/>
  <c r="AG316" i="10"/>
  <c r="AN316" i="10"/>
  <c r="AI316" i="10"/>
  <c r="AE316" i="10"/>
  <c r="S316" i="10"/>
  <c r="AM316" i="10"/>
  <c r="R321" i="10"/>
  <c r="AP324" i="10"/>
  <c r="AL324" i="10"/>
  <c r="AG324" i="10"/>
  <c r="AN324" i="10"/>
  <c r="AI324" i="10"/>
  <c r="AE324" i="10"/>
  <c r="S324" i="10"/>
  <c r="AM324" i="10"/>
  <c r="R329" i="10"/>
  <c r="AP332" i="10"/>
  <c r="AL332" i="10"/>
  <c r="AG332" i="10"/>
  <c r="AN332" i="10"/>
  <c r="AI332" i="10"/>
  <c r="AE332" i="10"/>
  <c r="S332" i="10"/>
  <c r="AM332" i="10"/>
  <c r="R337" i="10"/>
  <c r="AP340" i="10"/>
  <c r="AL340" i="10"/>
  <c r="AG340" i="10"/>
  <c r="AN340" i="10"/>
  <c r="AI340" i="10"/>
  <c r="AE340" i="10"/>
  <c r="S340" i="10"/>
  <c r="AM340" i="10"/>
  <c r="R345" i="10"/>
  <c r="AP348" i="10"/>
  <c r="AL348" i="10"/>
  <c r="AG348" i="10"/>
  <c r="AN348" i="10"/>
  <c r="AI348" i="10"/>
  <c r="AE348" i="10"/>
  <c r="S348" i="10"/>
  <c r="AM348" i="10"/>
  <c r="R353" i="10"/>
  <c r="AP356" i="10"/>
  <c r="AL356" i="10"/>
  <c r="AG356" i="10"/>
  <c r="AN356" i="10"/>
  <c r="AI356" i="10"/>
  <c r="AE356" i="10"/>
  <c r="S356" i="10"/>
  <c r="AM356" i="10"/>
  <c r="R361" i="10"/>
  <c r="AP364" i="10"/>
  <c r="AL364" i="10"/>
  <c r="AG364" i="10"/>
  <c r="AN364" i="10"/>
  <c r="AI364" i="10"/>
  <c r="AE364" i="10"/>
  <c r="S364" i="10"/>
  <c r="AM364" i="10"/>
  <c r="R369" i="10"/>
  <c r="AP372" i="10"/>
  <c r="AL372" i="10"/>
  <c r="AG372" i="10"/>
  <c r="AN372" i="10"/>
  <c r="AI372" i="10"/>
  <c r="AE372" i="10"/>
  <c r="S372" i="10"/>
  <c r="AM372" i="10"/>
  <c r="R377" i="10"/>
  <c r="AP380" i="10"/>
  <c r="AL380" i="10"/>
  <c r="AG380" i="10"/>
  <c r="AN380" i="10"/>
  <c r="AI380" i="10"/>
  <c r="AE380" i="10"/>
  <c r="S380" i="10"/>
  <c r="AM380" i="10"/>
  <c r="R385" i="10"/>
  <c r="AP388" i="10"/>
  <c r="AL388" i="10"/>
  <c r="AG388" i="10"/>
  <c r="AN388" i="10"/>
  <c r="AI388" i="10"/>
  <c r="AE388" i="10"/>
  <c r="S388" i="10"/>
  <c r="AM388" i="10"/>
  <c r="R393" i="10"/>
  <c r="AP396" i="10"/>
  <c r="AL396" i="10"/>
  <c r="AG396" i="10"/>
  <c r="AN396" i="10"/>
  <c r="AI396" i="10"/>
  <c r="AE396" i="10"/>
  <c r="S396" i="10"/>
  <c r="AM396" i="10"/>
  <c r="R401" i="10"/>
  <c r="AP404" i="10"/>
  <c r="AL404" i="10"/>
  <c r="AG404" i="10"/>
  <c r="AN404" i="10"/>
  <c r="AI404" i="10"/>
  <c r="AE404" i="10"/>
  <c r="S404" i="10"/>
  <c r="AM404" i="10"/>
  <c r="AQ416" i="10"/>
  <c r="AQ419" i="10"/>
  <c r="AM419" i="10"/>
  <c r="AN419" i="10"/>
  <c r="AL419" i="10"/>
  <c r="AN420" i="10"/>
  <c r="AI420" i="10"/>
  <c r="AE420" i="10"/>
  <c r="AP420" i="10"/>
  <c r="AL420" i="10"/>
  <c r="AG420" i="10"/>
  <c r="AJ420" i="10"/>
  <c r="AO420" i="10"/>
  <c r="AF420" i="10"/>
  <c r="S420" i="10"/>
  <c r="R420" i="10"/>
  <c r="AQ435" i="10"/>
  <c r="AM435" i="10"/>
  <c r="AN435" i="10"/>
  <c r="AL435" i="10"/>
  <c r="AN436" i="10"/>
  <c r="AI436" i="10"/>
  <c r="AE436" i="10"/>
  <c r="AP436" i="10"/>
  <c r="AL436" i="10"/>
  <c r="AG436" i="10"/>
  <c r="AJ436" i="10"/>
  <c r="AO436" i="10"/>
  <c r="AF436" i="10"/>
  <c r="S436" i="10"/>
  <c r="R436" i="10"/>
  <c r="AQ451" i="10"/>
  <c r="AM451" i="10"/>
  <c r="AN451" i="10"/>
  <c r="AL451" i="10"/>
  <c r="AN452" i="10"/>
  <c r="AI452" i="10"/>
  <c r="AE452" i="10"/>
  <c r="AP452" i="10"/>
  <c r="AL452" i="10"/>
  <c r="AG452" i="10"/>
  <c r="AJ452" i="10"/>
  <c r="AO452" i="10"/>
  <c r="AF452" i="10"/>
  <c r="S452" i="10"/>
  <c r="R452" i="10"/>
  <c r="AQ467" i="10"/>
  <c r="AM467" i="10"/>
  <c r="AN467" i="10"/>
  <c r="AL467" i="10"/>
  <c r="AN468" i="10"/>
  <c r="AI468" i="10"/>
  <c r="AE468" i="10"/>
  <c r="AP468" i="10"/>
  <c r="AL468" i="10"/>
  <c r="AG468" i="10"/>
  <c r="AJ468" i="10"/>
  <c r="AO468" i="10"/>
  <c r="AF468" i="10"/>
  <c r="S468" i="10"/>
  <c r="R468" i="10"/>
  <c r="AP471" i="10"/>
  <c r="AH472" i="10"/>
  <c r="AQ483" i="10"/>
  <c r="AM483" i="10"/>
  <c r="AN483" i="10"/>
  <c r="AL483" i="10"/>
  <c r="AN484" i="10"/>
  <c r="AI484" i="10"/>
  <c r="AE484" i="10"/>
  <c r="AP484" i="10"/>
  <c r="AL484" i="10"/>
  <c r="AG484" i="10"/>
  <c r="AJ484" i="10"/>
  <c r="AO484" i="10"/>
  <c r="AF484" i="10"/>
  <c r="S484" i="10"/>
  <c r="R484" i="10"/>
  <c r="AP487" i="10"/>
  <c r="AH488" i="10"/>
  <c r="AQ499" i="10"/>
  <c r="AM499" i="10"/>
  <c r="AN499" i="10"/>
  <c r="AL499" i="10"/>
  <c r="AN500" i="10"/>
  <c r="AI500" i="10"/>
  <c r="AE500" i="10"/>
  <c r="AP500" i="10"/>
  <c r="AL500" i="10"/>
  <c r="AG500" i="10"/>
  <c r="AJ500" i="10"/>
  <c r="AO500" i="10"/>
  <c r="AF500" i="10"/>
  <c r="S500" i="10"/>
  <c r="R500" i="10"/>
  <c r="AP503" i="10"/>
  <c r="AH504" i="10"/>
  <c r="AQ515" i="10"/>
  <c r="AM515" i="10"/>
  <c r="AN515" i="10"/>
  <c r="AL515" i="10"/>
  <c r="AN516" i="10"/>
  <c r="AI516" i="10"/>
  <c r="AE516" i="10"/>
  <c r="AP516" i="10"/>
  <c r="AL516" i="10"/>
  <c r="AG516" i="10"/>
  <c r="AJ516" i="10"/>
  <c r="AO516" i="10"/>
  <c r="AF516" i="10"/>
  <c r="S516" i="10"/>
  <c r="R516" i="10"/>
  <c r="AP519" i="10"/>
  <c r="AH520" i="10"/>
  <c r="AQ531" i="10"/>
  <c r="AM531" i="10"/>
  <c r="AN531" i="10"/>
  <c r="AL531" i="10"/>
  <c r="AN532" i="10"/>
  <c r="AI532" i="10"/>
  <c r="AE532" i="10"/>
  <c r="AP532" i="10"/>
  <c r="AL532" i="10"/>
  <c r="AG532" i="10"/>
  <c r="AJ532" i="10"/>
  <c r="AO532" i="10"/>
  <c r="AF532" i="10"/>
  <c r="S532" i="10"/>
  <c r="R532" i="10"/>
  <c r="AP535" i="10"/>
  <c r="AH536" i="10"/>
  <c r="AQ547" i="10"/>
  <c r="AM547" i="10"/>
  <c r="AN547" i="10"/>
  <c r="AL547" i="10"/>
  <c r="AN548" i="10"/>
  <c r="AI548" i="10"/>
  <c r="AE548" i="10"/>
  <c r="AP548" i="10"/>
  <c r="AL548" i="10"/>
  <c r="AG548" i="10"/>
  <c r="AJ548" i="10"/>
  <c r="AO548" i="10"/>
  <c r="AF548" i="10"/>
  <c r="S548" i="10"/>
  <c r="R548" i="10"/>
  <c r="AP551" i="10"/>
  <c r="AH552" i="10"/>
  <c r="AQ563" i="10"/>
  <c r="AM563" i="10"/>
  <c r="AN563" i="10"/>
  <c r="AL563" i="10"/>
  <c r="AN564" i="10"/>
  <c r="AI564" i="10"/>
  <c r="AE564" i="10"/>
  <c r="AP564" i="10"/>
  <c r="AL564" i="10"/>
  <c r="AG564" i="10"/>
  <c r="AJ564" i="10"/>
  <c r="AO564" i="10"/>
  <c r="AF564" i="10"/>
  <c r="S564" i="10"/>
  <c r="R564" i="10"/>
  <c r="AP567" i="10"/>
  <c r="AH568" i="10"/>
  <c r="AQ579" i="10"/>
  <c r="AM579" i="10"/>
  <c r="AN579" i="10"/>
  <c r="AL579" i="10"/>
  <c r="AN580" i="10"/>
  <c r="AI580" i="10"/>
  <c r="AE580" i="10"/>
  <c r="AP580" i="10"/>
  <c r="AL580" i="10"/>
  <c r="AG580" i="10"/>
  <c r="AJ580" i="10"/>
  <c r="AO580" i="10"/>
  <c r="AF580" i="10"/>
  <c r="S580" i="10"/>
  <c r="R580" i="10"/>
  <c r="AP583" i="10"/>
  <c r="AH584" i="10"/>
  <c r="AQ595" i="10"/>
  <c r="AM595" i="10"/>
  <c r="AN595" i="10"/>
  <c r="AL595" i="10"/>
  <c r="AP596" i="10"/>
  <c r="AL596" i="10"/>
  <c r="AG596" i="10"/>
  <c r="AQ596" i="10"/>
  <c r="AJ596" i="10"/>
  <c r="AE596" i="10"/>
  <c r="AN596" i="10"/>
  <c r="AH596" i="10"/>
  <c r="AM596" i="10"/>
  <c r="AF596" i="10"/>
  <c r="S596" i="10"/>
  <c r="R596" i="10"/>
  <c r="AO600" i="10"/>
  <c r="AN600" i="10"/>
  <c r="AO616" i="10"/>
  <c r="AN616" i="10"/>
  <c r="AO632" i="10"/>
  <c r="AN632" i="10"/>
  <c r="AO648" i="10"/>
  <c r="AN648" i="10"/>
  <c r="AO664" i="10"/>
  <c r="AN664" i="10"/>
  <c r="AO680" i="10"/>
  <c r="AN680" i="10"/>
  <c r="AO696" i="10"/>
  <c r="AN696" i="10"/>
  <c r="AO712" i="10"/>
  <c r="AN712" i="10"/>
  <c r="AO728" i="10"/>
  <c r="AN728" i="10"/>
  <c r="AO744" i="10"/>
  <c r="AN744" i="10"/>
  <c r="AO760" i="10"/>
  <c r="AN760" i="10"/>
  <c r="AO776" i="10"/>
  <c r="AN776" i="10"/>
  <c r="AO792" i="10"/>
  <c r="AN792" i="10"/>
  <c r="AP822" i="10"/>
  <c r="AL822" i="10"/>
  <c r="AG822" i="10"/>
  <c r="AN822" i="10"/>
  <c r="AI822" i="10"/>
  <c r="AE822" i="10"/>
  <c r="AJ822" i="10"/>
  <c r="AO822" i="10"/>
  <c r="AF822" i="10"/>
  <c r="AH822" i="10"/>
  <c r="AQ822" i="10"/>
  <c r="S822" i="10"/>
  <c r="R822" i="10"/>
  <c r="AM822" i="10"/>
  <c r="AP830" i="10"/>
  <c r="AL830" i="10"/>
  <c r="AG830" i="10"/>
  <c r="AN830" i="10"/>
  <c r="AI830" i="10"/>
  <c r="AE830" i="10"/>
  <c r="AJ830" i="10"/>
  <c r="AO830" i="10"/>
  <c r="AF830" i="10"/>
  <c r="AQ830" i="10"/>
  <c r="AH830" i="10"/>
  <c r="S830" i="10"/>
  <c r="R830" i="10"/>
  <c r="AM830" i="10"/>
  <c r="AN837" i="10"/>
  <c r="AP837" i="10"/>
  <c r="AL837" i="10"/>
  <c r="AN845" i="10"/>
  <c r="AP845" i="10"/>
  <c r="AL845" i="10"/>
  <c r="AP886" i="10"/>
  <c r="AL886" i="10"/>
  <c r="AG886" i="10"/>
  <c r="AN886" i="10"/>
  <c r="AI886" i="10"/>
  <c r="AE886" i="10"/>
  <c r="AJ886" i="10"/>
  <c r="AO886" i="10"/>
  <c r="AF886" i="10"/>
  <c r="AH886" i="10"/>
  <c r="AQ886" i="10"/>
  <c r="S886" i="10"/>
  <c r="R886" i="10"/>
  <c r="AM886" i="10"/>
  <c r="AP894" i="10"/>
  <c r="AL894" i="10"/>
  <c r="AG894" i="10"/>
  <c r="AN894" i="10"/>
  <c r="AI894" i="10"/>
  <c r="AE894" i="10"/>
  <c r="AJ894" i="10"/>
  <c r="AO894" i="10"/>
  <c r="AF894" i="10"/>
  <c r="AQ894" i="10"/>
  <c r="AH894" i="10"/>
  <c r="S894" i="10"/>
  <c r="R894" i="10"/>
  <c r="AM894" i="10"/>
  <c r="N923" i="10"/>
  <c r="AI923" i="10"/>
  <c r="AE923" i="10"/>
  <c r="AH923" i="10"/>
  <c r="AN938" i="10"/>
  <c r="AI938" i="10"/>
  <c r="AE938" i="10"/>
  <c r="AQ938" i="10"/>
  <c r="AM938" i="10"/>
  <c r="AH938" i="10"/>
  <c r="AJ938" i="10"/>
  <c r="AO938" i="10"/>
  <c r="AF938" i="10"/>
  <c r="AP938" i="10"/>
  <c r="AG938" i="10"/>
  <c r="R938" i="10"/>
  <c r="AH948" i="10"/>
  <c r="AI948" i="10"/>
  <c r="AN950" i="10"/>
  <c r="AI950" i="10"/>
  <c r="AE950" i="10"/>
  <c r="AQ950" i="10"/>
  <c r="AM950" i="10"/>
  <c r="AH950" i="10"/>
  <c r="AO950" i="10"/>
  <c r="AF950" i="10"/>
  <c r="AJ950" i="10"/>
  <c r="AG950" i="10"/>
  <c r="AP950" i="10"/>
  <c r="AL950" i="10"/>
  <c r="N955" i="10"/>
  <c r="AI955" i="10"/>
  <c r="AE955" i="10"/>
  <c r="AH955" i="10"/>
  <c r="N960" i="10"/>
  <c r="AH960" i="10"/>
  <c r="AI960" i="10"/>
  <c r="AH964" i="10"/>
  <c r="AI964" i="10"/>
  <c r="AN966" i="10"/>
  <c r="AI966" i="10"/>
  <c r="AE966" i="10"/>
  <c r="AQ966" i="10"/>
  <c r="AM966" i="10"/>
  <c r="AH966" i="10"/>
  <c r="AO966" i="10"/>
  <c r="AF966" i="10"/>
  <c r="AJ966" i="10"/>
  <c r="AP966" i="10"/>
  <c r="AG966" i="10"/>
  <c r="AL966" i="10"/>
  <c r="AN970" i="10"/>
  <c r="AI970" i="10"/>
  <c r="AE970" i="10"/>
  <c r="AQ970" i="10"/>
  <c r="AM970" i="10"/>
  <c r="AH970" i="10"/>
  <c r="AJ970" i="10"/>
  <c r="AO970" i="10"/>
  <c r="AF970" i="10"/>
  <c r="AP970" i="10"/>
  <c r="AG970" i="10"/>
  <c r="AL970" i="10"/>
  <c r="AH980" i="10"/>
  <c r="AI980" i="10"/>
  <c r="AN982" i="10"/>
  <c r="AI982" i="10"/>
  <c r="AE982" i="10"/>
  <c r="AQ982" i="10"/>
  <c r="AM982" i="10"/>
  <c r="AH982" i="10"/>
  <c r="AO982" i="10"/>
  <c r="AF982" i="10"/>
  <c r="AJ982" i="10"/>
  <c r="AG982" i="10"/>
  <c r="AP982" i="10"/>
  <c r="AL982" i="10"/>
  <c r="N987" i="10"/>
  <c r="AI987" i="10"/>
  <c r="AE987" i="10"/>
  <c r="AH987" i="10"/>
  <c r="N992" i="10"/>
  <c r="AH992" i="10"/>
  <c r="AI992" i="10"/>
  <c r="AH996" i="10"/>
  <c r="AI996" i="10"/>
  <c r="AN998" i="10"/>
  <c r="AI998" i="10"/>
  <c r="AE998" i="10"/>
  <c r="AQ998" i="10"/>
  <c r="AM998" i="10"/>
  <c r="AH998" i="10"/>
  <c r="AO998" i="10"/>
  <c r="AF998" i="10"/>
  <c r="AJ998" i="10"/>
  <c r="AP998" i="10"/>
  <c r="AG998" i="10"/>
  <c r="AL998" i="10"/>
  <c r="AN1002" i="10"/>
  <c r="AI1002" i="10"/>
  <c r="AE1002" i="10"/>
  <c r="AQ1002" i="10"/>
  <c r="AM1002" i="10"/>
  <c r="AH1002" i="10"/>
  <c r="AJ1002" i="10"/>
  <c r="AO1002" i="10"/>
  <c r="AF1002" i="10"/>
  <c r="AP1002" i="10"/>
  <c r="AG1002" i="10"/>
  <c r="AL1002" i="10"/>
  <c r="N1013" i="10"/>
  <c r="AG1013" i="10"/>
  <c r="AE1013" i="10"/>
  <c r="AI1013" i="10"/>
  <c r="AH1013" i="10"/>
  <c r="N1018" i="10"/>
  <c r="AJ1018" i="10"/>
  <c r="AE1018" i="10"/>
  <c r="AI1018" i="10"/>
  <c r="AH1018" i="10"/>
  <c r="AP1048" i="10"/>
  <c r="AL1048" i="10"/>
  <c r="AG1048" i="10"/>
  <c r="AN1048" i="10"/>
  <c r="AI1048" i="10"/>
  <c r="AE1048" i="10"/>
  <c r="AQ1048" i="10"/>
  <c r="AH1048" i="10"/>
  <c r="AO1048" i="10"/>
  <c r="AF1048" i="10"/>
  <c r="AJ1048" i="10"/>
  <c r="AM1048" i="10"/>
  <c r="S1048" i="10"/>
  <c r="R1048" i="10"/>
  <c r="AP1080" i="10"/>
  <c r="AL1080" i="10"/>
  <c r="AG1080" i="10"/>
  <c r="AN1080" i="10"/>
  <c r="AI1080" i="10"/>
  <c r="AE1080" i="10"/>
  <c r="AQ1080" i="10"/>
  <c r="AH1080" i="10"/>
  <c r="AO1080" i="10"/>
  <c r="AF1080" i="10"/>
  <c r="AJ1080" i="10"/>
  <c r="AM1080" i="10"/>
  <c r="S1080" i="10"/>
  <c r="R1080" i="10"/>
  <c r="AP1099" i="10"/>
  <c r="AN1099" i="10"/>
  <c r="AL1099" i="10"/>
  <c r="AP1104" i="10"/>
  <c r="AL1104" i="10"/>
  <c r="AG1104" i="10"/>
  <c r="AN1104" i="10"/>
  <c r="AI1104" i="10"/>
  <c r="AE1104" i="10"/>
  <c r="AQ1104" i="10"/>
  <c r="AH1104" i="10"/>
  <c r="AO1104" i="10"/>
  <c r="AF1104" i="10"/>
  <c r="AJ1104" i="10"/>
  <c r="AM1104" i="10"/>
  <c r="S1104" i="10"/>
  <c r="R1104" i="10"/>
  <c r="AH1166" i="10"/>
  <c r="AI1166" i="10"/>
  <c r="AE1166" i="10"/>
  <c r="AN1238" i="10"/>
  <c r="AI1238" i="10"/>
  <c r="AE1238" i="10"/>
  <c r="AP1238" i="10"/>
  <c r="AL1238" i="10"/>
  <c r="AG1238" i="10"/>
  <c r="AQ1238" i="10"/>
  <c r="AH1238" i="10"/>
  <c r="AO1238" i="10"/>
  <c r="AF1238" i="10"/>
  <c r="AJ1238" i="10"/>
  <c r="AM1238" i="10"/>
  <c r="S1238" i="10"/>
  <c r="R1238" i="10"/>
  <c r="AQ1471" i="10"/>
  <c r="AM1471" i="10"/>
  <c r="AH1471" i="10"/>
  <c r="AP1471" i="10"/>
  <c r="AJ1471" i="10"/>
  <c r="AE1471" i="10"/>
  <c r="AO1471" i="10"/>
  <c r="AI1471" i="10"/>
  <c r="AF1471" i="10"/>
  <c r="AL1471" i="10"/>
  <c r="AN1471" i="10"/>
  <c r="AG1471" i="10"/>
  <c r="R1471" i="10"/>
  <c r="S1471" i="10"/>
  <c r="AM3" i="10"/>
  <c r="AQ3" i="10"/>
  <c r="AF5" i="10"/>
  <c r="AJ5" i="10"/>
  <c r="AO5" i="10"/>
  <c r="AH7" i="10"/>
  <c r="AM7" i="10"/>
  <c r="AQ7" i="10"/>
  <c r="AF9" i="10"/>
  <c r="AJ9" i="10"/>
  <c r="AO9" i="10"/>
  <c r="AH11" i="10"/>
  <c r="AM11" i="10"/>
  <c r="AQ11" i="10"/>
  <c r="AF13" i="10"/>
  <c r="AJ13" i="10"/>
  <c r="AO13" i="10"/>
  <c r="AH15" i="10"/>
  <c r="AM15" i="10"/>
  <c r="AQ15" i="10"/>
  <c r="AF17" i="10"/>
  <c r="AJ17" i="10"/>
  <c r="AO17" i="10"/>
  <c r="AH19" i="10"/>
  <c r="AM19" i="10"/>
  <c r="AQ19" i="10"/>
  <c r="AF21" i="10"/>
  <c r="AJ21" i="10"/>
  <c r="AO21" i="10"/>
  <c r="AH23" i="10"/>
  <c r="AM23" i="10"/>
  <c r="AQ23" i="10"/>
  <c r="AF25" i="10"/>
  <c r="AJ25" i="10"/>
  <c r="AO25" i="10"/>
  <c r="AH27" i="10"/>
  <c r="AM27" i="10"/>
  <c r="AQ27" i="10"/>
  <c r="AF29" i="10"/>
  <c r="AJ29" i="10"/>
  <c r="AO29" i="10"/>
  <c r="AM31" i="10"/>
  <c r="AQ31" i="10"/>
  <c r="AF33" i="10"/>
  <c r="AJ33" i="10"/>
  <c r="AO33" i="10"/>
  <c r="AQ35" i="10"/>
  <c r="AF37" i="10"/>
  <c r="AJ37" i="10"/>
  <c r="AO37" i="10"/>
  <c r="AH39" i="10"/>
  <c r="AM39" i="10"/>
  <c r="AQ39" i="10"/>
  <c r="AF41" i="10"/>
  <c r="AJ41" i="10"/>
  <c r="AO41" i="10"/>
  <c r="AH43" i="10"/>
  <c r="AM43" i="10"/>
  <c r="AQ43" i="10"/>
  <c r="AF45" i="10"/>
  <c r="AJ45" i="10"/>
  <c r="AO45" i="10"/>
  <c r="AH47" i="10"/>
  <c r="AM47" i="10"/>
  <c r="AQ47" i="10"/>
  <c r="AF49" i="10"/>
  <c r="AJ49" i="10"/>
  <c r="AO49" i="10"/>
  <c r="AH51" i="10"/>
  <c r="AM51" i="10"/>
  <c r="AQ51" i="10"/>
  <c r="AF53" i="10"/>
  <c r="AJ53" i="10"/>
  <c r="AO53" i="10"/>
  <c r="AH55" i="10"/>
  <c r="AM55" i="10"/>
  <c r="AQ55" i="10"/>
  <c r="AF57" i="10"/>
  <c r="AJ57" i="10"/>
  <c r="AO57" i="10"/>
  <c r="AH59" i="10"/>
  <c r="AM59" i="10"/>
  <c r="AQ59" i="10"/>
  <c r="AF61" i="10"/>
  <c r="AJ61" i="10"/>
  <c r="AO61" i="10"/>
  <c r="AH63" i="10"/>
  <c r="AM63" i="10"/>
  <c r="AQ63" i="10"/>
  <c r="AF65" i="10"/>
  <c r="AJ65" i="10"/>
  <c r="AO65" i="10"/>
  <c r="AH67" i="10"/>
  <c r="AM67" i="10"/>
  <c r="AQ67" i="10"/>
  <c r="AF69" i="10"/>
  <c r="AJ69" i="10"/>
  <c r="AO69" i="10"/>
  <c r="AH71" i="10"/>
  <c r="AM71" i="10"/>
  <c r="AQ71" i="10"/>
  <c r="AF73" i="10"/>
  <c r="AJ73" i="10"/>
  <c r="AO73" i="10"/>
  <c r="AH75" i="10"/>
  <c r="AM75" i="10"/>
  <c r="AQ75" i="10"/>
  <c r="AF77" i="10"/>
  <c r="AJ77" i="10"/>
  <c r="AO77" i="10"/>
  <c r="AH79" i="10"/>
  <c r="AM79" i="10"/>
  <c r="AQ79" i="10"/>
  <c r="AF81" i="10"/>
  <c r="AJ81" i="10"/>
  <c r="AO81" i="10"/>
  <c r="AH83" i="10"/>
  <c r="AM83" i="10"/>
  <c r="AQ83" i="10"/>
  <c r="AF85" i="10"/>
  <c r="AJ85" i="10"/>
  <c r="AO85" i="10"/>
  <c r="AH87" i="10"/>
  <c r="AM87" i="10"/>
  <c r="AQ87" i="10"/>
  <c r="AF89" i="10"/>
  <c r="AJ89" i="10"/>
  <c r="AO89" i="10"/>
  <c r="AH91" i="10"/>
  <c r="AM91" i="10"/>
  <c r="AQ91" i="10"/>
  <c r="AF93" i="10"/>
  <c r="AJ93" i="10"/>
  <c r="AO93" i="10"/>
  <c r="AH95" i="10"/>
  <c r="AM95" i="10"/>
  <c r="AQ95" i="10"/>
  <c r="AF97" i="10"/>
  <c r="AJ97" i="10"/>
  <c r="AO97" i="10"/>
  <c r="AH99" i="10"/>
  <c r="AM99" i="10"/>
  <c r="AQ99" i="10"/>
  <c r="AF101" i="10"/>
  <c r="AJ101" i="10"/>
  <c r="AO101" i="10"/>
  <c r="AH103" i="10"/>
  <c r="AM103" i="10"/>
  <c r="AQ103" i="10"/>
  <c r="AF105" i="10"/>
  <c r="AJ105" i="10"/>
  <c r="AO105" i="10"/>
  <c r="AH107" i="10"/>
  <c r="AM107" i="10"/>
  <c r="AQ107" i="10"/>
  <c r="AF109" i="10"/>
  <c r="AJ109" i="10"/>
  <c r="AO109" i="10"/>
  <c r="AH111" i="10"/>
  <c r="AM111" i="10"/>
  <c r="AQ111" i="10"/>
  <c r="AF113" i="10"/>
  <c r="AJ113" i="10"/>
  <c r="AO113" i="10"/>
  <c r="AH115" i="10"/>
  <c r="AM115" i="10"/>
  <c r="AQ115" i="10"/>
  <c r="AF117" i="10"/>
  <c r="AJ117" i="10"/>
  <c r="AO117" i="10"/>
  <c r="AH119" i="10"/>
  <c r="AM119" i="10"/>
  <c r="AQ119" i="10"/>
  <c r="AF121" i="10"/>
  <c r="AJ121" i="10"/>
  <c r="AH123" i="10"/>
  <c r="AM123" i="10"/>
  <c r="AQ123" i="10"/>
  <c r="AF125" i="10"/>
  <c r="AJ125" i="10"/>
  <c r="AH127" i="10"/>
  <c r="AM127" i="10"/>
  <c r="AQ127" i="10"/>
  <c r="AF129" i="10"/>
  <c r="AJ129" i="10"/>
  <c r="AH131" i="10"/>
  <c r="AM131" i="10"/>
  <c r="AQ131" i="10"/>
  <c r="AF133" i="10"/>
  <c r="AJ133" i="10"/>
  <c r="AH135" i="10"/>
  <c r="AM135" i="10"/>
  <c r="AQ135" i="10"/>
  <c r="AF137" i="10"/>
  <c r="AJ137" i="10"/>
  <c r="AH139" i="10"/>
  <c r="AM139" i="10"/>
  <c r="AQ139" i="10"/>
  <c r="AF141" i="10"/>
  <c r="AJ141" i="10"/>
  <c r="AH143" i="10"/>
  <c r="AM143" i="10"/>
  <c r="AQ143" i="10"/>
  <c r="AF145" i="10"/>
  <c r="AJ145" i="10"/>
  <c r="AH147" i="10"/>
  <c r="AM147" i="10"/>
  <c r="AQ147" i="10"/>
  <c r="AF149" i="10"/>
  <c r="AJ149" i="10"/>
  <c r="AH151" i="10"/>
  <c r="AM151" i="10"/>
  <c r="AQ151" i="10"/>
  <c r="AF153" i="10"/>
  <c r="AJ153" i="10"/>
  <c r="AH155" i="10"/>
  <c r="AM155" i="10"/>
  <c r="AQ155" i="10"/>
  <c r="AF157" i="10"/>
  <c r="AJ157" i="10"/>
  <c r="AH159" i="10"/>
  <c r="AM159" i="10"/>
  <c r="AQ159" i="10"/>
  <c r="AF161" i="10"/>
  <c r="AJ161" i="10"/>
  <c r="AH163" i="10"/>
  <c r="AM163" i="10"/>
  <c r="AQ163" i="10"/>
  <c r="AF165" i="10"/>
  <c r="AJ165" i="10"/>
  <c r="AH167" i="10"/>
  <c r="AM167" i="10"/>
  <c r="AQ167" i="10"/>
  <c r="AF169" i="10"/>
  <c r="AJ169" i="10"/>
  <c r="AH171" i="10"/>
  <c r="AM171" i="10"/>
  <c r="AQ171" i="10"/>
  <c r="AF173" i="10"/>
  <c r="AJ173" i="10"/>
  <c r="AH175" i="10"/>
  <c r="AM175" i="10"/>
  <c r="AQ175" i="10"/>
  <c r="AF177" i="10"/>
  <c r="AJ177" i="10"/>
  <c r="AH179" i="10"/>
  <c r="AM179" i="10"/>
  <c r="AQ179" i="10"/>
  <c r="AF181" i="10"/>
  <c r="AJ181" i="10"/>
  <c r="AH183" i="10"/>
  <c r="AM183" i="10"/>
  <c r="AQ183" i="10"/>
  <c r="AF185" i="10"/>
  <c r="AJ185" i="10"/>
  <c r="AH187" i="10"/>
  <c r="AM187" i="10"/>
  <c r="AQ187" i="10"/>
  <c r="AF189" i="10"/>
  <c r="AJ189" i="10"/>
  <c r="AH191" i="10"/>
  <c r="AM191" i="10"/>
  <c r="AQ191" i="10"/>
  <c r="AF193" i="10"/>
  <c r="AJ193" i="10"/>
  <c r="AH195" i="10"/>
  <c r="AM195" i="10"/>
  <c r="AQ195" i="10"/>
  <c r="AF197" i="10"/>
  <c r="AJ197" i="10"/>
  <c r="AH199" i="10"/>
  <c r="AM199" i="10"/>
  <c r="AQ199" i="10"/>
  <c r="AF201" i="10"/>
  <c r="AJ201" i="10"/>
  <c r="AH203" i="10"/>
  <c r="AM203" i="10"/>
  <c r="AQ203" i="10"/>
  <c r="AF205" i="10"/>
  <c r="AJ205" i="10"/>
  <c r="AH207" i="10"/>
  <c r="AM207" i="10"/>
  <c r="AQ207" i="10"/>
  <c r="AF209" i="10"/>
  <c r="AJ209" i="10"/>
  <c r="AH211" i="10"/>
  <c r="AM211" i="10"/>
  <c r="AQ211" i="10"/>
  <c r="AF213" i="10"/>
  <c r="AJ213" i="10"/>
  <c r="AH215" i="10"/>
  <c r="AM215" i="10"/>
  <c r="AQ215" i="10"/>
  <c r="AF217" i="10"/>
  <c r="AJ217" i="10"/>
  <c r="AH219" i="10"/>
  <c r="AM219" i="10"/>
  <c r="AQ219" i="10"/>
  <c r="AF221" i="10"/>
  <c r="AJ221" i="10"/>
  <c r="AH223" i="10"/>
  <c r="AM223" i="10"/>
  <c r="AQ223" i="10"/>
  <c r="AF225" i="10"/>
  <c r="AJ225" i="10"/>
  <c r="AH227" i="10"/>
  <c r="AM227" i="10"/>
  <c r="AQ227" i="10"/>
  <c r="AF229" i="10"/>
  <c r="AJ229" i="10"/>
  <c r="AH231" i="10"/>
  <c r="AM231" i="10"/>
  <c r="AQ231" i="10"/>
  <c r="AF233" i="10"/>
  <c r="AJ233" i="10"/>
  <c r="AH235" i="10"/>
  <c r="AM235" i="10"/>
  <c r="AQ235" i="10"/>
  <c r="AF237" i="10"/>
  <c r="AJ237" i="10"/>
  <c r="AH239" i="10"/>
  <c r="AM239" i="10"/>
  <c r="AQ239" i="10"/>
  <c r="AF241" i="10"/>
  <c r="AJ241" i="10"/>
  <c r="AH243" i="10"/>
  <c r="AM243" i="10"/>
  <c r="AQ243" i="10"/>
  <c r="AF245" i="10"/>
  <c r="AJ245" i="10"/>
  <c r="AH247" i="10"/>
  <c r="AM247" i="10"/>
  <c r="AQ247" i="10"/>
  <c r="AF249" i="10"/>
  <c r="AJ249" i="10"/>
  <c r="AH251" i="10"/>
  <c r="AM251" i="10"/>
  <c r="AQ251" i="10"/>
  <c r="AF253" i="10"/>
  <c r="AJ253" i="10"/>
  <c r="AH255" i="10"/>
  <c r="AM255" i="10"/>
  <c r="AQ255" i="10"/>
  <c r="AF257" i="10"/>
  <c r="AJ257" i="10"/>
  <c r="AH259" i="10"/>
  <c r="AM259" i="10"/>
  <c r="AQ259" i="10"/>
  <c r="AF261" i="10"/>
  <c r="AJ261" i="10"/>
  <c r="AH263" i="10"/>
  <c r="AM263" i="10"/>
  <c r="AQ263" i="10"/>
  <c r="AF265" i="10"/>
  <c r="AJ265" i="10"/>
  <c r="AH267" i="10"/>
  <c r="AM267" i="10"/>
  <c r="AQ267" i="10"/>
  <c r="AF269" i="10"/>
  <c r="AJ269" i="10"/>
  <c r="AH271" i="10"/>
  <c r="AM271" i="10"/>
  <c r="AQ271" i="10"/>
  <c r="AF273" i="10"/>
  <c r="AJ273" i="10"/>
  <c r="AH275" i="10"/>
  <c r="AM275" i="10"/>
  <c r="AQ275" i="10"/>
  <c r="AF277" i="10"/>
  <c r="AJ277" i="10"/>
  <c r="AH279" i="10"/>
  <c r="AM279" i="10"/>
  <c r="AQ279" i="10"/>
  <c r="AF281" i="10"/>
  <c r="AJ281" i="10"/>
  <c r="AH283" i="10"/>
  <c r="AM283" i="10"/>
  <c r="AQ283" i="10"/>
  <c r="AF285" i="10"/>
  <c r="AJ285" i="10"/>
  <c r="AH287" i="10"/>
  <c r="AM287" i="10"/>
  <c r="AQ287" i="10"/>
  <c r="AF289" i="10"/>
  <c r="AJ289" i="10"/>
  <c r="AH291" i="10"/>
  <c r="AM291" i="10"/>
  <c r="AQ291" i="10"/>
  <c r="AF293" i="10"/>
  <c r="AJ293" i="10"/>
  <c r="AH295" i="10"/>
  <c r="AM295" i="10"/>
  <c r="AQ295" i="10"/>
  <c r="AF297" i="10"/>
  <c r="AJ297" i="10"/>
  <c r="AH299" i="10"/>
  <c r="AM299" i="10"/>
  <c r="AQ299" i="10"/>
  <c r="AF301" i="10"/>
  <c r="AJ301" i="10"/>
  <c r="AH303" i="10"/>
  <c r="AM303" i="10"/>
  <c r="AQ303" i="10"/>
  <c r="AF305" i="10"/>
  <c r="AJ305" i="10"/>
  <c r="AH307" i="10"/>
  <c r="AM307" i="10"/>
  <c r="AQ307" i="10"/>
  <c r="AF309" i="10"/>
  <c r="AJ309" i="10"/>
  <c r="AH311" i="10"/>
  <c r="AM311" i="10"/>
  <c r="AQ311" i="10"/>
  <c r="AF313" i="10"/>
  <c r="AJ313" i="10"/>
  <c r="AH315" i="10"/>
  <c r="AM315" i="10"/>
  <c r="AQ315" i="10"/>
  <c r="AF317" i="10"/>
  <c r="AJ317" i="10"/>
  <c r="AH319" i="10"/>
  <c r="AM319" i="10"/>
  <c r="AQ319" i="10"/>
  <c r="AF321" i="10"/>
  <c r="AJ321" i="10"/>
  <c r="AH323" i="10"/>
  <c r="AM323" i="10"/>
  <c r="AQ323" i="10"/>
  <c r="AF325" i="10"/>
  <c r="AJ325" i="10"/>
  <c r="AH327" i="10"/>
  <c r="AM327" i="10"/>
  <c r="AQ327" i="10"/>
  <c r="AF329" i="10"/>
  <c r="AJ329" i="10"/>
  <c r="AH331" i="10"/>
  <c r="AM331" i="10"/>
  <c r="AQ331" i="10"/>
  <c r="AF333" i="10"/>
  <c r="AJ333" i="10"/>
  <c r="AH335" i="10"/>
  <c r="AM335" i="10"/>
  <c r="AQ335" i="10"/>
  <c r="AF337" i="10"/>
  <c r="AJ337" i="10"/>
  <c r="AH339" i="10"/>
  <c r="AM339" i="10"/>
  <c r="AQ339" i="10"/>
  <c r="AF341" i="10"/>
  <c r="AJ341" i="10"/>
  <c r="AH343" i="10"/>
  <c r="AM343" i="10"/>
  <c r="AQ343" i="10"/>
  <c r="AF345" i="10"/>
  <c r="AJ345" i="10"/>
  <c r="AH347" i="10"/>
  <c r="AM347" i="10"/>
  <c r="AQ347" i="10"/>
  <c r="AF349" i="10"/>
  <c r="AJ349" i="10"/>
  <c r="AH351" i="10"/>
  <c r="AM351" i="10"/>
  <c r="AQ351" i="10"/>
  <c r="AF353" i="10"/>
  <c r="AJ353" i="10"/>
  <c r="AH355" i="10"/>
  <c r="AM355" i="10"/>
  <c r="AQ355" i="10"/>
  <c r="AF357" i="10"/>
  <c r="AJ357" i="10"/>
  <c r="AH359" i="10"/>
  <c r="AM359" i="10"/>
  <c r="AQ359" i="10"/>
  <c r="AF361" i="10"/>
  <c r="AJ361" i="10"/>
  <c r="AH363" i="10"/>
  <c r="AM363" i="10"/>
  <c r="AQ363" i="10"/>
  <c r="AF365" i="10"/>
  <c r="AJ365" i="10"/>
  <c r="AH367" i="10"/>
  <c r="AM367" i="10"/>
  <c r="AQ367" i="10"/>
  <c r="AF369" i="10"/>
  <c r="AJ369" i="10"/>
  <c r="AH371" i="10"/>
  <c r="AM371" i="10"/>
  <c r="AQ371" i="10"/>
  <c r="AF373" i="10"/>
  <c r="AJ373" i="10"/>
  <c r="AH375" i="10"/>
  <c r="AM375" i="10"/>
  <c r="AQ375" i="10"/>
  <c r="AF377" i="10"/>
  <c r="AJ377" i="10"/>
  <c r="AH379" i="10"/>
  <c r="AM379" i="10"/>
  <c r="AQ379" i="10"/>
  <c r="AF381" i="10"/>
  <c r="AJ381" i="10"/>
  <c r="AH383" i="10"/>
  <c r="AM383" i="10"/>
  <c r="AQ383" i="10"/>
  <c r="AF385" i="10"/>
  <c r="AJ385" i="10"/>
  <c r="AH387" i="10"/>
  <c r="AM387" i="10"/>
  <c r="AQ387" i="10"/>
  <c r="AF389" i="10"/>
  <c r="AJ389" i="10"/>
  <c r="AH391" i="10"/>
  <c r="AM391" i="10"/>
  <c r="AQ391" i="10"/>
  <c r="AF393" i="10"/>
  <c r="AJ393" i="10"/>
  <c r="AH395" i="10"/>
  <c r="AM395" i="10"/>
  <c r="AQ395" i="10"/>
  <c r="AF397" i="10"/>
  <c r="AJ397" i="10"/>
  <c r="AH399" i="10"/>
  <c r="AM399" i="10"/>
  <c r="AQ399" i="10"/>
  <c r="AF401" i="10"/>
  <c r="AJ401" i="10"/>
  <c r="AH403" i="10"/>
  <c r="AM403" i="10"/>
  <c r="AQ403" i="10"/>
  <c r="AF405" i="10"/>
  <c r="AJ405" i="10"/>
  <c r="AH407" i="10"/>
  <c r="AI408" i="10"/>
  <c r="AI409" i="10"/>
  <c r="AG410" i="10"/>
  <c r="AM411" i="10"/>
  <c r="AO415" i="10"/>
  <c r="R415" i="10"/>
  <c r="AE415" i="10"/>
  <c r="AP416" i="10"/>
  <c r="AL416" i="10"/>
  <c r="AG416" i="10"/>
  <c r="S416" i="10"/>
  <c r="AF416" i="10"/>
  <c r="AM416" i="10"/>
  <c r="AP417" i="10"/>
  <c r="AP418" i="10"/>
  <c r="AL418" i="10"/>
  <c r="AG418" i="10"/>
  <c r="AN418" i="10"/>
  <c r="AI418" i="10"/>
  <c r="AE418" i="10"/>
  <c r="S418" i="10"/>
  <c r="AM418" i="10"/>
  <c r="AH422" i="10"/>
  <c r="AO423" i="10"/>
  <c r="R423" i="10"/>
  <c r="AP425" i="10"/>
  <c r="AP426" i="10"/>
  <c r="AL426" i="10"/>
  <c r="AG426" i="10"/>
  <c r="AN426" i="10"/>
  <c r="AI426" i="10"/>
  <c r="AE426" i="10"/>
  <c r="S426" i="10"/>
  <c r="AM426" i="10"/>
  <c r="AH430" i="10"/>
  <c r="AO431" i="10"/>
  <c r="R431" i="10"/>
  <c r="AP433" i="10"/>
  <c r="AP434" i="10"/>
  <c r="AL434" i="10"/>
  <c r="AG434" i="10"/>
  <c r="AN434" i="10"/>
  <c r="AI434" i="10"/>
  <c r="AE434" i="10"/>
  <c r="S434" i="10"/>
  <c r="AM434" i="10"/>
  <c r="AH438" i="10"/>
  <c r="AO439" i="10"/>
  <c r="R439" i="10"/>
  <c r="AP441" i="10"/>
  <c r="AP442" i="10"/>
  <c r="AL442" i="10"/>
  <c r="AG442" i="10"/>
  <c r="AN442" i="10"/>
  <c r="AI442" i="10"/>
  <c r="AE442" i="10"/>
  <c r="S442" i="10"/>
  <c r="AM442" i="10"/>
  <c r="AH446" i="10"/>
  <c r="AO447" i="10"/>
  <c r="R447" i="10"/>
  <c r="AP449" i="10"/>
  <c r="AP450" i="10"/>
  <c r="AL450" i="10"/>
  <c r="AG450" i="10"/>
  <c r="AN450" i="10"/>
  <c r="AI450" i="10"/>
  <c r="AE450" i="10"/>
  <c r="S450" i="10"/>
  <c r="AM450" i="10"/>
  <c r="AH454" i="10"/>
  <c r="AO455" i="10"/>
  <c r="R455" i="10"/>
  <c r="AP457" i="10"/>
  <c r="AP458" i="10"/>
  <c r="AL458" i="10"/>
  <c r="AG458" i="10"/>
  <c r="AN458" i="10"/>
  <c r="AI458" i="10"/>
  <c r="AE458" i="10"/>
  <c r="S458" i="10"/>
  <c r="AM458" i="10"/>
  <c r="AH462" i="10"/>
  <c r="AO463" i="10"/>
  <c r="R463" i="10"/>
  <c r="AP465" i="10"/>
  <c r="AP466" i="10"/>
  <c r="AL466" i="10"/>
  <c r="AG466" i="10"/>
  <c r="AN466" i="10"/>
  <c r="AI466" i="10"/>
  <c r="AE466" i="10"/>
  <c r="S466" i="10"/>
  <c r="AM466" i="10"/>
  <c r="AH470" i="10"/>
  <c r="AO471" i="10"/>
  <c r="R471" i="10"/>
  <c r="AP473" i="10"/>
  <c r="AP474" i="10"/>
  <c r="AL474" i="10"/>
  <c r="AG474" i="10"/>
  <c r="AN474" i="10"/>
  <c r="AI474" i="10"/>
  <c r="AE474" i="10"/>
  <c r="S474" i="10"/>
  <c r="AM474" i="10"/>
  <c r="AH478" i="10"/>
  <c r="AO479" i="10"/>
  <c r="R479" i="10"/>
  <c r="AP481" i="10"/>
  <c r="AP482" i="10"/>
  <c r="AL482" i="10"/>
  <c r="AG482" i="10"/>
  <c r="AN482" i="10"/>
  <c r="AI482" i="10"/>
  <c r="AE482" i="10"/>
  <c r="S482" i="10"/>
  <c r="AM482" i="10"/>
  <c r="AH486" i="10"/>
  <c r="AO487" i="10"/>
  <c r="R487" i="10"/>
  <c r="AP489" i="10"/>
  <c r="AP490" i="10"/>
  <c r="AL490" i="10"/>
  <c r="AG490" i="10"/>
  <c r="AN490" i="10"/>
  <c r="AI490" i="10"/>
  <c r="AE490" i="10"/>
  <c r="S490" i="10"/>
  <c r="AM490" i="10"/>
  <c r="AH494" i="10"/>
  <c r="AO495" i="10"/>
  <c r="R495" i="10"/>
  <c r="AP497" i="10"/>
  <c r="AP498" i="10"/>
  <c r="AL498" i="10"/>
  <c r="AG498" i="10"/>
  <c r="AN498" i="10"/>
  <c r="AI498" i="10"/>
  <c r="AE498" i="10"/>
  <c r="S498" i="10"/>
  <c r="AM498" i="10"/>
  <c r="AH502" i="10"/>
  <c r="AO503" i="10"/>
  <c r="R503" i="10"/>
  <c r="AP505" i="10"/>
  <c r="AP506" i="10"/>
  <c r="AL506" i="10"/>
  <c r="AG506" i="10"/>
  <c r="AN506" i="10"/>
  <c r="AI506" i="10"/>
  <c r="AE506" i="10"/>
  <c r="S506" i="10"/>
  <c r="AM506" i="10"/>
  <c r="AH510" i="10"/>
  <c r="AO511" i="10"/>
  <c r="R511" i="10"/>
  <c r="AP513" i="10"/>
  <c r="AP514" i="10"/>
  <c r="AL514" i="10"/>
  <c r="AG514" i="10"/>
  <c r="AN514" i="10"/>
  <c r="AI514" i="10"/>
  <c r="AE514" i="10"/>
  <c r="S514" i="10"/>
  <c r="AM514" i="10"/>
  <c r="AH518" i="10"/>
  <c r="AO519" i="10"/>
  <c r="R519" i="10"/>
  <c r="AP521" i="10"/>
  <c r="AP522" i="10"/>
  <c r="AL522" i="10"/>
  <c r="AG522" i="10"/>
  <c r="AN522" i="10"/>
  <c r="AI522" i="10"/>
  <c r="AE522" i="10"/>
  <c r="S522" i="10"/>
  <c r="AM522" i="10"/>
  <c r="AH526" i="10"/>
  <c r="AO527" i="10"/>
  <c r="R527" i="10"/>
  <c r="AP529" i="10"/>
  <c r="AP530" i="10"/>
  <c r="AL530" i="10"/>
  <c r="AG530" i="10"/>
  <c r="AN530" i="10"/>
  <c r="AI530" i="10"/>
  <c r="AE530" i="10"/>
  <c r="S530" i="10"/>
  <c r="AM530" i="10"/>
  <c r="AH534" i="10"/>
  <c r="AO535" i="10"/>
  <c r="R535" i="10"/>
  <c r="AP537" i="10"/>
  <c r="AP538" i="10"/>
  <c r="AL538" i="10"/>
  <c r="AG538" i="10"/>
  <c r="AN538" i="10"/>
  <c r="AI538" i="10"/>
  <c r="AE538" i="10"/>
  <c r="S538" i="10"/>
  <c r="AM538" i="10"/>
  <c r="AH542" i="10"/>
  <c r="AO543" i="10"/>
  <c r="R543" i="10"/>
  <c r="AP545" i="10"/>
  <c r="AP546" i="10"/>
  <c r="AL546" i="10"/>
  <c r="AG546" i="10"/>
  <c r="AN546" i="10"/>
  <c r="AI546" i="10"/>
  <c r="AE546" i="10"/>
  <c r="S546" i="10"/>
  <c r="AM546" i="10"/>
  <c r="AH550" i="10"/>
  <c r="AO551" i="10"/>
  <c r="R551" i="10"/>
  <c r="AP553" i="10"/>
  <c r="AP554" i="10"/>
  <c r="AL554" i="10"/>
  <c r="AG554" i="10"/>
  <c r="AN554" i="10"/>
  <c r="AI554" i="10"/>
  <c r="AE554" i="10"/>
  <c r="S554" i="10"/>
  <c r="AM554" i="10"/>
  <c r="AH558" i="10"/>
  <c r="AO559" i="10"/>
  <c r="R559" i="10"/>
  <c r="AP561" i="10"/>
  <c r="AP562" i="10"/>
  <c r="AL562" i="10"/>
  <c r="AG562" i="10"/>
  <c r="AN562" i="10"/>
  <c r="AI562" i="10"/>
  <c r="AE562" i="10"/>
  <c r="S562" i="10"/>
  <c r="AM562" i="10"/>
  <c r="AH566" i="10"/>
  <c r="AO567" i="10"/>
  <c r="R567" i="10"/>
  <c r="AP569" i="10"/>
  <c r="AP570" i="10"/>
  <c r="AL570" i="10"/>
  <c r="AG570" i="10"/>
  <c r="AN570" i="10"/>
  <c r="AI570" i="10"/>
  <c r="AE570" i="10"/>
  <c r="S570" i="10"/>
  <c r="AM570" i="10"/>
  <c r="AH574" i="10"/>
  <c r="AO575" i="10"/>
  <c r="R575" i="10"/>
  <c r="AP577" i="10"/>
  <c r="AP578" i="10"/>
  <c r="AL578" i="10"/>
  <c r="AG578" i="10"/>
  <c r="AN578" i="10"/>
  <c r="AI578" i="10"/>
  <c r="AE578" i="10"/>
  <c r="S578" i="10"/>
  <c r="AM578" i="10"/>
  <c r="AH582" i="10"/>
  <c r="AO583" i="10"/>
  <c r="R583" i="10"/>
  <c r="AP585" i="10"/>
  <c r="AP586" i="10"/>
  <c r="AL586" i="10"/>
  <c r="AG586" i="10"/>
  <c r="AN586" i="10"/>
  <c r="AI586" i="10"/>
  <c r="AE586" i="10"/>
  <c r="S586" i="10"/>
  <c r="AM586" i="10"/>
  <c r="AH590" i="10"/>
  <c r="AO591" i="10"/>
  <c r="R591" i="10"/>
  <c r="AP593" i="10"/>
  <c r="AP594" i="10"/>
  <c r="AL594" i="10"/>
  <c r="AG594" i="10"/>
  <c r="AN594" i="10"/>
  <c r="AI594" i="10"/>
  <c r="AE594" i="10"/>
  <c r="S594" i="10"/>
  <c r="AM594" i="10"/>
  <c r="AN598" i="10"/>
  <c r="AI598" i="10"/>
  <c r="AE598" i="10"/>
  <c r="AO598" i="10"/>
  <c r="AH598" i="10"/>
  <c r="AQ598" i="10"/>
  <c r="AL598" i="10"/>
  <c r="AF598" i="10"/>
  <c r="S598" i="10"/>
  <c r="AG598" i="10"/>
  <c r="AP604" i="10"/>
  <c r="AL604" i="10"/>
  <c r="AG604" i="10"/>
  <c r="AN604" i="10"/>
  <c r="AH604" i="10"/>
  <c r="AQ604" i="10"/>
  <c r="AJ604" i="10"/>
  <c r="AE604" i="10"/>
  <c r="S604" i="10"/>
  <c r="R604" i="10"/>
  <c r="AM604" i="10"/>
  <c r="AQ607" i="10"/>
  <c r="AL607" i="10"/>
  <c r="AN607" i="10"/>
  <c r="R610" i="10"/>
  <c r="AI611" i="10"/>
  <c r="AG611" i="10"/>
  <c r="AP612" i="10"/>
  <c r="AL612" i="10"/>
  <c r="AG612" i="10"/>
  <c r="AQ612" i="10"/>
  <c r="AJ612" i="10"/>
  <c r="AE612" i="10"/>
  <c r="AN612" i="10"/>
  <c r="AH612" i="10"/>
  <c r="S612" i="10"/>
  <c r="R612" i="10"/>
  <c r="AM612" i="10"/>
  <c r="AN615" i="10"/>
  <c r="AQ615" i="10"/>
  <c r="AL615" i="10"/>
  <c r="AP615" i="10"/>
  <c r="AP617" i="10"/>
  <c r="R618" i="10"/>
  <c r="AN622" i="10"/>
  <c r="AI622" i="10"/>
  <c r="AE622" i="10"/>
  <c r="AQ622" i="10"/>
  <c r="AL622" i="10"/>
  <c r="AF622" i="10"/>
  <c r="AO622" i="10"/>
  <c r="AH622" i="10"/>
  <c r="S622" i="10"/>
  <c r="AG622" i="10"/>
  <c r="AO624" i="10"/>
  <c r="AN630" i="10"/>
  <c r="AI630" i="10"/>
  <c r="AE630" i="10"/>
  <c r="AO630" i="10"/>
  <c r="AH630" i="10"/>
  <c r="AQ630" i="10"/>
  <c r="AL630" i="10"/>
  <c r="AF630" i="10"/>
  <c r="S630" i="10"/>
  <c r="AG630" i="10"/>
  <c r="AP636" i="10"/>
  <c r="AL636" i="10"/>
  <c r="AG636" i="10"/>
  <c r="AN636" i="10"/>
  <c r="AH636" i="10"/>
  <c r="AQ636" i="10"/>
  <c r="AJ636" i="10"/>
  <c r="AE636" i="10"/>
  <c r="S636" i="10"/>
  <c r="R636" i="10"/>
  <c r="AM636" i="10"/>
  <c r="AQ639" i="10"/>
  <c r="AL639" i="10"/>
  <c r="AN639" i="10"/>
  <c r="R642" i="10"/>
  <c r="AI643" i="10"/>
  <c r="AG643" i="10"/>
  <c r="AP644" i="10"/>
  <c r="AL644" i="10"/>
  <c r="AG644" i="10"/>
  <c r="AQ644" i="10"/>
  <c r="AJ644" i="10"/>
  <c r="AE644" i="10"/>
  <c r="AN644" i="10"/>
  <c r="AH644" i="10"/>
  <c r="S644" i="10"/>
  <c r="R644" i="10"/>
  <c r="AM644" i="10"/>
  <c r="AN647" i="10"/>
  <c r="AQ647" i="10"/>
  <c r="AL647" i="10"/>
  <c r="AP647" i="10"/>
  <c r="AP649" i="10"/>
  <c r="R650" i="10"/>
  <c r="AN654" i="10"/>
  <c r="AI654" i="10"/>
  <c r="AE654" i="10"/>
  <c r="AQ654" i="10"/>
  <c r="AL654" i="10"/>
  <c r="AF654" i="10"/>
  <c r="AO654" i="10"/>
  <c r="AH654" i="10"/>
  <c r="S654" i="10"/>
  <c r="AG654" i="10"/>
  <c r="AO656" i="10"/>
  <c r="AN662" i="10"/>
  <c r="AI662" i="10"/>
  <c r="AE662" i="10"/>
  <c r="AO662" i="10"/>
  <c r="AH662" i="10"/>
  <c r="AQ662" i="10"/>
  <c r="AL662" i="10"/>
  <c r="AF662" i="10"/>
  <c r="S662" i="10"/>
  <c r="AG662" i="10"/>
  <c r="AP668" i="10"/>
  <c r="AL668" i="10"/>
  <c r="AG668" i="10"/>
  <c r="AN668" i="10"/>
  <c r="AH668" i="10"/>
  <c r="AQ668" i="10"/>
  <c r="AJ668" i="10"/>
  <c r="AE668" i="10"/>
  <c r="S668" i="10"/>
  <c r="R668" i="10"/>
  <c r="AM668" i="10"/>
  <c r="AQ671" i="10"/>
  <c r="AL671" i="10"/>
  <c r="AN671" i="10"/>
  <c r="R674" i="10"/>
  <c r="AI675" i="10"/>
  <c r="AG675" i="10"/>
  <c r="AP676" i="10"/>
  <c r="AL676" i="10"/>
  <c r="AG676" i="10"/>
  <c r="AQ676" i="10"/>
  <c r="AJ676" i="10"/>
  <c r="AE676" i="10"/>
  <c r="AN676" i="10"/>
  <c r="AH676" i="10"/>
  <c r="S676" i="10"/>
  <c r="R676" i="10"/>
  <c r="AM676" i="10"/>
  <c r="AN679" i="10"/>
  <c r="AQ679" i="10"/>
  <c r="AL679" i="10"/>
  <c r="AP679" i="10"/>
  <c r="AP681" i="10"/>
  <c r="R682" i="10"/>
  <c r="AN686" i="10"/>
  <c r="AI686" i="10"/>
  <c r="AE686" i="10"/>
  <c r="AQ686" i="10"/>
  <c r="AL686" i="10"/>
  <c r="AF686" i="10"/>
  <c r="AO686" i="10"/>
  <c r="AH686" i="10"/>
  <c r="S686" i="10"/>
  <c r="AG686" i="10"/>
  <c r="AO688" i="10"/>
  <c r="AN694" i="10"/>
  <c r="AI694" i="10"/>
  <c r="AE694" i="10"/>
  <c r="AO694" i="10"/>
  <c r="AH694" i="10"/>
  <c r="AQ694" i="10"/>
  <c r="AL694" i="10"/>
  <c r="AF694" i="10"/>
  <c r="S694" i="10"/>
  <c r="AG694" i="10"/>
  <c r="AP700" i="10"/>
  <c r="AL700" i="10"/>
  <c r="AG700" i="10"/>
  <c r="AN700" i="10"/>
  <c r="AH700" i="10"/>
  <c r="AQ700" i="10"/>
  <c r="AJ700" i="10"/>
  <c r="AE700" i="10"/>
  <c r="S700" i="10"/>
  <c r="R700" i="10"/>
  <c r="AM700" i="10"/>
  <c r="AQ703" i="10"/>
  <c r="AL703" i="10"/>
  <c r="AN703" i="10"/>
  <c r="R706" i="10"/>
  <c r="AI707" i="10"/>
  <c r="AG707" i="10"/>
  <c r="AP708" i="10"/>
  <c r="AL708" i="10"/>
  <c r="AG708" i="10"/>
  <c r="AQ708" i="10"/>
  <c r="AJ708" i="10"/>
  <c r="AE708" i="10"/>
  <c r="AN708" i="10"/>
  <c r="AH708" i="10"/>
  <c r="S708" i="10"/>
  <c r="R708" i="10"/>
  <c r="AM708" i="10"/>
  <c r="AN711" i="10"/>
  <c r="AQ711" i="10"/>
  <c r="AL711" i="10"/>
  <c r="AP711" i="10"/>
  <c r="AP713" i="10"/>
  <c r="R714" i="10"/>
  <c r="AN718" i="10"/>
  <c r="AI718" i="10"/>
  <c r="AE718" i="10"/>
  <c r="AQ718" i="10"/>
  <c r="AL718" i="10"/>
  <c r="AF718" i="10"/>
  <c r="AO718" i="10"/>
  <c r="AH718" i="10"/>
  <c r="S718" i="10"/>
  <c r="AG718" i="10"/>
  <c r="AO720" i="10"/>
  <c r="AN726" i="10"/>
  <c r="AI726" i="10"/>
  <c r="AE726" i="10"/>
  <c r="AO726" i="10"/>
  <c r="AH726" i="10"/>
  <c r="AQ726" i="10"/>
  <c r="AL726" i="10"/>
  <c r="AF726" i="10"/>
  <c r="S726" i="10"/>
  <c r="AG726" i="10"/>
  <c r="AP732" i="10"/>
  <c r="AL732" i="10"/>
  <c r="AG732" i="10"/>
  <c r="AN732" i="10"/>
  <c r="AH732" i="10"/>
  <c r="AQ732" i="10"/>
  <c r="AJ732" i="10"/>
  <c r="AE732" i="10"/>
  <c r="S732" i="10"/>
  <c r="R732" i="10"/>
  <c r="AM732" i="10"/>
  <c r="AQ735" i="10"/>
  <c r="AL735" i="10"/>
  <c r="AN735" i="10"/>
  <c r="R738" i="10"/>
  <c r="AI739" i="10"/>
  <c r="AG739" i="10"/>
  <c r="AP740" i="10"/>
  <c r="AL740" i="10"/>
  <c r="AG740" i="10"/>
  <c r="AQ740" i="10"/>
  <c r="AJ740" i="10"/>
  <c r="AE740" i="10"/>
  <c r="AN740" i="10"/>
  <c r="AH740" i="10"/>
  <c r="S740" i="10"/>
  <c r="R740" i="10"/>
  <c r="AM740" i="10"/>
  <c r="AN743" i="10"/>
  <c r="AQ743" i="10"/>
  <c r="AL743" i="10"/>
  <c r="AP743" i="10"/>
  <c r="AP745" i="10"/>
  <c r="R746" i="10"/>
  <c r="AN750" i="10"/>
  <c r="AI750" i="10"/>
  <c r="AE750" i="10"/>
  <c r="AQ750" i="10"/>
  <c r="AL750" i="10"/>
  <c r="AF750" i="10"/>
  <c r="AO750" i="10"/>
  <c r="AH750" i="10"/>
  <c r="S750" i="10"/>
  <c r="AG750" i="10"/>
  <c r="AO752" i="10"/>
  <c r="AN758" i="10"/>
  <c r="AI758" i="10"/>
  <c r="AE758" i="10"/>
  <c r="AO758" i="10"/>
  <c r="AH758" i="10"/>
  <c r="AQ758" i="10"/>
  <c r="AL758" i="10"/>
  <c r="AF758" i="10"/>
  <c r="S758" i="10"/>
  <c r="AG758" i="10"/>
  <c r="AP764" i="10"/>
  <c r="AL764" i="10"/>
  <c r="AG764" i="10"/>
  <c r="AN764" i="10"/>
  <c r="AH764" i="10"/>
  <c r="AQ764" i="10"/>
  <c r="AJ764" i="10"/>
  <c r="AE764" i="10"/>
  <c r="S764" i="10"/>
  <c r="R764" i="10"/>
  <c r="AM764" i="10"/>
  <c r="AQ767" i="10"/>
  <c r="AL767" i="10"/>
  <c r="AN767" i="10"/>
  <c r="R770" i="10"/>
  <c r="AI771" i="10"/>
  <c r="AG771" i="10"/>
  <c r="AP772" i="10"/>
  <c r="AL772" i="10"/>
  <c r="AG772" i="10"/>
  <c r="AQ772" i="10"/>
  <c r="AJ772" i="10"/>
  <c r="AE772" i="10"/>
  <c r="AN772" i="10"/>
  <c r="AH772" i="10"/>
  <c r="S772" i="10"/>
  <c r="R772" i="10"/>
  <c r="AM772" i="10"/>
  <c r="AN775" i="10"/>
  <c r="AQ775" i="10"/>
  <c r="AL775" i="10"/>
  <c r="AP775" i="10"/>
  <c r="AP777" i="10"/>
  <c r="R778" i="10"/>
  <c r="AN782" i="10"/>
  <c r="AI782" i="10"/>
  <c r="AE782" i="10"/>
  <c r="AQ782" i="10"/>
  <c r="AL782" i="10"/>
  <c r="AF782" i="10"/>
  <c r="AO782" i="10"/>
  <c r="AH782" i="10"/>
  <c r="S782" i="10"/>
  <c r="AG782" i="10"/>
  <c r="AO784" i="10"/>
  <c r="AN790" i="10"/>
  <c r="AI790" i="10"/>
  <c r="AE790" i="10"/>
  <c r="AO790" i="10"/>
  <c r="AH790" i="10"/>
  <c r="AQ790" i="10"/>
  <c r="AL790" i="10"/>
  <c r="AF790" i="10"/>
  <c r="S790" i="10"/>
  <c r="AG790" i="10"/>
  <c r="AP796" i="10"/>
  <c r="AL796" i="10"/>
  <c r="AG796" i="10"/>
  <c r="AN796" i="10"/>
  <c r="AH796" i="10"/>
  <c r="AQ796" i="10"/>
  <c r="AJ796" i="10"/>
  <c r="AE796" i="10"/>
  <c r="S796" i="10"/>
  <c r="R796" i="10"/>
  <c r="AM796" i="10"/>
  <c r="AQ799" i="10"/>
  <c r="AL799" i="10"/>
  <c r="AN799" i="10"/>
  <c r="R802" i="10"/>
  <c r="AI803" i="10"/>
  <c r="AG803" i="10"/>
  <c r="AP804" i="10"/>
  <c r="AL804" i="10"/>
  <c r="AG804" i="10"/>
  <c r="AQ804" i="10"/>
  <c r="AJ804" i="10"/>
  <c r="AE804" i="10"/>
  <c r="AN804" i="10"/>
  <c r="AH804" i="10"/>
  <c r="S804" i="10"/>
  <c r="R804" i="10"/>
  <c r="AM804" i="10"/>
  <c r="AL809" i="10"/>
  <c r="AP810" i="10"/>
  <c r="AL810" i="10"/>
  <c r="AG810" i="10"/>
  <c r="AN810" i="10"/>
  <c r="AI810" i="10"/>
  <c r="AE810" i="10"/>
  <c r="AO810" i="10"/>
  <c r="AF810" i="10"/>
  <c r="AJ810" i="10"/>
  <c r="S810" i="10"/>
  <c r="R810" i="10"/>
  <c r="AL825" i="10"/>
  <c r="AP826" i="10"/>
  <c r="AL826" i="10"/>
  <c r="AG826" i="10"/>
  <c r="AN826" i="10"/>
  <c r="AI826" i="10"/>
  <c r="AE826" i="10"/>
  <c r="AO826" i="10"/>
  <c r="AF826" i="10"/>
  <c r="AJ826" i="10"/>
  <c r="S826" i="10"/>
  <c r="R826" i="10"/>
  <c r="AL841" i="10"/>
  <c r="AP842" i="10"/>
  <c r="AL842" i="10"/>
  <c r="AG842" i="10"/>
  <c r="AN842" i="10"/>
  <c r="AI842" i="10"/>
  <c r="AE842" i="10"/>
  <c r="AO842" i="10"/>
  <c r="AF842" i="10"/>
  <c r="AJ842" i="10"/>
  <c r="S842" i="10"/>
  <c r="R842" i="10"/>
  <c r="AL857" i="10"/>
  <c r="AP858" i="10"/>
  <c r="AL858" i="10"/>
  <c r="AG858" i="10"/>
  <c r="AN858" i="10"/>
  <c r="AI858" i="10"/>
  <c r="AE858" i="10"/>
  <c r="AO858" i="10"/>
  <c r="AF858" i="10"/>
  <c r="AJ858" i="10"/>
  <c r="S858" i="10"/>
  <c r="R858" i="10"/>
  <c r="AL873" i="10"/>
  <c r="AP874" i="10"/>
  <c r="AL874" i="10"/>
  <c r="AG874" i="10"/>
  <c r="AN874" i="10"/>
  <c r="AI874" i="10"/>
  <c r="AE874" i="10"/>
  <c r="AO874" i="10"/>
  <c r="AF874" i="10"/>
  <c r="AJ874" i="10"/>
  <c r="S874" i="10"/>
  <c r="R874" i="10"/>
  <c r="AL889" i="10"/>
  <c r="AP890" i="10"/>
  <c r="AL890" i="10"/>
  <c r="AG890" i="10"/>
  <c r="AN890" i="10"/>
  <c r="AI890" i="10"/>
  <c r="AE890" i="10"/>
  <c r="AO890" i="10"/>
  <c r="AF890" i="10"/>
  <c r="AJ890" i="10"/>
  <c r="S890" i="10"/>
  <c r="R890" i="10"/>
  <c r="AQ905" i="10"/>
  <c r="AM905" i="10"/>
  <c r="AH905" i="10"/>
  <c r="AN905" i="10"/>
  <c r="AG905" i="10"/>
  <c r="AP905" i="10"/>
  <c r="AJ905" i="10"/>
  <c r="AE905" i="10"/>
  <c r="AI905" i="10"/>
  <c r="AO905" i="10"/>
  <c r="R905" i="10"/>
  <c r="AF905" i="10"/>
  <c r="AQ908" i="10"/>
  <c r="AQ913" i="10"/>
  <c r="AM913" i="10"/>
  <c r="AH913" i="10"/>
  <c r="AP913" i="10"/>
  <c r="AJ913" i="10"/>
  <c r="AE913" i="10"/>
  <c r="AN913" i="10"/>
  <c r="AG913" i="10"/>
  <c r="AI913" i="10"/>
  <c r="AO913" i="10"/>
  <c r="R913" i="10"/>
  <c r="AF913" i="10"/>
  <c r="N919" i="10"/>
  <c r="AI919" i="10"/>
  <c r="AE919" i="10"/>
  <c r="AH919" i="10"/>
  <c r="S922" i="10"/>
  <c r="N935" i="10"/>
  <c r="AI935" i="10"/>
  <c r="AE935" i="10"/>
  <c r="AH935" i="10"/>
  <c r="N939" i="10"/>
  <c r="AI939" i="10"/>
  <c r="AE939" i="10"/>
  <c r="AH939" i="10"/>
  <c r="N944" i="10"/>
  <c r="AH944" i="10"/>
  <c r="AI944" i="10"/>
  <c r="AE948" i="10"/>
  <c r="N951" i="10"/>
  <c r="AI951" i="10"/>
  <c r="AE951" i="10"/>
  <c r="AH951" i="10"/>
  <c r="S954" i="10"/>
  <c r="AE960" i="10"/>
  <c r="AE964" i="10"/>
  <c r="N967" i="10"/>
  <c r="AI967" i="10"/>
  <c r="AE967" i="10"/>
  <c r="AH967" i="10"/>
  <c r="N971" i="10"/>
  <c r="AI971" i="10"/>
  <c r="AE971" i="10"/>
  <c r="AH971" i="10"/>
  <c r="N976" i="10"/>
  <c r="AH976" i="10"/>
  <c r="AI976" i="10"/>
  <c r="AE980" i="10"/>
  <c r="N983" i="10"/>
  <c r="AI983" i="10"/>
  <c r="AE983" i="10"/>
  <c r="AH983" i="10"/>
  <c r="S986" i="10"/>
  <c r="AE992" i="10"/>
  <c r="AE996" i="10"/>
  <c r="N999" i="10"/>
  <c r="AI999" i="10"/>
  <c r="AE999" i="10"/>
  <c r="AH999" i="10"/>
  <c r="N1003" i="10"/>
  <c r="AJ1003" i="10"/>
  <c r="AE1003" i="10"/>
  <c r="AI1003" i="10"/>
  <c r="AN1008" i="10"/>
  <c r="AI1008" i="10"/>
  <c r="AE1008" i="10"/>
  <c r="AO1008" i="10"/>
  <c r="AH1008" i="10"/>
  <c r="AM1008" i="10"/>
  <c r="AG1008" i="10"/>
  <c r="AJ1008" i="10"/>
  <c r="AP1008" i="10"/>
  <c r="AL1008" i="10"/>
  <c r="R1008" i="10"/>
  <c r="AQ1008" i="10"/>
  <c r="AQ1027" i="10"/>
  <c r="AM1027" i="10"/>
  <c r="AH1027" i="10"/>
  <c r="AO1027" i="10"/>
  <c r="AI1027" i="10"/>
  <c r="AN1027" i="10"/>
  <c r="AG1027" i="10"/>
  <c r="AF1027" i="10"/>
  <c r="AL1027" i="10"/>
  <c r="AJ1027" i="10"/>
  <c r="S1027" i="10"/>
  <c r="AP1027" i="10"/>
  <c r="AP1035" i="10"/>
  <c r="AN1035" i="10"/>
  <c r="AL1035" i="10"/>
  <c r="AP1040" i="10"/>
  <c r="AL1040" i="10"/>
  <c r="AG1040" i="10"/>
  <c r="AN1040" i="10"/>
  <c r="AI1040" i="10"/>
  <c r="AE1040" i="10"/>
  <c r="AQ1040" i="10"/>
  <c r="AH1040" i="10"/>
  <c r="AO1040" i="10"/>
  <c r="AF1040" i="10"/>
  <c r="AJ1040" i="10"/>
  <c r="AM1040" i="10"/>
  <c r="S1040" i="10"/>
  <c r="R1040" i="10"/>
  <c r="AP1067" i="10"/>
  <c r="AN1067" i="10"/>
  <c r="AL1067" i="10"/>
  <c r="AP1072" i="10"/>
  <c r="AL1072" i="10"/>
  <c r="AG1072" i="10"/>
  <c r="AN1072" i="10"/>
  <c r="AI1072" i="10"/>
  <c r="AE1072" i="10"/>
  <c r="AQ1072" i="10"/>
  <c r="AH1072" i="10"/>
  <c r="AO1072" i="10"/>
  <c r="AF1072" i="10"/>
  <c r="AJ1072" i="10"/>
  <c r="AM1072" i="10"/>
  <c r="S1072" i="10"/>
  <c r="R1072" i="10"/>
  <c r="AQ1109" i="10"/>
  <c r="AM1109" i="10"/>
  <c r="AP1109" i="10"/>
  <c r="AL1109" i="10"/>
  <c r="AN1114" i="10"/>
  <c r="AI1114" i="10"/>
  <c r="AE1114" i="10"/>
  <c r="AP1114" i="10"/>
  <c r="AL1114" i="10"/>
  <c r="AG1114" i="10"/>
  <c r="AJ1114" i="10"/>
  <c r="AQ1114" i="10"/>
  <c r="AH1114" i="10"/>
  <c r="AM1114" i="10"/>
  <c r="AO1114" i="10"/>
  <c r="S1114" i="10"/>
  <c r="R1114" i="10"/>
  <c r="AP1123" i="10"/>
  <c r="AN1123" i="10"/>
  <c r="AL1123" i="10"/>
  <c r="N1169" i="10"/>
  <c r="AI1169" i="10"/>
  <c r="AE1169" i="10"/>
  <c r="AH1169" i="10"/>
  <c r="AG1169" i="10"/>
  <c r="N1173" i="10"/>
  <c r="AI1173" i="10"/>
  <c r="AE1173" i="10"/>
  <c r="AH1173" i="10"/>
  <c r="AG1173" i="10"/>
  <c r="N1194" i="10"/>
  <c r="AH1194" i="10"/>
  <c r="AI1194" i="10"/>
  <c r="AE1194" i="10"/>
  <c r="AQ1249" i="10"/>
  <c r="AM1249" i="10"/>
  <c r="AP1249" i="10"/>
  <c r="AN1249" i="10"/>
  <c r="AL1249" i="10"/>
  <c r="AP1267" i="10"/>
  <c r="AL1267" i="10"/>
  <c r="AN1267" i="10"/>
  <c r="AF3" i="10"/>
  <c r="AJ3" i="10"/>
  <c r="AH5" i="10"/>
  <c r="AM5" i="10"/>
  <c r="AF7" i="10"/>
  <c r="AJ7" i="10"/>
  <c r="AH9" i="10"/>
  <c r="AM9" i="10"/>
  <c r="AF11" i="10"/>
  <c r="AJ11" i="10"/>
  <c r="AH13" i="10"/>
  <c r="AM13" i="10"/>
  <c r="AF15" i="10"/>
  <c r="AJ15" i="10"/>
  <c r="AH17" i="10"/>
  <c r="AM17" i="10"/>
  <c r="AF19" i="10"/>
  <c r="AJ19" i="10"/>
  <c r="AH21" i="10"/>
  <c r="AM21" i="10"/>
  <c r="AF23" i="10"/>
  <c r="AJ23" i="10"/>
  <c r="AH25" i="10"/>
  <c r="AM25" i="10"/>
  <c r="AF27" i="10"/>
  <c r="AJ27" i="10"/>
  <c r="AH29" i="10"/>
  <c r="AM29" i="10"/>
  <c r="AF31" i="10"/>
  <c r="AJ31" i="10"/>
  <c r="AH33" i="10"/>
  <c r="AM33" i="10"/>
  <c r="AF35" i="10"/>
  <c r="AJ35" i="10"/>
  <c r="AH37" i="10"/>
  <c r="AM37" i="10"/>
  <c r="AF39" i="10"/>
  <c r="AJ39" i="10"/>
  <c r="AH41" i="10"/>
  <c r="AM41" i="10"/>
  <c r="AF43" i="10"/>
  <c r="AJ43" i="10"/>
  <c r="AH45" i="10"/>
  <c r="AM45" i="10"/>
  <c r="AF47" i="10"/>
  <c r="AJ47" i="10"/>
  <c r="AH49" i="10"/>
  <c r="AM49" i="10"/>
  <c r="AF51" i="10"/>
  <c r="AJ51" i="10"/>
  <c r="AH53" i="10"/>
  <c r="AM53" i="10"/>
  <c r="AF55" i="10"/>
  <c r="AJ55" i="10"/>
  <c r="AH57" i="10"/>
  <c r="AM57" i="10"/>
  <c r="AF59" i="10"/>
  <c r="AJ59" i="10"/>
  <c r="AH61" i="10"/>
  <c r="AM61" i="10"/>
  <c r="AF63" i="10"/>
  <c r="AJ63" i="10"/>
  <c r="AH65" i="10"/>
  <c r="AM65" i="10"/>
  <c r="AF67" i="10"/>
  <c r="AJ67" i="10"/>
  <c r="AH69" i="10"/>
  <c r="AM69" i="10"/>
  <c r="AF71" i="10"/>
  <c r="AJ71" i="10"/>
  <c r="AH73" i="10"/>
  <c r="AM73" i="10"/>
  <c r="AF75" i="10"/>
  <c r="AJ75" i="10"/>
  <c r="AH77" i="10"/>
  <c r="AM77" i="10"/>
  <c r="AF79" i="10"/>
  <c r="AJ79" i="10"/>
  <c r="AH81" i="10"/>
  <c r="AM81" i="10"/>
  <c r="AF83" i="10"/>
  <c r="AJ83" i="10"/>
  <c r="AH85" i="10"/>
  <c r="AM85" i="10"/>
  <c r="AF87" i="10"/>
  <c r="AJ87" i="10"/>
  <c r="AH89" i="10"/>
  <c r="AM89" i="10"/>
  <c r="AF91" i="10"/>
  <c r="AJ91" i="10"/>
  <c r="AH93" i="10"/>
  <c r="AM93" i="10"/>
  <c r="AF95" i="10"/>
  <c r="AJ95" i="10"/>
  <c r="AH97" i="10"/>
  <c r="AM97" i="10"/>
  <c r="AF99" i="10"/>
  <c r="AJ99" i="10"/>
  <c r="AH101" i="10"/>
  <c r="AM101" i="10"/>
  <c r="AF103" i="10"/>
  <c r="AJ103" i="10"/>
  <c r="AH105" i="10"/>
  <c r="AM105" i="10"/>
  <c r="AF107" i="10"/>
  <c r="AJ107" i="10"/>
  <c r="AH109" i="10"/>
  <c r="AM109" i="10"/>
  <c r="AF111" i="10"/>
  <c r="AJ111" i="10"/>
  <c r="AH113" i="10"/>
  <c r="AM113" i="10"/>
  <c r="AF115" i="10"/>
  <c r="AJ115" i="10"/>
  <c r="AH117" i="10"/>
  <c r="AM117" i="10"/>
  <c r="AF119" i="10"/>
  <c r="AJ119" i="10"/>
  <c r="AF123" i="10"/>
  <c r="AJ123" i="10"/>
  <c r="AF127" i="10"/>
  <c r="AJ127" i="10"/>
  <c r="AF131" i="10"/>
  <c r="AJ131" i="10"/>
  <c r="AF135" i="10"/>
  <c r="AJ135" i="10"/>
  <c r="AF139" i="10"/>
  <c r="AJ139" i="10"/>
  <c r="AF143" i="10"/>
  <c r="AJ143" i="10"/>
  <c r="AF147" i="10"/>
  <c r="AJ147" i="10"/>
  <c r="AF151" i="10"/>
  <c r="AJ151" i="10"/>
  <c r="AF155" i="10"/>
  <c r="AJ155" i="10"/>
  <c r="AF159" i="10"/>
  <c r="AJ159" i="10"/>
  <c r="AF163" i="10"/>
  <c r="AJ163" i="10"/>
  <c r="AF167" i="10"/>
  <c r="AJ167" i="10"/>
  <c r="AF171" i="10"/>
  <c r="AJ171" i="10"/>
  <c r="AF175" i="10"/>
  <c r="AJ175" i="10"/>
  <c r="AF179" i="10"/>
  <c r="AJ179" i="10"/>
  <c r="AF183" i="10"/>
  <c r="AJ183" i="10"/>
  <c r="AF187" i="10"/>
  <c r="AJ187" i="10"/>
  <c r="AF191" i="10"/>
  <c r="AJ191" i="10"/>
  <c r="AF195" i="10"/>
  <c r="AJ195" i="10"/>
  <c r="AF199" i="10"/>
  <c r="AJ199" i="10"/>
  <c r="AF203" i="10"/>
  <c r="AJ203" i="10"/>
  <c r="AF207" i="10"/>
  <c r="AJ207" i="10"/>
  <c r="AF211" i="10"/>
  <c r="AJ211" i="10"/>
  <c r="AF215" i="10"/>
  <c r="AJ215" i="10"/>
  <c r="AF219" i="10"/>
  <c r="AJ219" i="10"/>
  <c r="AF223" i="10"/>
  <c r="AJ223" i="10"/>
  <c r="AF227" i="10"/>
  <c r="AJ227" i="10"/>
  <c r="AF231" i="10"/>
  <c r="AJ231" i="10"/>
  <c r="AF235" i="10"/>
  <c r="AJ235" i="10"/>
  <c r="AF239" i="10"/>
  <c r="AJ239" i="10"/>
  <c r="AF243" i="10"/>
  <c r="AJ243" i="10"/>
  <c r="AF247" i="10"/>
  <c r="AJ247" i="10"/>
  <c r="AF251" i="10"/>
  <c r="AJ251" i="10"/>
  <c r="AF255" i="10"/>
  <c r="AJ255" i="10"/>
  <c r="AF259" i="10"/>
  <c r="AJ259" i="10"/>
  <c r="AF263" i="10"/>
  <c r="AJ263" i="10"/>
  <c r="AF267" i="10"/>
  <c r="AJ267" i="10"/>
  <c r="AF271" i="10"/>
  <c r="AJ271" i="10"/>
  <c r="AF275" i="10"/>
  <c r="AJ275" i="10"/>
  <c r="AF279" i="10"/>
  <c r="AJ279" i="10"/>
  <c r="AF283" i="10"/>
  <c r="AJ283" i="10"/>
  <c r="AF287" i="10"/>
  <c r="AJ287" i="10"/>
  <c r="AF291" i="10"/>
  <c r="AJ291" i="10"/>
  <c r="AF295" i="10"/>
  <c r="AJ295" i="10"/>
  <c r="AF299" i="10"/>
  <c r="AJ299" i="10"/>
  <c r="AF303" i="10"/>
  <c r="AJ303" i="10"/>
  <c r="AF307" i="10"/>
  <c r="AJ307" i="10"/>
  <c r="AF311" i="10"/>
  <c r="AJ311" i="10"/>
  <c r="AF315" i="10"/>
  <c r="AJ315" i="10"/>
  <c r="AF319" i="10"/>
  <c r="AJ319" i="10"/>
  <c r="AF323" i="10"/>
  <c r="AJ323" i="10"/>
  <c r="AF327" i="10"/>
  <c r="AJ327" i="10"/>
  <c r="AF331" i="10"/>
  <c r="AJ331" i="10"/>
  <c r="AF335" i="10"/>
  <c r="AJ335" i="10"/>
  <c r="AF339" i="10"/>
  <c r="AJ339" i="10"/>
  <c r="AF343" i="10"/>
  <c r="AJ343" i="10"/>
  <c r="AF347" i="10"/>
  <c r="AJ347" i="10"/>
  <c r="AF351" i="10"/>
  <c r="AJ351" i="10"/>
  <c r="AF355" i="10"/>
  <c r="AJ355" i="10"/>
  <c r="AF359" i="10"/>
  <c r="AJ359" i="10"/>
  <c r="AF363" i="10"/>
  <c r="AJ363" i="10"/>
  <c r="AF367" i="10"/>
  <c r="AJ367" i="10"/>
  <c r="AF371" i="10"/>
  <c r="AJ371" i="10"/>
  <c r="AF375" i="10"/>
  <c r="AJ375" i="10"/>
  <c r="AF379" i="10"/>
  <c r="AJ379" i="10"/>
  <c r="AF383" i="10"/>
  <c r="AJ383" i="10"/>
  <c r="AF387" i="10"/>
  <c r="AJ387" i="10"/>
  <c r="AF391" i="10"/>
  <c r="AJ391" i="10"/>
  <c r="AF395" i="10"/>
  <c r="AJ395" i="10"/>
  <c r="AF399" i="10"/>
  <c r="AJ399" i="10"/>
  <c r="AF403" i="10"/>
  <c r="AJ403" i="10"/>
  <c r="AO407" i="10"/>
  <c r="AJ407" i="10"/>
  <c r="AF407" i="10"/>
  <c r="R407" i="10"/>
  <c r="S407" i="10"/>
  <c r="AE407" i="10"/>
  <c r="AL407" i="10"/>
  <c r="AQ407" i="10"/>
  <c r="AP408" i="10"/>
  <c r="AL408" i="10"/>
  <c r="AG408" i="10"/>
  <c r="S408" i="10"/>
  <c r="AF408" i="10"/>
  <c r="AM408" i="10"/>
  <c r="AQ409" i="10"/>
  <c r="AM409" i="10"/>
  <c r="AH409" i="10"/>
  <c r="AF409" i="10"/>
  <c r="AL409" i="10"/>
  <c r="AN410" i="10"/>
  <c r="AI410" i="10"/>
  <c r="AE410" i="10"/>
  <c r="AJ410" i="10"/>
  <c r="AP410" i="10"/>
  <c r="AO419" i="10"/>
  <c r="R419" i="10"/>
  <c r="AP422" i="10"/>
  <c r="AL422" i="10"/>
  <c r="AG422" i="10"/>
  <c r="AN422" i="10"/>
  <c r="AI422" i="10"/>
  <c r="AE422" i="10"/>
  <c r="S422" i="10"/>
  <c r="AM422" i="10"/>
  <c r="AO427" i="10"/>
  <c r="R427" i="10"/>
  <c r="AP430" i="10"/>
  <c r="AL430" i="10"/>
  <c r="AG430" i="10"/>
  <c r="AN430" i="10"/>
  <c r="AI430" i="10"/>
  <c r="AE430" i="10"/>
  <c r="S430" i="10"/>
  <c r="AM430" i="10"/>
  <c r="AO435" i="10"/>
  <c r="R435" i="10"/>
  <c r="AP438" i="10"/>
  <c r="AL438" i="10"/>
  <c r="AG438" i="10"/>
  <c r="AN438" i="10"/>
  <c r="AI438" i="10"/>
  <c r="AE438" i="10"/>
  <c r="S438" i="10"/>
  <c r="AM438" i="10"/>
  <c r="AO443" i="10"/>
  <c r="R443" i="10"/>
  <c r="AP446" i="10"/>
  <c r="AL446" i="10"/>
  <c r="AG446" i="10"/>
  <c r="AN446" i="10"/>
  <c r="AI446" i="10"/>
  <c r="AE446" i="10"/>
  <c r="S446" i="10"/>
  <c r="AM446" i="10"/>
  <c r="AO451" i="10"/>
  <c r="R451" i="10"/>
  <c r="AP454" i="10"/>
  <c r="AL454" i="10"/>
  <c r="AG454" i="10"/>
  <c r="AN454" i="10"/>
  <c r="AI454" i="10"/>
  <c r="AE454" i="10"/>
  <c r="S454" i="10"/>
  <c r="AM454" i="10"/>
  <c r="AO459" i="10"/>
  <c r="R459" i="10"/>
  <c r="AP462" i="10"/>
  <c r="AL462" i="10"/>
  <c r="AG462" i="10"/>
  <c r="AN462" i="10"/>
  <c r="AI462" i="10"/>
  <c r="AE462" i="10"/>
  <c r="S462" i="10"/>
  <c r="AM462" i="10"/>
  <c r="AO467" i="10"/>
  <c r="R467" i="10"/>
  <c r="AP470" i="10"/>
  <c r="AL470" i="10"/>
  <c r="AG470" i="10"/>
  <c r="AN470" i="10"/>
  <c r="AI470" i="10"/>
  <c r="AE470" i="10"/>
  <c r="S470" i="10"/>
  <c r="AM470" i="10"/>
  <c r="AO475" i="10"/>
  <c r="R475" i="10"/>
  <c r="AP478" i="10"/>
  <c r="AL478" i="10"/>
  <c r="AG478" i="10"/>
  <c r="AN478" i="10"/>
  <c r="AI478" i="10"/>
  <c r="AE478" i="10"/>
  <c r="S478" i="10"/>
  <c r="AM478" i="10"/>
  <c r="AO483" i="10"/>
  <c r="R483" i="10"/>
  <c r="AP486" i="10"/>
  <c r="AL486" i="10"/>
  <c r="AG486" i="10"/>
  <c r="AN486" i="10"/>
  <c r="AI486" i="10"/>
  <c r="AE486" i="10"/>
  <c r="S486" i="10"/>
  <c r="AM486" i="10"/>
  <c r="AO491" i="10"/>
  <c r="R491" i="10"/>
  <c r="AP494" i="10"/>
  <c r="AL494" i="10"/>
  <c r="AG494" i="10"/>
  <c r="AN494" i="10"/>
  <c r="AI494" i="10"/>
  <c r="AE494" i="10"/>
  <c r="S494" i="10"/>
  <c r="AM494" i="10"/>
  <c r="AO499" i="10"/>
  <c r="R499" i="10"/>
  <c r="AP502" i="10"/>
  <c r="AL502" i="10"/>
  <c r="AG502" i="10"/>
  <c r="AN502" i="10"/>
  <c r="AI502" i="10"/>
  <c r="AE502" i="10"/>
  <c r="S502" i="10"/>
  <c r="AM502" i="10"/>
  <c r="AO507" i="10"/>
  <c r="R507" i="10"/>
  <c r="AP510" i="10"/>
  <c r="AL510" i="10"/>
  <c r="AG510" i="10"/>
  <c r="AN510" i="10"/>
  <c r="AI510" i="10"/>
  <c r="AE510" i="10"/>
  <c r="S510" i="10"/>
  <c r="AM510" i="10"/>
  <c r="AO515" i="10"/>
  <c r="R515" i="10"/>
  <c r="AP518" i="10"/>
  <c r="AL518" i="10"/>
  <c r="AG518" i="10"/>
  <c r="AN518" i="10"/>
  <c r="AI518" i="10"/>
  <c r="AE518" i="10"/>
  <c r="S518" i="10"/>
  <c r="AM518" i="10"/>
  <c r="AO523" i="10"/>
  <c r="R523" i="10"/>
  <c r="AP526" i="10"/>
  <c r="AL526" i="10"/>
  <c r="AG526" i="10"/>
  <c r="AN526" i="10"/>
  <c r="AI526" i="10"/>
  <c r="AE526" i="10"/>
  <c r="S526" i="10"/>
  <c r="AM526" i="10"/>
  <c r="AO531" i="10"/>
  <c r="R531" i="10"/>
  <c r="AP534" i="10"/>
  <c r="AL534" i="10"/>
  <c r="AG534" i="10"/>
  <c r="AN534" i="10"/>
  <c r="AI534" i="10"/>
  <c r="AE534" i="10"/>
  <c r="S534" i="10"/>
  <c r="AM534" i="10"/>
  <c r="AO539" i="10"/>
  <c r="R539" i="10"/>
  <c r="AP542" i="10"/>
  <c r="AL542" i="10"/>
  <c r="AG542" i="10"/>
  <c r="AN542" i="10"/>
  <c r="AI542" i="10"/>
  <c r="AE542" i="10"/>
  <c r="S542" i="10"/>
  <c r="AM542" i="10"/>
  <c r="AO547" i="10"/>
  <c r="R547" i="10"/>
  <c r="AP550" i="10"/>
  <c r="AL550" i="10"/>
  <c r="AG550" i="10"/>
  <c r="AN550" i="10"/>
  <c r="AI550" i="10"/>
  <c r="AE550" i="10"/>
  <c r="S550" i="10"/>
  <c r="AM550" i="10"/>
  <c r="AO555" i="10"/>
  <c r="R555" i="10"/>
  <c r="AP558" i="10"/>
  <c r="AL558" i="10"/>
  <c r="AG558" i="10"/>
  <c r="AN558" i="10"/>
  <c r="AI558" i="10"/>
  <c r="AE558" i="10"/>
  <c r="S558" i="10"/>
  <c r="AM558" i="10"/>
  <c r="AO563" i="10"/>
  <c r="R563" i="10"/>
  <c r="AP566" i="10"/>
  <c r="AL566" i="10"/>
  <c r="AG566" i="10"/>
  <c r="AN566" i="10"/>
  <c r="AI566" i="10"/>
  <c r="AE566" i="10"/>
  <c r="S566" i="10"/>
  <c r="AM566" i="10"/>
  <c r="AO571" i="10"/>
  <c r="R571" i="10"/>
  <c r="AP574" i="10"/>
  <c r="AL574" i="10"/>
  <c r="AG574" i="10"/>
  <c r="AN574" i="10"/>
  <c r="AI574" i="10"/>
  <c r="AE574" i="10"/>
  <c r="S574" i="10"/>
  <c r="AM574" i="10"/>
  <c r="AO579" i="10"/>
  <c r="R579" i="10"/>
  <c r="AP582" i="10"/>
  <c r="AL582" i="10"/>
  <c r="AG582" i="10"/>
  <c r="AN582" i="10"/>
  <c r="AI582" i="10"/>
  <c r="AE582" i="10"/>
  <c r="S582" i="10"/>
  <c r="AM582" i="10"/>
  <c r="AO587" i="10"/>
  <c r="R587" i="10"/>
  <c r="AP590" i="10"/>
  <c r="AL590" i="10"/>
  <c r="AG590" i="10"/>
  <c r="AN590" i="10"/>
  <c r="AI590" i="10"/>
  <c r="AE590" i="10"/>
  <c r="S590" i="10"/>
  <c r="AM590" i="10"/>
  <c r="AO595" i="10"/>
  <c r="R595" i="10"/>
  <c r="AN599" i="10"/>
  <c r="AQ599" i="10"/>
  <c r="AL599" i="10"/>
  <c r="AP599" i="10"/>
  <c r="R602" i="10"/>
  <c r="AN606" i="10"/>
  <c r="AI606" i="10"/>
  <c r="AE606" i="10"/>
  <c r="AQ606" i="10"/>
  <c r="AL606" i="10"/>
  <c r="AF606" i="10"/>
  <c r="AO606" i="10"/>
  <c r="AH606" i="10"/>
  <c r="S606" i="10"/>
  <c r="AG606" i="10"/>
  <c r="AO608" i="10"/>
  <c r="AN614" i="10"/>
  <c r="AI614" i="10"/>
  <c r="AE614" i="10"/>
  <c r="AO614" i="10"/>
  <c r="AH614" i="10"/>
  <c r="AQ614" i="10"/>
  <c r="AL614" i="10"/>
  <c r="AF614" i="10"/>
  <c r="S614" i="10"/>
  <c r="AG614" i="10"/>
  <c r="AP620" i="10"/>
  <c r="AL620" i="10"/>
  <c r="AG620" i="10"/>
  <c r="AN620" i="10"/>
  <c r="AH620" i="10"/>
  <c r="AQ620" i="10"/>
  <c r="AJ620" i="10"/>
  <c r="AE620" i="10"/>
  <c r="S620" i="10"/>
  <c r="R620" i="10"/>
  <c r="AM620" i="10"/>
  <c r="AQ623" i="10"/>
  <c r="AL623" i="10"/>
  <c r="AN623" i="10"/>
  <c r="R626" i="10"/>
  <c r="AI627" i="10"/>
  <c r="AG627" i="10"/>
  <c r="AP628" i="10"/>
  <c r="AL628" i="10"/>
  <c r="AG628" i="10"/>
  <c r="AQ628" i="10"/>
  <c r="AJ628" i="10"/>
  <c r="AE628" i="10"/>
  <c r="AN628" i="10"/>
  <c r="AH628" i="10"/>
  <c r="S628" i="10"/>
  <c r="R628" i="10"/>
  <c r="AM628" i="10"/>
  <c r="AN631" i="10"/>
  <c r="AQ631" i="10"/>
  <c r="AL631" i="10"/>
  <c r="AP631" i="10"/>
  <c r="R634" i="10"/>
  <c r="AN638" i="10"/>
  <c r="AI638" i="10"/>
  <c r="AE638" i="10"/>
  <c r="AQ638" i="10"/>
  <c r="AL638" i="10"/>
  <c r="AF638" i="10"/>
  <c r="AO638" i="10"/>
  <c r="AH638" i="10"/>
  <c r="S638" i="10"/>
  <c r="AG638" i="10"/>
  <c r="AO640" i="10"/>
  <c r="AN646" i="10"/>
  <c r="AI646" i="10"/>
  <c r="AE646" i="10"/>
  <c r="AO646" i="10"/>
  <c r="AH646" i="10"/>
  <c r="AQ646" i="10"/>
  <c r="AL646" i="10"/>
  <c r="AF646" i="10"/>
  <c r="S646" i="10"/>
  <c r="AG646" i="10"/>
  <c r="AP652" i="10"/>
  <c r="AL652" i="10"/>
  <c r="AG652" i="10"/>
  <c r="AN652" i="10"/>
  <c r="AH652" i="10"/>
  <c r="AQ652" i="10"/>
  <c r="AJ652" i="10"/>
  <c r="AE652" i="10"/>
  <c r="S652" i="10"/>
  <c r="R652" i="10"/>
  <c r="AM652" i="10"/>
  <c r="AQ655" i="10"/>
  <c r="AL655" i="10"/>
  <c r="AN655" i="10"/>
  <c r="R658" i="10"/>
  <c r="AI659" i="10"/>
  <c r="AG659" i="10"/>
  <c r="AP660" i="10"/>
  <c r="AL660" i="10"/>
  <c r="AG660" i="10"/>
  <c r="AQ660" i="10"/>
  <c r="AJ660" i="10"/>
  <c r="AE660" i="10"/>
  <c r="AN660" i="10"/>
  <c r="AH660" i="10"/>
  <c r="S660" i="10"/>
  <c r="R660" i="10"/>
  <c r="AM660" i="10"/>
  <c r="AN663" i="10"/>
  <c r="AQ663" i="10"/>
  <c r="AL663" i="10"/>
  <c r="AP663" i="10"/>
  <c r="R666" i="10"/>
  <c r="AN670" i="10"/>
  <c r="AI670" i="10"/>
  <c r="AE670" i="10"/>
  <c r="AQ670" i="10"/>
  <c r="AL670" i="10"/>
  <c r="AF670" i="10"/>
  <c r="AO670" i="10"/>
  <c r="AH670" i="10"/>
  <c r="S670" i="10"/>
  <c r="AG670" i="10"/>
  <c r="AO672" i="10"/>
  <c r="AN678" i="10"/>
  <c r="AI678" i="10"/>
  <c r="AE678" i="10"/>
  <c r="AO678" i="10"/>
  <c r="AH678" i="10"/>
  <c r="AQ678" i="10"/>
  <c r="AL678" i="10"/>
  <c r="AF678" i="10"/>
  <c r="S678" i="10"/>
  <c r="AG678" i="10"/>
  <c r="AP684" i="10"/>
  <c r="AL684" i="10"/>
  <c r="AG684" i="10"/>
  <c r="AN684" i="10"/>
  <c r="AH684" i="10"/>
  <c r="AQ684" i="10"/>
  <c r="AJ684" i="10"/>
  <c r="AE684" i="10"/>
  <c r="S684" i="10"/>
  <c r="R684" i="10"/>
  <c r="AM684" i="10"/>
  <c r="AQ687" i="10"/>
  <c r="AL687" i="10"/>
  <c r="AN687" i="10"/>
  <c r="R690" i="10"/>
  <c r="AI691" i="10"/>
  <c r="AG691" i="10"/>
  <c r="AP692" i="10"/>
  <c r="AL692" i="10"/>
  <c r="AG692" i="10"/>
  <c r="AQ692" i="10"/>
  <c r="AJ692" i="10"/>
  <c r="AE692" i="10"/>
  <c r="AN692" i="10"/>
  <c r="AH692" i="10"/>
  <c r="S692" i="10"/>
  <c r="R692" i="10"/>
  <c r="AM692" i="10"/>
  <c r="AN695" i="10"/>
  <c r="AQ695" i="10"/>
  <c r="AL695" i="10"/>
  <c r="AP695" i="10"/>
  <c r="R698" i="10"/>
  <c r="AN702" i="10"/>
  <c r="AI702" i="10"/>
  <c r="AE702" i="10"/>
  <c r="AQ702" i="10"/>
  <c r="AL702" i="10"/>
  <c r="AF702" i="10"/>
  <c r="AO702" i="10"/>
  <c r="AH702" i="10"/>
  <c r="S702" i="10"/>
  <c r="AG702" i="10"/>
  <c r="AO704" i="10"/>
  <c r="AN710" i="10"/>
  <c r="AI710" i="10"/>
  <c r="AE710" i="10"/>
  <c r="AO710" i="10"/>
  <c r="AH710" i="10"/>
  <c r="AQ710" i="10"/>
  <c r="AL710" i="10"/>
  <c r="AF710" i="10"/>
  <c r="S710" i="10"/>
  <c r="AG710" i="10"/>
  <c r="AP716" i="10"/>
  <c r="AL716" i="10"/>
  <c r="AG716" i="10"/>
  <c r="AN716" i="10"/>
  <c r="AH716" i="10"/>
  <c r="AQ716" i="10"/>
  <c r="AJ716" i="10"/>
  <c r="AE716" i="10"/>
  <c r="S716" i="10"/>
  <c r="R716" i="10"/>
  <c r="AM716" i="10"/>
  <c r="AQ719" i="10"/>
  <c r="AL719" i="10"/>
  <c r="AN719" i="10"/>
  <c r="R722" i="10"/>
  <c r="AI723" i="10"/>
  <c r="AG723" i="10"/>
  <c r="AP724" i="10"/>
  <c r="AL724" i="10"/>
  <c r="AG724" i="10"/>
  <c r="AQ724" i="10"/>
  <c r="AJ724" i="10"/>
  <c r="AE724" i="10"/>
  <c r="AN724" i="10"/>
  <c r="AH724" i="10"/>
  <c r="S724" i="10"/>
  <c r="R724" i="10"/>
  <c r="AM724" i="10"/>
  <c r="AN727" i="10"/>
  <c r="AQ727" i="10"/>
  <c r="AL727" i="10"/>
  <c r="AP727" i="10"/>
  <c r="R730" i="10"/>
  <c r="AN734" i="10"/>
  <c r="AI734" i="10"/>
  <c r="AE734" i="10"/>
  <c r="AQ734" i="10"/>
  <c r="AL734" i="10"/>
  <c r="AF734" i="10"/>
  <c r="AO734" i="10"/>
  <c r="AH734" i="10"/>
  <c r="S734" i="10"/>
  <c r="AG734" i="10"/>
  <c r="AO736" i="10"/>
  <c r="AN742" i="10"/>
  <c r="AI742" i="10"/>
  <c r="AE742" i="10"/>
  <c r="AO742" i="10"/>
  <c r="AH742" i="10"/>
  <c r="AQ742" i="10"/>
  <c r="AL742" i="10"/>
  <c r="AF742" i="10"/>
  <c r="S742" i="10"/>
  <c r="AG742" i="10"/>
  <c r="AP748" i="10"/>
  <c r="AL748" i="10"/>
  <c r="AG748" i="10"/>
  <c r="AN748" i="10"/>
  <c r="AH748" i="10"/>
  <c r="AQ748" i="10"/>
  <c r="AJ748" i="10"/>
  <c r="AE748" i="10"/>
  <c r="S748" i="10"/>
  <c r="R748" i="10"/>
  <c r="AM748" i="10"/>
  <c r="AQ751" i="10"/>
  <c r="AL751" i="10"/>
  <c r="AN751" i="10"/>
  <c r="R754" i="10"/>
  <c r="AI755" i="10"/>
  <c r="AG755" i="10"/>
  <c r="AP756" i="10"/>
  <c r="AL756" i="10"/>
  <c r="AG756" i="10"/>
  <c r="AQ756" i="10"/>
  <c r="AJ756" i="10"/>
  <c r="AE756" i="10"/>
  <c r="AN756" i="10"/>
  <c r="AH756" i="10"/>
  <c r="S756" i="10"/>
  <c r="R756" i="10"/>
  <c r="AM756" i="10"/>
  <c r="AN759" i="10"/>
  <c r="AQ759" i="10"/>
  <c r="AL759" i="10"/>
  <c r="AP759" i="10"/>
  <c r="R762" i="10"/>
  <c r="AN766" i="10"/>
  <c r="AI766" i="10"/>
  <c r="AE766" i="10"/>
  <c r="AQ766" i="10"/>
  <c r="AL766" i="10"/>
  <c r="AF766" i="10"/>
  <c r="AO766" i="10"/>
  <c r="AH766" i="10"/>
  <c r="S766" i="10"/>
  <c r="AG766" i="10"/>
  <c r="AO768" i="10"/>
  <c r="AN774" i="10"/>
  <c r="AI774" i="10"/>
  <c r="AE774" i="10"/>
  <c r="AO774" i="10"/>
  <c r="AH774" i="10"/>
  <c r="AQ774" i="10"/>
  <c r="AL774" i="10"/>
  <c r="AF774" i="10"/>
  <c r="S774" i="10"/>
  <c r="AG774" i="10"/>
  <c r="AP780" i="10"/>
  <c r="AL780" i="10"/>
  <c r="AG780" i="10"/>
  <c r="AN780" i="10"/>
  <c r="AH780" i="10"/>
  <c r="AQ780" i="10"/>
  <c r="AJ780" i="10"/>
  <c r="AE780" i="10"/>
  <c r="S780" i="10"/>
  <c r="R780" i="10"/>
  <c r="AM780" i="10"/>
  <c r="AQ783" i="10"/>
  <c r="AL783" i="10"/>
  <c r="AN783" i="10"/>
  <c r="R786" i="10"/>
  <c r="AI787" i="10"/>
  <c r="AG787" i="10"/>
  <c r="AP788" i="10"/>
  <c r="AL788" i="10"/>
  <c r="AG788" i="10"/>
  <c r="AQ788" i="10"/>
  <c r="AJ788" i="10"/>
  <c r="AE788" i="10"/>
  <c r="AN788" i="10"/>
  <c r="AH788" i="10"/>
  <c r="S788" i="10"/>
  <c r="R788" i="10"/>
  <c r="AM788" i="10"/>
  <c r="AN791" i="10"/>
  <c r="AQ791" i="10"/>
  <c r="AL791" i="10"/>
  <c r="AP791" i="10"/>
  <c r="R794" i="10"/>
  <c r="AN798" i="10"/>
  <c r="AI798" i="10"/>
  <c r="AE798" i="10"/>
  <c r="AQ798" i="10"/>
  <c r="AL798" i="10"/>
  <c r="AF798" i="10"/>
  <c r="AO798" i="10"/>
  <c r="AH798" i="10"/>
  <c r="S798" i="10"/>
  <c r="AG798" i="10"/>
  <c r="AO800" i="10"/>
  <c r="AP806" i="10"/>
  <c r="AL806" i="10"/>
  <c r="AG806" i="10"/>
  <c r="AN806" i="10"/>
  <c r="AI806" i="10"/>
  <c r="AE806" i="10"/>
  <c r="AJ806" i="10"/>
  <c r="AO806" i="10"/>
  <c r="AF806" i="10"/>
  <c r="S806" i="10"/>
  <c r="AH806" i="10"/>
  <c r="AL817" i="10"/>
  <c r="AP818" i="10"/>
  <c r="AL818" i="10"/>
  <c r="AG818" i="10"/>
  <c r="AN818" i="10"/>
  <c r="AI818" i="10"/>
  <c r="AE818" i="10"/>
  <c r="AO818" i="10"/>
  <c r="AF818" i="10"/>
  <c r="AJ818" i="10"/>
  <c r="S818" i="10"/>
  <c r="R818" i="10"/>
  <c r="AL833" i="10"/>
  <c r="AP834" i="10"/>
  <c r="AL834" i="10"/>
  <c r="AG834" i="10"/>
  <c r="AN834" i="10"/>
  <c r="AI834" i="10"/>
  <c r="AE834" i="10"/>
  <c r="AO834" i="10"/>
  <c r="AF834" i="10"/>
  <c r="AJ834" i="10"/>
  <c r="S834" i="10"/>
  <c r="R834" i="10"/>
  <c r="AL849" i="10"/>
  <c r="AP850" i="10"/>
  <c r="AL850" i="10"/>
  <c r="AG850" i="10"/>
  <c r="AN850" i="10"/>
  <c r="AI850" i="10"/>
  <c r="AE850" i="10"/>
  <c r="AO850" i="10"/>
  <c r="AF850" i="10"/>
  <c r="AJ850" i="10"/>
  <c r="S850" i="10"/>
  <c r="R850" i="10"/>
  <c r="AL865" i="10"/>
  <c r="AP866" i="10"/>
  <c r="AL866" i="10"/>
  <c r="AG866" i="10"/>
  <c r="AN866" i="10"/>
  <c r="AI866" i="10"/>
  <c r="AE866" i="10"/>
  <c r="AO866" i="10"/>
  <c r="AF866" i="10"/>
  <c r="AJ866" i="10"/>
  <c r="S866" i="10"/>
  <c r="R866" i="10"/>
  <c r="AL881" i="10"/>
  <c r="AP882" i="10"/>
  <c r="AL882" i="10"/>
  <c r="AG882" i="10"/>
  <c r="AN882" i="10"/>
  <c r="AI882" i="10"/>
  <c r="AE882" i="10"/>
  <c r="AO882" i="10"/>
  <c r="AF882" i="10"/>
  <c r="AJ882" i="10"/>
  <c r="S882" i="10"/>
  <c r="R882" i="10"/>
  <c r="N903" i="10"/>
  <c r="AG903" i="10"/>
  <c r="AI903" i="10"/>
  <c r="AE903" i="10"/>
  <c r="AN922" i="10"/>
  <c r="AI922" i="10"/>
  <c r="AE922" i="10"/>
  <c r="AQ922" i="10"/>
  <c r="AM922" i="10"/>
  <c r="AH922" i="10"/>
  <c r="AJ922" i="10"/>
  <c r="AO922" i="10"/>
  <c r="AF922" i="10"/>
  <c r="AG922" i="10"/>
  <c r="AP922" i="10"/>
  <c r="AL922" i="10"/>
  <c r="AN954" i="10"/>
  <c r="AI954" i="10"/>
  <c r="AE954" i="10"/>
  <c r="AQ954" i="10"/>
  <c r="AM954" i="10"/>
  <c r="AH954" i="10"/>
  <c r="AJ954" i="10"/>
  <c r="AO954" i="10"/>
  <c r="AF954" i="10"/>
  <c r="AG954" i="10"/>
  <c r="AP954" i="10"/>
  <c r="AL954" i="10"/>
  <c r="AG971" i="10"/>
  <c r="AG983" i="10"/>
  <c r="AN986" i="10"/>
  <c r="AI986" i="10"/>
  <c r="AE986" i="10"/>
  <c r="AQ986" i="10"/>
  <c r="AM986" i="10"/>
  <c r="AH986" i="10"/>
  <c r="AJ986" i="10"/>
  <c r="AO986" i="10"/>
  <c r="AF986" i="10"/>
  <c r="AG986" i="10"/>
  <c r="AP986" i="10"/>
  <c r="AL986" i="10"/>
  <c r="AG999" i="10"/>
  <c r="AG1003" i="10"/>
  <c r="S1008" i="10"/>
  <c r="AN1009" i="10"/>
  <c r="AM1009" i="10"/>
  <c r="AP1009" i="10"/>
  <c r="AQ1009" i="10"/>
  <c r="AL1009" i="10"/>
  <c r="N1020" i="10"/>
  <c r="AH1020" i="10"/>
  <c r="AG1020" i="10"/>
  <c r="AF1020" i="10"/>
  <c r="AQ1037" i="10"/>
  <c r="AM1037" i="10"/>
  <c r="AP1037" i="10"/>
  <c r="AL1037" i="10"/>
  <c r="AN1042" i="10"/>
  <c r="AI1042" i="10"/>
  <c r="AE1042" i="10"/>
  <c r="AP1042" i="10"/>
  <c r="AL1042" i="10"/>
  <c r="AG1042" i="10"/>
  <c r="AJ1042" i="10"/>
  <c r="AQ1042" i="10"/>
  <c r="AH1042" i="10"/>
  <c r="AM1042" i="10"/>
  <c r="AO1042" i="10"/>
  <c r="S1042" i="10"/>
  <c r="R1042" i="10"/>
  <c r="AP1059" i="10"/>
  <c r="AN1059" i="10"/>
  <c r="AL1059" i="10"/>
  <c r="AQ1069" i="10"/>
  <c r="AM1069" i="10"/>
  <c r="AP1069" i="10"/>
  <c r="AL1069" i="10"/>
  <c r="AN1074" i="10"/>
  <c r="AI1074" i="10"/>
  <c r="AE1074" i="10"/>
  <c r="AP1074" i="10"/>
  <c r="AL1074" i="10"/>
  <c r="AG1074" i="10"/>
  <c r="AJ1074" i="10"/>
  <c r="AQ1074" i="10"/>
  <c r="AH1074" i="10"/>
  <c r="AM1074" i="10"/>
  <c r="AO1074" i="10"/>
  <c r="S1074" i="10"/>
  <c r="R1074" i="10"/>
  <c r="AN1109" i="10"/>
  <c r="AP1112" i="10"/>
  <c r="AL1112" i="10"/>
  <c r="AG1112" i="10"/>
  <c r="AN1112" i="10"/>
  <c r="AI1112" i="10"/>
  <c r="AE1112" i="10"/>
  <c r="AQ1112" i="10"/>
  <c r="AH1112" i="10"/>
  <c r="AO1112" i="10"/>
  <c r="AF1112" i="10"/>
  <c r="AJ1112" i="10"/>
  <c r="AM1112" i="10"/>
  <c r="S1112" i="10"/>
  <c r="R1112" i="10"/>
  <c r="N1141" i="10"/>
  <c r="AI1141" i="10"/>
  <c r="AG1141" i="10"/>
  <c r="AH1141" i="10"/>
  <c r="AE1141" i="10"/>
  <c r="AN1145" i="10"/>
  <c r="AQ1145" i="10"/>
  <c r="AL1145" i="10"/>
  <c r="AM1145" i="10"/>
  <c r="AP1145" i="10"/>
  <c r="N1181" i="10"/>
  <c r="AI1181" i="10"/>
  <c r="AE1181" i="10"/>
  <c r="AH1181" i="10"/>
  <c r="AG1181" i="10"/>
  <c r="AF411" i="10"/>
  <c r="AJ411" i="10"/>
  <c r="AF415" i="10"/>
  <c r="AJ415" i="10"/>
  <c r="AH417" i="10"/>
  <c r="AM417" i="10"/>
  <c r="AQ417" i="10"/>
  <c r="AF419" i="10"/>
  <c r="AJ419" i="10"/>
  <c r="AH421" i="10"/>
  <c r="AM421" i="10"/>
  <c r="AQ421" i="10"/>
  <c r="AF423" i="10"/>
  <c r="AJ423" i="10"/>
  <c r="AH425" i="10"/>
  <c r="AM425" i="10"/>
  <c r="AQ425" i="10"/>
  <c r="AF427" i="10"/>
  <c r="AJ427" i="10"/>
  <c r="AH429" i="10"/>
  <c r="AM429" i="10"/>
  <c r="AQ429" i="10"/>
  <c r="AF431" i="10"/>
  <c r="AJ431" i="10"/>
  <c r="AH433" i="10"/>
  <c r="AM433" i="10"/>
  <c r="AQ433" i="10"/>
  <c r="AF435" i="10"/>
  <c r="AJ435" i="10"/>
  <c r="AH437" i="10"/>
  <c r="AM437" i="10"/>
  <c r="AQ437" i="10"/>
  <c r="AF439" i="10"/>
  <c r="AJ439" i="10"/>
  <c r="AH441" i="10"/>
  <c r="AM441" i="10"/>
  <c r="AQ441" i="10"/>
  <c r="AF443" i="10"/>
  <c r="AJ443" i="10"/>
  <c r="AH445" i="10"/>
  <c r="AM445" i="10"/>
  <c r="AQ445" i="10"/>
  <c r="AF447" i="10"/>
  <c r="AJ447" i="10"/>
  <c r="AH449" i="10"/>
  <c r="AM449" i="10"/>
  <c r="AQ449" i="10"/>
  <c r="AF451" i="10"/>
  <c r="AJ451" i="10"/>
  <c r="AH453" i="10"/>
  <c r="AM453" i="10"/>
  <c r="AQ453" i="10"/>
  <c r="AF455" i="10"/>
  <c r="AJ455" i="10"/>
  <c r="AH457" i="10"/>
  <c r="AM457" i="10"/>
  <c r="AQ457" i="10"/>
  <c r="AF459" i="10"/>
  <c r="AJ459" i="10"/>
  <c r="AH461" i="10"/>
  <c r="AM461" i="10"/>
  <c r="AQ461" i="10"/>
  <c r="AF463" i="10"/>
  <c r="AJ463" i="10"/>
  <c r="AH465" i="10"/>
  <c r="AM465" i="10"/>
  <c r="AQ465" i="10"/>
  <c r="AF467" i="10"/>
  <c r="AJ467" i="10"/>
  <c r="AH469" i="10"/>
  <c r="AM469" i="10"/>
  <c r="AQ469" i="10"/>
  <c r="AF471" i="10"/>
  <c r="AJ471" i="10"/>
  <c r="AH473" i="10"/>
  <c r="AM473" i="10"/>
  <c r="AQ473" i="10"/>
  <c r="AF475" i="10"/>
  <c r="AJ475" i="10"/>
  <c r="AH477" i="10"/>
  <c r="AM477" i="10"/>
  <c r="AQ477" i="10"/>
  <c r="AF479" i="10"/>
  <c r="AJ479" i="10"/>
  <c r="AH481" i="10"/>
  <c r="AM481" i="10"/>
  <c r="AQ481" i="10"/>
  <c r="AF483" i="10"/>
  <c r="AJ483" i="10"/>
  <c r="AH485" i="10"/>
  <c r="AM485" i="10"/>
  <c r="AQ485" i="10"/>
  <c r="AF487" i="10"/>
  <c r="AJ487" i="10"/>
  <c r="AH489" i="10"/>
  <c r="AM489" i="10"/>
  <c r="AQ489" i="10"/>
  <c r="AF491" i="10"/>
  <c r="AJ491" i="10"/>
  <c r="AH493" i="10"/>
  <c r="AM493" i="10"/>
  <c r="AQ493" i="10"/>
  <c r="AF495" i="10"/>
  <c r="AJ495" i="10"/>
  <c r="AH497" i="10"/>
  <c r="AM497" i="10"/>
  <c r="AQ497" i="10"/>
  <c r="AF499" i="10"/>
  <c r="AJ499" i="10"/>
  <c r="AH501" i="10"/>
  <c r="AM501" i="10"/>
  <c r="AQ501" i="10"/>
  <c r="AF503" i="10"/>
  <c r="AJ503" i="10"/>
  <c r="AH505" i="10"/>
  <c r="AM505" i="10"/>
  <c r="AQ505" i="10"/>
  <c r="AF507" i="10"/>
  <c r="AJ507" i="10"/>
  <c r="AH509" i="10"/>
  <c r="AM509" i="10"/>
  <c r="AQ509" i="10"/>
  <c r="AF511" i="10"/>
  <c r="AJ511" i="10"/>
  <c r="AH513" i="10"/>
  <c r="AM513" i="10"/>
  <c r="AQ513" i="10"/>
  <c r="AF515" i="10"/>
  <c r="AJ515" i="10"/>
  <c r="AH517" i="10"/>
  <c r="AM517" i="10"/>
  <c r="AQ517" i="10"/>
  <c r="AF519" i="10"/>
  <c r="AJ519" i="10"/>
  <c r="AH521" i="10"/>
  <c r="AM521" i="10"/>
  <c r="AQ521" i="10"/>
  <c r="AF523" i="10"/>
  <c r="AJ523" i="10"/>
  <c r="AH525" i="10"/>
  <c r="AM525" i="10"/>
  <c r="AQ525" i="10"/>
  <c r="AF527" i="10"/>
  <c r="AJ527" i="10"/>
  <c r="AH529" i="10"/>
  <c r="AM529" i="10"/>
  <c r="AQ529" i="10"/>
  <c r="AF531" i="10"/>
  <c r="AJ531" i="10"/>
  <c r="AH533" i="10"/>
  <c r="AM533" i="10"/>
  <c r="AQ533" i="10"/>
  <c r="AF535" i="10"/>
  <c r="AJ535" i="10"/>
  <c r="AH537" i="10"/>
  <c r="AM537" i="10"/>
  <c r="AQ537" i="10"/>
  <c r="AF539" i="10"/>
  <c r="AJ539" i="10"/>
  <c r="AH541" i="10"/>
  <c r="AM541" i="10"/>
  <c r="AQ541" i="10"/>
  <c r="AF543" i="10"/>
  <c r="AJ543" i="10"/>
  <c r="AH545" i="10"/>
  <c r="AM545" i="10"/>
  <c r="AQ545" i="10"/>
  <c r="AF547" i="10"/>
  <c r="AJ547" i="10"/>
  <c r="AH549" i="10"/>
  <c r="AM549" i="10"/>
  <c r="AQ549" i="10"/>
  <c r="AF551" i="10"/>
  <c r="AJ551" i="10"/>
  <c r="AH553" i="10"/>
  <c r="AM553" i="10"/>
  <c r="AQ553" i="10"/>
  <c r="AF555" i="10"/>
  <c r="AJ555" i="10"/>
  <c r="AH557" i="10"/>
  <c r="AM557" i="10"/>
  <c r="AQ557" i="10"/>
  <c r="AF559" i="10"/>
  <c r="AJ559" i="10"/>
  <c r="AH561" i="10"/>
  <c r="AM561" i="10"/>
  <c r="AQ561" i="10"/>
  <c r="AF563" i="10"/>
  <c r="AJ563" i="10"/>
  <c r="AH565" i="10"/>
  <c r="AM565" i="10"/>
  <c r="AQ565" i="10"/>
  <c r="AF567" i="10"/>
  <c r="AJ567" i="10"/>
  <c r="AH569" i="10"/>
  <c r="AM569" i="10"/>
  <c r="AQ569" i="10"/>
  <c r="AF571" i="10"/>
  <c r="AJ571" i="10"/>
  <c r="AH573" i="10"/>
  <c r="AM573" i="10"/>
  <c r="AQ573" i="10"/>
  <c r="AF575" i="10"/>
  <c r="AJ575" i="10"/>
  <c r="AH577" i="10"/>
  <c r="AM577" i="10"/>
  <c r="AQ577" i="10"/>
  <c r="AF579" i="10"/>
  <c r="AJ579" i="10"/>
  <c r="AH581" i="10"/>
  <c r="AM581" i="10"/>
  <c r="AQ581" i="10"/>
  <c r="AF583" i="10"/>
  <c r="AJ583" i="10"/>
  <c r="AH585" i="10"/>
  <c r="AM585" i="10"/>
  <c r="AQ585" i="10"/>
  <c r="AF587" i="10"/>
  <c r="AJ587" i="10"/>
  <c r="AH589" i="10"/>
  <c r="AM589" i="10"/>
  <c r="AQ589" i="10"/>
  <c r="AF591" i="10"/>
  <c r="AJ591" i="10"/>
  <c r="AH593" i="10"/>
  <c r="AM593" i="10"/>
  <c r="AQ593" i="10"/>
  <c r="AF595" i="10"/>
  <c r="AJ595" i="10"/>
  <c r="AO599" i="10"/>
  <c r="R599" i="10"/>
  <c r="AE599" i="10"/>
  <c r="AP600" i="10"/>
  <c r="AL600" i="10"/>
  <c r="AG600" i="10"/>
  <c r="S600" i="10"/>
  <c r="AF600" i="10"/>
  <c r="AM600" i="10"/>
  <c r="AQ601" i="10"/>
  <c r="AM601" i="10"/>
  <c r="AH601" i="10"/>
  <c r="AF601" i="10"/>
  <c r="AL601" i="10"/>
  <c r="AN602" i="10"/>
  <c r="AI602" i="10"/>
  <c r="AE602" i="10"/>
  <c r="AJ602" i="10"/>
  <c r="AP602" i="10"/>
  <c r="AI608" i="10"/>
  <c r="AI609" i="10"/>
  <c r="AG610" i="10"/>
  <c r="AM611" i="10"/>
  <c r="AO615" i="10"/>
  <c r="R615" i="10"/>
  <c r="AE615" i="10"/>
  <c r="AP616" i="10"/>
  <c r="AL616" i="10"/>
  <c r="AG616" i="10"/>
  <c r="S616" i="10"/>
  <c r="AF616" i="10"/>
  <c r="AM616" i="10"/>
  <c r="AQ617" i="10"/>
  <c r="AM617" i="10"/>
  <c r="AH617" i="10"/>
  <c r="AF617" i="10"/>
  <c r="AL617" i="10"/>
  <c r="AN618" i="10"/>
  <c r="AI618" i="10"/>
  <c r="AE618" i="10"/>
  <c r="AJ618" i="10"/>
  <c r="AP618" i="10"/>
  <c r="AI624" i="10"/>
  <c r="AI625" i="10"/>
  <c r="AG626" i="10"/>
  <c r="AM627" i="10"/>
  <c r="AO631" i="10"/>
  <c r="R631" i="10"/>
  <c r="AE631" i="10"/>
  <c r="AP632" i="10"/>
  <c r="AL632" i="10"/>
  <c r="AG632" i="10"/>
  <c r="S632" i="10"/>
  <c r="AF632" i="10"/>
  <c r="AM632" i="10"/>
  <c r="AQ633" i="10"/>
  <c r="AM633" i="10"/>
  <c r="AH633" i="10"/>
  <c r="AF633" i="10"/>
  <c r="AL633" i="10"/>
  <c r="AN634" i="10"/>
  <c r="AI634" i="10"/>
  <c r="AE634" i="10"/>
  <c r="AJ634" i="10"/>
  <c r="AP634" i="10"/>
  <c r="AI640" i="10"/>
  <c r="AI641" i="10"/>
  <c r="AG642" i="10"/>
  <c r="AM643" i="10"/>
  <c r="AO647" i="10"/>
  <c r="R647" i="10"/>
  <c r="AE647" i="10"/>
  <c r="AP648" i="10"/>
  <c r="AL648" i="10"/>
  <c r="AG648" i="10"/>
  <c r="S648" i="10"/>
  <c r="AF648" i="10"/>
  <c r="AM648" i="10"/>
  <c r="AQ649" i="10"/>
  <c r="AM649" i="10"/>
  <c r="AH649" i="10"/>
  <c r="AF649" i="10"/>
  <c r="AL649" i="10"/>
  <c r="AN650" i="10"/>
  <c r="AI650" i="10"/>
  <c r="AE650" i="10"/>
  <c r="AJ650" i="10"/>
  <c r="AP650" i="10"/>
  <c r="AI656" i="10"/>
  <c r="AI657" i="10"/>
  <c r="AG658" i="10"/>
  <c r="AM659" i="10"/>
  <c r="AO663" i="10"/>
  <c r="R663" i="10"/>
  <c r="AE663" i="10"/>
  <c r="AP664" i="10"/>
  <c r="AL664" i="10"/>
  <c r="AG664" i="10"/>
  <c r="S664" i="10"/>
  <c r="AF664" i="10"/>
  <c r="AM664" i="10"/>
  <c r="AQ665" i="10"/>
  <c r="AM665" i="10"/>
  <c r="AH665" i="10"/>
  <c r="AF665" i="10"/>
  <c r="AL665" i="10"/>
  <c r="AN666" i="10"/>
  <c r="AI666" i="10"/>
  <c r="AE666" i="10"/>
  <c r="AJ666" i="10"/>
  <c r="AP666" i="10"/>
  <c r="AI672" i="10"/>
  <c r="AI673" i="10"/>
  <c r="AG674" i="10"/>
  <c r="AM675" i="10"/>
  <c r="AO679" i="10"/>
  <c r="R679" i="10"/>
  <c r="AE679" i="10"/>
  <c r="AP680" i="10"/>
  <c r="AL680" i="10"/>
  <c r="AG680" i="10"/>
  <c r="S680" i="10"/>
  <c r="AF680" i="10"/>
  <c r="AM680" i="10"/>
  <c r="AQ681" i="10"/>
  <c r="AM681" i="10"/>
  <c r="AH681" i="10"/>
  <c r="AF681" i="10"/>
  <c r="AL681" i="10"/>
  <c r="AN682" i="10"/>
  <c r="AI682" i="10"/>
  <c r="AE682" i="10"/>
  <c r="AJ682" i="10"/>
  <c r="AP682" i="10"/>
  <c r="AI688" i="10"/>
  <c r="AI689" i="10"/>
  <c r="AG690" i="10"/>
  <c r="AM691" i="10"/>
  <c r="AO695" i="10"/>
  <c r="R695" i="10"/>
  <c r="AE695" i="10"/>
  <c r="AP696" i="10"/>
  <c r="AL696" i="10"/>
  <c r="AG696" i="10"/>
  <c r="S696" i="10"/>
  <c r="AF696" i="10"/>
  <c r="AM696" i="10"/>
  <c r="AQ697" i="10"/>
  <c r="AM697" i="10"/>
  <c r="AH697" i="10"/>
  <c r="AF697" i="10"/>
  <c r="AL697" i="10"/>
  <c r="AN698" i="10"/>
  <c r="AI698" i="10"/>
  <c r="AE698" i="10"/>
  <c r="AJ698" i="10"/>
  <c r="AP698" i="10"/>
  <c r="AI704" i="10"/>
  <c r="AI705" i="10"/>
  <c r="AG706" i="10"/>
  <c r="AM707" i="10"/>
  <c r="AO711" i="10"/>
  <c r="R711" i="10"/>
  <c r="AE711" i="10"/>
  <c r="AP712" i="10"/>
  <c r="AL712" i="10"/>
  <c r="AG712" i="10"/>
  <c r="S712" i="10"/>
  <c r="AF712" i="10"/>
  <c r="AM712" i="10"/>
  <c r="AQ713" i="10"/>
  <c r="AM713" i="10"/>
  <c r="AH713" i="10"/>
  <c r="AF713" i="10"/>
  <c r="AL713" i="10"/>
  <c r="AN714" i="10"/>
  <c r="AI714" i="10"/>
  <c r="AE714" i="10"/>
  <c r="AJ714" i="10"/>
  <c r="AP714" i="10"/>
  <c r="AI720" i="10"/>
  <c r="AI721" i="10"/>
  <c r="AG722" i="10"/>
  <c r="AM723" i="10"/>
  <c r="AO727" i="10"/>
  <c r="R727" i="10"/>
  <c r="AE727" i="10"/>
  <c r="AP728" i="10"/>
  <c r="AL728" i="10"/>
  <c r="AG728" i="10"/>
  <c r="S728" i="10"/>
  <c r="AF728" i="10"/>
  <c r="AM728" i="10"/>
  <c r="AQ729" i="10"/>
  <c r="AM729" i="10"/>
  <c r="AH729" i="10"/>
  <c r="AF729" i="10"/>
  <c r="AL729" i="10"/>
  <c r="AN730" i="10"/>
  <c r="AI730" i="10"/>
  <c r="AE730" i="10"/>
  <c r="AJ730" i="10"/>
  <c r="AP730" i="10"/>
  <c r="AI736" i="10"/>
  <c r="AI737" i="10"/>
  <c r="AG738" i="10"/>
  <c r="AM739" i="10"/>
  <c r="AO743" i="10"/>
  <c r="R743" i="10"/>
  <c r="AE743" i="10"/>
  <c r="AP744" i="10"/>
  <c r="AL744" i="10"/>
  <c r="AG744" i="10"/>
  <c r="S744" i="10"/>
  <c r="AF744" i="10"/>
  <c r="AM744" i="10"/>
  <c r="AQ745" i="10"/>
  <c r="AM745" i="10"/>
  <c r="AH745" i="10"/>
  <c r="AF745" i="10"/>
  <c r="AL745" i="10"/>
  <c r="AN746" i="10"/>
  <c r="AI746" i="10"/>
  <c r="AE746" i="10"/>
  <c r="AJ746" i="10"/>
  <c r="AP746" i="10"/>
  <c r="AI752" i="10"/>
  <c r="AI753" i="10"/>
  <c r="AG754" i="10"/>
  <c r="AM755" i="10"/>
  <c r="AO759" i="10"/>
  <c r="R759" i="10"/>
  <c r="AE759" i="10"/>
  <c r="AP760" i="10"/>
  <c r="AL760" i="10"/>
  <c r="AG760" i="10"/>
  <c r="S760" i="10"/>
  <c r="AF760" i="10"/>
  <c r="AM760" i="10"/>
  <c r="AQ761" i="10"/>
  <c r="AM761" i="10"/>
  <c r="AH761" i="10"/>
  <c r="AF761" i="10"/>
  <c r="AL761" i="10"/>
  <c r="AN762" i="10"/>
  <c r="AI762" i="10"/>
  <c r="AE762" i="10"/>
  <c r="AJ762" i="10"/>
  <c r="AP762" i="10"/>
  <c r="AI768" i="10"/>
  <c r="AI769" i="10"/>
  <c r="AG770" i="10"/>
  <c r="AM771" i="10"/>
  <c r="AO775" i="10"/>
  <c r="R775" i="10"/>
  <c r="AE775" i="10"/>
  <c r="AP776" i="10"/>
  <c r="AL776" i="10"/>
  <c r="AG776" i="10"/>
  <c r="S776" i="10"/>
  <c r="AF776" i="10"/>
  <c r="AM776" i="10"/>
  <c r="AQ777" i="10"/>
  <c r="AM777" i="10"/>
  <c r="AH777" i="10"/>
  <c r="AF777" i="10"/>
  <c r="AL777" i="10"/>
  <c r="AN778" i="10"/>
  <c r="AI778" i="10"/>
  <c r="AE778" i="10"/>
  <c r="AJ778" i="10"/>
  <c r="AP778" i="10"/>
  <c r="AI784" i="10"/>
  <c r="AI785" i="10"/>
  <c r="AG786" i="10"/>
  <c r="AM787" i="10"/>
  <c r="AO791" i="10"/>
  <c r="R791" i="10"/>
  <c r="AE791" i="10"/>
  <c r="AP792" i="10"/>
  <c r="AL792" i="10"/>
  <c r="AG792" i="10"/>
  <c r="S792" i="10"/>
  <c r="AF792" i="10"/>
  <c r="AM792" i="10"/>
  <c r="AQ793" i="10"/>
  <c r="AM793" i="10"/>
  <c r="AH793" i="10"/>
  <c r="AF793" i="10"/>
  <c r="AL793" i="10"/>
  <c r="AN794" i="10"/>
  <c r="AI794" i="10"/>
  <c r="AE794" i="10"/>
  <c r="AJ794" i="10"/>
  <c r="AP794" i="10"/>
  <c r="AI800" i="10"/>
  <c r="AI801" i="10"/>
  <c r="AG802" i="10"/>
  <c r="AM803" i="10"/>
  <c r="AQ807" i="10"/>
  <c r="AM807" i="10"/>
  <c r="AL807" i="10"/>
  <c r="AH808" i="10"/>
  <c r="AO809" i="10"/>
  <c r="R809" i="10"/>
  <c r="AN812" i="10"/>
  <c r="AI812" i="10"/>
  <c r="AE812" i="10"/>
  <c r="AP812" i="10"/>
  <c r="AL812" i="10"/>
  <c r="AG812" i="10"/>
  <c r="S812" i="10"/>
  <c r="AM812" i="10"/>
  <c r="AQ815" i="10"/>
  <c r="AM815" i="10"/>
  <c r="AL815" i="10"/>
  <c r="AH816" i="10"/>
  <c r="AO817" i="10"/>
  <c r="R817" i="10"/>
  <c r="AN820" i="10"/>
  <c r="AI820" i="10"/>
  <c r="AE820" i="10"/>
  <c r="AP820" i="10"/>
  <c r="AL820" i="10"/>
  <c r="AG820" i="10"/>
  <c r="S820" i="10"/>
  <c r="AM820" i="10"/>
  <c r="AQ823" i="10"/>
  <c r="AM823" i="10"/>
  <c r="AL823" i="10"/>
  <c r="AH824" i="10"/>
  <c r="AO825" i="10"/>
  <c r="R825" i="10"/>
  <c r="AN828" i="10"/>
  <c r="AI828" i="10"/>
  <c r="AE828" i="10"/>
  <c r="AP828" i="10"/>
  <c r="AL828" i="10"/>
  <c r="AG828" i="10"/>
  <c r="S828" i="10"/>
  <c r="AM828" i="10"/>
  <c r="AQ831" i="10"/>
  <c r="AM831" i="10"/>
  <c r="AL831" i="10"/>
  <c r="AH832" i="10"/>
  <c r="AO833" i="10"/>
  <c r="R833" i="10"/>
  <c r="AN836" i="10"/>
  <c r="AI836" i="10"/>
  <c r="AE836" i="10"/>
  <c r="AP836" i="10"/>
  <c r="AL836" i="10"/>
  <c r="AG836" i="10"/>
  <c r="S836" i="10"/>
  <c r="AM836" i="10"/>
  <c r="AQ839" i="10"/>
  <c r="AM839" i="10"/>
  <c r="AL839" i="10"/>
  <c r="AH840" i="10"/>
  <c r="AO841" i="10"/>
  <c r="R841" i="10"/>
  <c r="AN844" i="10"/>
  <c r="AI844" i="10"/>
  <c r="AE844" i="10"/>
  <c r="AP844" i="10"/>
  <c r="AL844" i="10"/>
  <c r="AG844" i="10"/>
  <c r="S844" i="10"/>
  <c r="AM844" i="10"/>
  <c r="AQ847" i="10"/>
  <c r="AM847" i="10"/>
  <c r="AL847" i="10"/>
  <c r="AH848" i="10"/>
  <c r="AO849" i="10"/>
  <c r="R849" i="10"/>
  <c r="AN852" i="10"/>
  <c r="AI852" i="10"/>
  <c r="AE852" i="10"/>
  <c r="AP852" i="10"/>
  <c r="AL852" i="10"/>
  <c r="AG852" i="10"/>
  <c r="S852" i="10"/>
  <c r="AM852" i="10"/>
  <c r="AQ855" i="10"/>
  <c r="AM855" i="10"/>
  <c r="AL855" i="10"/>
  <c r="AH856" i="10"/>
  <c r="AO857" i="10"/>
  <c r="R857" i="10"/>
  <c r="AN860" i="10"/>
  <c r="AI860" i="10"/>
  <c r="AE860" i="10"/>
  <c r="AP860" i="10"/>
  <c r="AL860" i="10"/>
  <c r="AG860" i="10"/>
  <c r="S860" i="10"/>
  <c r="AM860" i="10"/>
  <c r="AQ863" i="10"/>
  <c r="AM863" i="10"/>
  <c r="AL863" i="10"/>
  <c r="AH864" i="10"/>
  <c r="AO865" i="10"/>
  <c r="R865" i="10"/>
  <c r="AN868" i="10"/>
  <c r="AI868" i="10"/>
  <c r="AE868" i="10"/>
  <c r="AP868" i="10"/>
  <c r="AL868" i="10"/>
  <c r="AG868" i="10"/>
  <c r="S868" i="10"/>
  <c r="AM868" i="10"/>
  <c r="AQ871" i="10"/>
  <c r="AM871" i="10"/>
  <c r="AL871" i="10"/>
  <c r="AH872" i="10"/>
  <c r="AO873" i="10"/>
  <c r="R873" i="10"/>
  <c r="AN876" i="10"/>
  <c r="AI876" i="10"/>
  <c r="AE876" i="10"/>
  <c r="AP876" i="10"/>
  <c r="AL876" i="10"/>
  <c r="AG876" i="10"/>
  <c r="S876" i="10"/>
  <c r="AM876" i="10"/>
  <c r="AQ879" i="10"/>
  <c r="AM879" i="10"/>
  <c r="AL879" i="10"/>
  <c r="AH880" i="10"/>
  <c r="AO881" i="10"/>
  <c r="R881" i="10"/>
  <c r="AN884" i="10"/>
  <c r="AI884" i="10"/>
  <c r="AE884" i="10"/>
  <c r="AP884" i="10"/>
  <c r="AL884" i="10"/>
  <c r="AG884" i="10"/>
  <c r="S884" i="10"/>
  <c r="AM884" i="10"/>
  <c r="AQ887" i="10"/>
  <c r="AM887" i="10"/>
  <c r="AL887" i="10"/>
  <c r="AH888" i="10"/>
  <c r="AO889" i="10"/>
  <c r="R889" i="10"/>
  <c r="AN892" i="10"/>
  <c r="AI892" i="10"/>
  <c r="AE892" i="10"/>
  <c r="AP892" i="10"/>
  <c r="AL892" i="10"/>
  <c r="AG892" i="10"/>
  <c r="S892" i="10"/>
  <c r="AM892" i="10"/>
  <c r="AN895" i="10"/>
  <c r="AP896" i="10"/>
  <c r="AL896" i="10"/>
  <c r="AG896" i="10"/>
  <c r="AQ896" i="10"/>
  <c r="AJ896" i="10"/>
  <c r="AE896" i="10"/>
  <c r="AN896" i="10"/>
  <c r="AH896" i="10"/>
  <c r="S896" i="10"/>
  <c r="R896" i="10"/>
  <c r="AM896" i="10"/>
  <c r="AN899" i="10"/>
  <c r="AQ899" i="10"/>
  <c r="AL899" i="10"/>
  <c r="AP899" i="10"/>
  <c r="AP901" i="10"/>
  <c r="R902" i="10"/>
  <c r="AN906" i="10"/>
  <c r="AI906" i="10"/>
  <c r="AE906" i="10"/>
  <c r="AQ906" i="10"/>
  <c r="AL906" i="10"/>
  <c r="AF906" i="10"/>
  <c r="AO906" i="10"/>
  <c r="AH906" i="10"/>
  <c r="S906" i="10"/>
  <c r="AG906" i="10"/>
  <c r="AO908" i="10"/>
  <c r="AN914" i="10"/>
  <c r="AI914" i="10"/>
  <c r="AE914" i="10"/>
  <c r="AO914" i="10"/>
  <c r="AH914" i="10"/>
  <c r="AQ914" i="10"/>
  <c r="AL914" i="10"/>
  <c r="AF914" i="10"/>
  <c r="S914" i="10"/>
  <c r="AG914" i="10"/>
  <c r="AE920" i="10"/>
  <c r="AE924" i="10"/>
  <c r="S926" i="10"/>
  <c r="S930" i="10"/>
  <c r="N932" i="10"/>
  <c r="N936" i="10"/>
  <c r="AN942" i="10"/>
  <c r="AI942" i="10"/>
  <c r="AE942" i="10"/>
  <c r="AQ942" i="10"/>
  <c r="AM942" i="10"/>
  <c r="AH942" i="10"/>
  <c r="AO942" i="10"/>
  <c r="AF942" i="10"/>
  <c r="AJ942" i="10"/>
  <c r="AI943" i="10"/>
  <c r="AE943" i="10"/>
  <c r="AH943" i="10"/>
  <c r="AG943" i="10"/>
  <c r="AN946" i="10"/>
  <c r="AI946" i="10"/>
  <c r="AE946" i="10"/>
  <c r="AQ946" i="10"/>
  <c r="AM946" i="10"/>
  <c r="AH946" i="10"/>
  <c r="AJ946" i="10"/>
  <c r="AO946" i="10"/>
  <c r="AF946" i="10"/>
  <c r="AI947" i="10"/>
  <c r="AE947" i="10"/>
  <c r="AH947" i="10"/>
  <c r="AG947" i="10"/>
  <c r="AE952" i="10"/>
  <c r="AE956" i="10"/>
  <c r="S958" i="10"/>
  <c r="S962" i="10"/>
  <c r="N964" i="10"/>
  <c r="N968" i="10"/>
  <c r="AN974" i="10"/>
  <c r="AI974" i="10"/>
  <c r="AE974" i="10"/>
  <c r="AQ974" i="10"/>
  <c r="AM974" i="10"/>
  <c r="AH974" i="10"/>
  <c r="AO974" i="10"/>
  <c r="AF974" i="10"/>
  <c r="AJ974" i="10"/>
  <c r="AI975" i="10"/>
  <c r="AE975" i="10"/>
  <c r="AH975" i="10"/>
  <c r="AG975" i="10"/>
  <c r="AN978" i="10"/>
  <c r="AI978" i="10"/>
  <c r="AE978" i="10"/>
  <c r="AQ978" i="10"/>
  <c r="AM978" i="10"/>
  <c r="AH978" i="10"/>
  <c r="AJ978" i="10"/>
  <c r="AO978" i="10"/>
  <c r="AF978" i="10"/>
  <c r="AI979" i="10"/>
  <c r="AE979" i="10"/>
  <c r="AH979" i="10"/>
  <c r="AG979" i="10"/>
  <c r="AE984" i="10"/>
  <c r="AE988" i="10"/>
  <c r="S990" i="10"/>
  <c r="S994" i="10"/>
  <c r="N996" i="10"/>
  <c r="N1000" i="10"/>
  <c r="AM1010" i="10"/>
  <c r="AP1011" i="10"/>
  <c r="AE1014" i="10"/>
  <c r="AE1017" i="10"/>
  <c r="AI1017" i="10"/>
  <c r="AG1017" i="10"/>
  <c r="AH1017" i="10"/>
  <c r="AP1026" i="10"/>
  <c r="AL1026" i="10"/>
  <c r="AG1026" i="10"/>
  <c r="AO1026" i="10"/>
  <c r="AI1026" i="10"/>
  <c r="AN1026" i="10"/>
  <c r="AH1026" i="10"/>
  <c r="AM1026" i="10"/>
  <c r="AF1026" i="10"/>
  <c r="S1026" i="10"/>
  <c r="AE1026" i="10"/>
  <c r="AP1032" i="10"/>
  <c r="AL1032" i="10"/>
  <c r="AG1032" i="10"/>
  <c r="AN1032" i="10"/>
  <c r="AI1032" i="10"/>
  <c r="AE1032" i="10"/>
  <c r="AQ1032" i="10"/>
  <c r="AH1032" i="10"/>
  <c r="AO1032" i="10"/>
  <c r="AF1032" i="10"/>
  <c r="AJ1032" i="10"/>
  <c r="S1032" i="10"/>
  <c r="R1032" i="10"/>
  <c r="AN1034" i="10"/>
  <c r="AI1034" i="10"/>
  <c r="AE1034" i="10"/>
  <c r="AP1034" i="10"/>
  <c r="AL1034" i="10"/>
  <c r="AG1034" i="10"/>
  <c r="AJ1034" i="10"/>
  <c r="AQ1034" i="10"/>
  <c r="AH1034" i="10"/>
  <c r="AM1034" i="10"/>
  <c r="S1034" i="10"/>
  <c r="R1034" i="10"/>
  <c r="AF1034" i="10"/>
  <c r="AQ1053" i="10"/>
  <c r="AM1053" i="10"/>
  <c r="AP1053" i="10"/>
  <c r="AL1053" i="10"/>
  <c r="AQ1061" i="10"/>
  <c r="AM1061" i="10"/>
  <c r="AP1061" i="10"/>
  <c r="AL1061" i="10"/>
  <c r="AP1075" i="10"/>
  <c r="AN1075" i="10"/>
  <c r="AL1075" i="10"/>
  <c r="AP1083" i="10"/>
  <c r="AN1083" i="10"/>
  <c r="AL1083" i="10"/>
  <c r="AP1088" i="10"/>
  <c r="AL1088" i="10"/>
  <c r="AG1088" i="10"/>
  <c r="AN1088" i="10"/>
  <c r="AI1088" i="10"/>
  <c r="AE1088" i="10"/>
  <c r="AQ1088" i="10"/>
  <c r="AH1088" i="10"/>
  <c r="AO1088" i="10"/>
  <c r="AF1088" i="10"/>
  <c r="AJ1088" i="10"/>
  <c r="S1088" i="10"/>
  <c r="R1088" i="10"/>
  <c r="AN1090" i="10"/>
  <c r="AI1090" i="10"/>
  <c r="AE1090" i="10"/>
  <c r="AP1090" i="10"/>
  <c r="AL1090" i="10"/>
  <c r="AG1090" i="10"/>
  <c r="AJ1090" i="10"/>
  <c r="AQ1090" i="10"/>
  <c r="AH1090" i="10"/>
  <c r="AM1090" i="10"/>
  <c r="S1090" i="10"/>
  <c r="R1090" i="10"/>
  <c r="AF1090" i="10"/>
  <c r="AP1096" i="10"/>
  <c r="AL1096" i="10"/>
  <c r="AG1096" i="10"/>
  <c r="AN1096" i="10"/>
  <c r="AI1096" i="10"/>
  <c r="AE1096" i="10"/>
  <c r="AQ1096" i="10"/>
  <c r="AH1096" i="10"/>
  <c r="AO1096" i="10"/>
  <c r="AF1096" i="10"/>
  <c r="AJ1096" i="10"/>
  <c r="S1096" i="10"/>
  <c r="R1096" i="10"/>
  <c r="AN1098" i="10"/>
  <c r="AI1098" i="10"/>
  <c r="AE1098" i="10"/>
  <c r="AP1098" i="10"/>
  <c r="AL1098" i="10"/>
  <c r="AG1098" i="10"/>
  <c r="AJ1098" i="10"/>
  <c r="AQ1098" i="10"/>
  <c r="AH1098" i="10"/>
  <c r="AM1098" i="10"/>
  <c r="S1098" i="10"/>
  <c r="R1098" i="10"/>
  <c r="AF1098" i="10"/>
  <c r="AQ1117" i="10"/>
  <c r="AM1117" i="10"/>
  <c r="AP1117" i="10"/>
  <c r="AL1117" i="10"/>
  <c r="AQ1125" i="10"/>
  <c r="AM1125" i="10"/>
  <c r="AP1125" i="10"/>
  <c r="AL1125" i="10"/>
  <c r="AO1131" i="10"/>
  <c r="AP1131" i="10"/>
  <c r="AP1142" i="10"/>
  <c r="AL1142" i="10"/>
  <c r="AG1142" i="10"/>
  <c r="AQ1142" i="10"/>
  <c r="AJ1142" i="10"/>
  <c r="AE1142" i="10"/>
  <c r="AN1142" i="10"/>
  <c r="AH1142" i="10"/>
  <c r="AI1142" i="10"/>
  <c r="AF1142" i="10"/>
  <c r="AO1142" i="10"/>
  <c r="S1142" i="10"/>
  <c r="R1142" i="10"/>
  <c r="AN1172" i="10"/>
  <c r="AI1172" i="10"/>
  <c r="AE1172" i="10"/>
  <c r="AQ1172" i="10"/>
  <c r="AM1172" i="10"/>
  <c r="AH1172" i="10"/>
  <c r="AJ1172" i="10"/>
  <c r="AO1172" i="10"/>
  <c r="AF1172" i="10"/>
  <c r="AP1172" i="10"/>
  <c r="AL1172" i="10"/>
  <c r="AG1172" i="10"/>
  <c r="R1172" i="10"/>
  <c r="S1172" i="10"/>
  <c r="AH1174" i="10"/>
  <c r="AE1174" i="10"/>
  <c r="AI1174" i="10"/>
  <c r="AM1221" i="10"/>
  <c r="AQ1221" i="10"/>
  <c r="AL1221" i="10"/>
  <c r="AN1221" i="10"/>
  <c r="AP1221" i="10"/>
  <c r="AO1222" i="10"/>
  <c r="AP1256" i="10"/>
  <c r="AL1256" i="10"/>
  <c r="AG1256" i="10"/>
  <c r="AN1256" i="10"/>
  <c r="AI1256" i="10"/>
  <c r="AE1256" i="10"/>
  <c r="AJ1256" i="10"/>
  <c r="AQ1256" i="10"/>
  <c r="AH1256" i="10"/>
  <c r="AM1256" i="10"/>
  <c r="AF1256" i="10"/>
  <c r="S1256" i="10"/>
  <c r="R1256" i="10"/>
  <c r="AP1264" i="10"/>
  <c r="AL1264" i="10"/>
  <c r="AG1264" i="10"/>
  <c r="AN1264" i="10"/>
  <c r="AI1264" i="10"/>
  <c r="AE1264" i="10"/>
  <c r="AJ1264" i="10"/>
  <c r="AQ1264" i="10"/>
  <c r="AH1264" i="10"/>
  <c r="AM1264" i="10"/>
  <c r="AF1264" i="10"/>
  <c r="S1264" i="10"/>
  <c r="R1264" i="10"/>
  <c r="AO1305" i="10"/>
  <c r="AN1305" i="10"/>
  <c r="AQ1305" i="10"/>
  <c r="AQ1310" i="10"/>
  <c r="AM1310" i="10"/>
  <c r="AH1310" i="10"/>
  <c r="AN1310" i="10"/>
  <c r="AG1310" i="10"/>
  <c r="AP1310" i="10"/>
  <c r="AJ1310" i="10"/>
  <c r="AE1310" i="10"/>
  <c r="AI1310" i="10"/>
  <c r="AF1310" i="10"/>
  <c r="AO1310" i="10"/>
  <c r="AL1310" i="10"/>
  <c r="R1310" i="10"/>
  <c r="S1310" i="10"/>
  <c r="AF417" i="10"/>
  <c r="AJ417" i="10"/>
  <c r="AF421" i="10"/>
  <c r="AJ421" i="10"/>
  <c r="AF425" i="10"/>
  <c r="AJ425" i="10"/>
  <c r="AF429" i="10"/>
  <c r="AJ429" i="10"/>
  <c r="AF433" i="10"/>
  <c r="AJ433" i="10"/>
  <c r="AF437" i="10"/>
  <c r="AJ437" i="10"/>
  <c r="AF441" i="10"/>
  <c r="AJ441" i="10"/>
  <c r="AF445" i="10"/>
  <c r="AJ445" i="10"/>
  <c r="AF449" i="10"/>
  <c r="AJ449" i="10"/>
  <c r="AF453" i="10"/>
  <c r="AJ453" i="10"/>
  <c r="AF457" i="10"/>
  <c r="AJ457" i="10"/>
  <c r="AF461" i="10"/>
  <c r="AJ461" i="10"/>
  <c r="AF465" i="10"/>
  <c r="AJ465" i="10"/>
  <c r="AF469" i="10"/>
  <c r="AJ469" i="10"/>
  <c r="AF473" i="10"/>
  <c r="AJ473" i="10"/>
  <c r="AF477" i="10"/>
  <c r="AJ477" i="10"/>
  <c r="AF481" i="10"/>
  <c r="AJ481" i="10"/>
  <c r="AF485" i="10"/>
  <c r="AJ485" i="10"/>
  <c r="AF489" i="10"/>
  <c r="AJ489" i="10"/>
  <c r="AF493" i="10"/>
  <c r="AJ493" i="10"/>
  <c r="AF497" i="10"/>
  <c r="AJ497" i="10"/>
  <c r="AF501" i="10"/>
  <c r="AJ501" i="10"/>
  <c r="AF505" i="10"/>
  <c r="AJ505" i="10"/>
  <c r="AF509" i="10"/>
  <c r="AJ509" i="10"/>
  <c r="AF513" i="10"/>
  <c r="AJ513" i="10"/>
  <c r="AF517" i="10"/>
  <c r="AJ517" i="10"/>
  <c r="AF521" i="10"/>
  <c r="AJ521" i="10"/>
  <c r="AF525" i="10"/>
  <c r="AJ525" i="10"/>
  <c r="AF529" i="10"/>
  <c r="AJ529" i="10"/>
  <c r="AF533" i="10"/>
  <c r="AJ533" i="10"/>
  <c r="AF537" i="10"/>
  <c r="AJ537" i="10"/>
  <c r="AF541" i="10"/>
  <c r="AJ541" i="10"/>
  <c r="AF545" i="10"/>
  <c r="AJ545" i="10"/>
  <c r="AF549" i="10"/>
  <c r="AJ549" i="10"/>
  <c r="AF553" i="10"/>
  <c r="AJ553" i="10"/>
  <c r="AF557" i="10"/>
  <c r="AJ557" i="10"/>
  <c r="AF561" i="10"/>
  <c r="AJ561" i="10"/>
  <c r="AF565" i="10"/>
  <c r="AJ565" i="10"/>
  <c r="AF569" i="10"/>
  <c r="AJ569" i="10"/>
  <c r="AF573" i="10"/>
  <c r="AJ573" i="10"/>
  <c r="AF577" i="10"/>
  <c r="AJ577" i="10"/>
  <c r="AF581" i="10"/>
  <c r="AJ581" i="10"/>
  <c r="AF585" i="10"/>
  <c r="AJ585" i="10"/>
  <c r="AF589" i="10"/>
  <c r="AJ589" i="10"/>
  <c r="AF593" i="10"/>
  <c r="AJ593" i="10"/>
  <c r="N602" i="10"/>
  <c r="AO607" i="10"/>
  <c r="R607" i="10"/>
  <c r="AP608" i="10"/>
  <c r="AL608" i="10"/>
  <c r="AG608" i="10"/>
  <c r="S608" i="10"/>
  <c r="AF608" i="10"/>
  <c r="AM608" i="10"/>
  <c r="AQ609" i="10"/>
  <c r="AM609" i="10"/>
  <c r="AH609" i="10"/>
  <c r="AF609" i="10"/>
  <c r="AL609" i="10"/>
  <c r="AN610" i="10"/>
  <c r="AI610" i="10"/>
  <c r="AE610" i="10"/>
  <c r="AJ610" i="10"/>
  <c r="AP610" i="10"/>
  <c r="N618" i="10"/>
  <c r="AO623" i="10"/>
  <c r="R623" i="10"/>
  <c r="AP624" i="10"/>
  <c r="AL624" i="10"/>
  <c r="AG624" i="10"/>
  <c r="S624" i="10"/>
  <c r="AF624" i="10"/>
  <c r="AM624" i="10"/>
  <c r="AQ625" i="10"/>
  <c r="AM625" i="10"/>
  <c r="AH625" i="10"/>
  <c r="AF625" i="10"/>
  <c r="AL625" i="10"/>
  <c r="AN626" i="10"/>
  <c r="AI626" i="10"/>
  <c r="AE626" i="10"/>
  <c r="AJ626" i="10"/>
  <c r="AP626" i="10"/>
  <c r="N634" i="10"/>
  <c r="AO639" i="10"/>
  <c r="R639" i="10"/>
  <c r="AP640" i="10"/>
  <c r="AL640" i="10"/>
  <c r="AG640" i="10"/>
  <c r="S640" i="10"/>
  <c r="AF640" i="10"/>
  <c r="AM640" i="10"/>
  <c r="AQ641" i="10"/>
  <c r="AM641" i="10"/>
  <c r="AH641" i="10"/>
  <c r="AF641" i="10"/>
  <c r="AL641" i="10"/>
  <c r="AN642" i="10"/>
  <c r="AI642" i="10"/>
  <c r="AE642" i="10"/>
  <c r="AJ642" i="10"/>
  <c r="AP642" i="10"/>
  <c r="N650" i="10"/>
  <c r="AO655" i="10"/>
  <c r="R655" i="10"/>
  <c r="AP656" i="10"/>
  <c r="AL656" i="10"/>
  <c r="AG656" i="10"/>
  <c r="S656" i="10"/>
  <c r="AF656" i="10"/>
  <c r="AM656" i="10"/>
  <c r="AQ657" i="10"/>
  <c r="AM657" i="10"/>
  <c r="AH657" i="10"/>
  <c r="AF657" i="10"/>
  <c r="AL657" i="10"/>
  <c r="AN658" i="10"/>
  <c r="AI658" i="10"/>
  <c r="AE658" i="10"/>
  <c r="AJ658" i="10"/>
  <c r="AP658" i="10"/>
  <c r="N666" i="10"/>
  <c r="AO671" i="10"/>
  <c r="R671" i="10"/>
  <c r="AP672" i="10"/>
  <c r="AL672" i="10"/>
  <c r="AG672" i="10"/>
  <c r="S672" i="10"/>
  <c r="AF672" i="10"/>
  <c r="AM672" i="10"/>
  <c r="AQ673" i="10"/>
  <c r="AM673" i="10"/>
  <c r="AH673" i="10"/>
  <c r="AF673" i="10"/>
  <c r="AL673" i="10"/>
  <c r="AN674" i="10"/>
  <c r="AI674" i="10"/>
  <c r="AE674" i="10"/>
  <c r="AJ674" i="10"/>
  <c r="AP674" i="10"/>
  <c r="N682" i="10"/>
  <c r="AO687" i="10"/>
  <c r="R687" i="10"/>
  <c r="AP688" i="10"/>
  <c r="AL688" i="10"/>
  <c r="AG688" i="10"/>
  <c r="S688" i="10"/>
  <c r="AF688" i="10"/>
  <c r="AM688" i="10"/>
  <c r="AQ689" i="10"/>
  <c r="AM689" i="10"/>
  <c r="AH689" i="10"/>
  <c r="AF689" i="10"/>
  <c r="AL689" i="10"/>
  <c r="AN690" i="10"/>
  <c r="AI690" i="10"/>
  <c r="AE690" i="10"/>
  <c r="AJ690" i="10"/>
  <c r="AP690" i="10"/>
  <c r="N698" i="10"/>
  <c r="AO703" i="10"/>
  <c r="R703" i="10"/>
  <c r="AP704" i="10"/>
  <c r="AL704" i="10"/>
  <c r="AG704" i="10"/>
  <c r="S704" i="10"/>
  <c r="AF704" i="10"/>
  <c r="AM704" i="10"/>
  <c r="AQ705" i="10"/>
  <c r="AM705" i="10"/>
  <c r="AH705" i="10"/>
  <c r="AF705" i="10"/>
  <c r="AL705" i="10"/>
  <c r="AN706" i="10"/>
  <c r="AI706" i="10"/>
  <c r="AE706" i="10"/>
  <c r="AJ706" i="10"/>
  <c r="AP706" i="10"/>
  <c r="N714" i="10"/>
  <c r="AO719" i="10"/>
  <c r="R719" i="10"/>
  <c r="AP720" i="10"/>
  <c r="AL720" i="10"/>
  <c r="AG720" i="10"/>
  <c r="S720" i="10"/>
  <c r="AF720" i="10"/>
  <c r="AM720" i="10"/>
  <c r="AQ721" i="10"/>
  <c r="AM721" i="10"/>
  <c r="AH721" i="10"/>
  <c r="AF721" i="10"/>
  <c r="AL721" i="10"/>
  <c r="AN722" i="10"/>
  <c r="AI722" i="10"/>
  <c r="AE722" i="10"/>
  <c r="AJ722" i="10"/>
  <c r="AP722" i="10"/>
  <c r="N730" i="10"/>
  <c r="AO735" i="10"/>
  <c r="R735" i="10"/>
  <c r="AP736" i="10"/>
  <c r="AL736" i="10"/>
  <c r="AG736" i="10"/>
  <c r="S736" i="10"/>
  <c r="AF736" i="10"/>
  <c r="AM736" i="10"/>
  <c r="AQ737" i="10"/>
  <c r="AM737" i="10"/>
  <c r="AH737" i="10"/>
  <c r="AF737" i="10"/>
  <c r="AL737" i="10"/>
  <c r="AN738" i="10"/>
  <c r="AI738" i="10"/>
  <c r="AE738" i="10"/>
  <c r="AJ738" i="10"/>
  <c r="AP738" i="10"/>
  <c r="N746" i="10"/>
  <c r="AO751" i="10"/>
  <c r="R751" i="10"/>
  <c r="AP752" i="10"/>
  <c r="AL752" i="10"/>
  <c r="AG752" i="10"/>
  <c r="S752" i="10"/>
  <c r="AF752" i="10"/>
  <c r="AM752" i="10"/>
  <c r="AQ753" i="10"/>
  <c r="AM753" i="10"/>
  <c r="AH753" i="10"/>
  <c r="AF753" i="10"/>
  <c r="AL753" i="10"/>
  <c r="AN754" i="10"/>
  <c r="AI754" i="10"/>
  <c r="AE754" i="10"/>
  <c r="AJ754" i="10"/>
  <c r="AP754" i="10"/>
  <c r="N762" i="10"/>
  <c r="AO767" i="10"/>
  <c r="R767" i="10"/>
  <c r="AP768" i="10"/>
  <c r="AL768" i="10"/>
  <c r="AG768" i="10"/>
  <c r="S768" i="10"/>
  <c r="AF768" i="10"/>
  <c r="AM768" i="10"/>
  <c r="AQ769" i="10"/>
  <c r="AM769" i="10"/>
  <c r="AH769" i="10"/>
  <c r="AF769" i="10"/>
  <c r="AL769" i="10"/>
  <c r="AN770" i="10"/>
  <c r="AI770" i="10"/>
  <c r="AE770" i="10"/>
  <c r="AJ770" i="10"/>
  <c r="AP770" i="10"/>
  <c r="N778" i="10"/>
  <c r="AO783" i="10"/>
  <c r="R783" i="10"/>
  <c r="AP784" i="10"/>
  <c r="AL784" i="10"/>
  <c r="AG784" i="10"/>
  <c r="S784" i="10"/>
  <c r="AF784" i="10"/>
  <c r="AM784" i="10"/>
  <c r="AQ785" i="10"/>
  <c r="AM785" i="10"/>
  <c r="AH785" i="10"/>
  <c r="AF785" i="10"/>
  <c r="AL785" i="10"/>
  <c r="AN786" i="10"/>
  <c r="AI786" i="10"/>
  <c r="AE786" i="10"/>
  <c r="AJ786" i="10"/>
  <c r="AP786" i="10"/>
  <c r="N794" i="10"/>
  <c r="AO799" i="10"/>
  <c r="R799" i="10"/>
  <c r="AP800" i="10"/>
  <c r="AL800" i="10"/>
  <c r="AG800" i="10"/>
  <c r="S800" i="10"/>
  <c r="AF800" i="10"/>
  <c r="AM800" i="10"/>
  <c r="AQ801" i="10"/>
  <c r="AM801" i="10"/>
  <c r="AH801" i="10"/>
  <c r="AF801" i="10"/>
  <c r="AL801" i="10"/>
  <c r="AN802" i="10"/>
  <c r="AI802" i="10"/>
  <c r="AE802" i="10"/>
  <c r="AJ802" i="10"/>
  <c r="AP802" i="10"/>
  <c r="AN808" i="10"/>
  <c r="AI808" i="10"/>
  <c r="AE808" i="10"/>
  <c r="AP808" i="10"/>
  <c r="AL808" i="10"/>
  <c r="AG808" i="10"/>
  <c r="S808" i="10"/>
  <c r="AM808" i="10"/>
  <c r="AQ811" i="10"/>
  <c r="AM811" i="10"/>
  <c r="AL811" i="10"/>
  <c r="AO813" i="10"/>
  <c r="R813" i="10"/>
  <c r="AN816" i="10"/>
  <c r="AI816" i="10"/>
  <c r="AE816" i="10"/>
  <c r="AP816" i="10"/>
  <c r="AL816" i="10"/>
  <c r="AG816" i="10"/>
  <c r="S816" i="10"/>
  <c r="AM816" i="10"/>
  <c r="AQ819" i="10"/>
  <c r="AM819" i="10"/>
  <c r="AL819" i="10"/>
  <c r="AO821" i="10"/>
  <c r="R821" i="10"/>
  <c r="AN824" i="10"/>
  <c r="AI824" i="10"/>
  <c r="AE824" i="10"/>
  <c r="AP824" i="10"/>
  <c r="AL824" i="10"/>
  <c r="AG824" i="10"/>
  <c r="S824" i="10"/>
  <c r="AM824" i="10"/>
  <c r="AQ827" i="10"/>
  <c r="AM827" i="10"/>
  <c r="AL827" i="10"/>
  <c r="AO829" i="10"/>
  <c r="R829" i="10"/>
  <c r="AN832" i="10"/>
  <c r="AI832" i="10"/>
  <c r="AE832" i="10"/>
  <c r="AP832" i="10"/>
  <c r="AL832" i="10"/>
  <c r="AG832" i="10"/>
  <c r="S832" i="10"/>
  <c r="AM832" i="10"/>
  <c r="AQ835" i="10"/>
  <c r="AM835" i="10"/>
  <c r="AL835" i="10"/>
  <c r="AO837" i="10"/>
  <c r="R837" i="10"/>
  <c r="AN840" i="10"/>
  <c r="AI840" i="10"/>
  <c r="AE840" i="10"/>
  <c r="AP840" i="10"/>
  <c r="AL840" i="10"/>
  <c r="AG840" i="10"/>
  <c r="S840" i="10"/>
  <c r="AM840" i="10"/>
  <c r="AQ843" i="10"/>
  <c r="AM843" i="10"/>
  <c r="AL843" i="10"/>
  <c r="AO845" i="10"/>
  <c r="R845" i="10"/>
  <c r="AN848" i="10"/>
  <c r="AI848" i="10"/>
  <c r="AE848" i="10"/>
  <c r="AP848" i="10"/>
  <c r="AL848" i="10"/>
  <c r="AG848" i="10"/>
  <c r="S848" i="10"/>
  <c r="AM848" i="10"/>
  <c r="AQ851" i="10"/>
  <c r="AM851" i="10"/>
  <c r="AL851" i="10"/>
  <c r="AO853" i="10"/>
  <c r="R853" i="10"/>
  <c r="AN856" i="10"/>
  <c r="AI856" i="10"/>
  <c r="AE856" i="10"/>
  <c r="AP856" i="10"/>
  <c r="AL856" i="10"/>
  <c r="AG856" i="10"/>
  <c r="S856" i="10"/>
  <c r="AM856" i="10"/>
  <c r="AQ859" i="10"/>
  <c r="AM859" i="10"/>
  <c r="AL859" i="10"/>
  <c r="AO861" i="10"/>
  <c r="R861" i="10"/>
  <c r="AN864" i="10"/>
  <c r="AI864" i="10"/>
  <c r="AE864" i="10"/>
  <c r="AP864" i="10"/>
  <c r="AL864" i="10"/>
  <c r="AG864" i="10"/>
  <c r="S864" i="10"/>
  <c r="AM864" i="10"/>
  <c r="AQ867" i="10"/>
  <c r="AM867" i="10"/>
  <c r="AL867" i="10"/>
  <c r="AO869" i="10"/>
  <c r="R869" i="10"/>
  <c r="AN872" i="10"/>
  <c r="AI872" i="10"/>
  <c r="AE872" i="10"/>
  <c r="AP872" i="10"/>
  <c r="AL872" i="10"/>
  <c r="AG872" i="10"/>
  <c r="S872" i="10"/>
  <c r="AM872" i="10"/>
  <c r="AQ875" i="10"/>
  <c r="AM875" i="10"/>
  <c r="AL875" i="10"/>
  <c r="AO877" i="10"/>
  <c r="R877" i="10"/>
  <c r="AN880" i="10"/>
  <c r="AI880" i="10"/>
  <c r="AE880" i="10"/>
  <c r="AP880" i="10"/>
  <c r="AL880" i="10"/>
  <c r="AG880" i="10"/>
  <c r="S880" i="10"/>
  <c r="AM880" i="10"/>
  <c r="AQ883" i="10"/>
  <c r="AM883" i="10"/>
  <c r="AL883" i="10"/>
  <c r="AO885" i="10"/>
  <c r="R885" i="10"/>
  <c r="AN888" i="10"/>
  <c r="AI888" i="10"/>
  <c r="AE888" i="10"/>
  <c r="AP888" i="10"/>
  <c r="AL888" i="10"/>
  <c r="AG888" i="10"/>
  <c r="S888" i="10"/>
  <c r="AM888" i="10"/>
  <c r="AQ891" i="10"/>
  <c r="AM891" i="10"/>
  <c r="AL891" i="10"/>
  <c r="AO893" i="10"/>
  <c r="R893" i="10"/>
  <c r="AN898" i="10"/>
  <c r="AI898" i="10"/>
  <c r="AE898" i="10"/>
  <c r="AO898" i="10"/>
  <c r="AH898" i="10"/>
  <c r="AQ898" i="10"/>
  <c r="AL898" i="10"/>
  <c r="AF898" i="10"/>
  <c r="S898" i="10"/>
  <c r="AG898" i="10"/>
  <c r="AP904" i="10"/>
  <c r="AL904" i="10"/>
  <c r="AG904" i="10"/>
  <c r="AN904" i="10"/>
  <c r="AH904" i="10"/>
  <c r="AQ904" i="10"/>
  <c r="AJ904" i="10"/>
  <c r="AE904" i="10"/>
  <c r="S904" i="10"/>
  <c r="R904" i="10"/>
  <c r="AM904" i="10"/>
  <c r="AQ907" i="10"/>
  <c r="AL907" i="10"/>
  <c r="AN907" i="10"/>
  <c r="R910" i="10"/>
  <c r="AI911" i="10"/>
  <c r="AG911" i="10"/>
  <c r="AP912" i="10"/>
  <c r="AL912" i="10"/>
  <c r="AG912" i="10"/>
  <c r="AQ912" i="10"/>
  <c r="AJ912" i="10"/>
  <c r="AE912" i="10"/>
  <c r="AN912" i="10"/>
  <c r="AH912" i="10"/>
  <c r="S912" i="10"/>
  <c r="R912" i="10"/>
  <c r="AM912" i="10"/>
  <c r="AN915" i="10"/>
  <c r="AQ915" i="10"/>
  <c r="AL915" i="10"/>
  <c r="AP915" i="10"/>
  <c r="N920" i="10"/>
  <c r="AN926" i="10"/>
  <c r="AI926" i="10"/>
  <c r="AE926" i="10"/>
  <c r="AQ926" i="10"/>
  <c r="AM926" i="10"/>
  <c r="AH926" i="10"/>
  <c r="AO926" i="10"/>
  <c r="AF926" i="10"/>
  <c r="AJ926" i="10"/>
  <c r="AI927" i="10"/>
  <c r="AE927" i="10"/>
  <c r="AH927" i="10"/>
  <c r="AG927" i="10"/>
  <c r="AN930" i="10"/>
  <c r="AI930" i="10"/>
  <c r="AE930" i="10"/>
  <c r="AQ930" i="10"/>
  <c r="AM930" i="10"/>
  <c r="AH930" i="10"/>
  <c r="AJ930" i="10"/>
  <c r="AO930" i="10"/>
  <c r="AF930" i="10"/>
  <c r="AI931" i="10"/>
  <c r="AE931" i="10"/>
  <c r="AH931" i="10"/>
  <c r="AG931" i="10"/>
  <c r="N948" i="10"/>
  <c r="N952" i="10"/>
  <c r="AN958" i="10"/>
  <c r="AI958" i="10"/>
  <c r="AE958" i="10"/>
  <c r="AQ958" i="10"/>
  <c r="AM958" i="10"/>
  <c r="AH958" i="10"/>
  <c r="AO958" i="10"/>
  <c r="AF958" i="10"/>
  <c r="AJ958" i="10"/>
  <c r="AI959" i="10"/>
  <c r="AE959" i="10"/>
  <c r="AH959" i="10"/>
  <c r="AG959" i="10"/>
  <c r="AN962" i="10"/>
  <c r="AI962" i="10"/>
  <c r="AE962" i="10"/>
  <c r="AQ962" i="10"/>
  <c r="AM962" i="10"/>
  <c r="AH962" i="10"/>
  <c r="AJ962" i="10"/>
  <c r="AO962" i="10"/>
  <c r="AF962" i="10"/>
  <c r="AI963" i="10"/>
  <c r="AE963" i="10"/>
  <c r="AH963" i="10"/>
  <c r="AG963" i="10"/>
  <c r="N980" i="10"/>
  <c r="N984" i="10"/>
  <c r="AN990" i="10"/>
  <c r="AI990" i="10"/>
  <c r="AE990" i="10"/>
  <c r="AQ990" i="10"/>
  <c r="AM990" i="10"/>
  <c r="AH990" i="10"/>
  <c r="AO990" i="10"/>
  <c r="AF990" i="10"/>
  <c r="AJ990" i="10"/>
  <c r="AI991" i="10"/>
  <c r="AE991" i="10"/>
  <c r="AH991" i="10"/>
  <c r="AG991" i="10"/>
  <c r="AN994" i="10"/>
  <c r="AI994" i="10"/>
  <c r="AE994" i="10"/>
  <c r="AQ994" i="10"/>
  <c r="AM994" i="10"/>
  <c r="AH994" i="10"/>
  <c r="AJ994" i="10"/>
  <c r="AO994" i="10"/>
  <c r="AF994" i="10"/>
  <c r="AI995" i="10"/>
  <c r="AE995" i="10"/>
  <c r="AH995" i="10"/>
  <c r="AG995" i="10"/>
  <c r="AN1028" i="10"/>
  <c r="AI1028" i="10"/>
  <c r="AE1028" i="10"/>
  <c r="AM1028" i="10"/>
  <c r="AG1028" i="10"/>
  <c r="AQ1028" i="10"/>
  <c r="AL1028" i="10"/>
  <c r="AF1028" i="10"/>
  <c r="AO1028" i="10"/>
  <c r="AH1028" i="10"/>
  <c r="S1028" i="10"/>
  <c r="AM1029" i="10"/>
  <c r="AQ1029" i="10"/>
  <c r="AL1029" i="10"/>
  <c r="AN1029" i="10"/>
  <c r="AP1043" i="10"/>
  <c r="AN1043" i="10"/>
  <c r="AL1043" i="10"/>
  <c r="AP1051" i="10"/>
  <c r="AN1051" i="10"/>
  <c r="AL1051" i="10"/>
  <c r="AP1056" i="10"/>
  <c r="AL1056" i="10"/>
  <c r="AG1056" i="10"/>
  <c r="AN1056" i="10"/>
  <c r="AI1056" i="10"/>
  <c r="AE1056" i="10"/>
  <c r="AQ1056" i="10"/>
  <c r="AH1056" i="10"/>
  <c r="AO1056" i="10"/>
  <c r="AF1056" i="10"/>
  <c r="AJ1056" i="10"/>
  <c r="S1056" i="10"/>
  <c r="R1056" i="10"/>
  <c r="AN1058" i="10"/>
  <c r="AI1058" i="10"/>
  <c r="AE1058" i="10"/>
  <c r="AP1058" i="10"/>
  <c r="AL1058" i="10"/>
  <c r="AG1058" i="10"/>
  <c r="AJ1058" i="10"/>
  <c r="AQ1058" i="10"/>
  <c r="AH1058" i="10"/>
  <c r="AM1058" i="10"/>
  <c r="S1058" i="10"/>
  <c r="R1058" i="10"/>
  <c r="AF1058" i="10"/>
  <c r="AP1064" i="10"/>
  <c r="AL1064" i="10"/>
  <c r="AG1064" i="10"/>
  <c r="AN1064" i="10"/>
  <c r="AI1064" i="10"/>
  <c r="AE1064" i="10"/>
  <c r="AQ1064" i="10"/>
  <c r="AH1064" i="10"/>
  <c r="AO1064" i="10"/>
  <c r="AF1064" i="10"/>
  <c r="AJ1064" i="10"/>
  <c r="S1064" i="10"/>
  <c r="R1064" i="10"/>
  <c r="AN1066" i="10"/>
  <c r="AI1066" i="10"/>
  <c r="AE1066" i="10"/>
  <c r="AP1066" i="10"/>
  <c r="AL1066" i="10"/>
  <c r="AG1066" i="10"/>
  <c r="AJ1066" i="10"/>
  <c r="AQ1066" i="10"/>
  <c r="AH1066" i="10"/>
  <c r="AM1066" i="10"/>
  <c r="S1066" i="10"/>
  <c r="R1066" i="10"/>
  <c r="AF1066" i="10"/>
  <c r="AQ1085" i="10"/>
  <c r="AM1085" i="10"/>
  <c r="AP1085" i="10"/>
  <c r="AL1085" i="10"/>
  <c r="AQ1093" i="10"/>
  <c r="AM1093" i="10"/>
  <c r="AP1093" i="10"/>
  <c r="AL1093" i="10"/>
  <c r="AP1107" i="10"/>
  <c r="AN1107" i="10"/>
  <c r="AL1107" i="10"/>
  <c r="AP1115" i="10"/>
  <c r="AN1115" i="10"/>
  <c r="AL1115" i="10"/>
  <c r="AN1117" i="10"/>
  <c r="AP1120" i="10"/>
  <c r="AL1120" i="10"/>
  <c r="AG1120" i="10"/>
  <c r="AN1120" i="10"/>
  <c r="AI1120" i="10"/>
  <c r="AE1120" i="10"/>
  <c r="AQ1120" i="10"/>
  <c r="AH1120" i="10"/>
  <c r="AO1120" i="10"/>
  <c r="AF1120" i="10"/>
  <c r="AJ1120" i="10"/>
  <c r="S1120" i="10"/>
  <c r="R1120" i="10"/>
  <c r="AN1122" i="10"/>
  <c r="AI1122" i="10"/>
  <c r="AE1122" i="10"/>
  <c r="AP1122" i="10"/>
  <c r="AL1122" i="10"/>
  <c r="AG1122" i="10"/>
  <c r="AJ1122" i="10"/>
  <c r="AQ1122" i="10"/>
  <c r="AH1122" i="10"/>
  <c r="AM1122" i="10"/>
  <c r="S1122" i="10"/>
  <c r="R1122" i="10"/>
  <c r="AF1122" i="10"/>
  <c r="AN1125" i="10"/>
  <c r="AP1128" i="10"/>
  <c r="AL1128" i="10"/>
  <c r="AG1128" i="10"/>
  <c r="AN1128" i="10"/>
  <c r="AI1128" i="10"/>
  <c r="AE1128" i="10"/>
  <c r="AQ1128" i="10"/>
  <c r="AH1128" i="10"/>
  <c r="AO1128" i="10"/>
  <c r="AF1128" i="10"/>
  <c r="AJ1128" i="10"/>
  <c r="S1128" i="10"/>
  <c r="R1128" i="10"/>
  <c r="AN1139" i="10"/>
  <c r="AP1139" i="10"/>
  <c r="AQ1143" i="10"/>
  <c r="AM1143" i="10"/>
  <c r="AH1143" i="10"/>
  <c r="AP1143" i="10"/>
  <c r="AJ1143" i="10"/>
  <c r="AE1143" i="10"/>
  <c r="AN1143" i="10"/>
  <c r="AG1143" i="10"/>
  <c r="AF1143" i="10"/>
  <c r="AO1143" i="10"/>
  <c r="AL1143" i="10"/>
  <c r="R1143" i="10"/>
  <c r="S1143" i="10"/>
  <c r="AN1168" i="10"/>
  <c r="AI1168" i="10"/>
  <c r="AE1168" i="10"/>
  <c r="AQ1168" i="10"/>
  <c r="AM1168" i="10"/>
  <c r="AH1168" i="10"/>
  <c r="AO1168" i="10"/>
  <c r="AF1168" i="10"/>
  <c r="AJ1168" i="10"/>
  <c r="AP1168" i="10"/>
  <c r="AL1168" i="10"/>
  <c r="AG1168" i="10"/>
  <c r="R1168" i="10"/>
  <c r="S1168" i="10"/>
  <c r="N1170" i="10"/>
  <c r="AH1170" i="10"/>
  <c r="AE1170" i="10"/>
  <c r="AI1170" i="10"/>
  <c r="AN1176" i="10"/>
  <c r="AI1176" i="10"/>
  <c r="AE1176" i="10"/>
  <c r="AQ1176" i="10"/>
  <c r="AM1176" i="10"/>
  <c r="AH1176" i="10"/>
  <c r="AO1176" i="10"/>
  <c r="AF1176" i="10"/>
  <c r="AJ1176" i="10"/>
  <c r="AL1176" i="10"/>
  <c r="AG1176" i="10"/>
  <c r="R1176" i="10"/>
  <c r="S1176" i="10"/>
  <c r="AP1230" i="10"/>
  <c r="AL1230" i="10"/>
  <c r="AG1230" i="10"/>
  <c r="AQ1230" i="10"/>
  <c r="AJ1230" i="10"/>
  <c r="AE1230" i="10"/>
  <c r="AO1230" i="10"/>
  <c r="AI1230" i="10"/>
  <c r="AM1230" i="10"/>
  <c r="AF1230" i="10"/>
  <c r="AN1230" i="10"/>
  <c r="AH1230" i="10"/>
  <c r="S1230" i="10"/>
  <c r="R1230" i="10"/>
  <c r="AP1248" i="10"/>
  <c r="AL1248" i="10"/>
  <c r="AG1248" i="10"/>
  <c r="AN1248" i="10"/>
  <c r="AI1248" i="10"/>
  <c r="AE1248" i="10"/>
  <c r="AJ1248" i="10"/>
  <c r="AQ1248" i="10"/>
  <c r="AH1248" i="10"/>
  <c r="AM1248" i="10"/>
  <c r="AO1248" i="10"/>
  <c r="S1248" i="10"/>
  <c r="R1248" i="10"/>
  <c r="AP1334" i="10"/>
  <c r="AL1334" i="10"/>
  <c r="AG1334" i="10"/>
  <c r="AQ1334" i="10"/>
  <c r="AJ1334" i="10"/>
  <c r="AE1334" i="10"/>
  <c r="AO1334" i="10"/>
  <c r="AI1334" i="10"/>
  <c r="AF1334" i="10"/>
  <c r="AM1334" i="10"/>
  <c r="AN1334" i="10"/>
  <c r="AH1334" i="10"/>
  <c r="S1334" i="10"/>
  <c r="R1334" i="10"/>
  <c r="AN1350" i="10"/>
  <c r="AI1350" i="10"/>
  <c r="AE1350" i="10"/>
  <c r="AP1350" i="10"/>
  <c r="AL1350" i="10"/>
  <c r="AG1350" i="10"/>
  <c r="AJ1350" i="10"/>
  <c r="AQ1350" i="10"/>
  <c r="AH1350" i="10"/>
  <c r="AM1350" i="10"/>
  <c r="AO1350" i="10"/>
  <c r="AF1350" i="10"/>
  <c r="S1350" i="10"/>
  <c r="R1350" i="10"/>
  <c r="AP1351" i="10"/>
  <c r="AN1351" i="10"/>
  <c r="AL1351" i="10"/>
  <c r="AP1356" i="10"/>
  <c r="AL1356" i="10"/>
  <c r="AG1356" i="10"/>
  <c r="AN1356" i="10"/>
  <c r="AI1356" i="10"/>
  <c r="AE1356" i="10"/>
  <c r="AQ1356" i="10"/>
  <c r="AH1356" i="10"/>
  <c r="AO1356" i="10"/>
  <c r="AF1356" i="10"/>
  <c r="AJ1356" i="10"/>
  <c r="AM1356" i="10"/>
  <c r="S1356" i="10"/>
  <c r="R1356" i="10"/>
  <c r="AF599" i="10"/>
  <c r="AJ599" i="10"/>
  <c r="AF603" i="10"/>
  <c r="AJ603" i="10"/>
  <c r="AF607" i="10"/>
  <c r="AJ607" i="10"/>
  <c r="AF611" i="10"/>
  <c r="AJ611" i="10"/>
  <c r="AF615" i="10"/>
  <c r="AJ615" i="10"/>
  <c r="AF619" i="10"/>
  <c r="AJ619" i="10"/>
  <c r="AF623" i="10"/>
  <c r="AJ623" i="10"/>
  <c r="AF627" i="10"/>
  <c r="AJ627" i="10"/>
  <c r="AF631" i="10"/>
  <c r="AJ631" i="10"/>
  <c r="AF635" i="10"/>
  <c r="AJ635" i="10"/>
  <c r="AF639" i="10"/>
  <c r="AJ639" i="10"/>
  <c r="AF643" i="10"/>
  <c r="AJ643" i="10"/>
  <c r="AF647" i="10"/>
  <c r="AJ647" i="10"/>
  <c r="AF651" i="10"/>
  <c r="AJ651" i="10"/>
  <c r="AF655" i="10"/>
  <c r="AJ655" i="10"/>
  <c r="AF659" i="10"/>
  <c r="AJ659" i="10"/>
  <c r="AF663" i="10"/>
  <c r="AJ663" i="10"/>
  <c r="AF667" i="10"/>
  <c r="AJ667" i="10"/>
  <c r="AF671" i="10"/>
  <c r="AJ671" i="10"/>
  <c r="AF675" i="10"/>
  <c r="AJ675" i="10"/>
  <c r="AF679" i="10"/>
  <c r="AJ679" i="10"/>
  <c r="AF683" i="10"/>
  <c r="AJ683" i="10"/>
  <c r="AF687" i="10"/>
  <c r="AJ687" i="10"/>
  <c r="AF691" i="10"/>
  <c r="AJ691" i="10"/>
  <c r="AF695" i="10"/>
  <c r="AJ695" i="10"/>
  <c r="AF699" i="10"/>
  <c r="AJ699" i="10"/>
  <c r="AF703" i="10"/>
  <c r="AJ703" i="10"/>
  <c r="AF707" i="10"/>
  <c r="AJ707" i="10"/>
  <c r="AF711" i="10"/>
  <c r="AJ711" i="10"/>
  <c r="AF715" i="10"/>
  <c r="AJ715" i="10"/>
  <c r="AF719" i="10"/>
  <c r="AJ719" i="10"/>
  <c r="AF723" i="10"/>
  <c r="AJ723" i="10"/>
  <c r="AF727" i="10"/>
  <c r="AJ727" i="10"/>
  <c r="AF731" i="10"/>
  <c r="AJ731" i="10"/>
  <c r="AF735" i="10"/>
  <c r="AJ735" i="10"/>
  <c r="AF739" i="10"/>
  <c r="AJ739" i="10"/>
  <c r="AF743" i="10"/>
  <c r="AJ743" i="10"/>
  <c r="AF747" i="10"/>
  <c r="AJ747" i="10"/>
  <c r="AF751" i="10"/>
  <c r="AJ751" i="10"/>
  <c r="AF755" i="10"/>
  <c r="AJ755" i="10"/>
  <c r="AF759" i="10"/>
  <c r="AJ759" i="10"/>
  <c r="AF763" i="10"/>
  <c r="AJ763" i="10"/>
  <c r="AF767" i="10"/>
  <c r="AJ767" i="10"/>
  <c r="AF771" i="10"/>
  <c r="AJ771" i="10"/>
  <c r="AF775" i="10"/>
  <c r="AJ775" i="10"/>
  <c r="AF779" i="10"/>
  <c r="AJ779" i="10"/>
  <c r="AF783" i="10"/>
  <c r="AJ783" i="10"/>
  <c r="AF787" i="10"/>
  <c r="AJ787" i="10"/>
  <c r="AF791" i="10"/>
  <c r="AJ791" i="10"/>
  <c r="AF795" i="10"/>
  <c r="AJ795" i="10"/>
  <c r="AF799" i="10"/>
  <c r="AJ799" i="10"/>
  <c r="AF803" i="10"/>
  <c r="AJ803" i="10"/>
  <c r="AF807" i="10"/>
  <c r="AJ807" i="10"/>
  <c r="AH809" i="10"/>
  <c r="AM809" i="10"/>
  <c r="AQ809" i="10"/>
  <c r="AF811" i="10"/>
  <c r="AJ811" i="10"/>
  <c r="AH813" i="10"/>
  <c r="AM813" i="10"/>
  <c r="AQ813" i="10"/>
  <c r="AF815" i="10"/>
  <c r="AJ815" i="10"/>
  <c r="AH817" i="10"/>
  <c r="AM817" i="10"/>
  <c r="AQ817" i="10"/>
  <c r="AF819" i="10"/>
  <c r="AJ819" i="10"/>
  <c r="AH821" i="10"/>
  <c r="AM821" i="10"/>
  <c r="AQ821" i="10"/>
  <c r="AF823" i="10"/>
  <c r="AJ823" i="10"/>
  <c r="AH825" i="10"/>
  <c r="AM825" i="10"/>
  <c r="AQ825" i="10"/>
  <c r="AF827" i="10"/>
  <c r="AJ827" i="10"/>
  <c r="AH829" i="10"/>
  <c r="AM829" i="10"/>
  <c r="AQ829" i="10"/>
  <c r="AF831" i="10"/>
  <c r="AJ831" i="10"/>
  <c r="AH833" i="10"/>
  <c r="AM833" i="10"/>
  <c r="AQ833" i="10"/>
  <c r="AF835" i="10"/>
  <c r="AJ835" i="10"/>
  <c r="AH837" i="10"/>
  <c r="AM837" i="10"/>
  <c r="AQ837" i="10"/>
  <c r="AF839" i="10"/>
  <c r="AJ839" i="10"/>
  <c r="AH841" i="10"/>
  <c r="AM841" i="10"/>
  <c r="AQ841" i="10"/>
  <c r="AF843" i="10"/>
  <c r="AJ843" i="10"/>
  <c r="AH845" i="10"/>
  <c r="AM845" i="10"/>
  <c r="AQ845" i="10"/>
  <c r="AF847" i="10"/>
  <c r="AJ847" i="10"/>
  <c r="AH849" i="10"/>
  <c r="AM849" i="10"/>
  <c r="AQ849" i="10"/>
  <c r="AF851" i="10"/>
  <c r="AJ851" i="10"/>
  <c r="AH853" i="10"/>
  <c r="AM853" i="10"/>
  <c r="AQ853" i="10"/>
  <c r="AF855" i="10"/>
  <c r="AJ855" i="10"/>
  <c r="AH857" i="10"/>
  <c r="AM857" i="10"/>
  <c r="AQ857" i="10"/>
  <c r="AF859" i="10"/>
  <c r="AJ859" i="10"/>
  <c r="AH861" i="10"/>
  <c r="AM861" i="10"/>
  <c r="AQ861" i="10"/>
  <c r="AF863" i="10"/>
  <c r="AJ863" i="10"/>
  <c r="AH865" i="10"/>
  <c r="AM865" i="10"/>
  <c r="AQ865" i="10"/>
  <c r="AF867" i="10"/>
  <c r="AJ867" i="10"/>
  <c r="AH869" i="10"/>
  <c r="AM869" i="10"/>
  <c r="AQ869" i="10"/>
  <c r="AF871" i="10"/>
  <c r="AJ871" i="10"/>
  <c r="AH873" i="10"/>
  <c r="AM873" i="10"/>
  <c r="AQ873" i="10"/>
  <c r="AF875" i="10"/>
  <c r="AJ875" i="10"/>
  <c r="AH877" i="10"/>
  <c r="AM877" i="10"/>
  <c r="AQ877" i="10"/>
  <c r="AF879" i="10"/>
  <c r="AJ879" i="10"/>
  <c r="AH881" i="10"/>
  <c r="AM881" i="10"/>
  <c r="AQ881" i="10"/>
  <c r="AF883" i="10"/>
  <c r="AJ883" i="10"/>
  <c r="AH885" i="10"/>
  <c r="AM885" i="10"/>
  <c r="AQ885" i="10"/>
  <c r="AF887" i="10"/>
  <c r="AJ887" i="10"/>
  <c r="AH889" i="10"/>
  <c r="AM889" i="10"/>
  <c r="AQ889" i="10"/>
  <c r="AF891" i="10"/>
  <c r="AJ891" i="10"/>
  <c r="AH893" i="10"/>
  <c r="AM893" i="10"/>
  <c r="AQ893" i="10"/>
  <c r="AO895" i="10"/>
  <c r="AJ895" i="10"/>
  <c r="AF895" i="10"/>
  <c r="AG895" i="10"/>
  <c r="AM895" i="10"/>
  <c r="AO899" i="10"/>
  <c r="R899" i="10"/>
  <c r="AE899" i="10"/>
  <c r="AP900" i="10"/>
  <c r="AL900" i="10"/>
  <c r="AG900" i="10"/>
  <c r="S900" i="10"/>
  <c r="AF900" i="10"/>
  <c r="AM900" i="10"/>
  <c r="AQ901" i="10"/>
  <c r="AM901" i="10"/>
  <c r="AH901" i="10"/>
  <c r="AF901" i="10"/>
  <c r="AL901" i="10"/>
  <c r="AN902" i="10"/>
  <c r="AI902" i="10"/>
  <c r="AE902" i="10"/>
  <c r="AJ902" i="10"/>
  <c r="AP902" i="10"/>
  <c r="AI908" i="10"/>
  <c r="AI909" i="10"/>
  <c r="AG910" i="10"/>
  <c r="AM911" i="10"/>
  <c r="AO915" i="10"/>
  <c r="R915" i="10"/>
  <c r="AE915" i="10"/>
  <c r="AP916" i="10"/>
  <c r="AL916" i="10"/>
  <c r="AG916" i="10"/>
  <c r="S916" i="10"/>
  <c r="AF916" i="10"/>
  <c r="AM916" i="10"/>
  <c r="AQ917" i="10"/>
  <c r="AM917" i="10"/>
  <c r="AH917" i="10"/>
  <c r="AP917" i="10"/>
  <c r="AL917" i="10"/>
  <c r="AG917" i="10"/>
  <c r="S917" i="10"/>
  <c r="AF917" i="10"/>
  <c r="AO917" i="10"/>
  <c r="AQ924" i="10"/>
  <c r="AQ925" i="10"/>
  <c r="AM925" i="10"/>
  <c r="AH925" i="10"/>
  <c r="AP925" i="10"/>
  <c r="AL925" i="10"/>
  <c r="AG925" i="10"/>
  <c r="S925" i="10"/>
  <c r="AF925" i="10"/>
  <c r="AO925" i="10"/>
  <c r="AQ932" i="10"/>
  <c r="AQ933" i="10"/>
  <c r="AM933" i="10"/>
  <c r="AH933" i="10"/>
  <c r="AP933" i="10"/>
  <c r="AL933" i="10"/>
  <c r="AG933" i="10"/>
  <c r="S933" i="10"/>
  <c r="AF933" i="10"/>
  <c r="AO933" i="10"/>
  <c r="AQ940" i="10"/>
  <c r="AQ941" i="10"/>
  <c r="AM941" i="10"/>
  <c r="AH941" i="10"/>
  <c r="AP941" i="10"/>
  <c r="AL941" i="10"/>
  <c r="AG941" i="10"/>
  <c r="S941" i="10"/>
  <c r="AF941" i="10"/>
  <c r="AO941" i="10"/>
  <c r="AQ948" i="10"/>
  <c r="AQ949" i="10"/>
  <c r="AM949" i="10"/>
  <c r="AH949" i="10"/>
  <c r="AP949" i="10"/>
  <c r="AL949" i="10"/>
  <c r="AG949" i="10"/>
  <c r="S949" i="10"/>
  <c r="AF949" i="10"/>
  <c r="AO949" i="10"/>
  <c r="AQ956" i="10"/>
  <c r="AQ957" i="10"/>
  <c r="AM957" i="10"/>
  <c r="AH957" i="10"/>
  <c r="AP957" i="10"/>
  <c r="AL957" i="10"/>
  <c r="AG957" i="10"/>
  <c r="S957" i="10"/>
  <c r="AF957" i="10"/>
  <c r="AO957" i="10"/>
  <c r="AQ964" i="10"/>
  <c r="AQ965" i="10"/>
  <c r="AM965" i="10"/>
  <c r="AH965" i="10"/>
  <c r="AP965" i="10"/>
  <c r="AL965" i="10"/>
  <c r="AG965" i="10"/>
  <c r="S965" i="10"/>
  <c r="AF965" i="10"/>
  <c r="AO965" i="10"/>
  <c r="AQ972" i="10"/>
  <c r="AQ973" i="10"/>
  <c r="AM973" i="10"/>
  <c r="AH973" i="10"/>
  <c r="AP973" i="10"/>
  <c r="AL973" i="10"/>
  <c r="AG973" i="10"/>
  <c r="S973" i="10"/>
  <c r="AF973" i="10"/>
  <c r="AO973" i="10"/>
  <c r="AQ980" i="10"/>
  <c r="AQ981" i="10"/>
  <c r="AM981" i="10"/>
  <c r="AH981" i="10"/>
  <c r="AP981" i="10"/>
  <c r="AL981" i="10"/>
  <c r="AG981" i="10"/>
  <c r="S981" i="10"/>
  <c r="AF981" i="10"/>
  <c r="AO981" i="10"/>
  <c r="AQ988" i="10"/>
  <c r="AQ989" i="10"/>
  <c r="AM989" i="10"/>
  <c r="AH989" i="10"/>
  <c r="AP989" i="10"/>
  <c r="AL989" i="10"/>
  <c r="AG989" i="10"/>
  <c r="S989" i="10"/>
  <c r="AF989" i="10"/>
  <c r="AO989" i="10"/>
  <c r="AQ996" i="10"/>
  <c r="AQ997" i="10"/>
  <c r="AM997" i="10"/>
  <c r="AH997" i="10"/>
  <c r="AP997" i="10"/>
  <c r="AL997" i="10"/>
  <c r="AG997" i="10"/>
  <c r="S997" i="10"/>
  <c r="AF997" i="10"/>
  <c r="AO997" i="10"/>
  <c r="N1004" i="10"/>
  <c r="AO1009" i="10"/>
  <c r="AP1010" i="10"/>
  <c r="AL1010" i="10"/>
  <c r="AG1010" i="10"/>
  <c r="AO1010" i="10"/>
  <c r="AI1010" i="10"/>
  <c r="AN1010" i="10"/>
  <c r="AH1010" i="10"/>
  <c r="S1010" i="10"/>
  <c r="AJ1010" i="10"/>
  <c r="AE1011" i="10"/>
  <c r="AN1012" i="10"/>
  <c r="AI1012" i="10"/>
  <c r="AE1012" i="10"/>
  <c r="AM1012" i="10"/>
  <c r="AG1012" i="10"/>
  <c r="AQ1012" i="10"/>
  <c r="AL1012" i="10"/>
  <c r="AF1012" i="10"/>
  <c r="AJ1012" i="10"/>
  <c r="AM1013" i="10"/>
  <c r="AQ1013" i="10"/>
  <c r="AL1013" i="10"/>
  <c r="AP1013" i="10"/>
  <c r="R1021" i="10"/>
  <c r="AP1022" i="10"/>
  <c r="AL1022" i="10"/>
  <c r="AG1022" i="10"/>
  <c r="AQ1022" i="10"/>
  <c r="AJ1022" i="10"/>
  <c r="AE1022" i="10"/>
  <c r="AO1022" i="10"/>
  <c r="AI1022" i="10"/>
  <c r="S1022" i="10"/>
  <c r="R1022" i="10"/>
  <c r="AH1022" i="10"/>
  <c r="AN1025" i="10"/>
  <c r="AM1025" i="10"/>
  <c r="AL1025" i="10"/>
  <c r="AG1029" i="10"/>
  <c r="AE1029" i="10"/>
  <c r="AO1037" i="10"/>
  <c r="AF1044" i="10"/>
  <c r="AO1053" i="10"/>
  <c r="AF1060" i="10"/>
  <c r="AO1069" i="10"/>
  <c r="AF1076" i="10"/>
  <c r="AO1085" i="10"/>
  <c r="AF1092" i="10"/>
  <c r="AO1101" i="10"/>
  <c r="AF1108" i="10"/>
  <c r="AO1117" i="10"/>
  <c r="AF1124" i="10"/>
  <c r="AP1134" i="10"/>
  <c r="AL1134" i="10"/>
  <c r="AG1134" i="10"/>
  <c r="AN1134" i="10"/>
  <c r="AH1134" i="10"/>
  <c r="AQ1134" i="10"/>
  <c r="AJ1134" i="10"/>
  <c r="AE1134" i="10"/>
  <c r="AI1134" i="10"/>
  <c r="AF1134" i="10"/>
  <c r="S1134" i="10"/>
  <c r="R1134" i="10"/>
  <c r="AM1134" i="10"/>
  <c r="AQ1135" i="10"/>
  <c r="AM1135" i="10"/>
  <c r="AH1135" i="10"/>
  <c r="AN1135" i="10"/>
  <c r="AG1135" i="10"/>
  <c r="AP1135" i="10"/>
  <c r="AJ1135" i="10"/>
  <c r="AE1135" i="10"/>
  <c r="AF1135" i="10"/>
  <c r="AO1135" i="10"/>
  <c r="R1135" i="10"/>
  <c r="S1135" i="10"/>
  <c r="AI1135" i="10"/>
  <c r="AQ1137" i="10"/>
  <c r="AL1137" i="10"/>
  <c r="AN1137" i="10"/>
  <c r="AP1137" i="10"/>
  <c r="AM1137" i="10"/>
  <c r="AO1139" i="10"/>
  <c r="R1140" i="10"/>
  <c r="R1148" i="10"/>
  <c r="AG1149" i="10"/>
  <c r="AI1149" i="10"/>
  <c r="AH1149" i="10"/>
  <c r="AE1149" i="10"/>
  <c r="N1158" i="10"/>
  <c r="N1166" i="10"/>
  <c r="AH1198" i="10"/>
  <c r="AI1198" i="10"/>
  <c r="AE1198" i="10"/>
  <c r="N1202" i="10"/>
  <c r="AH1202" i="10"/>
  <c r="AE1202" i="10"/>
  <c r="AN1204" i="10"/>
  <c r="AI1204" i="10"/>
  <c r="AE1204" i="10"/>
  <c r="AQ1204" i="10"/>
  <c r="AM1204" i="10"/>
  <c r="AH1204" i="10"/>
  <c r="AJ1204" i="10"/>
  <c r="AO1204" i="10"/>
  <c r="AF1204" i="10"/>
  <c r="AP1204" i="10"/>
  <c r="AL1204" i="10"/>
  <c r="R1204" i="10"/>
  <c r="S1204" i="10"/>
  <c r="N1205" i="10"/>
  <c r="AI1205" i="10"/>
  <c r="AE1205" i="10"/>
  <c r="AH1205" i="10"/>
  <c r="AN1220" i="10"/>
  <c r="AI1220" i="10"/>
  <c r="AE1220" i="10"/>
  <c r="AM1220" i="10"/>
  <c r="AG1220" i="10"/>
  <c r="AQ1220" i="10"/>
  <c r="AL1220" i="10"/>
  <c r="AF1220" i="10"/>
  <c r="AO1220" i="10"/>
  <c r="AH1220" i="10"/>
  <c r="AP1220" i="10"/>
  <c r="AJ1220" i="10"/>
  <c r="S1220" i="10"/>
  <c r="R1220" i="10"/>
  <c r="AP1240" i="10"/>
  <c r="AL1240" i="10"/>
  <c r="AG1240" i="10"/>
  <c r="AN1240" i="10"/>
  <c r="AI1240" i="10"/>
  <c r="AE1240" i="10"/>
  <c r="AJ1240" i="10"/>
  <c r="AQ1240" i="10"/>
  <c r="AH1240" i="10"/>
  <c r="AM1240" i="10"/>
  <c r="AO1240" i="10"/>
  <c r="S1240" i="10"/>
  <c r="R1240" i="10"/>
  <c r="AF1240" i="10"/>
  <c r="AN1262" i="10"/>
  <c r="AI1262" i="10"/>
  <c r="AE1262" i="10"/>
  <c r="AP1262" i="10"/>
  <c r="AL1262" i="10"/>
  <c r="AG1262" i="10"/>
  <c r="AQ1262" i="10"/>
  <c r="AH1262" i="10"/>
  <c r="AO1262" i="10"/>
  <c r="AF1262" i="10"/>
  <c r="AJ1262" i="10"/>
  <c r="S1262" i="10"/>
  <c r="R1262" i="10"/>
  <c r="AM1262" i="10"/>
  <c r="AP1275" i="10"/>
  <c r="AL1275" i="10"/>
  <c r="AN1275" i="10"/>
  <c r="AP1283" i="10"/>
  <c r="AL1283" i="10"/>
  <c r="AN1283" i="10"/>
  <c r="AQ1289" i="10"/>
  <c r="AM1289" i="10"/>
  <c r="AP1289" i="10"/>
  <c r="AN1289" i="10"/>
  <c r="AL1289" i="10"/>
  <c r="AP1301" i="10"/>
  <c r="AL1301" i="10"/>
  <c r="AG1301" i="10"/>
  <c r="AQ1301" i="10"/>
  <c r="AJ1301" i="10"/>
  <c r="AE1301" i="10"/>
  <c r="AN1301" i="10"/>
  <c r="AH1301" i="10"/>
  <c r="AF1301" i="10"/>
  <c r="AO1301" i="10"/>
  <c r="AM1301" i="10"/>
  <c r="S1301" i="10"/>
  <c r="R1301" i="10"/>
  <c r="AF809" i="10"/>
  <c r="AJ809" i="10"/>
  <c r="AF813" i="10"/>
  <c r="AJ813" i="10"/>
  <c r="AF817" i="10"/>
  <c r="AJ817" i="10"/>
  <c r="AF821" i="10"/>
  <c r="AJ821" i="10"/>
  <c r="AF825" i="10"/>
  <c r="AJ825" i="10"/>
  <c r="AF829" i="10"/>
  <c r="AJ829" i="10"/>
  <c r="AF833" i="10"/>
  <c r="AJ833" i="10"/>
  <c r="AF837" i="10"/>
  <c r="AJ837" i="10"/>
  <c r="AF841" i="10"/>
  <c r="AJ841" i="10"/>
  <c r="AF845" i="10"/>
  <c r="AJ845" i="10"/>
  <c r="AF849" i="10"/>
  <c r="AJ849" i="10"/>
  <c r="AF853" i="10"/>
  <c r="AJ853" i="10"/>
  <c r="AF857" i="10"/>
  <c r="AJ857" i="10"/>
  <c r="AF861" i="10"/>
  <c r="AJ861" i="10"/>
  <c r="AF865" i="10"/>
  <c r="AJ865" i="10"/>
  <c r="AF869" i="10"/>
  <c r="AJ869" i="10"/>
  <c r="AF873" i="10"/>
  <c r="AJ873" i="10"/>
  <c r="AF877" i="10"/>
  <c r="AJ877" i="10"/>
  <c r="AF881" i="10"/>
  <c r="AJ881" i="10"/>
  <c r="AF885" i="10"/>
  <c r="AJ885" i="10"/>
  <c r="AF889" i="10"/>
  <c r="AJ889" i="10"/>
  <c r="AF893" i="10"/>
  <c r="AJ893" i="10"/>
  <c r="N902" i="10"/>
  <c r="AO907" i="10"/>
  <c r="R907" i="10"/>
  <c r="AP908" i="10"/>
  <c r="AL908" i="10"/>
  <c r="AG908" i="10"/>
  <c r="S908" i="10"/>
  <c r="AF908" i="10"/>
  <c r="AM908" i="10"/>
  <c r="AQ909" i="10"/>
  <c r="AM909" i="10"/>
  <c r="AH909" i="10"/>
  <c r="AF909" i="10"/>
  <c r="AL909" i="10"/>
  <c r="AN910" i="10"/>
  <c r="AI910" i="10"/>
  <c r="AE910" i="10"/>
  <c r="AJ910" i="10"/>
  <c r="AP910" i="10"/>
  <c r="AQ921" i="10"/>
  <c r="AM921" i="10"/>
  <c r="AH921" i="10"/>
  <c r="AP921" i="10"/>
  <c r="AL921" i="10"/>
  <c r="AG921" i="10"/>
  <c r="S921" i="10"/>
  <c r="AF921" i="10"/>
  <c r="AO921" i="10"/>
  <c r="AQ929" i="10"/>
  <c r="AM929" i="10"/>
  <c r="AH929" i="10"/>
  <c r="AP929" i="10"/>
  <c r="AL929" i="10"/>
  <c r="AG929" i="10"/>
  <c r="S929" i="10"/>
  <c r="AF929" i="10"/>
  <c r="AO929" i="10"/>
  <c r="AQ937" i="10"/>
  <c r="AM937" i="10"/>
  <c r="AH937" i="10"/>
  <c r="AP937" i="10"/>
  <c r="AL937" i="10"/>
  <c r="AG937" i="10"/>
  <c r="S937" i="10"/>
  <c r="AF937" i="10"/>
  <c r="AO937" i="10"/>
  <c r="AQ945" i="10"/>
  <c r="AM945" i="10"/>
  <c r="AH945" i="10"/>
  <c r="AP945" i="10"/>
  <c r="AL945" i="10"/>
  <c r="AG945" i="10"/>
  <c r="S945" i="10"/>
  <c r="AF945" i="10"/>
  <c r="AO945" i="10"/>
  <c r="AQ953" i="10"/>
  <c r="AM953" i="10"/>
  <c r="AH953" i="10"/>
  <c r="AP953" i="10"/>
  <c r="AL953" i="10"/>
  <c r="AG953" i="10"/>
  <c r="S953" i="10"/>
  <c r="AF953" i="10"/>
  <c r="AO953" i="10"/>
  <c r="AQ961" i="10"/>
  <c r="AM961" i="10"/>
  <c r="AH961" i="10"/>
  <c r="AP961" i="10"/>
  <c r="AL961" i="10"/>
  <c r="AG961" i="10"/>
  <c r="S961" i="10"/>
  <c r="AF961" i="10"/>
  <c r="AO961" i="10"/>
  <c r="AQ969" i="10"/>
  <c r="AM969" i="10"/>
  <c r="AH969" i="10"/>
  <c r="AP969" i="10"/>
  <c r="AL969" i="10"/>
  <c r="AG969" i="10"/>
  <c r="S969" i="10"/>
  <c r="AF969" i="10"/>
  <c r="AO969" i="10"/>
  <c r="AQ977" i="10"/>
  <c r="AM977" i="10"/>
  <c r="AH977" i="10"/>
  <c r="AP977" i="10"/>
  <c r="AL977" i="10"/>
  <c r="AG977" i="10"/>
  <c r="S977" i="10"/>
  <c r="AF977" i="10"/>
  <c r="AO977" i="10"/>
  <c r="AQ985" i="10"/>
  <c r="AM985" i="10"/>
  <c r="AH985" i="10"/>
  <c r="AP985" i="10"/>
  <c r="AL985" i="10"/>
  <c r="AG985" i="10"/>
  <c r="S985" i="10"/>
  <c r="AF985" i="10"/>
  <c r="AO985" i="10"/>
  <c r="AQ993" i="10"/>
  <c r="AM993" i="10"/>
  <c r="AH993" i="10"/>
  <c r="AP993" i="10"/>
  <c r="AL993" i="10"/>
  <c r="AG993" i="10"/>
  <c r="S993" i="10"/>
  <c r="AF993" i="10"/>
  <c r="AO993" i="10"/>
  <c r="AQ1001" i="10"/>
  <c r="AM1001" i="10"/>
  <c r="AH1001" i="10"/>
  <c r="AP1001" i="10"/>
  <c r="AL1001" i="10"/>
  <c r="AG1001" i="10"/>
  <c r="S1001" i="10"/>
  <c r="AF1001" i="10"/>
  <c r="AO1001" i="10"/>
  <c r="R1004" i="10"/>
  <c r="AQ1007" i="10"/>
  <c r="AM1007" i="10"/>
  <c r="AH1007" i="10"/>
  <c r="AP1007" i="10"/>
  <c r="AJ1007" i="10"/>
  <c r="AE1007" i="10"/>
  <c r="AO1007" i="10"/>
  <c r="AI1007" i="10"/>
  <c r="R1007" i="10"/>
  <c r="AG1007" i="10"/>
  <c r="AQ1011" i="10"/>
  <c r="AM1011" i="10"/>
  <c r="AH1011" i="10"/>
  <c r="AO1011" i="10"/>
  <c r="AI1011" i="10"/>
  <c r="AN1011" i="10"/>
  <c r="AG1011" i="10"/>
  <c r="AJ1011" i="10"/>
  <c r="N1014" i="10"/>
  <c r="AN1024" i="10"/>
  <c r="AI1024" i="10"/>
  <c r="AE1024" i="10"/>
  <c r="AO1024" i="10"/>
  <c r="AH1024" i="10"/>
  <c r="AM1024" i="10"/>
  <c r="AG1024" i="10"/>
  <c r="S1024" i="10"/>
  <c r="AF1024" i="10"/>
  <c r="AQ1024" i="10"/>
  <c r="AF1036" i="10"/>
  <c r="AO1045" i="10"/>
  <c r="AF1052" i="10"/>
  <c r="AO1061" i="10"/>
  <c r="AF1068" i="10"/>
  <c r="AO1077" i="10"/>
  <c r="AF1084" i="10"/>
  <c r="AO1093" i="10"/>
  <c r="AF1100" i="10"/>
  <c r="AO1109" i="10"/>
  <c r="AF1116" i="10"/>
  <c r="AO1125" i="10"/>
  <c r="AN1152" i="10"/>
  <c r="AI1152" i="10"/>
  <c r="AE1152" i="10"/>
  <c r="AQ1152" i="10"/>
  <c r="AL1152" i="10"/>
  <c r="AF1152" i="10"/>
  <c r="AO1152" i="10"/>
  <c r="AH1152" i="10"/>
  <c r="AP1152" i="10"/>
  <c r="AM1152" i="10"/>
  <c r="S1152" i="10"/>
  <c r="R1152" i="10"/>
  <c r="N1162" i="10"/>
  <c r="AH1162" i="10"/>
  <c r="AI1162" i="10"/>
  <c r="AE1162" i="10"/>
  <c r="AI1177" i="10"/>
  <c r="AE1177" i="10"/>
  <c r="AH1177" i="10"/>
  <c r="AN1180" i="10"/>
  <c r="AI1180" i="10"/>
  <c r="AE1180" i="10"/>
  <c r="AQ1180" i="10"/>
  <c r="AM1180" i="10"/>
  <c r="AH1180" i="10"/>
  <c r="AJ1180" i="10"/>
  <c r="AO1180" i="10"/>
  <c r="AF1180" i="10"/>
  <c r="AL1180" i="10"/>
  <c r="AG1180" i="10"/>
  <c r="R1180" i="10"/>
  <c r="S1180" i="10"/>
  <c r="AP1180" i="10"/>
  <c r="AN1200" i="10"/>
  <c r="AI1200" i="10"/>
  <c r="AE1200" i="10"/>
  <c r="AQ1200" i="10"/>
  <c r="AM1200" i="10"/>
  <c r="AH1200" i="10"/>
  <c r="AO1200" i="10"/>
  <c r="AF1200" i="10"/>
  <c r="AJ1200" i="10"/>
  <c r="AP1200" i="10"/>
  <c r="AL1200" i="10"/>
  <c r="R1200" i="10"/>
  <c r="S1200" i="10"/>
  <c r="N1201" i="10"/>
  <c r="AI1201" i="10"/>
  <c r="AE1201" i="10"/>
  <c r="AH1201" i="10"/>
  <c r="AI1206" i="10"/>
  <c r="AE1206" i="10"/>
  <c r="N1212" i="10"/>
  <c r="AH1212" i="10"/>
  <c r="AG1212" i="10"/>
  <c r="AF1212" i="10"/>
  <c r="AQ1219" i="10"/>
  <c r="AM1219" i="10"/>
  <c r="AH1219" i="10"/>
  <c r="AO1219" i="10"/>
  <c r="AI1219" i="10"/>
  <c r="AN1219" i="10"/>
  <c r="AG1219" i="10"/>
  <c r="AF1219" i="10"/>
  <c r="AL1219" i="10"/>
  <c r="AP1219" i="10"/>
  <c r="S1219" i="10"/>
  <c r="R1219" i="10"/>
  <c r="AQ1233" i="10"/>
  <c r="AM1233" i="10"/>
  <c r="AP1233" i="10"/>
  <c r="AN1233" i="10"/>
  <c r="AL1233" i="10"/>
  <c r="AQ1241" i="10"/>
  <c r="AM1241" i="10"/>
  <c r="AP1241" i="10"/>
  <c r="AN1241" i="10"/>
  <c r="AL1241" i="10"/>
  <c r="AN1246" i="10"/>
  <c r="AI1246" i="10"/>
  <c r="AE1246" i="10"/>
  <c r="AP1246" i="10"/>
  <c r="AL1246" i="10"/>
  <c r="AG1246" i="10"/>
  <c r="AQ1246" i="10"/>
  <c r="AH1246" i="10"/>
  <c r="AO1246" i="10"/>
  <c r="AF1246" i="10"/>
  <c r="AJ1246" i="10"/>
  <c r="AM1246" i="10"/>
  <c r="S1246" i="10"/>
  <c r="R1246" i="10"/>
  <c r="AN1254" i="10"/>
  <c r="AI1254" i="10"/>
  <c r="AE1254" i="10"/>
  <c r="AP1254" i="10"/>
  <c r="AL1254" i="10"/>
  <c r="AG1254" i="10"/>
  <c r="AQ1254" i="10"/>
  <c r="AH1254" i="10"/>
  <c r="AO1254" i="10"/>
  <c r="AF1254" i="10"/>
  <c r="AJ1254" i="10"/>
  <c r="S1254" i="10"/>
  <c r="R1254" i="10"/>
  <c r="AM1254" i="10"/>
  <c r="AP1291" i="10"/>
  <c r="AL1291" i="10"/>
  <c r="AN1291" i="10"/>
  <c r="AN1313" i="10"/>
  <c r="AQ1313" i="10"/>
  <c r="R920" i="10"/>
  <c r="AF920" i="10"/>
  <c r="AJ920" i="10"/>
  <c r="AO920" i="10"/>
  <c r="R924" i="10"/>
  <c r="AF924" i="10"/>
  <c r="AJ924" i="10"/>
  <c r="AO924" i="10"/>
  <c r="R928" i="10"/>
  <c r="AF928" i="10"/>
  <c r="AJ928" i="10"/>
  <c r="AO928" i="10"/>
  <c r="R932" i="10"/>
  <c r="AF932" i="10"/>
  <c r="AJ932" i="10"/>
  <c r="AO932" i="10"/>
  <c r="R936" i="10"/>
  <c r="AF936" i="10"/>
  <c r="AJ936" i="10"/>
  <c r="AO936" i="10"/>
  <c r="R940" i="10"/>
  <c r="AF940" i="10"/>
  <c r="AJ940" i="10"/>
  <c r="AO940" i="10"/>
  <c r="R944" i="10"/>
  <c r="AF944" i="10"/>
  <c r="AJ944" i="10"/>
  <c r="AO944" i="10"/>
  <c r="R948" i="10"/>
  <c r="AF948" i="10"/>
  <c r="AJ948" i="10"/>
  <c r="AO948" i="10"/>
  <c r="R952" i="10"/>
  <c r="AF952" i="10"/>
  <c r="AJ952" i="10"/>
  <c r="AO952" i="10"/>
  <c r="R956" i="10"/>
  <c r="AF956" i="10"/>
  <c r="AJ956" i="10"/>
  <c r="AO956" i="10"/>
  <c r="R960" i="10"/>
  <c r="AF960" i="10"/>
  <c r="AJ960" i="10"/>
  <c r="AO960" i="10"/>
  <c r="R964" i="10"/>
  <c r="AF964" i="10"/>
  <c r="AJ964" i="10"/>
  <c r="AO964" i="10"/>
  <c r="R968" i="10"/>
  <c r="AF968" i="10"/>
  <c r="AJ968" i="10"/>
  <c r="AO968" i="10"/>
  <c r="R972" i="10"/>
  <c r="AF972" i="10"/>
  <c r="AJ972" i="10"/>
  <c r="AO972" i="10"/>
  <c r="R976" i="10"/>
  <c r="AF976" i="10"/>
  <c r="AJ976" i="10"/>
  <c r="AO976" i="10"/>
  <c r="R980" i="10"/>
  <c r="AF980" i="10"/>
  <c r="AJ980" i="10"/>
  <c r="AO980" i="10"/>
  <c r="R984" i="10"/>
  <c r="AF984" i="10"/>
  <c r="AJ984" i="10"/>
  <c r="AO984" i="10"/>
  <c r="R988" i="10"/>
  <c r="AF988" i="10"/>
  <c r="AJ988" i="10"/>
  <c r="AO988" i="10"/>
  <c r="R992" i="10"/>
  <c r="AF992" i="10"/>
  <c r="AJ992" i="10"/>
  <c r="AO992" i="10"/>
  <c r="R996" i="10"/>
  <c r="AF996" i="10"/>
  <c r="AJ996" i="10"/>
  <c r="AO996" i="10"/>
  <c r="R1000" i="10"/>
  <c r="AF1000" i="10"/>
  <c r="AJ1000" i="10"/>
  <c r="AO1000" i="10"/>
  <c r="N1005" i="10"/>
  <c r="AH1005" i="10"/>
  <c r="AO1013" i="10"/>
  <c r="AP1014" i="10"/>
  <c r="AL1014" i="10"/>
  <c r="AG1014" i="10"/>
  <c r="S1014" i="10"/>
  <c r="AF1014" i="10"/>
  <c r="AM1014" i="10"/>
  <c r="AQ1015" i="10"/>
  <c r="AM1015" i="10"/>
  <c r="AH1015" i="10"/>
  <c r="AF1015" i="10"/>
  <c r="AL1015" i="10"/>
  <c r="AN1016" i="10"/>
  <c r="AI1016" i="10"/>
  <c r="AE1016" i="10"/>
  <c r="R1016" i="10"/>
  <c r="AJ1016" i="10"/>
  <c r="AP1016" i="10"/>
  <c r="AP1017" i="10"/>
  <c r="N1021" i="10"/>
  <c r="AH1021" i="10"/>
  <c r="AO1029" i="10"/>
  <c r="AN1030" i="10"/>
  <c r="AI1030" i="10"/>
  <c r="AE1030" i="10"/>
  <c r="AP1030" i="10"/>
  <c r="AL1030" i="10"/>
  <c r="AG1030" i="10"/>
  <c r="S1030" i="10"/>
  <c r="AM1030" i="10"/>
  <c r="AQ1033" i="10"/>
  <c r="AM1033" i="10"/>
  <c r="AL1033" i="10"/>
  <c r="AO1035" i="10"/>
  <c r="AN1038" i="10"/>
  <c r="AI1038" i="10"/>
  <c r="AE1038" i="10"/>
  <c r="AP1038" i="10"/>
  <c r="AL1038" i="10"/>
  <c r="AG1038" i="10"/>
  <c r="S1038" i="10"/>
  <c r="AM1038" i="10"/>
  <c r="AQ1041" i="10"/>
  <c r="AM1041" i="10"/>
  <c r="AL1041" i="10"/>
  <c r="AO1043" i="10"/>
  <c r="AN1046" i="10"/>
  <c r="AI1046" i="10"/>
  <c r="AE1046" i="10"/>
  <c r="AP1046" i="10"/>
  <c r="AL1046" i="10"/>
  <c r="AG1046" i="10"/>
  <c r="S1046" i="10"/>
  <c r="AM1046" i="10"/>
  <c r="AQ1049" i="10"/>
  <c r="AM1049" i="10"/>
  <c r="AL1049" i="10"/>
  <c r="AO1051" i="10"/>
  <c r="AN1054" i="10"/>
  <c r="AI1054" i="10"/>
  <c r="AE1054" i="10"/>
  <c r="AP1054" i="10"/>
  <c r="AL1054" i="10"/>
  <c r="AG1054" i="10"/>
  <c r="S1054" i="10"/>
  <c r="AM1054" i="10"/>
  <c r="AQ1057" i="10"/>
  <c r="AM1057" i="10"/>
  <c r="AL1057" i="10"/>
  <c r="AO1059" i="10"/>
  <c r="AN1062" i="10"/>
  <c r="AI1062" i="10"/>
  <c r="AE1062" i="10"/>
  <c r="AP1062" i="10"/>
  <c r="AL1062" i="10"/>
  <c r="AG1062" i="10"/>
  <c r="S1062" i="10"/>
  <c r="AM1062" i="10"/>
  <c r="AQ1065" i="10"/>
  <c r="AM1065" i="10"/>
  <c r="AL1065" i="10"/>
  <c r="AO1067" i="10"/>
  <c r="AN1070" i="10"/>
  <c r="AI1070" i="10"/>
  <c r="AE1070" i="10"/>
  <c r="AP1070" i="10"/>
  <c r="AL1070" i="10"/>
  <c r="AG1070" i="10"/>
  <c r="S1070" i="10"/>
  <c r="AM1070" i="10"/>
  <c r="AQ1073" i="10"/>
  <c r="AM1073" i="10"/>
  <c r="AL1073" i="10"/>
  <c r="AO1075" i="10"/>
  <c r="AN1078" i="10"/>
  <c r="AI1078" i="10"/>
  <c r="AE1078" i="10"/>
  <c r="AP1078" i="10"/>
  <c r="AL1078" i="10"/>
  <c r="AG1078" i="10"/>
  <c r="S1078" i="10"/>
  <c r="AM1078" i="10"/>
  <c r="AQ1081" i="10"/>
  <c r="AM1081" i="10"/>
  <c r="AL1081" i="10"/>
  <c r="AO1083" i="10"/>
  <c r="AN1086" i="10"/>
  <c r="AI1086" i="10"/>
  <c r="AE1086" i="10"/>
  <c r="AP1086" i="10"/>
  <c r="AL1086" i="10"/>
  <c r="AG1086" i="10"/>
  <c r="S1086" i="10"/>
  <c r="AM1086" i="10"/>
  <c r="AQ1089" i="10"/>
  <c r="AM1089" i="10"/>
  <c r="AL1089" i="10"/>
  <c r="AO1091" i="10"/>
  <c r="AN1094" i="10"/>
  <c r="AI1094" i="10"/>
  <c r="AE1094" i="10"/>
  <c r="AP1094" i="10"/>
  <c r="AL1094" i="10"/>
  <c r="AG1094" i="10"/>
  <c r="S1094" i="10"/>
  <c r="AM1094" i="10"/>
  <c r="AQ1097" i="10"/>
  <c r="AM1097" i="10"/>
  <c r="AL1097" i="10"/>
  <c r="AO1099" i="10"/>
  <c r="AN1102" i="10"/>
  <c r="AI1102" i="10"/>
  <c r="AE1102" i="10"/>
  <c r="AP1102" i="10"/>
  <c r="AL1102" i="10"/>
  <c r="AG1102" i="10"/>
  <c r="S1102" i="10"/>
  <c r="AM1102" i="10"/>
  <c r="AQ1105" i="10"/>
  <c r="AM1105" i="10"/>
  <c r="AL1105" i="10"/>
  <c r="AO1107" i="10"/>
  <c r="AN1110" i="10"/>
  <c r="AI1110" i="10"/>
  <c r="AE1110" i="10"/>
  <c r="AP1110" i="10"/>
  <c r="AL1110" i="10"/>
  <c r="AG1110" i="10"/>
  <c r="S1110" i="10"/>
  <c r="AM1110" i="10"/>
  <c r="AQ1113" i="10"/>
  <c r="AM1113" i="10"/>
  <c r="AL1113" i="10"/>
  <c r="AO1115" i="10"/>
  <c r="AN1118" i="10"/>
  <c r="AI1118" i="10"/>
  <c r="AE1118" i="10"/>
  <c r="AP1118" i="10"/>
  <c r="AL1118" i="10"/>
  <c r="AG1118" i="10"/>
  <c r="S1118" i="10"/>
  <c r="AM1118" i="10"/>
  <c r="AQ1121" i="10"/>
  <c r="AM1121" i="10"/>
  <c r="AL1121" i="10"/>
  <c r="AO1123" i="10"/>
  <c r="AN1126" i="10"/>
  <c r="AI1126" i="10"/>
  <c r="AE1126" i="10"/>
  <c r="AP1126" i="10"/>
  <c r="AL1126" i="10"/>
  <c r="AG1126" i="10"/>
  <c r="S1126" i="10"/>
  <c r="AM1126" i="10"/>
  <c r="AN1129" i="10"/>
  <c r="AQ1129" i="10"/>
  <c r="AL1129" i="10"/>
  <c r="AP1129" i="10"/>
  <c r="AN1136" i="10"/>
  <c r="AI1136" i="10"/>
  <c r="AE1136" i="10"/>
  <c r="AQ1136" i="10"/>
  <c r="AL1136" i="10"/>
  <c r="AF1136" i="10"/>
  <c r="AO1136" i="10"/>
  <c r="AH1136" i="10"/>
  <c r="S1136" i="10"/>
  <c r="AG1136" i="10"/>
  <c r="AO1138" i="10"/>
  <c r="AN1144" i="10"/>
  <c r="AI1144" i="10"/>
  <c r="AE1144" i="10"/>
  <c r="AO1144" i="10"/>
  <c r="AH1144" i="10"/>
  <c r="AQ1144" i="10"/>
  <c r="AL1144" i="10"/>
  <c r="AF1144" i="10"/>
  <c r="S1144" i="10"/>
  <c r="AG1144" i="10"/>
  <c r="AP1150" i="10"/>
  <c r="AL1150" i="10"/>
  <c r="AG1150" i="10"/>
  <c r="AN1150" i="10"/>
  <c r="AH1150" i="10"/>
  <c r="AQ1150" i="10"/>
  <c r="AJ1150" i="10"/>
  <c r="AE1150" i="10"/>
  <c r="S1150" i="10"/>
  <c r="R1150" i="10"/>
  <c r="AM1150" i="10"/>
  <c r="AQ1153" i="10"/>
  <c r="AL1153" i="10"/>
  <c r="AN1153" i="10"/>
  <c r="AI1157" i="10"/>
  <c r="AG1157" i="10"/>
  <c r="AP1158" i="10"/>
  <c r="AL1158" i="10"/>
  <c r="AG1158" i="10"/>
  <c r="AQ1158" i="10"/>
  <c r="AJ1158" i="10"/>
  <c r="AE1158" i="10"/>
  <c r="AN1158" i="10"/>
  <c r="AH1158" i="10"/>
  <c r="S1158" i="10"/>
  <c r="R1158" i="10"/>
  <c r="AM1158" i="10"/>
  <c r="N1174" i="10"/>
  <c r="N1178" i="10"/>
  <c r="AN1184" i="10"/>
  <c r="AI1184" i="10"/>
  <c r="AE1184" i="10"/>
  <c r="AQ1184" i="10"/>
  <c r="AM1184" i="10"/>
  <c r="AH1184" i="10"/>
  <c r="AO1184" i="10"/>
  <c r="AF1184" i="10"/>
  <c r="AJ1184" i="10"/>
  <c r="AI1185" i="10"/>
  <c r="AE1185" i="10"/>
  <c r="AH1185" i="10"/>
  <c r="AG1185" i="10"/>
  <c r="AN1188" i="10"/>
  <c r="AI1188" i="10"/>
  <c r="AE1188" i="10"/>
  <c r="AQ1188" i="10"/>
  <c r="AM1188" i="10"/>
  <c r="AH1188" i="10"/>
  <c r="AJ1188" i="10"/>
  <c r="AO1188" i="10"/>
  <c r="AF1188" i="10"/>
  <c r="AI1189" i="10"/>
  <c r="AE1189" i="10"/>
  <c r="AH1189" i="10"/>
  <c r="AG1189" i="10"/>
  <c r="N1208" i="10"/>
  <c r="N1210" i="10"/>
  <c r="AJ1210" i="10"/>
  <c r="AE1210" i="10"/>
  <c r="AI1210" i="10"/>
  <c r="AQ1215" i="10"/>
  <c r="AM1215" i="10"/>
  <c r="AH1215" i="10"/>
  <c r="AP1215" i="10"/>
  <c r="AJ1215" i="10"/>
  <c r="AE1215" i="10"/>
  <c r="AO1215" i="10"/>
  <c r="AI1215" i="10"/>
  <c r="AF1215" i="10"/>
  <c r="AL1215" i="10"/>
  <c r="R1215" i="10"/>
  <c r="S1215" i="10"/>
  <c r="AG1215" i="10"/>
  <c r="AP1232" i="10"/>
  <c r="AL1232" i="10"/>
  <c r="AG1232" i="10"/>
  <c r="AN1232" i="10"/>
  <c r="AI1232" i="10"/>
  <c r="AE1232" i="10"/>
  <c r="AJ1232" i="10"/>
  <c r="AQ1232" i="10"/>
  <c r="AH1232" i="10"/>
  <c r="AM1232" i="10"/>
  <c r="S1232" i="10"/>
  <c r="R1232" i="10"/>
  <c r="AF1232" i="10"/>
  <c r="AP1251" i="10"/>
  <c r="AL1251" i="10"/>
  <c r="AP1259" i="10"/>
  <c r="AL1259" i="10"/>
  <c r="AQ1273" i="10"/>
  <c r="AM1273" i="10"/>
  <c r="AP1273" i="10"/>
  <c r="AN1273" i="10"/>
  <c r="AL1273" i="10"/>
  <c r="AQ1281" i="10"/>
  <c r="AM1281" i="10"/>
  <c r="AP1281" i="10"/>
  <c r="AN1281" i="10"/>
  <c r="AL1281" i="10"/>
  <c r="AN1286" i="10"/>
  <c r="AI1286" i="10"/>
  <c r="AE1286" i="10"/>
  <c r="AP1286" i="10"/>
  <c r="AL1286" i="10"/>
  <c r="AG1286" i="10"/>
  <c r="AQ1286" i="10"/>
  <c r="AH1286" i="10"/>
  <c r="AO1286" i="10"/>
  <c r="AF1286" i="10"/>
  <c r="AJ1286" i="10"/>
  <c r="S1286" i="10"/>
  <c r="R1286" i="10"/>
  <c r="AP1288" i="10"/>
  <c r="AL1288" i="10"/>
  <c r="AG1288" i="10"/>
  <c r="AN1288" i="10"/>
  <c r="AI1288" i="10"/>
  <c r="AE1288" i="10"/>
  <c r="AJ1288" i="10"/>
  <c r="AQ1288" i="10"/>
  <c r="AH1288" i="10"/>
  <c r="AM1288" i="10"/>
  <c r="S1288" i="10"/>
  <c r="R1288" i="10"/>
  <c r="AF1288" i="10"/>
  <c r="AN1311" i="10"/>
  <c r="AI1311" i="10"/>
  <c r="AE1311" i="10"/>
  <c r="AQ1311" i="10"/>
  <c r="AL1311" i="10"/>
  <c r="AF1311" i="10"/>
  <c r="AO1311" i="10"/>
  <c r="AH1311" i="10"/>
  <c r="AM1311" i="10"/>
  <c r="AJ1311" i="10"/>
  <c r="AP1311" i="10"/>
  <c r="S1311" i="10"/>
  <c r="R1311" i="10"/>
  <c r="AG1311" i="10"/>
  <c r="AN1324" i="10"/>
  <c r="AI1324" i="10"/>
  <c r="AE1324" i="10"/>
  <c r="AM1324" i="10"/>
  <c r="AG1324" i="10"/>
  <c r="AQ1324" i="10"/>
  <c r="AL1324" i="10"/>
  <c r="AF1324" i="10"/>
  <c r="AH1324" i="10"/>
  <c r="AO1324" i="10"/>
  <c r="AP1324" i="10"/>
  <c r="AJ1324" i="10"/>
  <c r="S1324" i="10"/>
  <c r="R1324" i="10"/>
  <c r="AP1372" i="10"/>
  <c r="AL1372" i="10"/>
  <c r="AG1372" i="10"/>
  <c r="AN1372" i="10"/>
  <c r="AI1372" i="10"/>
  <c r="AE1372" i="10"/>
  <c r="AQ1372" i="10"/>
  <c r="AH1372" i="10"/>
  <c r="AO1372" i="10"/>
  <c r="AF1372" i="10"/>
  <c r="AJ1372" i="10"/>
  <c r="S1372" i="10"/>
  <c r="R1372" i="10"/>
  <c r="AF899" i="10"/>
  <c r="AJ899" i="10"/>
  <c r="AF903" i="10"/>
  <c r="AJ903" i="10"/>
  <c r="AF907" i="10"/>
  <c r="AJ907" i="10"/>
  <c r="AF911" i="10"/>
  <c r="AJ911" i="10"/>
  <c r="AF915" i="10"/>
  <c r="AJ915" i="10"/>
  <c r="AF919" i="10"/>
  <c r="AJ919" i="10"/>
  <c r="S920" i="10"/>
  <c r="AG920" i="10"/>
  <c r="AL920" i="10"/>
  <c r="AF923" i="10"/>
  <c r="AJ923" i="10"/>
  <c r="S924" i="10"/>
  <c r="AG924" i="10"/>
  <c r="AL924" i="10"/>
  <c r="AF927" i="10"/>
  <c r="AJ927" i="10"/>
  <c r="S928" i="10"/>
  <c r="AG928" i="10"/>
  <c r="AL928" i="10"/>
  <c r="AF931" i="10"/>
  <c r="AJ931" i="10"/>
  <c r="S932" i="10"/>
  <c r="AG932" i="10"/>
  <c r="AL932" i="10"/>
  <c r="AF935" i="10"/>
  <c r="AJ935" i="10"/>
  <c r="S936" i="10"/>
  <c r="AG936" i="10"/>
  <c r="AL936" i="10"/>
  <c r="AF939" i="10"/>
  <c r="AJ939" i="10"/>
  <c r="S940" i="10"/>
  <c r="AG940" i="10"/>
  <c r="AL940" i="10"/>
  <c r="AF943" i="10"/>
  <c r="AJ943" i="10"/>
  <c r="S944" i="10"/>
  <c r="AG944" i="10"/>
  <c r="AL944" i="10"/>
  <c r="AF947" i="10"/>
  <c r="AJ947" i="10"/>
  <c r="S948" i="10"/>
  <c r="AG948" i="10"/>
  <c r="AL948" i="10"/>
  <c r="AF951" i="10"/>
  <c r="AJ951" i="10"/>
  <c r="S952" i="10"/>
  <c r="AG952" i="10"/>
  <c r="AL952" i="10"/>
  <c r="AF955" i="10"/>
  <c r="AJ955" i="10"/>
  <c r="S956" i="10"/>
  <c r="AG956" i="10"/>
  <c r="AL956" i="10"/>
  <c r="AF959" i="10"/>
  <c r="AJ959" i="10"/>
  <c r="S960" i="10"/>
  <c r="AG960" i="10"/>
  <c r="AL960" i="10"/>
  <c r="AF963" i="10"/>
  <c r="AJ963" i="10"/>
  <c r="S964" i="10"/>
  <c r="AG964" i="10"/>
  <c r="AL964" i="10"/>
  <c r="AF967" i="10"/>
  <c r="AJ967" i="10"/>
  <c r="S968" i="10"/>
  <c r="AG968" i="10"/>
  <c r="AL968" i="10"/>
  <c r="AF971" i="10"/>
  <c r="AJ971" i="10"/>
  <c r="S972" i="10"/>
  <c r="AG972" i="10"/>
  <c r="AL972" i="10"/>
  <c r="AF975" i="10"/>
  <c r="AJ975" i="10"/>
  <c r="S976" i="10"/>
  <c r="AG976" i="10"/>
  <c r="AL976" i="10"/>
  <c r="AF979" i="10"/>
  <c r="AJ979" i="10"/>
  <c r="S980" i="10"/>
  <c r="AG980" i="10"/>
  <c r="AL980" i="10"/>
  <c r="AF983" i="10"/>
  <c r="AJ983" i="10"/>
  <c r="S984" i="10"/>
  <c r="AG984" i="10"/>
  <c r="AL984" i="10"/>
  <c r="AF987" i="10"/>
  <c r="AJ987" i="10"/>
  <c r="S988" i="10"/>
  <c r="AG988" i="10"/>
  <c r="AL988" i="10"/>
  <c r="AF991" i="10"/>
  <c r="AJ991" i="10"/>
  <c r="S992" i="10"/>
  <c r="AG992" i="10"/>
  <c r="AL992" i="10"/>
  <c r="AF995" i="10"/>
  <c r="AJ995" i="10"/>
  <c r="S996" i="10"/>
  <c r="AG996" i="10"/>
  <c r="AL996" i="10"/>
  <c r="AF999" i="10"/>
  <c r="AJ999" i="10"/>
  <c r="S1000" i="10"/>
  <c r="AG1000" i="10"/>
  <c r="AL1000" i="10"/>
  <c r="AQ1003" i="10"/>
  <c r="AM1003" i="10"/>
  <c r="AH1003" i="10"/>
  <c r="AF1003" i="10"/>
  <c r="AL1003" i="10"/>
  <c r="AN1004" i="10"/>
  <c r="AI1004" i="10"/>
  <c r="AE1004" i="10"/>
  <c r="AJ1004" i="10"/>
  <c r="AP1004" i="10"/>
  <c r="AH1014" i="10"/>
  <c r="AN1014" i="10"/>
  <c r="AG1015" i="10"/>
  <c r="AN1015" i="10"/>
  <c r="AF1016" i="10"/>
  <c r="AL1016" i="10"/>
  <c r="AQ1016" i="10"/>
  <c r="AO1017" i="10"/>
  <c r="R1017" i="10"/>
  <c r="AL1017" i="10"/>
  <c r="AP1018" i="10"/>
  <c r="AL1018" i="10"/>
  <c r="AG1018" i="10"/>
  <c r="S1018" i="10"/>
  <c r="AF1018" i="10"/>
  <c r="AM1018" i="10"/>
  <c r="AQ1019" i="10"/>
  <c r="AM1019" i="10"/>
  <c r="AH1019" i="10"/>
  <c r="AF1019" i="10"/>
  <c r="AL1019" i="10"/>
  <c r="AN1020" i="10"/>
  <c r="AI1020" i="10"/>
  <c r="AE1020" i="10"/>
  <c r="AJ1020" i="10"/>
  <c r="AP1020" i="10"/>
  <c r="AF1030" i="10"/>
  <c r="AO1030" i="10"/>
  <c r="AO1033" i="10"/>
  <c r="R1033" i="10"/>
  <c r="AN1033" i="10"/>
  <c r="AP1036" i="10"/>
  <c r="AL1036" i="10"/>
  <c r="AG1036" i="10"/>
  <c r="AN1036" i="10"/>
  <c r="AI1036" i="10"/>
  <c r="AE1036" i="10"/>
  <c r="S1036" i="10"/>
  <c r="AM1036" i="10"/>
  <c r="AF1038" i="10"/>
  <c r="AO1038" i="10"/>
  <c r="AO1041" i="10"/>
  <c r="R1041" i="10"/>
  <c r="AN1041" i="10"/>
  <c r="AP1044" i="10"/>
  <c r="AL1044" i="10"/>
  <c r="AG1044" i="10"/>
  <c r="AN1044" i="10"/>
  <c r="AI1044" i="10"/>
  <c r="AE1044" i="10"/>
  <c r="S1044" i="10"/>
  <c r="AM1044" i="10"/>
  <c r="AF1046" i="10"/>
  <c r="AO1046" i="10"/>
  <c r="AO1049" i="10"/>
  <c r="R1049" i="10"/>
  <c r="AN1049" i="10"/>
  <c r="AP1052" i="10"/>
  <c r="AL1052" i="10"/>
  <c r="AG1052" i="10"/>
  <c r="AN1052" i="10"/>
  <c r="AI1052" i="10"/>
  <c r="AE1052" i="10"/>
  <c r="S1052" i="10"/>
  <c r="AM1052" i="10"/>
  <c r="AF1054" i="10"/>
  <c r="AO1054" i="10"/>
  <c r="AO1057" i="10"/>
  <c r="R1057" i="10"/>
  <c r="AN1057" i="10"/>
  <c r="AP1060" i="10"/>
  <c r="AL1060" i="10"/>
  <c r="AG1060" i="10"/>
  <c r="AN1060" i="10"/>
  <c r="AI1060" i="10"/>
  <c r="AE1060" i="10"/>
  <c r="S1060" i="10"/>
  <c r="AM1060" i="10"/>
  <c r="AF1062" i="10"/>
  <c r="AO1062" i="10"/>
  <c r="AO1065" i="10"/>
  <c r="R1065" i="10"/>
  <c r="AN1065" i="10"/>
  <c r="AP1068" i="10"/>
  <c r="AL1068" i="10"/>
  <c r="AG1068" i="10"/>
  <c r="AN1068" i="10"/>
  <c r="AI1068" i="10"/>
  <c r="AE1068" i="10"/>
  <c r="S1068" i="10"/>
  <c r="AM1068" i="10"/>
  <c r="AF1070" i="10"/>
  <c r="AO1070" i="10"/>
  <c r="AO1073" i="10"/>
  <c r="R1073" i="10"/>
  <c r="AN1073" i="10"/>
  <c r="AP1076" i="10"/>
  <c r="AL1076" i="10"/>
  <c r="AG1076" i="10"/>
  <c r="AN1076" i="10"/>
  <c r="AI1076" i="10"/>
  <c r="AE1076" i="10"/>
  <c r="S1076" i="10"/>
  <c r="AM1076" i="10"/>
  <c r="AF1078" i="10"/>
  <c r="AO1078" i="10"/>
  <c r="AO1081" i="10"/>
  <c r="R1081" i="10"/>
  <c r="AN1081" i="10"/>
  <c r="AP1084" i="10"/>
  <c r="AL1084" i="10"/>
  <c r="AG1084" i="10"/>
  <c r="AN1084" i="10"/>
  <c r="AI1084" i="10"/>
  <c r="AE1084" i="10"/>
  <c r="S1084" i="10"/>
  <c r="AM1084" i="10"/>
  <c r="AF1086" i="10"/>
  <c r="AO1086" i="10"/>
  <c r="AO1089" i="10"/>
  <c r="R1089" i="10"/>
  <c r="AN1089" i="10"/>
  <c r="AP1092" i="10"/>
  <c r="AL1092" i="10"/>
  <c r="AG1092" i="10"/>
  <c r="AN1092" i="10"/>
  <c r="AI1092" i="10"/>
  <c r="AE1092" i="10"/>
  <c r="S1092" i="10"/>
  <c r="AM1092" i="10"/>
  <c r="AF1094" i="10"/>
  <c r="AO1094" i="10"/>
  <c r="AO1097" i="10"/>
  <c r="R1097" i="10"/>
  <c r="AN1097" i="10"/>
  <c r="AP1100" i="10"/>
  <c r="AL1100" i="10"/>
  <c r="AG1100" i="10"/>
  <c r="AN1100" i="10"/>
  <c r="AI1100" i="10"/>
  <c r="AE1100" i="10"/>
  <c r="S1100" i="10"/>
  <c r="AM1100" i="10"/>
  <c r="AF1102" i="10"/>
  <c r="AO1102" i="10"/>
  <c r="AO1105" i="10"/>
  <c r="R1105" i="10"/>
  <c r="AN1105" i="10"/>
  <c r="AP1108" i="10"/>
  <c r="AL1108" i="10"/>
  <c r="AG1108" i="10"/>
  <c r="AN1108" i="10"/>
  <c r="AI1108" i="10"/>
  <c r="AE1108" i="10"/>
  <c r="S1108" i="10"/>
  <c r="AM1108" i="10"/>
  <c r="AF1110" i="10"/>
  <c r="AO1110" i="10"/>
  <c r="AO1113" i="10"/>
  <c r="R1113" i="10"/>
  <c r="AN1113" i="10"/>
  <c r="AP1116" i="10"/>
  <c r="AL1116" i="10"/>
  <c r="AG1116" i="10"/>
  <c r="AN1116" i="10"/>
  <c r="AI1116" i="10"/>
  <c r="AE1116" i="10"/>
  <c r="S1116" i="10"/>
  <c r="AM1116" i="10"/>
  <c r="AF1118" i="10"/>
  <c r="AO1118" i="10"/>
  <c r="AO1121" i="10"/>
  <c r="R1121" i="10"/>
  <c r="AN1121" i="10"/>
  <c r="AP1124" i="10"/>
  <c r="AL1124" i="10"/>
  <c r="AG1124" i="10"/>
  <c r="AN1124" i="10"/>
  <c r="AI1124" i="10"/>
  <c r="AE1124" i="10"/>
  <c r="S1124" i="10"/>
  <c r="AM1124" i="10"/>
  <c r="AF1126" i="10"/>
  <c r="AO1126" i="10"/>
  <c r="AG1133" i="10"/>
  <c r="AI1133" i="10"/>
  <c r="AJ1136" i="10"/>
  <c r="N1142" i="10"/>
  <c r="AJ1144" i="10"/>
  <c r="AQ1146" i="10"/>
  <c r="AN1147" i="10"/>
  <c r="AO1150" i="10"/>
  <c r="AQ1151" i="10"/>
  <c r="AM1151" i="10"/>
  <c r="AH1151" i="10"/>
  <c r="AN1151" i="10"/>
  <c r="AG1151" i="10"/>
  <c r="AP1151" i="10"/>
  <c r="AJ1151" i="10"/>
  <c r="AE1151" i="10"/>
  <c r="AL1151" i="10"/>
  <c r="AM1153" i="10"/>
  <c r="AO1155" i="10"/>
  <c r="AE1157" i="10"/>
  <c r="AO1158" i="10"/>
  <c r="AQ1159" i="10"/>
  <c r="AM1159" i="10"/>
  <c r="AH1159" i="10"/>
  <c r="AP1159" i="10"/>
  <c r="AL1159" i="10"/>
  <c r="AJ1159" i="10"/>
  <c r="AE1159" i="10"/>
  <c r="AO1159" i="10"/>
  <c r="AG1159" i="10"/>
  <c r="AN1159" i="10"/>
  <c r="AN1160" i="10"/>
  <c r="AI1160" i="10"/>
  <c r="AE1160" i="10"/>
  <c r="AQ1160" i="10"/>
  <c r="AM1160" i="10"/>
  <c r="AH1160" i="10"/>
  <c r="AO1160" i="10"/>
  <c r="AF1160" i="10"/>
  <c r="AJ1160" i="10"/>
  <c r="AI1161" i="10"/>
  <c r="AE1161" i="10"/>
  <c r="AH1161" i="10"/>
  <c r="AG1161" i="10"/>
  <c r="AN1164" i="10"/>
  <c r="AI1164" i="10"/>
  <c r="AE1164" i="10"/>
  <c r="AQ1164" i="10"/>
  <c r="AM1164" i="10"/>
  <c r="AH1164" i="10"/>
  <c r="AJ1164" i="10"/>
  <c r="AO1164" i="10"/>
  <c r="AF1164" i="10"/>
  <c r="AI1165" i="10"/>
  <c r="AE1165" i="10"/>
  <c r="AH1165" i="10"/>
  <c r="AG1165" i="10"/>
  <c r="N1182" i="10"/>
  <c r="AG1184" i="10"/>
  <c r="N1186" i="10"/>
  <c r="AG1188" i="10"/>
  <c r="AN1192" i="10"/>
  <c r="AI1192" i="10"/>
  <c r="AE1192" i="10"/>
  <c r="AQ1192" i="10"/>
  <c r="AM1192" i="10"/>
  <c r="AH1192" i="10"/>
  <c r="AO1192" i="10"/>
  <c r="AF1192" i="10"/>
  <c r="AJ1192" i="10"/>
  <c r="AI1193" i="10"/>
  <c r="AE1193" i="10"/>
  <c r="AH1193" i="10"/>
  <c r="AG1193" i="10"/>
  <c r="AN1196" i="10"/>
  <c r="AI1196" i="10"/>
  <c r="AE1196" i="10"/>
  <c r="AQ1196" i="10"/>
  <c r="AM1196" i="10"/>
  <c r="AH1196" i="10"/>
  <c r="AJ1196" i="10"/>
  <c r="AO1196" i="10"/>
  <c r="AF1196" i="10"/>
  <c r="AI1197" i="10"/>
  <c r="AE1197" i="10"/>
  <c r="AH1197" i="10"/>
  <c r="AG1197" i="10"/>
  <c r="AE1209" i="10"/>
  <c r="AI1209" i="10"/>
  <c r="AG1209" i="10"/>
  <c r="AH1209" i="10"/>
  <c r="AN1215" i="10"/>
  <c r="AP1218" i="10"/>
  <c r="AL1218" i="10"/>
  <c r="AG1218" i="10"/>
  <c r="AO1218" i="10"/>
  <c r="AI1218" i="10"/>
  <c r="AN1218" i="10"/>
  <c r="AH1218" i="10"/>
  <c r="AM1218" i="10"/>
  <c r="AF1218" i="10"/>
  <c r="S1218" i="10"/>
  <c r="AE1218" i="10"/>
  <c r="AO1232" i="10"/>
  <c r="AP1235" i="10"/>
  <c r="AL1235" i="10"/>
  <c r="AP1243" i="10"/>
  <c r="AL1243" i="10"/>
  <c r="AQ1257" i="10"/>
  <c r="AM1257" i="10"/>
  <c r="AP1257" i="10"/>
  <c r="AN1257" i="10"/>
  <c r="AL1257" i="10"/>
  <c r="AQ1265" i="10"/>
  <c r="AM1265" i="10"/>
  <c r="AP1265" i="10"/>
  <c r="AN1265" i="10"/>
  <c r="AL1265" i="10"/>
  <c r="AN1270" i="10"/>
  <c r="AI1270" i="10"/>
  <c r="AE1270" i="10"/>
  <c r="AP1270" i="10"/>
  <c r="AL1270" i="10"/>
  <c r="AG1270" i="10"/>
  <c r="AQ1270" i="10"/>
  <c r="AH1270" i="10"/>
  <c r="AO1270" i="10"/>
  <c r="AF1270" i="10"/>
  <c r="AJ1270" i="10"/>
  <c r="S1270" i="10"/>
  <c r="R1270" i="10"/>
  <c r="AP1272" i="10"/>
  <c r="AL1272" i="10"/>
  <c r="AG1272" i="10"/>
  <c r="AN1272" i="10"/>
  <c r="AI1272" i="10"/>
  <c r="AE1272" i="10"/>
  <c r="AJ1272" i="10"/>
  <c r="AQ1272" i="10"/>
  <c r="AH1272" i="10"/>
  <c r="AM1272" i="10"/>
  <c r="S1272" i="10"/>
  <c r="R1272" i="10"/>
  <c r="AF1272" i="10"/>
  <c r="AN1278" i="10"/>
  <c r="AI1278" i="10"/>
  <c r="AE1278" i="10"/>
  <c r="AP1278" i="10"/>
  <c r="AL1278" i="10"/>
  <c r="AG1278" i="10"/>
  <c r="AQ1278" i="10"/>
  <c r="AH1278" i="10"/>
  <c r="AO1278" i="10"/>
  <c r="AF1278" i="10"/>
  <c r="AJ1278" i="10"/>
  <c r="S1278" i="10"/>
  <c r="R1278" i="10"/>
  <c r="AP1280" i="10"/>
  <c r="AL1280" i="10"/>
  <c r="AG1280" i="10"/>
  <c r="AN1280" i="10"/>
  <c r="AI1280" i="10"/>
  <c r="AE1280" i="10"/>
  <c r="AJ1280" i="10"/>
  <c r="AQ1280" i="10"/>
  <c r="AH1280" i="10"/>
  <c r="AM1280" i="10"/>
  <c r="S1280" i="10"/>
  <c r="R1280" i="10"/>
  <c r="AF1280" i="10"/>
  <c r="AM1286" i="10"/>
  <c r="AO1288" i="10"/>
  <c r="AQ1319" i="10"/>
  <c r="AM1319" i="10"/>
  <c r="AH1319" i="10"/>
  <c r="AP1319" i="10"/>
  <c r="AJ1319" i="10"/>
  <c r="AE1319" i="10"/>
  <c r="AO1319" i="10"/>
  <c r="AI1319" i="10"/>
  <c r="AL1319" i="10"/>
  <c r="AF1319" i="10"/>
  <c r="AN1319" i="10"/>
  <c r="R1319" i="10"/>
  <c r="S1319" i="10"/>
  <c r="AN1336" i="10"/>
  <c r="AI1336" i="10"/>
  <c r="AE1336" i="10"/>
  <c r="AO1336" i="10"/>
  <c r="AH1336" i="10"/>
  <c r="AM1336" i="10"/>
  <c r="AG1336" i="10"/>
  <c r="AJ1336" i="10"/>
  <c r="AP1336" i="10"/>
  <c r="AQ1336" i="10"/>
  <c r="AL1336" i="10"/>
  <c r="R1336" i="10"/>
  <c r="S1336" i="10"/>
  <c r="N1341" i="10"/>
  <c r="AG1341" i="10"/>
  <c r="AE1341" i="10"/>
  <c r="AI1341" i="10"/>
  <c r="AH1341" i="10"/>
  <c r="AP1364" i="10"/>
  <c r="AL1364" i="10"/>
  <c r="AG1364" i="10"/>
  <c r="AN1364" i="10"/>
  <c r="AI1364" i="10"/>
  <c r="AE1364" i="10"/>
  <c r="AQ1364" i="10"/>
  <c r="AH1364" i="10"/>
  <c r="AO1364" i="10"/>
  <c r="AF1364" i="10"/>
  <c r="AJ1364" i="10"/>
  <c r="S1364" i="10"/>
  <c r="R1364" i="10"/>
  <c r="AN1411" i="10"/>
  <c r="AI1411" i="10"/>
  <c r="AE1411" i="10"/>
  <c r="AM1411" i="10"/>
  <c r="AG1411" i="10"/>
  <c r="AQ1411" i="10"/>
  <c r="AL1411" i="10"/>
  <c r="AF1411" i="10"/>
  <c r="AH1411" i="10"/>
  <c r="AO1411" i="10"/>
  <c r="AP1411" i="10"/>
  <c r="AJ1411" i="10"/>
  <c r="S1411" i="10"/>
  <c r="R1411" i="10"/>
  <c r="AF1005" i="10"/>
  <c r="AJ1005" i="10"/>
  <c r="AF1009" i="10"/>
  <c r="AJ1009" i="10"/>
  <c r="AF1013" i="10"/>
  <c r="AJ1013" i="10"/>
  <c r="AF1017" i="10"/>
  <c r="AJ1017" i="10"/>
  <c r="AF1021" i="10"/>
  <c r="AJ1021" i="10"/>
  <c r="AF1025" i="10"/>
  <c r="AJ1025" i="10"/>
  <c r="AF1029" i="10"/>
  <c r="AJ1029" i="10"/>
  <c r="AH1031" i="10"/>
  <c r="AM1031" i="10"/>
  <c r="AQ1031" i="10"/>
  <c r="AF1033" i="10"/>
  <c r="AJ1033" i="10"/>
  <c r="AH1035" i="10"/>
  <c r="AM1035" i="10"/>
  <c r="AQ1035" i="10"/>
  <c r="AF1037" i="10"/>
  <c r="AJ1037" i="10"/>
  <c r="AH1039" i="10"/>
  <c r="AM1039" i="10"/>
  <c r="AQ1039" i="10"/>
  <c r="AF1041" i="10"/>
  <c r="AJ1041" i="10"/>
  <c r="AH1043" i="10"/>
  <c r="AM1043" i="10"/>
  <c r="AQ1043" i="10"/>
  <c r="AF1045" i="10"/>
  <c r="AJ1045" i="10"/>
  <c r="AH1047" i="10"/>
  <c r="AM1047" i="10"/>
  <c r="AQ1047" i="10"/>
  <c r="AF1049" i="10"/>
  <c r="AJ1049" i="10"/>
  <c r="AH1051" i="10"/>
  <c r="AM1051" i="10"/>
  <c r="AQ1051" i="10"/>
  <c r="AF1053" i="10"/>
  <c r="AJ1053" i="10"/>
  <c r="AH1055" i="10"/>
  <c r="AM1055" i="10"/>
  <c r="AQ1055" i="10"/>
  <c r="AF1057" i="10"/>
  <c r="AJ1057" i="10"/>
  <c r="AH1059" i="10"/>
  <c r="AM1059" i="10"/>
  <c r="AQ1059" i="10"/>
  <c r="AF1061" i="10"/>
  <c r="AJ1061" i="10"/>
  <c r="AH1063" i="10"/>
  <c r="AM1063" i="10"/>
  <c r="AQ1063" i="10"/>
  <c r="AF1065" i="10"/>
  <c r="AJ1065" i="10"/>
  <c r="AH1067" i="10"/>
  <c r="AM1067" i="10"/>
  <c r="AQ1067" i="10"/>
  <c r="AF1069" i="10"/>
  <c r="AJ1069" i="10"/>
  <c r="AH1071" i="10"/>
  <c r="AM1071" i="10"/>
  <c r="AQ1071" i="10"/>
  <c r="AF1073" i="10"/>
  <c r="AJ1073" i="10"/>
  <c r="AH1075" i="10"/>
  <c r="AM1075" i="10"/>
  <c r="AQ1075" i="10"/>
  <c r="AF1077" i="10"/>
  <c r="AJ1077" i="10"/>
  <c r="AH1079" i="10"/>
  <c r="AM1079" i="10"/>
  <c r="AQ1079" i="10"/>
  <c r="AF1081" i="10"/>
  <c r="AJ1081" i="10"/>
  <c r="AH1083" i="10"/>
  <c r="AM1083" i="10"/>
  <c r="AQ1083" i="10"/>
  <c r="AF1085" i="10"/>
  <c r="AJ1085" i="10"/>
  <c r="AH1087" i="10"/>
  <c r="AM1087" i="10"/>
  <c r="AQ1087" i="10"/>
  <c r="AF1089" i="10"/>
  <c r="AJ1089" i="10"/>
  <c r="AH1091" i="10"/>
  <c r="AM1091" i="10"/>
  <c r="AQ1091" i="10"/>
  <c r="AF1093" i="10"/>
  <c r="AJ1093" i="10"/>
  <c r="AH1095" i="10"/>
  <c r="AM1095" i="10"/>
  <c r="AQ1095" i="10"/>
  <c r="AF1097" i="10"/>
  <c r="AJ1097" i="10"/>
  <c r="AH1099" i="10"/>
  <c r="AM1099" i="10"/>
  <c r="AQ1099" i="10"/>
  <c r="AF1101" i="10"/>
  <c r="AJ1101" i="10"/>
  <c r="AH1103" i="10"/>
  <c r="AM1103" i="10"/>
  <c r="AQ1103" i="10"/>
  <c r="AF1105" i="10"/>
  <c r="AJ1105" i="10"/>
  <c r="AH1107" i="10"/>
  <c r="AM1107" i="10"/>
  <c r="AQ1107" i="10"/>
  <c r="AF1109" i="10"/>
  <c r="AJ1109" i="10"/>
  <c r="AH1111" i="10"/>
  <c r="AM1111" i="10"/>
  <c r="AQ1111" i="10"/>
  <c r="AF1113" i="10"/>
  <c r="AJ1113" i="10"/>
  <c r="AH1115" i="10"/>
  <c r="AM1115" i="10"/>
  <c r="AQ1115" i="10"/>
  <c r="AF1117" i="10"/>
  <c r="AJ1117" i="10"/>
  <c r="AH1119" i="10"/>
  <c r="AM1119" i="10"/>
  <c r="AQ1119" i="10"/>
  <c r="AF1121" i="10"/>
  <c r="AJ1121" i="10"/>
  <c r="AH1123" i="10"/>
  <c r="AM1123" i="10"/>
  <c r="AQ1123" i="10"/>
  <c r="AF1125" i="10"/>
  <c r="AJ1125" i="10"/>
  <c r="AH1127" i="10"/>
  <c r="AM1127" i="10"/>
  <c r="AQ1127" i="10"/>
  <c r="AO1129" i="10"/>
  <c r="R1129" i="10"/>
  <c r="AE1129" i="10"/>
  <c r="AP1130" i="10"/>
  <c r="AL1130" i="10"/>
  <c r="AG1130" i="10"/>
  <c r="S1130" i="10"/>
  <c r="AF1130" i="10"/>
  <c r="AM1130" i="10"/>
  <c r="AQ1131" i="10"/>
  <c r="AM1131" i="10"/>
  <c r="AH1131" i="10"/>
  <c r="AF1131" i="10"/>
  <c r="AL1131" i="10"/>
  <c r="AN1132" i="10"/>
  <c r="AI1132" i="10"/>
  <c r="AE1132" i="10"/>
  <c r="AJ1132" i="10"/>
  <c r="AP1132" i="10"/>
  <c r="AI1138" i="10"/>
  <c r="AI1139" i="10"/>
  <c r="AG1140" i="10"/>
  <c r="AM1141" i="10"/>
  <c r="AO1145" i="10"/>
  <c r="R1145" i="10"/>
  <c r="AE1145" i="10"/>
  <c r="AP1146" i="10"/>
  <c r="AL1146" i="10"/>
  <c r="AG1146" i="10"/>
  <c r="S1146" i="10"/>
  <c r="AF1146" i="10"/>
  <c r="AM1146" i="10"/>
  <c r="AQ1147" i="10"/>
  <c r="AM1147" i="10"/>
  <c r="AH1147" i="10"/>
  <c r="AF1147" i="10"/>
  <c r="AL1147" i="10"/>
  <c r="AN1148" i="10"/>
  <c r="AI1148" i="10"/>
  <c r="AE1148" i="10"/>
  <c r="AJ1148" i="10"/>
  <c r="AP1148" i="10"/>
  <c r="AI1154" i="10"/>
  <c r="AI1155" i="10"/>
  <c r="AG1156" i="10"/>
  <c r="AM1157" i="10"/>
  <c r="AQ1166" i="10"/>
  <c r="AQ1167" i="10"/>
  <c r="AM1167" i="10"/>
  <c r="AH1167" i="10"/>
  <c r="AP1167" i="10"/>
  <c r="AL1167" i="10"/>
  <c r="AG1167" i="10"/>
  <c r="S1167" i="10"/>
  <c r="AF1167" i="10"/>
  <c r="AO1167" i="10"/>
  <c r="AQ1174" i="10"/>
  <c r="AQ1175" i="10"/>
  <c r="AM1175" i="10"/>
  <c r="AH1175" i="10"/>
  <c r="AP1175" i="10"/>
  <c r="AL1175" i="10"/>
  <c r="AG1175" i="10"/>
  <c r="S1175" i="10"/>
  <c r="AF1175" i="10"/>
  <c r="AO1175" i="10"/>
  <c r="AQ1182" i="10"/>
  <c r="AQ1183" i="10"/>
  <c r="AM1183" i="10"/>
  <c r="AH1183" i="10"/>
  <c r="AP1183" i="10"/>
  <c r="AL1183" i="10"/>
  <c r="AG1183" i="10"/>
  <c r="S1183" i="10"/>
  <c r="AF1183" i="10"/>
  <c r="AO1183" i="10"/>
  <c r="AQ1190" i="10"/>
  <c r="AQ1191" i="10"/>
  <c r="AM1191" i="10"/>
  <c r="AH1191" i="10"/>
  <c r="AP1191" i="10"/>
  <c r="AL1191" i="10"/>
  <c r="AG1191" i="10"/>
  <c r="S1191" i="10"/>
  <c r="AF1191" i="10"/>
  <c r="AO1191" i="10"/>
  <c r="AQ1198" i="10"/>
  <c r="AQ1199" i="10"/>
  <c r="AM1199" i="10"/>
  <c r="AH1199" i="10"/>
  <c r="AP1199" i="10"/>
  <c r="AL1199" i="10"/>
  <c r="AG1199" i="10"/>
  <c r="S1199" i="10"/>
  <c r="AF1199" i="10"/>
  <c r="AO1199" i="10"/>
  <c r="R1213" i="10"/>
  <c r="AP1214" i="10"/>
  <c r="AL1214" i="10"/>
  <c r="AG1214" i="10"/>
  <c r="AQ1214" i="10"/>
  <c r="AJ1214" i="10"/>
  <c r="AE1214" i="10"/>
  <c r="AO1214" i="10"/>
  <c r="AI1214" i="10"/>
  <c r="S1214" i="10"/>
  <c r="R1214" i="10"/>
  <c r="AH1214" i="10"/>
  <c r="AN1217" i="10"/>
  <c r="AM1217" i="10"/>
  <c r="AL1217" i="10"/>
  <c r="AG1221" i="10"/>
  <c r="AE1221" i="10"/>
  <c r="AJ1222" i="10"/>
  <c r="R1228" i="10"/>
  <c r="AF1228" i="10"/>
  <c r="AQ1231" i="10"/>
  <c r="AM1231" i="10"/>
  <c r="AH1231" i="10"/>
  <c r="AP1231" i="10"/>
  <c r="AJ1231" i="10"/>
  <c r="AE1231" i="10"/>
  <c r="AO1231" i="10"/>
  <c r="AI1231" i="10"/>
  <c r="R1231" i="10"/>
  <c r="AG1231" i="10"/>
  <c r="AO1235" i="10"/>
  <c r="AF1242" i="10"/>
  <c r="AO1251" i="10"/>
  <c r="AF1258" i="10"/>
  <c r="AO1267" i="10"/>
  <c r="AF1274" i="10"/>
  <c r="AO1283" i="10"/>
  <c r="AF1290" i="10"/>
  <c r="AI1300" i="10"/>
  <c r="AG1300" i="10"/>
  <c r="AH1300" i="10"/>
  <c r="AE1300" i="10"/>
  <c r="AN1304" i="10"/>
  <c r="AQ1304" i="10"/>
  <c r="AL1304" i="10"/>
  <c r="N1309" i="10"/>
  <c r="AM1325" i="10"/>
  <c r="AQ1325" i="10"/>
  <c r="AL1325" i="10"/>
  <c r="AN1325" i="10"/>
  <c r="AN1337" i="10"/>
  <c r="AM1337" i="10"/>
  <c r="AP1337" i="10"/>
  <c r="AL1337" i="10"/>
  <c r="AP1348" i="10"/>
  <c r="AL1348" i="10"/>
  <c r="AG1348" i="10"/>
  <c r="AN1348" i="10"/>
  <c r="AI1348" i="10"/>
  <c r="AE1348" i="10"/>
  <c r="AQ1348" i="10"/>
  <c r="AH1348" i="10"/>
  <c r="AO1348" i="10"/>
  <c r="AF1348" i="10"/>
  <c r="AJ1348" i="10"/>
  <c r="AM1348" i="10"/>
  <c r="S1348" i="10"/>
  <c r="R1348" i="10"/>
  <c r="AN1358" i="10"/>
  <c r="AI1358" i="10"/>
  <c r="AE1358" i="10"/>
  <c r="AP1358" i="10"/>
  <c r="AL1358" i="10"/>
  <c r="AG1358" i="10"/>
  <c r="AJ1358" i="10"/>
  <c r="AQ1358" i="10"/>
  <c r="AH1358" i="10"/>
  <c r="AM1358" i="10"/>
  <c r="AO1358" i="10"/>
  <c r="S1358" i="10"/>
  <c r="R1358" i="10"/>
  <c r="AF1358" i="10"/>
  <c r="AN1366" i="10"/>
  <c r="AI1366" i="10"/>
  <c r="AE1366" i="10"/>
  <c r="AP1366" i="10"/>
  <c r="AL1366" i="10"/>
  <c r="AG1366" i="10"/>
  <c r="AJ1366" i="10"/>
  <c r="AQ1366" i="10"/>
  <c r="AH1366" i="10"/>
  <c r="AM1366" i="10"/>
  <c r="S1366" i="10"/>
  <c r="R1366" i="10"/>
  <c r="AO1366" i="10"/>
  <c r="N1400" i="10"/>
  <c r="AI1400" i="10"/>
  <c r="AF1400" i="10"/>
  <c r="AN1423" i="10"/>
  <c r="AI1423" i="10"/>
  <c r="AE1423" i="10"/>
  <c r="AO1423" i="10"/>
  <c r="AH1423" i="10"/>
  <c r="AM1423" i="10"/>
  <c r="AG1423" i="10"/>
  <c r="AJ1423" i="10"/>
  <c r="AP1423" i="10"/>
  <c r="AQ1423" i="10"/>
  <c r="AL1423" i="10"/>
  <c r="AF1423" i="10"/>
  <c r="R1423" i="10"/>
  <c r="S1423" i="10"/>
  <c r="AF1031" i="10"/>
  <c r="AJ1031" i="10"/>
  <c r="AF1035" i="10"/>
  <c r="AJ1035" i="10"/>
  <c r="AF1039" i="10"/>
  <c r="AJ1039" i="10"/>
  <c r="AF1043" i="10"/>
  <c r="AJ1043" i="10"/>
  <c r="AF1047" i="10"/>
  <c r="AJ1047" i="10"/>
  <c r="AF1051" i="10"/>
  <c r="AJ1051" i="10"/>
  <c r="AF1055" i="10"/>
  <c r="AJ1055" i="10"/>
  <c r="AF1059" i="10"/>
  <c r="AJ1059" i="10"/>
  <c r="AF1063" i="10"/>
  <c r="AJ1063" i="10"/>
  <c r="AF1067" i="10"/>
  <c r="AJ1067" i="10"/>
  <c r="AF1071" i="10"/>
  <c r="AJ1071" i="10"/>
  <c r="AF1075" i="10"/>
  <c r="AJ1075" i="10"/>
  <c r="AF1079" i="10"/>
  <c r="AJ1079" i="10"/>
  <c r="AF1083" i="10"/>
  <c r="AJ1083" i="10"/>
  <c r="AF1087" i="10"/>
  <c r="AJ1087" i="10"/>
  <c r="AF1091" i="10"/>
  <c r="AJ1091" i="10"/>
  <c r="AF1095" i="10"/>
  <c r="AJ1095" i="10"/>
  <c r="AF1099" i="10"/>
  <c r="AJ1099" i="10"/>
  <c r="AF1103" i="10"/>
  <c r="AJ1103" i="10"/>
  <c r="AF1107" i="10"/>
  <c r="AJ1107" i="10"/>
  <c r="AF1111" i="10"/>
  <c r="AJ1111" i="10"/>
  <c r="AF1115" i="10"/>
  <c r="AJ1115" i="10"/>
  <c r="AF1119" i="10"/>
  <c r="AJ1119" i="10"/>
  <c r="AF1123" i="10"/>
  <c r="AJ1123" i="10"/>
  <c r="AF1127" i="10"/>
  <c r="AJ1127" i="10"/>
  <c r="N1132" i="10"/>
  <c r="AO1137" i="10"/>
  <c r="R1137" i="10"/>
  <c r="AP1138" i="10"/>
  <c r="AL1138" i="10"/>
  <c r="AG1138" i="10"/>
  <c r="S1138" i="10"/>
  <c r="AF1138" i="10"/>
  <c r="AM1138" i="10"/>
  <c r="AQ1139" i="10"/>
  <c r="AM1139" i="10"/>
  <c r="AH1139" i="10"/>
  <c r="AF1139" i="10"/>
  <c r="AL1139" i="10"/>
  <c r="AN1140" i="10"/>
  <c r="AI1140" i="10"/>
  <c r="AE1140" i="10"/>
  <c r="AJ1140" i="10"/>
  <c r="AP1140" i="10"/>
  <c r="N1148" i="10"/>
  <c r="AO1153" i="10"/>
  <c r="R1153" i="10"/>
  <c r="AP1154" i="10"/>
  <c r="AL1154" i="10"/>
  <c r="AG1154" i="10"/>
  <c r="S1154" i="10"/>
  <c r="AF1154" i="10"/>
  <c r="AM1154" i="10"/>
  <c r="AQ1155" i="10"/>
  <c r="AM1155" i="10"/>
  <c r="AH1155" i="10"/>
  <c r="AF1155" i="10"/>
  <c r="AL1155" i="10"/>
  <c r="AN1156" i="10"/>
  <c r="AI1156" i="10"/>
  <c r="AE1156" i="10"/>
  <c r="AJ1156" i="10"/>
  <c r="AP1156" i="10"/>
  <c r="AQ1163" i="10"/>
  <c r="AM1163" i="10"/>
  <c r="AH1163" i="10"/>
  <c r="AP1163" i="10"/>
  <c r="AL1163" i="10"/>
  <c r="AG1163" i="10"/>
  <c r="S1163" i="10"/>
  <c r="AF1163" i="10"/>
  <c r="AO1163" i="10"/>
  <c r="AQ1171" i="10"/>
  <c r="AM1171" i="10"/>
  <c r="AH1171" i="10"/>
  <c r="AP1171" i="10"/>
  <c r="AL1171" i="10"/>
  <c r="AG1171" i="10"/>
  <c r="S1171" i="10"/>
  <c r="AF1171" i="10"/>
  <c r="AO1171" i="10"/>
  <c r="AQ1179" i="10"/>
  <c r="AM1179" i="10"/>
  <c r="AH1179" i="10"/>
  <c r="AP1179" i="10"/>
  <c r="AL1179" i="10"/>
  <c r="AG1179" i="10"/>
  <c r="S1179" i="10"/>
  <c r="AF1179" i="10"/>
  <c r="AO1179" i="10"/>
  <c r="AQ1187" i="10"/>
  <c r="AM1187" i="10"/>
  <c r="AH1187" i="10"/>
  <c r="AP1187" i="10"/>
  <c r="AL1187" i="10"/>
  <c r="AG1187" i="10"/>
  <c r="S1187" i="10"/>
  <c r="AF1187" i="10"/>
  <c r="AO1187" i="10"/>
  <c r="AQ1195" i="10"/>
  <c r="AM1195" i="10"/>
  <c r="AH1195" i="10"/>
  <c r="AP1195" i="10"/>
  <c r="AL1195" i="10"/>
  <c r="AG1195" i="10"/>
  <c r="S1195" i="10"/>
  <c r="AF1195" i="10"/>
  <c r="AO1195" i="10"/>
  <c r="AQ1203" i="10"/>
  <c r="AM1203" i="10"/>
  <c r="AH1203" i="10"/>
  <c r="AP1203" i="10"/>
  <c r="AL1203" i="10"/>
  <c r="AG1203" i="10"/>
  <c r="S1203" i="10"/>
  <c r="AF1203" i="10"/>
  <c r="AO1203" i="10"/>
  <c r="N1206" i="10"/>
  <c r="AN1216" i="10"/>
  <c r="AI1216" i="10"/>
  <c r="AE1216" i="10"/>
  <c r="AO1216" i="10"/>
  <c r="AH1216" i="10"/>
  <c r="AM1216" i="10"/>
  <c r="AG1216" i="10"/>
  <c r="S1216" i="10"/>
  <c r="AF1216" i="10"/>
  <c r="AQ1216" i="10"/>
  <c r="AE1225" i="10"/>
  <c r="AI1225" i="10"/>
  <c r="N1225" i="10"/>
  <c r="AH1225" i="10"/>
  <c r="AJ1226" i="10"/>
  <c r="AE1226" i="10"/>
  <c r="N1228" i="10"/>
  <c r="AF1234" i="10"/>
  <c r="AO1243" i="10"/>
  <c r="AF1250" i="10"/>
  <c r="AO1259" i="10"/>
  <c r="AF1266" i="10"/>
  <c r="AO1275" i="10"/>
  <c r="AF1282" i="10"/>
  <c r="AO1291" i="10"/>
  <c r="AQ1296" i="10"/>
  <c r="AL1296" i="10"/>
  <c r="AN1296" i="10"/>
  <c r="AP1296" i="10"/>
  <c r="AM1296" i="10"/>
  <c r="AM1304" i="10"/>
  <c r="AO1313" i="10"/>
  <c r="AI1342" i="10"/>
  <c r="AE1342" i="10"/>
  <c r="AP1359" i="10"/>
  <c r="AN1359" i="10"/>
  <c r="AL1359" i="10"/>
  <c r="AN1374" i="10"/>
  <c r="AI1374" i="10"/>
  <c r="AE1374" i="10"/>
  <c r="AP1374" i="10"/>
  <c r="AL1374" i="10"/>
  <c r="AG1374" i="10"/>
  <c r="AJ1374" i="10"/>
  <c r="AQ1374" i="10"/>
  <c r="AH1374" i="10"/>
  <c r="AM1374" i="10"/>
  <c r="S1374" i="10"/>
  <c r="R1374" i="10"/>
  <c r="AO1374" i="10"/>
  <c r="AQ1377" i="10"/>
  <c r="AM1377" i="10"/>
  <c r="AP1377" i="10"/>
  <c r="AL1377" i="10"/>
  <c r="AN1377" i="10"/>
  <c r="AQ1385" i="10"/>
  <c r="AM1385" i="10"/>
  <c r="AP1385" i="10"/>
  <c r="AL1385" i="10"/>
  <c r="AN1385" i="10"/>
  <c r="N1428" i="10"/>
  <c r="AG1428" i="10"/>
  <c r="AE1428" i="10"/>
  <c r="AI1428" i="10"/>
  <c r="AH1428" i="10"/>
  <c r="R1162" i="10"/>
  <c r="AF1162" i="10"/>
  <c r="AJ1162" i="10"/>
  <c r="AO1162" i="10"/>
  <c r="R1166" i="10"/>
  <c r="AF1166" i="10"/>
  <c r="AJ1166" i="10"/>
  <c r="AO1166" i="10"/>
  <c r="R1170" i="10"/>
  <c r="AF1170" i="10"/>
  <c r="AJ1170" i="10"/>
  <c r="AO1170" i="10"/>
  <c r="R1174" i="10"/>
  <c r="AF1174" i="10"/>
  <c r="AJ1174" i="10"/>
  <c r="AO1174" i="10"/>
  <c r="R1178" i="10"/>
  <c r="AF1178" i="10"/>
  <c r="AJ1178" i="10"/>
  <c r="AO1178" i="10"/>
  <c r="R1182" i="10"/>
  <c r="AF1182" i="10"/>
  <c r="AJ1182" i="10"/>
  <c r="AO1182" i="10"/>
  <c r="R1186" i="10"/>
  <c r="AF1186" i="10"/>
  <c r="AJ1186" i="10"/>
  <c r="AO1186" i="10"/>
  <c r="R1190" i="10"/>
  <c r="AF1190" i="10"/>
  <c r="AJ1190" i="10"/>
  <c r="AO1190" i="10"/>
  <c r="R1194" i="10"/>
  <c r="AF1194" i="10"/>
  <c r="AJ1194" i="10"/>
  <c r="AO1194" i="10"/>
  <c r="R1198" i="10"/>
  <c r="AF1198" i="10"/>
  <c r="AJ1198" i="10"/>
  <c r="AO1198" i="10"/>
  <c r="R1202" i="10"/>
  <c r="AF1202" i="10"/>
  <c r="AJ1202" i="10"/>
  <c r="AO1202" i="10"/>
  <c r="AP1206" i="10"/>
  <c r="AL1206" i="10"/>
  <c r="AG1206" i="10"/>
  <c r="S1206" i="10"/>
  <c r="AF1206" i="10"/>
  <c r="AM1206" i="10"/>
  <c r="AQ1207" i="10"/>
  <c r="AM1207" i="10"/>
  <c r="AH1207" i="10"/>
  <c r="AF1207" i="10"/>
  <c r="AL1207" i="10"/>
  <c r="AN1208" i="10"/>
  <c r="AI1208" i="10"/>
  <c r="AE1208" i="10"/>
  <c r="R1208" i="10"/>
  <c r="AJ1208" i="10"/>
  <c r="AP1208" i="10"/>
  <c r="AP1209" i="10"/>
  <c r="N1213" i="10"/>
  <c r="AH1213" i="10"/>
  <c r="AO1221" i="10"/>
  <c r="AP1222" i="10"/>
  <c r="AL1222" i="10"/>
  <c r="AG1222" i="10"/>
  <c r="S1222" i="10"/>
  <c r="AF1222" i="10"/>
  <c r="AM1222" i="10"/>
  <c r="AQ1223" i="10"/>
  <c r="AM1223" i="10"/>
  <c r="AH1223" i="10"/>
  <c r="AF1223" i="10"/>
  <c r="AL1223" i="10"/>
  <c r="AN1224" i="10"/>
  <c r="AI1224" i="10"/>
  <c r="AE1224" i="10"/>
  <c r="R1224" i="10"/>
  <c r="AJ1224" i="10"/>
  <c r="AP1224" i="10"/>
  <c r="AP1225" i="10"/>
  <c r="N1229" i="10"/>
  <c r="AH1229" i="10"/>
  <c r="AO1233" i="10"/>
  <c r="AP1236" i="10"/>
  <c r="AL1236" i="10"/>
  <c r="AG1236" i="10"/>
  <c r="AN1236" i="10"/>
  <c r="AI1236" i="10"/>
  <c r="AE1236" i="10"/>
  <c r="S1236" i="10"/>
  <c r="AM1236" i="10"/>
  <c r="AL1239" i="10"/>
  <c r="AO1241" i="10"/>
  <c r="AP1244" i="10"/>
  <c r="AL1244" i="10"/>
  <c r="AG1244" i="10"/>
  <c r="AN1244" i="10"/>
  <c r="AI1244" i="10"/>
  <c r="AE1244" i="10"/>
  <c r="S1244" i="10"/>
  <c r="AM1244" i="10"/>
  <c r="AL1247" i="10"/>
  <c r="AO1249" i="10"/>
  <c r="AP1252" i="10"/>
  <c r="AL1252" i="10"/>
  <c r="AG1252" i="10"/>
  <c r="AN1252" i="10"/>
  <c r="AI1252" i="10"/>
  <c r="AE1252" i="10"/>
  <c r="S1252" i="10"/>
  <c r="AM1252" i="10"/>
  <c r="AL1255" i="10"/>
  <c r="AO1257" i="10"/>
  <c r="AP1260" i="10"/>
  <c r="AL1260" i="10"/>
  <c r="AG1260" i="10"/>
  <c r="AN1260" i="10"/>
  <c r="AI1260" i="10"/>
  <c r="AE1260" i="10"/>
  <c r="S1260" i="10"/>
  <c r="AM1260" i="10"/>
  <c r="AL1263" i="10"/>
  <c r="AO1265" i="10"/>
  <c r="AP1268" i="10"/>
  <c r="AL1268" i="10"/>
  <c r="AG1268" i="10"/>
  <c r="AN1268" i="10"/>
  <c r="AI1268" i="10"/>
  <c r="AE1268" i="10"/>
  <c r="S1268" i="10"/>
  <c r="AM1268" i="10"/>
  <c r="AL1271" i="10"/>
  <c r="AO1273" i="10"/>
  <c r="AP1276" i="10"/>
  <c r="AL1276" i="10"/>
  <c r="AG1276" i="10"/>
  <c r="AN1276" i="10"/>
  <c r="AI1276" i="10"/>
  <c r="AE1276" i="10"/>
  <c r="S1276" i="10"/>
  <c r="AM1276" i="10"/>
  <c r="AL1279" i="10"/>
  <c r="AO1281" i="10"/>
  <c r="AP1284" i="10"/>
  <c r="AL1284" i="10"/>
  <c r="AG1284" i="10"/>
  <c r="AN1284" i="10"/>
  <c r="AI1284" i="10"/>
  <c r="AE1284" i="10"/>
  <c r="S1284" i="10"/>
  <c r="AM1284" i="10"/>
  <c r="AL1287" i="10"/>
  <c r="AO1289" i="10"/>
  <c r="AP1292" i="10"/>
  <c r="AL1292" i="10"/>
  <c r="AG1292" i="10"/>
  <c r="AN1292" i="10"/>
  <c r="AI1292" i="10"/>
  <c r="AE1292" i="10"/>
  <c r="S1292" i="10"/>
  <c r="AM1292" i="10"/>
  <c r="AQ1294" i="10"/>
  <c r="AM1294" i="10"/>
  <c r="AH1294" i="10"/>
  <c r="AN1294" i="10"/>
  <c r="AG1294" i="10"/>
  <c r="AP1294" i="10"/>
  <c r="AJ1294" i="10"/>
  <c r="AE1294" i="10"/>
  <c r="AL1294" i="10"/>
  <c r="AO1298" i="10"/>
  <c r="AQ1302" i="10"/>
  <c r="AM1302" i="10"/>
  <c r="AH1302" i="10"/>
  <c r="AP1302" i="10"/>
  <c r="AJ1302" i="10"/>
  <c r="AE1302" i="10"/>
  <c r="AN1302" i="10"/>
  <c r="AG1302" i="10"/>
  <c r="AL1302" i="10"/>
  <c r="AG1308" i="10"/>
  <c r="AI1308" i="10"/>
  <c r="N1317" i="10"/>
  <c r="AP1322" i="10"/>
  <c r="AL1322" i="10"/>
  <c r="AG1322" i="10"/>
  <c r="AO1322" i="10"/>
  <c r="AI1322" i="10"/>
  <c r="AN1322" i="10"/>
  <c r="AH1322" i="10"/>
  <c r="AF1322" i="10"/>
  <c r="AM1322" i="10"/>
  <c r="S1322" i="10"/>
  <c r="AE1322" i="10"/>
  <c r="N1344" i="10"/>
  <c r="AQ1361" i="10"/>
  <c r="AM1361" i="10"/>
  <c r="AP1361" i="10"/>
  <c r="AL1361" i="10"/>
  <c r="AQ1369" i="10"/>
  <c r="AM1369" i="10"/>
  <c r="AP1369" i="10"/>
  <c r="AL1369" i="10"/>
  <c r="AP1383" i="10"/>
  <c r="AN1383" i="10"/>
  <c r="AL1383" i="10"/>
  <c r="AQ1441" i="10"/>
  <c r="AL1441" i="10"/>
  <c r="AN1441" i="10"/>
  <c r="AP1441" i="10"/>
  <c r="AM1441" i="10"/>
  <c r="AP1443" i="10"/>
  <c r="AN1443" i="10"/>
  <c r="AM1458" i="10"/>
  <c r="AP1476" i="10"/>
  <c r="AL1476" i="10"/>
  <c r="AG1476" i="10"/>
  <c r="AN1476" i="10"/>
  <c r="AI1476" i="10"/>
  <c r="AE1476" i="10"/>
  <c r="AJ1476" i="10"/>
  <c r="AQ1476" i="10"/>
  <c r="AH1476" i="10"/>
  <c r="AM1476" i="10"/>
  <c r="AF1476" i="10"/>
  <c r="AO1476" i="10"/>
  <c r="S1476" i="10"/>
  <c r="R1476" i="10"/>
  <c r="AF1129" i="10"/>
  <c r="AJ1129" i="10"/>
  <c r="AF1133" i="10"/>
  <c r="AJ1133" i="10"/>
  <c r="AF1137" i="10"/>
  <c r="AJ1137" i="10"/>
  <c r="AF1141" i="10"/>
  <c r="AJ1141" i="10"/>
  <c r="AF1145" i="10"/>
  <c r="AJ1145" i="10"/>
  <c r="AF1149" i="10"/>
  <c r="AJ1149" i="10"/>
  <c r="AF1153" i="10"/>
  <c r="AJ1153" i="10"/>
  <c r="AF1157" i="10"/>
  <c r="AJ1157" i="10"/>
  <c r="AF1161" i="10"/>
  <c r="AJ1161" i="10"/>
  <c r="S1162" i="10"/>
  <c r="AG1162" i="10"/>
  <c r="AL1162" i="10"/>
  <c r="AF1165" i="10"/>
  <c r="AJ1165" i="10"/>
  <c r="S1166" i="10"/>
  <c r="AG1166" i="10"/>
  <c r="AL1166" i="10"/>
  <c r="AF1169" i="10"/>
  <c r="AJ1169" i="10"/>
  <c r="S1170" i="10"/>
  <c r="AG1170" i="10"/>
  <c r="AL1170" i="10"/>
  <c r="AF1173" i="10"/>
  <c r="AJ1173" i="10"/>
  <c r="S1174" i="10"/>
  <c r="AG1174" i="10"/>
  <c r="AL1174" i="10"/>
  <c r="AF1177" i="10"/>
  <c r="AJ1177" i="10"/>
  <c r="S1178" i="10"/>
  <c r="AG1178" i="10"/>
  <c r="AL1178" i="10"/>
  <c r="AF1181" i="10"/>
  <c r="AJ1181" i="10"/>
  <c r="S1182" i="10"/>
  <c r="AG1182" i="10"/>
  <c r="AL1182" i="10"/>
  <c r="AF1185" i="10"/>
  <c r="AJ1185" i="10"/>
  <c r="S1186" i="10"/>
  <c r="AG1186" i="10"/>
  <c r="AL1186" i="10"/>
  <c r="AF1189" i="10"/>
  <c r="AJ1189" i="10"/>
  <c r="S1190" i="10"/>
  <c r="AG1190" i="10"/>
  <c r="AL1190" i="10"/>
  <c r="AF1193" i="10"/>
  <c r="AJ1193" i="10"/>
  <c r="S1194" i="10"/>
  <c r="AG1194" i="10"/>
  <c r="AL1194" i="10"/>
  <c r="AF1197" i="10"/>
  <c r="AJ1197" i="10"/>
  <c r="S1198" i="10"/>
  <c r="AG1198" i="10"/>
  <c r="AL1198" i="10"/>
  <c r="AF1201" i="10"/>
  <c r="AJ1201" i="10"/>
  <c r="S1202" i="10"/>
  <c r="AG1202" i="10"/>
  <c r="AL1202" i="10"/>
  <c r="AF1205" i="10"/>
  <c r="AJ1205" i="10"/>
  <c r="AH1206" i="10"/>
  <c r="AN1206" i="10"/>
  <c r="AG1207" i="10"/>
  <c r="AN1207" i="10"/>
  <c r="AF1208" i="10"/>
  <c r="AL1208" i="10"/>
  <c r="AQ1208" i="10"/>
  <c r="AO1209" i="10"/>
  <c r="R1209" i="10"/>
  <c r="AL1209" i="10"/>
  <c r="AP1210" i="10"/>
  <c r="AL1210" i="10"/>
  <c r="AG1210" i="10"/>
  <c r="S1210" i="10"/>
  <c r="AF1210" i="10"/>
  <c r="AM1210" i="10"/>
  <c r="AQ1211" i="10"/>
  <c r="AM1211" i="10"/>
  <c r="AH1211" i="10"/>
  <c r="AF1211" i="10"/>
  <c r="AL1211" i="10"/>
  <c r="AN1212" i="10"/>
  <c r="AI1212" i="10"/>
  <c r="AE1212" i="10"/>
  <c r="AJ1212" i="10"/>
  <c r="AP1212" i="10"/>
  <c r="AH1222" i="10"/>
  <c r="AN1222" i="10"/>
  <c r="AG1223" i="10"/>
  <c r="AN1223" i="10"/>
  <c r="AF1224" i="10"/>
  <c r="AL1224" i="10"/>
  <c r="AQ1224" i="10"/>
  <c r="AO1225" i="10"/>
  <c r="R1225" i="10"/>
  <c r="AL1225" i="10"/>
  <c r="AP1226" i="10"/>
  <c r="AL1226" i="10"/>
  <c r="AG1226" i="10"/>
  <c r="S1226" i="10"/>
  <c r="AF1226" i="10"/>
  <c r="AM1226" i="10"/>
  <c r="AQ1227" i="10"/>
  <c r="AM1227" i="10"/>
  <c r="AH1227" i="10"/>
  <c r="AF1227" i="10"/>
  <c r="AL1227" i="10"/>
  <c r="AN1228" i="10"/>
  <c r="AI1228" i="10"/>
  <c r="AE1228" i="10"/>
  <c r="AJ1228" i="10"/>
  <c r="AP1228" i="10"/>
  <c r="AN1234" i="10"/>
  <c r="AI1234" i="10"/>
  <c r="AE1234" i="10"/>
  <c r="AP1234" i="10"/>
  <c r="AL1234" i="10"/>
  <c r="AG1234" i="10"/>
  <c r="S1234" i="10"/>
  <c r="AM1234" i="10"/>
  <c r="AF1236" i="10"/>
  <c r="AO1236" i="10"/>
  <c r="AQ1237" i="10"/>
  <c r="AM1237" i="10"/>
  <c r="AL1237" i="10"/>
  <c r="AO1239" i="10"/>
  <c r="R1239" i="10"/>
  <c r="AN1242" i="10"/>
  <c r="AI1242" i="10"/>
  <c r="AE1242" i="10"/>
  <c r="AP1242" i="10"/>
  <c r="AL1242" i="10"/>
  <c r="AG1242" i="10"/>
  <c r="S1242" i="10"/>
  <c r="AM1242" i="10"/>
  <c r="AF1244" i="10"/>
  <c r="AO1244" i="10"/>
  <c r="AQ1245" i="10"/>
  <c r="AM1245" i="10"/>
  <c r="AL1245" i="10"/>
  <c r="AO1247" i="10"/>
  <c r="R1247" i="10"/>
  <c r="AN1250" i="10"/>
  <c r="AI1250" i="10"/>
  <c r="AE1250" i="10"/>
  <c r="AP1250" i="10"/>
  <c r="AL1250" i="10"/>
  <c r="AG1250" i="10"/>
  <c r="S1250" i="10"/>
  <c r="AM1250" i="10"/>
  <c r="AF1252" i="10"/>
  <c r="AO1252" i="10"/>
  <c r="AQ1253" i="10"/>
  <c r="AM1253" i="10"/>
  <c r="AL1253" i="10"/>
  <c r="AO1255" i="10"/>
  <c r="R1255" i="10"/>
  <c r="AN1258" i="10"/>
  <c r="AI1258" i="10"/>
  <c r="AE1258" i="10"/>
  <c r="AP1258" i="10"/>
  <c r="AL1258" i="10"/>
  <c r="AG1258" i="10"/>
  <c r="S1258" i="10"/>
  <c r="AM1258" i="10"/>
  <c r="AF1260" i="10"/>
  <c r="AO1260" i="10"/>
  <c r="AQ1261" i="10"/>
  <c r="AM1261" i="10"/>
  <c r="AL1261" i="10"/>
  <c r="AO1263" i="10"/>
  <c r="R1263" i="10"/>
  <c r="AN1266" i="10"/>
  <c r="AI1266" i="10"/>
  <c r="AE1266" i="10"/>
  <c r="AP1266" i="10"/>
  <c r="AL1266" i="10"/>
  <c r="AG1266" i="10"/>
  <c r="S1266" i="10"/>
  <c r="AM1266" i="10"/>
  <c r="AF1268" i="10"/>
  <c r="AO1268" i="10"/>
  <c r="AQ1269" i="10"/>
  <c r="AM1269" i="10"/>
  <c r="AL1269" i="10"/>
  <c r="AO1271" i="10"/>
  <c r="R1271" i="10"/>
  <c r="AN1274" i="10"/>
  <c r="AI1274" i="10"/>
  <c r="AE1274" i="10"/>
  <c r="AP1274" i="10"/>
  <c r="AL1274" i="10"/>
  <c r="AG1274" i="10"/>
  <c r="S1274" i="10"/>
  <c r="AM1274" i="10"/>
  <c r="AF1276" i="10"/>
  <c r="AO1276" i="10"/>
  <c r="AQ1277" i="10"/>
  <c r="AM1277" i="10"/>
  <c r="AL1277" i="10"/>
  <c r="AO1279" i="10"/>
  <c r="R1279" i="10"/>
  <c r="AN1282" i="10"/>
  <c r="AI1282" i="10"/>
  <c r="AE1282" i="10"/>
  <c r="AP1282" i="10"/>
  <c r="AL1282" i="10"/>
  <c r="AG1282" i="10"/>
  <c r="S1282" i="10"/>
  <c r="AM1282" i="10"/>
  <c r="AF1284" i="10"/>
  <c r="AO1284" i="10"/>
  <c r="AQ1285" i="10"/>
  <c r="AM1285" i="10"/>
  <c r="AL1285" i="10"/>
  <c r="AO1287" i="10"/>
  <c r="R1287" i="10"/>
  <c r="AN1290" i="10"/>
  <c r="AI1290" i="10"/>
  <c r="AE1290" i="10"/>
  <c r="AP1290" i="10"/>
  <c r="AL1290" i="10"/>
  <c r="AG1290" i="10"/>
  <c r="S1290" i="10"/>
  <c r="AM1290" i="10"/>
  <c r="AF1292" i="10"/>
  <c r="AO1292" i="10"/>
  <c r="AO1294" i="10"/>
  <c r="AN1295" i="10"/>
  <c r="AI1295" i="10"/>
  <c r="AE1295" i="10"/>
  <c r="AQ1295" i="10"/>
  <c r="AL1295" i="10"/>
  <c r="AF1295" i="10"/>
  <c r="AO1295" i="10"/>
  <c r="AH1295" i="10"/>
  <c r="S1295" i="10"/>
  <c r="AG1295" i="10"/>
  <c r="AO1297" i="10"/>
  <c r="AO1302" i="10"/>
  <c r="AN1303" i="10"/>
  <c r="AI1303" i="10"/>
  <c r="AE1303" i="10"/>
  <c r="AO1303" i="10"/>
  <c r="AH1303" i="10"/>
  <c r="AQ1303" i="10"/>
  <c r="AL1303" i="10"/>
  <c r="AF1303" i="10"/>
  <c r="S1303" i="10"/>
  <c r="AG1303" i="10"/>
  <c r="AE1308" i="10"/>
  <c r="AP1309" i="10"/>
  <c r="AL1309" i="10"/>
  <c r="AG1309" i="10"/>
  <c r="AN1309" i="10"/>
  <c r="AH1309" i="10"/>
  <c r="AQ1309" i="10"/>
  <c r="AJ1309" i="10"/>
  <c r="AE1309" i="10"/>
  <c r="S1309" i="10"/>
  <c r="R1309" i="10"/>
  <c r="AM1309" i="10"/>
  <c r="AQ1312" i="10"/>
  <c r="AL1312" i="10"/>
  <c r="AN1312" i="10"/>
  <c r="R1315" i="10"/>
  <c r="AI1316" i="10"/>
  <c r="AE1316" i="10"/>
  <c r="AH1316" i="10"/>
  <c r="AG1316" i="10"/>
  <c r="AN1318" i="10"/>
  <c r="AJ1322" i="10"/>
  <c r="AQ1323" i="10"/>
  <c r="AM1323" i="10"/>
  <c r="AH1323" i="10"/>
  <c r="AO1323" i="10"/>
  <c r="AI1323" i="10"/>
  <c r="AN1323" i="10"/>
  <c r="AG1323" i="10"/>
  <c r="AL1323" i="10"/>
  <c r="AF1323" i="10"/>
  <c r="S1323" i="10"/>
  <c r="AE1323" i="10"/>
  <c r="AO1326" i="10"/>
  <c r="AM1338" i="10"/>
  <c r="AP1339" i="10"/>
  <c r="AE1345" i="10"/>
  <c r="AI1345" i="10"/>
  <c r="AG1345" i="10"/>
  <c r="AH1345" i="10"/>
  <c r="AQ1353" i="10"/>
  <c r="AM1353" i="10"/>
  <c r="AP1353" i="10"/>
  <c r="AL1353" i="10"/>
  <c r="AP1367" i="10"/>
  <c r="AN1367" i="10"/>
  <c r="AL1367" i="10"/>
  <c r="AP1375" i="10"/>
  <c r="AN1375" i="10"/>
  <c r="AL1375" i="10"/>
  <c r="AP1380" i="10"/>
  <c r="AL1380" i="10"/>
  <c r="AG1380" i="10"/>
  <c r="AN1380" i="10"/>
  <c r="AI1380" i="10"/>
  <c r="AE1380" i="10"/>
  <c r="AQ1380" i="10"/>
  <c r="AH1380" i="10"/>
  <c r="AO1380" i="10"/>
  <c r="AF1380" i="10"/>
  <c r="AJ1380" i="10"/>
  <c r="S1380" i="10"/>
  <c r="R1380" i="10"/>
  <c r="AN1382" i="10"/>
  <c r="AI1382" i="10"/>
  <c r="AE1382" i="10"/>
  <c r="AP1382" i="10"/>
  <c r="AL1382" i="10"/>
  <c r="AG1382" i="10"/>
  <c r="AJ1382" i="10"/>
  <c r="AQ1382" i="10"/>
  <c r="AH1382" i="10"/>
  <c r="AM1382" i="10"/>
  <c r="S1382" i="10"/>
  <c r="R1382" i="10"/>
  <c r="AF1382" i="10"/>
  <c r="AP1388" i="10"/>
  <c r="AL1388" i="10"/>
  <c r="AG1388" i="10"/>
  <c r="AN1388" i="10"/>
  <c r="AI1388" i="10"/>
  <c r="AE1388" i="10"/>
  <c r="AQ1388" i="10"/>
  <c r="AH1388" i="10"/>
  <c r="AO1388" i="10"/>
  <c r="AF1388" i="10"/>
  <c r="AJ1388" i="10"/>
  <c r="S1388" i="10"/>
  <c r="R1388" i="10"/>
  <c r="N1399" i="10"/>
  <c r="AG1399" i="10"/>
  <c r="AI1399" i="10"/>
  <c r="AH1399" i="10"/>
  <c r="AE1399" i="10"/>
  <c r="AN1402" i="10"/>
  <c r="AI1402" i="10"/>
  <c r="AE1402" i="10"/>
  <c r="AQ1402" i="10"/>
  <c r="AL1402" i="10"/>
  <c r="AF1402" i="10"/>
  <c r="AO1402" i="10"/>
  <c r="AH1402" i="10"/>
  <c r="AP1402" i="10"/>
  <c r="AM1402" i="10"/>
  <c r="AG1402" i="10"/>
  <c r="S1402" i="10"/>
  <c r="R1402" i="10"/>
  <c r="AJ1402" i="10"/>
  <c r="AP1421" i="10"/>
  <c r="AL1421" i="10"/>
  <c r="AG1421" i="10"/>
  <c r="AQ1421" i="10"/>
  <c r="AJ1421" i="10"/>
  <c r="AE1421" i="10"/>
  <c r="AO1421" i="10"/>
  <c r="AI1421" i="10"/>
  <c r="AF1421" i="10"/>
  <c r="AM1421" i="10"/>
  <c r="AN1421" i="10"/>
  <c r="S1421" i="10"/>
  <c r="R1421" i="10"/>
  <c r="AF1209" i="10"/>
  <c r="AJ1209" i="10"/>
  <c r="AF1213" i="10"/>
  <c r="AJ1213" i="10"/>
  <c r="AF1217" i="10"/>
  <c r="AJ1217" i="10"/>
  <c r="AF1221" i="10"/>
  <c r="AJ1221" i="10"/>
  <c r="AF1225" i="10"/>
  <c r="AJ1225" i="10"/>
  <c r="AF1229" i="10"/>
  <c r="AJ1229" i="10"/>
  <c r="AF1233" i="10"/>
  <c r="AJ1233" i="10"/>
  <c r="AH1235" i="10"/>
  <c r="AM1235" i="10"/>
  <c r="AQ1235" i="10"/>
  <c r="AF1237" i="10"/>
  <c r="AJ1237" i="10"/>
  <c r="AH1239" i="10"/>
  <c r="AM1239" i="10"/>
  <c r="AQ1239" i="10"/>
  <c r="AF1241" i="10"/>
  <c r="AJ1241" i="10"/>
  <c r="AH1243" i="10"/>
  <c r="AM1243" i="10"/>
  <c r="AQ1243" i="10"/>
  <c r="AF1245" i="10"/>
  <c r="AJ1245" i="10"/>
  <c r="AH1247" i="10"/>
  <c r="AM1247" i="10"/>
  <c r="AQ1247" i="10"/>
  <c r="AF1249" i="10"/>
  <c r="AJ1249" i="10"/>
  <c r="AH1251" i="10"/>
  <c r="AM1251" i="10"/>
  <c r="AQ1251" i="10"/>
  <c r="AF1253" i="10"/>
  <c r="AJ1253" i="10"/>
  <c r="AH1255" i="10"/>
  <c r="AM1255" i="10"/>
  <c r="AQ1255" i="10"/>
  <c r="AF1257" i="10"/>
  <c r="AJ1257" i="10"/>
  <c r="AH1259" i="10"/>
  <c r="AM1259" i="10"/>
  <c r="AQ1259" i="10"/>
  <c r="AF1261" i="10"/>
  <c r="AJ1261" i="10"/>
  <c r="AH1263" i="10"/>
  <c r="AM1263" i="10"/>
  <c r="AQ1263" i="10"/>
  <c r="AF1265" i="10"/>
  <c r="AJ1265" i="10"/>
  <c r="AH1267" i="10"/>
  <c r="AM1267" i="10"/>
  <c r="AQ1267" i="10"/>
  <c r="AF1269" i="10"/>
  <c r="AJ1269" i="10"/>
  <c r="AH1271" i="10"/>
  <c r="AM1271" i="10"/>
  <c r="AQ1271" i="10"/>
  <c r="AF1273" i="10"/>
  <c r="AJ1273" i="10"/>
  <c r="AH1275" i="10"/>
  <c r="AM1275" i="10"/>
  <c r="AQ1275" i="10"/>
  <c r="AF1277" i="10"/>
  <c r="AJ1277" i="10"/>
  <c r="AH1279" i="10"/>
  <c r="AM1279" i="10"/>
  <c r="AQ1279" i="10"/>
  <c r="AF1281" i="10"/>
  <c r="AJ1281" i="10"/>
  <c r="AH1283" i="10"/>
  <c r="AM1283" i="10"/>
  <c r="AQ1283" i="10"/>
  <c r="AF1285" i="10"/>
  <c r="AJ1285" i="10"/>
  <c r="AH1287" i="10"/>
  <c r="AM1287" i="10"/>
  <c r="AQ1287" i="10"/>
  <c r="AF1289" i="10"/>
  <c r="AJ1289" i="10"/>
  <c r="AH1291" i="10"/>
  <c r="AM1291" i="10"/>
  <c r="AQ1291" i="10"/>
  <c r="AP1293" i="10"/>
  <c r="AL1293" i="10"/>
  <c r="AG1293" i="10"/>
  <c r="S1293" i="10"/>
  <c r="R1293" i="10"/>
  <c r="AE1293" i="10"/>
  <c r="AJ1293" i="10"/>
  <c r="AQ1293" i="10"/>
  <c r="AI1297" i="10"/>
  <c r="AI1298" i="10"/>
  <c r="AG1299" i="10"/>
  <c r="AM1300" i="10"/>
  <c r="AO1304" i="10"/>
  <c r="R1304" i="10"/>
  <c r="AE1304" i="10"/>
  <c r="AP1305" i="10"/>
  <c r="AL1305" i="10"/>
  <c r="AG1305" i="10"/>
  <c r="S1305" i="10"/>
  <c r="AF1305" i="10"/>
  <c r="AM1305" i="10"/>
  <c r="AQ1306" i="10"/>
  <c r="AM1306" i="10"/>
  <c r="AH1306" i="10"/>
  <c r="AF1306" i="10"/>
  <c r="AL1306" i="10"/>
  <c r="AN1307" i="10"/>
  <c r="AI1307" i="10"/>
  <c r="AE1307" i="10"/>
  <c r="AJ1307" i="10"/>
  <c r="AP1307" i="10"/>
  <c r="AI1313" i="10"/>
  <c r="AI1314" i="10"/>
  <c r="AG1315" i="10"/>
  <c r="AM1316" i="10"/>
  <c r="AN1320" i="10"/>
  <c r="AI1320" i="10"/>
  <c r="AE1320" i="10"/>
  <c r="AO1320" i="10"/>
  <c r="AH1320" i="10"/>
  <c r="AM1320" i="10"/>
  <c r="AG1320" i="10"/>
  <c r="S1320" i="10"/>
  <c r="AF1320" i="10"/>
  <c r="AQ1320" i="10"/>
  <c r="AE1329" i="10"/>
  <c r="AI1329" i="10"/>
  <c r="N1329" i="10"/>
  <c r="AH1329" i="10"/>
  <c r="AJ1330" i="10"/>
  <c r="AE1330" i="10"/>
  <c r="N1332" i="10"/>
  <c r="AO1337" i="10"/>
  <c r="AP1338" i="10"/>
  <c r="AL1338" i="10"/>
  <c r="AG1338" i="10"/>
  <c r="AO1338" i="10"/>
  <c r="AI1338" i="10"/>
  <c r="AN1338" i="10"/>
  <c r="AH1338" i="10"/>
  <c r="S1338" i="10"/>
  <c r="AJ1338" i="10"/>
  <c r="AE1339" i="10"/>
  <c r="AN1340" i="10"/>
  <c r="AI1340" i="10"/>
  <c r="AE1340" i="10"/>
  <c r="AM1340" i="10"/>
  <c r="AG1340" i="10"/>
  <c r="AQ1340" i="10"/>
  <c r="AL1340" i="10"/>
  <c r="AF1340" i="10"/>
  <c r="AJ1340" i="10"/>
  <c r="AM1341" i="10"/>
  <c r="AQ1341" i="10"/>
  <c r="AL1341" i="10"/>
  <c r="AP1341" i="10"/>
  <c r="AF1352" i="10"/>
  <c r="AO1361" i="10"/>
  <c r="AF1368" i="10"/>
  <c r="AO1377" i="10"/>
  <c r="AF1384" i="10"/>
  <c r="N1407" i="10"/>
  <c r="AI1407" i="10"/>
  <c r="AE1407" i="10"/>
  <c r="AH1407" i="10"/>
  <c r="AI1429" i="10"/>
  <c r="AE1429" i="10"/>
  <c r="N1435" i="10"/>
  <c r="AH1435" i="10"/>
  <c r="AG1435" i="10"/>
  <c r="AF1435" i="10"/>
  <c r="N1445" i="10"/>
  <c r="AI1445" i="10"/>
  <c r="AG1445" i="10"/>
  <c r="AH1445" i="10"/>
  <c r="AE1445" i="10"/>
  <c r="AN1483" i="10"/>
  <c r="AI1483" i="10"/>
  <c r="AE1483" i="10"/>
  <c r="AQ1483" i="10"/>
  <c r="AL1483" i="10"/>
  <c r="AF1483" i="10"/>
  <c r="AO1483" i="10"/>
  <c r="AH1483" i="10"/>
  <c r="AM1483" i="10"/>
  <c r="AJ1483" i="10"/>
  <c r="AP1483" i="10"/>
  <c r="AG1483" i="10"/>
  <c r="S1483" i="10"/>
  <c r="R1483" i="10"/>
  <c r="AF1235" i="10"/>
  <c r="AJ1235" i="10"/>
  <c r="AF1239" i="10"/>
  <c r="AJ1239" i="10"/>
  <c r="AF1243" i="10"/>
  <c r="AJ1243" i="10"/>
  <c r="AF1247" i="10"/>
  <c r="AJ1247" i="10"/>
  <c r="AF1251" i="10"/>
  <c r="AJ1251" i="10"/>
  <c r="AF1255" i="10"/>
  <c r="AJ1255" i="10"/>
  <c r="AF1259" i="10"/>
  <c r="AJ1259" i="10"/>
  <c r="AF1263" i="10"/>
  <c r="AJ1263" i="10"/>
  <c r="AF1267" i="10"/>
  <c r="AJ1267" i="10"/>
  <c r="AF1271" i="10"/>
  <c r="AJ1271" i="10"/>
  <c r="AF1275" i="10"/>
  <c r="AJ1275" i="10"/>
  <c r="AF1279" i="10"/>
  <c r="AJ1279" i="10"/>
  <c r="AF1283" i="10"/>
  <c r="AJ1283" i="10"/>
  <c r="AF1287" i="10"/>
  <c r="AJ1287" i="10"/>
  <c r="AF1291" i="10"/>
  <c r="AJ1291" i="10"/>
  <c r="AO1296" i="10"/>
  <c r="R1296" i="10"/>
  <c r="AP1297" i="10"/>
  <c r="AL1297" i="10"/>
  <c r="AG1297" i="10"/>
  <c r="S1297" i="10"/>
  <c r="AF1297" i="10"/>
  <c r="AM1297" i="10"/>
  <c r="AQ1298" i="10"/>
  <c r="AM1298" i="10"/>
  <c r="AH1298" i="10"/>
  <c r="AF1298" i="10"/>
  <c r="AL1298" i="10"/>
  <c r="AN1299" i="10"/>
  <c r="AI1299" i="10"/>
  <c r="AE1299" i="10"/>
  <c r="AJ1299" i="10"/>
  <c r="AP1299" i="10"/>
  <c r="N1307" i="10"/>
  <c r="AO1312" i="10"/>
  <c r="R1312" i="10"/>
  <c r="AP1313" i="10"/>
  <c r="AL1313" i="10"/>
  <c r="AG1313" i="10"/>
  <c r="S1313" i="10"/>
  <c r="AF1313" i="10"/>
  <c r="AM1313" i="10"/>
  <c r="AQ1314" i="10"/>
  <c r="AM1314" i="10"/>
  <c r="AH1314" i="10"/>
  <c r="AF1314" i="10"/>
  <c r="AL1314" i="10"/>
  <c r="AN1315" i="10"/>
  <c r="AI1315" i="10"/>
  <c r="AE1315" i="10"/>
  <c r="AJ1315" i="10"/>
  <c r="AP1315" i="10"/>
  <c r="AQ1316" i="10"/>
  <c r="AP1318" i="10"/>
  <c r="AL1318" i="10"/>
  <c r="AG1318" i="10"/>
  <c r="AQ1318" i="10"/>
  <c r="AJ1318" i="10"/>
  <c r="AE1318" i="10"/>
  <c r="AO1318" i="10"/>
  <c r="AI1318" i="10"/>
  <c r="S1318" i="10"/>
  <c r="AH1318" i="10"/>
  <c r="AN1321" i="10"/>
  <c r="AM1321" i="10"/>
  <c r="AL1321" i="10"/>
  <c r="AG1325" i="10"/>
  <c r="AE1325" i="10"/>
  <c r="R1332" i="10"/>
  <c r="AQ1335" i="10"/>
  <c r="AM1335" i="10"/>
  <c r="AH1335" i="10"/>
  <c r="AP1335" i="10"/>
  <c r="AJ1335" i="10"/>
  <c r="AE1335" i="10"/>
  <c r="AO1335" i="10"/>
  <c r="AI1335" i="10"/>
  <c r="R1335" i="10"/>
  <c r="AG1335" i="10"/>
  <c r="AQ1339" i="10"/>
  <c r="AM1339" i="10"/>
  <c r="AH1339" i="10"/>
  <c r="AO1339" i="10"/>
  <c r="AI1339" i="10"/>
  <c r="AN1339" i="10"/>
  <c r="AG1339" i="10"/>
  <c r="AJ1339" i="10"/>
  <c r="N1342" i="10"/>
  <c r="AO1353" i="10"/>
  <c r="AF1360" i="10"/>
  <c r="AO1369" i="10"/>
  <c r="AF1376" i="10"/>
  <c r="AO1385" i="10"/>
  <c r="N1391" i="10"/>
  <c r="AI1391" i="10"/>
  <c r="AG1391" i="10"/>
  <c r="AH1391" i="10"/>
  <c r="AP1392" i="10"/>
  <c r="AL1392" i="10"/>
  <c r="AG1392" i="10"/>
  <c r="AQ1392" i="10"/>
  <c r="AJ1392" i="10"/>
  <c r="AE1392" i="10"/>
  <c r="AN1392" i="10"/>
  <c r="AH1392" i="10"/>
  <c r="AI1392" i="10"/>
  <c r="AF1392" i="10"/>
  <c r="S1392" i="10"/>
  <c r="R1392" i="10"/>
  <c r="AM1392" i="10"/>
  <c r="AQ1393" i="10"/>
  <c r="AM1393" i="10"/>
  <c r="AH1393" i="10"/>
  <c r="AP1393" i="10"/>
  <c r="AJ1393" i="10"/>
  <c r="AE1393" i="10"/>
  <c r="AN1393" i="10"/>
  <c r="AG1393" i="10"/>
  <c r="AF1393" i="10"/>
  <c r="AO1393" i="10"/>
  <c r="R1393" i="10"/>
  <c r="S1393" i="10"/>
  <c r="AI1393" i="10"/>
  <c r="AN1395" i="10"/>
  <c r="AQ1395" i="10"/>
  <c r="AL1395" i="10"/>
  <c r="AM1395" i="10"/>
  <c r="N1408" i="10"/>
  <c r="AH1408" i="10"/>
  <c r="AE1408" i="10"/>
  <c r="AM1412" i="10"/>
  <c r="AQ1412" i="10"/>
  <c r="AL1412" i="10"/>
  <c r="AN1412" i="10"/>
  <c r="AN1424" i="10"/>
  <c r="AM1424" i="10"/>
  <c r="AP1424" i="10"/>
  <c r="AL1424" i="10"/>
  <c r="N1464" i="10"/>
  <c r="AG1464" i="10"/>
  <c r="AH1464" i="10"/>
  <c r="R1317" i="10"/>
  <c r="AF1317" i="10"/>
  <c r="AJ1317" i="10"/>
  <c r="AO1317" i="10"/>
  <c r="AO1325" i="10"/>
  <c r="AP1326" i="10"/>
  <c r="AL1326" i="10"/>
  <c r="AG1326" i="10"/>
  <c r="S1326" i="10"/>
  <c r="AF1326" i="10"/>
  <c r="AM1326" i="10"/>
  <c r="AQ1327" i="10"/>
  <c r="AM1327" i="10"/>
  <c r="AH1327" i="10"/>
  <c r="AF1327" i="10"/>
  <c r="AL1327" i="10"/>
  <c r="AN1328" i="10"/>
  <c r="AI1328" i="10"/>
  <c r="AE1328" i="10"/>
  <c r="R1328" i="10"/>
  <c r="AJ1328" i="10"/>
  <c r="AP1328" i="10"/>
  <c r="AP1329" i="10"/>
  <c r="N1333" i="10"/>
  <c r="AH1333" i="10"/>
  <c r="AO1341" i="10"/>
  <c r="AP1342" i="10"/>
  <c r="AL1342" i="10"/>
  <c r="AG1342" i="10"/>
  <c r="S1342" i="10"/>
  <c r="AF1342" i="10"/>
  <c r="AM1342" i="10"/>
  <c r="AQ1343" i="10"/>
  <c r="AM1343" i="10"/>
  <c r="AH1343" i="10"/>
  <c r="AF1343" i="10"/>
  <c r="AL1343" i="10"/>
  <c r="AN1344" i="10"/>
  <c r="AI1344" i="10"/>
  <c r="AE1344" i="10"/>
  <c r="R1344" i="10"/>
  <c r="AJ1344" i="10"/>
  <c r="AP1344" i="10"/>
  <c r="AP1345" i="10"/>
  <c r="AN1346" i="10"/>
  <c r="AI1346" i="10"/>
  <c r="AE1346" i="10"/>
  <c r="AP1346" i="10"/>
  <c r="AL1346" i="10"/>
  <c r="AG1346" i="10"/>
  <c r="S1346" i="10"/>
  <c r="AM1346" i="10"/>
  <c r="AQ1349" i="10"/>
  <c r="AM1349" i="10"/>
  <c r="AL1349" i="10"/>
  <c r="AO1351" i="10"/>
  <c r="AN1354" i="10"/>
  <c r="AI1354" i="10"/>
  <c r="AE1354" i="10"/>
  <c r="AP1354" i="10"/>
  <c r="AL1354" i="10"/>
  <c r="AG1354" i="10"/>
  <c r="S1354" i="10"/>
  <c r="AM1354" i="10"/>
  <c r="AQ1357" i="10"/>
  <c r="AM1357" i="10"/>
  <c r="AL1357" i="10"/>
  <c r="AO1359" i="10"/>
  <c r="AN1362" i="10"/>
  <c r="AI1362" i="10"/>
  <c r="AE1362" i="10"/>
  <c r="AP1362" i="10"/>
  <c r="AL1362" i="10"/>
  <c r="AG1362" i="10"/>
  <c r="S1362" i="10"/>
  <c r="AM1362" i="10"/>
  <c r="AQ1365" i="10"/>
  <c r="AM1365" i="10"/>
  <c r="AL1365" i="10"/>
  <c r="AO1367" i="10"/>
  <c r="AN1370" i="10"/>
  <c r="AI1370" i="10"/>
  <c r="AE1370" i="10"/>
  <c r="AP1370" i="10"/>
  <c r="AL1370" i="10"/>
  <c r="AG1370" i="10"/>
  <c r="S1370" i="10"/>
  <c r="AM1370" i="10"/>
  <c r="AQ1373" i="10"/>
  <c r="AM1373" i="10"/>
  <c r="AL1373" i="10"/>
  <c r="AO1375" i="10"/>
  <c r="AN1378" i="10"/>
  <c r="AI1378" i="10"/>
  <c r="AE1378" i="10"/>
  <c r="AP1378" i="10"/>
  <c r="AL1378" i="10"/>
  <c r="AG1378" i="10"/>
  <c r="S1378" i="10"/>
  <c r="AM1378" i="10"/>
  <c r="AQ1381" i="10"/>
  <c r="AM1381" i="10"/>
  <c r="AL1381" i="10"/>
  <c r="AO1383" i="10"/>
  <c r="AN1386" i="10"/>
  <c r="AI1386" i="10"/>
  <c r="AE1386" i="10"/>
  <c r="AP1386" i="10"/>
  <c r="AL1386" i="10"/>
  <c r="AG1386" i="10"/>
  <c r="S1386" i="10"/>
  <c r="AM1386" i="10"/>
  <c r="AL1389" i="10"/>
  <c r="AN1394" i="10"/>
  <c r="AI1394" i="10"/>
  <c r="AE1394" i="10"/>
  <c r="AO1394" i="10"/>
  <c r="AH1394" i="10"/>
  <c r="AQ1394" i="10"/>
  <c r="AL1394" i="10"/>
  <c r="AF1394" i="10"/>
  <c r="S1394" i="10"/>
  <c r="AG1394" i="10"/>
  <c r="AP1400" i="10"/>
  <c r="AL1400" i="10"/>
  <c r="AG1400" i="10"/>
  <c r="AN1400" i="10"/>
  <c r="AH1400" i="10"/>
  <c r="AQ1400" i="10"/>
  <c r="AJ1400" i="10"/>
  <c r="AE1400" i="10"/>
  <c r="S1400" i="10"/>
  <c r="R1400" i="10"/>
  <c r="AM1400" i="10"/>
  <c r="AQ1403" i="10"/>
  <c r="AL1403" i="10"/>
  <c r="AN1403" i="10"/>
  <c r="AM1409" i="10"/>
  <c r="N1431" i="10"/>
  <c r="N1433" i="10"/>
  <c r="AJ1433" i="10"/>
  <c r="AE1433" i="10"/>
  <c r="AI1433" i="10"/>
  <c r="AN1440" i="10"/>
  <c r="AI1440" i="10"/>
  <c r="AE1440" i="10"/>
  <c r="AQ1440" i="10"/>
  <c r="AL1440" i="10"/>
  <c r="AF1440" i="10"/>
  <c r="AO1440" i="10"/>
  <c r="AH1440" i="10"/>
  <c r="AG1440" i="10"/>
  <c r="AP1440" i="10"/>
  <c r="AJ1440" i="10"/>
  <c r="S1440" i="10"/>
  <c r="AM1440" i="10"/>
  <c r="AP1449" i="10"/>
  <c r="AN1449" i="10"/>
  <c r="AM1449" i="10"/>
  <c r="AF1296" i="10"/>
  <c r="AJ1296" i="10"/>
  <c r="AF1300" i="10"/>
  <c r="AJ1300" i="10"/>
  <c r="AF1304" i="10"/>
  <c r="AJ1304" i="10"/>
  <c r="AF1308" i="10"/>
  <c r="AJ1308" i="10"/>
  <c r="AF1312" i="10"/>
  <c r="AJ1312" i="10"/>
  <c r="AF1316" i="10"/>
  <c r="AJ1316" i="10"/>
  <c r="S1317" i="10"/>
  <c r="AG1317" i="10"/>
  <c r="AL1317" i="10"/>
  <c r="AH1326" i="10"/>
  <c r="AN1326" i="10"/>
  <c r="AG1327" i="10"/>
  <c r="AN1327" i="10"/>
  <c r="AF1328" i="10"/>
  <c r="AL1328" i="10"/>
  <c r="AQ1328" i="10"/>
  <c r="AO1329" i="10"/>
  <c r="R1329" i="10"/>
  <c r="AL1329" i="10"/>
  <c r="AP1330" i="10"/>
  <c r="AL1330" i="10"/>
  <c r="AG1330" i="10"/>
  <c r="S1330" i="10"/>
  <c r="AF1330" i="10"/>
  <c r="AM1330" i="10"/>
  <c r="AQ1331" i="10"/>
  <c r="AM1331" i="10"/>
  <c r="AH1331" i="10"/>
  <c r="AF1331" i="10"/>
  <c r="AL1331" i="10"/>
  <c r="AN1332" i="10"/>
  <c r="AI1332" i="10"/>
  <c r="AE1332" i="10"/>
  <c r="AJ1332" i="10"/>
  <c r="AP1332" i="10"/>
  <c r="AH1342" i="10"/>
  <c r="AN1342" i="10"/>
  <c r="AG1343" i="10"/>
  <c r="AN1343" i="10"/>
  <c r="AF1344" i="10"/>
  <c r="AL1344" i="10"/>
  <c r="AQ1344" i="10"/>
  <c r="AO1345" i="10"/>
  <c r="R1345" i="10"/>
  <c r="AL1345" i="10"/>
  <c r="AF1346" i="10"/>
  <c r="AO1346" i="10"/>
  <c r="AO1349" i="10"/>
  <c r="R1349" i="10"/>
  <c r="AN1349" i="10"/>
  <c r="AP1352" i="10"/>
  <c r="AL1352" i="10"/>
  <c r="AG1352" i="10"/>
  <c r="AN1352" i="10"/>
  <c r="AI1352" i="10"/>
  <c r="AE1352" i="10"/>
  <c r="S1352" i="10"/>
  <c r="AM1352" i="10"/>
  <c r="AF1354" i="10"/>
  <c r="AO1354" i="10"/>
  <c r="AO1357" i="10"/>
  <c r="R1357" i="10"/>
  <c r="AN1357" i="10"/>
  <c r="AP1360" i="10"/>
  <c r="AL1360" i="10"/>
  <c r="AG1360" i="10"/>
  <c r="AN1360" i="10"/>
  <c r="AI1360" i="10"/>
  <c r="AE1360" i="10"/>
  <c r="S1360" i="10"/>
  <c r="AM1360" i="10"/>
  <c r="AF1362" i="10"/>
  <c r="AO1362" i="10"/>
  <c r="AO1365" i="10"/>
  <c r="R1365" i="10"/>
  <c r="AN1365" i="10"/>
  <c r="AP1368" i="10"/>
  <c r="AL1368" i="10"/>
  <c r="AG1368" i="10"/>
  <c r="AN1368" i="10"/>
  <c r="AI1368" i="10"/>
  <c r="AE1368" i="10"/>
  <c r="S1368" i="10"/>
  <c r="AM1368" i="10"/>
  <c r="AF1370" i="10"/>
  <c r="AO1370" i="10"/>
  <c r="AO1373" i="10"/>
  <c r="R1373" i="10"/>
  <c r="AN1373" i="10"/>
  <c r="AP1376" i="10"/>
  <c r="AL1376" i="10"/>
  <c r="AG1376" i="10"/>
  <c r="AN1376" i="10"/>
  <c r="AI1376" i="10"/>
  <c r="AE1376" i="10"/>
  <c r="S1376" i="10"/>
  <c r="AM1376" i="10"/>
  <c r="AF1378" i="10"/>
  <c r="AO1378" i="10"/>
  <c r="AO1381" i="10"/>
  <c r="R1381" i="10"/>
  <c r="AN1381" i="10"/>
  <c r="AP1384" i="10"/>
  <c r="AL1384" i="10"/>
  <c r="AG1384" i="10"/>
  <c r="AN1384" i="10"/>
  <c r="AI1384" i="10"/>
  <c r="AE1384" i="10"/>
  <c r="S1384" i="10"/>
  <c r="AM1384" i="10"/>
  <c r="AF1386" i="10"/>
  <c r="AO1386" i="10"/>
  <c r="R1389" i="10"/>
  <c r="AN1389" i="10"/>
  <c r="N1392" i="10"/>
  <c r="AJ1394" i="10"/>
  <c r="AQ1396" i="10"/>
  <c r="AN1397" i="10"/>
  <c r="AO1400" i="10"/>
  <c r="AQ1401" i="10"/>
  <c r="AM1401" i="10"/>
  <c r="AH1401" i="10"/>
  <c r="AN1401" i="10"/>
  <c r="AG1401" i="10"/>
  <c r="AP1401" i="10"/>
  <c r="AJ1401" i="10"/>
  <c r="AE1401" i="10"/>
  <c r="AL1401" i="10"/>
  <c r="AM1403" i="10"/>
  <c r="AO1405" i="10"/>
  <c r="AQ1410" i="10"/>
  <c r="AM1410" i="10"/>
  <c r="AH1410" i="10"/>
  <c r="AO1410" i="10"/>
  <c r="AI1410" i="10"/>
  <c r="AN1410" i="10"/>
  <c r="AG1410" i="10"/>
  <c r="AL1410" i="10"/>
  <c r="AF1410" i="10"/>
  <c r="S1410" i="10"/>
  <c r="AE1410" i="10"/>
  <c r="AO1413" i="10"/>
  <c r="AM1425" i="10"/>
  <c r="AP1426" i="10"/>
  <c r="AE1432" i="10"/>
  <c r="AI1432" i="10"/>
  <c r="AG1432" i="10"/>
  <c r="AH1432" i="10"/>
  <c r="AI1437" i="10"/>
  <c r="AH1437" i="10"/>
  <c r="AG1437" i="10"/>
  <c r="N1438" i="10"/>
  <c r="AI1438" i="10"/>
  <c r="AF1438" i="10"/>
  <c r="N1465" i="10"/>
  <c r="AE1465" i="10"/>
  <c r="AI1465" i="10"/>
  <c r="AG1465" i="10"/>
  <c r="AH1465" i="10"/>
  <c r="N1466" i="10"/>
  <c r="AJ1466" i="10"/>
  <c r="AE1466" i="10"/>
  <c r="AI1466" i="10"/>
  <c r="AH1466" i="10"/>
  <c r="N1496" i="10"/>
  <c r="AG1496" i="10"/>
  <c r="AI1496" i="10"/>
  <c r="AH1496" i="10"/>
  <c r="AE1496" i="10"/>
  <c r="AF1321" i="10"/>
  <c r="AJ1321" i="10"/>
  <c r="AF1325" i="10"/>
  <c r="AJ1325" i="10"/>
  <c r="AF1329" i="10"/>
  <c r="AJ1329" i="10"/>
  <c r="AF1333" i="10"/>
  <c r="AJ1333" i="10"/>
  <c r="AF1337" i="10"/>
  <c r="AJ1337" i="10"/>
  <c r="AF1341" i="10"/>
  <c r="AJ1341" i="10"/>
  <c r="AF1345" i="10"/>
  <c r="AJ1345" i="10"/>
  <c r="AH1347" i="10"/>
  <c r="AM1347" i="10"/>
  <c r="AQ1347" i="10"/>
  <c r="AF1349" i="10"/>
  <c r="AJ1349" i="10"/>
  <c r="AH1351" i="10"/>
  <c r="AM1351" i="10"/>
  <c r="AQ1351" i="10"/>
  <c r="AF1353" i="10"/>
  <c r="AJ1353" i="10"/>
  <c r="AH1355" i="10"/>
  <c r="AM1355" i="10"/>
  <c r="AQ1355" i="10"/>
  <c r="AF1357" i="10"/>
  <c r="AJ1357" i="10"/>
  <c r="AH1359" i="10"/>
  <c r="AM1359" i="10"/>
  <c r="AQ1359" i="10"/>
  <c r="AF1361" i="10"/>
  <c r="AJ1361" i="10"/>
  <c r="AH1363" i="10"/>
  <c r="AM1363" i="10"/>
  <c r="AQ1363" i="10"/>
  <c r="AF1365" i="10"/>
  <c r="AJ1365" i="10"/>
  <c r="AH1367" i="10"/>
  <c r="AM1367" i="10"/>
  <c r="AQ1367" i="10"/>
  <c r="AF1369" i="10"/>
  <c r="AJ1369" i="10"/>
  <c r="AH1371" i="10"/>
  <c r="AM1371" i="10"/>
  <c r="AQ1371" i="10"/>
  <c r="AF1373" i="10"/>
  <c r="AJ1373" i="10"/>
  <c r="AH1375" i="10"/>
  <c r="AM1375" i="10"/>
  <c r="AQ1375" i="10"/>
  <c r="AF1377" i="10"/>
  <c r="AJ1377" i="10"/>
  <c r="AH1379" i="10"/>
  <c r="AM1379" i="10"/>
  <c r="AQ1379" i="10"/>
  <c r="AF1381" i="10"/>
  <c r="AJ1381" i="10"/>
  <c r="AH1383" i="10"/>
  <c r="AM1383" i="10"/>
  <c r="AQ1383" i="10"/>
  <c r="AF1385" i="10"/>
  <c r="AJ1385" i="10"/>
  <c r="AH1387" i="10"/>
  <c r="AM1387" i="10"/>
  <c r="AQ1387" i="10"/>
  <c r="AQ1389" i="10"/>
  <c r="AF1389" i="10"/>
  <c r="AJ1389" i="10"/>
  <c r="AO1389" i="10"/>
  <c r="AG1390" i="10"/>
  <c r="AM1391" i="10"/>
  <c r="AO1395" i="10"/>
  <c r="R1395" i="10"/>
  <c r="AE1395" i="10"/>
  <c r="AP1396" i="10"/>
  <c r="AL1396" i="10"/>
  <c r="AG1396" i="10"/>
  <c r="S1396" i="10"/>
  <c r="AF1396" i="10"/>
  <c r="AM1396" i="10"/>
  <c r="AQ1397" i="10"/>
  <c r="AM1397" i="10"/>
  <c r="AH1397" i="10"/>
  <c r="AF1397" i="10"/>
  <c r="AL1397" i="10"/>
  <c r="AN1398" i="10"/>
  <c r="AI1398" i="10"/>
  <c r="AE1398" i="10"/>
  <c r="AJ1398" i="10"/>
  <c r="AP1398" i="10"/>
  <c r="AI1404" i="10"/>
  <c r="AI1405" i="10"/>
  <c r="AE1416" i="10"/>
  <c r="AI1416" i="10"/>
  <c r="N1416" i="10"/>
  <c r="AH1416" i="10"/>
  <c r="AJ1417" i="10"/>
  <c r="AE1417" i="10"/>
  <c r="N1419" i="10"/>
  <c r="AO1424" i="10"/>
  <c r="AP1425" i="10"/>
  <c r="AL1425" i="10"/>
  <c r="AG1425" i="10"/>
  <c r="AO1425" i="10"/>
  <c r="AI1425" i="10"/>
  <c r="AN1425" i="10"/>
  <c r="AH1425" i="10"/>
  <c r="S1425" i="10"/>
  <c r="AJ1425" i="10"/>
  <c r="AE1426" i="10"/>
  <c r="AN1427" i="10"/>
  <c r="AI1427" i="10"/>
  <c r="AE1427" i="10"/>
  <c r="AM1427" i="10"/>
  <c r="AG1427" i="10"/>
  <c r="AQ1427" i="10"/>
  <c r="AL1427" i="10"/>
  <c r="AF1427" i="10"/>
  <c r="AJ1427" i="10"/>
  <c r="AM1428" i="10"/>
  <c r="AQ1428" i="10"/>
  <c r="AL1428" i="10"/>
  <c r="AP1428" i="10"/>
  <c r="R1436" i="10"/>
  <c r="AP1446" i="10"/>
  <c r="AL1446" i="10"/>
  <c r="AG1446" i="10"/>
  <c r="AQ1446" i="10"/>
  <c r="AJ1446" i="10"/>
  <c r="AE1446" i="10"/>
  <c r="AN1446" i="10"/>
  <c r="AH1446" i="10"/>
  <c r="AF1446" i="10"/>
  <c r="AO1446" i="10"/>
  <c r="S1446" i="10"/>
  <c r="R1446" i="10"/>
  <c r="AI1446" i="10"/>
  <c r="AP1459" i="10"/>
  <c r="AP1463" i="10"/>
  <c r="AO1463" i="10"/>
  <c r="F34" i="11"/>
  <c r="U34" i="11" s="1"/>
  <c r="I34" i="11"/>
  <c r="U46" i="11" s="1"/>
  <c r="U28" i="11"/>
  <c r="G34" i="11"/>
  <c r="U154" i="11" s="1"/>
  <c r="H34" i="11"/>
  <c r="U40" i="11" s="1"/>
  <c r="AF1347" i="10"/>
  <c r="AJ1347" i="10"/>
  <c r="AF1351" i="10"/>
  <c r="AJ1351" i="10"/>
  <c r="AF1355" i="10"/>
  <c r="AJ1355" i="10"/>
  <c r="AF1359" i="10"/>
  <c r="AJ1359" i="10"/>
  <c r="AF1363" i="10"/>
  <c r="AJ1363" i="10"/>
  <c r="AF1367" i="10"/>
  <c r="AJ1367" i="10"/>
  <c r="AF1371" i="10"/>
  <c r="AJ1371" i="10"/>
  <c r="AF1375" i="10"/>
  <c r="AJ1375" i="10"/>
  <c r="AF1379" i="10"/>
  <c r="AJ1379" i="10"/>
  <c r="AF1383" i="10"/>
  <c r="AJ1383" i="10"/>
  <c r="AF1387" i="10"/>
  <c r="AJ1387" i="10"/>
  <c r="AN1390" i="10"/>
  <c r="AI1390" i="10"/>
  <c r="AE1390" i="10"/>
  <c r="AJ1390" i="10"/>
  <c r="AP1390" i="10"/>
  <c r="N1398" i="10"/>
  <c r="AO1403" i="10"/>
  <c r="R1403" i="10"/>
  <c r="AP1404" i="10"/>
  <c r="AL1404" i="10"/>
  <c r="AG1404" i="10"/>
  <c r="S1404" i="10"/>
  <c r="AF1404" i="10"/>
  <c r="AM1404" i="10"/>
  <c r="AQ1405" i="10"/>
  <c r="AM1405" i="10"/>
  <c r="AH1405" i="10"/>
  <c r="AF1405" i="10"/>
  <c r="AL1405" i="10"/>
  <c r="AN1406" i="10"/>
  <c r="AI1406" i="10"/>
  <c r="AE1406" i="10"/>
  <c r="AQ1406" i="10"/>
  <c r="AM1406" i="10"/>
  <c r="AH1406" i="10"/>
  <c r="AF1406" i="10"/>
  <c r="AO1406" i="10"/>
  <c r="AP1409" i="10"/>
  <c r="AL1409" i="10"/>
  <c r="AG1409" i="10"/>
  <c r="AO1409" i="10"/>
  <c r="AI1409" i="10"/>
  <c r="AN1409" i="10"/>
  <c r="AH1409" i="10"/>
  <c r="S1409" i="10"/>
  <c r="AF1409" i="10"/>
  <c r="AG1412" i="10"/>
  <c r="AE1412" i="10"/>
  <c r="R1419" i="10"/>
  <c r="AQ1422" i="10"/>
  <c r="AM1422" i="10"/>
  <c r="AH1422" i="10"/>
  <c r="AP1422" i="10"/>
  <c r="AJ1422" i="10"/>
  <c r="AE1422" i="10"/>
  <c r="AO1422" i="10"/>
  <c r="AI1422" i="10"/>
  <c r="R1422" i="10"/>
  <c r="AG1422" i="10"/>
  <c r="AQ1426" i="10"/>
  <c r="AM1426" i="10"/>
  <c r="AH1426" i="10"/>
  <c r="AO1426" i="10"/>
  <c r="AI1426" i="10"/>
  <c r="AN1426" i="10"/>
  <c r="AG1426" i="10"/>
  <c r="AJ1426" i="10"/>
  <c r="N1429" i="10"/>
  <c r="AN1474" i="10"/>
  <c r="AI1474" i="10"/>
  <c r="AE1474" i="10"/>
  <c r="AP1474" i="10"/>
  <c r="AL1474" i="10"/>
  <c r="AG1474" i="10"/>
  <c r="AQ1474" i="10"/>
  <c r="AH1474" i="10"/>
  <c r="AO1474" i="10"/>
  <c r="AF1474" i="10"/>
  <c r="AJ1474" i="10"/>
  <c r="S1474" i="10"/>
  <c r="R1474" i="10"/>
  <c r="AM1474" i="10"/>
  <c r="R1408" i="10"/>
  <c r="AF1408" i="10"/>
  <c r="AJ1408" i="10"/>
  <c r="AO1408" i="10"/>
  <c r="AO1412" i="10"/>
  <c r="AP1413" i="10"/>
  <c r="AL1413" i="10"/>
  <c r="AG1413" i="10"/>
  <c r="S1413" i="10"/>
  <c r="AF1413" i="10"/>
  <c r="AM1413" i="10"/>
  <c r="AQ1414" i="10"/>
  <c r="AM1414" i="10"/>
  <c r="AH1414" i="10"/>
  <c r="AF1414" i="10"/>
  <c r="AL1414" i="10"/>
  <c r="AN1415" i="10"/>
  <c r="AI1415" i="10"/>
  <c r="AE1415" i="10"/>
  <c r="R1415" i="10"/>
  <c r="AJ1415" i="10"/>
  <c r="AP1415" i="10"/>
  <c r="AP1416" i="10"/>
  <c r="N1420" i="10"/>
  <c r="AH1420" i="10"/>
  <c r="AO1428" i="10"/>
  <c r="AP1429" i="10"/>
  <c r="AL1429" i="10"/>
  <c r="AG1429" i="10"/>
  <c r="S1429" i="10"/>
  <c r="AF1429" i="10"/>
  <c r="AM1429" i="10"/>
  <c r="AQ1430" i="10"/>
  <c r="AM1430" i="10"/>
  <c r="AH1430" i="10"/>
  <c r="AF1430" i="10"/>
  <c r="AL1430" i="10"/>
  <c r="AN1431" i="10"/>
  <c r="AI1431" i="10"/>
  <c r="AE1431" i="10"/>
  <c r="R1431" i="10"/>
  <c r="AJ1431" i="10"/>
  <c r="AP1431" i="10"/>
  <c r="AP1432" i="10"/>
  <c r="N1436" i="10"/>
  <c r="AH1436" i="10"/>
  <c r="AQ1439" i="10"/>
  <c r="AM1439" i="10"/>
  <c r="AH1439" i="10"/>
  <c r="AP1439" i="10"/>
  <c r="AJ1439" i="10"/>
  <c r="AE1439" i="10"/>
  <c r="AL1439" i="10"/>
  <c r="AO1443" i="10"/>
  <c r="AQ1447" i="10"/>
  <c r="AM1447" i="10"/>
  <c r="AH1447" i="10"/>
  <c r="AP1447" i="10"/>
  <c r="AJ1447" i="10"/>
  <c r="AE1447" i="10"/>
  <c r="AN1447" i="10"/>
  <c r="AG1447" i="10"/>
  <c r="AL1447" i="10"/>
  <c r="AP1454" i="10"/>
  <c r="AL1454" i="10"/>
  <c r="AG1454" i="10"/>
  <c r="AQ1454" i="10"/>
  <c r="AJ1454" i="10"/>
  <c r="AE1454" i="10"/>
  <c r="AO1454" i="10"/>
  <c r="AI1454" i="10"/>
  <c r="AF1454" i="10"/>
  <c r="AM1454" i="10"/>
  <c r="S1454" i="10"/>
  <c r="R1454" i="10"/>
  <c r="AN1456" i="10"/>
  <c r="AI1456" i="10"/>
  <c r="AE1456" i="10"/>
  <c r="AO1456" i="10"/>
  <c r="AH1456" i="10"/>
  <c r="AM1456" i="10"/>
  <c r="AG1456" i="10"/>
  <c r="AJ1456" i="10"/>
  <c r="AP1456" i="10"/>
  <c r="R1456" i="10"/>
  <c r="AF1456" i="10"/>
  <c r="AN1457" i="10"/>
  <c r="AM1457" i="10"/>
  <c r="AP1457" i="10"/>
  <c r="AL1457" i="10"/>
  <c r="N1461" i="10"/>
  <c r="AG1461" i="10"/>
  <c r="AE1461" i="10"/>
  <c r="AI1461" i="10"/>
  <c r="AH1468" i="10"/>
  <c r="AG1468" i="10"/>
  <c r="AP1479" i="10"/>
  <c r="AL1479" i="10"/>
  <c r="AF1391" i="10"/>
  <c r="AJ1391" i="10"/>
  <c r="AF1395" i="10"/>
  <c r="AJ1395" i="10"/>
  <c r="AF1399" i="10"/>
  <c r="AJ1399" i="10"/>
  <c r="AF1403" i="10"/>
  <c r="AJ1403" i="10"/>
  <c r="AF1407" i="10"/>
  <c r="AJ1407" i="10"/>
  <c r="S1408" i="10"/>
  <c r="AG1408" i="10"/>
  <c r="AL1408" i="10"/>
  <c r="AH1413" i="10"/>
  <c r="AN1413" i="10"/>
  <c r="AG1414" i="10"/>
  <c r="AN1414" i="10"/>
  <c r="AF1415" i="10"/>
  <c r="AL1415" i="10"/>
  <c r="AQ1415" i="10"/>
  <c r="AO1416" i="10"/>
  <c r="R1416" i="10"/>
  <c r="AL1416" i="10"/>
  <c r="AP1417" i="10"/>
  <c r="AL1417" i="10"/>
  <c r="AG1417" i="10"/>
  <c r="S1417" i="10"/>
  <c r="AF1417" i="10"/>
  <c r="AM1417" i="10"/>
  <c r="AQ1418" i="10"/>
  <c r="AM1418" i="10"/>
  <c r="AH1418" i="10"/>
  <c r="AF1418" i="10"/>
  <c r="AL1418" i="10"/>
  <c r="AN1419" i="10"/>
  <c r="AI1419" i="10"/>
  <c r="AE1419" i="10"/>
  <c r="AJ1419" i="10"/>
  <c r="AP1419" i="10"/>
  <c r="AH1429" i="10"/>
  <c r="AN1429" i="10"/>
  <c r="AG1430" i="10"/>
  <c r="AN1430" i="10"/>
  <c r="AF1431" i="10"/>
  <c r="AL1431" i="10"/>
  <c r="AQ1431" i="10"/>
  <c r="AO1432" i="10"/>
  <c r="R1432" i="10"/>
  <c r="AL1432" i="10"/>
  <c r="AP1433" i="10"/>
  <c r="AL1433" i="10"/>
  <c r="AG1433" i="10"/>
  <c r="S1433" i="10"/>
  <c r="AF1433" i="10"/>
  <c r="AM1433" i="10"/>
  <c r="AQ1434" i="10"/>
  <c r="AM1434" i="10"/>
  <c r="AH1434" i="10"/>
  <c r="AF1434" i="10"/>
  <c r="AL1434" i="10"/>
  <c r="AN1435" i="10"/>
  <c r="AI1435" i="10"/>
  <c r="AE1435" i="10"/>
  <c r="AJ1435" i="10"/>
  <c r="AP1435" i="10"/>
  <c r="R1437" i="10"/>
  <c r="AP1438" i="10"/>
  <c r="AL1438" i="10"/>
  <c r="AG1438" i="10"/>
  <c r="AQ1438" i="10"/>
  <c r="AJ1438" i="10"/>
  <c r="AE1438" i="10"/>
  <c r="S1438" i="10"/>
  <c r="R1438" i="10"/>
  <c r="AM1438" i="10"/>
  <c r="AF1439" i="10"/>
  <c r="AN1439" i="10"/>
  <c r="AO1442" i="10"/>
  <c r="AO1447" i="10"/>
  <c r="AN1448" i="10"/>
  <c r="AI1448" i="10"/>
  <c r="AE1448" i="10"/>
  <c r="AO1448" i="10"/>
  <c r="AH1448" i="10"/>
  <c r="AQ1448" i="10"/>
  <c r="AL1448" i="10"/>
  <c r="AF1448" i="10"/>
  <c r="S1448" i="10"/>
  <c r="AG1448" i="10"/>
  <c r="AH1454" i="10"/>
  <c r="AL1456" i="10"/>
  <c r="AQ1457" i="10"/>
  <c r="AQ1477" i="10"/>
  <c r="AM1477" i="10"/>
  <c r="AP1477" i="10"/>
  <c r="AN1477" i="10"/>
  <c r="AL1477" i="10"/>
  <c r="AQ1482" i="10"/>
  <c r="AM1482" i="10"/>
  <c r="AH1482" i="10"/>
  <c r="AN1482" i="10"/>
  <c r="AG1482" i="10"/>
  <c r="AP1482" i="10"/>
  <c r="AJ1482" i="10"/>
  <c r="AE1482" i="10"/>
  <c r="AI1482" i="10"/>
  <c r="AF1482" i="10"/>
  <c r="AO1482" i="10"/>
  <c r="R1482" i="10"/>
  <c r="S1482" i="10"/>
  <c r="AN1485" i="10"/>
  <c r="AQ1485" i="10"/>
  <c r="AO1494" i="10"/>
  <c r="AP1494" i="10"/>
  <c r="AN1494" i="10"/>
  <c r="AM1498" i="10"/>
  <c r="AL1498" i="10"/>
  <c r="AP1498" i="10"/>
  <c r="AQ1498" i="10"/>
  <c r="AN1498" i="10"/>
  <c r="L62" i="11"/>
  <c r="M61" i="11"/>
  <c r="C55" i="11"/>
  <c r="AF1412" i="10"/>
  <c r="AJ1412" i="10"/>
  <c r="AF1416" i="10"/>
  <c r="AJ1416" i="10"/>
  <c r="AF1420" i="10"/>
  <c r="AJ1420" i="10"/>
  <c r="AF1424" i="10"/>
  <c r="AJ1424" i="10"/>
  <c r="AF1428" i="10"/>
  <c r="AJ1428" i="10"/>
  <c r="AF1432" i="10"/>
  <c r="AJ1432" i="10"/>
  <c r="AN1436" i="10"/>
  <c r="AF1436" i="10"/>
  <c r="AJ1436" i="10"/>
  <c r="AP1436" i="10"/>
  <c r="AI1442" i="10"/>
  <c r="AI1443" i="10"/>
  <c r="AG1444" i="10"/>
  <c r="AM1445" i="10"/>
  <c r="AH1449" i="10"/>
  <c r="AJ1450" i="10"/>
  <c r="AE1450" i="10"/>
  <c r="N1452" i="10"/>
  <c r="AO1457" i="10"/>
  <c r="AP1458" i="10"/>
  <c r="AL1458" i="10"/>
  <c r="AG1458" i="10"/>
  <c r="AO1458" i="10"/>
  <c r="AI1458" i="10"/>
  <c r="AN1458" i="10"/>
  <c r="AH1458" i="10"/>
  <c r="S1458" i="10"/>
  <c r="AJ1458" i="10"/>
  <c r="AE1459" i="10"/>
  <c r="AN1460" i="10"/>
  <c r="AI1460" i="10"/>
  <c r="AE1460" i="10"/>
  <c r="AM1460" i="10"/>
  <c r="AG1460" i="10"/>
  <c r="AQ1460" i="10"/>
  <c r="AL1460" i="10"/>
  <c r="AF1460" i="10"/>
  <c r="AJ1460" i="10"/>
  <c r="AM1461" i="10"/>
  <c r="AQ1461" i="10"/>
  <c r="AL1461" i="10"/>
  <c r="AP1461" i="10"/>
  <c r="R1469" i="10"/>
  <c r="AP1470" i="10"/>
  <c r="AL1470" i="10"/>
  <c r="AG1470" i="10"/>
  <c r="AQ1470" i="10"/>
  <c r="AJ1470" i="10"/>
  <c r="AE1470" i="10"/>
  <c r="AO1470" i="10"/>
  <c r="AI1470" i="10"/>
  <c r="S1470" i="10"/>
  <c r="R1470" i="10"/>
  <c r="AH1470" i="10"/>
  <c r="AF1478" i="10"/>
  <c r="AO1485" i="10"/>
  <c r="AQ1490" i="10"/>
  <c r="AM1490" i="10"/>
  <c r="AH1490" i="10"/>
  <c r="AP1490" i="10"/>
  <c r="AJ1490" i="10"/>
  <c r="AE1490" i="10"/>
  <c r="AN1490" i="10"/>
  <c r="AG1490" i="10"/>
  <c r="AI1490" i="10"/>
  <c r="AF1490" i="10"/>
  <c r="R1490" i="10"/>
  <c r="S1490" i="10"/>
  <c r="AL1490" i="10"/>
  <c r="AN1491" i="10"/>
  <c r="AI1491" i="10"/>
  <c r="AE1491" i="10"/>
  <c r="AO1491" i="10"/>
  <c r="AH1491" i="10"/>
  <c r="AQ1491" i="10"/>
  <c r="AL1491" i="10"/>
  <c r="AF1491" i="10"/>
  <c r="AM1491" i="10"/>
  <c r="AJ1491" i="10"/>
  <c r="S1491" i="10"/>
  <c r="AN1497" i="10"/>
  <c r="AI1497" i="10"/>
  <c r="AM1497" i="10"/>
  <c r="AG1497" i="10"/>
  <c r="AP1497" i="10"/>
  <c r="AH1497" i="10"/>
  <c r="AL1497" i="10"/>
  <c r="AE1497" i="10"/>
  <c r="AF1497" i="10"/>
  <c r="AQ1497" i="10"/>
  <c r="S1497" i="10"/>
  <c r="R1497" i="10"/>
  <c r="AJ1497" i="10"/>
  <c r="AQ1499" i="10"/>
  <c r="AO1499" i="10"/>
  <c r="U52" i="11"/>
  <c r="G47" i="11"/>
  <c r="U160" i="11" s="1"/>
  <c r="I47" i="11"/>
  <c r="U70" i="11" s="1"/>
  <c r="H47" i="11"/>
  <c r="U64" i="11" s="1"/>
  <c r="F47" i="11"/>
  <c r="U58" i="11" s="1"/>
  <c r="AO1441" i="10"/>
  <c r="R1441" i="10"/>
  <c r="AP1442" i="10"/>
  <c r="AL1442" i="10"/>
  <c r="AG1442" i="10"/>
  <c r="S1442" i="10"/>
  <c r="AF1442" i="10"/>
  <c r="AM1442" i="10"/>
  <c r="AQ1443" i="10"/>
  <c r="AM1443" i="10"/>
  <c r="AH1443" i="10"/>
  <c r="AF1443" i="10"/>
  <c r="AL1443" i="10"/>
  <c r="AN1444" i="10"/>
  <c r="AI1444" i="10"/>
  <c r="AE1444" i="10"/>
  <c r="AJ1444" i="10"/>
  <c r="AP1444" i="10"/>
  <c r="R1452" i="10"/>
  <c r="AQ1455" i="10"/>
  <c r="AM1455" i="10"/>
  <c r="AH1455" i="10"/>
  <c r="AP1455" i="10"/>
  <c r="AJ1455" i="10"/>
  <c r="AE1455" i="10"/>
  <c r="AO1455" i="10"/>
  <c r="AI1455" i="10"/>
  <c r="R1455" i="10"/>
  <c r="AG1455" i="10"/>
  <c r="AQ1459" i="10"/>
  <c r="AM1459" i="10"/>
  <c r="AH1459" i="10"/>
  <c r="AO1459" i="10"/>
  <c r="AI1459" i="10"/>
  <c r="AN1459" i="10"/>
  <c r="AG1459" i="10"/>
  <c r="AJ1459" i="10"/>
  <c r="N1462" i="10"/>
  <c r="AP1472" i="10"/>
  <c r="AN1472" i="10"/>
  <c r="AI1472" i="10"/>
  <c r="AE1472" i="10"/>
  <c r="AO1472" i="10"/>
  <c r="AH1472" i="10"/>
  <c r="AM1472" i="10"/>
  <c r="AG1472" i="10"/>
  <c r="S1472" i="10"/>
  <c r="AF1472" i="10"/>
  <c r="AO1479" i="10"/>
  <c r="F36" i="11"/>
  <c r="U36" i="11" s="1"/>
  <c r="I36" i="11"/>
  <c r="U48" i="11" s="1"/>
  <c r="G36" i="11"/>
  <c r="U156" i="11" s="1"/>
  <c r="H36" i="11"/>
  <c r="U42" i="11" s="1"/>
  <c r="U30" i="11"/>
  <c r="F101" i="11"/>
  <c r="I101" i="11"/>
  <c r="G101" i="11"/>
  <c r="H101" i="11"/>
  <c r="N1453" i="10"/>
  <c r="AH1453" i="10"/>
  <c r="AO1461" i="10"/>
  <c r="AP1462" i="10"/>
  <c r="AL1462" i="10"/>
  <c r="AG1462" i="10"/>
  <c r="S1462" i="10"/>
  <c r="AF1462" i="10"/>
  <c r="AM1462" i="10"/>
  <c r="AQ1463" i="10"/>
  <c r="AM1463" i="10"/>
  <c r="AH1463" i="10"/>
  <c r="AF1463" i="10"/>
  <c r="AL1463" i="10"/>
  <c r="AN1464" i="10"/>
  <c r="AI1464" i="10"/>
  <c r="AE1464" i="10"/>
  <c r="R1464" i="10"/>
  <c r="AJ1464" i="10"/>
  <c r="AP1464" i="10"/>
  <c r="AP1465" i="10"/>
  <c r="N1469" i="10"/>
  <c r="AH1469" i="10"/>
  <c r="AL1475" i="10"/>
  <c r="AO1477" i="10"/>
  <c r="AP1480" i="10"/>
  <c r="AL1480" i="10"/>
  <c r="AG1480" i="10"/>
  <c r="AN1480" i="10"/>
  <c r="AI1480" i="10"/>
  <c r="AE1480" i="10"/>
  <c r="S1480" i="10"/>
  <c r="AM1480" i="10"/>
  <c r="N1489" i="10"/>
  <c r="AQ1493" i="10"/>
  <c r="AP1500" i="10"/>
  <c r="G23" i="11"/>
  <c r="U149" i="11" s="1"/>
  <c r="F23" i="11"/>
  <c r="U11" i="11" s="1"/>
  <c r="I23" i="11"/>
  <c r="U23" i="11" s="1"/>
  <c r="L47" i="11"/>
  <c r="M46" i="11"/>
  <c r="D48" i="11" s="1"/>
  <c r="E48" i="11" s="1"/>
  <c r="AF1437" i="10"/>
  <c r="AJ1437" i="10"/>
  <c r="AF1441" i="10"/>
  <c r="AJ1441" i="10"/>
  <c r="AF1445" i="10"/>
  <c r="AJ1445" i="10"/>
  <c r="AO1449" i="10"/>
  <c r="AJ1449" i="10"/>
  <c r="AF1449" i="10"/>
  <c r="R1449" i="10"/>
  <c r="AE1449" i="10"/>
  <c r="AL1449" i="10"/>
  <c r="AQ1449" i="10"/>
  <c r="AP1450" i="10"/>
  <c r="AL1450" i="10"/>
  <c r="AG1450" i="10"/>
  <c r="S1450" i="10"/>
  <c r="AF1450" i="10"/>
  <c r="AM1450" i="10"/>
  <c r="AQ1451" i="10"/>
  <c r="AM1451" i="10"/>
  <c r="AH1451" i="10"/>
  <c r="AF1451" i="10"/>
  <c r="AL1451" i="10"/>
  <c r="AN1452" i="10"/>
  <c r="AI1452" i="10"/>
  <c r="AE1452" i="10"/>
  <c r="AJ1452" i="10"/>
  <c r="AP1452" i="10"/>
  <c r="AH1462" i="10"/>
  <c r="AN1462" i="10"/>
  <c r="AG1463" i="10"/>
  <c r="AN1463" i="10"/>
  <c r="AF1464" i="10"/>
  <c r="AL1464" i="10"/>
  <c r="AQ1464" i="10"/>
  <c r="AO1465" i="10"/>
  <c r="R1465" i="10"/>
  <c r="AL1465" i="10"/>
  <c r="AP1466" i="10"/>
  <c r="AL1466" i="10"/>
  <c r="AG1466" i="10"/>
  <c r="S1466" i="10"/>
  <c r="AF1466" i="10"/>
  <c r="AM1466" i="10"/>
  <c r="AQ1467" i="10"/>
  <c r="AM1467" i="10"/>
  <c r="AH1467" i="10"/>
  <c r="AF1467" i="10"/>
  <c r="AL1467" i="10"/>
  <c r="AN1468" i="10"/>
  <c r="AI1468" i="10"/>
  <c r="AE1468" i="10"/>
  <c r="AJ1468" i="10"/>
  <c r="AP1468" i="10"/>
  <c r="AQ1473" i="10"/>
  <c r="AM1473" i="10"/>
  <c r="AL1473" i="10"/>
  <c r="AO1475" i="10"/>
  <c r="R1475" i="10"/>
  <c r="AN1478" i="10"/>
  <c r="AI1478" i="10"/>
  <c r="AE1478" i="10"/>
  <c r="AP1478" i="10"/>
  <c r="AL1478" i="10"/>
  <c r="AG1478" i="10"/>
  <c r="S1478" i="10"/>
  <c r="AM1478" i="10"/>
  <c r="AF1480" i="10"/>
  <c r="AO1480" i="10"/>
  <c r="AM1481" i="10"/>
  <c r="AQ1484" i="10"/>
  <c r="AL1484" i="10"/>
  <c r="AN1484" i="10"/>
  <c r="R1487" i="10"/>
  <c r="AI1488" i="10"/>
  <c r="AG1488" i="10"/>
  <c r="AP1489" i="10"/>
  <c r="AL1489" i="10"/>
  <c r="AG1489" i="10"/>
  <c r="AQ1489" i="10"/>
  <c r="AJ1489" i="10"/>
  <c r="AE1489" i="10"/>
  <c r="AN1489" i="10"/>
  <c r="AH1489" i="10"/>
  <c r="S1489" i="10"/>
  <c r="R1489" i="10"/>
  <c r="AM1489" i="10"/>
  <c r="AN1492" i="10"/>
  <c r="AQ1492" i="10"/>
  <c r="AL1492" i="10"/>
  <c r="AP1492" i="10"/>
  <c r="R1495" i="10"/>
  <c r="I75" i="11"/>
  <c r="U120" i="11" s="1"/>
  <c r="H75" i="11"/>
  <c r="U114" i="11" s="1"/>
  <c r="G75" i="11"/>
  <c r="U174" i="11" s="1"/>
  <c r="F75" i="11"/>
  <c r="U108" i="11" s="1"/>
  <c r="U102" i="11"/>
  <c r="AF1453" i="10"/>
  <c r="AJ1453" i="10"/>
  <c r="AF1457" i="10"/>
  <c r="AJ1457" i="10"/>
  <c r="AF1461" i="10"/>
  <c r="AJ1461" i="10"/>
  <c r="AF1465" i="10"/>
  <c r="AJ1465" i="10"/>
  <c r="AF1469" i="10"/>
  <c r="AJ1469" i="10"/>
  <c r="AF1473" i="10"/>
  <c r="AJ1473" i="10"/>
  <c r="AH1475" i="10"/>
  <c r="AM1475" i="10"/>
  <c r="AQ1475" i="10"/>
  <c r="AF1477" i="10"/>
  <c r="AJ1477" i="10"/>
  <c r="AH1479" i="10"/>
  <c r="AM1479" i="10"/>
  <c r="AQ1479" i="10"/>
  <c r="AP1481" i="10"/>
  <c r="AL1481" i="10"/>
  <c r="AF1481" i="10"/>
  <c r="AJ1481" i="10"/>
  <c r="AQ1481" i="10"/>
  <c r="AI1485" i="10"/>
  <c r="AI1486" i="10"/>
  <c r="AG1487" i="10"/>
  <c r="AM1488" i="10"/>
  <c r="AO1492" i="10"/>
  <c r="R1492" i="10"/>
  <c r="AE1492" i="10"/>
  <c r="AP1493" i="10"/>
  <c r="AL1493" i="10"/>
  <c r="AG1493" i="10"/>
  <c r="S1493" i="10"/>
  <c r="AF1493" i="10"/>
  <c r="AM1493" i="10"/>
  <c r="AQ1494" i="10"/>
  <c r="AM1494" i="10"/>
  <c r="AH1494" i="10"/>
  <c r="AF1494" i="10"/>
  <c r="AL1494" i="10"/>
  <c r="AN1495" i="10"/>
  <c r="AI1495" i="10"/>
  <c r="AE1495" i="10"/>
  <c r="AJ1495" i="10"/>
  <c r="AP1495" i="10"/>
  <c r="AH1498" i="10"/>
  <c r="AP1499" i="10"/>
  <c r="AL1499" i="10"/>
  <c r="AG1499" i="10"/>
  <c r="AN1499" i="10"/>
  <c r="AH1499" i="10"/>
  <c r="S1499" i="10"/>
  <c r="AE1499" i="10"/>
  <c r="AM1499" i="10"/>
  <c r="AI1500" i="10"/>
  <c r="AO1501" i="10"/>
  <c r="AJ1501" i="10"/>
  <c r="AF1501" i="10"/>
  <c r="AN1501" i="10"/>
  <c r="AI1501" i="10"/>
  <c r="AE1501" i="10"/>
  <c r="AM1501" i="10"/>
  <c r="AH1501" i="10"/>
  <c r="AG1502" i="10"/>
  <c r="AI1502" i="10"/>
  <c r="G51" i="11"/>
  <c r="U164" i="11" s="1"/>
  <c r="U56" i="11"/>
  <c r="F51" i="11"/>
  <c r="U62" i="11" s="1"/>
  <c r="H51" i="11"/>
  <c r="U68" i="11" s="1"/>
  <c r="F60" i="11"/>
  <c r="U82" i="11" s="1"/>
  <c r="I60" i="11"/>
  <c r="U94" i="11" s="1"/>
  <c r="H60" i="11"/>
  <c r="U88" i="11" s="1"/>
  <c r="G60" i="11"/>
  <c r="U166" i="11" s="1"/>
  <c r="AF1475" i="10"/>
  <c r="AJ1475" i="10"/>
  <c r="AF1479" i="10"/>
  <c r="AJ1479" i="10"/>
  <c r="AO1484" i="10"/>
  <c r="R1484" i="10"/>
  <c r="AP1485" i="10"/>
  <c r="AL1485" i="10"/>
  <c r="AG1485" i="10"/>
  <c r="S1485" i="10"/>
  <c r="AF1485" i="10"/>
  <c r="AM1485" i="10"/>
  <c r="AQ1486" i="10"/>
  <c r="AM1486" i="10"/>
  <c r="AH1486" i="10"/>
  <c r="AF1486" i="10"/>
  <c r="AL1486" i="10"/>
  <c r="AN1487" i="10"/>
  <c r="AI1487" i="10"/>
  <c r="AE1487" i="10"/>
  <c r="AJ1487" i="10"/>
  <c r="AP1487" i="10"/>
  <c r="N1495" i="10"/>
  <c r="AO1498" i="10"/>
  <c r="AQ1500" i="10"/>
  <c r="AM1500" i="10"/>
  <c r="AH1500" i="10"/>
  <c r="AN1500" i="10"/>
  <c r="AG1500" i="10"/>
  <c r="AE1500" i="10"/>
  <c r="AL1500" i="10"/>
  <c r="M36" i="11"/>
  <c r="L37" i="11"/>
  <c r="AF1484" i="10"/>
  <c r="AJ1484" i="10"/>
  <c r="AF1488" i="10"/>
  <c r="AJ1488" i="10"/>
  <c r="AF1492" i="10"/>
  <c r="AJ1492" i="10"/>
  <c r="AF1496" i="10"/>
  <c r="AJ1496" i="10"/>
  <c r="AP1502" i="10"/>
  <c r="AL1502" i="10"/>
  <c r="F24" i="11"/>
  <c r="U12" i="11" s="1"/>
  <c r="U6" i="11"/>
  <c r="I24" i="11"/>
  <c r="U24" i="11" s="1"/>
  <c r="M73" i="11"/>
  <c r="F22" i="11"/>
  <c r="U10" i="11" s="1"/>
  <c r="U4" i="11"/>
  <c r="I22" i="11"/>
  <c r="U22" i="11" s="1"/>
  <c r="F26" i="11"/>
  <c r="U14" i="11" s="1"/>
  <c r="U8" i="11"/>
  <c r="I26" i="11"/>
  <c r="U26" i="11" s="1"/>
  <c r="M35" i="11"/>
  <c r="C29" i="11"/>
  <c r="I73" i="11"/>
  <c r="U118" i="11" s="1"/>
  <c r="G73" i="11"/>
  <c r="U172" i="11" s="1"/>
  <c r="U100" i="11"/>
  <c r="H73" i="11"/>
  <c r="U112" i="11" s="1"/>
  <c r="F73" i="11"/>
  <c r="U106" i="11" s="1"/>
  <c r="I85" i="11"/>
  <c r="U142" i="11" s="1"/>
  <c r="U124" i="11"/>
  <c r="H85" i="11"/>
  <c r="U136" i="11" s="1"/>
  <c r="G85" i="11"/>
  <c r="U178" i="11" s="1"/>
  <c r="U128" i="11"/>
  <c r="F89" i="11"/>
  <c r="U134" i="11" s="1"/>
  <c r="I89" i="11"/>
  <c r="U146" i="11" s="1"/>
  <c r="H89" i="11"/>
  <c r="U140" i="11" s="1"/>
  <c r="G89" i="11"/>
  <c r="U182" i="11" s="1"/>
  <c r="H98" i="11"/>
  <c r="AF1498" i="10"/>
  <c r="AJ1498" i="10"/>
  <c r="AF1502" i="10"/>
  <c r="AJ1502" i="10"/>
  <c r="I38" i="11"/>
  <c r="U50" i="11" s="1"/>
  <c r="I49" i="11"/>
  <c r="U72" i="11" s="1"/>
  <c r="D61" i="11"/>
  <c r="E61" i="11" s="1"/>
  <c r="U77" i="11" s="1"/>
  <c r="I62" i="11"/>
  <c r="U96" i="11" s="1"/>
  <c r="F99" i="11"/>
  <c r="I99" i="11"/>
  <c r="F64" i="11"/>
  <c r="U86" i="11" s="1"/>
  <c r="G64" i="11"/>
  <c r="U170" i="11" s="1"/>
  <c r="F97" i="11"/>
  <c r="I97" i="11"/>
  <c r="G97" i="11"/>
  <c r="L110" i="11"/>
  <c r="M109" i="11"/>
  <c r="I77" i="11"/>
  <c r="U122" i="11" s="1"/>
  <c r="U104" i="11"/>
  <c r="I87" i="11"/>
  <c r="U144" i="11" s="1"/>
  <c r="F109" i="11"/>
  <c r="I109" i="11"/>
  <c r="F113" i="11"/>
  <c r="I113" i="11"/>
  <c r="F111" i="11"/>
  <c r="I111" i="11"/>
  <c r="F35" i="11" l="1"/>
  <c r="U35" i="11" s="1"/>
  <c r="I35" i="11"/>
  <c r="U47" i="11" s="1"/>
  <c r="U125" i="11"/>
  <c r="H86" i="11"/>
  <c r="U137" i="11" s="1"/>
  <c r="M87" i="11"/>
  <c r="G35" i="11"/>
  <c r="U155" i="11" s="1"/>
  <c r="H74" i="11"/>
  <c r="U113" i="11" s="1"/>
  <c r="G74" i="11"/>
  <c r="U173" i="11" s="1"/>
  <c r="U29" i="11"/>
  <c r="H35" i="11"/>
  <c r="U41" i="11" s="1"/>
  <c r="M86" i="11"/>
  <c r="D88" i="11" s="1"/>
  <c r="E88" i="11" s="1"/>
  <c r="L23" i="11"/>
  <c r="U5" i="11"/>
  <c r="F98" i="11"/>
  <c r="I110" i="11"/>
  <c r="G98" i="11"/>
  <c r="I86" i="11"/>
  <c r="U143" i="11" s="1"/>
  <c r="L98" i="11"/>
  <c r="G110" i="11"/>
  <c r="AA1257" i="10"/>
  <c r="AB1257" i="10" s="1"/>
  <c r="AC1257" i="10" s="1"/>
  <c r="AA91" i="10"/>
  <c r="AB91" i="10" s="1"/>
  <c r="AC91" i="10" s="1"/>
  <c r="AA840" i="10"/>
  <c r="AB840" i="10" s="1"/>
  <c r="AC840" i="10" s="1"/>
  <c r="AA1359" i="10"/>
  <c r="AB1359" i="10" s="1"/>
  <c r="AC1359" i="10" s="1"/>
  <c r="AA1492" i="10"/>
  <c r="AA1477" i="10"/>
  <c r="AB1477" i="10" s="1"/>
  <c r="AC1477" i="10" s="1"/>
  <c r="AA1085" i="10"/>
  <c r="AB1085" i="10" s="1"/>
  <c r="AC1085" i="10" s="1"/>
  <c r="AA883" i="10"/>
  <c r="AB883" i="10" s="1"/>
  <c r="AC883" i="10" s="1"/>
  <c r="AA819" i="10"/>
  <c r="AB819" i="10" s="1"/>
  <c r="AC819" i="10" s="1"/>
  <c r="AA1025" i="10"/>
  <c r="AB1025" i="10" s="1"/>
  <c r="AC1025" i="10" s="1"/>
  <c r="AA1338" i="10"/>
  <c r="AB1338" i="10" s="1"/>
  <c r="AC1338" i="10" s="1"/>
  <c r="AA1103" i="10"/>
  <c r="AB1103" i="10" s="1"/>
  <c r="AC1103" i="10" s="1"/>
  <c r="AA1230" i="10"/>
  <c r="AB1230" i="10" s="1"/>
  <c r="AC1230" i="10" s="1"/>
  <c r="AA1071" i="10"/>
  <c r="AB1071" i="10" s="1"/>
  <c r="AC1071" i="10" s="1"/>
  <c r="AA1117" i="10"/>
  <c r="AB1117" i="10" s="1"/>
  <c r="AC1117" i="10" s="1"/>
  <c r="AA1005" i="10"/>
  <c r="AB1005" i="10" s="1"/>
  <c r="AC1005" i="10" s="1"/>
  <c r="AA1015" i="10"/>
  <c r="AB1015" i="10" s="1"/>
  <c r="AC1015" i="10" s="1"/>
  <c r="AA1056" i="10"/>
  <c r="AB1056" i="10" s="1"/>
  <c r="AC1056" i="10" s="1"/>
  <c r="AA1128" i="10"/>
  <c r="AB1128" i="10" s="1"/>
  <c r="AC1128" i="10" s="1"/>
  <c r="AA1357" i="10"/>
  <c r="AB1357" i="10" s="1"/>
  <c r="AC1357" i="10" s="1"/>
  <c r="AA890" i="10"/>
  <c r="AB890" i="10" s="1"/>
  <c r="AC890" i="10" s="1"/>
  <c r="AA844" i="10"/>
  <c r="AB844" i="10" s="1"/>
  <c r="AC844" i="10" s="1"/>
  <c r="AA1120" i="10"/>
  <c r="AB1120" i="10" s="1"/>
  <c r="AC1120" i="10" s="1"/>
  <c r="AA415" i="10"/>
  <c r="AB415" i="10" s="1"/>
  <c r="AC415" i="10" s="1"/>
  <c r="AA555" i="10"/>
  <c r="AB555" i="10" s="1"/>
  <c r="AC555" i="10" s="1"/>
  <c r="AA427" i="10"/>
  <c r="AB427" i="10" s="1"/>
  <c r="AC427" i="10" s="1"/>
  <c r="AA409" i="10"/>
  <c r="AB409" i="10" s="1"/>
  <c r="AC409" i="10" s="1"/>
  <c r="AA639" i="10"/>
  <c r="AB639" i="10" s="1"/>
  <c r="AC639" i="10" s="1"/>
  <c r="AA101" i="10"/>
  <c r="AB101" i="10" s="1"/>
  <c r="AC101" i="10" s="1"/>
  <c r="AA88" i="10"/>
  <c r="AB88" i="10" s="1"/>
  <c r="AC88" i="10" s="1"/>
  <c r="AA210" i="10"/>
  <c r="AB210" i="10" s="1"/>
  <c r="AC210" i="10" s="1"/>
  <c r="AA1488" i="10"/>
  <c r="AB1488" i="10" s="1"/>
  <c r="AC1488" i="10" s="1"/>
  <c r="AA1380" i="10"/>
  <c r="AB1380" i="10" s="1"/>
  <c r="AC1380" i="10" s="1"/>
  <c r="AA1321" i="10"/>
  <c r="AB1321" i="10" s="1"/>
  <c r="AC1321" i="10" s="1"/>
  <c r="AA1289" i="10"/>
  <c r="AB1289" i="10" s="1"/>
  <c r="AC1289" i="10" s="1"/>
  <c r="AA1053" i="10"/>
  <c r="AB1053" i="10" s="1"/>
  <c r="AC1053" i="10" s="1"/>
  <c r="AA1304" i="10"/>
  <c r="AA916" i="10"/>
  <c r="AB916" i="10" s="1"/>
  <c r="AC916" i="10" s="1"/>
  <c r="AA804" i="10"/>
  <c r="AB804" i="10" s="1"/>
  <c r="AC804" i="10" s="1"/>
  <c r="AA1217" i="10"/>
  <c r="AB1217" i="10" s="1"/>
  <c r="AC1217" i="10" s="1"/>
  <c r="AA1155" i="10"/>
  <c r="AB1155" i="10" s="1"/>
  <c r="AC1155" i="10" s="1"/>
  <c r="AA1480" i="10"/>
  <c r="AB1480" i="10" s="1"/>
  <c r="AC1480" i="10" s="1"/>
  <c r="AA1389" i="10"/>
  <c r="AB1389" i="10" s="1"/>
  <c r="AC1389" i="10" s="1"/>
  <c r="AA1039" i="10"/>
  <c r="AB1039" i="10" s="1"/>
  <c r="AC1039" i="10" s="1"/>
  <c r="AA851" i="10"/>
  <c r="AB851" i="10" s="1"/>
  <c r="AC851" i="10" s="1"/>
  <c r="AA662" i="10"/>
  <c r="AB662" i="10" s="1"/>
  <c r="AC662" i="10" s="1"/>
  <c r="AA475" i="10"/>
  <c r="AB475" i="10" s="1"/>
  <c r="AC475" i="10" s="1"/>
  <c r="AA396" i="10"/>
  <c r="AB396" i="10" s="1"/>
  <c r="AC396" i="10" s="1"/>
  <c r="AA336" i="10"/>
  <c r="AB336" i="10" s="1"/>
  <c r="AC336" i="10" s="1"/>
  <c r="AA234" i="10"/>
  <c r="AB234" i="10" s="1"/>
  <c r="AC234" i="10" s="1"/>
  <c r="AA100" i="10"/>
  <c r="AB100" i="10" s="1"/>
  <c r="AC100" i="10" s="1"/>
  <c r="AA713" i="10"/>
  <c r="AB713" i="10" s="1"/>
  <c r="AC713" i="10" s="1"/>
  <c r="AA491" i="10"/>
  <c r="AB491" i="10" s="1"/>
  <c r="AC491" i="10" s="1"/>
  <c r="AA352" i="10"/>
  <c r="AB352" i="10" s="1"/>
  <c r="AC352" i="10" s="1"/>
  <c r="AA222" i="10"/>
  <c r="AB222" i="10" s="1"/>
  <c r="AC222" i="10" s="1"/>
  <c r="AA124" i="10"/>
  <c r="AB124" i="10" s="1"/>
  <c r="AC124" i="10" s="1"/>
  <c r="AA735" i="10"/>
  <c r="AB735" i="10" s="1"/>
  <c r="AC735" i="10" s="1"/>
  <c r="AA14" i="10"/>
  <c r="AB14" i="10" s="1"/>
  <c r="AC14" i="10" s="1"/>
  <c r="AA42" i="10"/>
  <c r="AB42" i="10" s="1"/>
  <c r="AC42" i="10" s="1"/>
  <c r="AA192" i="10"/>
  <c r="AB192" i="10" s="1"/>
  <c r="AC192" i="10" s="1"/>
  <c r="AA296" i="10"/>
  <c r="AB296" i="10" s="1"/>
  <c r="AC296" i="10" s="1"/>
  <c r="AA220" i="10"/>
  <c r="AB220" i="10" s="1"/>
  <c r="AC220" i="10" s="1"/>
  <c r="AA1495" i="10"/>
  <c r="AB1495" i="10" s="1"/>
  <c r="AC1495" i="10" s="1"/>
  <c r="AA1351" i="10"/>
  <c r="AB1351" i="10" s="1"/>
  <c r="AC1351" i="10" s="1"/>
  <c r="AA1327" i="10"/>
  <c r="AB1327" i="10" s="1"/>
  <c r="AC1327" i="10" s="1"/>
  <c r="AA1273" i="10"/>
  <c r="AB1273" i="10" s="1"/>
  <c r="AC1273" i="10" s="1"/>
  <c r="AA1119" i="10"/>
  <c r="AB1119" i="10" s="1"/>
  <c r="AC1119" i="10" s="1"/>
  <c r="AA1088" i="10"/>
  <c r="AB1088" i="10" s="1"/>
  <c r="AC1088" i="10" s="1"/>
  <c r="AA1452" i="10"/>
  <c r="AB1452" i="10" s="1"/>
  <c r="AC1452" i="10" s="1"/>
  <c r="AA1377" i="10"/>
  <c r="AB1377" i="10" s="1"/>
  <c r="AC1377" i="10" s="1"/>
  <c r="AA1314" i="10"/>
  <c r="AB1314" i="10" s="1"/>
  <c r="AC1314" i="10" s="1"/>
  <c r="AA1297" i="10"/>
  <c r="AB1297" i="10" s="1"/>
  <c r="AC1297" i="10" s="1"/>
  <c r="AA1296" i="10"/>
  <c r="AB1296" i="10" s="1"/>
  <c r="AC1296" i="10" s="1"/>
  <c r="AA1137" i="10"/>
  <c r="AB1137" i="10" s="1"/>
  <c r="AC1137" i="10" s="1"/>
  <c r="AA1375" i="10"/>
  <c r="AB1375" i="10" s="1"/>
  <c r="AC1375" i="10" s="1"/>
  <c r="AA1348" i="10"/>
  <c r="AB1348" i="10" s="1"/>
  <c r="AC1348" i="10" s="1"/>
  <c r="AA799" i="10"/>
  <c r="AB799" i="10" s="1"/>
  <c r="AC799" i="10" s="1"/>
  <c r="AA699" i="10"/>
  <c r="AB699" i="10" s="1"/>
  <c r="AC699" i="10" s="1"/>
  <c r="AA539" i="10"/>
  <c r="AB539" i="10" s="1"/>
  <c r="AC539" i="10" s="1"/>
  <c r="AA531" i="10"/>
  <c r="AB531" i="10" s="1"/>
  <c r="AC531" i="10" s="1"/>
  <c r="AA519" i="10"/>
  <c r="AB519" i="10" s="1"/>
  <c r="AC519" i="10" s="1"/>
  <c r="AA514" i="10"/>
  <c r="AB514" i="10" s="1"/>
  <c r="AC514" i="10" s="1"/>
  <c r="AA483" i="10"/>
  <c r="AB483" i="10" s="1"/>
  <c r="AC483" i="10" s="1"/>
  <c r="AA439" i="10"/>
  <c r="AB439" i="10" s="1"/>
  <c r="AC439" i="10" s="1"/>
  <c r="AA419" i="10"/>
  <c r="AB419" i="10" s="1"/>
  <c r="AC419" i="10" s="1"/>
  <c r="AA408" i="10"/>
  <c r="AB408" i="10" s="1"/>
  <c r="AC408" i="10" s="1"/>
  <c r="AA366" i="10"/>
  <c r="AB366" i="10" s="1"/>
  <c r="AC366" i="10" s="1"/>
  <c r="AA346" i="10"/>
  <c r="AB346" i="10" s="1"/>
  <c r="AC346" i="10" s="1"/>
  <c r="AA332" i="10"/>
  <c r="AB332" i="10" s="1"/>
  <c r="AC332" i="10" s="1"/>
  <c r="AA282" i="10"/>
  <c r="AB282" i="10" s="1"/>
  <c r="AC282" i="10" s="1"/>
  <c r="AA268" i="10"/>
  <c r="AB268" i="10" s="1"/>
  <c r="AC268" i="10" s="1"/>
  <c r="AA202" i="10"/>
  <c r="AB202" i="10" s="1"/>
  <c r="AC202" i="10" s="1"/>
  <c r="AA162" i="10"/>
  <c r="AB162" i="10" s="1"/>
  <c r="AC162" i="10" s="1"/>
  <c r="AA148" i="10"/>
  <c r="AB148" i="10" s="1"/>
  <c r="AC148" i="10" s="1"/>
  <c r="AA767" i="10"/>
  <c r="AB767" i="10" s="1"/>
  <c r="AC767" i="10" s="1"/>
  <c r="AA755" i="10"/>
  <c r="AB755" i="10" s="1"/>
  <c r="AC755" i="10" s="1"/>
  <c r="AA739" i="10"/>
  <c r="AB739" i="10" s="1"/>
  <c r="AC739" i="10" s="1"/>
  <c r="AA649" i="10"/>
  <c r="AB649" i="10" s="1"/>
  <c r="AC649" i="10" s="1"/>
  <c r="AA560" i="10"/>
  <c r="AB560" i="10" s="1"/>
  <c r="AC560" i="10" s="1"/>
  <c r="AA535" i="10"/>
  <c r="AB535" i="10" s="1"/>
  <c r="AC535" i="10" s="1"/>
  <c r="AA471" i="10"/>
  <c r="AB471" i="10" s="1"/>
  <c r="AC471" i="10" s="1"/>
  <c r="AA402" i="10"/>
  <c r="AB402" i="10" s="1"/>
  <c r="AC402" i="10" s="1"/>
  <c r="AA382" i="10"/>
  <c r="AB382" i="10" s="1"/>
  <c r="AC382" i="10" s="1"/>
  <c r="AA338" i="10"/>
  <c r="AB338" i="10" s="1"/>
  <c r="AC338" i="10" s="1"/>
  <c r="AA298" i="10"/>
  <c r="AB298" i="10" s="1"/>
  <c r="AC298" i="10" s="1"/>
  <c r="AA288" i="10"/>
  <c r="AB288" i="10" s="1"/>
  <c r="AC288" i="10" s="1"/>
  <c r="AA284" i="10"/>
  <c r="AB284" i="10" s="1"/>
  <c r="AC284" i="10" s="1"/>
  <c r="AA274" i="10"/>
  <c r="AB274" i="10" s="1"/>
  <c r="AC274" i="10" s="1"/>
  <c r="AA254" i="10"/>
  <c r="AB254" i="10" s="1"/>
  <c r="AC254" i="10" s="1"/>
  <c r="AA232" i="10"/>
  <c r="AB232" i="10" s="1"/>
  <c r="AC232" i="10" s="1"/>
  <c r="AA208" i="10"/>
  <c r="AB208" i="10" s="1"/>
  <c r="AC208" i="10" s="1"/>
  <c r="AA204" i="10"/>
  <c r="AB204" i="10" s="1"/>
  <c r="AC204" i="10" s="1"/>
  <c r="AA190" i="10"/>
  <c r="AB190" i="10" s="1"/>
  <c r="AC190" i="10" s="1"/>
  <c r="AA170" i="10"/>
  <c r="AB170" i="10" s="1"/>
  <c r="AC170" i="10" s="1"/>
  <c r="AA158" i="10"/>
  <c r="AB158" i="10" s="1"/>
  <c r="AC158" i="10" s="1"/>
  <c r="AA144" i="10"/>
  <c r="AB144" i="10" s="1"/>
  <c r="AC144" i="10" s="1"/>
  <c r="AA132" i="10"/>
  <c r="AB132" i="10" s="1"/>
  <c r="AC132" i="10" s="1"/>
  <c r="AA126" i="10"/>
  <c r="AB126" i="10" s="1"/>
  <c r="AC126" i="10" s="1"/>
  <c r="AA104" i="10"/>
  <c r="AB104" i="10" s="1"/>
  <c r="AC104" i="10" s="1"/>
  <c r="AA86" i="10"/>
  <c r="AB86" i="10" s="1"/>
  <c r="AC86" i="10" s="1"/>
  <c r="AA85" i="10"/>
  <c r="AB85" i="10" s="1"/>
  <c r="AC85" i="10" s="1"/>
  <c r="AA77" i="10"/>
  <c r="AB77" i="10" s="1"/>
  <c r="AC77" i="10" s="1"/>
  <c r="AA29" i="10"/>
  <c r="AB29" i="10" s="1"/>
  <c r="AC29" i="10" s="1"/>
  <c r="AA777" i="10"/>
  <c r="AB777" i="10" s="1"/>
  <c r="AC777" i="10" s="1"/>
  <c r="AA751" i="10"/>
  <c r="AB751" i="10" s="1"/>
  <c r="AC751" i="10" s="1"/>
  <c r="AA746" i="10"/>
  <c r="AB746" i="10" s="1"/>
  <c r="AC746" i="10" s="1"/>
  <c r="AA734" i="10"/>
  <c r="AB734" i="10" s="1"/>
  <c r="AC734" i="10" s="1"/>
  <c r="AA1306" i="10"/>
  <c r="AB1306" i="10" s="1"/>
  <c r="AC1306" i="10" s="1"/>
  <c r="AA1021" i="10"/>
  <c r="AB1021" i="10" s="1"/>
  <c r="AC1021" i="10" s="1"/>
  <c r="AA860" i="10"/>
  <c r="AB860" i="10" s="1"/>
  <c r="AC860" i="10" s="1"/>
  <c r="AA1148" i="10"/>
  <c r="AB1148" i="10" s="1"/>
  <c r="AC1148" i="10" s="1"/>
  <c r="AA1227" i="10"/>
  <c r="AB1227" i="10" s="1"/>
  <c r="AC1227" i="10" s="1"/>
  <c r="AA1031" i="10"/>
  <c r="AB1031" i="10" s="1"/>
  <c r="AC1031" i="10" s="1"/>
  <c r="AA1101" i="10"/>
  <c r="AB1101" i="10" s="1"/>
  <c r="AC1101" i="10" s="1"/>
  <c r="AA826" i="10"/>
  <c r="AB826" i="10" s="1"/>
  <c r="AC826" i="10" s="1"/>
  <c r="AA899" i="10"/>
  <c r="AB899" i="10" s="1"/>
  <c r="AC899" i="10" s="1"/>
  <c r="AA870" i="10"/>
  <c r="AB870" i="10" s="1"/>
  <c r="AC870" i="10" s="1"/>
  <c r="AA867" i="10"/>
  <c r="AB867" i="10" s="1"/>
  <c r="AC867" i="10" s="1"/>
  <c r="AA807" i="10"/>
  <c r="AB807" i="10" s="1"/>
  <c r="AC807" i="10" s="1"/>
  <c r="AA835" i="10"/>
  <c r="AB835" i="10" s="1"/>
  <c r="AC835" i="10" s="1"/>
  <c r="AA839" i="10"/>
  <c r="AB839" i="10" s="1"/>
  <c r="AC839" i="10" s="1"/>
  <c r="AA732" i="10"/>
  <c r="AB732" i="10" s="1"/>
  <c r="AC732" i="10" s="1"/>
  <c r="AA671" i="10"/>
  <c r="AB671" i="10" s="1"/>
  <c r="AC671" i="10" s="1"/>
  <c r="AA634" i="10"/>
  <c r="AB634" i="10" s="1"/>
  <c r="AC634" i="10" s="1"/>
  <c r="AA618" i="10"/>
  <c r="AB618" i="10" s="1"/>
  <c r="AC618" i="10" s="1"/>
  <c r="AA594" i="10"/>
  <c r="AB594" i="10" s="1"/>
  <c r="AC594" i="10" s="1"/>
  <c r="AA451" i="10"/>
  <c r="AB451" i="10" s="1"/>
  <c r="AC451" i="10" s="1"/>
  <c r="AA412" i="10"/>
  <c r="AB412" i="10" s="1"/>
  <c r="AC412" i="10" s="1"/>
  <c r="AA407" i="10"/>
  <c r="AB407" i="10" s="1"/>
  <c r="AC407" i="10" s="1"/>
  <c r="AA394" i="10"/>
  <c r="AB394" i="10" s="1"/>
  <c r="AC394" i="10" s="1"/>
  <c r="AA384" i="10"/>
  <c r="AB384" i="10" s="1"/>
  <c r="AC384" i="10" s="1"/>
  <c r="AA376" i="10"/>
  <c r="AB376" i="10" s="1"/>
  <c r="AC376" i="10" s="1"/>
  <c r="AA708" i="10"/>
  <c r="AB708" i="10" s="1"/>
  <c r="AC708" i="10" s="1"/>
  <c r="AA666" i="10"/>
  <c r="AB666" i="10" s="1"/>
  <c r="AC666" i="10" s="1"/>
  <c r="AA587" i="10"/>
  <c r="AB587" i="10" s="1"/>
  <c r="AC587" i="10" s="1"/>
  <c r="AA607" i="10"/>
  <c r="AB607" i="10" s="1"/>
  <c r="AC607" i="10" s="1"/>
  <c r="AA546" i="10"/>
  <c r="AB546" i="10" s="1"/>
  <c r="AC546" i="10" s="1"/>
  <c r="AA487" i="10"/>
  <c r="AB487" i="10" s="1"/>
  <c r="AC487" i="10" s="1"/>
  <c r="AA443" i="10"/>
  <c r="AB443" i="10" s="1"/>
  <c r="AC443" i="10" s="1"/>
  <c r="AA370" i="10"/>
  <c r="AB370" i="10" s="1"/>
  <c r="AC370" i="10" s="1"/>
  <c r="AA334" i="10"/>
  <c r="AB334" i="10" s="1"/>
  <c r="AC334" i="10" s="1"/>
  <c r="AA304" i="10"/>
  <c r="AB304" i="10" s="1"/>
  <c r="AC304" i="10" s="1"/>
  <c r="AA300" i="10"/>
  <c r="AB300" i="10" s="1"/>
  <c r="AC300" i="10" s="1"/>
  <c r="AA61" i="10"/>
  <c r="AB61" i="10" s="1"/>
  <c r="AC61" i="10" s="1"/>
  <c r="AA28" i="10"/>
  <c r="AB28" i="10" s="1"/>
  <c r="AC28" i="10" s="1"/>
  <c r="AA69" i="10"/>
  <c r="AB69" i="10" s="1"/>
  <c r="AC69" i="10" s="1"/>
  <c r="AA63" i="10"/>
  <c r="AB63" i="10" s="1"/>
  <c r="AC63" i="10" s="1"/>
  <c r="AA644" i="10"/>
  <c r="AB644" i="10" s="1"/>
  <c r="AC644" i="10" s="1"/>
  <c r="AA602" i="10"/>
  <c r="AB602" i="10" s="1"/>
  <c r="AC602" i="10" s="1"/>
  <c r="AA507" i="10"/>
  <c r="AB507" i="10" s="1"/>
  <c r="AC507" i="10" s="1"/>
  <c r="AA435" i="10"/>
  <c r="AB435" i="10" s="1"/>
  <c r="AC435" i="10" s="1"/>
  <c r="AA266" i="10"/>
  <c r="AB266" i="10" s="1"/>
  <c r="AC266" i="10" s="1"/>
  <c r="AA250" i="10"/>
  <c r="AB250" i="10" s="1"/>
  <c r="AC250" i="10" s="1"/>
  <c r="AA248" i="10"/>
  <c r="AB248" i="10" s="1"/>
  <c r="AC248" i="10" s="1"/>
  <c r="AA242" i="10"/>
  <c r="AB242" i="10" s="1"/>
  <c r="AC242" i="10" s="1"/>
  <c r="AA186" i="10"/>
  <c r="AB186" i="10" s="1"/>
  <c r="AC186" i="10" s="1"/>
  <c r="AA108" i="10"/>
  <c r="AB108" i="10" s="1"/>
  <c r="AC108" i="10" s="1"/>
  <c r="AA350" i="10"/>
  <c r="AB350" i="10" s="1"/>
  <c r="AC350" i="10" s="1"/>
  <c r="AA270" i="10"/>
  <c r="AB270" i="10" s="1"/>
  <c r="AC270" i="10" s="1"/>
  <c r="AA615" i="10"/>
  <c r="AB615" i="10" s="1"/>
  <c r="AC615" i="10" s="1"/>
  <c r="AA320" i="10"/>
  <c r="AB320" i="10" s="1"/>
  <c r="AC320" i="10" s="1"/>
  <c r="AA314" i="10"/>
  <c r="AB314" i="10" s="1"/>
  <c r="AC314" i="10" s="1"/>
  <c r="AA290" i="10"/>
  <c r="AB290" i="10" s="1"/>
  <c r="AC290" i="10" s="1"/>
  <c r="AA160" i="10"/>
  <c r="AB160" i="10" s="1"/>
  <c r="AC160" i="10" s="1"/>
  <c r="AA102" i="10"/>
  <c r="AB102" i="10" s="1"/>
  <c r="AC102" i="10" s="1"/>
  <c r="AA312" i="10"/>
  <c r="AB312" i="10" s="1"/>
  <c r="AC312" i="10" s="1"/>
  <c r="AA286" i="10"/>
  <c r="AB286" i="10" s="1"/>
  <c r="AC286" i="10" s="1"/>
  <c r="AA330" i="10"/>
  <c r="AB330" i="10" s="1"/>
  <c r="AC330" i="10" s="1"/>
  <c r="AA20" i="10"/>
  <c r="AB20" i="10" s="1"/>
  <c r="AC20" i="10" s="1"/>
  <c r="AA354" i="10"/>
  <c r="AB354" i="10" s="1"/>
  <c r="AC354" i="10" s="1"/>
  <c r="AA1502" i="10"/>
  <c r="AB1502" i="10" s="1"/>
  <c r="AC1502" i="10" s="1"/>
  <c r="AA1484" i="10"/>
  <c r="AB1484" i="10" s="1"/>
  <c r="AC1484" i="10" s="1"/>
  <c r="AA1478" i="10"/>
  <c r="AB1478" i="10" s="1"/>
  <c r="AC1478" i="10" s="1"/>
  <c r="AA1467" i="10"/>
  <c r="AB1467" i="10" s="1"/>
  <c r="AC1467" i="10" s="1"/>
  <c r="AA1396" i="10"/>
  <c r="AB1396" i="10" s="1"/>
  <c r="AC1396" i="10" s="1"/>
  <c r="AA1343" i="10"/>
  <c r="AB1343" i="10" s="1"/>
  <c r="AC1343" i="10" s="1"/>
  <c r="AA1333" i="10"/>
  <c r="AB1333" i="10" s="1"/>
  <c r="AC1333" i="10" s="1"/>
  <c r="AA1311" i="10"/>
  <c r="AB1311" i="10" s="1"/>
  <c r="AC1311" i="10" s="1"/>
  <c r="AA1293" i="10"/>
  <c r="AB1293" i="10" s="1"/>
  <c r="AC1293" i="10" s="1"/>
  <c r="AA1256" i="10"/>
  <c r="AB1256" i="10" s="1"/>
  <c r="AC1256" i="10" s="1"/>
  <c r="AA1253" i="10"/>
  <c r="AB1253" i="10" s="1"/>
  <c r="AC1253" i="10" s="1"/>
  <c r="AA1241" i="10"/>
  <c r="AB1241" i="10" s="1"/>
  <c r="AC1241" i="10" s="1"/>
  <c r="AA1221" i="10"/>
  <c r="AB1221" i="10" s="1"/>
  <c r="AC1221" i="10" s="1"/>
  <c r="AA1218" i="10"/>
  <c r="AB1218" i="10" s="1"/>
  <c r="AC1218" i="10" s="1"/>
  <c r="AA1214" i="10"/>
  <c r="AB1214" i="10" s="1"/>
  <c r="AC1214" i="10" s="1"/>
  <c r="AA1139" i="10"/>
  <c r="AB1139" i="10" s="1"/>
  <c r="AC1139" i="10" s="1"/>
  <c r="AA1136" i="10"/>
  <c r="AB1136" i="10" s="1"/>
  <c r="AC1136" i="10" s="1"/>
  <c r="AA1121" i="10"/>
  <c r="AB1121" i="10" s="1"/>
  <c r="AC1121" i="10" s="1"/>
  <c r="AA1115" i="10"/>
  <c r="AB1115" i="10" s="1"/>
  <c r="AC1115" i="10" s="1"/>
  <c r="AA1105" i="10"/>
  <c r="AB1105" i="10" s="1"/>
  <c r="AC1105" i="10" s="1"/>
  <c r="AA1096" i="10"/>
  <c r="AB1096" i="10" s="1"/>
  <c r="AC1096" i="10" s="1"/>
  <c r="AA1049" i="10"/>
  <c r="AB1049" i="10" s="1"/>
  <c r="AC1049" i="10" s="1"/>
  <c r="AA1450" i="10"/>
  <c r="AB1450" i="10" s="1"/>
  <c r="AC1450" i="10" s="1"/>
  <c r="AA1416" i="10"/>
  <c r="AB1416" i="10" s="1"/>
  <c r="AC1416" i="10" s="1"/>
  <c r="AA1398" i="10"/>
  <c r="AB1398" i="10" s="1"/>
  <c r="AC1398" i="10" s="1"/>
  <c r="AA1388" i="10"/>
  <c r="AB1388" i="10" s="1"/>
  <c r="AC1388" i="10" s="1"/>
  <c r="AA1373" i="10"/>
  <c r="AB1373" i="10" s="1"/>
  <c r="AC1373" i="10" s="1"/>
  <c r="AA1361" i="10"/>
  <c r="AB1361" i="10" s="1"/>
  <c r="AC1361" i="10" s="1"/>
  <c r="AA1285" i="10"/>
  <c r="AB1285" i="10" s="1"/>
  <c r="AC1285" i="10" s="1"/>
  <c r="AA1281" i="10"/>
  <c r="AB1281" i="10" s="1"/>
  <c r="AC1281" i="10" s="1"/>
  <c r="AA1264" i="10"/>
  <c r="AB1264" i="10" s="1"/>
  <c r="AC1264" i="10" s="1"/>
  <c r="AA1261" i="10"/>
  <c r="AB1261" i="10" s="1"/>
  <c r="AC1261" i="10" s="1"/>
  <c r="AA1246" i="10"/>
  <c r="AB1246" i="10" s="1"/>
  <c r="AC1246" i="10" s="1"/>
  <c r="AA1237" i="10"/>
  <c r="AB1237" i="10" s="1"/>
  <c r="AC1237" i="10" s="1"/>
  <c r="AA1154" i="10"/>
  <c r="AB1154" i="10" s="1"/>
  <c r="AC1154" i="10" s="1"/>
  <c r="AA1145" i="10"/>
  <c r="AB1145" i="10" s="1"/>
  <c r="AC1145" i="10" s="1"/>
  <c r="AA1138" i="10"/>
  <c r="AB1138" i="10" s="1"/>
  <c r="AC1138" i="10" s="1"/>
  <c r="AA1132" i="10"/>
  <c r="AB1132" i="10" s="1"/>
  <c r="AC1132" i="10" s="1"/>
  <c r="AA1127" i="10"/>
  <c r="AB1127" i="10" s="1"/>
  <c r="AC1127" i="10" s="1"/>
  <c r="AA1080" i="10"/>
  <c r="AB1080" i="10" s="1"/>
  <c r="AC1080" i="10" s="1"/>
  <c r="AA1069" i="10"/>
  <c r="AB1069" i="10" s="1"/>
  <c r="AC1069" i="10" s="1"/>
  <c r="AA1063" i="10"/>
  <c r="AB1063" i="10" s="1"/>
  <c r="AC1063" i="10" s="1"/>
  <c r="AA1061" i="10"/>
  <c r="AB1061" i="10" s="1"/>
  <c r="AC1061" i="10" s="1"/>
  <c r="AA1057" i="10"/>
  <c r="AB1057" i="10" s="1"/>
  <c r="AC1057" i="10" s="1"/>
  <c r="AA1055" i="10"/>
  <c r="AB1055" i="10" s="1"/>
  <c r="AC1055" i="10" s="1"/>
  <c r="AA1436" i="10"/>
  <c r="AB1436" i="10" s="1"/>
  <c r="AC1436" i="10" s="1"/>
  <c r="AA1355" i="10"/>
  <c r="AB1355" i="10" s="1"/>
  <c r="AC1355" i="10" s="1"/>
  <c r="AA1305" i="10"/>
  <c r="AB1305" i="10" s="1"/>
  <c r="AC1305" i="10" s="1"/>
  <c r="AA1269" i="10"/>
  <c r="AB1269" i="10" s="1"/>
  <c r="AC1269" i="10" s="1"/>
  <c r="AA1453" i="10"/>
  <c r="AB1453" i="10" s="1"/>
  <c r="AC1453" i="10" s="1"/>
  <c r="AA1430" i="10"/>
  <c r="AB1430" i="10" s="1"/>
  <c r="AC1430" i="10" s="1"/>
  <c r="AA1332" i="10"/>
  <c r="AB1332" i="10" s="1"/>
  <c r="AC1332" i="10" s="1"/>
  <c r="AA1245" i="10"/>
  <c r="AB1245" i="10" s="1"/>
  <c r="AC1245" i="10" s="1"/>
  <c r="AA1233" i="10"/>
  <c r="AB1233" i="10" s="1"/>
  <c r="AC1233" i="10" s="1"/>
  <c r="AA1213" i="10"/>
  <c r="AB1213" i="10" s="1"/>
  <c r="AC1213" i="10" s="1"/>
  <c r="AA1498" i="10"/>
  <c r="AB1498" i="10" s="1"/>
  <c r="AC1498" i="10" s="1"/>
  <c r="AA1414" i="10"/>
  <c r="AB1414" i="10" s="1"/>
  <c r="AC1414" i="10" s="1"/>
  <c r="AA1113" i="10"/>
  <c r="AB1113" i="10" s="1"/>
  <c r="AC1113" i="10" s="1"/>
  <c r="AA1111" i="10"/>
  <c r="AB1111" i="10" s="1"/>
  <c r="AC1111" i="10" s="1"/>
  <c r="AA1079" i="10"/>
  <c r="AB1079" i="10" s="1"/>
  <c r="AC1079" i="10" s="1"/>
  <c r="AA1073" i="10"/>
  <c r="AB1073" i="10" s="1"/>
  <c r="AC1073" i="10" s="1"/>
  <c r="AA1037" i="10"/>
  <c r="AB1037" i="10" s="1"/>
  <c r="AC1037" i="10" s="1"/>
  <c r="AA963" i="10"/>
  <c r="AB963" i="10" s="1"/>
  <c r="AC963" i="10" s="1"/>
  <c r="AA915" i="10"/>
  <c r="AB915" i="10" s="1"/>
  <c r="AC915" i="10" s="1"/>
  <c r="AA872" i="10"/>
  <c r="AB872" i="10" s="1"/>
  <c r="AC872" i="10" s="1"/>
  <c r="AA855" i="10"/>
  <c r="AB855" i="10" s="1"/>
  <c r="AC855" i="10" s="1"/>
  <c r="AA831" i="10"/>
  <c r="AB831" i="10" s="1"/>
  <c r="AC831" i="10" s="1"/>
  <c r="AA824" i="10"/>
  <c r="AB824" i="10" s="1"/>
  <c r="AC824" i="10" s="1"/>
  <c r="AA1482" i="10"/>
  <c r="AB1482" i="10" s="1"/>
  <c r="AC1482" i="10" s="1"/>
  <c r="AA1442" i="10"/>
  <c r="AB1442" i="10" s="1"/>
  <c r="AC1442" i="10" s="1"/>
  <c r="AA1421" i="10"/>
  <c r="AB1421" i="10" s="1"/>
  <c r="AC1421" i="10" s="1"/>
  <c r="AA1367" i="10"/>
  <c r="AB1367" i="10" s="1"/>
  <c r="AC1367" i="10" s="1"/>
  <c r="AA1329" i="10"/>
  <c r="AB1329" i="10" s="1"/>
  <c r="AC1329" i="10" s="1"/>
  <c r="AA1265" i="10"/>
  <c r="AB1265" i="10" s="1"/>
  <c r="AC1265" i="10" s="1"/>
  <c r="AA1133" i="10"/>
  <c r="AB1133" i="10" s="1"/>
  <c r="AC1133" i="10" s="1"/>
  <c r="AA1047" i="10"/>
  <c r="AB1047" i="10" s="1"/>
  <c r="AC1047" i="10" s="1"/>
  <c r="AA1045" i="10"/>
  <c r="AB1045" i="10" s="1"/>
  <c r="AC1045" i="10" s="1"/>
  <c r="AA1041" i="10"/>
  <c r="AB1041" i="10" s="1"/>
  <c r="AC1041" i="10" s="1"/>
  <c r="AA1022" i="10"/>
  <c r="AB1022" i="10" s="1"/>
  <c r="AC1022" i="10" s="1"/>
  <c r="AA902" i="10"/>
  <c r="AB902" i="10" s="1"/>
  <c r="AC902" i="10" s="1"/>
  <c r="AA892" i="10"/>
  <c r="AB892" i="10" s="1"/>
  <c r="AC892" i="10" s="1"/>
  <c r="AA887" i="10"/>
  <c r="AB887" i="10" s="1"/>
  <c r="AC887" i="10" s="1"/>
  <c r="AA847" i="10"/>
  <c r="AB847" i="10" s="1"/>
  <c r="AC847" i="10" s="1"/>
  <c r="AA808" i="10"/>
  <c r="AB808" i="10" s="1"/>
  <c r="AC808" i="10" s="1"/>
  <c r="AA1481" i="10"/>
  <c r="AB1481" i="10" s="1"/>
  <c r="AC1481" i="10" s="1"/>
  <c r="AA1469" i="10"/>
  <c r="AB1469" i="10" s="1"/>
  <c r="AC1469" i="10" s="1"/>
  <c r="AA1466" i="10"/>
  <c r="AB1466" i="10" s="1"/>
  <c r="AC1466" i="10" s="1"/>
  <c r="AA1205" i="10"/>
  <c r="AB1205" i="10" s="1"/>
  <c r="AC1205" i="10" s="1"/>
  <c r="AA1192" i="10"/>
  <c r="AB1192" i="10" s="1"/>
  <c r="AC1192" i="10" s="1"/>
  <c r="AA1146" i="10"/>
  <c r="AB1146" i="10" s="1"/>
  <c r="AC1146" i="10" s="1"/>
  <c r="AA1099" i="10"/>
  <c r="AB1099" i="10" s="1"/>
  <c r="AC1099" i="10" s="1"/>
  <c r="AA1004" i="10"/>
  <c r="AB1004" i="10" s="1"/>
  <c r="AC1004" i="10" s="1"/>
  <c r="AA1342" i="10"/>
  <c r="AB1342" i="10" s="1"/>
  <c r="AC1342" i="10" s="1"/>
  <c r="AA1064" i="10"/>
  <c r="AB1064" i="10" s="1"/>
  <c r="AC1064" i="10" s="1"/>
  <c r="AA842" i="10"/>
  <c r="AB842" i="10" s="1"/>
  <c r="AC842" i="10" s="1"/>
  <c r="AA823" i="10"/>
  <c r="AB823" i="10" s="1"/>
  <c r="AC823" i="10" s="1"/>
  <c r="AA1278" i="10"/>
  <c r="AB1278" i="10" s="1"/>
  <c r="AC1278" i="10" s="1"/>
  <c r="AA1211" i="10"/>
  <c r="AB1211" i="10" s="1"/>
  <c r="AC1211" i="10" s="1"/>
  <c r="AA1095" i="10"/>
  <c r="AB1095" i="10" s="1"/>
  <c r="AC1095" i="10" s="1"/>
  <c r="AA1089" i="10"/>
  <c r="AB1089" i="10" s="1"/>
  <c r="AC1089" i="10" s="1"/>
  <c r="AA982" i="10"/>
  <c r="AB982" i="10" s="1"/>
  <c r="AC982" i="10" s="1"/>
  <c r="AA876" i="10"/>
  <c r="AB876" i="10" s="1"/>
  <c r="AC876" i="10" s="1"/>
  <c r="AA874" i="10"/>
  <c r="AB874" i="10" s="1"/>
  <c r="AC874" i="10" s="1"/>
  <c r="AA871" i="10"/>
  <c r="AB871" i="10" s="1"/>
  <c r="AC871" i="10" s="1"/>
  <c r="AA1114" i="10"/>
  <c r="AB1114" i="10" s="1"/>
  <c r="AC1114" i="10" s="1"/>
  <c r="AA1093" i="10"/>
  <c r="AB1093" i="10" s="1"/>
  <c r="AC1093" i="10" s="1"/>
  <c r="AA888" i="10"/>
  <c r="AB888" i="10" s="1"/>
  <c r="AC888" i="10" s="1"/>
  <c r="AA856" i="10"/>
  <c r="AB856" i="10" s="1"/>
  <c r="AC856" i="10" s="1"/>
  <c r="AA827" i="10"/>
  <c r="AB827" i="10" s="1"/>
  <c r="AC827" i="10" s="1"/>
  <c r="AA812" i="10"/>
  <c r="AB812" i="10" s="1"/>
  <c r="AC812" i="10" s="1"/>
  <c r="AA810" i="10"/>
  <c r="AB810" i="10" s="1"/>
  <c r="AC810" i="10" s="1"/>
  <c r="AA1446" i="10"/>
  <c r="AB1446" i="10" s="1"/>
  <c r="AC1446" i="10" s="1"/>
  <c r="AA1383" i="10"/>
  <c r="AB1383" i="10" s="1"/>
  <c r="AC1383" i="10" s="1"/>
  <c r="AA1229" i="10"/>
  <c r="AB1229" i="10" s="1"/>
  <c r="AC1229" i="10" s="1"/>
  <c r="AA1097" i="10"/>
  <c r="AB1097" i="10" s="1"/>
  <c r="AC1097" i="10" s="1"/>
  <c r="AA1087" i="10"/>
  <c r="AB1087" i="10" s="1"/>
  <c r="AC1087" i="10" s="1"/>
  <c r="AA1083" i="10"/>
  <c r="AB1083" i="10" s="1"/>
  <c r="AC1083" i="10" s="1"/>
  <c r="AA907" i="10"/>
  <c r="AB907" i="10" s="1"/>
  <c r="AC907" i="10" s="1"/>
  <c r="AA891" i="10"/>
  <c r="AB891" i="10" s="1"/>
  <c r="AC891" i="10" s="1"/>
  <c r="AA875" i="10"/>
  <c r="AB875" i="10" s="1"/>
  <c r="AC875" i="10" s="1"/>
  <c r="AA815" i="10"/>
  <c r="AB815" i="10" s="1"/>
  <c r="AC815" i="10" s="1"/>
  <c r="AA498" i="10"/>
  <c r="AB498" i="10" s="1"/>
  <c r="AC498" i="10" s="1"/>
  <c r="AA45" i="10"/>
  <c r="AB45" i="10" s="1"/>
  <c r="AC45" i="10" s="1"/>
  <c r="AA459" i="10"/>
  <c r="AB459" i="10" s="1"/>
  <c r="AC459" i="10" s="1"/>
  <c r="AA680" i="10"/>
  <c r="AB680" i="10" s="1"/>
  <c r="AC680" i="10" s="1"/>
  <c r="AA206" i="10"/>
  <c r="AB206" i="10" s="1"/>
  <c r="AC206" i="10" s="1"/>
  <c r="AA1457" i="10"/>
  <c r="AB1457" i="10" s="1"/>
  <c r="AC1457" i="10" s="1"/>
  <c r="AA1337" i="10"/>
  <c r="AB1337" i="10" s="1"/>
  <c r="AC1337" i="10" s="1"/>
  <c r="AA1313" i="10"/>
  <c r="AB1313" i="10" s="1"/>
  <c r="AC1313" i="10" s="1"/>
  <c r="AA1451" i="10"/>
  <c r="AB1451" i="10" s="1"/>
  <c r="AC1451" i="10" s="1"/>
  <c r="AA1328" i="10"/>
  <c r="AB1328" i="10" s="1"/>
  <c r="AC1328" i="10" s="1"/>
  <c r="AA1107" i="10"/>
  <c r="AB1107" i="10" s="1"/>
  <c r="AC1107" i="10" s="1"/>
  <c r="AA1010" i="10"/>
  <c r="AB1010" i="10" s="1"/>
  <c r="AC1010" i="10" s="1"/>
  <c r="AA1009" i="10"/>
  <c r="AB1009" i="10" s="1"/>
  <c r="AC1009" i="10" s="1"/>
  <c r="AA1067" i="10"/>
  <c r="AB1067" i="10" s="1"/>
  <c r="AC1067" i="10" s="1"/>
  <c r="AA828" i="10"/>
  <c r="AB828" i="10" s="1"/>
  <c r="AC828" i="10" s="1"/>
  <c r="AA362" i="10"/>
  <c r="AB362" i="10" s="1"/>
  <c r="AC362" i="10" s="1"/>
  <c r="AA35" i="10"/>
  <c r="AB35" i="10" s="1"/>
  <c r="AC35" i="10" s="1"/>
  <c r="AA21" i="10"/>
  <c r="AB21" i="10" s="1"/>
  <c r="AC21" i="10" s="1"/>
  <c r="AA256" i="10"/>
  <c r="AB256" i="10" s="1"/>
  <c r="AC256" i="10" s="1"/>
  <c r="AA1125" i="10"/>
  <c r="AB1125" i="10" s="1"/>
  <c r="AC1125" i="10" s="1"/>
  <c r="AA1034" i="10"/>
  <c r="AB1034" i="10" s="1"/>
  <c r="AC1034" i="10" s="1"/>
  <c r="AA1425" i="10"/>
  <c r="AB1425" i="10" s="1"/>
  <c r="AC1425" i="10" s="1"/>
  <c r="AA1419" i="10"/>
  <c r="AB1419" i="10" s="1"/>
  <c r="AC1419" i="10" s="1"/>
  <c r="AA1123" i="10"/>
  <c r="AB1123" i="10" s="1"/>
  <c r="AC1123" i="10" s="1"/>
  <c r="AA1379" i="10"/>
  <c r="AB1379" i="10" s="1"/>
  <c r="AC1379" i="10" s="1"/>
  <c r="AA1397" i="10"/>
  <c r="AB1397" i="10" s="1"/>
  <c r="AC1397" i="10" s="1"/>
  <c r="AA1312" i="10"/>
  <c r="AB1312" i="10" s="1"/>
  <c r="AC1312" i="10" s="1"/>
  <c r="AA1091" i="10"/>
  <c r="AB1091" i="10" s="1"/>
  <c r="AC1091" i="10" s="1"/>
  <c r="AA879" i="10"/>
  <c r="AB879" i="10" s="1"/>
  <c r="AC879" i="10" s="1"/>
  <c r="AR561" i="10"/>
  <c r="AR433" i="10"/>
  <c r="AR497" i="10"/>
  <c r="AA762" i="10"/>
  <c r="AB762" i="10" s="1"/>
  <c r="AC762" i="10" s="1"/>
  <c r="AA717" i="10"/>
  <c r="AB717" i="10" s="1"/>
  <c r="AC717" i="10" s="1"/>
  <c r="AA744" i="10"/>
  <c r="AB744" i="10" s="1"/>
  <c r="AC744" i="10" s="1"/>
  <c r="AA571" i="10"/>
  <c r="AB571" i="10" s="1"/>
  <c r="AC571" i="10" s="1"/>
  <c r="AA703" i="10"/>
  <c r="AB703" i="10" s="1"/>
  <c r="AC703" i="10" s="1"/>
  <c r="AA616" i="10"/>
  <c r="AB616" i="10" s="1"/>
  <c r="AC616" i="10" s="1"/>
  <c r="AA368" i="10"/>
  <c r="AB368" i="10" s="1"/>
  <c r="AC368" i="10" s="1"/>
  <c r="AA176" i="10"/>
  <c r="AB176" i="10" s="1"/>
  <c r="AC176" i="10" s="1"/>
  <c r="AA698" i="10"/>
  <c r="AB698" i="10" s="1"/>
  <c r="AC698" i="10" s="1"/>
  <c r="AA682" i="10"/>
  <c r="AB682" i="10" s="1"/>
  <c r="AC682" i="10" s="1"/>
  <c r="AA576" i="10"/>
  <c r="AB576" i="10" s="1"/>
  <c r="AC576" i="10" s="1"/>
  <c r="AA116" i="10"/>
  <c r="AB116" i="10" s="1"/>
  <c r="AC116" i="10" s="1"/>
  <c r="AA523" i="10"/>
  <c r="AB523" i="10" s="1"/>
  <c r="AC523" i="10" s="1"/>
  <c r="AA1499" i="10"/>
  <c r="AB1499" i="10" s="1"/>
  <c r="AC1499" i="10" s="1"/>
  <c r="AA1497" i="10"/>
  <c r="AB1497" i="10" s="1"/>
  <c r="AC1497" i="10" s="1"/>
  <c r="AA1470" i="10"/>
  <c r="AB1470" i="10" s="1"/>
  <c r="AC1470" i="10" s="1"/>
  <c r="AA1458" i="10"/>
  <c r="AB1458" i="10" s="1"/>
  <c r="AC1458" i="10" s="1"/>
  <c r="AA1403" i="10"/>
  <c r="AB1403" i="10" s="1"/>
  <c r="AC1403" i="10" s="1"/>
  <c r="AA1310" i="10"/>
  <c r="AB1310" i="10" s="1"/>
  <c r="AC1310" i="10" s="1"/>
  <c r="AA1307" i="10"/>
  <c r="AB1307" i="10" s="1"/>
  <c r="AC1307" i="10" s="1"/>
  <c r="AA1277" i="10"/>
  <c r="AB1277" i="10" s="1"/>
  <c r="AC1277" i="10" s="1"/>
  <c r="AA1226" i="10"/>
  <c r="AB1226" i="10" s="1"/>
  <c r="AC1226" i="10" s="1"/>
  <c r="AA1225" i="10"/>
  <c r="AB1225" i="10" s="1"/>
  <c r="AC1225" i="10" s="1"/>
  <c r="AA1152" i="10"/>
  <c r="AB1152" i="10" s="1"/>
  <c r="AC1152" i="10" s="1"/>
  <c r="AA1147" i="10"/>
  <c r="AB1147" i="10" s="1"/>
  <c r="AC1147" i="10" s="1"/>
  <c r="AA1081" i="10"/>
  <c r="AB1081" i="10" s="1"/>
  <c r="AC1081" i="10" s="1"/>
  <c r="AA1473" i="10"/>
  <c r="AB1473" i="10" s="1"/>
  <c r="AC1473" i="10" s="1"/>
  <c r="AA1415" i="10"/>
  <c r="AB1415" i="10" s="1"/>
  <c r="AC1415" i="10" s="1"/>
  <c r="AA1382" i="10"/>
  <c r="AB1382" i="10" s="1"/>
  <c r="AC1382" i="10" s="1"/>
  <c r="AA1371" i="10"/>
  <c r="AB1371" i="10" s="1"/>
  <c r="AC1371" i="10" s="1"/>
  <c r="AA1369" i="10"/>
  <c r="AB1369" i="10" s="1"/>
  <c r="AC1369" i="10" s="1"/>
  <c r="AA1365" i="10"/>
  <c r="AB1365" i="10" s="1"/>
  <c r="AC1365" i="10" s="1"/>
  <c r="AA1363" i="10"/>
  <c r="AB1363" i="10" s="1"/>
  <c r="AC1363" i="10" s="1"/>
  <c r="AA1347" i="10"/>
  <c r="AB1347" i="10" s="1"/>
  <c r="AC1347" i="10" s="1"/>
  <c r="AA1270" i="10"/>
  <c r="AB1270" i="10" s="1"/>
  <c r="AC1270" i="10" s="1"/>
  <c r="AA1249" i="10"/>
  <c r="AB1249" i="10" s="1"/>
  <c r="AC1249" i="10" s="1"/>
  <c r="AA1228" i="10"/>
  <c r="AB1228" i="10" s="1"/>
  <c r="AC1228" i="10" s="1"/>
  <c r="AA1129" i="10"/>
  <c r="AB1129" i="10" s="1"/>
  <c r="AC1129" i="10" s="1"/>
  <c r="AA1109" i="10"/>
  <c r="AB1109" i="10" s="1"/>
  <c r="AC1109" i="10" s="1"/>
  <c r="AA1065" i="10"/>
  <c r="AB1065" i="10" s="1"/>
  <c r="AC1065" i="10" s="1"/>
  <c r="AA1424" i="10"/>
  <c r="AB1424" i="10" s="1"/>
  <c r="AC1424" i="10" s="1"/>
  <c r="AA1387" i="10"/>
  <c r="AB1387" i="10" s="1"/>
  <c r="AC1387" i="10" s="1"/>
  <c r="AA1385" i="10"/>
  <c r="AB1385" i="10" s="1"/>
  <c r="AC1385" i="10" s="1"/>
  <c r="AA1381" i="10"/>
  <c r="AB1381" i="10" s="1"/>
  <c r="AC1381" i="10" s="1"/>
  <c r="AA1353" i="10"/>
  <c r="AB1353" i="10" s="1"/>
  <c r="AC1353" i="10" s="1"/>
  <c r="AA1210" i="10"/>
  <c r="AB1210" i="10" s="1"/>
  <c r="AC1210" i="10" s="1"/>
  <c r="AA1449" i="10"/>
  <c r="AB1449" i="10" s="1"/>
  <c r="AC1449" i="10" s="1"/>
  <c r="AA1438" i="10"/>
  <c r="AB1438" i="10" s="1"/>
  <c r="AC1438" i="10" s="1"/>
  <c r="AA1395" i="10"/>
  <c r="AB1395" i="10" s="1"/>
  <c r="AC1395" i="10" s="1"/>
  <c r="AA1298" i="10"/>
  <c r="AB1298" i="10" s="1"/>
  <c r="AC1298" i="10" s="1"/>
  <c r="AA1160" i="10"/>
  <c r="AB1160" i="10" s="1"/>
  <c r="AC1160" i="10" s="1"/>
  <c r="AA1077" i="10"/>
  <c r="AB1077" i="10" s="1"/>
  <c r="AC1077" i="10" s="1"/>
  <c r="AA966" i="10"/>
  <c r="AB966" i="10" s="1"/>
  <c r="AC966" i="10" s="1"/>
  <c r="AA858" i="10"/>
  <c r="AB858" i="10" s="1"/>
  <c r="AC858" i="10" s="1"/>
  <c r="AA843" i="10"/>
  <c r="AB843" i="10" s="1"/>
  <c r="AC843" i="10" s="1"/>
  <c r="AA811" i="10"/>
  <c r="AB811" i="10" s="1"/>
  <c r="AC811" i="10" s="1"/>
  <c r="AA1286" i="10"/>
  <c r="AB1286" i="10" s="1"/>
  <c r="AC1286" i="10" s="1"/>
  <c r="AA1075" i="10"/>
  <c r="AB1075" i="10" s="1"/>
  <c r="AC1075" i="10" s="1"/>
  <c r="AA1033" i="10"/>
  <c r="AB1033" i="10" s="1"/>
  <c r="AC1033" i="10" s="1"/>
  <c r="AA971" i="10"/>
  <c r="AB971" i="10" s="1"/>
  <c r="AC971" i="10" s="1"/>
  <c r="AA863" i="10"/>
  <c r="AB863" i="10" s="1"/>
  <c r="AC863" i="10" s="1"/>
  <c r="AA859" i="10"/>
  <c r="AB859" i="10" s="1"/>
  <c r="AC859" i="10" s="1"/>
  <c r="AA1420" i="10"/>
  <c r="AB1420" i="10" s="1"/>
  <c r="AC1420" i="10" s="1"/>
  <c r="AA1051" i="10"/>
  <c r="AB1051" i="10" s="1"/>
  <c r="AC1051" i="10" s="1"/>
  <c r="AA1035" i="10"/>
  <c r="AB1035" i="10" s="1"/>
  <c r="AC1035" i="10" s="1"/>
  <c r="AA947" i="10"/>
  <c r="AB947" i="10" s="1"/>
  <c r="AC947" i="10" s="1"/>
  <c r="AA939" i="10"/>
  <c r="AB939" i="10" s="1"/>
  <c r="AC939" i="10" s="1"/>
  <c r="AA1032" i="10"/>
  <c r="AB1032" i="10" s="1"/>
  <c r="AC1032" i="10" s="1"/>
  <c r="AA895" i="10"/>
  <c r="AB895" i="10" s="1"/>
  <c r="AC895" i="10" s="1"/>
  <c r="AA1441" i="10"/>
  <c r="AB1441" i="10" s="1"/>
  <c r="AC1441" i="10" s="1"/>
  <c r="AA1349" i="10"/>
  <c r="AB1349" i="10" s="1"/>
  <c r="AC1349" i="10" s="1"/>
  <c r="AA1153" i="10"/>
  <c r="AB1153" i="10" s="1"/>
  <c r="AC1153" i="10" s="1"/>
  <c r="AA896" i="10"/>
  <c r="AB896" i="10" s="1"/>
  <c r="AC896" i="10" s="1"/>
  <c r="AA1059" i="10"/>
  <c r="AB1059" i="10" s="1"/>
  <c r="AC1059" i="10" s="1"/>
  <c r="AA1043" i="10"/>
  <c r="AB1043" i="10" s="1"/>
  <c r="AC1043" i="10" s="1"/>
  <c r="AB1492" i="10"/>
  <c r="AC1492" i="10" s="1"/>
  <c r="AB1304" i="10"/>
  <c r="AC1304" i="10" s="1"/>
  <c r="AR513" i="10"/>
  <c r="AR449" i="10"/>
  <c r="AA796" i="10"/>
  <c r="AB796" i="10" s="1"/>
  <c r="AC796" i="10" s="1"/>
  <c r="AA772" i="10"/>
  <c r="AB772" i="10" s="1"/>
  <c r="AC772" i="10" s="1"/>
  <c r="AA759" i="10"/>
  <c r="AB759" i="10" s="1"/>
  <c r="AC759" i="10" s="1"/>
  <c r="AA686" i="10"/>
  <c r="AB686" i="10" s="1"/>
  <c r="AC686" i="10" s="1"/>
  <c r="AA653" i="10"/>
  <c r="AB653" i="10" s="1"/>
  <c r="AC653" i="10" s="1"/>
  <c r="AA635" i="10"/>
  <c r="AB635" i="10" s="1"/>
  <c r="AC635" i="10" s="1"/>
  <c r="AA595" i="10"/>
  <c r="AB595" i="10" s="1"/>
  <c r="AC595" i="10" s="1"/>
  <c r="AA591" i="10"/>
  <c r="AB591" i="10" s="1"/>
  <c r="AC591" i="10" s="1"/>
  <c r="AA583" i="10"/>
  <c r="AB583" i="10" s="1"/>
  <c r="AC583" i="10" s="1"/>
  <c r="AA578" i="10"/>
  <c r="AB578" i="10" s="1"/>
  <c r="AC578" i="10" s="1"/>
  <c r="AA562" i="10"/>
  <c r="AB562" i="10" s="1"/>
  <c r="AC562" i="10" s="1"/>
  <c r="AA547" i="10"/>
  <c r="AB547" i="10" s="1"/>
  <c r="AC547" i="10" s="1"/>
  <c r="AA544" i="10"/>
  <c r="AB544" i="10" s="1"/>
  <c r="AC544" i="10" s="1"/>
  <c r="AA543" i="10"/>
  <c r="AB543" i="10" s="1"/>
  <c r="AC543" i="10" s="1"/>
  <c r="AA527" i="10"/>
  <c r="AB527" i="10" s="1"/>
  <c r="AC527" i="10" s="1"/>
  <c r="AA479" i="10"/>
  <c r="AB479" i="10" s="1"/>
  <c r="AC479" i="10" s="1"/>
  <c r="AA467" i="10"/>
  <c r="AB467" i="10" s="1"/>
  <c r="AC467" i="10" s="1"/>
  <c r="AA463" i="10"/>
  <c r="AB463" i="10" s="1"/>
  <c r="AC463" i="10" s="1"/>
  <c r="AA434" i="10"/>
  <c r="AB434" i="10" s="1"/>
  <c r="AC434" i="10" s="1"/>
  <c r="AA400" i="10"/>
  <c r="AB400" i="10" s="1"/>
  <c r="AC400" i="10" s="1"/>
  <c r="AA392" i="10"/>
  <c r="AB392" i="10" s="1"/>
  <c r="AC392" i="10" s="1"/>
  <c r="AA386" i="10"/>
  <c r="AB386" i="10" s="1"/>
  <c r="AC386" i="10" s="1"/>
  <c r="AA328" i="10"/>
  <c r="AB328" i="10" s="1"/>
  <c r="AC328" i="10" s="1"/>
  <c r="AA322" i="10"/>
  <c r="AB322" i="10" s="1"/>
  <c r="AC322" i="10" s="1"/>
  <c r="AA302" i="10"/>
  <c r="AB302" i="10" s="1"/>
  <c r="AC302" i="10" s="1"/>
  <c r="AA272" i="10"/>
  <c r="AB272" i="10" s="1"/>
  <c r="AC272" i="10" s="1"/>
  <c r="AA264" i="10"/>
  <c r="AB264" i="10" s="1"/>
  <c r="AC264" i="10" s="1"/>
  <c r="AA258" i="10"/>
  <c r="AB258" i="10" s="1"/>
  <c r="AC258" i="10" s="1"/>
  <c r="AA194" i="10"/>
  <c r="AB194" i="10" s="1"/>
  <c r="AC194" i="10" s="1"/>
  <c r="AA65" i="10"/>
  <c r="AB65" i="10" s="1"/>
  <c r="AC65" i="10" s="1"/>
  <c r="AA7" i="10"/>
  <c r="AB7" i="10" s="1"/>
  <c r="AC7" i="10" s="1"/>
  <c r="AA791" i="10"/>
  <c r="AB791" i="10" s="1"/>
  <c r="AC791" i="10" s="1"/>
  <c r="AA778" i="10"/>
  <c r="AB778" i="10" s="1"/>
  <c r="AC778" i="10" s="1"/>
  <c r="AA763" i="10"/>
  <c r="AB763" i="10" s="1"/>
  <c r="AC763" i="10" s="1"/>
  <c r="AA745" i="10"/>
  <c r="AB745" i="10" s="1"/>
  <c r="AC745" i="10" s="1"/>
  <c r="AA681" i="10"/>
  <c r="AB681" i="10" s="1"/>
  <c r="AC681" i="10" s="1"/>
  <c r="AA627" i="10"/>
  <c r="AB627" i="10" s="1"/>
  <c r="AC627" i="10" s="1"/>
  <c r="AA617" i="10"/>
  <c r="AB617" i="10" s="1"/>
  <c r="AC617" i="10" s="1"/>
  <c r="AA611" i="10"/>
  <c r="AB611" i="10" s="1"/>
  <c r="AC611" i="10" s="1"/>
  <c r="AA572" i="10"/>
  <c r="AB572" i="10" s="1"/>
  <c r="AC572" i="10" s="1"/>
  <c r="AA455" i="10"/>
  <c r="AB455" i="10" s="1"/>
  <c r="AC455" i="10" s="1"/>
  <c r="AA348" i="10"/>
  <c r="AB348" i="10" s="1"/>
  <c r="AC348" i="10" s="1"/>
  <c r="AA344" i="10"/>
  <c r="AB344" i="10" s="1"/>
  <c r="AC344" i="10" s="1"/>
  <c r="AA318" i="10"/>
  <c r="AB318" i="10" s="1"/>
  <c r="AC318" i="10" s="1"/>
  <c r="AA280" i="10"/>
  <c r="AB280" i="10" s="1"/>
  <c r="AC280" i="10" s="1"/>
  <c r="AA240" i="10"/>
  <c r="AB240" i="10" s="1"/>
  <c r="AC240" i="10" s="1"/>
  <c r="AA236" i="10"/>
  <c r="AB236" i="10" s="1"/>
  <c r="AC236" i="10" s="1"/>
  <c r="AA200" i="10"/>
  <c r="AB200" i="10" s="1"/>
  <c r="AC200" i="10" s="1"/>
  <c r="AA168" i="10"/>
  <c r="AB168" i="10" s="1"/>
  <c r="AC168" i="10" s="1"/>
  <c r="AA142" i="10"/>
  <c r="AB142" i="10" s="1"/>
  <c r="AC142" i="10" s="1"/>
  <c r="AA140" i="10"/>
  <c r="AB140" i="10" s="1"/>
  <c r="AC140" i="10" s="1"/>
  <c r="AA37" i="10"/>
  <c r="AB37" i="10" s="1"/>
  <c r="AC37" i="10" s="1"/>
  <c r="AA30" i="10"/>
  <c r="AB30" i="10" s="1"/>
  <c r="AC30" i="10" s="1"/>
  <c r="AA9" i="10"/>
  <c r="AB9" i="10" s="1"/>
  <c r="AC9" i="10" s="1"/>
  <c r="AA743" i="10"/>
  <c r="AB743" i="10" s="1"/>
  <c r="AC743" i="10" s="1"/>
  <c r="AA730" i="10"/>
  <c r="AB730" i="10" s="1"/>
  <c r="AC730" i="10" s="1"/>
  <c r="AA727" i="10"/>
  <c r="AB727" i="10" s="1"/>
  <c r="AC727" i="10" s="1"/>
  <c r="AA712" i="10"/>
  <c r="AB712" i="10" s="1"/>
  <c r="AC712" i="10" s="1"/>
  <c r="AA676" i="10"/>
  <c r="AB676" i="10" s="1"/>
  <c r="AC676" i="10" s="1"/>
  <c r="AA663" i="10"/>
  <c r="AB663" i="10" s="1"/>
  <c r="AC663" i="10" s="1"/>
  <c r="AA495" i="10"/>
  <c r="AB495" i="10" s="1"/>
  <c r="AC495" i="10" s="1"/>
  <c r="AA466" i="10"/>
  <c r="AB466" i="10" s="1"/>
  <c r="AC466" i="10" s="1"/>
  <c r="AA447" i="10"/>
  <c r="AB447" i="10" s="1"/>
  <c r="AC447" i="10" s="1"/>
  <c r="AA423" i="10"/>
  <c r="AB423" i="10" s="1"/>
  <c r="AC423" i="10" s="1"/>
  <c r="AA378" i="10"/>
  <c r="AB378" i="10" s="1"/>
  <c r="AC378" i="10" s="1"/>
  <c r="AA695" i="10"/>
  <c r="AB695" i="10" s="1"/>
  <c r="AC695" i="10" s="1"/>
  <c r="AA679" i="10"/>
  <c r="AB679" i="10" s="1"/>
  <c r="AC679" i="10" s="1"/>
  <c r="AA604" i="10"/>
  <c r="AB604" i="10" s="1"/>
  <c r="AC604" i="10" s="1"/>
  <c r="AA575" i="10"/>
  <c r="AB575" i="10" s="1"/>
  <c r="AC575" i="10" s="1"/>
  <c r="AA524" i="10"/>
  <c r="AB524" i="10" s="1"/>
  <c r="AC524" i="10" s="1"/>
  <c r="AA482" i="10"/>
  <c r="AB482" i="10" s="1"/>
  <c r="AC482" i="10" s="1"/>
  <c r="AA714" i="10"/>
  <c r="AB714" i="10" s="1"/>
  <c r="AC714" i="10" s="1"/>
  <c r="AA668" i="10"/>
  <c r="AB668" i="10" s="1"/>
  <c r="AC668" i="10" s="1"/>
  <c r="AA515" i="10"/>
  <c r="AB515" i="10" s="1"/>
  <c r="AC515" i="10" s="1"/>
  <c r="AA306" i="10"/>
  <c r="AB306" i="10" s="1"/>
  <c r="AC306" i="10" s="1"/>
  <c r="AA128" i="10"/>
  <c r="AB128" i="10" s="1"/>
  <c r="AC128" i="10" s="1"/>
  <c r="AA117" i="10"/>
  <c r="AB117" i="10" s="1"/>
  <c r="AC117" i="10" s="1"/>
  <c r="AA120" i="10"/>
  <c r="AB120" i="10" s="1"/>
  <c r="AC120" i="10" s="1"/>
  <c r="AA53" i="10"/>
  <c r="AB53" i="10" s="1"/>
  <c r="AC53" i="10" s="1"/>
  <c r="AA781" i="10"/>
  <c r="AB781" i="10" s="1"/>
  <c r="AC781" i="10" s="1"/>
  <c r="AA711" i="10"/>
  <c r="AB711" i="10" s="1"/>
  <c r="AC711" i="10" s="1"/>
  <c r="AA648" i="10"/>
  <c r="AB648" i="10" s="1"/>
  <c r="AC648" i="10" s="1"/>
  <c r="AA612" i="10"/>
  <c r="AB612" i="10" s="1"/>
  <c r="AC612" i="10" s="1"/>
  <c r="AA599" i="10"/>
  <c r="AB599" i="10" s="1"/>
  <c r="AC599" i="10" s="1"/>
  <c r="AA563" i="10"/>
  <c r="AB563" i="10" s="1"/>
  <c r="AC563" i="10" s="1"/>
  <c r="AA559" i="10"/>
  <c r="AB559" i="10" s="1"/>
  <c r="AC559" i="10" s="1"/>
  <c r="AA511" i="10"/>
  <c r="AB511" i="10" s="1"/>
  <c r="AC511" i="10" s="1"/>
  <c r="AA252" i="10"/>
  <c r="AB252" i="10" s="1"/>
  <c r="AC252" i="10" s="1"/>
  <c r="AA238" i="10"/>
  <c r="AB238" i="10" s="1"/>
  <c r="AC238" i="10" s="1"/>
  <c r="AA188" i="10"/>
  <c r="AB188" i="10" s="1"/>
  <c r="AC188" i="10" s="1"/>
  <c r="AA184" i="10"/>
  <c r="AB184" i="10" s="1"/>
  <c r="AC184" i="10" s="1"/>
  <c r="AA112" i="10"/>
  <c r="AB112" i="10" s="1"/>
  <c r="AC112" i="10" s="1"/>
  <c r="AA93" i="10"/>
  <c r="AB93" i="10" s="1"/>
  <c r="AC93" i="10" s="1"/>
  <c r="AA84" i="10"/>
  <c r="AB84" i="10" s="1"/>
  <c r="AC84" i="10" s="1"/>
  <c r="AA48" i="10"/>
  <c r="AB48" i="10" s="1"/>
  <c r="AC48" i="10" s="1"/>
  <c r="AA790" i="10"/>
  <c r="AB790" i="10" s="1"/>
  <c r="AC790" i="10" s="1"/>
  <c r="AA431" i="10"/>
  <c r="AB431" i="10" s="1"/>
  <c r="AC431" i="10" s="1"/>
  <c r="AA398" i="10"/>
  <c r="AB398" i="10" s="1"/>
  <c r="AC398" i="10" s="1"/>
  <c r="AA178" i="10"/>
  <c r="AB178" i="10" s="1"/>
  <c r="AC178" i="10" s="1"/>
  <c r="AA216" i="10"/>
  <c r="AB216" i="10" s="1"/>
  <c r="AC216" i="10" s="1"/>
  <c r="AA154" i="10"/>
  <c r="AB154" i="10" s="1"/>
  <c r="AC154" i="10" s="1"/>
  <c r="AA107" i="10"/>
  <c r="AB107" i="10" s="1"/>
  <c r="AC107" i="10" s="1"/>
  <c r="AA316" i="10"/>
  <c r="AB316" i="10" s="1"/>
  <c r="AC316" i="10" s="1"/>
  <c r="AA224" i="10"/>
  <c r="AB224" i="10" s="1"/>
  <c r="AC224" i="10" s="1"/>
  <c r="AA218" i="10"/>
  <c r="AB218" i="10" s="1"/>
  <c r="AC218" i="10" s="1"/>
  <c r="AA156" i="10"/>
  <c r="AB156" i="10" s="1"/>
  <c r="AC156" i="10" s="1"/>
  <c r="AA678" i="10"/>
  <c r="AB678" i="10" s="1"/>
  <c r="AC678" i="10" s="1"/>
  <c r="AA364" i="10"/>
  <c r="AB364" i="10" s="1"/>
  <c r="AC364" i="10" s="1"/>
  <c r="AA22" i="10"/>
  <c r="AB22" i="10" s="1"/>
  <c r="AC22" i="10" s="1"/>
  <c r="AA631" i="10"/>
  <c r="AB631" i="10" s="1"/>
  <c r="AC631" i="10" s="1"/>
  <c r="AA530" i="10"/>
  <c r="AB530" i="10" s="1"/>
  <c r="AC530" i="10" s="1"/>
  <c r="AA152" i="10"/>
  <c r="AB152" i="10" s="1"/>
  <c r="AC152" i="10" s="1"/>
  <c r="AA99" i="10"/>
  <c r="AB99" i="10" s="1"/>
  <c r="AC99" i="10" s="1"/>
  <c r="AA27" i="10"/>
  <c r="AB27" i="10" s="1"/>
  <c r="AC27" i="10" s="1"/>
  <c r="AA13" i="10"/>
  <c r="AB13" i="10" s="1"/>
  <c r="AC13" i="10" s="1"/>
  <c r="AA783" i="10"/>
  <c r="AB783" i="10" s="1"/>
  <c r="AC783" i="10" s="1"/>
  <c r="AA450" i="10"/>
  <c r="AB450" i="10" s="1"/>
  <c r="AC450" i="10" s="1"/>
  <c r="AA416" i="10"/>
  <c r="AB416" i="10" s="1"/>
  <c r="AC416" i="10" s="1"/>
  <c r="AA226" i="10"/>
  <c r="AB226" i="10" s="1"/>
  <c r="AC226" i="10" s="1"/>
  <c r="AA174" i="10"/>
  <c r="AB174" i="10" s="1"/>
  <c r="AC174" i="10" s="1"/>
  <c r="AA794" i="10"/>
  <c r="AB794" i="10" s="1"/>
  <c r="AC794" i="10" s="1"/>
  <c r="AA776" i="10"/>
  <c r="AB776" i="10" s="1"/>
  <c r="AC776" i="10" s="1"/>
  <c r="AA775" i="10"/>
  <c r="AB775" i="10" s="1"/>
  <c r="AC775" i="10" s="1"/>
  <c r="AA687" i="10"/>
  <c r="AB687" i="10" s="1"/>
  <c r="AC687" i="10" s="1"/>
  <c r="AA647" i="10"/>
  <c r="AB647" i="10" s="1"/>
  <c r="AC647" i="10" s="1"/>
  <c r="AA567" i="10"/>
  <c r="AB567" i="10" s="1"/>
  <c r="AC567" i="10" s="1"/>
  <c r="AA551" i="10"/>
  <c r="AB551" i="10" s="1"/>
  <c r="AC551" i="10" s="1"/>
  <c r="AA499" i="10"/>
  <c r="AB499" i="10" s="1"/>
  <c r="AC499" i="10" s="1"/>
  <c r="AA418" i="10"/>
  <c r="AB418" i="10" s="1"/>
  <c r="AC418" i="10" s="1"/>
  <c r="AA380" i="10"/>
  <c r="AB380" i="10" s="1"/>
  <c r="AC380" i="10" s="1"/>
  <c r="AA719" i="10"/>
  <c r="AB719" i="10" s="1"/>
  <c r="AC719" i="10" s="1"/>
  <c r="AA650" i="10"/>
  <c r="AB650" i="10" s="1"/>
  <c r="AC650" i="10" s="1"/>
  <c r="AA579" i="10"/>
  <c r="AB579" i="10" s="1"/>
  <c r="AC579" i="10" s="1"/>
  <c r="AA623" i="10"/>
  <c r="AB623" i="10" s="1"/>
  <c r="AC623" i="10" s="1"/>
  <c r="AA740" i="10"/>
  <c r="AB740" i="10" s="1"/>
  <c r="AC740" i="10" s="1"/>
  <c r="AA503" i="10"/>
  <c r="AB503" i="10" s="1"/>
  <c r="AC503" i="10" s="1"/>
  <c r="AA360" i="10"/>
  <c r="AB360" i="10" s="1"/>
  <c r="AC360" i="10" s="1"/>
  <c r="AA172" i="10"/>
  <c r="AB172" i="10" s="1"/>
  <c r="AC172" i="10" s="1"/>
  <c r="AA109" i="10"/>
  <c r="AB109" i="10" s="1"/>
  <c r="AC109" i="10" s="1"/>
  <c r="AA655" i="10"/>
  <c r="AB655" i="10" s="1"/>
  <c r="AC655" i="10" s="1"/>
  <c r="AA606" i="10"/>
  <c r="AB606" i="10" s="1"/>
  <c r="AC606" i="10" s="1"/>
  <c r="AR545" i="10"/>
  <c r="AR481" i="10"/>
  <c r="AR417" i="10"/>
  <c r="AR137" i="10"/>
  <c r="AR593" i="10"/>
  <c r="AR569" i="10"/>
  <c r="AR553" i="10"/>
  <c r="AR537" i="10"/>
  <c r="AR521" i="10"/>
  <c r="AR505" i="10"/>
  <c r="AR473" i="10"/>
  <c r="AR457" i="10"/>
  <c r="AR425" i="10"/>
  <c r="AR1119" i="10"/>
  <c r="AR1103" i="10"/>
  <c r="AR1087" i="10"/>
  <c r="AR1071" i="10"/>
  <c r="AR1055" i="10"/>
  <c r="AR1039" i="10"/>
  <c r="AR907" i="10"/>
  <c r="AR879" i="10"/>
  <c r="AR831" i="10"/>
  <c r="AR577" i="10"/>
  <c r="AR529" i="10"/>
  <c r="AR465" i="10"/>
  <c r="AR111" i="10"/>
  <c r="AR121" i="10"/>
  <c r="AR1237" i="10"/>
  <c r="AR1095" i="10"/>
  <c r="AR1047" i="10"/>
  <c r="AR1031" i="10"/>
  <c r="AR585" i="10"/>
  <c r="AR489" i="10"/>
  <c r="AR441" i="10"/>
  <c r="AR95" i="10"/>
  <c r="AR11" i="10"/>
  <c r="AR490" i="10"/>
  <c r="AR68" i="10"/>
  <c r="AR52" i="10"/>
  <c r="AR36" i="10"/>
  <c r="AR1127" i="10"/>
  <c r="AR1111" i="10"/>
  <c r="AR1079" i="10"/>
  <c r="AR1063" i="10"/>
  <c r="AR1213" i="10"/>
  <c r="AR1115" i="10"/>
  <c r="AR1099" i="10"/>
  <c r="AR1083" i="10"/>
  <c r="AR1067" i="10"/>
  <c r="AR1051" i="10"/>
  <c r="AR1035" i="10"/>
  <c r="AR909" i="10"/>
  <c r="AR589" i="10"/>
  <c r="AR573" i="10"/>
  <c r="AR557" i="10"/>
  <c r="AR541" i="10"/>
  <c r="AR525" i="10"/>
  <c r="AR509" i="10"/>
  <c r="AR493" i="10"/>
  <c r="AR477" i="10"/>
  <c r="AR461" i="10"/>
  <c r="AR445" i="10"/>
  <c r="AR429" i="10"/>
  <c r="AR792" i="10"/>
  <c r="AR649" i="10"/>
  <c r="AR616" i="10"/>
  <c r="AR601" i="10"/>
  <c r="AR590" i="10"/>
  <c r="AR558" i="10"/>
  <c r="AR542" i="10"/>
  <c r="AR526" i="10"/>
  <c r="AR510" i="10"/>
  <c r="AR494" i="10"/>
  <c r="AR478" i="10"/>
  <c r="AR462" i="10"/>
  <c r="AR446" i="10"/>
  <c r="AR409" i="10"/>
  <c r="AR399" i="10"/>
  <c r="AR383" i="10"/>
  <c r="AR375" i="10"/>
  <c r="AR367" i="10"/>
  <c r="AR351" i="10"/>
  <c r="AR343" i="10"/>
  <c r="AR335" i="10"/>
  <c r="AR319" i="10"/>
  <c r="AR311" i="10"/>
  <c r="AR303" i="10"/>
  <c r="AR287" i="10"/>
  <c r="AR279" i="10"/>
  <c r="AR271" i="10"/>
  <c r="AR255" i="10"/>
  <c r="AR247" i="10"/>
  <c r="AR239" i="10"/>
  <c r="AR223" i="10"/>
  <c r="AR215" i="10"/>
  <c r="AR207" i="10"/>
  <c r="AR191" i="10"/>
  <c r="AR183" i="10"/>
  <c r="AR175" i="10"/>
  <c r="AR159" i="10"/>
  <c r="AR151" i="10"/>
  <c r="AR143" i="10"/>
  <c r="AR135" i="10"/>
  <c r="AR127" i="10"/>
  <c r="AR119" i="10"/>
  <c r="AR397" i="10"/>
  <c r="AR365" i="10"/>
  <c r="AR333" i="10"/>
  <c r="AR301" i="10"/>
  <c r="AR269" i="10"/>
  <c r="AR237" i="10"/>
  <c r="AR205" i="10"/>
  <c r="AR173" i="10"/>
  <c r="AR141" i="10"/>
  <c r="AR292" i="10"/>
  <c r="AR1285" i="10"/>
  <c r="AR1269" i="10"/>
  <c r="AR1253" i="10"/>
  <c r="AR1229" i="10"/>
  <c r="AR1123" i="10"/>
  <c r="AR1107" i="10"/>
  <c r="AR1091" i="10"/>
  <c r="AR1075" i="10"/>
  <c r="AR1059" i="10"/>
  <c r="AR1043" i="10"/>
  <c r="AR771" i="10"/>
  <c r="AR707" i="10"/>
  <c r="AR581" i="10"/>
  <c r="AR565" i="10"/>
  <c r="AR549" i="10"/>
  <c r="AR533" i="10"/>
  <c r="AR517" i="10"/>
  <c r="AR501" i="10"/>
  <c r="AR485" i="10"/>
  <c r="AR469" i="10"/>
  <c r="AR453" i="10"/>
  <c r="AR437" i="10"/>
  <c r="AR421" i="10"/>
  <c r="AR760" i="10"/>
  <c r="AR648" i="10"/>
  <c r="AR617" i="10"/>
  <c r="AR408" i="10"/>
  <c r="AR71" i="10"/>
  <c r="AR405" i="10"/>
  <c r="AR389" i="10"/>
  <c r="AR373" i="10"/>
  <c r="AR357" i="10"/>
  <c r="AR341" i="10"/>
  <c r="AR325" i="10"/>
  <c r="AR309" i="10"/>
  <c r="AR293" i="10"/>
  <c r="AR277" i="10"/>
  <c r="AR261" i="10"/>
  <c r="AR245" i="10"/>
  <c r="AR229" i="10"/>
  <c r="AR213" i="10"/>
  <c r="AR197" i="10"/>
  <c r="AR181" i="10"/>
  <c r="AR165" i="10"/>
  <c r="AR149" i="10"/>
  <c r="AR164" i="10"/>
  <c r="AR574" i="10"/>
  <c r="AR1473" i="10"/>
  <c r="AR1454" i="10"/>
  <c r="AR430" i="10"/>
  <c r="AR1502" i="10"/>
  <c r="AR1498" i="10"/>
  <c r="AR1488" i="10"/>
  <c r="AR1436" i="10"/>
  <c r="AR1457" i="10"/>
  <c r="AR1463" i="10"/>
  <c r="AR1462" i="10"/>
  <c r="AR1298" i="10"/>
  <c r="AR1297" i="10"/>
  <c r="AR1182" i="10"/>
  <c r="AR1139" i="10"/>
  <c r="AR1138" i="10"/>
  <c r="AR1147" i="10"/>
  <c r="AR1146" i="10"/>
  <c r="AR1131" i="10"/>
  <c r="AR105" i="10"/>
  <c r="AR89" i="10"/>
  <c r="G86" i="11"/>
  <c r="U179" i="11" s="1"/>
  <c r="D37" i="11"/>
  <c r="E37" i="11" s="1"/>
  <c r="G37" i="11" s="1"/>
  <c r="U157" i="11" s="1"/>
  <c r="C80" i="11"/>
  <c r="F110" i="11"/>
  <c r="I74" i="11"/>
  <c r="U119" i="11" s="1"/>
  <c r="F74" i="11"/>
  <c r="U107" i="11" s="1"/>
  <c r="AR1317" i="10"/>
  <c r="AR908" i="10"/>
  <c r="AR1493" i="10"/>
  <c r="AR1492" i="10"/>
  <c r="AR1481" i="10"/>
  <c r="AR1451" i="10"/>
  <c r="AR1458" i="10"/>
  <c r="AR1420" i="10"/>
  <c r="AR1434" i="10"/>
  <c r="AR1403" i="10"/>
  <c r="AR1387" i="10"/>
  <c r="AR1383" i="10"/>
  <c r="AR1379" i="10"/>
  <c r="AR1375" i="10"/>
  <c r="AR1371" i="10"/>
  <c r="AR1367" i="10"/>
  <c r="AR1363" i="10"/>
  <c r="AR1359" i="10"/>
  <c r="AR1355" i="10"/>
  <c r="AR1351" i="10"/>
  <c r="AR1347" i="10"/>
  <c r="AR1385" i="10"/>
  <c r="AR1381" i="10"/>
  <c r="AR1377" i="10"/>
  <c r="AR1373" i="10"/>
  <c r="AR1369" i="10"/>
  <c r="AR1365" i="10"/>
  <c r="AR1361" i="10"/>
  <c r="AR1357" i="10"/>
  <c r="AR1353" i="10"/>
  <c r="AR1349" i="10"/>
  <c r="AR1376" i="10"/>
  <c r="AR1360" i="10"/>
  <c r="AR1331" i="10"/>
  <c r="AR1328" i="10"/>
  <c r="AR1327" i="10"/>
  <c r="AR1326" i="10"/>
  <c r="AR1277" i="10"/>
  <c r="AR1261" i="10"/>
  <c r="AR1245" i="10"/>
  <c r="AR1217" i="10"/>
  <c r="AR1207" i="10"/>
  <c r="AR1178" i="10"/>
  <c r="AR1191" i="10"/>
  <c r="AR1175" i="10"/>
  <c r="AR1021" i="10"/>
  <c r="AR1009" i="10"/>
  <c r="AR1005" i="10"/>
  <c r="AR1116" i="10"/>
  <c r="AR1068" i="10"/>
  <c r="AR1158" i="10"/>
  <c r="AR1486" i="10"/>
  <c r="AR1479" i="10"/>
  <c r="AR1494" i="10"/>
  <c r="AR1100" i="10"/>
  <c r="AR1084" i="10"/>
  <c r="AR1052" i="10"/>
  <c r="AR1036" i="10"/>
  <c r="AR969" i="10"/>
  <c r="AR889" i="10"/>
  <c r="AR881" i="10"/>
  <c r="AR873" i="10"/>
  <c r="AR865" i="10"/>
  <c r="AR857" i="10"/>
  <c r="AR849" i="10"/>
  <c r="AR841" i="10"/>
  <c r="AR833" i="10"/>
  <c r="AR825" i="10"/>
  <c r="AR817" i="10"/>
  <c r="AR809" i="10"/>
  <c r="AR1437" i="10"/>
  <c r="AR1424" i="10"/>
  <c r="AR1414" i="10"/>
  <c r="AR1404" i="10"/>
  <c r="AR1405" i="10"/>
  <c r="AR1306" i="10"/>
  <c r="AR1305" i="10"/>
  <c r="AR1223" i="10"/>
  <c r="AR1214" i="10"/>
  <c r="AR1025" i="10"/>
  <c r="AR1219" i="10"/>
  <c r="AR1010" i="10"/>
  <c r="AR916" i="10"/>
  <c r="AR891" i="10"/>
  <c r="AR847" i="10"/>
  <c r="AR811" i="10"/>
  <c r="AR787" i="10"/>
  <c r="AR755" i="10"/>
  <c r="AR723" i="10"/>
  <c r="AR691" i="10"/>
  <c r="AR659" i="10"/>
  <c r="AR627" i="10"/>
  <c r="AR911" i="10"/>
  <c r="AR801" i="10"/>
  <c r="AR737" i="10"/>
  <c r="AR673" i="10"/>
  <c r="AR776" i="10"/>
  <c r="AR555" i="10"/>
  <c r="AR523" i="10"/>
  <c r="AR435" i="10"/>
  <c r="AR427" i="10"/>
  <c r="AR684" i="10"/>
  <c r="AR582" i="10"/>
  <c r="AR566" i="10"/>
  <c r="AR550" i="10"/>
  <c r="AR534" i="10"/>
  <c r="AR518" i="10"/>
  <c r="AR502" i="10"/>
  <c r="AR486" i="10"/>
  <c r="AR470" i="10"/>
  <c r="AR454" i="10"/>
  <c r="AR438" i="10"/>
  <c r="AR422" i="10"/>
  <c r="AR103" i="10"/>
  <c r="AR31" i="10"/>
  <c r="AR1027" i="10"/>
  <c r="AR796" i="10"/>
  <c r="AR668" i="10"/>
  <c r="AR554" i="10"/>
  <c r="AR426" i="10"/>
  <c r="AR77" i="10"/>
  <c r="AR61" i="10"/>
  <c r="AR21" i="10"/>
  <c r="AR356" i="10"/>
  <c r="AR228" i="10"/>
  <c r="AR76" i="10"/>
  <c r="AR60" i="10"/>
  <c r="AR44" i="10"/>
  <c r="AR789" i="10"/>
  <c r="AR1015" i="10"/>
  <c r="AR1001" i="10"/>
  <c r="AR937" i="10"/>
  <c r="AR893" i="10"/>
  <c r="AR885" i="10"/>
  <c r="AR877" i="10"/>
  <c r="AR869" i="10"/>
  <c r="AR861" i="10"/>
  <c r="AR853" i="10"/>
  <c r="AR845" i="10"/>
  <c r="AR837" i="10"/>
  <c r="AR829" i="10"/>
  <c r="AR821" i="10"/>
  <c r="AR813" i="10"/>
  <c r="AR1467" i="10"/>
  <c r="AR1413" i="10"/>
  <c r="AR1425" i="10"/>
  <c r="AR1333" i="10"/>
  <c r="AR1343" i="10"/>
  <c r="AR1211" i="10"/>
  <c r="AR895" i="10"/>
  <c r="AR875" i="10"/>
  <c r="AR839" i="10"/>
  <c r="AR835" i="10"/>
  <c r="AR827" i="10"/>
  <c r="AR807" i="10"/>
  <c r="AR803" i="10"/>
  <c r="AR739" i="10"/>
  <c r="AR675" i="10"/>
  <c r="AR643" i="10"/>
  <c r="AR611" i="10"/>
  <c r="AR609" i="10"/>
  <c r="AR777" i="10"/>
  <c r="AR745" i="10"/>
  <c r="AR744" i="10"/>
  <c r="AR729" i="10"/>
  <c r="AR697" i="10"/>
  <c r="AR689" i="10"/>
  <c r="AR664" i="10"/>
  <c r="AR632" i="10"/>
  <c r="AR587" i="10"/>
  <c r="AR579" i="10"/>
  <c r="AR571" i="10"/>
  <c r="AR563" i="10"/>
  <c r="AR539" i="10"/>
  <c r="AR515" i="10"/>
  <c r="AR507" i="10"/>
  <c r="AR499" i="10"/>
  <c r="AR491" i="10"/>
  <c r="AR483" i="10"/>
  <c r="AR475" i="10"/>
  <c r="AR459" i="10"/>
  <c r="AR1484" i="10"/>
  <c r="AR1485" i="10"/>
  <c r="AR1469" i="10"/>
  <c r="AR1453" i="10"/>
  <c r="AR1441" i="10"/>
  <c r="AR1443" i="10"/>
  <c r="AR1442" i="10"/>
  <c r="AR1418" i="10"/>
  <c r="AR1430" i="10"/>
  <c r="AR1409" i="10"/>
  <c r="AR1397" i="10"/>
  <c r="AR1396" i="10"/>
  <c r="AR1389" i="10"/>
  <c r="AR1337" i="10"/>
  <c r="AR1321" i="10"/>
  <c r="AR1384" i="10"/>
  <c r="AR1368" i="10"/>
  <c r="AR1352" i="10"/>
  <c r="AR1312" i="10"/>
  <c r="AR1296" i="10"/>
  <c r="AR1391" i="10"/>
  <c r="AR1314" i="10"/>
  <c r="AR1313" i="10"/>
  <c r="AS1313" i="10" s="1"/>
  <c r="M1313" i="10" s="1"/>
  <c r="P1328" i="8" s="1"/>
  <c r="AR1291" i="10"/>
  <c r="AR1287" i="10"/>
  <c r="AR1283" i="10"/>
  <c r="AR1279" i="10"/>
  <c r="AR1275" i="10"/>
  <c r="AR1271" i="10"/>
  <c r="AR1267" i="10"/>
  <c r="AR1263" i="10"/>
  <c r="AR1259" i="10"/>
  <c r="AR1255" i="10"/>
  <c r="AR1251" i="10"/>
  <c r="AR1247" i="10"/>
  <c r="AR1243" i="10"/>
  <c r="AR1239" i="10"/>
  <c r="AR1235" i="10"/>
  <c r="AR1309" i="10"/>
  <c r="AR1227" i="10"/>
  <c r="AR1222" i="10"/>
  <c r="AR1133" i="10"/>
  <c r="AR1186" i="10"/>
  <c r="AR1187" i="10"/>
  <c r="AR1155" i="10"/>
  <c r="AR1154" i="10"/>
  <c r="AR1199" i="10"/>
  <c r="AR1183" i="10"/>
  <c r="AR1167" i="10"/>
  <c r="AR1130" i="10"/>
  <c r="AR1125" i="10"/>
  <c r="AR1121" i="10"/>
  <c r="AR1117" i="10"/>
  <c r="AR1113" i="10"/>
  <c r="AR1109" i="10"/>
  <c r="AR1105" i="10"/>
  <c r="AR1101" i="10"/>
  <c r="AR1097" i="10"/>
  <c r="AR1093" i="10"/>
  <c r="AR1089" i="10"/>
  <c r="AR1085" i="10"/>
  <c r="AR1081" i="10"/>
  <c r="AR1077" i="10"/>
  <c r="AR1073" i="10"/>
  <c r="AR1069" i="10"/>
  <c r="AR1065" i="10"/>
  <c r="AR1061" i="10"/>
  <c r="AR1057" i="10"/>
  <c r="AR1053" i="10"/>
  <c r="AR1049" i="10"/>
  <c r="AR1045" i="10"/>
  <c r="AR1041" i="10"/>
  <c r="AR1037" i="10"/>
  <c r="AR1033" i="10"/>
  <c r="AR1151" i="10"/>
  <c r="AR1124" i="10"/>
  <c r="AR1108" i="10"/>
  <c r="AR1092" i="10"/>
  <c r="AR1076" i="10"/>
  <c r="AR1060" i="10"/>
  <c r="AR1044" i="10"/>
  <c r="AR1019" i="10"/>
  <c r="AR1000" i="10"/>
  <c r="AR968" i="10"/>
  <c r="AR936" i="10"/>
  <c r="AR985" i="10"/>
  <c r="AR953" i="10"/>
  <c r="AR921" i="10"/>
  <c r="AR989" i="10"/>
  <c r="AR973" i="10"/>
  <c r="AR957" i="10"/>
  <c r="AR941" i="10"/>
  <c r="AR925" i="10"/>
  <c r="AR901" i="10"/>
  <c r="AR887" i="10"/>
  <c r="AR883" i="10"/>
  <c r="AR997" i="10"/>
  <c r="AR981" i="10"/>
  <c r="AR965" i="10"/>
  <c r="AR949" i="10"/>
  <c r="AR933" i="10"/>
  <c r="AR917" i="10"/>
  <c r="AR900" i="10"/>
  <c r="AR1334" i="10"/>
  <c r="AR1230" i="10"/>
  <c r="AR752" i="10"/>
  <c r="AR688" i="10"/>
  <c r="AR624" i="10"/>
  <c r="AR793" i="10"/>
  <c r="AR761" i="10"/>
  <c r="AR753" i="10"/>
  <c r="AR728" i="10"/>
  <c r="AR696" i="10"/>
  <c r="AR595" i="10"/>
  <c r="AR547" i="10"/>
  <c r="AR531" i="10"/>
  <c r="AR467" i="10"/>
  <c r="AR451" i="10"/>
  <c r="AR443" i="10"/>
  <c r="AR419" i="10"/>
  <c r="AR411" i="10"/>
  <c r="AR724" i="10"/>
  <c r="AR113" i="10"/>
  <c r="AR99" i="10"/>
  <c r="AR87" i="10"/>
  <c r="AR83" i="10"/>
  <c r="AR69" i="10"/>
  <c r="AR67" i="10"/>
  <c r="AR59" i="10"/>
  <c r="AR45" i="10"/>
  <c r="AR43" i="10"/>
  <c r="AR27" i="10"/>
  <c r="AR13" i="10"/>
  <c r="AR3" i="10"/>
  <c r="AR586" i="10"/>
  <c r="AR458" i="10"/>
  <c r="AR416" i="10"/>
  <c r="AR117" i="10"/>
  <c r="AR97" i="10"/>
  <c r="AR81" i="10"/>
  <c r="AR79" i="10"/>
  <c r="AR65" i="10"/>
  <c r="AR49" i="10"/>
  <c r="AR33" i="10"/>
  <c r="AR29" i="10"/>
  <c r="AR25" i="10"/>
  <c r="AR23" i="10"/>
  <c r="AR9" i="10"/>
  <c r="AR5" i="10"/>
  <c r="AR388" i="10"/>
  <c r="AR260" i="10"/>
  <c r="AR871" i="10"/>
  <c r="AR867" i="10"/>
  <c r="AR863" i="10"/>
  <c r="AR859" i="10"/>
  <c r="AR855" i="10"/>
  <c r="AR851" i="10"/>
  <c r="AR843" i="10"/>
  <c r="AR823" i="10"/>
  <c r="AR819" i="10"/>
  <c r="AR815" i="10"/>
  <c r="AR800" i="10"/>
  <c r="AR785" i="10"/>
  <c r="AR784" i="10"/>
  <c r="AR769" i="10"/>
  <c r="AR768" i="10"/>
  <c r="AR736" i="10"/>
  <c r="AR721" i="10"/>
  <c r="AR720" i="10"/>
  <c r="AR705" i="10"/>
  <c r="AR704" i="10"/>
  <c r="AR672" i="10"/>
  <c r="AR657" i="10"/>
  <c r="AR656" i="10"/>
  <c r="AR641" i="10"/>
  <c r="AR640" i="10"/>
  <c r="AR608" i="10"/>
  <c r="AR1026" i="10"/>
  <c r="AR713" i="10"/>
  <c r="AR712" i="10"/>
  <c r="AR681" i="10"/>
  <c r="AR680" i="10"/>
  <c r="AR665" i="10"/>
  <c r="AR633" i="10"/>
  <c r="AR625" i="10"/>
  <c r="AR600" i="10"/>
  <c r="AR391" i="10"/>
  <c r="AR359" i="10"/>
  <c r="AR327" i="10"/>
  <c r="AR295" i="10"/>
  <c r="AR263" i="10"/>
  <c r="AR231" i="10"/>
  <c r="AR199" i="10"/>
  <c r="AR167" i="10"/>
  <c r="AR107" i="10"/>
  <c r="AR91" i="10"/>
  <c r="AR75" i="10"/>
  <c r="AR63" i="10"/>
  <c r="AR53" i="10"/>
  <c r="AR51" i="10"/>
  <c r="AR37" i="10"/>
  <c r="AR35" i="10"/>
  <c r="AR19" i="10"/>
  <c r="AR7" i="10"/>
  <c r="AR976" i="10"/>
  <c r="AR944" i="10"/>
  <c r="AR772" i="10"/>
  <c r="AR644" i="10"/>
  <c r="AR522" i="10"/>
  <c r="AR381" i="10"/>
  <c r="AR349" i="10"/>
  <c r="AR317" i="10"/>
  <c r="AR285" i="10"/>
  <c r="AR253" i="10"/>
  <c r="AR221" i="10"/>
  <c r="AR189" i="10"/>
  <c r="AR157" i="10"/>
  <c r="AR145" i="10"/>
  <c r="AR133" i="10"/>
  <c r="AR129" i="10"/>
  <c r="AR125" i="10"/>
  <c r="AR109" i="10"/>
  <c r="AR73" i="10"/>
  <c r="AR57" i="10"/>
  <c r="AR55" i="10"/>
  <c r="AR41" i="10"/>
  <c r="AR17" i="10"/>
  <c r="AR15" i="10"/>
  <c r="AR324" i="10"/>
  <c r="AR196" i="10"/>
  <c r="AR413" i="10"/>
  <c r="AR8" i="10"/>
  <c r="AA4" i="10"/>
  <c r="AB4" i="10" s="1"/>
  <c r="AC4" i="10" s="1"/>
  <c r="G88" i="11"/>
  <c r="U181" i="11" s="1"/>
  <c r="I88" i="11"/>
  <c r="U145" i="11" s="1"/>
  <c r="F88" i="11"/>
  <c r="U133" i="11" s="1"/>
  <c r="U127" i="11"/>
  <c r="H88" i="11"/>
  <c r="U139" i="11" s="1"/>
  <c r="L38" i="11"/>
  <c r="M37" i="11"/>
  <c r="AR1468" i="10"/>
  <c r="AR1452" i="10"/>
  <c r="M88" i="11"/>
  <c r="L89" i="11"/>
  <c r="AR1444" i="10"/>
  <c r="L63" i="11"/>
  <c r="M62" i="11"/>
  <c r="D63" i="11" s="1"/>
  <c r="E63" i="11" s="1"/>
  <c r="U79" i="11" s="1"/>
  <c r="AR1482" i="10"/>
  <c r="AR1461" i="10"/>
  <c r="AR1431" i="10"/>
  <c r="AA1413" i="10"/>
  <c r="AB1413" i="10" s="1"/>
  <c r="AC1413" i="10" s="1"/>
  <c r="AR1412" i="10"/>
  <c r="AA1427" i="10"/>
  <c r="AB1427" i="10" s="1"/>
  <c r="AC1427" i="10" s="1"/>
  <c r="AR1426" i="10"/>
  <c r="AR1417" i="10"/>
  <c r="AR1466" i="10"/>
  <c r="AA1465" i="10"/>
  <c r="AB1465" i="10" s="1"/>
  <c r="AC1465" i="10" s="1"/>
  <c r="AA1432" i="10"/>
  <c r="AB1432" i="10" s="1"/>
  <c r="AC1432" i="10" s="1"/>
  <c r="AA1401" i="10"/>
  <c r="AB1401" i="10" s="1"/>
  <c r="AC1401" i="10" s="1"/>
  <c r="AA1431" i="10"/>
  <c r="AB1431" i="10" s="1"/>
  <c r="AC1431" i="10" s="1"/>
  <c r="AR1378" i="10"/>
  <c r="AR1362" i="10"/>
  <c r="AR1346" i="10"/>
  <c r="AA1464" i="10"/>
  <c r="AB1464" i="10" s="1"/>
  <c r="AC1464" i="10" s="1"/>
  <c r="AR1408" i="10"/>
  <c r="AA1391" i="10"/>
  <c r="AB1391" i="10" s="1"/>
  <c r="AC1391" i="10" s="1"/>
  <c r="AR1335" i="10"/>
  <c r="AA1325" i="10"/>
  <c r="AB1325" i="10" s="1"/>
  <c r="AC1325" i="10" s="1"/>
  <c r="AR1315" i="10"/>
  <c r="AA1445" i="10"/>
  <c r="AB1445" i="10" s="1"/>
  <c r="AC1445" i="10" s="1"/>
  <c r="AA1435" i="10"/>
  <c r="AB1435" i="10" s="1"/>
  <c r="AC1435" i="10" s="1"/>
  <c r="AR1407" i="10"/>
  <c r="AA1407" i="10"/>
  <c r="AB1407" i="10" s="1"/>
  <c r="AC1407" i="10" s="1"/>
  <c r="AR1329" i="10"/>
  <c r="AR1382" i="10"/>
  <c r="AR1282" i="10"/>
  <c r="AR1266" i="10"/>
  <c r="AR1250" i="10"/>
  <c r="AR1234" i="10"/>
  <c r="AR1228" i="10"/>
  <c r="AR1212" i="10"/>
  <c r="AA1308" i="10"/>
  <c r="AB1308" i="10" s="1"/>
  <c r="AC1308" i="10" s="1"/>
  <c r="AR1294" i="10"/>
  <c r="AA1292" i="10"/>
  <c r="AB1292" i="10" s="1"/>
  <c r="AC1292" i="10" s="1"/>
  <c r="AA1284" i="10"/>
  <c r="AB1284" i="10" s="1"/>
  <c r="AC1284" i="10" s="1"/>
  <c r="AA1276" i="10"/>
  <c r="AB1276" i="10" s="1"/>
  <c r="AC1276" i="10" s="1"/>
  <c r="AA1268" i="10"/>
  <c r="AB1268" i="10" s="1"/>
  <c r="AC1268" i="10" s="1"/>
  <c r="AA1260" i="10"/>
  <c r="AB1260" i="10" s="1"/>
  <c r="AC1260" i="10" s="1"/>
  <c r="AA1252" i="10"/>
  <c r="AB1252" i="10" s="1"/>
  <c r="AC1252" i="10" s="1"/>
  <c r="AA1244" i="10"/>
  <c r="AB1244" i="10" s="1"/>
  <c r="AC1244" i="10" s="1"/>
  <c r="AA1236" i="10"/>
  <c r="AB1236" i="10" s="1"/>
  <c r="AC1236" i="10" s="1"/>
  <c r="AA1374" i="10"/>
  <c r="AB1374" i="10" s="1"/>
  <c r="AC1374" i="10" s="1"/>
  <c r="AR1374" i="10"/>
  <c r="AR1226" i="10"/>
  <c r="AA1216" i="10"/>
  <c r="AB1216" i="10" s="1"/>
  <c r="AC1216" i="10" s="1"/>
  <c r="AR1216" i="10"/>
  <c r="AR1203" i="10"/>
  <c r="AA1203" i="10"/>
  <c r="AB1203" i="10" s="1"/>
  <c r="AC1203" i="10" s="1"/>
  <c r="AR1171" i="10"/>
  <c r="AA1171" i="10"/>
  <c r="AB1171" i="10" s="1"/>
  <c r="AC1171" i="10" s="1"/>
  <c r="AR1140" i="10"/>
  <c r="AA1423" i="10"/>
  <c r="AB1423" i="10" s="1"/>
  <c r="AC1423" i="10" s="1"/>
  <c r="AR1423" i="10"/>
  <c r="AA1400" i="10"/>
  <c r="AB1400" i="10" s="1"/>
  <c r="AC1400" i="10" s="1"/>
  <c r="AA1341" i="10"/>
  <c r="AB1341" i="10" s="1"/>
  <c r="AC1341" i="10" s="1"/>
  <c r="AR1197" i="10"/>
  <c r="AR1164" i="10"/>
  <c r="AR1159" i="10"/>
  <c r="AA1159" i="10"/>
  <c r="AB1159" i="10" s="1"/>
  <c r="AC1159" i="10" s="1"/>
  <c r="AA1151" i="10"/>
  <c r="AB1151" i="10" s="1"/>
  <c r="AC1151" i="10" s="1"/>
  <c r="AR1372" i="10"/>
  <c r="AR1311" i="10"/>
  <c r="AA1215" i="10"/>
  <c r="AB1215" i="10" s="1"/>
  <c r="AC1215" i="10" s="1"/>
  <c r="AA1185" i="10"/>
  <c r="AB1185" i="10" s="1"/>
  <c r="AC1185" i="10" s="1"/>
  <c r="AR1184" i="10"/>
  <c r="AA1178" i="10"/>
  <c r="AB1178" i="10" s="1"/>
  <c r="AC1178" i="10" s="1"/>
  <c r="AR1136" i="10"/>
  <c r="AR1126" i="10"/>
  <c r="AR1110" i="10"/>
  <c r="AR1094" i="10"/>
  <c r="AR1078" i="10"/>
  <c r="AR1062" i="10"/>
  <c r="AR1046" i="10"/>
  <c r="AR1030" i="10"/>
  <c r="AR1016" i="10"/>
  <c r="AR972" i="10"/>
  <c r="AR940" i="10"/>
  <c r="AR1254" i="10"/>
  <c r="AR1201" i="10"/>
  <c r="AA1201" i="10"/>
  <c r="AB1201" i="10" s="1"/>
  <c r="AC1201" i="10" s="1"/>
  <c r="AR1200" i="10"/>
  <c r="AA1180" i="10"/>
  <c r="AB1180" i="10" s="1"/>
  <c r="AC1180" i="10" s="1"/>
  <c r="AR1177" i="10"/>
  <c r="AR1007" i="10"/>
  <c r="AA985" i="10"/>
  <c r="AB985" i="10" s="1"/>
  <c r="AC985" i="10" s="1"/>
  <c r="AA953" i="10"/>
  <c r="AB953" i="10" s="1"/>
  <c r="AC953" i="10" s="1"/>
  <c r="AA921" i="10"/>
  <c r="AB921" i="10" s="1"/>
  <c r="AC921" i="10" s="1"/>
  <c r="AA1262" i="10"/>
  <c r="AB1262" i="10" s="1"/>
  <c r="AC1262" i="10" s="1"/>
  <c r="AA1240" i="10"/>
  <c r="AB1240" i="10" s="1"/>
  <c r="AC1240" i="10" s="1"/>
  <c r="AR1240" i="10"/>
  <c r="AR1220" i="10"/>
  <c r="AA1202" i="10"/>
  <c r="AB1202" i="10" s="1"/>
  <c r="AC1202" i="10" s="1"/>
  <c r="AR1198" i="10"/>
  <c r="AA1198" i="10"/>
  <c r="AB1198" i="10" s="1"/>
  <c r="AC1198" i="10" s="1"/>
  <c r="AA1150" i="10"/>
  <c r="AB1150" i="10" s="1"/>
  <c r="AC1150" i="10" s="1"/>
  <c r="AA1134" i="10"/>
  <c r="AB1134" i="10" s="1"/>
  <c r="AC1134" i="10" s="1"/>
  <c r="AR1029" i="10"/>
  <c r="AR1012" i="10"/>
  <c r="AA997" i="10"/>
  <c r="AB997" i="10" s="1"/>
  <c r="AC997" i="10" s="1"/>
  <c r="AA989" i="10"/>
  <c r="AB989" i="10" s="1"/>
  <c r="AC989" i="10" s="1"/>
  <c r="AA981" i="10"/>
  <c r="AB981" i="10" s="1"/>
  <c r="AC981" i="10" s="1"/>
  <c r="AA973" i="10"/>
  <c r="AB973" i="10" s="1"/>
  <c r="AC973" i="10" s="1"/>
  <c r="AA965" i="10"/>
  <c r="AB965" i="10" s="1"/>
  <c r="AC965" i="10" s="1"/>
  <c r="AA957" i="10"/>
  <c r="AB957" i="10" s="1"/>
  <c r="AC957" i="10" s="1"/>
  <c r="AA949" i="10"/>
  <c r="AB949" i="10" s="1"/>
  <c r="AC949" i="10" s="1"/>
  <c r="AA941" i="10"/>
  <c r="AB941" i="10" s="1"/>
  <c r="AC941" i="10" s="1"/>
  <c r="AA933" i="10"/>
  <c r="AB933" i="10" s="1"/>
  <c r="AC933" i="10" s="1"/>
  <c r="AA925" i="10"/>
  <c r="AB925" i="10" s="1"/>
  <c r="AC925" i="10" s="1"/>
  <c r="AA917" i="10"/>
  <c r="AB917" i="10" s="1"/>
  <c r="AC917" i="10" s="1"/>
  <c r="AA1356" i="10"/>
  <c r="AB1356" i="10" s="1"/>
  <c r="AC1356" i="10" s="1"/>
  <c r="AA1334" i="10"/>
  <c r="AB1334" i="10" s="1"/>
  <c r="AC1334" i="10" s="1"/>
  <c r="AR1170" i="10"/>
  <c r="AA1168" i="10"/>
  <c r="AB1168" i="10" s="1"/>
  <c r="AC1168" i="10" s="1"/>
  <c r="AR1120" i="10"/>
  <c r="AA1066" i="10"/>
  <c r="AB1066" i="10" s="1"/>
  <c r="AC1066" i="10" s="1"/>
  <c r="AR1066" i="10"/>
  <c r="AA1058" i="10"/>
  <c r="AB1058" i="10" s="1"/>
  <c r="AC1058" i="10" s="1"/>
  <c r="AR1058" i="10"/>
  <c r="AR1028" i="10"/>
  <c r="AA995" i="10"/>
  <c r="AB995" i="10" s="1"/>
  <c r="AC995" i="10" s="1"/>
  <c r="AA994" i="10"/>
  <c r="AB994" i="10" s="1"/>
  <c r="AC994" i="10" s="1"/>
  <c r="AR991" i="10"/>
  <c r="AA959" i="10"/>
  <c r="AB959" i="10" s="1"/>
  <c r="AC959" i="10" s="1"/>
  <c r="AR958" i="10"/>
  <c r="AA952" i="10"/>
  <c r="AB952" i="10" s="1"/>
  <c r="AC952" i="10" s="1"/>
  <c r="AA931" i="10"/>
  <c r="AB931" i="10" s="1"/>
  <c r="AC931" i="10" s="1"/>
  <c r="AA930" i="10"/>
  <c r="AB930" i="10" s="1"/>
  <c r="AC930" i="10" s="1"/>
  <c r="AR927" i="10"/>
  <c r="AR912" i="10"/>
  <c r="AR864" i="10"/>
  <c r="AR832" i="10"/>
  <c r="AR1310" i="10"/>
  <c r="AR1264" i="10"/>
  <c r="AR1256" i="10"/>
  <c r="AR1174" i="10"/>
  <c r="AA1174" i="10"/>
  <c r="AB1174" i="10" s="1"/>
  <c r="AC1174" i="10" s="1"/>
  <c r="AR1034" i="10"/>
  <c r="AA975" i="10"/>
  <c r="AB975" i="10" s="1"/>
  <c r="AC975" i="10" s="1"/>
  <c r="AR974" i="10"/>
  <c r="AA968" i="10"/>
  <c r="AB968" i="10" s="1"/>
  <c r="AC968" i="10" s="1"/>
  <c r="AR956" i="10"/>
  <c r="AR952" i="10"/>
  <c r="AA946" i="10"/>
  <c r="AB946" i="10" s="1"/>
  <c r="AC946" i="10" s="1"/>
  <c r="AR943" i="10"/>
  <c r="AR868" i="10"/>
  <c r="AR836" i="10"/>
  <c r="AA802" i="10"/>
  <c r="AB802" i="10" s="1"/>
  <c r="AC802" i="10" s="1"/>
  <c r="AR791" i="10"/>
  <c r="AR746" i="10"/>
  <c r="AA738" i="10"/>
  <c r="AB738" i="10" s="1"/>
  <c r="AC738" i="10" s="1"/>
  <c r="AR727" i="10"/>
  <c r="AR682" i="10"/>
  <c r="AA674" i="10"/>
  <c r="AB674" i="10" s="1"/>
  <c r="AC674" i="10" s="1"/>
  <c r="AR663" i="10"/>
  <c r="AR618" i="10"/>
  <c r="AA610" i="10"/>
  <c r="AB610" i="10" s="1"/>
  <c r="AC610" i="10" s="1"/>
  <c r="AR599" i="10"/>
  <c r="AR1141" i="10"/>
  <c r="AA1020" i="10"/>
  <c r="AB1020" i="10" s="1"/>
  <c r="AC1020" i="10" s="1"/>
  <c r="AR954" i="10"/>
  <c r="AA922" i="10"/>
  <c r="AB922" i="10" s="1"/>
  <c r="AC922" i="10" s="1"/>
  <c r="AR734" i="10"/>
  <c r="AR678" i="10"/>
  <c r="AR606" i="10"/>
  <c r="AR1169" i="10"/>
  <c r="AA1169" i="10"/>
  <c r="AB1169" i="10" s="1"/>
  <c r="AC1169" i="10" s="1"/>
  <c r="AR1114" i="10"/>
  <c r="AR1040" i="10"/>
  <c r="AR1003" i="10"/>
  <c r="AA1003" i="10"/>
  <c r="AB1003" i="10" s="1"/>
  <c r="AC1003" i="10" s="1"/>
  <c r="AA999" i="10"/>
  <c r="AB999" i="10" s="1"/>
  <c r="AC999" i="10" s="1"/>
  <c r="AR996" i="10"/>
  <c r="AA976" i="10"/>
  <c r="AB976" i="10" s="1"/>
  <c r="AC976" i="10" s="1"/>
  <c r="AR971" i="10"/>
  <c r="AA967" i="10"/>
  <c r="AB967" i="10" s="1"/>
  <c r="AC967" i="10" s="1"/>
  <c r="AR964" i="10"/>
  <c r="AA944" i="10"/>
  <c r="AB944" i="10" s="1"/>
  <c r="AC944" i="10" s="1"/>
  <c r="AR939" i="10"/>
  <c r="AA935" i="10"/>
  <c r="AB935" i="10" s="1"/>
  <c r="AC935" i="10" s="1"/>
  <c r="AR919" i="10"/>
  <c r="AA913" i="10"/>
  <c r="AB913" i="10" s="1"/>
  <c r="AC913" i="10" s="1"/>
  <c r="AA866" i="10"/>
  <c r="AB866" i="10" s="1"/>
  <c r="AC866" i="10" s="1"/>
  <c r="AA834" i="10"/>
  <c r="AB834" i="10" s="1"/>
  <c r="AC834" i="10" s="1"/>
  <c r="AR790" i="10"/>
  <c r="AA788" i="10"/>
  <c r="AB788" i="10" s="1"/>
  <c r="AC788" i="10" s="1"/>
  <c r="AR686" i="10"/>
  <c r="AA684" i="10"/>
  <c r="AB684" i="10" s="1"/>
  <c r="AC684" i="10" s="1"/>
  <c r="AR662" i="10"/>
  <c r="AS662" i="10" s="1"/>
  <c r="M662" i="10" s="1"/>
  <c r="P677" i="8" s="1"/>
  <c r="AA660" i="10"/>
  <c r="AB660" i="10" s="1"/>
  <c r="AC660" i="10" s="1"/>
  <c r="AA410" i="10"/>
  <c r="AB410" i="10" s="1"/>
  <c r="AC410" i="10" s="1"/>
  <c r="AA115" i="10"/>
  <c r="AB115" i="10" s="1"/>
  <c r="AC115" i="10" s="1"/>
  <c r="AR93" i="10"/>
  <c r="AA79" i="10"/>
  <c r="AB79" i="10" s="1"/>
  <c r="AC79" i="10" s="1"/>
  <c r="AA47" i="10"/>
  <c r="AB47" i="10" s="1"/>
  <c r="AC47" i="10" s="1"/>
  <c r="AA23" i="10"/>
  <c r="AB23" i="10" s="1"/>
  <c r="AC23" i="10" s="1"/>
  <c r="AA1471" i="10"/>
  <c r="AB1471" i="10" s="1"/>
  <c r="AC1471" i="10" s="1"/>
  <c r="AA1166" i="10"/>
  <c r="AB1166" i="10" s="1"/>
  <c r="AC1166" i="10" s="1"/>
  <c r="AR1018" i="10"/>
  <c r="AR1013" i="10"/>
  <c r="AA1002" i="10"/>
  <c r="AB1002" i="10" s="1"/>
  <c r="AC1002" i="10" s="1"/>
  <c r="AA992" i="10"/>
  <c r="AB992" i="10" s="1"/>
  <c r="AC992" i="10" s="1"/>
  <c r="AA938" i="10"/>
  <c r="AB938" i="10" s="1"/>
  <c r="AC938" i="10" s="1"/>
  <c r="AR886" i="10"/>
  <c r="AR564" i="10"/>
  <c r="AR500" i="10"/>
  <c r="AR436" i="10"/>
  <c r="AR846" i="10"/>
  <c r="AR795" i="10"/>
  <c r="AR731" i="10"/>
  <c r="AR667" i="10"/>
  <c r="AR603" i="10"/>
  <c r="AR424" i="10"/>
  <c r="AR390" i="10"/>
  <c r="AR358" i="10"/>
  <c r="AR326" i="10"/>
  <c r="AR294" i="10"/>
  <c r="AR262" i="10"/>
  <c r="AR230" i="10"/>
  <c r="AR198" i="10"/>
  <c r="AR166" i="10"/>
  <c r="AR134" i="10"/>
  <c r="AR870" i="10"/>
  <c r="AR572" i="10"/>
  <c r="AA564" i="10"/>
  <c r="AB564" i="10" s="1"/>
  <c r="AC564" i="10" s="1"/>
  <c r="AR512" i="10"/>
  <c r="AA436" i="10"/>
  <c r="AB436" i="10" s="1"/>
  <c r="AC436" i="10" s="1"/>
  <c r="AR394" i="10"/>
  <c r="AR352" i="10"/>
  <c r="AS352" i="10" s="1"/>
  <c r="M352" i="10" s="1"/>
  <c r="P367" i="8" s="1"/>
  <c r="AR330" i="10"/>
  <c r="AR288" i="10"/>
  <c r="AR266" i="10"/>
  <c r="AR240" i="10"/>
  <c r="AR208" i="10"/>
  <c r="AR136" i="10"/>
  <c r="AR120" i="10"/>
  <c r="AR932" i="10"/>
  <c r="AA757" i="10"/>
  <c r="AB757" i="10" s="1"/>
  <c r="AC757" i="10" s="1"/>
  <c r="AA693" i="10"/>
  <c r="AB693" i="10" s="1"/>
  <c r="AC693" i="10" s="1"/>
  <c r="AA629" i="10"/>
  <c r="AB629" i="10" s="1"/>
  <c r="AC629" i="10" s="1"/>
  <c r="AR524" i="10"/>
  <c r="AA516" i="10"/>
  <c r="AB516" i="10" s="1"/>
  <c r="AC516" i="10" s="1"/>
  <c r="AA424" i="10"/>
  <c r="AB424" i="10" s="1"/>
  <c r="AC424" i="10" s="1"/>
  <c r="AR412" i="10"/>
  <c r="AA94" i="10"/>
  <c r="AB94" i="10" s="1"/>
  <c r="AC94" i="10" s="1"/>
  <c r="AA78" i="10"/>
  <c r="AB78" i="10" s="1"/>
  <c r="AC78" i="10" s="1"/>
  <c r="AA62" i="10"/>
  <c r="AB62" i="10" s="1"/>
  <c r="AC62" i="10" s="1"/>
  <c r="AA38" i="10"/>
  <c r="AB38" i="10" s="1"/>
  <c r="AC38" i="10" s="1"/>
  <c r="AR6" i="10"/>
  <c r="AR741" i="10"/>
  <c r="AR677" i="10"/>
  <c r="AR613" i="10"/>
  <c r="AR544" i="10"/>
  <c r="AA504" i="10"/>
  <c r="AB504" i="10" s="1"/>
  <c r="AC504" i="10" s="1"/>
  <c r="AA480" i="10"/>
  <c r="AB480" i="10" s="1"/>
  <c r="AC480" i="10" s="1"/>
  <c r="AR402" i="10"/>
  <c r="AR344" i="10"/>
  <c r="AR338" i="10"/>
  <c r="AR280" i="10"/>
  <c r="AR274" i="10"/>
  <c r="AR216" i="10"/>
  <c r="AR210" i="10"/>
  <c r="AS210" i="10" s="1"/>
  <c r="M210" i="10" s="1"/>
  <c r="P225" i="8" s="1"/>
  <c r="AR152" i="10"/>
  <c r="AR80" i="10"/>
  <c r="AR72" i="10"/>
  <c r="AR64" i="10"/>
  <c r="AR56" i="10"/>
  <c r="AR1006" i="10"/>
  <c r="AR781" i="10"/>
  <c r="AR717" i="10"/>
  <c r="AA584" i="10"/>
  <c r="AB584" i="10" s="1"/>
  <c r="AC584" i="10" s="1"/>
  <c r="AA492" i="10"/>
  <c r="AB492" i="10" s="1"/>
  <c r="AC492" i="10" s="1"/>
  <c r="AR492" i="10"/>
  <c r="AA484" i="10"/>
  <c r="AB484" i="10" s="1"/>
  <c r="AC484" i="10" s="1"/>
  <c r="AA428" i="10"/>
  <c r="AB428" i="10" s="1"/>
  <c r="AC428" i="10" s="1"/>
  <c r="AR428" i="10"/>
  <c r="AA114" i="10"/>
  <c r="AB114" i="10" s="1"/>
  <c r="AC114" i="10" s="1"/>
  <c r="AR114" i="10"/>
  <c r="AA98" i="10"/>
  <c r="AB98" i="10" s="1"/>
  <c r="AC98" i="10" s="1"/>
  <c r="AR66" i="10"/>
  <c r="AA58" i="10"/>
  <c r="AB58" i="10" s="1"/>
  <c r="AC58" i="10" s="1"/>
  <c r="AR50" i="10"/>
  <c r="M110" i="11"/>
  <c r="C104" i="11"/>
  <c r="L111" i="11"/>
  <c r="H61" i="11"/>
  <c r="U89" i="11" s="1"/>
  <c r="I61" i="11"/>
  <c r="U95" i="11" s="1"/>
  <c r="G61" i="11"/>
  <c r="U167" i="11" s="1"/>
  <c r="F61" i="11"/>
  <c r="U83" i="11" s="1"/>
  <c r="AR1487" i="10"/>
  <c r="I48" i="11"/>
  <c r="U71" i="11" s="1"/>
  <c r="H48" i="11"/>
  <c r="U65" i="11" s="1"/>
  <c r="G48" i="11"/>
  <c r="U161" i="11" s="1"/>
  <c r="U53" i="11"/>
  <c r="F48" i="11"/>
  <c r="U59" i="11" s="1"/>
  <c r="AA1501" i="10"/>
  <c r="AB1501" i="10" s="1"/>
  <c r="AC1501" i="10" s="1"/>
  <c r="AR1501" i="10"/>
  <c r="AA1494" i="10"/>
  <c r="AB1494" i="10" s="1"/>
  <c r="AC1494" i="10" s="1"/>
  <c r="AA1493" i="10"/>
  <c r="AB1493" i="10" s="1"/>
  <c r="AC1493" i="10" s="1"/>
  <c r="AR1477" i="10"/>
  <c r="AS1477" i="10" s="1"/>
  <c r="M1477" i="10" s="1"/>
  <c r="P1492" i="8" s="1"/>
  <c r="AR1480" i="10"/>
  <c r="AR1464" i="10"/>
  <c r="AA1459" i="10"/>
  <c r="AB1459" i="10" s="1"/>
  <c r="AC1459" i="10" s="1"/>
  <c r="AA1455" i="10"/>
  <c r="AB1455" i="10" s="1"/>
  <c r="AC1455" i="10" s="1"/>
  <c r="AA1444" i="10"/>
  <c r="AB1444" i="10" s="1"/>
  <c r="AC1444" i="10" s="1"/>
  <c r="AA1489" i="10"/>
  <c r="AB1489" i="10" s="1"/>
  <c r="AC1489" i="10" s="1"/>
  <c r="AA1434" i="10"/>
  <c r="AB1434" i="10" s="1"/>
  <c r="AC1434" i="10" s="1"/>
  <c r="AA1433" i="10"/>
  <c r="AB1433" i="10" s="1"/>
  <c r="AC1433" i="10" s="1"/>
  <c r="AA1418" i="10"/>
  <c r="AB1418" i="10" s="1"/>
  <c r="AC1418" i="10" s="1"/>
  <c r="AA1417" i="10"/>
  <c r="AB1417" i="10" s="1"/>
  <c r="AC1417" i="10" s="1"/>
  <c r="AA1468" i="10"/>
  <c r="AB1468" i="10" s="1"/>
  <c r="AC1468" i="10" s="1"/>
  <c r="AA1461" i="10"/>
  <c r="AB1461" i="10" s="1"/>
  <c r="AC1461" i="10" s="1"/>
  <c r="AA1439" i="10"/>
  <c r="AB1439" i="10" s="1"/>
  <c r="AC1439" i="10" s="1"/>
  <c r="AR1474" i="10"/>
  <c r="AA1409" i="10"/>
  <c r="AB1409" i="10" s="1"/>
  <c r="AC1409" i="10" s="1"/>
  <c r="AR1406" i="10"/>
  <c r="AR1427" i="10"/>
  <c r="AR1465" i="10"/>
  <c r="AR1332" i="10"/>
  <c r="AR1440" i="10"/>
  <c r="AR1433" i="10"/>
  <c r="AA1386" i="10"/>
  <c r="AB1386" i="10" s="1"/>
  <c r="AC1386" i="10" s="1"/>
  <c r="AA1370" i="10"/>
  <c r="AB1370" i="10" s="1"/>
  <c r="AC1370" i="10" s="1"/>
  <c r="AA1354" i="10"/>
  <c r="AB1354" i="10" s="1"/>
  <c r="AC1354" i="10" s="1"/>
  <c r="AR1325" i="10"/>
  <c r="AA1318" i="10"/>
  <c r="AB1318" i="10" s="1"/>
  <c r="AC1318" i="10" s="1"/>
  <c r="AA1483" i="10"/>
  <c r="AB1483" i="10" s="1"/>
  <c r="AC1483" i="10" s="1"/>
  <c r="AR1289" i="10"/>
  <c r="AR1281" i="10"/>
  <c r="AR1273" i="10"/>
  <c r="AR1265" i="10"/>
  <c r="AR1257" i="10"/>
  <c r="AS1257" i="10" s="1"/>
  <c r="M1257" i="10" s="1"/>
  <c r="P1272" i="8" s="1"/>
  <c r="AR1249" i="10"/>
  <c r="AR1241" i="10"/>
  <c r="AR1233" i="10"/>
  <c r="AA1402" i="10"/>
  <c r="AB1402" i="10" s="1"/>
  <c r="AC1402" i="10" s="1"/>
  <c r="AA1399" i="10"/>
  <c r="AB1399" i="10" s="1"/>
  <c r="AC1399" i="10" s="1"/>
  <c r="AR1345" i="10"/>
  <c r="AR1323" i="10"/>
  <c r="AA1323" i="10"/>
  <c r="AB1323" i="10" s="1"/>
  <c r="AC1323" i="10" s="1"/>
  <c r="AA1316" i="10"/>
  <c r="AB1316" i="10" s="1"/>
  <c r="AC1316" i="10" s="1"/>
  <c r="AA1303" i="10"/>
  <c r="AB1303" i="10" s="1"/>
  <c r="AC1303" i="10" s="1"/>
  <c r="AR1303" i="10"/>
  <c r="AA1295" i="10"/>
  <c r="AB1295" i="10" s="1"/>
  <c r="AC1295" i="10" s="1"/>
  <c r="AR1295" i="10"/>
  <c r="AA1290" i="10"/>
  <c r="AB1290" i="10" s="1"/>
  <c r="AC1290" i="10" s="1"/>
  <c r="AA1274" i="10"/>
  <c r="AB1274" i="10" s="1"/>
  <c r="AC1274" i="10" s="1"/>
  <c r="AA1258" i="10"/>
  <c r="AB1258" i="10" s="1"/>
  <c r="AC1258" i="10" s="1"/>
  <c r="AA1242" i="10"/>
  <c r="AB1242" i="10" s="1"/>
  <c r="AC1242" i="10" s="1"/>
  <c r="AA1476" i="10"/>
  <c r="AB1476" i="10" s="1"/>
  <c r="AC1476" i="10" s="1"/>
  <c r="AR1476" i="10"/>
  <c r="AR1322" i="10"/>
  <c r="AA1302" i="10"/>
  <c r="AB1302" i="10" s="1"/>
  <c r="AC1302" i="10" s="1"/>
  <c r="AR1292" i="10"/>
  <c r="AR1284" i="10"/>
  <c r="AR1276" i="10"/>
  <c r="AR1268" i="10"/>
  <c r="AR1260" i="10"/>
  <c r="AR1252" i="10"/>
  <c r="AR1244" i="10"/>
  <c r="AR1236" i="10"/>
  <c r="AA1224" i="10"/>
  <c r="AB1224" i="10" s="1"/>
  <c r="AC1224" i="10" s="1"/>
  <c r="AA1223" i="10"/>
  <c r="AB1223" i="10" s="1"/>
  <c r="AC1223" i="10" s="1"/>
  <c r="AA1222" i="10"/>
  <c r="AB1222" i="10" s="1"/>
  <c r="AC1222" i="10" s="1"/>
  <c r="AR1208" i="10"/>
  <c r="AA1428" i="10"/>
  <c r="AB1428" i="10" s="1"/>
  <c r="AC1428" i="10" s="1"/>
  <c r="AR1179" i="10"/>
  <c r="AA1179" i="10"/>
  <c r="AB1179" i="10" s="1"/>
  <c r="AC1179" i="10" s="1"/>
  <c r="AA1366" i="10"/>
  <c r="AB1366" i="10" s="1"/>
  <c r="AC1366" i="10" s="1"/>
  <c r="AR1366" i="10"/>
  <c r="AA1358" i="10"/>
  <c r="AB1358" i="10" s="1"/>
  <c r="AC1358" i="10" s="1"/>
  <c r="AR1358" i="10"/>
  <c r="AR1348" i="10"/>
  <c r="AA1199" i="10"/>
  <c r="AB1199" i="10" s="1"/>
  <c r="AC1199" i="10" s="1"/>
  <c r="AA1191" i="10"/>
  <c r="AB1191" i="10" s="1"/>
  <c r="AC1191" i="10" s="1"/>
  <c r="AA1183" i="10"/>
  <c r="AB1183" i="10" s="1"/>
  <c r="AC1183" i="10" s="1"/>
  <c r="AA1175" i="10"/>
  <c r="AB1175" i="10" s="1"/>
  <c r="AC1175" i="10" s="1"/>
  <c r="AA1167" i="10"/>
  <c r="AB1167" i="10" s="1"/>
  <c r="AC1167" i="10" s="1"/>
  <c r="AR1132" i="10"/>
  <c r="AA1411" i="10"/>
  <c r="AB1411" i="10" s="1"/>
  <c r="AC1411" i="10" s="1"/>
  <c r="AA1364" i="10"/>
  <c r="AB1364" i="10" s="1"/>
  <c r="AC1364" i="10" s="1"/>
  <c r="AR1218" i="10"/>
  <c r="AR1209" i="10"/>
  <c r="AA1193" i="10"/>
  <c r="AB1193" i="10" s="1"/>
  <c r="AC1193" i="10" s="1"/>
  <c r="AR1192" i="10"/>
  <c r="AA1165" i="10"/>
  <c r="AB1165" i="10" s="1"/>
  <c r="AC1165" i="10" s="1"/>
  <c r="AA1164" i="10"/>
  <c r="AB1164" i="10" s="1"/>
  <c r="AC1164" i="10" s="1"/>
  <c r="AR1161" i="10"/>
  <c r="AA1019" i="10"/>
  <c r="AB1019" i="10" s="1"/>
  <c r="AC1019" i="10" s="1"/>
  <c r="AA1018" i="10"/>
  <c r="AB1018" i="10" s="1"/>
  <c r="AC1018" i="10" s="1"/>
  <c r="AA1324" i="10"/>
  <c r="AB1324" i="10" s="1"/>
  <c r="AC1324" i="10" s="1"/>
  <c r="AR1286" i="10"/>
  <c r="AR1215" i="10"/>
  <c r="AR1188" i="10"/>
  <c r="AA1184" i="10"/>
  <c r="AB1184" i="10" s="1"/>
  <c r="AC1184" i="10" s="1"/>
  <c r="AA1182" i="10"/>
  <c r="AB1182" i="10" s="1"/>
  <c r="AC1182" i="10" s="1"/>
  <c r="AA1157" i="10"/>
  <c r="AB1157" i="10" s="1"/>
  <c r="AC1157" i="10" s="1"/>
  <c r="AA1118" i="10"/>
  <c r="AB1118" i="10" s="1"/>
  <c r="AC1118" i="10" s="1"/>
  <c r="AA1102" i="10"/>
  <c r="AB1102" i="10" s="1"/>
  <c r="AC1102" i="10" s="1"/>
  <c r="AA1086" i="10"/>
  <c r="AB1086" i="10" s="1"/>
  <c r="AC1086" i="10" s="1"/>
  <c r="AA1070" i="10"/>
  <c r="AB1070" i="10" s="1"/>
  <c r="AC1070" i="10" s="1"/>
  <c r="AA1054" i="10"/>
  <c r="AB1054" i="10" s="1"/>
  <c r="AC1054" i="10" s="1"/>
  <c r="AA1038" i="10"/>
  <c r="AB1038" i="10" s="1"/>
  <c r="AC1038" i="10" s="1"/>
  <c r="AA1212" i="10"/>
  <c r="AB1212" i="10" s="1"/>
  <c r="AC1212" i="10" s="1"/>
  <c r="AA1200" i="10"/>
  <c r="AB1200" i="10" s="1"/>
  <c r="AC1200" i="10" s="1"/>
  <c r="AR1152" i="10"/>
  <c r="AR993" i="10"/>
  <c r="AA993" i="10"/>
  <c r="AB993" i="10" s="1"/>
  <c r="AC993" i="10" s="1"/>
  <c r="AR961" i="10"/>
  <c r="AA961" i="10"/>
  <c r="AB961" i="10" s="1"/>
  <c r="AC961" i="10" s="1"/>
  <c r="AR929" i="10"/>
  <c r="AA929" i="10"/>
  <c r="AB929" i="10" s="1"/>
  <c r="AC929" i="10" s="1"/>
  <c r="AA909" i="10"/>
  <c r="AB909" i="10" s="1"/>
  <c r="AC909" i="10" s="1"/>
  <c r="AA908" i="10"/>
  <c r="AB908" i="10" s="1"/>
  <c r="AC908" i="10" s="1"/>
  <c r="AR1301" i="10"/>
  <c r="AR1205" i="10"/>
  <c r="AR1204" i="10"/>
  <c r="AR1202" i="10"/>
  <c r="AR1149" i="10"/>
  <c r="AR1135" i="10"/>
  <c r="AR1134" i="10"/>
  <c r="AR902" i="10"/>
  <c r="AA893" i="10"/>
  <c r="AB893" i="10" s="1"/>
  <c r="AC893" i="10" s="1"/>
  <c r="AA889" i="10"/>
  <c r="AB889" i="10" s="1"/>
  <c r="AC889" i="10" s="1"/>
  <c r="AA885" i="10"/>
  <c r="AB885" i="10" s="1"/>
  <c r="AC885" i="10" s="1"/>
  <c r="AA881" i="10"/>
  <c r="AB881" i="10" s="1"/>
  <c r="AC881" i="10" s="1"/>
  <c r="AA877" i="10"/>
  <c r="AB877" i="10" s="1"/>
  <c r="AC877" i="10" s="1"/>
  <c r="AA873" i="10"/>
  <c r="AB873" i="10" s="1"/>
  <c r="AC873" i="10" s="1"/>
  <c r="AA869" i="10"/>
  <c r="AB869" i="10" s="1"/>
  <c r="AC869" i="10" s="1"/>
  <c r="AA865" i="10"/>
  <c r="AB865" i="10" s="1"/>
  <c r="AC865" i="10" s="1"/>
  <c r="AA861" i="10"/>
  <c r="AB861" i="10" s="1"/>
  <c r="AC861" i="10" s="1"/>
  <c r="AA857" i="10"/>
  <c r="AB857" i="10" s="1"/>
  <c r="AC857" i="10" s="1"/>
  <c r="AA853" i="10"/>
  <c r="AB853" i="10" s="1"/>
  <c r="AC853" i="10" s="1"/>
  <c r="AA849" i="10"/>
  <c r="AB849" i="10" s="1"/>
  <c r="AC849" i="10" s="1"/>
  <c r="AA845" i="10"/>
  <c r="AB845" i="10" s="1"/>
  <c r="AC845" i="10" s="1"/>
  <c r="AA841" i="10"/>
  <c r="AB841" i="10" s="1"/>
  <c r="AC841" i="10" s="1"/>
  <c r="AA837" i="10"/>
  <c r="AB837" i="10" s="1"/>
  <c r="AC837" i="10" s="1"/>
  <c r="AA833" i="10"/>
  <c r="AB833" i="10" s="1"/>
  <c r="AC833" i="10" s="1"/>
  <c r="AA829" i="10"/>
  <c r="AB829" i="10" s="1"/>
  <c r="AC829" i="10" s="1"/>
  <c r="AA825" i="10"/>
  <c r="AB825" i="10" s="1"/>
  <c r="AC825" i="10" s="1"/>
  <c r="AA821" i="10"/>
  <c r="AB821" i="10" s="1"/>
  <c r="AC821" i="10" s="1"/>
  <c r="AA817" i="10"/>
  <c r="AB817" i="10" s="1"/>
  <c r="AC817" i="10" s="1"/>
  <c r="AA813" i="10"/>
  <c r="AB813" i="10" s="1"/>
  <c r="AC813" i="10" s="1"/>
  <c r="AA809" i="10"/>
  <c r="AB809" i="10" s="1"/>
  <c r="AC809" i="10" s="1"/>
  <c r="AR799" i="10"/>
  <c r="AR783" i="10"/>
  <c r="AR767" i="10"/>
  <c r="AR751" i="10"/>
  <c r="AR735" i="10"/>
  <c r="AR719" i="10"/>
  <c r="AR703" i="10"/>
  <c r="AR687" i="10"/>
  <c r="AR671" i="10"/>
  <c r="AR655" i="10"/>
  <c r="AR639" i="10"/>
  <c r="AR623" i="10"/>
  <c r="AR607" i="10"/>
  <c r="AA1350" i="10"/>
  <c r="AB1350" i="10" s="1"/>
  <c r="AC1350" i="10" s="1"/>
  <c r="AR1350" i="10"/>
  <c r="AA1248" i="10"/>
  <c r="AB1248" i="10" s="1"/>
  <c r="AC1248" i="10" s="1"/>
  <c r="AR1248" i="10"/>
  <c r="AA1122" i="10"/>
  <c r="AB1122" i="10" s="1"/>
  <c r="AC1122" i="10" s="1"/>
  <c r="AR1122" i="10"/>
  <c r="AR995" i="10"/>
  <c r="AR962" i="10"/>
  <c r="AA958" i="10"/>
  <c r="AB958" i="10" s="1"/>
  <c r="AC958" i="10" s="1"/>
  <c r="AA956" i="10"/>
  <c r="AB956" i="10" s="1"/>
  <c r="AC956" i="10" s="1"/>
  <c r="AR931" i="10"/>
  <c r="AA911" i="10"/>
  <c r="AB911" i="10" s="1"/>
  <c r="AC911" i="10" s="1"/>
  <c r="AA880" i="10"/>
  <c r="AB880" i="10" s="1"/>
  <c r="AC880" i="10" s="1"/>
  <c r="AR872" i="10"/>
  <c r="AA848" i="10"/>
  <c r="AB848" i="10" s="1"/>
  <c r="AC848" i="10" s="1"/>
  <c r="AR840" i="10"/>
  <c r="AA816" i="10"/>
  <c r="AB816" i="10" s="1"/>
  <c r="AC816" i="10" s="1"/>
  <c r="AR808" i="10"/>
  <c r="AR802" i="10"/>
  <c r="AA785" i="10"/>
  <c r="AB785" i="10" s="1"/>
  <c r="AC785" i="10" s="1"/>
  <c r="AA784" i="10"/>
  <c r="AB784" i="10" s="1"/>
  <c r="AC784" i="10" s="1"/>
  <c r="AR770" i="10"/>
  <c r="AA753" i="10"/>
  <c r="AB753" i="10" s="1"/>
  <c r="AC753" i="10" s="1"/>
  <c r="AA752" i="10"/>
  <c r="AB752" i="10" s="1"/>
  <c r="AC752" i="10" s="1"/>
  <c r="AR738" i="10"/>
  <c r="AA721" i="10"/>
  <c r="AB721" i="10" s="1"/>
  <c r="AC721" i="10" s="1"/>
  <c r="AA720" i="10"/>
  <c r="AB720" i="10" s="1"/>
  <c r="AC720" i="10" s="1"/>
  <c r="AR706" i="10"/>
  <c r="AA689" i="10"/>
  <c r="AB689" i="10" s="1"/>
  <c r="AC689" i="10" s="1"/>
  <c r="AA688" i="10"/>
  <c r="AB688" i="10" s="1"/>
  <c r="AC688" i="10" s="1"/>
  <c r="AR674" i="10"/>
  <c r="AA657" i="10"/>
  <c r="AB657" i="10" s="1"/>
  <c r="AC657" i="10" s="1"/>
  <c r="AA656" i="10"/>
  <c r="AB656" i="10" s="1"/>
  <c r="AC656" i="10" s="1"/>
  <c r="AR642" i="10"/>
  <c r="AA625" i="10"/>
  <c r="AB625" i="10" s="1"/>
  <c r="AC625" i="10" s="1"/>
  <c r="AA624" i="10"/>
  <c r="AB624" i="10" s="1"/>
  <c r="AC624" i="10" s="1"/>
  <c r="AR610" i="10"/>
  <c r="AR1096" i="10"/>
  <c r="AR1088" i="10"/>
  <c r="AR978" i="10"/>
  <c r="AA974" i="10"/>
  <c r="AB974" i="10" s="1"/>
  <c r="AC974" i="10" s="1"/>
  <c r="AA972" i="10"/>
  <c r="AB972" i="10" s="1"/>
  <c r="AC972" i="10" s="1"/>
  <c r="AR947" i="10"/>
  <c r="AA906" i="10"/>
  <c r="AB906" i="10" s="1"/>
  <c r="AC906" i="10" s="1"/>
  <c r="AR906" i="10"/>
  <c r="AA904" i="10"/>
  <c r="AB904" i="10" s="1"/>
  <c r="AC904" i="10" s="1"/>
  <c r="AR892" i="10"/>
  <c r="AA884" i="10"/>
  <c r="AB884" i="10" s="1"/>
  <c r="AC884" i="10" s="1"/>
  <c r="AR860" i="10"/>
  <c r="AA852" i="10"/>
  <c r="AB852" i="10" s="1"/>
  <c r="AC852" i="10" s="1"/>
  <c r="AR828" i="10"/>
  <c r="AA820" i="10"/>
  <c r="AB820" i="10" s="1"/>
  <c r="AC820" i="10" s="1"/>
  <c r="AA793" i="10"/>
  <c r="AB793" i="10" s="1"/>
  <c r="AC793" i="10" s="1"/>
  <c r="AA792" i="10"/>
  <c r="AB792" i="10" s="1"/>
  <c r="AC792" i="10" s="1"/>
  <c r="AR762" i="10"/>
  <c r="AA754" i="10"/>
  <c r="AB754" i="10" s="1"/>
  <c r="AC754" i="10" s="1"/>
  <c r="AR743" i="10"/>
  <c r="AA729" i="10"/>
  <c r="AB729" i="10" s="1"/>
  <c r="AC729" i="10" s="1"/>
  <c r="AA728" i="10"/>
  <c r="AB728" i="10" s="1"/>
  <c r="AC728" i="10" s="1"/>
  <c r="AR698" i="10"/>
  <c r="AA690" i="10"/>
  <c r="AB690" i="10" s="1"/>
  <c r="AC690" i="10" s="1"/>
  <c r="AR679" i="10"/>
  <c r="AA665" i="10"/>
  <c r="AB665" i="10" s="1"/>
  <c r="AC665" i="10" s="1"/>
  <c r="AA664" i="10"/>
  <c r="AB664" i="10" s="1"/>
  <c r="AC664" i="10" s="1"/>
  <c r="AR634" i="10"/>
  <c r="AA626" i="10"/>
  <c r="AB626" i="10" s="1"/>
  <c r="AC626" i="10" s="1"/>
  <c r="AR615" i="10"/>
  <c r="AA601" i="10"/>
  <c r="AB601" i="10" s="1"/>
  <c r="AC601" i="10" s="1"/>
  <c r="AA600" i="10"/>
  <c r="AB600" i="10" s="1"/>
  <c r="AC600" i="10" s="1"/>
  <c r="AR591" i="10"/>
  <c r="AR583" i="10"/>
  <c r="AR575" i="10"/>
  <c r="AR567" i="10"/>
  <c r="AR559" i="10"/>
  <c r="AR551" i="10"/>
  <c r="AR543" i="10"/>
  <c r="AR535" i="10"/>
  <c r="AR527" i="10"/>
  <c r="AR519" i="10"/>
  <c r="AR511" i="10"/>
  <c r="AR503" i="10"/>
  <c r="AR495" i="10"/>
  <c r="AR487" i="10"/>
  <c r="AR479" i="10"/>
  <c r="AR471" i="10"/>
  <c r="AR463" i="10"/>
  <c r="AR455" i="10"/>
  <c r="AR447" i="10"/>
  <c r="AR439" i="10"/>
  <c r="AR431" i="10"/>
  <c r="AR423" i="10"/>
  <c r="AR1112" i="10"/>
  <c r="AA1042" i="10"/>
  <c r="AB1042" i="10" s="1"/>
  <c r="AC1042" i="10" s="1"/>
  <c r="AR1042" i="10"/>
  <c r="AR986" i="10"/>
  <c r="AA954" i="10"/>
  <c r="AB954" i="10" s="1"/>
  <c r="AC954" i="10" s="1"/>
  <c r="AA903" i="10"/>
  <c r="AB903" i="10" s="1"/>
  <c r="AC903" i="10" s="1"/>
  <c r="AR866" i="10"/>
  <c r="AR834" i="10"/>
  <c r="AR806" i="10"/>
  <c r="AR780" i="10"/>
  <c r="AA774" i="10"/>
  <c r="AB774" i="10" s="1"/>
  <c r="AC774" i="10" s="1"/>
  <c r="AR774" i="10"/>
  <c r="AA723" i="10"/>
  <c r="AB723" i="10" s="1"/>
  <c r="AC723" i="10" s="1"/>
  <c r="AA702" i="10"/>
  <c r="AB702" i="10" s="1"/>
  <c r="AC702" i="10" s="1"/>
  <c r="AR702" i="10"/>
  <c r="AA700" i="10"/>
  <c r="AB700" i="10" s="1"/>
  <c r="AC700" i="10" s="1"/>
  <c r="AR692" i="10"/>
  <c r="AR652" i="10"/>
  <c r="AA646" i="10"/>
  <c r="AB646" i="10" s="1"/>
  <c r="AC646" i="10" s="1"/>
  <c r="AR646" i="10"/>
  <c r="AR407" i="10"/>
  <c r="AA405" i="10"/>
  <c r="AB405" i="10" s="1"/>
  <c r="AC405" i="10" s="1"/>
  <c r="AA401" i="10"/>
  <c r="AB401" i="10" s="1"/>
  <c r="AC401" i="10" s="1"/>
  <c r="AA397" i="10"/>
  <c r="AB397" i="10" s="1"/>
  <c r="AC397" i="10" s="1"/>
  <c r="AA393" i="10"/>
  <c r="AB393" i="10" s="1"/>
  <c r="AC393" i="10" s="1"/>
  <c r="AA389" i="10"/>
  <c r="AB389" i="10" s="1"/>
  <c r="AC389" i="10" s="1"/>
  <c r="AA385" i="10"/>
  <c r="AB385" i="10" s="1"/>
  <c r="AC385" i="10" s="1"/>
  <c r="AA381" i="10"/>
  <c r="AB381" i="10" s="1"/>
  <c r="AC381" i="10" s="1"/>
  <c r="AA377" i="10"/>
  <c r="AB377" i="10" s="1"/>
  <c r="AC377" i="10" s="1"/>
  <c r="AA373" i="10"/>
  <c r="AB373" i="10" s="1"/>
  <c r="AC373" i="10" s="1"/>
  <c r="AA369" i="10"/>
  <c r="AB369" i="10" s="1"/>
  <c r="AC369" i="10" s="1"/>
  <c r="AA365" i="10"/>
  <c r="AB365" i="10" s="1"/>
  <c r="AC365" i="10" s="1"/>
  <c r="AA361" i="10"/>
  <c r="AB361" i="10" s="1"/>
  <c r="AC361" i="10" s="1"/>
  <c r="AA357" i="10"/>
  <c r="AB357" i="10" s="1"/>
  <c r="AC357" i="10" s="1"/>
  <c r="AA353" i="10"/>
  <c r="AB353" i="10" s="1"/>
  <c r="AC353" i="10" s="1"/>
  <c r="AA349" i="10"/>
  <c r="AB349" i="10" s="1"/>
  <c r="AC349" i="10" s="1"/>
  <c r="AA345" i="10"/>
  <c r="AB345" i="10" s="1"/>
  <c r="AC345" i="10" s="1"/>
  <c r="AA341" i="10"/>
  <c r="AB341" i="10" s="1"/>
  <c r="AC341" i="10" s="1"/>
  <c r="AA337" i="10"/>
  <c r="AB337" i="10" s="1"/>
  <c r="AC337" i="10" s="1"/>
  <c r="AA333" i="10"/>
  <c r="AB333" i="10" s="1"/>
  <c r="AC333" i="10" s="1"/>
  <c r="AA329" i="10"/>
  <c r="AB329" i="10" s="1"/>
  <c r="AC329" i="10" s="1"/>
  <c r="AA325" i="10"/>
  <c r="AB325" i="10" s="1"/>
  <c r="AC325" i="10" s="1"/>
  <c r="AA321" i="10"/>
  <c r="AB321" i="10" s="1"/>
  <c r="AC321" i="10" s="1"/>
  <c r="AA317" i="10"/>
  <c r="AB317" i="10" s="1"/>
  <c r="AC317" i="10" s="1"/>
  <c r="AA313" i="10"/>
  <c r="AB313" i="10" s="1"/>
  <c r="AC313" i="10" s="1"/>
  <c r="AA309" i="10"/>
  <c r="AB309" i="10" s="1"/>
  <c r="AC309" i="10" s="1"/>
  <c r="AA305" i="10"/>
  <c r="AB305" i="10" s="1"/>
  <c r="AC305" i="10" s="1"/>
  <c r="AA301" i="10"/>
  <c r="AB301" i="10" s="1"/>
  <c r="AC301" i="10" s="1"/>
  <c r="AA297" i="10"/>
  <c r="AB297" i="10" s="1"/>
  <c r="AC297" i="10" s="1"/>
  <c r="AA293" i="10"/>
  <c r="AB293" i="10" s="1"/>
  <c r="AC293" i="10" s="1"/>
  <c r="AA289" i="10"/>
  <c r="AB289" i="10" s="1"/>
  <c r="AC289" i="10" s="1"/>
  <c r="AA285" i="10"/>
  <c r="AB285" i="10" s="1"/>
  <c r="AC285" i="10" s="1"/>
  <c r="AA281" i="10"/>
  <c r="AB281" i="10" s="1"/>
  <c r="AC281" i="10" s="1"/>
  <c r="AA277" i="10"/>
  <c r="AB277" i="10" s="1"/>
  <c r="AC277" i="10" s="1"/>
  <c r="AA273" i="10"/>
  <c r="AB273" i="10" s="1"/>
  <c r="AC273" i="10" s="1"/>
  <c r="AA269" i="10"/>
  <c r="AB269" i="10" s="1"/>
  <c r="AC269" i="10" s="1"/>
  <c r="AA265" i="10"/>
  <c r="AB265" i="10" s="1"/>
  <c r="AC265" i="10" s="1"/>
  <c r="AA261" i="10"/>
  <c r="AB261" i="10" s="1"/>
  <c r="AC261" i="10" s="1"/>
  <c r="AA257" i="10"/>
  <c r="AB257" i="10" s="1"/>
  <c r="AC257" i="10" s="1"/>
  <c r="AA253" i="10"/>
  <c r="AB253" i="10" s="1"/>
  <c r="AC253" i="10" s="1"/>
  <c r="AA249" i="10"/>
  <c r="AB249" i="10" s="1"/>
  <c r="AC249" i="10" s="1"/>
  <c r="AA245" i="10"/>
  <c r="AB245" i="10" s="1"/>
  <c r="AC245" i="10" s="1"/>
  <c r="AA241" i="10"/>
  <c r="AB241" i="10" s="1"/>
  <c r="AC241" i="10" s="1"/>
  <c r="AA237" i="10"/>
  <c r="AB237" i="10" s="1"/>
  <c r="AC237" i="10" s="1"/>
  <c r="AA233" i="10"/>
  <c r="AB233" i="10" s="1"/>
  <c r="AC233" i="10" s="1"/>
  <c r="AA229" i="10"/>
  <c r="AB229" i="10" s="1"/>
  <c r="AC229" i="10" s="1"/>
  <c r="AA225" i="10"/>
  <c r="AB225" i="10" s="1"/>
  <c r="AC225" i="10" s="1"/>
  <c r="AA221" i="10"/>
  <c r="AB221" i="10" s="1"/>
  <c r="AC221" i="10" s="1"/>
  <c r="AA217" i="10"/>
  <c r="AB217" i="10" s="1"/>
  <c r="AC217" i="10" s="1"/>
  <c r="AA213" i="10"/>
  <c r="AB213" i="10" s="1"/>
  <c r="AC213" i="10" s="1"/>
  <c r="AA209" i="10"/>
  <c r="AB209" i="10" s="1"/>
  <c r="AC209" i="10" s="1"/>
  <c r="AA205" i="10"/>
  <c r="AB205" i="10" s="1"/>
  <c r="AC205" i="10" s="1"/>
  <c r="AA201" i="10"/>
  <c r="AB201" i="10" s="1"/>
  <c r="AC201" i="10" s="1"/>
  <c r="AA197" i="10"/>
  <c r="AB197" i="10" s="1"/>
  <c r="AC197" i="10" s="1"/>
  <c r="AA193" i="10"/>
  <c r="AB193" i="10" s="1"/>
  <c r="AC193" i="10" s="1"/>
  <c r="AA189" i="10"/>
  <c r="AB189" i="10" s="1"/>
  <c r="AC189" i="10" s="1"/>
  <c r="AA185" i="10"/>
  <c r="AB185" i="10" s="1"/>
  <c r="AC185" i="10" s="1"/>
  <c r="AA181" i="10"/>
  <c r="AB181" i="10" s="1"/>
  <c r="AC181" i="10" s="1"/>
  <c r="AA177" i="10"/>
  <c r="AB177" i="10" s="1"/>
  <c r="AC177" i="10" s="1"/>
  <c r="AA173" i="10"/>
  <c r="AB173" i="10" s="1"/>
  <c r="AC173" i="10" s="1"/>
  <c r="AA169" i="10"/>
  <c r="AB169" i="10" s="1"/>
  <c r="AC169" i="10" s="1"/>
  <c r="AA165" i="10"/>
  <c r="AB165" i="10" s="1"/>
  <c r="AC165" i="10" s="1"/>
  <c r="AA161" i="10"/>
  <c r="AB161" i="10" s="1"/>
  <c r="AC161" i="10" s="1"/>
  <c r="AA157" i="10"/>
  <c r="AB157" i="10" s="1"/>
  <c r="AC157" i="10" s="1"/>
  <c r="AA153" i="10"/>
  <c r="AB153" i="10" s="1"/>
  <c r="AC153" i="10" s="1"/>
  <c r="AA149" i="10"/>
  <c r="AB149" i="10" s="1"/>
  <c r="AC149" i="10" s="1"/>
  <c r="AA145" i="10"/>
  <c r="AB145" i="10" s="1"/>
  <c r="AC145" i="10" s="1"/>
  <c r="AA141" i="10"/>
  <c r="AB141" i="10" s="1"/>
  <c r="AC141" i="10" s="1"/>
  <c r="AA137" i="10"/>
  <c r="AB137" i="10" s="1"/>
  <c r="AC137" i="10" s="1"/>
  <c r="AA133" i="10"/>
  <c r="AB133" i="10" s="1"/>
  <c r="AC133" i="10" s="1"/>
  <c r="AA129" i="10"/>
  <c r="AB129" i="10" s="1"/>
  <c r="AC129" i="10" s="1"/>
  <c r="AA125" i="10"/>
  <c r="AB125" i="10" s="1"/>
  <c r="AC125" i="10" s="1"/>
  <c r="AA121" i="10"/>
  <c r="AB121" i="10" s="1"/>
  <c r="AC121" i="10" s="1"/>
  <c r="AR115" i="10"/>
  <c r="AA113" i="10"/>
  <c r="AB113" i="10" s="1"/>
  <c r="AC113" i="10" s="1"/>
  <c r="AA97" i="10"/>
  <c r="AB97" i="10" s="1"/>
  <c r="AC97" i="10" s="1"/>
  <c r="AA81" i="10"/>
  <c r="AB81" i="10" s="1"/>
  <c r="AC81" i="10" s="1"/>
  <c r="AA57" i="10"/>
  <c r="AB57" i="10" s="1"/>
  <c r="AC57" i="10" s="1"/>
  <c r="AR47" i="10"/>
  <c r="AA41" i="10"/>
  <c r="AB41" i="10" s="1"/>
  <c r="AC41" i="10" s="1"/>
  <c r="AA25" i="10"/>
  <c r="AB25" i="10" s="1"/>
  <c r="AC25" i="10" s="1"/>
  <c r="AR1194" i="10"/>
  <c r="AA1194" i="10"/>
  <c r="AB1194" i="10" s="1"/>
  <c r="AC1194" i="10" s="1"/>
  <c r="AR999" i="10"/>
  <c r="AR967" i="10"/>
  <c r="AR935" i="10"/>
  <c r="AR913" i="10"/>
  <c r="AA905" i="10"/>
  <c r="AB905" i="10" s="1"/>
  <c r="AC905" i="10" s="1"/>
  <c r="AR890" i="10"/>
  <c r="AR858" i="10"/>
  <c r="AR826" i="10"/>
  <c r="AR804" i="10"/>
  <c r="AA771" i="10"/>
  <c r="AB771" i="10" s="1"/>
  <c r="AC771" i="10" s="1"/>
  <c r="AA718" i="10"/>
  <c r="AB718" i="10" s="1"/>
  <c r="AC718" i="10" s="1"/>
  <c r="AR718" i="10"/>
  <c r="AA716" i="10"/>
  <c r="AB716" i="10" s="1"/>
  <c r="AC716" i="10" s="1"/>
  <c r="AR700" i="10"/>
  <c r="AA694" i="10"/>
  <c r="AB694" i="10" s="1"/>
  <c r="AC694" i="10" s="1"/>
  <c r="AR694" i="10"/>
  <c r="AA692" i="10"/>
  <c r="AB692" i="10" s="1"/>
  <c r="AC692" i="10" s="1"/>
  <c r="AR676" i="10"/>
  <c r="AA643" i="10"/>
  <c r="AB643" i="10" s="1"/>
  <c r="AC643" i="10" s="1"/>
  <c r="AR594" i="10"/>
  <c r="AA570" i="10"/>
  <c r="AB570" i="10" s="1"/>
  <c r="AC570" i="10" s="1"/>
  <c r="AR562" i="10"/>
  <c r="AA538" i="10"/>
  <c r="AB538" i="10" s="1"/>
  <c r="AC538" i="10" s="1"/>
  <c r="AR530" i="10"/>
  <c r="AA506" i="10"/>
  <c r="AB506" i="10" s="1"/>
  <c r="AC506" i="10" s="1"/>
  <c r="AR498" i="10"/>
  <c r="AA474" i="10"/>
  <c r="AB474" i="10" s="1"/>
  <c r="AC474" i="10" s="1"/>
  <c r="AR466" i="10"/>
  <c r="AA442" i="10"/>
  <c r="AB442" i="10" s="1"/>
  <c r="AC442" i="10" s="1"/>
  <c r="AR434" i="10"/>
  <c r="AR415" i="10"/>
  <c r="AR401" i="10"/>
  <c r="AR393" i="10"/>
  <c r="AR385" i="10"/>
  <c r="AR377" i="10"/>
  <c r="AR369" i="10"/>
  <c r="AR361" i="10"/>
  <c r="AR353" i="10"/>
  <c r="AR345" i="10"/>
  <c r="AR337" i="10"/>
  <c r="AR329" i="10"/>
  <c r="AR321" i="10"/>
  <c r="AR313" i="10"/>
  <c r="AR305" i="10"/>
  <c r="AR297" i="10"/>
  <c r="AR289" i="10"/>
  <c r="AR281" i="10"/>
  <c r="AR273" i="10"/>
  <c r="AR265" i="10"/>
  <c r="AR257" i="10"/>
  <c r="AR249" i="10"/>
  <c r="AR241" i="10"/>
  <c r="AR233" i="10"/>
  <c r="AR225" i="10"/>
  <c r="AR217" i="10"/>
  <c r="AR209" i="10"/>
  <c r="AR201" i="10"/>
  <c r="AR193" i="10"/>
  <c r="AR185" i="10"/>
  <c r="AR177" i="10"/>
  <c r="AR169" i="10"/>
  <c r="AR161" i="10"/>
  <c r="AR153" i="10"/>
  <c r="AA111" i="10"/>
  <c r="AB111" i="10" s="1"/>
  <c r="AC111" i="10" s="1"/>
  <c r="AA95" i="10"/>
  <c r="AB95" i="10" s="1"/>
  <c r="AC95" i="10" s="1"/>
  <c r="AA75" i="10"/>
  <c r="AB75" i="10" s="1"/>
  <c r="AC75" i="10" s="1"/>
  <c r="AA59" i="10"/>
  <c r="AB59" i="10" s="1"/>
  <c r="AC59" i="10" s="1"/>
  <c r="AA43" i="10"/>
  <c r="AB43" i="10" s="1"/>
  <c r="AC43" i="10" s="1"/>
  <c r="AA19" i="10"/>
  <c r="AB19" i="10" s="1"/>
  <c r="AC19" i="10" s="1"/>
  <c r="AR1471" i="10"/>
  <c r="AR1104" i="10"/>
  <c r="AA1048" i="10"/>
  <c r="AB1048" i="10" s="1"/>
  <c r="AC1048" i="10" s="1"/>
  <c r="AR998" i="10"/>
  <c r="AA996" i="10"/>
  <c r="AB996" i="10" s="1"/>
  <c r="AC996" i="10" s="1"/>
  <c r="AR987" i="10"/>
  <c r="AA987" i="10"/>
  <c r="AB987" i="10" s="1"/>
  <c r="AC987" i="10" s="1"/>
  <c r="AR970" i="10"/>
  <c r="AR950" i="10"/>
  <c r="AA948" i="10"/>
  <c r="AB948" i="10" s="1"/>
  <c r="AC948" i="10" s="1"/>
  <c r="AR923" i="10"/>
  <c r="AR830" i="10"/>
  <c r="AR580" i="10"/>
  <c r="AR516" i="10"/>
  <c r="AR420" i="10"/>
  <c r="AA404" i="10"/>
  <c r="AB404" i="10" s="1"/>
  <c r="AC404" i="10" s="1"/>
  <c r="AR396" i="10"/>
  <c r="AA372" i="10"/>
  <c r="AB372" i="10" s="1"/>
  <c r="AC372" i="10" s="1"/>
  <c r="AR364" i="10"/>
  <c r="AA340" i="10"/>
  <c r="AB340" i="10" s="1"/>
  <c r="AC340" i="10" s="1"/>
  <c r="AR332" i="10"/>
  <c r="AA308" i="10"/>
  <c r="AB308" i="10" s="1"/>
  <c r="AC308" i="10" s="1"/>
  <c r="AR300" i="10"/>
  <c r="AA276" i="10"/>
  <c r="AB276" i="10" s="1"/>
  <c r="AC276" i="10" s="1"/>
  <c r="AR268" i="10"/>
  <c r="AS268" i="10" s="1"/>
  <c r="M268" i="10" s="1"/>
  <c r="P283" i="8" s="1"/>
  <c r="AA244" i="10"/>
  <c r="AB244" i="10" s="1"/>
  <c r="AC244" i="10" s="1"/>
  <c r="AR236" i="10"/>
  <c r="AA212" i="10"/>
  <c r="AB212" i="10" s="1"/>
  <c r="AC212" i="10" s="1"/>
  <c r="AR204" i="10"/>
  <c r="AA180" i="10"/>
  <c r="AB180" i="10" s="1"/>
  <c r="AC180" i="10" s="1"/>
  <c r="AR172" i="10"/>
  <c r="AR838" i="10"/>
  <c r="AR779" i="10"/>
  <c r="AA747" i="10"/>
  <c r="AB747" i="10" s="1"/>
  <c r="AC747" i="10" s="1"/>
  <c r="AR715" i="10"/>
  <c r="AA683" i="10"/>
  <c r="AB683" i="10" s="1"/>
  <c r="AC683" i="10" s="1"/>
  <c r="AR651" i="10"/>
  <c r="AA619" i="10"/>
  <c r="AB619" i="10" s="1"/>
  <c r="AC619" i="10" s="1"/>
  <c r="AA406" i="10"/>
  <c r="AB406" i="10" s="1"/>
  <c r="AC406" i="10" s="1"/>
  <c r="AR398" i="10"/>
  <c r="AA374" i="10"/>
  <c r="AB374" i="10" s="1"/>
  <c r="AC374" i="10" s="1"/>
  <c r="AR366" i="10"/>
  <c r="AA342" i="10"/>
  <c r="AB342" i="10" s="1"/>
  <c r="AC342" i="10" s="1"/>
  <c r="AR334" i="10"/>
  <c r="AA310" i="10"/>
  <c r="AB310" i="10" s="1"/>
  <c r="AC310" i="10" s="1"/>
  <c r="AR302" i="10"/>
  <c r="AA278" i="10"/>
  <c r="AB278" i="10" s="1"/>
  <c r="AC278" i="10" s="1"/>
  <c r="AR270" i="10"/>
  <c r="AA246" i="10"/>
  <c r="AB246" i="10" s="1"/>
  <c r="AC246" i="10" s="1"/>
  <c r="AR238" i="10"/>
  <c r="AA214" i="10"/>
  <c r="AB214" i="10" s="1"/>
  <c r="AC214" i="10" s="1"/>
  <c r="AR206" i="10"/>
  <c r="AA182" i="10"/>
  <c r="AB182" i="10" s="1"/>
  <c r="AC182" i="10" s="1"/>
  <c r="AR174" i="10"/>
  <c r="AA150" i="10"/>
  <c r="AB150" i="10" s="1"/>
  <c r="AC150" i="10" s="1"/>
  <c r="AR142" i="10"/>
  <c r="AA118" i="10"/>
  <c r="AB118" i="10" s="1"/>
  <c r="AC118" i="10" s="1"/>
  <c r="AA110" i="10"/>
  <c r="AB110" i="10" s="1"/>
  <c r="AC110" i="10" s="1"/>
  <c r="AA878" i="10"/>
  <c r="AB878" i="10" s="1"/>
  <c r="AC878" i="10" s="1"/>
  <c r="AR862" i="10"/>
  <c r="AA814" i="10"/>
  <c r="AB814" i="10" s="1"/>
  <c r="AC814" i="10" s="1"/>
  <c r="AR797" i="10"/>
  <c r="AA536" i="10"/>
  <c r="AB536" i="10" s="1"/>
  <c r="AC536" i="10" s="1"/>
  <c r="AR448" i="10"/>
  <c r="AR400" i="10"/>
  <c r="AR378" i="10"/>
  <c r="AR336" i="10"/>
  <c r="AR314" i="10"/>
  <c r="AR272" i="10"/>
  <c r="AR250" i="10"/>
  <c r="AR218" i="10"/>
  <c r="AR186" i="10"/>
  <c r="AR154" i="10"/>
  <c r="AR140" i="10"/>
  <c r="AR124" i="10"/>
  <c r="AR108" i="10"/>
  <c r="AR100" i="10"/>
  <c r="AA92" i="10"/>
  <c r="AB92" i="10" s="1"/>
  <c r="AC92" i="10" s="1"/>
  <c r="AR28" i="10"/>
  <c r="AR20" i="10"/>
  <c r="AA12" i="10"/>
  <c r="AB12" i="10" s="1"/>
  <c r="AC12" i="10" s="1"/>
  <c r="AA932" i="10"/>
  <c r="AB932" i="10" s="1"/>
  <c r="AC932" i="10" s="1"/>
  <c r="AA897" i="10"/>
  <c r="AB897" i="10" s="1"/>
  <c r="AC897" i="10" s="1"/>
  <c r="AA854" i="10"/>
  <c r="AB854" i="10" s="1"/>
  <c r="AC854" i="10" s="1"/>
  <c r="AA805" i="10"/>
  <c r="AB805" i="10" s="1"/>
  <c r="AC805" i="10" s="1"/>
  <c r="AA765" i="10"/>
  <c r="AB765" i="10" s="1"/>
  <c r="AC765" i="10" s="1"/>
  <c r="AR757" i="10"/>
  <c r="AR733" i="10"/>
  <c r="AA701" i="10"/>
  <c r="AB701" i="10" s="1"/>
  <c r="AC701" i="10" s="1"/>
  <c r="AR693" i="10"/>
  <c r="AR669" i="10"/>
  <c r="AA637" i="10"/>
  <c r="AB637" i="10" s="1"/>
  <c r="AC637" i="10" s="1"/>
  <c r="AR629" i="10"/>
  <c r="AR605" i="10"/>
  <c r="AR592" i="10"/>
  <c r="AA552" i="10"/>
  <c r="AB552" i="10" s="1"/>
  <c r="AC552" i="10" s="1"/>
  <c r="AA528" i="10"/>
  <c r="AB528" i="10" s="1"/>
  <c r="AC528" i="10" s="1"/>
  <c r="AR464" i="10"/>
  <c r="AA411" i="10"/>
  <c r="AB411" i="10" s="1"/>
  <c r="AC411" i="10" s="1"/>
  <c r="AR94" i="10"/>
  <c r="AR78" i="10"/>
  <c r="AR62" i="10"/>
  <c r="AA46" i="10"/>
  <c r="AB46" i="10" s="1"/>
  <c r="AC46" i="10" s="1"/>
  <c r="AR38" i="10"/>
  <c r="AR22" i="10"/>
  <c r="AR14" i="10"/>
  <c r="AS14" i="10" s="1"/>
  <c r="M14" i="10" s="1"/>
  <c r="P29" i="8" s="1"/>
  <c r="AA773" i="10"/>
  <c r="AB773" i="10" s="1"/>
  <c r="AC773" i="10" s="1"/>
  <c r="AA709" i="10"/>
  <c r="AB709" i="10" s="1"/>
  <c r="AC709" i="10" s="1"/>
  <c r="AA645" i="10"/>
  <c r="AB645" i="10" s="1"/>
  <c r="AC645" i="10" s="1"/>
  <c r="AA540" i="10"/>
  <c r="AB540" i="10" s="1"/>
  <c r="AC540" i="10" s="1"/>
  <c r="AR540" i="10"/>
  <c r="AA532" i="10"/>
  <c r="AB532" i="10" s="1"/>
  <c r="AC532" i="10" s="1"/>
  <c r="AR360" i="10"/>
  <c r="AR354" i="10"/>
  <c r="AR296" i="10"/>
  <c r="AR290" i="10"/>
  <c r="AR232" i="10"/>
  <c r="AR226" i="10"/>
  <c r="AR168" i="10"/>
  <c r="AR162" i="10"/>
  <c r="AA96" i="10"/>
  <c r="AB96" i="10" s="1"/>
  <c r="AC96" i="10" s="1"/>
  <c r="AR88" i="10"/>
  <c r="AS88" i="10" s="1"/>
  <c r="M88" i="10" s="1"/>
  <c r="P103" i="8" s="1"/>
  <c r="AR48" i="10"/>
  <c r="AA40" i="10"/>
  <c r="AB40" i="10" s="1"/>
  <c r="AC40" i="10" s="1"/>
  <c r="AA32" i="10"/>
  <c r="AB32" i="10" s="1"/>
  <c r="AC32" i="10" s="1"/>
  <c r="AA24" i="10"/>
  <c r="AB24" i="10" s="1"/>
  <c r="AC24" i="10" s="1"/>
  <c r="AA1023" i="10"/>
  <c r="AB1023" i="10" s="1"/>
  <c r="AC1023" i="10" s="1"/>
  <c r="AA1016" i="10"/>
  <c r="AB1016" i="10" s="1"/>
  <c r="AC1016" i="10" s="1"/>
  <c r="AA846" i="10"/>
  <c r="AB846" i="10" s="1"/>
  <c r="AC846" i="10" s="1"/>
  <c r="AA822" i="10"/>
  <c r="AB822" i="10" s="1"/>
  <c r="AC822" i="10" s="1"/>
  <c r="AA749" i="10"/>
  <c r="AB749" i="10" s="1"/>
  <c r="AC749" i="10" s="1"/>
  <c r="AR685" i="10"/>
  <c r="AA621" i="10"/>
  <c r="AB621" i="10" s="1"/>
  <c r="AC621" i="10" s="1"/>
  <c r="AA520" i="10"/>
  <c r="AB520" i="10" s="1"/>
  <c r="AC520" i="10" s="1"/>
  <c r="AA496" i="10"/>
  <c r="AB496" i="10" s="1"/>
  <c r="AC496" i="10" s="1"/>
  <c r="AA432" i="10"/>
  <c r="AB432" i="10" s="1"/>
  <c r="AC432" i="10" s="1"/>
  <c r="AA420" i="10"/>
  <c r="AB420" i="10" s="1"/>
  <c r="AC420" i="10" s="1"/>
  <c r="AA146" i="10"/>
  <c r="AB146" i="10" s="1"/>
  <c r="AC146" i="10" s="1"/>
  <c r="AR146" i="10"/>
  <c r="AA106" i="10"/>
  <c r="AB106" i="10" s="1"/>
  <c r="AC106" i="10" s="1"/>
  <c r="AR106" i="10"/>
  <c r="AR98" i="10"/>
  <c r="AA90" i="10"/>
  <c r="AB90" i="10" s="1"/>
  <c r="AC90" i="10" s="1"/>
  <c r="AR58" i="10"/>
  <c r="AA34" i="10"/>
  <c r="AB34" i="10" s="1"/>
  <c r="AC34" i="10" s="1"/>
  <c r="AA26" i="10"/>
  <c r="AB26" i="10" s="1"/>
  <c r="AC26" i="10" s="1"/>
  <c r="AA10" i="10"/>
  <c r="AB10" i="10" s="1"/>
  <c r="AC10" i="10" s="1"/>
  <c r="AA1500" i="10"/>
  <c r="AB1500" i="10" s="1"/>
  <c r="AC1500" i="10" s="1"/>
  <c r="AR1475" i="10"/>
  <c r="L48" i="11"/>
  <c r="M47" i="11"/>
  <c r="AR1455" i="10"/>
  <c r="AA1443" i="10"/>
  <c r="AB1443" i="10" s="1"/>
  <c r="AC1443" i="10" s="1"/>
  <c r="AR1491" i="10"/>
  <c r="AA1490" i="10"/>
  <c r="AB1490" i="10" s="1"/>
  <c r="AC1490" i="10" s="1"/>
  <c r="AR1470" i="10"/>
  <c r="AA1460" i="10"/>
  <c r="AB1460" i="10" s="1"/>
  <c r="AC1460" i="10" s="1"/>
  <c r="AR1459" i="10"/>
  <c r="AR1450" i="10"/>
  <c r="AA1448" i="10"/>
  <c r="AB1448" i="10" s="1"/>
  <c r="AC1448" i="10" s="1"/>
  <c r="AR1448" i="10"/>
  <c r="AR1438" i="10"/>
  <c r="AA1456" i="10"/>
  <c r="AB1456" i="10" s="1"/>
  <c r="AC1456" i="10" s="1"/>
  <c r="AR1456" i="10"/>
  <c r="AA1454" i="10"/>
  <c r="AB1454" i="10" s="1"/>
  <c r="AC1454" i="10" s="1"/>
  <c r="AA1447" i="10"/>
  <c r="AB1447" i="10" s="1"/>
  <c r="AC1447" i="10" s="1"/>
  <c r="AR1439" i="10"/>
  <c r="AA1429" i="10"/>
  <c r="AB1429" i="10" s="1"/>
  <c r="AC1429" i="10" s="1"/>
  <c r="AR1415" i="10"/>
  <c r="AA1426" i="10"/>
  <c r="AB1426" i="10" s="1"/>
  <c r="AC1426" i="10" s="1"/>
  <c r="AA1422" i="10"/>
  <c r="AB1422" i="10" s="1"/>
  <c r="AC1422" i="10" s="1"/>
  <c r="AR1446" i="10"/>
  <c r="AR1416" i="10"/>
  <c r="AR1398" i="10"/>
  <c r="AA1390" i="10"/>
  <c r="AB1390" i="10" s="1"/>
  <c r="AC1390" i="10" s="1"/>
  <c r="AR1496" i="10"/>
  <c r="AA1496" i="10"/>
  <c r="AB1496" i="10" s="1"/>
  <c r="AC1496" i="10" s="1"/>
  <c r="AA1437" i="10"/>
  <c r="AB1437" i="10" s="1"/>
  <c r="AC1437" i="10" s="1"/>
  <c r="AR1401" i="10"/>
  <c r="AA1440" i="10"/>
  <c r="AB1440" i="10" s="1"/>
  <c r="AC1440" i="10" s="1"/>
  <c r="AR1400" i="10"/>
  <c r="AA1394" i="10"/>
  <c r="AB1394" i="10" s="1"/>
  <c r="AC1394" i="10" s="1"/>
  <c r="AR1394" i="10"/>
  <c r="AR1386" i="10"/>
  <c r="AR1370" i="10"/>
  <c r="AR1354" i="10"/>
  <c r="AR1344" i="10"/>
  <c r="AA1326" i="10"/>
  <c r="AB1326" i="10" s="1"/>
  <c r="AC1326" i="10" s="1"/>
  <c r="AA1393" i="10"/>
  <c r="AB1393" i="10" s="1"/>
  <c r="AC1393" i="10" s="1"/>
  <c r="AR1299" i="10"/>
  <c r="AR1445" i="10"/>
  <c r="AR1429" i="10"/>
  <c r="AA1340" i="10"/>
  <c r="AB1340" i="10" s="1"/>
  <c r="AC1340" i="10" s="1"/>
  <c r="AR1339" i="10"/>
  <c r="AR1338" i="10"/>
  <c r="AR1330" i="10"/>
  <c r="AA1320" i="10"/>
  <c r="AB1320" i="10" s="1"/>
  <c r="AC1320" i="10" s="1"/>
  <c r="AR1320" i="10"/>
  <c r="AR1307" i="10"/>
  <c r="AA1299" i="10"/>
  <c r="AB1299" i="10" s="1"/>
  <c r="AC1299" i="10" s="1"/>
  <c r="AR1293" i="10"/>
  <c r="AR1421" i="10"/>
  <c r="AR1402" i="10"/>
  <c r="AR1399" i="10"/>
  <c r="AA1345" i="10"/>
  <c r="AB1345" i="10" s="1"/>
  <c r="AC1345" i="10" s="1"/>
  <c r="AR1308" i="10"/>
  <c r="AR1290" i="10"/>
  <c r="AR1274" i="10"/>
  <c r="AR1258" i="10"/>
  <c r="AR1242" i="10"/>
  <c r="AA1322" i="10"/>
  <c r="AB1322" i="10" s="1"/>
  <c r="AC1322" i="10" s="1"/>
  <c r="AR1302" i="10"/>
  <c r="AA1294" i="10"/>
  <c r="AB1294" i="10" s="1"/>
  <c r="AC1294" i="10" s="1"/>
  <c r="AR1225" i="10"/>
  <c r="AA1187" i="10"/>
  <c r="AB1187" i="10" s="1"/>
  <c r="AC1187" i="10" s="1"/>
  <c r="AR1156" i="10"/>
  <c r="AR1300" i="10"/>
  <c r="AA1231" i="10"/>
  <c r="AB1231" i="10" s="1"/>
  <c r="AC1231" i="10" s="1"/>
  <c r="AR1148" i="10"/>
  <c r="AA1140" i="10"/>
  <c r="AB1140" i="10" s="1"/>
  <c r="AC1140" i="10" s="1"/>
  <c r="AR1129" i="10"/>
  <c r="AR1411" i="10"/>
  <c r="AR1341" i="10"/>
  <c r="AA1319" i="10"/>
  <c r="AB1319" i="10" s="1"/>
  <c r="AC1319" i="10" s="1"/>
  <c r="AR1278" i="10"/>
  <c r="AR1270" i="10"/>
  <c r="AA1209" i="10"/>
  <c r="AB1209" i="10" s="1"/>
  <c r="AC1209" i="10" s="1"/>
  <c r="AR1196" i="10"/>
  <c r="AA1190" i="10"/>
  <c r="AB1190" i="10" s="1"/>
  <c r="AC1190" i="10" s="1"/>
  <c r="AA1186" i="10"/>
  <c r="AB1186" i="10" s="1"/>
  <c r="AC1186" i="10" s="1"/>
  <c r="AR1165" i="10"/>
  <c r="AR1157" i="10"/>
  <c r="AA1372" i="10"/>
  <c r="AB1372" i="10" s="1"/>
  <c r="AC1372" i="10" s="1"/>
  <c r="AR1324" i="10"/>
  <c r="AA1288" i="10"/>
  <c r="AB1288" i="10" s="1"/>
  <c r="AC1288" i="10" s="1"/>
  <c r="AR1288" i="10"/>
  <c r="AA1232" i="10"/>
  <c r="AB1232" i="10" s="1"/>
  <c r="AC1232" i="10" s="1"/>
  <c r="AR1232" i="10"/>
  <c r="AA1208" i="10"/>
  <c r="AB1208" i="10" s="1"/>
  <c r="AC1208" i="10" s="1"/>
  <c r="AA1189" i="10"/>
  <c r="AB1189" i="10" s="1"/>
  <c r="AC1189" i="10" s="1"/>
  <c r="AA1188" i="10"/>
  <c r="AB1188" i="10" s="1"/>
  <c r="AC1188" i="10" s="1"/>
  <c r="AR1185" i="10"/>
  <c r="AR1150" i="10"/>
  <c r="AA1144" i="10"/>
  <c r="AB1144" i="10" s="1"/>
  <c r="AC1144" i="10" s="1"/>
  <c r="AR1144" i="10"/>
  <c r="AR1118" i="10"/>
  <c r="AR1102" i="10"/>
  <c r="AR1086" i="10"/>
  <c r="AR1070" i="10"/>
  <c r="AR1054" i="10"/>
  <c r="AR1038" i="10"/>
  <c r="AA1014" i="10"/>
  <c r="AB1014" i="10" s="1"/>
  <c r="AC1014" i="10" s="1"/>
  <c r="AA1254" i="10"/>
  <c r="AB1254" i="10" s="1"/>
  <c r="AC1254" i="10" s="1"/>
  <c r="AR1246" i="10"/>
  <c r="AA1162" i="10"/>
  <c r="AB1162" i="10" s="1"/>
  <c r="AC1162" i="10" s="1"/>
  <c r="AA1024" i="10"/>
  <c r="AB1024" i="10" s="1"/>
  <c r="AC1024" i="10" s="1"/>
  <c r="AR1024" i="10"/>
  <c r="AA1001" i="10"/>
  <c r="AB1001" i="10" s="1"/>
  <c r="AC1001" i="10" s="1"/>
  <c r="AA969" i="10"/>
  <c r="AB969" i="10" s="1"/>
  <c r="AC969" i="10" s="1"/>
  <c r="AA937" i="10"/>
  <c r="AB937" i="10" s="1"/>
  <c r="AC937" i="10" s="1"/>
  <c r="AR1262" i="10"/>
  <c r="AA1204" i="10"/>
  <c r="AB1204" i="10" s="1"/>
  <c r="AC1204" i="10" s="1"/>
  <c r="AA910" i="10"/>
  <c r="AB910" i="10" s="1"/>
  <c r="AC910" i="10" s="1"/>
  <c r="AR899" i="10"/>
  <c r="AR1176" i="10"/>
  <c r="AA1143" i="10"/>
  <c r="AB1143" i="10" s="1"/>
  <c r="AC1143" i="10" s="1"/>
  <c r="AA991" i="10"/>
  <c r="AB991" i="10" s="1"/>
  <c r="AC991" i="10" s="1"/>
  <c r="AR990" i="10"/>
  <c r="AA984" i="10"/>
  <c r="AB984" i="10" s="1"/>
  <c r="AC984" i="10" s="1"/>
  <c r="AA962" i="10"/>
  <c r="AB962" i="10" s="1"/>
  <c r="AC962" i="10" s="1"/>
  <c r="AR959" i="10"/>
  <c r="AA927" i="10"/>
  <c r="AB927" i="10" s="1"/>
  <c r="AC927" i="10" s="1"/>
  <c r="AR926" i="10"/>
  <c r="AA920" i="10"/>
  <c r="AB920" i="10" s="1"/>
  <c r="AC920" i="10" s="1"/>
  <c r="AR880" i="10"/>
  <c r="AR848" i="10"/>
  <c r="AR816" i="10"/>
  <c r="AR1172" i="10"/>
  <c r="AA1158" i="10"/>
  <c r="AB1158" i="10" s="1"/>
  <c r="AC1158" i="10" s="1"/>
  <c r="AA1098" i="10"/>
  <c r="AB1098" i="10" s="1"/>
  <c r="AC1098" i="10" s="1"/>
  <c r="AR1098" i="10"/>
  <c r="AA1090" i="10"/>
  <c r="AB1090" i="10" s="1"/>
  <c r="AC1090" i="10" s="1"/>
  <c r="AR1090" i="10"/>
  <c r="AR1017" i="10"/>
  <c r="AA1000" i="10"/>
  <c r="AB1000" i="10" s="1"/>
  <c r="AC1000" i="10" s="1"/>
  <c r="AR988" i="10"/>
  <c r="AR984" i="10"/>
  <c r="AA979" i="10"/>
  <c r="AB979" i="10" s="1"/>
  <c r="AC979" i="10" s="1"/>
  <c r="AA978" i="10"/>
  <c r="AB978" i="10" s="1"/>
  <c r="AC978" i="10" s="1"/>
  <c r="AR975" i="10"/>
  <c r="AA943" i="10"/>
  <c r="AB943" i="10" s="1"/>
  <c r="AC943" i="10" s="1"/>
  <c r="AR942" i="10"/>
  <c r="AA936" i="10"/>
  <c r="AB936" i="10" s="1"/>
  <c r="AC936" i="10" s="1"/>
  <c r="AR924" i="10"/>
  <c r="AR920" i="10"/>
  <c r="AA914" i="10"/>
  <c r="AB914" i="10" s="1"/>
  <c r="AC914" i="10" s="1"/>
  <c r="AR914" i="10"/>
  <c r="AA912" i="10"/>
  <c r="AB912" i="10" s="1"/>
  <c r="AC912" i="10" s="1"/>
  <c r="AR896" i="10"/>
  <c r="AR884" i="10"/>
  <c r="AR852" i="10"/>
  <c r="AR820" i="10"/>
  <c r="AR778" i="10"/>
  <c r="AA770" i="10"/>
  <c r="AB770" i="10" s="1"/>
  <c r="AC770" i="10" s="1"/>
  <c r="AR759" i="10"/>
  <c r="AR714" i="10"/>
  <c r="AA706" i="10"/>
  <c r="AB706" i="10" s="1"/>
  <c r="AC706" i="10" s="1"/>
  <c r="AR695" i="10"/>
  <c r="AR650" i="10"/>
  <c r="AA642" i="10"/>
  <c r="AB642" i="10" s="1"/>
  <c r="AC642" i="10" s="1"/>
  <c r="AR631" i="10"/>
  <c r="AR1181" i="10"/>
  <c r="AA1074" i="10"/>
  <c r="AB1074" i="10" s="1"/>
  <c r="AC1074" i="10" s="1"/>
  <c r="AR1074" i="10"/>
  <c r="AA986" i="10"/>
  <c r="AB986" i="10" s="1"/>
  <c r="AC986" i="10" s="1"/>
  <c r="AA798" i="10"/>
  <c r="AB798" i="10" s="1"/>
  <c r="AC798" i="10" s="1"/>
  <c r="AR798" i="10"/>
  <c r="AR788" i="10"/>
  <c r="AR748" i="10"/>
  <c r="AA742" i="10"/>
  <c r="AB742" i="10" s="1"/>
  <c r="AC742" i="10" s="1"/>
  <c r="AR742" i="10"/>
  <c r="AA691" i="10"/>
  <c r="AB691" i="10" s="1"/>
  <c r="AC691" i="10" s="1"/>
  <c r="AA670" i="10"/>
  <c r="AB670" i="10" s="1"/>
  <c r="AC670" i="10" s="1"/>
  <c r="AR670" i="10"/>
  <c r="AR660" i="10"/>
  <c r="AR620" i="10"/>
  <c r="AA614" i="10"/>
  <c r="AB614" i="10" s="1"/>
  <c r="AC614" i="10" s="1"/>
  <c r="AR614" i="10"/>
  <c r="AR410" i="10"/>
  <c r="AR1173" i="10"/>
  <c r="AR1072" i="10"/>
  <c r="AA1040" i="10"/>
  <c r="AB1040" i="10" s="1"/>
  <c r="AC1040" i="10" s="1"/>
  <c r="AA1027" i="10"/>
  <c r="AB1027" i="10" s="1"/>
  <c r="AC1027" i="10" s="1"/>
  <c r="AR992" i="10"/>
  <c r="AA983" i="10"/>
  <c r="AB983" i="10" s="1"/>
  <c r="AC983" i="10" s="1"/>
  <c r="AR980" i="10"/>
  <c r="AR960" i="10"/>
  <c r="AA951" i="10"/>
  <c r="AB951" i="10" s="1"/>
  <c r="AC951" i="10" s="1"/>
  <c r="AR948" i="10"/>
  <c r="AA882" i="10"/>
  <c r="AB882" i="10" s="1"/>
  <c r="AC882" i="10" s="1"/>
  <c r="AA850" i="10"/>
  <c r="AB850" i="10" s="1"/>
  <c r="AC850" i="10" s="1"/>
  <c r="AA818" i="10"/>
  <c r="AB818" i="10" s="1"/>
  <c r="AC818" i="10" s="1"/>
  <c r="AA803" i="10"/>
  <c r="AB803" i="10" s="1"/>
  <c r="AC803" i="10" s="1"/>
  <c r="AA750" i="10"/>
  <c r="AB750" i="10" s="1"/>
  <c r="AC750" i="10" s="1"/>
  <c r="AR750" i="10"/>
  <c r="AA748" i="10"/>
  <c r="AB748" i="10" s="1"/>
  <c r="AC748" i="10" s="1"/>
  <c r="AR732" i="10"/>
  <c r="AS732" i="10" s="1"/>
  <c r="M732" i="10" s="1"/>
  <c r="P747" i="8" s="1"/>
  <c r="AA726" i="10"/>
  <c r="AB726" i="10" s="1"/>
  <c r="AC726" i="10" s="1"/>
  <c r="AR726" i="10"/>
  <c r="AA724" i="10"/>
  <c r="AB724" i="10" s="1"/>
  <c r="AC724" i="10" s="1"/>
  <c r="AR708" i="10"/>
  <c r="AA675" i="10"/>
  <c r="AB675" i="10" s="1"/>
  <c r="AC675" i="10" s="1"/>
  <c r="AA622" i="10"/>
  <c r="AB622" i="10" s="1"/>
  <c r="AC622" i="10" s="1"/>
  <c r="AR622" i="10"/>
  <c r="AA620" i="10"/>
  <c r="AB620" i="10" s="1"/>
  <c r="AC620" i="10" s="1"/>
  <c r="AR604" i="10"/>
  <c r="AA598" i="10"/>
  <c r="AB598" i="10" s="1"/>
  <c r="AC598" i="10" s="1"/>
  <c r="AR598" i="10"/>
  <c r="AR570" i="10"/>
  <c r="AR538" i="10"/>
  <c r="AR506" i="10"/>
  <c r="AR474" i="10"/>
  <c r="AR442" i="10"/>
  <c r="AR101" i="10"/>
  <c r="AR85" i="10"/>
  <c r="AA71" i="10"/>
  <c r="AB71" i="10" s="1"/>
  <c r="AC71" i="10" s="1"/>
  <c r="AA55" i="10"/>
  <c r="AB55" i="10" s="1"/>
  <c r="AC55" i="10" s="1"/>
  <c r="AA39" i="10"/>
  <c r="AB39" i="10" s="1"/>
  <c r="AC39" i="10" s="1"/>
  <c r="AA15" i="10"/>
  <c r="AB15" i="10" s="1"/>
  <c r="AC15" i="10" s="1"/>
  <c r="AR1238" i="10"/>
  <c r="AA1013" i="10"/>
  <c r="AB1013" i="10" s="1"/>
  <c r="AC1013" i="10" s="1"/>
  <c r="AA998" i="10"/>
  <c r="AB998" i="10" s="1"/>
  <c r="AC998" i="10" s="1"/>
  <c r="AA970" i="10"/>
  <c r="AB970" i="10" s="1"/>
  <c r="AC970" i="10" s="1"/>
  <c r="AA960" i="10"/>
  <c r="AB960" i="10" s="1"/>
  <c r="AC960" i="10" s="1"/>
  <c r="AA950" i="10"/>
  <c r="AB950" i="10" s="1"/>
  <c r="AC950" i="10" s="1"/>
  <c r="AA923" i="10"/>
  <c r="AB923" i="10" s="1"/>
  <c r="AC923" i="10" s="1"/>
  <c r="AR822" i="10"/>
  <c r="AR532" i="10"/>
  <c r="AR468" i="10"/>
  <c r="AR404" i="10"/>
  <c r="AR372" i="10"/>
  <c r="AR340" i="10"/>
  <c r="AR308" i="10"/>
  <c r="AR276" i="10"/>
  <c r="AR244" i="10"/>
  <c r="AR212" i="10"/>
  <c r="AR180" i="10"/>
  <c r="AA1106" i="10"/>
  <c r="AB1106" i="10" s="1"/>
  <c r="AC1106" i="10" s="1"/>
  <c r="AR1106" i="10"/>
  <c r="AR918" i="10"/>
  <c r="AA795" i="10"/>
  <c r="AB795" i="10" s="1"/>
  <c r="AC795" i="10" s="1"/>
  <c r="AR763" i="10"/>
  <c r="AA731" i="10"/>
  <c r="AB731" i="10" s="1"/>
  <c r="AC731" i="10" s="1"/>
  <c r="AR699" i="10"/>
  <c r="AA667" i="10"/>
  <c r="AB667" i="10" s="1"/>
  <c r="AC667" i="10" s="1"/>
  <c r="AR635" i="10"/>
  <c r="AA603" i="10"/>
  <c r="AB603" i="10" s="1"/>
  <c r="AC603" i="10" s="1"/>
  <c r="AR584" i="10"/>
  <c r="AR568" i="10"/>
  <c r="AR552" i="10"/>
  <c r="AR536" i="10"/>
  <c r="AR520" i="10"/>
  <c r="AR504" i="10"/>
  <c r="AR488" i="10"/>
  <c r="AR472" i="10"/>
  <c r="AR456" i="10"/>
  <c r="AR406" i="10"/>
  <c r="AR374" i="10"/>
  <c r="AR342" i="10"/>
  <c r="AR310" i="10"/>
  <c r="AR278" i="10"/>
  <c r="AR246" i="10"/>
  <c r="AR214" i="10"/>
  <c r="AR182" i="10"/>
  <c r="AR150" i="10"/>
  <c r="AR118" i="10"/>
  <c r="AR110" i="10"/>
  <c r="AR576" i="10"/>
  <c r="AA512" i="10"/>
  <c r="AB512" i="10" s="1"/>
  <c r="AC512" i="10" s="1"/>
  <c r="AA508" i="10"/>
  <c r="AB508" i="10" s="1"/>
  <c r="AC508" i="10" s="1"/>
  <c r="AR508" i="10"/>
  <c r="AA500" i="10"/>
  <c r="AB500" i="10" s="1"/>
  <c r="AC500" i="10" s="1"/>
  <c r="AR384" i="10"/>
  <c r="AR362" i="10"/>
  <c r="AR320" i="10"/>
  <c r="AR298" i="10"/>
  <c r="AR256" i="10"/>
  <c r="AR224" i="10"/>
  <c r="AR192" i="10"/>
  <c r="AR170" i="10"/>
  <c r="AR160" i="10"/>
  <c r="AR144" i="10"/>
  <c r="AA136" i="10"/>
  <c r="AB136" i="10" s="1"/>
  <c r="AC136" i="10" s="1"/>
  <c r="AR128" i="10"/>
  <c r="AR112" i="10"/>
  <c r="AR92" i="10"/>
  <c r="AR12" i="10"/>
  <c r="AR897" i="10"/>
  <c r="AR805" i="10"/>
  <c r="AA725" i="10"/>
  <c r="AB725" i="10" s="1"/>
  <c r="AC725" i="10" s="1"/>
  <c r="AA661" i="10"/>
  <c r="AB661" i="10" s="1"/>
  <c r="AC661" i="10" s="1"/>
  <c r="AA597" i="10"/>
  <c r="AB597" i="10" s="1"/>
  <c r="AC597" i="10" s="1"/>
  <c r="AA588" i="10"/>
  <c r="AB588" i="10" s="1"/>
  <c r="AC588" i="10" s="1"/>
  <c r="AR588" i="10"/>
  <c r="AA580" i="10"/>
  <c r="AB580" i="10" s="1"/>
  <c r="AC580" i="10" s="1"/>
  <c r="AA460" i="10"/>
  <c r="AB460" i="10" s="1"/>
  <c r="AC460" i="10" s="1"/>
  <c r="AR460" i="10"/>
  <c r="AA70" i="10"/>
  <c r="AB70" i="10" s="1"/>
  <c r="AC70" i="10" s="1"/>
  <c r="AA54" i="10"/>
  <c r="AB54" i="10" s="1"/>
  <c r="AC54" i="10" s="1"/>
  <c r="AR46" i="10"/>
  <c r="AR934" i="10"/>
  <c r="AR773" i="10"/>
  <c r="AR709" i="10"/>
  <c r="AR645" i="10"/>
  <c r="AA568" i="10"/>
  <c r="AB568" i="10" s="1"/>
  <c r="AC568" i="10" s="1"/>
  <c r="AR480" i="10"/>
  <c r="AA440" i="10"/>
  <c r="AB440" i="10" s="1"/>
  <c r="AC440" i="10" s="1"/>
  <c r="AR376" i="10"/>
  <c r="AR370" i="10"/>
  <c r="AR312" i="10"/>
  <c r="AR306" i="10"/>
  <c r="AR248" i="10"/>
  <c r="AR242" i="10"/>
  <c r="AR184" i="10"/>
  <c r="AR178" i="10"/>
  <c r="AR96" i="10"/>
  <c r="AR40" i="10"/>
  <c r="AR32" i="10"/>
  <c r="AR24" i="10"/>
  <c r="AA16" i="10"/>
  <c r="AB16" i="10" s="1"/>
  <c r="AC16" i="10" s="1"/>
  <c r="AA1050" i="10"/>
  <c r="AB1050" i="10" s="1"/>
  <c r="AC1050" i="10" s="1"/>
  <c r="AR1050" i="10"/>
  <c r="AR1023" i="10"/>
  <c r="AA1006" i="10"/>
  <c r="AB1006" i="10" s="1"/>
  <c r="AC1006" i="10" s="1"/>
  <c r="AA886" i="10"/>
  <c r="AB886" i="10" s="1"/>
  <c r="AC886" i="10" s="1"/>
  <c r="AA830" i="10"/>
  <c r="AB830" i="10" s="1"/>
  <c r="AC830" i="10" s="1"/>
  <c r="AR653" i="10"/>
  <c r="AR560" i="10"/>
  <c r="AA456" i="10"/>
  <c r="AB456" i="10" s="1"/>
  <c r="AC456" i="10" s="1"/>
  <c r="AR90" i="10"/>
  <c r="AA82" i="10"/>
  <c r="AB82" i="10" s="1"/>
  <c r="AC82" i="10" s="1"/>
  <c r="AA74" i="10"/>
  <c r="AB74" i="10" s="1"/>
  <c r="AC74" i="10" s="1"/>
  <c r="AR34" i="10"/>
  <c r="AR26" i="10"/>
  <c r="AA18" i="10"/>
  <c r="AB18" i="10" s="1"/>
  <c r="AC18" i="10" s="1"/>
  <c r="AR10" i="10"/>
  <c r="C68" i="11"/>
  <c r="M74" i="11"/>
  <c r="L75" i="11"/>
  <c r="M98" i="11"/>
  <c r="C92" i="11"/>
  <c r="L99" i="11"/>
  <c r="M23" i="11"/>
  <c r="C17" i="11"/>
  <c r="L24" i="11"/>
  <c r="AR1500" i="10"/>
  <c r="AA1486" i="10"/>
  <c r="AB1486" i="10" s="1"/>
  <c r="AC1486" i="10" s="1"/>
  <c r="AA1485" i="10"/>
  <c r="AB1485" i="10" s="1"/>
  <c r="AC1485" i="10" s="1"/>
  <c r="AR1499" i="10"/>
  <c r="AR1495" i="10"/>
  <c r="AA1487" i="10"/>
  <c r="AB1487" i="10" s="1"/>
  <c r="AC1487" i="10" s="1"/>
  <c r="AA1479" i="10"/>
  <c r="AB1479" i="10" s="1"/>
  <c r="AC1479" i="10" s="1"/>
  <c r="AA1475" i="10"/>
  <c r="AB1475" i="10" s="1"/>
  <c r="AC1475" i="10" s="1"/>
  <c r="AR1489" i="10"/>
  <c r="AR1478" i="10"/>
  <c r="AR1449" i="10"/>
  <c r="AA1463" i="10"/>
  <c r="AB1463" i="10" s="1"/>
  <c r="AC1463" i="10" s="1"/>
  <c r="AA1462" i="10"/>
  <c r="AB1462" i="10" s="1"/>
  <c r="AC1462" i="10" s="1"/>
  <c r="AA1472" i="10"/>
  <c r="AB1472" i="10" s="1"/>
  <c r="AC1472" i="10" s="1"/>
  <c r="AR1472" i="10"/>
  <c r="AR1497" i="10"/>
  <c r="AA1491" i="10"/>
  <c r="AB1491" i="10" s="1"/>
  <c r="AC1491" i="10" s="1"/>
  <c r="AR1490" i="10"/>
  <c r="AR1460" i="10"/>
  <c r="AR1435" i="10"/>
  <c r="AR1419" i="10"/>
  <c r="AR1447" i="10"/>
  <c r="AA1474" i="10"/>
  <c r="AB1474" i="10" s="1"/>
  <c r="AC1474" i="10" s="1"/>
  <c r="AR1422" i="10"/>
  <c r="AA1412" i="10"/>
  <c r="AB1412" i="10" s="1"/>
  <c r="AC1412" i="10" s="1"/>
  <c r="AA1405" i="10"/>
  <c r="AB1405" i="10" s="1"/>
  <c r="AC1405" i="10" s="1"/>
  <c r="AA1404" i="10"/>
  <c r="AB1404" i="10" s="1"/>
  <c r="AC1404" i="10" s="1"/>
  <c r="AR1390" i="10"/>
  <c r="AA1406" i="10"/>
  <c r="AB1406" i="10" s="1"/>
  <c r="AC1406" i="10" s="1"/>
  <c r="AR1395" i="10"/>
  <c r="AR1432" i="10"/>
  <c r="AR1410" i="10"/>
  <c r="AA1410" i="10"/>
  <c r="AB1410" i="10" s="1"/>
  <c r="AC1410" i="10" s="1"/>
  <c r="AA1384" i="10"/>
  <c r="AB1384" i="10" s="1"/>
  <c r="AC1384" i="10" s="1"/>
  <c r="AA1376" i="10"/>
  <c r="AB1376" i="10" s="1"/>
  <c r="AC1376" i="10" s="1"/>
  <c r="AA1368" i="10"/>
  <c r="AB1368" i="10" s="1"/>
  <c r="AC1368" i="10" s="1"/>
  <c r="AA1360" i="10"/>
  <c r="AB1360" i="10" s="1"/>
  <c r="AC1360" i="10" s="1"/>
  <c r="AA1352" i="10"/>
  <c r="AB1352" i="10" s="1"/>
  <c r="AC1352" i="10" s="1"/>
  <c r="AA1331" i="10"/>
  <c r="AB1331" i="10" s="1"/>
  <c r="AC1331" i="10" s="1"/>
  <c r="AA1330" i="10"/>
  <c r="AB1330" i="10" s="1"/>
  <c r="AC1330" i="10" s="1"/>
  <c r="AA1378" i="10"/>
  <c r="AB1378" i="10" s="1"/>
  <c r="AC1378" i="10" s="1"/>
  <c r="AA1362" i="10"/>
  <c r="AB1362" i="10" s="1"/>
  <c r="AC1362" i="10" s="1"/>
  <c r="AA1346" i="10"/>
  <c r="AB1346" i="10" s="1"/>
  <c r="AC1346" i="10" s="1"/>
  <c r="AA1408" i="10"/>
  <c r="AB1408" i="10" s="1"/>
  <c r="AC1408" i="10" s="1"/>
  <c r="AR1393" i="10"/>
  <c r="AA1392" i="10"/>
  <c r="AB1392" i="10" s="1"/>
  <c r="AC1392" i="10" s="1"/>
  <c r="AR1392" i="10"/>
  <c r="AA1339" i="10"/>
  <c r="AB1339" i="10" s="1"/>
  <c r="AC1339" i="10" s="1"/>
  <c r="AA1335" i="10"/>
  <c r="AB1335" i="10" s="1"/>
  <c r="AC1335" i="10" s="1"/>
  <c r="AR1318" i="10"/>
  <c r="AR1483" i="10"/>
  <c r="AR1340" i="10"/>
  <c r="AA1315" i="10"/>
  <c r="AB1315" i="10" s="1"/>
  <c r="AC1315" i="10" s="1"/>
  <c r="AR1304" i="10"/>
  <c r="AA1291" i="10"/>
  <c r="AB1291" i="10" s="1"/>
  <c r="AC1291" i="10" s="1"/>
  <c r="AA1287" i="10"/>
  <c r="AB1287" i="10" s="1"/>
  <c r="AC1287" i="10" s="1"/>
  <c r="AA1283" i="10"/>
  <c r="AB1283" i="10" s="1"/>
  <c r="AC1283" i="10" s="1"/>
  <c r="AA1279" i="10"/>
  <c r="AB1279" i="10" s="1"/>
  <c r="AC1279" i="10" s="1"/>
  <c r="AA1275" i="10"/>
  <c r="AB1275" i="10" s="1"/>
  <c r="AC1275" i="10" s="1"/>
  <c r="AA1271" i="10"/>
  <c r="AB1271" i="10" s="1"/>
  <c r="AC1271" i="10" s="1"/>
  <c r="AA1267" i="10"/>
  <c r="AB1267" i="10" s="1"/>
  <c r="AC1267" i="10" s="1"/>
  <c r="AA1263" i="10"/>
  <c r="AB1263" i="10" s="1"/>
  <c r="AC1263" i="10" s="1"/>
  <c r="AA1259" i="10"/>
  <c r="AB1259" i="10" s="1"/>
  <c r="AC1259" i="10" s="1"/>
  <c r="AA1255" i="10"/>
  <c r="AB1255" i="10" s="1"/>
  <c r="AC1255" i="10" s="1"/>
  <c r="AA1251" i="10"/>
  <c r="AB1251" i="10" s="1"/>
  <c r="AC1251" i="10" s="1"/>
  <c r="AA1247" i="10"/>
  <c r="AB1247" i="10" s="1"/>
  <c r="AC1247" i="10" s="1"/>
  <c r="AA1243" i="10"/>
  <c r="AB1243" i="10" s="1"/>
  <c r="AC1243" i="10" s="1"/>
  <c r="AA1239" i="10"/>
  <c r="AB1239" i="10" s="1"/>
  <c r="AC1239" i="10" s="1"/>
  <c r="AA1235" i="10"/>
  <c r="AB1235" i="10" s="1"/>
  <c r="AC1235" i="10" s="1"/>
  <c r="AR1388" i="10"/>
  <c r="AR1380" i="10"/>
  <c r="AR1316" i="10"/>
  <c r="AA1282" i="10"/>
  <c r="AB1282" i="10" s="1"/>
  <c r="AC1282" i="10" s="1"/>
  <c r="AA1266" i="10"/>
  <c r="AB1266" i="10" s="1"/>
  <c r="AC1266" i="10" s="1"/>
  <c r="AA1250" i="10"/>
  <c r="AB1250" i="10" s="1"/>
  <c r="AC1250" i="10" s="1"/>
  <c r="AA1234" i="10"/>
  <c r="AB1234" i="10" s="1"/>
  <c r="AC1234" i="10" s="1"/>
  <c r="AR1153" i="10"/>
  <c r="AR1137" i="10"/>
  <c r="AA1344" i="10"/>
  <c r="AB1344" i="10" s="1"/>
  <c r="AC1344" i="10" s="1"/>
  <c r="AA1317" i="10"/>
  <c r="AB1317" i="10" s="1"/>
  <c r="AC1317" i="10" s="1"/>
  <c r="AR1224" i="10"/>
  <c r="AA1207" i="10"/>
  <c r="AB1207" i="10" s="1"/>
  <c r="AC1207" i="10" s="1"/>
  <c r="AA1206" i="10"/>
  <c r="AB1206" i="10" s="1"/>
  <c r="AC1206" i="10" s="1"/>
  <c r="AR1190" i="10"/>
  <c r="AR1428" i="10"/>
  <c r="AR1342" i="10"/>
  <c r="AR1195" i="10"/>
  <c r="AA1195" i="10"/>
  <c r="AB1195" i="10" s="1"/>
  <c r="AC1195" i="10" s="1"/>
  <c r="AR1163" i="10"/>
  <c r="AA1163" i="10"/>
  <c r="AB1163" i="10" s="1"/>
  <c r="AC1163" i="10" s="1"/>
  <c r="AA1309" i="10"/>
  <c r="AB1309" i="10" s="1"/>
  <c r="AC1309" i="10" s="1"/>
  <c r="AA1300" i="10"/>
  <c r="AB1300" i="10" s="1"/>
  <c r="AC1300" i="10" s="1"/>
  <c r="AR1231" i="10"/>
  <c r="AR1221" i="10"/>
  <c r="AA1156" i="10"/>
  <c r="AB1156" i="10" s="1"/>
  <c r="AC1156" i="10" s="1"/>
  <c r="AR1145" i="10"/>
  <c r="AA1131" i="10"/>
  <c r="AB1131" i="10" s="1"/>
  <c r="AC1131" i="10" s="1"/>
  <c r="AA1130" i="10"/>
  <c r="AB1130" i="10" s="1"/>
  <c r="AC1130" i="10" s="1"/>
  <c r="AR1364" i="10"/>
  <c r="AA1336" i="10"/>
  <c r="AB1336" i="10" s="1"/>
  <c r="AC1336" i="10" s="1"/>
  <c r="AR1336" i="10"/>
  <c r="AR1319" i="10"/>
  <c r="AA1280" i="10"/>
  <c r="AB1280" i="10" s="1"/>
  <c r="AC1280" i="10" s="1"/>
  <c r="AR1280" i="10"/>
  <c r="AA1272" i="10"/>
  <c r="AB1272" i="10" s="1"/>
  <c r="AC1272" i="10" s="1"/>
  <c r="AR1272" i="10"/>
  <c r="AA1197" i="10"/>
  <c r="AB1197" i="10" s="1"/>
  <c r="AC1197" i="10" s="1"/>
  <c r="AA1196" i="10"/>
  <c r="AB1196" i="10" s="1"/>
  <c r="AC1196" i="10" s="1"/>
  <c r="AR1193" i="10"/>
  <c r="AA1161" i="10"/>
  <c r="AB1161" i="10" s="1"/>
  <c r="AC1161" i="10" s="1"/>
  <c r="AR1160" i="10"/>
  <c r="AA1124" i="10"/>
  <c r="AB1124" i="10" s="1"/>
  <c r="AC1124" i="10" s="1"/>
  <c r="AA1116" i="10"/>
  <c r="AB1116" i="10" s="1"/>
  <c r="AC1116" i="10" s="1"/>
  <c r="AA1108" i="10"/>
  <c r="AB1108" i="10" s="1"/>
  <c r="AC1108" i="10" s="1"/>
  <c r="AA1100" i="10"/>
  <c r="AB1100" i="10" s="1"/>
  <c r="AC1100" i="10" s="1"/>
  <c r="AA1092" i="10"/>
  <c r="AB1092" i="10" s="1"/>
  <c r="AC1092" i="10" s="1"/>
  <c r="AA1084" i="10"/>
  <c r="AB1084" i="10" s="1"/>
  <c r="AC1084" i="10" s="1"/>
  <c r="AA1076" i="10"/>
  <c r="AB1076" i="10" s="1"/>
  <c r="AC1076" i="10" s="1"/>
  <c r="AA1068" i="10"/>
  <c r="AB1068" i="10" s="1"/>
  <c r="AC1068" i="10" s="1"/>
  <c r="AA1060" i="10"/>
  <c r="AB1060" i="10" s="1"/>
  <c r="AC1060" i="10" s="1"/>
  <c r="AA1052" i="10"/>
  <c r="AB1052" i="10" s="1"/>
  <c r="AC1052" i="10" s="1"/>
  <c r="AA1044" i="10"/>
  <c r="AB1044" i="10" s="1"/>
  <c r="AC1044" i="10" s="1"/>
  <c r="AA1036" i="10"/>
  <c r="AB1036" i="10" s="1"/>
  <c r="AC1036" i="10" s="1"/>
  <c r="AR1020" i="10"/>
  <c r="AR1004" i="10"/>
  <c r="AR1210" i="10"/>
  <c r="AR1189" i="10"/>
  <c r="AA1126" i="10"/>
  <c r="AB1126" i="10" s="1"/>
  <c r="AC1126" i="10" s="1"/>
  <c r="AA1110" i="10"/>
  <c r="AB1110" i="10" s="1"/>
  <c r="AC1110" i="10" s="1"/>
  <c r="AA1094" i="10"/>
  <c r="AB1094" i="10" s="1"/>
  <c r="AC1094" i="10" s="1"/>
  <c r="AA1078" i="10"/>
  <c r="AB1078" i="10" s="1"/>
  <c r="AC1078" i="10" s="1"/>
  <c r="AA1062" i="10"/>
  <c r="AB1062" i="10" s="1"/>
  <c r="AC1062" i="10" s="1"/>
  <c r="AA1046" i="10"/>
  <c r="AB1046" i="10" s="1"/>
  <c r="AC1046" i="10" s="1"/>
  <c r="AA1030" i="10"/>
  <c r="AB1030" i="10" s="1"/>
  <c r="AC1030" i="10" s="1"/>
  <c r="AA1219" i="10"/>
  <c r="AB1219" i="10" s="1"/>
  <c r="AC1219" i="10" s="1"/>
  <c r="AR1206" i="10"/>
  <c r="AR1180" i="10"/>
  <c r="AA1177" i="10"/>
  <c r="AB1177" i="10" s="1"/>
  <c r="AC1177" i="10" s="1"/>
  <c r="AR1162" i="10"/>
  <c r="AA1011" i="10"/>
  <c r="AB1011" i="10" s="1"/>
  <c r="AC1011" i="10" s="1"/>
  <c r="AA1007" i="10"/>
  <c r="AB1007" i="10" s="1"/>
  <c r="AC1007" i="10" s="1"/>
  <c r="AR977" i="10"/>
  <c r="AA977" i="10"/>
  <c r="AB977" i="10" s="1"/>
  <c r="AC977" i="10" s="1"/>
  <c r="AR945" i="10"/>
  <c r="AA945" i="10"/>
  <c r="AB945" i="10" s="1"/>
  <c r="AC945" i="10" s="1"/>
  <c r="AR910" i="10"/>
  <c r="AA1301" i="10"/>
  <c r="AB1301" i="10" s="1"/>
  <c r="AC1301" i="10" s="1"/>
  <c r="AA1220" i="10"/>
  <c r="AB1220" i="10" s="1"/>
  <c r="AC1220" i="10" s="1"/>
  <c r="AA1149" i="10"/>
  <c r="AB1149" i="10" s="1"/>
  <c r="AC1149" i="10" s="1"/>
  <c r="AA1135" i="10"/>
  <c r="AB1135" i="10" s="1"/>
  <c r="AC1135" i="10" s="1"/>
  <c r="AA1029" i="10"/>
  <c r="AB1029" i="10" s="1"/>
  <c r="AC1029" i="10" s="1"/>
  <c r="AR1022" i="10"/>
  <c r="AA1012" i="10"/>
  <c r="AB1012" i="10" s="1"/>
  <c r="AC1012" i="10" s="1"/>
  <c r="AR1011" i="10"/>
  <c r="AR915" i="10"/>
  <c r="AA901" i="10"/>
  <c r="AB901" i="10" s="1"/>
  <c r="AC901" i="10" s="1"/>
  <c r="AA900" i="10"/>
  <c r="AB900" i="10" s="1"/>
  <c r="AC900" i="10" s="1"/>
  <c r="AR1356" i="10"/>
  <c r="AA1176" i="10"/>
  <c r="AB1176" i="10" s="1"/>
  <c r="AC1176" i="10" s="1"/>
  <c r="AA1170" i="10"/>
  <c r="AB1170" i="10" s="1"/>
  <c r="AC1170" i="10" s="1"/>
  <c r="AR1168" i="10"/>
  <c r="AR1143" i="10"/>
  <c r="AR1128" i="10"/>
  <c r="AR1064" i="10"/>
  <c r="AR1056" i="10"/>
  <c r="AS1056" i="10" s="1"/>
  <c r="M1056" i="10" s="1"/>
  <c r="P1071" i="8" s="1"/>
  <c r="AA1028" i="10"/>
  <c r="AB1028" i="10" s="1"/>
  <c r="AC1028" i="10" s="1"/>
  <c r="AR994" i="10"/>
  <c r="AA990" i="10"/>
  <c r="AB990" i="10" s="1"/>
  <c r="AC990" i="10" s="1"/>
  <c r="AA988" i="10"/>
  <c r="AB988" i="10" s="1"/>
  <c r="AC988" i="10" s="1"/>
  <c r="AR963" i="10"/>
  <c r="AR930" i="10"/>
  <c r="AA926" i="10"/>
  <c r="AB926" i="10" s="1"/>
  <c r="AC926" i="10" s="1"/>
  <c r="AA924" i="10"/>
  <c r="AB924" i="10" s="1"/>
  <c r="AC924" i="10" s="1"/>
  <c r="AR904" i="10"/>
  <c r="AA898" i="10"/>
  <c r="AB898" i="10" s="1"/>
  <c r="AC898" i="10" s="1"/>
  <c r="AR898" i="10"/>
  <c r="AR888" i="10"/>
  <c r="AA864" i="10"/>
  <c r="AB864" i="10" s="1"/>
  <c r="AC864" i="10" s="1"/>
  <c r="AR856" i="10"/>
  <c r="AA832" i="10"/>
  <c r="AB832" i="10" s="1"/>
  <c r="AC832" i="10" s="1"/>
  <c r="AR824" i="10"/>
  <c r="AA801" i="10"/>
  <c r="AB801" i="10" s="1"/>
  <c r="AC801" i="10" s="1"/>
  <c r="AA800" i="10"/>
  <c r="AB800" i="10" s="1"/>
  <c r="AC800" i="10" s="1"/>
  <c r="AR786" i="10"/>
  <c r="AA769" i="10"/>
  <c r="AB769" i="10" s="1"/>
  <c r="AC769" i="10" s="1"/>
  <c r="AA768" i="10"/>
  <c r="AB768" i="10" s="1"/>
  <c r="AC768" i="10" s="1"/>
  <c r="AR754" i="10"/>
  <c r="AA737" i="10"/>
  <c r="AB737" i="10" s="1"/>
  <c r="AC737" i="10" s="1"/>
  <c r="AA736" i="10"/>
  <c r="AB736" i="10" s="1"/>
  <c r="AC736" i="10" s="1"/>
  <c r="AR722" i="10"/>
  <c r="AA705" i="10"/>
  <c r="AB705" i="10" s="1"/>
  <c r="AC705" i="10" s="1"/>
  <c r="AA704" i="10"/>
  <c r="AB704" i="10" s="1"/>
  <c r="AC704" i="10" s="1"/>
  <c r="AR690" i="10"/>
  <c r="AA673" i="10"/>
  <c r="AB673" i="10" s="1"/>
  <c r="AC673" i="10" s="1"/>
  <c r="AA672" i="10"/>
  <c r="AB672" i="10" s="1"/>
  <c r="AC672" i="10" s="1"/>
  <c r="AR658" i="10"/>
  <c r="AA641" i="10"/>
  <c r="AB641" i="10" s="1"/>
  <c r="AC641" i="10" s="1"/>
  <c r="AA640" i="10"/>
  <c r="AB640" i="10" s="1"/>
  <c r="AC640" i="10" s="1"/>
  <c r="AR626" i="10"/>
  <c r="AA609" i="10"/>
  <c r="AB609" i="10" s="1"/>
  <c r="AC609" i="10" s="1"/>
  <c r="AA608" i="10"/>
  <c r="AB608" i="10" s="1"/>
  <c r="AC608" i="10" s="1"/>
  <c r="AA1172" i="10"/>
  <c r="AB1172" i="10" s="1"/>
  <c r="AC1172" i="10" s="1"/>
  <c r="AA1142" i="10"/>
  <c r="AB1142" i="10" s="1"/>
  <c r="AC1142" i="10" s="1"/>
  <c r="AR1142" i="10"/>
  <c r="AR1032" i="10"/>
  <c r="AA1026" i="10"/>
  <c r="AB1026" i="10" s="1"/>
  <c r="AC1026" i="10" s="1"/>
  <c r="AA1017" i="10"/>
  <c r="AB1017" i="10" s="1"/>
  <c r="AC1017" i="10" s="1"/>
  <c r="AR1014" i="10"/>
  <c r="AR979" i="10"/>
  <c r="AR946" i="10"/>
  <c r="AA942" i="10"/>
  <c r="AB942" i="10" s="1"/>
  <c r="AC942" i="10" s="1"/>
  <c r="AA940" i="10"/>
  <c r="AB940" i="10" s="1"/>
  <c r="AC940" i="10" s="1"/>
  <c r="AR876" i="10"/>
  <c r="AA868" i="10"/>
  <c r="AB868" i="10" s="1"/>
  <c r="AC868" i="10" s="1"/>
  <c r="AR844" i="10"/>
  <c r="AS844" i="10" s="1"/>
  <c r="M844" i="10" s="1"/>
  <c r="P859" i="8" s="1"/>
  <c r="AA836" i="10"/>
  <c r="AB836" i="10" s="1"/>
  <c r="AC836" i="10" s="1"/>
  <c r="AR812" i="10"/>
  <c r="AR794" i="10"/>
  <c r="AA786" i="10"/>
  <c r="AB786" i="10" s="1"/>
  <c r="AC786" i="10" s="1"/>
  <c r="AR775" i="10"/>
  <c r="AA761" i="10"/>
  <c r="AB761" i="10" s="1"/>
  <c r="AC761" i="10" s="1"/>
  <c r="AA760" i="10"/>
  <c r="AB760" i="10" s="1"/>
  <c r="AC760" i="10" s="1"/>
  <c r="AR730" i="10"/>
  <c r="AA722" i="10"/>
  <c r="AB722" i="10" s="1"/>
  <c r="AC722" i="10" s="1"/>
  <c r="AR711" i="10"/>
  <c r="AA697" i="10"/>
  <c r="AB697" i="10" s="1"/>
  <c r="AC697" i="10" s="1"/>
  <c r="AA696" i="10"/>
  <c r="AB696" i="10" s="1"/>
  <c r="AC696" i="10" s="1"/>
  <c r="AR666" i="10"/>
  <c r="AA658" i="10"/>
  <c r="AB658" i="10" s="1"/>
  <c r="AC658" i="10" s="1"/>
  <c r="AR647" i="10"/>
  <c r="AA633" i="10"/>
  <c r="AB633" i="10" s="1"/>
  <c r="AC633" i="10" s="1"/>
  <c r="AA632" i="10"/>
  <c r="AB632" i="10" s="1"/>
  <c r="AC632" i="10" s="1"/>
  <c r="AR602" i="10"/>
  <c r="AA593" i="10"/>
  <c r="AB593" i="10" s="1"/>
  <c r="AC593" i="10" s="1"/>
  <c r="AA589" i="10"/>
  <c r="AB589" i="10" s="1"/>
  <c r="AC589" i="10" s="1"/>
  <c r="AA585" i="10"/>
  <c r="AB585" i="10" s="1"/>
  <c r="AC585" i="10" s="1"/>
  <c r="AA581" i="10"/>
  <c r="AB581" i="10" s="1"/>
  <c r="AC581" i="10" s="1"/>
  <c r="AA577" i="10"/>
  <c r="AB577" i="10" s="1"/>
  <c r="AC577" i="10" s="1"/>
  <c r="AA573" i="10"/>
  <c r="AB573" i="10" s="1"/>
  <c r="AC573" i="10" s="1"/>
  <c r="AA569" i="10"/>
  <c r="AB569" i="10" s="1"/>
  <c r="AC569" i="10" s="1"/>
  <c r="AA565" i="10"/>
  <c r="AB565" i="10" s="1"/>
  <c r="AC565" i="10" s="1"/>
  <c r="AA561" i="10"/>
  <c r="AB561" i="10" s="1"/>
  <c r="AC561" i="10" s="1"/>
  <c r="AA557" i="10"/>
  <c r="AB557" i="10" s="1"/>
  <c r="AC557" i="10" s="1"/>
  <c r="AA553" i="10"/>
  <c r="AB553" i="10" s="1"/>
  <c r="AC553" i="10" s="1"/>
  <c r="AA549" i="10"/>
  <c r="AB549" i="10" s="1"/>
  <c r="AC549" i="10" s="1"/>
  <c r="AA545" i="10"/>
  <c r="AB545" i="10" s="1"/>
  <c r="AC545" i="10" s="1"/>
  <c r="AA541" i="10"/>
  <c r="AB541" i="10" s="1"/>
  <c r="AC541" i="10" s="1"/>
  <c r="AA537" i="10"/>
  <c r="AB537" i="10" s="1"/>
  <c r="AC537" i="10" s="1"/>
  <c r="AA533" i="10"/>
  <c r="AB533" i="10" s="1"/>
  <c r="AC533" i="10" s="1"/>
  <c r="AA529" i="10"/>
  <c r="AB529" i="10" s="1"/>
  <c r="AC529" i="10" s="1"/>
  <c r="AA525" i="10"/>
  <c r="AB525" i="10" s="1"/>
  <c r="AC525" i="10" s="1"/>
  <c r="AA521" i="10"/>
  <c r="AB521" i="10" s="1"/>
  <c r="AC521" i="10" s="1"/>
  <c r="AA517" i="10"/>
  <c r="AB517" i="10" s="1"/>
  <c r="AC517" i="10" s="1"/>
  <c r="AA513" i="10"/>
  <c r="AB513" i="10" s="1"/>
  <c r="AC513" i="10" s="1"/>
  <c r="AA509" i="10"/>
  <c r="AB509" i="10" s="1"/>
  <c r="AC509" i="10" s="1"/>
  <c r="AA505" i="10"/>
  <c r="AB505" i="10" s="1"/>
  <c r="AC505" i="10" s="1"/>
  <c r="AA501" i="10"/>
  <c r="AB501" i="10" s="1"/>
  <c r="AC501" i="10" s="1"/>
  <c r="AA497" i="10"/>
  <c r="AB497" i="10" s="1"/>
  <c r="AC497" i="10" s="1"/>
  <c r="AA493" i="10"/>
  <c r="AB493" i="10" s="1"/>
  <c r="AC493" i="10" s="1"/>
  <c r="AA489" i="10"/>
  <c r="AB489" i="10" s="1"/>
  <c r="AC489" i="10" s="1"/>
  <c r="AA485" i="10"/>
  <c r="AB485" i="10" s="1"/>
  <c r="AC485" i="10" s="1"/>
  <c r="AA481" i="10"/>
  <c r="AB481" i="10" s="1"/>
  <c r="AC481" i="10" s="1"/>
  <c r="AA477" i="10"/>
  <c r="AB477" i="10" s="1"/>
  <c r="AC477" i="10" s="1"/>
  <c r="AA473" i="10"/>
  <c r="AB473" i="10" s="1"/>
  <c r="AC473" i="10" s="1"/>
  <c r="AA469" i="10"/>
  <c r="AB469" i="10" s="1"/>
  <c r="AC469" i="10" s="1"/>
  <c r="AA465" i="10"/>
  <c r="AB465" i="10" s="1"/>
  <c r="AC465" i="10" s="1"/>
  <c r="AA461" i="10"/>
  <c r="AB461" i="10" s="1"/>
  <c r="AC461" i="10" s="1"/>
  <c r="AA457" i="10"/>
  <c r="AB457" i="10" s="1"/>
  <c r="AC457" i="10" s="1"/>
  <c r="AA453" i="10"/>
  <c r="AB453" i="10" s="1"/>
  <c r="AC453" i="10" s="1"/>
  <c r="AA449" i="10"/>
  <c r="AB449" i="10" s="1"/>
  <c r="AC449" i="10" s="1"/>
  <c r="AA445" i="10"/>
  <c r="AB445" i="10" s="1"/>
  <c r="AC445" i="10" s="1"/>
  <c r="AA441" i="10"/>
  <c r="AB441" i="10" s="1"/>
  <c r="AC441" i="10" s="1"/>
  <c r="AA437" i="10"/>
  <c r="AB437" i="10" s="1"/>
  <c r="AC437" i="10" s="1"/>
  <c r="AA433" i="10"/>
  <c r="AB433" i="10" s="1"/>
  <c r="AC433" i="10" s="1"/>
  <c r="AA429" i="10"/>
  <c r="AB429" i="10" s="1"/>
  <c r="AC429" i="10" s="1"/>
  <c r="AA425" i="10"/>
  <c r="AB425" i="10" s="1"/>
  <c r="AC425" i="10" s="1"/>
  <c r="AA421" i="10"/>
  <c r="AB421" i="10" s="1"/>
  <c r="AC421" i="10" s="1"/>
  <c r="AA417" i="10"/>
  <c r="AB417" i="10" s="1"/>
  <c r="AC417" i="10" s="1"/>
  <c r="AA1181" i="10"/>
  <c r="AB1181" i="10" s="1"/>
  <c r="AC1181" i="10" s="1"/>
  <c r="AA1141" i="10"/>
  <c r="AB1141" i="10" s="1"/>
  <c r="AC1141" i="10" s="1"/>
  <c r="AA1112" i="10"/>
  <c r="AB1112" i="10" s="1"/>
  <c r="AC1112" i="10" s="1"/>
  <c r="AR922" i="10"/>
  <c r="AR903" i="10"/>
  <c r="AR882" i="10"/>
  <c r="AR850" i="10"/>
  <c r="AR818" i="10"/>
  <c r="AA806" i="10"/>
  <c r="AB806" i="10" s="1"/>
  <c r="AC806" i="10" s="1"/>
  <c r="AA787" i="10"/>
  <c r="AB787" i="10" s="1"/>
  <c r="AC787" i="10" s="1"/>
  <c r="AA766" i="10"/>
  <c r="AB766" i="10" s="1"/>
  <c r="AC766" i="10" s="1"/>
  <c r="AR766" i="10"/>
  <c r="AA764" i="10"/>
  <c r="AB764" i="10" s="1"/>
  <c r="AC764" i="10" s="1"/>
  <c r="AR756" i="10"/>
  <c r="AR716" i="10"/>
  <c r="AA710" i="10"/>
  <c r="AB710" i="10" s="1"/>
  <c r="AC710" i="10" s="1"/>
  <c r="AR710" i="10"/>
  <c r="AA659" i="10"/>
  <c r="AB659" i="10" s="1"/>
  <c r="AC659" i="10" s="1"/>
  <c r="AA638" i="10"/>
  <c r="AB638" i="10" s="1"/>
  <c r="AC638" i="10" s="1"/>
  <c r="AR638" i="10"/>
  <c r="AA636" i="10"/>
  <c r="AB636" i="10" s="1"/>
  <c r="AC636" i="10" s="1"/>
  <c r="AR628" i="10"/>
  <c r="AA590" i="10"/>
  <c r="AB590" i="10" s="1"/>
  <c r="AC590" i="10" s="1"/>
  <c r="AA582" i="10"/>
  <c r="AB582" i="10" s="1"/>
  <c r="AC582" i="10" s="1"/>
  <c r="AA574" i="10"/>
  <c r="AB574" i="10" s="1"/>
  <c r="AC574" i="10" s="1"/>
  <c r="AA566" i="10"/>
  <c r="AB566" i="10" s="1"/>
  <c r="AC566" i="10" s="1"/>
  <c r="AA558" i="10"/>
  <c r="AB558" i="10" s="1"/>
  <c r="AC558" i="10" s="1"/>
  <c r="AA550" i="10"/>
  <c r="AB550" i="10" s="1"/>
  <c r="AC550" i="10" s="1"/>
  <c r="AA542" i="10"/>
  <c r="AB542" i="10" s="1"/>
  <c r="AC542" i="10" s="1"/>
  <c r="AA534" i="10"/>
  <c r="AB534" i="10" s="1"/>
  <c r="AC534" i="10" s="1"/>
  <c r="AA526" i="10"/>
  <c r="AB526" i="10" s="1"/>
  <c r="AC526" i="10" s="1"/>
  <c r="AA518" i="10"/>
  <c r="AB518" i="10" s="1"/>
  <c r="AC518" i="10" s="1"/>
  <c r="AA510" i="10"/>
  <c r="AB510" i="10" s="1"/>
  <c r="AC510" i="10" s="1"/>
  <c r="AA502" i="10"/>
  <c r="AB502" i="10" s="1"/>
  <c r="AC502" i="10" s="1"/>
  <c r="AA494" i="10"/>
  <c r="AB494" i="10" s="1"/>
  <c r="AC494" i="10" s="1"/>
  <c r="AA486" i="10"/>
  <c r="AB486" i="10" s="1"/>
  <c r="AC486" i="10" s="1"/>
  <c r="AA478" i="10"/>
  <c r="AB478" i="10" s="1"/>
  <c r="AC478" i="10" s="1"/>
  <c r="AA470" i="10"/>
  <c r="AB470" i="10" s="1"/>
  <c r="AC470" i="10" s="1"/>
  <c r="AA462" i="10"/>
  <c r="AB462" i="10" s="1"/>
  <c r="AC462" i="10" s="1"/>
  <c r="AA454" i="10"/>
  <c r="AB454" i="10" s="1"/>
  <c r="AC454" i="10" s="1"/>
  <c r="AA446" i="10"/>
  <c r="AB446" i="10" s="1"/>
  <c r="AC446" i="10" s="1"/>
  <c r="AA438" i="10"/>
  <c r="AB438" i="10" s="1"/>
  <c r="AC438" i="10" s="1"/>
  <c r="AA430" i="10"/>
  <c r="AB430" i="10" s="1"/>
  <c r="AC430" i="10" s="1"/>
  <c r="AA422" i="10"/>
  <c r="AB422" i="10" s="1"/>
  <c r="AC422" i="10" s="1"/>
  <c r="AR403" i="10"/>
  <c r="AR395" i="10"/>
  <c r="AR387" i="10"/>
  <c r="AR379" i="10"/>
  <c r="AR371" i="10"/>
  <c r="AR363" i="10"/>
  <c r="AR355" i="10"/>
  <c r="AR347" i="10"/>
  <c r="AR339" i="10"/>
  <c r="AR331" i="10"/>
  <c r="AR323" i="10"/>
  <c r="AR315" i="10"/>
  <c r="AR307" i="10"/>
  <c r="AR299" i="10"/>
  <c r="AR291" i="10"/>
  <c r="AR283" i="10"/>
  <c r="AR275" i="10"/>
  <c r="AR267" i="10"/>
  <c r="AR259" i="10"/>
  <c r="AR251" i="10"/>
  <c r="AR243" i="10"/>
  <c r="AR235" i="10"/>
  <c r="AR227" i="10"/>
  <c r="AR219" i="10"/>
  <c r="AR211" i="10"/>
  <c r="AR203" i="10"/>
  <c r="AR195" i="10"/>
  <c r="AR187" i="10"/>
  <c r="AR179" i="10"/>
  <c r="AR171" i="10"/>
  <c r="AR163" i="10"/>
  <c r="AR155" i="10"/>
  <c r="AR147" i="10"/>
  <c r="AR139" i="10"/>
  <c r="AR131" i="10"/>
  <c r="AR123" i="10"/>
  <c r="AA105" i="10"/>
  <c r="AB105" i="10" s="1"/>
  <c r="AC105" i="10" s="1"/>
  <c r="AA89" i="10"/>
  <c r="AB89" i="10" s="1"/>
  <c r="AC89" i="10" s="1"/>
  <c r="AA73" i="10"/>
  <c r="AB73" i="10" s="1"/>
  <c r="AC73" i="10" s="1"/>
  <c r="AA49" i="10"/>
  <c r="AB49" i="10" s="1"/>
  <c r="AC49" i="10" s="1"/>
  <c r="AR39" i="10"/>
  <c r="AA33" i="10"/>
  <c r="AB33" i="10" s="1"/>
  <c r="AC33" i="10" s="1"/>
  <c r="AA17" i="10"/>
  <c r="AB17" i="10" s="1"/>
  <c r="AC17" i="10" s="1"/>
  <c r="AA5" i="10"/>
  <c r="AB5" i="10" s="1"/>
  <c r="AC5" i="10" s="1"/>
  <c r="AA1173" i="10"/>
  <c r="AB1173" i="10" s="1"/>
  <c r="AC1173" i="10" s="1"/>
  <c r="AA1072" i="10"/>
  <c r="AB1072" i="10" s="1"/>
  <c r="AC1072" i="10" s="1"/>
  <c r="AA1008" i="10"/>
  <c r="AB1008" i="10" s="1"/>
  <c r="AC1008" i="10" s="1"/>
  <c r="AR1008" i="10"/>
  <c r="AR983" i="10"/>
  <c r="AR951" i="10"/>
  <c r="AA919" i="10"/>
  <c r="AB919" i="10" s="1"/>
  <c r="AC919" i="10" s="1"/>
  <c r="AR905" i="10"/>
  <c r="AR874" i="10"/>
  <c r="AR842" i="10"/>
  <c r="AR810" i="10"/>
  <c r="AA782" i="10"/>
  <c r="AB782" i="10" s="1"/>
  <c r="AC782" i="10" s="1"/>
  <c r="AR782" i="10"/>
  <c r="AA780" i="10"/>
  <c r="AB780" i="10" s="1"/>
  <c r="AC780" i="10" s="1"/>
  <c r="AR764" i="10"/>
  <c r="AA758" i="10"/>
  <c r="AB758" i="10" s="1"/>
  <c r="AC758" i="10" s="1"/>
  <c r="AR758" i="10"/>
  <c r="AA756" i="10"/>
  <c r="AB756" i="10" s="1"/>
  <c r="AC756" i="10" s="1"/>
  <c r="AR740" i="10"/>
  <c r="AA707" i="10"/>
  <c r="AB707" i="10" s="1"/>
  <c r="AC707" i="10" s="1"/>
  <c r="AA654" i="10"/>
  <c r="AB654" i="10" s="1"/>
  <c r="AC654" i="10" s="1"/>
  <c r="AR654" i="10"/>
  <c r="AA652" i="10"/>
  <c r="AB652" i="10" s="1"/>
  <c r="AC652" i="10" s="1"/>
  <c r="AR636" i="10"/>
  <c r="AA630" i="10"/>
  <c r="AB630" i="10" s="1"/>
  <c r="AC630" i="10" s="1"/>
  <c r="AR630" i="10"/>
  <c r="AA628" i="10"/>
  <c r="AB628" i="10" s="1"/>
  <c r="AC628" i="10" s="1"/>
  <c r="AR612" i="10"/>
  <c r="AA586" i="10"/>
  <c r="AB586" i="10" s="1"/>
  <c r="AC586" i="10" s="1"/>
  <c r="AR578" i="10"/>
  <c r="AA554" i="10"/>
  <c r="AB554" i="10" s="1"/>
  <c r="AC554" i="10" s="1"/>
  <c r="AR546" i="10"/>
  <c r="AA522" i="10"/>
  <c r="AB522" i="10" s="1"/>
  <c r="AC522" i="10" s="1"/>
  <c r="AR514" i="10"/>
  <c r="AS514" i="10" s="1"/>
  <c r="M514" i="10" s="1"/>
  <c r="P529" i="8" s="1"/>
  <c r="AA490" i="10"/>
  <c r="AB490" i="10" s="1"/>
  <c r="AC490" i="10" s="1"/>
  <c r="AR482" i="10"/>
  <c r="AA458" i="10"/>
  <c r="AB458" i="10" s="1"/>
  <c r="AC458" i="10" s="1"/>
  <c r="AR450" i="10"/>
  <c r="AA426" i="10"/>
  <c r="AB426" i="10" s="1"/>
  <c r="AC426" i="10" s="1"/>
  <c r="AR418" i="10"/>
  <c r="AA403" i="10"/>
  <c r="AB403" i="10" s="1"/>
  <c r="AC403" i="10" s="1"/>
  <c r="AA399" i="10"/>
  <c r="AB399" i="10" s="1"/>
  <c r="AC399" i="10" s="1"/>
  <c r="AA395" i="10"/>
  <c r="AB395" i="10" s="1"/>
  <c r="AC395" i="10" s="1"/>
  <c r="AA391" i="10"/>
  <c r="AB391" i="10" s="1"/>
  <c r="AC391" i="10" s="1"/>
  <c r="AA387" i="10"/>
  <c r="AB387" i="10" s="1"/>
  <c r="AC387" i="10" s="1"/>
  <c r="AA383" i="10"/>
  <c r="AB383" i="10" s="1"/>
  <c r="AC383" i="10" s="1"/>
  <c r="AA379" i="10"/>
  <c r="AB379" i="10" s="1"/>
  <c r="AC379" i="10" s="1"/>
  <c r="AA375" i="10"/>
  <c r="AB375" i="10" s="1"/>
  <c r="AC375" i="10" s="1"/>
  <c r="AA371" i="10"/>
  <c r="AB371" i="10" s="1"/>
  <c r="AC371" i="10" s="1"/>
  <c r="AA367" i="10"/>
  <c r="AB367" i="10" s="1"/>
  <c r="AC367" i="10" s="1"/>
  <c r="AA363" i="10"/>
  <c r="AB363" i="10" s="1"/>
  <c r="AC363" i="10" s="1"/>
  <c r="AA359" i="10"/>
  <c r="AB359" i="10" s="1"/>
  <c r="AC359" i="10" s="1"/>
  <c r="AA355" i="10"/>
  <c r="AB355" i="10" s="1"/>
  <c r="AC355" i="10" s="1"/>
  <c r="AA351" i="10"/>
  <c r="AB351" i="10" s="1"/>
  <c r="AC351" i="10" s="1"/>
  <c r="AA347" i="10"/>
  <c r="AB347" i="10" s="1"/>
  <c r="AC347" i="10" s="1"/>
  <c r="AA343" i="10"/>
  <c r="AB343" i="10" s="1"/>
  <c r="AC343" i="10" s="1"/>
  <c r="AA339" i="10"/>
  <c r="AB339" i="10" s="1"/>
  <c r="AC339" i="10" s="1"/>
  <c r="AA335" i="10"/>
  <c r="AB335" i="10" s="1"/>
  <c r="AC335" i="10" s="1"/>
  <c r="AA331" i="10"/>
  <c r="AB331" i="10" s="1"/>
  <c r="AC331" i="10" s="1"/>
  <c r="AA327" i="10"/>
  <c r="AB327" i="10" s="1"/>
  <c r="AC327" i="10" s="1"/>
  <c r="AA323" i="10"/>
  <c r="AB323" i="10" s="1"/>
  <c r="AC323" i="10" s="1"/>
  <c r="AA319" i="10"/>
  <c r="AB319" i="10" s="1"/>
  <c r="AC319" i="10" s="1"/>
  <c r="AA315" i="10"/>
  <c r="AB315" i="10" s="1"/>
  <c r="AC315" i="10" s="1"/>
  <c r="AA311" i="10"/>
  <c r="AB311" i="10" s="1"/>
  <c r="AC311" i="10" s="1"/>
  <c r="AA307" i="10"/>
  <c r="AB307" i="10" s="1"/>
  <c r="AC307" i="10" s="1"/>
  <c r="AA303" i="10"/>
  <c r="AB303" i="10" s="1"/>
  <c r="AC303" i="10" s="1"/>
  <c r="AA299" i="10"/>
  <c r="AB299" i="10" s="1"/>
  <c r="AC299" i="10" s="1"/>
  <c r="AA295" i="10"/>
  <c r="AB295" i="10" s="1"/>
  <c r="AC295" i="10" s="1"/>
  <c r="AA291" i="10"/>
  <c r="AB291" i="10" s="1"/>
  <c r="AC291" i="10" s="1"/>
  <c r="AA287" i="10"/>
  <c r="AB287" i="10" s="1"/>
  <c r="AC287" i="10" s="1"/>
  <c r="AA283" i="10"/>
  <c r="AB283" i="10" s="1"/>
  <c r="AC283" i="10" s="1"/>
  <c r="AA279" i="10"/>
  <c r="AB279" i="10" s="1"/>
  <c r="AC279" i="10" s="1"/>
  <c r="AA275" i="10"/>
  <c r="AB275" i="10" s="1"/>
  <c r="AC275" i="10" s="1"/>
  <c r="AA271" i="10"/>
  <c r="AB271" i="10" s="1"/>
  <c r="AC271" i="10" s="1"/>
  <c r="AA267" i="10"/>
  <c r="AB267" i="10" s="1"/>
  <c r="AC267" i="10" s="1"/>
  <c r="AA263" i="10"/>
  <c r="AB263" i="10" s="1"/>
  <c r="AC263" i="10" s="1"/>
  <c r="AA259" i="10"/>
  <c r="AB259" i="10" s="1"/>
  <c r="AC259" i="10" s="1"/>
  <c r="AA255" i="10"/>
  <c r="AB255" i="10" s="1"/>
  <c r="AC255" i="10" s="1"/>
  <c r="AA251" i="10"/>
  <c r="AB251" i="10" s="1"/>
  <c r="AC251" i="10" s="1"/>
  <c r="AA247" i="10"/>
  <c r="AB247" i="10" s="1"/>
  <c r="AC247" i="10" s="1"/>
  <c r="AA243" i="10"/>
  <c r="AB243" i="10" s="1"/>
  <c r="AC243" i="10" s="1"/>
  <c r="AA239" i="10"/>
  <c r="AB239" i="10" s="1"/>
  <c r="AC239" i="10" s="1"/>
  <c r="AA235" i="10"/>
  <c r="AB235" i="10" s="1"/>
  <c r="AC235" i="10" s="1"/>
  <c r="AA231" i="10"/>
  <c r="AB231" i="10" s="1"/>
  <c r="AC231" i="10" s="1"/>
  <c r="AA227" i="10"/>
  <c r="AB227" i="10" s="1"/>
  <c r="AC227" i="10" s="1"/>
  <c r="AA223" i="10"/>
  <c r="AB223" i="10" s="1"/>
  <c r="AC223" i="10" s="1"/>
  <c r="AA219" i="10"/>
  <c r="AB219" i="10" s="1"/>
  <c r="AC219" i="10" s="1"/>
  <c r="AA215" i="10"/>
  <c r="AB215" i="10" s="1"/>
  <c r="AC215" i="10" s="1"/>
  <c r="AA211" i="10"/>
  <c r="AB211" i="10" s="1"/>
  <c r="AC211" i="10" s="1"/>
  <c r="AA207" i="10"/>
  <c r="AB207" i="10" s="1"/>
  <c r="AC207" i="10" s="1"/>
  <c r="AA203" i="10"/>
  <c r="AB203" i="10" s="1"/>
  <c r="AC203" i="10" s="1"/>
  <c r="AA199" i="10"/>
  <c r="AB199" i="10" s="1"/>
  <c r="AC199" i="10" s="1"/>
  <c r="AA195" i="10"/>
  <c r="AB195" i="10" s="1"/>
  <c r="AC195" i="10" s="1"/>
  <c r="AA191" i="10"/>
  <c r="AB191" i="10" s="1"/>
  <c r="AC191" i="10" s="1"/>
  <c r="AA187" i="10"/>
  <c r="AB187" i="10" s="1"/>
  <c r="AC187" i="10" s="1"/>
  <c r="AA183" i="10"/>
  <c r="AB183" i="10" s="1"/>
  <c r="AC183" i="10" s="1"/>
  <c r="AA179" i="10"/>
  <c r="AB179" i="10" s="1"/>
  <c r="AC179" i="10" s="1"/>
  <c r="AA175" i="10"/>
  <c r="AB175" i="10" s="1"/>
  <c r="AC175" i="10" s="1"/>
  <c r="AA171" i="10"/>
  <c r="AB171" i="10" s="1"/>
  <c r="AC171" i="10" s="1"/>
  <c r="AA167" i="10"/>
  <c r="AB167" i="10" s="1"/>
  <c r="AC167" i="10" s="1"/>
  <c r="AA163" i="10"/>
  <c r="AB163" i="10" s="1"/>
  <c r="AC163" i="10" s="1"/>
  <c r="AA159" i="10"/>
  <c r="AB159" i="10" s="1"/>
  <c r="AC159" i="10" s="1"/>
  <c r="AA155" i="10"/>
  <c r="AB155" i="10" s="1"/>
  <c r="AC155" i="10" s="1"/>
  <c r="AA151" i="10"/>
  <c r="AB151" i="10" s="1"/>
  <c r="AC151" i="10" s="1"/>
  <c r="AA147" i="10"/>
  <c r="AB147" i="10" s="1"/>
  <c r="AC147" i="10" s="1"/>
  <c r="AA143" i="10"/>
  <c r="AB143" i="10" s="1"/>
  <c r="AC143" i="10" s="1"/>
  <c r="AA139" i="10"/>
  <c r="AB139" i="10" s="1"/>
  <c r="AC139" i="10" s="1"/>
  <c r="AA135" i="10"/>
  <c r="AB135" i="10" s="1"/>
  <c r="AC135" i="10" s="1"/>
  <c r="AA131" i="10"/>
  <c r="AB131" i="10" s="1"/>
  <c r="AC131" i="10" s="1"/>
  <c r="AA127" i="10"/>
  <c r="AB127" i="10" s="1"/>
  <c r="AC127" i="10" s="1"/>
  <c r="AA123" i="10"/>
  <c r="AB123" i="10" s="1"/>
  <c r="AC123" i="10" s="1"/>
  <c r="AA119" i="10"/>
  <c r="AB119" i="10" s="1"/>
  <c r="AC119" i="10" s="1"/>
  <c r="AA103" i="10"/>
  <c r="AB103" i="10" s="1"/>
  <c r="AC103" i="10" s="1"/>
  <c r="AA87" i="10"/>
  <c r="AB87" i="10" s="1"/>
  <c r="AC87" i="10" s="1"/>
  <c r="AA83" i="10"/>
  <c r="AB83" i="10" s="1"/>
  <c r="AC83" i="10" s="1"/>
  <c r="AA67" i="10"/>
  <c r="AB67" i="10" s="1"/>
  <c r="AC67" i="10" s="1"/>
  <c r="AA51" i="10"/>
  <c r="AB51" i="10" s="1"/>
  <c r="AC51" i="10" s="1"/>
  <c r="AA31" i="10"/>
  <c r="AB31" i="10" s="1"/>
  <c r="AC31" i="10" s="1"/>
  <c r="AA11" i="10"/>
  <c r="AB11" i="10" s="1"/>
  <c r="AC11" i="10" s="1"/>
  <c r="AA3" i="10"/>
  <c r="AB3" i="10" s="1"/>
  <c r="AC3" i="10" s="1"/>
  <c r="AA1238" i="10"/>
  <c r="AB1238" i="10" s="1"/>
  <c r="AC1238" i="10" s="1"/>
  <c r="AR1166" i="10"/>
  <c r="AA1104" i="10"/>
  <c r="AB1104" i="10" s="1"/>
  <c r="AC1104" i="10" s="1"/>
  <c r="AR1080" i="10"/>
  <c r="AR1048" i="10"/>
  <c r="AR1002" i="10"/>
  <c r="AR982" i="10"/>
  <c r="AA980" i="10"/>
  <c r="AB980" i="10" s="1"/>
  <c r="AC980" i="10" s="1"/>
  <c r="AR966" i="10"/>
  <c r="AA964" i="10"/>
  <c r="AB964" i="10" s="1"/>
  <c r="AC964" i="10" s="1"/>
  <c r="AR955" i="10"/>
  <c r="AA955" i="10"/>
  <c r="AB955" i="10" s="1"/>
  <c r="AC955" i="10" s="1"/>
  <c r="AR938" i="10"/>
  <c r="AR894" i="10"/>
  <c r="AR596" i="10"/>
  <c r="AR548" i="10"/>
  <c r="AR484" i="10"/>
  <c r="AR452" i="10"/>
  <c r="AA388" i="10"/>
  <c r="AB388" i="10" s="1"/>
  <c r="AC388" i="10" s="1"/>
  <c r="AR380" i="10"/>
  <c r="AA356" i="10"/>
  <c r="AB356" i="10" s="1"/>
  <c r="AC356" i="10" s="1"/>
  <c r="AR348" i="10"/>
  <c r="AA324" i="10"/>
  <c r="AB324" i="10" s="1"/>
  <c r="AC324" i="10" s="1"/>
  <c r="AR316" i="10"/>
  <c r="AA292" i="10"/>
  <c r="AB292" i="10" s="1"/>
  <c r="AC292" i="10" s="1"/>
  <c r="AR284" i="10"/>
  <c r="AA260" i="10"/>
  <c r="AB260" i="10" s="1"/>
  <c r="AC260" i="10" s="1"/>
  <c r="AR252" i="10"/>
  <c r="AA228" i="10"/>
  <c r="AB228" i="10" s="1"/>
  <c r="AC228" i="10" s="1"/>
  <c r="AR220" i="10"/>
  <c r="AA196" i="10"/>
  <c r="AB196" i="10" s="1"/>
  <c r="AC196" i="10" s="1"/>
  <c r="AR188" i="10"/>
  <c r="AA164" i="10"/>
  <c r="AB164" i="10" s="1"/>
  <c r="AC164" i="10" s="1"/>
  <c r="AR156" i="10"/>
  <c r="AA1082" i="10"/>
  <c r="AB1082" i="10" s="1"/>
  <c r="AC1082" i="10" s="1"/>
  <c r="AR1082" i="10"/>
  <c r="AA918" i="10"/>
  <c r="AB918" i="10" s="1"/>
  <c r="AC918" i="10" s="1"/>
  <c r="AA779" i="10"/>
  <c r="AB779" i="10" s="1"/>
  <c r="AC779" i="10" s="1"/>
  <c r="AR747" i="10"/>
  <c r="AA715" i="10"/>
  <c r="AB715" i="10" s="1"/>
  <c r="AC715" i="10" s="1"/>
  <c r="AR683" i="10"/>
  <c r="AA651" i="10"/>
  <c r="AB651" i="10" s="1"/>
  <c r="AC651" i="10" s="1"/>
  <c r="AR619" i="10"/>
  <c r="AR440" i="10"/>
  <c r="AA414" i="10"/>
  <c r="AB414" i="10" s="1"/>
  <c r="AC414" i="10" s="1"/>
  <c r="AR414" i="10"/>
  <c r="AA390" i="10"/>
  <c r="AB390" i="10" s="1"/>
  <c r="AC390" i="10" s="1"/>
  <c r="AR382" i="10"/>
  <c r="AA358" i="10"/>
  <c r="AB358" i="10" s="1"/>
  <c r="AC358" i="10" s="1"/>
  <c r="AR350" i="10"/>
  <c r="AS350" i="10" s="1"/>
  <c r="M350" i="10" s="1"/>
  <c r="P365" i="8" s="1"/>
  <c r="AA326" i="10"/>
  <c r="AB326" i="10" s="1"/>
  <c r="AC326" i="10" s="1"/>
  <c r="AR318" i="10"/>
  <c r="AA294" i="10"/>
  <c r="AB294" i="10" s="1"/>
  <c r="AC294" i="10" s="1"/>
  <c r="AR286" i="10"/>
  <c r="AA262" i="10"/>
  <c r="AB262" i="10" s="1"/>
  <c r="AC262" i="10" s="1"/>
  <c r="AR254" i="10"/>
  <c r="AA230" i="10"/>
  <c r="AB230" i="10" s="1"/>
  <c r="AC230" i="10" s="1"/>
  <c r="AR222" i="10"/>
  <c r="AA198" i="10"/>
  <c r="AB198" i="10" s="1"/>
  <c r="AC198" i="10" s="1"/>
  <c r="AR190" i="10"/>
  <c r="AA166" i="10"/>
  <c r="AB166" i="10" s="1"/>
  <c r="AC166" i="10" s="1"/>
  <c r="AR158" i="10"/>
  <c r="AA134" i="10"/>
  <c r="AB134" i="10" s="1"/>
  <c r="AC134" i="10" s="1"/>
  <c r="AR126" i="10"/>
  <c r="AR878" i="10"/>
  <c r="AA862" i="10"/>
  <c r="AB862" i="10" s="1"/>
  <c r="AC862" i="10" s="1"/>
  <c r="AA838" i="10"/>
  <c r="AB838" i="10" s="1"/>
  <c r="AC838" i="10" s="1"/>
  <c r="AR814" i="10"/>
  <c r="AA797" i="10"/>
  <c r="AB797" i="10" s="1"/>
  <c r="AC797" i="10" s="1"/>
  <c r="AA472" i="10"/>
  <c r="AB472" i="10" s="1"/>
  <c r="AC472" i="10" s="1"/>
  <c r="AA448" i="10"/>
  <c r="AB448" i="10" s="1"/>
  <c r="AC448" i="10" s="1"/>
  <c r="AA444" i="10"/>
  <c r="AB444" i="10" s="1"/>
  <c r="AC444" i="10" s="1"/>
  <c r="AR444" i="10"/>
  <c r="AR368" i="10"/>
  <c r="AR346" i="10"/>
  <c r="AR304" i="10"/>
  <c r="AR282" i="10"/>
  <c r="AS282" i="10" s="1"/>
  <c r="M282" i="10" s="1"/>
  <c r="P297" i="8" s="1"/>
  <c r="AR234" i="10"/>
  <c r="AR202" i="10"/>
  <c r="AR176" i="10"/>
  <c r="AR148" i="10"/>
  <c r="AR132" i="10"/>
  <c r="AR116" i="10"/>
  <c r="AR84" i="10"/>
  <c r="AA76" i="10"/>
  <c r="AB76" i="10" s="1"/>
  <c r="AC76" i="10" s="1"/>
  <c r="AA68" i="10"/>
  <c r="AB68" i="10" s="1"/>
  <c r="AC68" i="10" s="1"/>
  <c r="AA60" i="10"/>
  <c r="AB60" i="10" s="1"/>
  <c r="AC60" i="10" s="1"/>
  <c r="AA52" i="10"/>
  <c r="AB52" i="10" s="1"/>
  <c r="AC52" i="10" s="1"/>
  <c r="AA44" i="10"/>
  <c r="AB44" i="10" s="1"/>
  <c r="AC44" i="10" s="1"/>
  <c r="AA36" i="10"/>
  <c r="AB36" i="10" s="1"/>
  <c r="AC36" i="10" s="1"/>
  <c r="AR4" i="10"/>
  <c r="AR928" i="10"/>
  <c r="AA928" i="10"/>
  <c r="AB928" i="10" s="1"/>
  <c r="AC928" i="10" s="1"/>
  <c r="AR854" i="10"/>
  <c r="AA789" i="10"/>
  <c r="AB789" i="10" s="1"/>
  <c r="AC789" i="10" s="1"/>
  <c r="AR765" i="10"/>
  <c r="AA733" i="10"/>
  <c r="AB733" i="10" s="1"/>
  <c r="AC733" i="10" s="1"/>
  <c r="AR725" i="10"/>
  <c r="AR701" i="10"/>
  <c r="AA669" i="10"/>
  <c r="AB669" i="10" s="1"/>
  <c r="AC669" i="10" s="1"/>
  <c r="AR661" i="10"/>
  <c r="AR637" i="10"/>
  <c r="AA605" i="10"/>
  <c r="AB605" i="10" s="1"/>
  <c r="AC605" i="10" s="1"/>
  <c r="AR597" i="10"/>
  <c r="AA592" i="10"/>
  <c r="AB592" i="10" s="1"/>
  <c r="AC592" i="10" s="1"/>
  <c r="AR528" i="10"/>
  <c r="AA488" i="10"/>
  <c r="AB488" i="10" s="1"/>
  <c r="AC488" i="10" s="1"/>
  <c r="AA464" i="10"/>
  <c r="AB464" i="10" s="1"/>
  <c r="AC464" i="10" s="1"/>
  <c r="AA452" i="10"/>
  <c r="AB452" i="10" s="1"/>
  <c r="AC452" i="10" s="1"/>
  <c r="AA413" i="10"/>
  <c r="AB413" i="10" s="1"/>
  <c r="AC413" i="10" s="1"/>
  <c r="AR102" i="10"/>
  <c r="AR86" i="10"/>
  <c r="AR70" i="10"/>
  <c r="AR54" i="10"/>
  <c r="AR30" i="10"/>
  <c r="AA6" i="10"/>
  <c r="AB6" i="10" s="1"/>
  <c r="AC6" i="10" s="1"/>
  <c r="AA934" i="10"/>
  <c r="AB934" i="10" s="1"/>
  <c r="AC934" i="10" s="1"/>
  <c r="AA741" i="10"/>
  <c r="AB741" i="10" s="1"/>
  <c r="AC741" i="10" s="1"/>
  <c r="AA677" i="10"/>
  <c r="AB677" i="10" s="1"/>
  <c r="AC677" i="10" s="1"/>
  <c r="AA613" i="10"/>
  <c r="AB613" i="10" s="1"/>
  <c r="AC613" i="10" s="1"/>
  <c r="AA596" i="10"/>
  <c r="AB596" i="10" s="1"/>
  <c r="AC596" i="10" s="1"/>
  <c r="AA476" i="10"/>
  <c r="AB476" i="10" s="1"/>
  <c r="AC476" i="10" s="1"/>
  <c r="AR476" i="10"/>
  <c r="AA468" i="10"/>
  <c r="AB468" i="10" s="1"/>
  <c r="AC468" i="10" s="1"/>
  <c r="AR392" i="10"/>
  <c r="AR386" i="10"/>
  <c r="AR328" i="10"/>
  <c r="AR322" i="10"/>
  <c r="AR264" i="10"/>
  <c r="AR258" i="10"/>
  <c r="AR200" i="10"/>
  <c r="AR194" i="10"/>
  <c r="AR104" i="10"/>
  <c r="AA80" i="10"/>
  <c r="AB80" i="10" s="1"/>
  <c r="AC80" i="10" s="1"/>
  <c r="AA72" i="10"/>
  <c r="AB72" i="10" s="1"/>
  <c r="AC72" i="10" s="1"/>
  <c r="AA64" i="10"/>
  <c r="AB64" i="10" s="1"/>
  <c r="AC64" i="10" s="1"/>
  <c r="AA56" i="10"/>
  <c r="AB56" i="10" s="1"/>
  <c r="AC56" i="10" s="1"/>
  <c r="AR16" i="10"/>
  <c r="AA8" i="10"/>
  <c r="AB8" i="10" s="1"/>
  <c r="AC8" i="10" s="1"/>
  <c r="AA894" i="10"/>
  <c r="AB894" i="10" s="1"/>
  <c r="AC894" i="10" s="1"/>
  <c r="AR749" i="10"/>
  <c r="AA685" i="10"/>
  <c r="AB685" i="10" s="1"/>
  <c r="AC685" i="10" s="1"/>
  <c r="AR621" i="10"/>
  <c r="AA556" i="10"/>
  <c r="AB556" i="10" s="1"/>
  <c r="AC556" i="10" s="1"/>
  <c r="AR556" i="10"/>
  <c r="AA548" i="10"/>
  <c r="AB548" i="10" s="1"/>
  <c r="AC548" i="10" s="1"/>
  <c r="AR496" i="10"/>
  <c r="AR432" i="10"/>
  <c r="AA138" i="10"/>
  <c r="AB138" i="10" s="1"/>
  <c r="AC138" i="10" s="1"/>
  <c r="AR138" i="10"/>
  <c r="AA130" i="10"/>
  <c r="AB130" i="10" s="1"/>
  <c r="AC130" i="10" s="1"/>
  <c r="AR130" i="10"/>
  <c r="AA122" i="10"/>
  <c r="AB122" i="10" s="1"/>
  <c r="AC122" i="10" s="1"/>
  <c r="AR122" i="10"/>
  <c r="AR82" i="10"/>
  <c r="AR74" i="10"/>
  <c r="AA66" i="10"/>
  <c r="AB66" i="10" s="1"/>
  <c r="AC66" i="10" s="1"/>
  <c r="AA50" i="10"/>
  <c r="AB50" i="10" s="1"/>
  <c r="AC50" i="10" s="1"/>
  <c r="AR42" i="10"/>
  <c r="AR18" i="10"/>
  <c r="AS789" i="10" l="1"/>
  <c r="M789" i="10" s="1"/>
  <c r="P804" i="8" s="1"/>
  <c r="AS856" i="10"/>
  <c r="M856" i="10" s="1"/>
  <c r="P871" i="8" s="1"/>
  <c r="AS1419" i="10"/>
  <c r="M1419" i="10" s="1"/>
  <c r="P1434" i="8" s="1"/>
  <c r="AS1446" i="10"/>
  <c r="M1446" i="10" s="1"/>
  <c r="P1461" i="8" s="1"/>
  <c r="AS915" i="10"/>
  <c r="M915" i="10" s="1"/>
  <c r="P930" i="8" s="1"/>
  <c r="AS666" i="10"/>
  <c r="M666" i="10" s="1"/>
  <c r="P681" i="8" s="1"/>
  <c r="AS1145" i="10"/>
  <c r="M1145" i="10" s="1"/>
  <c r="P1160" i="8" s="1"/>
  <c r="AS148" i="10"/>
  <c r="M148" i="10" s="1"/>
  <c r="P163" i="8" s="1"/>
  <c r="AS612" i="10"/>
  <c r="M612" i="10" s="1"/>
  <c r="P627" i="8" s="1"/>
  <c r="AS137" i="10"/>
  <c r="M137" i="10" s="1"/>
  <c r="P152" i="8" s="1"/>
  <c r="AS100" i="10"/>
  <c r="M100" i="10" s="1"/>
  <c r="P115" i="8" s="1"/>
  <c r="AS840" i="10"/>
  <c r="M840" i="10" s="1"/>
  <c r="P855" i="8" s="1"/>
  <c r="AS735" i="10"/>
  <c r="M735" i="10" s="1"/>
  <c r="P750" i="8" s="1"/>
  <c r="AS909" i="10"/>
  <c r="M909" i="10" s="1"/>
  <c r="P924" i="8" s="1"/>
  <c r="AS875" i="10"/>
  <c r="M875" i="10" s="1"/>
  <c r="P890" i="8" s="1"/>
  <c r="AS1079" i="10"/>
  <c r="M1079" i="10" s="1"/>
  <c r="P1094" i="8" s="1"/>
  <c r="AS1004" i="10"/>
  <c r="M1004" i="10" s="1"/>
  <c r="P1019" i="8" s="1"/>
  <c r="AS101" i="10"/>
  <c r="M101" i="10" s="1"/>
  <c r="P116" i="8" s="1"/>
  <c r="AS332" i="10"/>
  <c r="M332" i="10" s="1"/>
  <c r="P347" i="8" s="1"/>
  <c r="AS530" i="10"/>
  <c r="M530" i="10" s="1"/>
  <c r="P545" i="8" s="1"/>
  <c r="AS671" i="10"/>
  <c r="M671" i="10" s="1"/>
  <c r="P686" i="8" s="1"/>
  <c r="AS475" i="10"/>
  <c r="M475" i="10" s="1"/>
  <c r="P490" i="8" s="1"/>
  <c r="AS527" i="10"/>
  <c r="M527" i="10" s="1"/>
  <c r="P542" i="8" s="1"/>
  <c r="AS799" i="10"/>
  <c r="M799" i="10" s="1"/>
  <c r="P814" i="8" s="1"/>
  <c r="AS1454" i="10"/>
  <c r="M1454" i="10" s="1"/>
  <c r="P1469" i="8" s="1"/>
  <c r="AS48" i="10"/>
  <c r="M48" i="10" s="1"/>
  <c r="P63" i="8" s="1"/>
  <c r="AS236" i="10"/>
  <c r="M236" i="10" s="1"/>
  <c r="P251" i="8" s="1"/>
  <c r="AS316" i="10"/>
  <c r="M316" i="10" s="1"/>
  <c r="P331" i="8" s="1"/>
  <c r="H37" i="11"/>
  <c r="U43" i="11" s="1"/>
  <c r="AS443" i="10"/>
  <c r="M443" i="10" s="1"/>
  <c r="P458" i="8" s="1"/>
  <c r="AS1045" i="10"/>
  <c r="M1045" i="10" s="1"/>
  <c r="P1060" i="8" s="1"/>
  <c r="U31" i="11"/>
  <c r="I37" i="11"/>
  <c r="U49" i="11" s="1"/>
  <c r="AS890" i="10"/>
  <c r="M890" i="10" s="1"/>
  <c r="P905" i="8" s="1"/>
  <c r="AS1285" i="10"/>
  <c r="M1285" i="10" s="1"/>
  <c r="P1300" i="8" s="1"/>
  <c r="AS434" i="10"/>
  <c r="M434" i="10" s="1"/>
  <c r="P449" i="8" s="1"/>
  <c r="AS679" i="10"/>
  <c r="M679" i="10" s="1"/>
  <c r="P694" i="8" s="1"/>
  <c r="F37" i="11"/>
  <c r="U37" i="11" s="1"/>
  <c r="AS1192" i="10"/>
  <c r="M1192" i="10" s="1"/>
  <c r="P1207" i="8" s="1"/>
  <c r="AS717" i="10"/>
  <c r="M717" i="10" s="1"/>
  <c r="P732" i="8" s="1"/>
  <c r="AS208" i="10"/>
  <c r="M208" i="10" s="1"/>
  <c r="P223" i="8" s="1"/>
  <c r="AS435" i="10"/>
  <c r="M435" i="10" s="1"/>
  <c r="P450" i="8" s="1"/>
  <c r="AS314" i="10"/>
  <c r="M314" i="10" s="1"/>
  <c r="P329" i="8" s="1"/>
  <c r="AS916" i="10"/>
  <c r="M916" i="10" s="1"/>
  <c r="P931" i="8" s="1"/>
  <c r="AS562" i="10"/>
  <c r="M562" i="10" s="1"/>
  <c r="P577" i="8" s="1"/>
  <c r="AS234" i="10"/>
  <c r="M234" i="10" s="1"/>
  <c r="P249" i="8" s="1"/>
  <c r="AS220" i="10"/>
  <c r="M220" i="10" s="1"/>
  <c r="P235" i="8" s="1"/>
  <c r="AS482" i="10"/>
  <c r="M482" i="10" s="1"/>
  <c r="P497" i="8" s="1"/>
  <c r="AS360" i="10"/>
  <c r="M360" i="10" s="1"/>
  <c r="P375" i="8" s="1"/>
  <c r="AS407" i="10"/>
  <c r="M407" i="10" s="1"/>
  <c r="P422" i="8" s="1"/>
  <c r="AS759" i="10"/>
  <c r="M759" i="10" s="1"/>
  <c r="P774" i="8" s="1"/>
  <c r="AS1205" i="10"/>
  <c r="M1205" i="10" s="1"/>
  <c r="P1220" i="8" s="1"/>
  <c r="AS8" i="10"/>
  <c r="M8" i="10" s="1"/>
  <c r="P23" i="8" s="1"/>
  <c r="AS756" i="10"/>
  <c r="M756" i="10" s="1"/>
  <c r="P771" i="8" s="1"/>
  <c r="AS312" i="10"/>
  <c r="M312" i="10" s="1"/>
  <c r="P327" i="8" s="1"/>
  <c r="AS1125" i="10"/>
  <c r="M1125" i="10" s="1"/>
  <c r="P1140" i="8" s="1"/>
  <c r="AS824" i="10"/>
  <c r="M824" i="10" s="1"/>
  <c r="P839" i="8" s="1"/>
  <c r="AS568" i="10"/>
  <c r="M568" i="10" s="1"/>
  <c r="P583" i="8" s="1"/>
  <c r="AS487" i="10"/>
  <c r="M487" i="10" s="1"/>
  <c r="P502" i="8" s="1"/>
  <c r="AS436" i="10"/>
  <c r="M436" i="10" s="1"/>
  <c r="P451" i="8" s="1"/>
  <c r="AS1337" i="10"/>
  <c r="M1337" i="10" s="1"/>
  <c r="P1352" i="8" s="1"/>
  <c r="AS1261" i="10"/>
  <c r="M1261" i="10" s="1"/>
  <c r="P1276" i="8" s="1"/>
  <c r="AS1498" i="10"/>
  <c r="M1498" i="10" s="1"/>
  <c r="P1513" i="8" s="1"/>
  <c r="AS859" i="10"/>
  <c r="M859" i="10" s="1"/>
  <c r="P874" i="8" s="1"/>
  <c r="AS7" i="10"/>
  <c r="M7" i="10" s="1"/>
  <c r="P22" i="8" s="1"/>
  <c r="AS140" i="10"/>
  <c r="M140" i="10" s="1"/>
  <c r="P155" i="8" s="1"/>
  <c r="AS743" i="10"/>
  <c r="M743" i="10" s="1"/>
  <c r="P758" i="8" s="1"/>
  <c r="AS184" i="10"/>
  <c r="M184" i="10" s="1"/>
  <c r="P199" i="8" s="1"/>
  <c r="AS676" i="10"/>
  <c r="M676" i="10" s="1"/>
  <c r="P691" i="8" s="1"/>
  <c r="AS447" i="10"/>
  <c r="M447" i="10" s="1"/>
  <c r="P462" i="8" s="1"/>
  <c r="AS511" i="10"/>
  <c r="M511" i="10" s="1"/>
  <c r="P526" i="8" s="1"/>
  <c r="AS53" i="10"/>
  <c r="M53" i="10" s="1"/>
  <c r="P68" i="8" s="1"/>
  <c r="AS611" i="10"/>
  <c r="M611" i="10" s="1"/>
  <c r="P626" i="8" s="1"/>
  <c r="AS328" i="10"/>
  <c r="M328" i="10" s="1"/>
  <c r="P343" i="8" s="1"/>
  <c r="AS178" i="10"/>
  <c r="M178" i="10" s="1"/>
  <c r="P193" i="8" s="1"/>
  <c r="AS306" i="10"/>
  <c r="M306" i="10" s="1"/>
  <c r="P321" i="8" s="1"/>
  <c r="AS264" i="10"/>
  <c r="M264" i="10" s="1"/>
  <c r="P279" i="8" s="1"/>
  <c r="AS478" i="10"/>
  <c r="M478" i="10" s="1"/>
  <c r="P493" i="8" s="1"/>
  <c r="AS542" i="10"/>
  <c r="M542" i="10" s="1"/>
  <c r="P557" i="8" s="1"/>
  <c r="AS574" i="10"/>
  <c r="M574" i="10" s="1"/>
  <c r="P589" i="8" s="1"/>
  <c r="AS445" i="10"/>
  <c r="M445" i="10" s="1"/>
  <c r="P460" i="8" s="1"/>
  <c r="AS509" i="10"/>
  <c r="M509" i="10" s="1"/>
  <c r="P524" i="8" s="1"/>
  <c r="AS573" i="10"/>
  <c r="M573" i="10" s="1"/>
  <c r="P588" i="8" s="1"/>
  <c r="AS1404" i="10"/>
  <c r="M1404" i="10" s="1"/>
  <c r="P1419" i="8" s="1"/>
  <c r="AS21" i="10"/>
  <c r="M21" i="10" s="1"/>
  <c r="P36" i="8" s="1"/>
  <c r="AS1328" i="10"/>
  <c r="M1328" i="10" s="1"/>
  <c r="P1343" i="8" s="1"/>
  <c r="AS1338" i="10"/>
  <c r="M1338" i="10" s="1"/>
  <c r="P1353" i="8" s="1"/>
  <c r="AS141" i="10"/>
  <c r="M141" i="10" s="1"/>
  <c r="P156" i="8" s="1"/>
  <c r="AS354" i="10"/>
  <c r="M354" i="10" s="1"/>
  <c r="P369" i="8" s="1"/>
  <c r="AS860" i="10"/>
  <c r="M860" i="10" s="1"/>
  <c r="P875" i="8" s="1"/>
  <c r="AS902" i="10"/>
  <c r="M902" i="10" s="1"/>
  <c r="P917" i="8" s="1"/>
  <c r="AS1241" i="10"/>
  <c r="M1241" i="10" s="1"/>
  <c r="P1256" i="8" s="1"/>
  <c r="AS1273" i="10"/>
  <c r="M1273" i="10" s="1"/>
  <c r="P1288" i="8" s="1"/>
  <c r="AS288" i="10"/>
  <c r="M288" i="10" s="1"/>
  <c r="P303" i="8" s="1"/>
  <c r="AS1311" i="10"/>
  <c r="M1311" i="10" s="1"/>
  <c r="P1326" i="8" s="1"/>
  <c r="AS91" i="10"/>
  <c r="M91" i="10" s="1"/>
  <c r="P106" i="8" s="1"/>
  <c r="AS1105" i="10"/>
  <c r="M1105" i="10" s="1"/>
  <c r="P1120" i="8" s="1"/>
  <c r="AS77" i="10"/>
  <c r="M77" i="10" s="1"/>
  <c r="P92" i="8" s="1"/>
  <c r="AS427" i="10"/>
  <c r="M427" i="10" s="1"/>
  <c r="P442" i="8" s="1"/>
  <c r="AS649" i="10"/>
  <c r="M649" i="10" s="1"/>
  <c r="P664" i="8" s="1"/>
  <c r="AS1071" i="10"/>
  <c r="M1071" i="10" s="1"/>
  <c r="P1086" i="8" s="1"/>
  <c r="AS1416" i="10"/>
  <c r="M1416" i="10" s="1"/>
  <c r="P1431" i="8" s="1"/>
  <c r="AS232" i="10"/>
  <c r="M232" i="10" s="1"/>
  <c r="P247" i="8" s="1"/>
  <c r="AS1480" i="10"/>
  <c r="M1480" i="10" s="1"/>
  <c r="P1495" i="8" s="1"/>
  <c r="AS944" i="10"/>
  <c r="M944" i="10" s="1"/>
  <c r="P959" i="8" s="1"/>
  <c r="AS746" i="10"/>
  <c r="M746" i="10" s="1"/>
  <c r="P761" i="8" s="1"/>
  <c r="AS823" i="10"/>
  <c r="M823" i="10" s="1"/>
  <c r="P838" i="8" s="1"/>
  <c r="AS69" i="10"/>
  <c r="M69" i="10" s="1"/>
  <c r="P84" i="8" s="1"/>
  <c r="AS1109" i="10"/>
  <c r="M1109" i="10" s="1"/>
  <c r="P1124" i="8" s="1"/>
  <c r="AS1312" i="10"/>
  <c r="M1312" i="10" s="1"/>
  <c r="P1327" i="8" s="1"/>
  <c r="AS1321" i="10"/>
  <c r="M1321" i="10" s="1"/>
  <c r="P1336" i="8" s="1"/>
  <c r="AS507" i="10"/>
  <c r="M507" i="10" s="1"/>
  <c r="P522" i="8" s="1"/>
  <c r="AS744" i="10"/>
  <c r="M744" i="10" s="1"/>
  <c r="P759" i="8" s="1"/>
  <c r="AS1467" i="10"/>
  <c r="M1467" i="10" s="1"/>
  <c r="P1482" i="8" s="1"/>
  <c r="AS1025" i="10"/>
  <c r="M1025" i="10" s="1"/>
  <c r="P1040" i="8" s="1"/>
  <c r="AS1361" i="10"/>
  <c r="M1361" i="10" s="1"/>
  <c r="P1376" i="8" s="1"/>
  <c r="AS1377" i="10"/>
  <c r="M1377" i="10" s="1"/>
  <c r="P1392" i="8" s="1"/>
  <c r="AS1367" i="10"/>
  <c r="M1367" i="10" s="1"/>
  <c r="P1382" i="8" s="1"/>
  <c r="AS1420" i="10"/>
  <c r="M1420" i="10" s="1"/>
  <c r="P1435" i="8" s="1"/>
  <c r="AS1139" i="10"/>
  <c r="M1139" i="10" s="1"/>
  <c r="P1154" i="8" s="1"/>
  <c r="AS1087" i="10"/>
  <c r="M1087" i="10" s="1"/>
  <c r="P1102" i="8" s="1"/>
  <c r="AS304" i="10"/>
  <c r="M304" i="10" s="1"/>
  <c r="P319" i="8" s="1"/>
  <c r="AS126" i="10"/>
  <c r="M126" i="10" s="1"/>
  <c r="P141" i="8" s="1"/>
  <c r="AS1080" i="10"/>
  <c r="M1080" i="10" s="1"/>
  <c r="P1095" i="8" s="1"/>
  <c r="AS1137" i="10"/>
  <c r="M1137" i="10" s="1"/>
  <c r="P1152" i="8" s="1"/>
  <c r="AS248" i="10"/>
  <c r="M248" i="10" s="1"/>
  <c r="P263" i="8" s="1"/>
  <c r="AS170" i="10"/>
  <c r="M170" i="10" s="1"/>
  <c r="P185" i="8" s="1"/>
  <c r="AS699" i="10"/>
  <c r="M699" i="10" s="1"/>
  <c r="P714" i="8" s="1"/>
  <c r="AS1270" i="10"/>
  <c r="M1270" i="10" s="1"/>
  <c r="P1285" i="8" s="1"/>
  <c r="AS594" i="10"/>
  <c r="M594" i="10" s="1"/>
  <c r="P609" i="8" s="1"/>
  <c r="AS402" i="10"/>
  <c r="M402" i="10" s="1"/>
  <c r="P417" i="8" s="1"/>
  <c r="AS535" i="10"/>
  <c r="M535" i="10" s="1"/>
  <c r="P550" i="8" s="1"/>
  <c r="AS204" i="10"/>
  <c r="M204" i="10" s="1"/>
  <c r="P219" i="8" s="1"/>
  <c r="AS396" i="10"/>
  <c r="M396" i="10" s="1"/>
  <c r="P411" i="8" s="1"/>
  <c r="AS498" i="10"/>
  <c r="M498" i="10" s="1"/>
  <c r="P513" i="8" s="1"/>
  <c r="AS81" i="10"/>
  <c r="M81" i="10" s="1"/>
  <c r="P96" i="8" s="1"/>
  <c r="AS698" i="10"/>
  <c r="M698" i="10" s="1"/>
  <c r="P713" i="8" s="1"/>
  <c r="AS624" i="10"/>
  <c r="M624" i="10" s="1"/>
  <c r="P639" i="8" s="1"/>
  <c r="AS607" i="10"/>
  <c r="M607" i="10" s="1"/>
  <c r="P622" i="8" s="1"/>
  <c r="AS1348" i="10"/>
  <c r="M1348" i="10" s="1"/>
  <c r="P1363" i="8" s="1"/>
  <c r="AS1281" i="10"/>
  <c r="M1281" i="10" s="1"/>
  <c r="P1296" i="8" s="1"/>
  <c r="AS338" i="10"/>
  <c r="M338" i="10" s="1"/>
  <c r="P353" i="8" s="1"/>
  <c r="AS330" i="10"/>
  <c r="M330" i="10" s="1"/>
  <c r="P345" i="8" s="1"/>
  <c r="AS1034" i="10"/>
  <c r="M1034" i="10" s="1"/>
  <c r="P1049" i="8" s="1"/>
  <c r="AS1055" i="10"/>
  <c r="M1055" i="10" s="1"/>
  <c r="P1070" i="8" s="1"/>
  <c r="AS228" i="10"/>
  <c r="M228" i="10" s="1"/>
  <c r="P243" i="8" s="1"/>
  <c r="AS458" i="10"/>
  <c r="M458" i="10" s="1"/>
  <c r="P473" i="8" s="1"/>
  <c r="AS633" i="10"/>
  <c r="M633" i="10" s="1"/>
  <c r="P648" i="8" s="1"/>
  <c r="AS672" i="10"/>
  <c r="M672" i="10" s="1"/>
  <c r="P687" i="8" s="1"/>
  <c r="AS1243" i="10"/>
  <c r="M1243" i="10" s="1"/>
  <c r="P1258" i="8" s="1"/>
  <c r="AS1259" i="10"/>
  <c r="M1259" i="10" s="1"/>
  <c r="P1274" i="8" s="1"/>
  <c r="AS1275" i="10"/>
  <c r="M1275" i="10" s="1"/>
  <c r="P1290" i="8" s="1"/>
  <c r="AS1291" i="10"/>
  <c r="M1291" i="10" s="1"/>
  <c r="P1306" i="8" s="1"/>
  <c r="AS370" i="10"/>
  <c r="M370" i="10" s="1"/>
  <c r="P385" i="8" s="1"/>
  <c r="AS160" i="10"/>
  <c r="M160" i="10" s="1"/>
  <c r="P175" i="8" s="1"/>
  <c r="AS269" i="10"/>
  <c r="M269" i="10" s="1"/>
  <c r="P284" i="8" s="1"/>
  <c r="AS397" i="10"/>
  <c r="M397" i="10" s="1"/>
  <c r="P412" i="8" s="1"/>
  <c r="AS551" i="10"/>
  <c r="M551" i="10" s="1"/>
  <c r="P566" i="8" s="1"/>
  <c r="AS344" i="10"/>
  <c r="M344" i="10" s="1"/>
  <c r="P359" i="8" s="1"/>
  <c r="AS595" i="10"/>
  <c r="M595" i="10" s="1"/>
  <c r="P610" i="8" s="1"/>
  <c r="AS1065" i="10"/>
  <c r="M1065" i="10" s="1"/>
  <c r="P1080" i="8" s="1"/>
  <c r="AS745" i="10"/>
  <c r="M745" i="10" s="1"/>
  <c r="P760" i="8" s="1"/>
  <c r="AS1365" i="10"/>
  <c r="M1365" i="10" s="1"/>
  <c r="P1380" i="8" s="1"/>
  <c r="AS1381" i="10"/>
  <c r="M1381" i="10" s="1"/>
  <c r="P1396" i="8" s="1"/>
  <c r="AS186" i="10"/>
  <c r="M186" i="10" s="1"/>
  <c r="P201" i="8" s="1"/>
  <c r="AS615" i="10"/>
  <c r="M615" i="10" s="1"/>
  <c r="P630" i="8" s="1"/>
  <c r="AS1088" i="10"/>
  <c r="M1088" i="10" s="1"/>
  <c r="P1103" i="8" s="1"/>
  <c r="AS863" i="10"/>
  <c r="M863" i="10" s="1"/>
  <c r="P878" i="8" s="1"/>
  <c r="AS523" i="10"/>
  <c r="M523" i="10" s="1"/>
  <c r="P538" i="8" s="1"/>
  <c r="AS1009" i="10"/>
  <c r="M1009" i="10" s="1"/>
  <c r="P1024" i="8" s="1"/>
  <c r="AS1039" i="10"/>
  <c r="M1039" i="10" s="1"/>
  <c r="P1054" i="8" s="1"/>
  <c r="AS1103" i="10"/>
  <c r="M1103" i="10" s="1"/>
  <c r="P1118" i="8" s="1"/>
  <c r="AS1001" i="10"/>
  <c r="M1001" i="10" s="1"/>
  <c r="P1016" i="8" s="1"/>
  <c r="AS1037" i="10"/>
  <c r="M1037" i="10" s="1"/>
  <c r="P1052" i="8" s="1"/>
  <c r="AS1053" i="10"/>
  <c r="M1053" i="10" s="1"/>
  <c r="P1068" i="8" s="1"/>
  <c r="AS1484" i="10"/>
  <c r="M1484" i="10" s="1"/>
  <c r="P1499" i="8" s="1"/>
  <c r="AS777" i="10"/>
  <c r="M777" i="10" s="1"/>
  <c r="P792" i="8" s="1"/>
  <c r="AS61" i="10"/>
  <c r="M61" i="10" s="1"/>
  <c r="P76" i="8" s="1"/>
  <c r="AS1359" i="10"/>
  <c r="M1359" i="10" s="1"/>
  <c r="P1374" i="8" s="1"/>
  <c r="AS1297" i="10"/>
  <c r="M1297" i="10" s="1"/>
  <c r="P1312" i="8" s="1"/>
  <c r="AS206" i="10"/>
  <c r="M206" i="10" s="1"/>
  <c r="P221" i="8" s="1"/>
  <c r="AS1458" i="10"/>
  <c r="M1458" i="10" s="1"/>
  <c r="P1473" i="8" s="1"/>
  <c r="AS1146" i="10"/>
  <c r="M1146" i="10" s="1"/>
  <c r="P1161" i="8" s="1"/>
  <c r="AS1229" i="10"/>
  <c r="M1229" i="10" s="1"/>
  <c r="P1244" i="8" s="1"/>
  <c r="AS1064" i="10"/>
  <c r="M1064" i="10" s="1"/>
  <c r="P1079" i="8" s="1"/>
  <c r="AS144" i="10"/>
  <c r="M144" i="10" s="1"/>
  <c r="P159" i="8" s="1"/>
  <c r="AS604" i="10"/>
  <c r="M604" i="10" s="1"/>
  <c r="P619" i="8" s="1"/>
  <c r="AS1228" i="10"/>
  <c r="M1228" i="10" s="1"/>
  <c r="P1243" i="8" s="1"/>
  <c r="AS36" i="10"/>
  <c r="M36" i="10" s="1"/>
  <c r="P51" i="8" s="1"/>
  <c r="AS284" i="10"/>
  <c r="M284" i="10" s="1"/>
  <c r="P299" i="8" s="1"/>
  <c r="AS159" i="10"/>
  <c r="M159" i="10" s="1"/>
  <c r="P174" i="8" s="1"/>
  <c r="AS287" i="10"/>
  <c r="M287" i="10" s="1"/>
  <c r="P302" i="8" s="1"/>
  <c r="AS335" i="10"/>
  <c r="M335" i="10" s="1"/>
  <c r="P350" i="8" s="1"/>
  <c r="AS843" i="10"/>
  <c r="M843" i="10" s="1"/>
  <c r="P858" i="8" s="1"/>
  <c r="AS1033" i="10"/>
  <c r="M1033" i="10" s="1"/>
  <c r="P1048" i="8" s="1"/>
  <c r="AS368" i="10"/>
  <c r="M368" i="10" s="1"/>
  <c r="P383" i="8" s="1"/>
  <c r="AS158" i="10"/>
  <c r="M158" i="10" s="1"/>
  <c r="P173" i="8" s="1"/>
  <c r="AS222" i="10"/>
  <c r="M222" i="10" s="1"/>
  <c r="P237" i="8" s="1"/>
  <c r="AS286" i="10"/>
  <c r="M286" i="10" s="1"/>
  <c r="P301" i="8" s="1"/>
  <c r="AS127" i="10"/>
  <c r="M127" i="10" s="1"/>
  <c r="P142" i="8" s="1"/>
  <c r="AS207" i="10"/>
  <c r="M207" i="10" s="1"/>
  <c r="P222" i="8" s="1"/>
  <c r="AS450" i="10"/>
  <c r="M450" i="10" s="1"/>
  <c r="P465" i="8" s="1"/>
  <c r="AS1278" i="10"/>
  <c r="M1278" i="10" s="1"/>
  <c r="P1293" i="8" s="1"/>
  <c r="AS1225" i="10"/>
  <c r="M1225" i="10" s="1"/>
  <c r="P1240" i="8" s="1"/>
  <c r="AS104" i="10"/>
  <c r="M104" i="10" s="1"/>
  <c r="P119" i="8" s="1"/>
  <c r="AS446" i="10"/>
  <c r="M446" i="10" s="1"/>
  <c r="P461" i="8" s="1"/>
  <c r="AS510" i="10"/>
  <c r="M510" i="10" s="1"/>
  <c r="P525" i="8" s="1"/>
  <c r="AS477" i="10"/>
  <c r="M477" i="10" s="1"/>
  <c r="P492" i="8" s="1"/>
  <c r="AS541" i="10"/>
  <c r="M541" i="10" s="1"/>
  <c r="P556" i="8" s="1"/>
  <c r="AS1160" i="10"/>
  <c r="M1160" i="10" s="1"/>
  <c r="P1175" i="8" s="1"/>
  <c r="AS1346" i="10"/>
  <c r="M1346" i="10" s="1"/>
  <c r="P1361" i="8" s="1"/>
  <c r="AS1376" i="10"/>
  <c r="M1376" i="10" s="1"/>
  <c r="P1391" i="8" s="1"/>
  <c r="AS1497" i="10"/>
  <c r="M1497" i="10" s="1"/>
  <c r="P1512" i="8" s="1"/>
  <c r="AS242" i="10"/>
  <c r="M242" i="10" s="1"/>
  <c r="P257" i="8" s="1"/>
  <c r="AS384" i="10"/>
  <c r="M384" i="10" s="1"/>
  <c r="P399" i="8" s="1"/>
  <c r="AS1293" i="10"/>
  <c r="M1293" i="10" s="1"/>
  <c r="P1308" i="8" s="1"/>
  <c r="AS808" i="10"/>
  <c r="M808" i="10" s="1"/>
  <c r="P823" i="8" s="1"/>
  <c r="AS1332" i="10"/>
  <c r="M1332" i="10" s="1"/>
  <c r="P1347" i="8" s="1"/>
  <c r="AS394" i="10"/>
  <c r="M394" i="10" s="1"/>
  <c r="P409" i="8" s="1"/>
  <c r="AS1136" i="10"/>
  <c r="M1136" i="10" s="1"/>
  <c r="P1151" i="8" s="1"/>
  <c r="AS867" i="10"/>
  <c r="M867" i="10" s="1"/>
  <c r="P882" i="8" s="1"/>
  <c r="AS1085" i="10"/>
  <c r="M1085" i="10" s="1"/>
  <c r="P1100" i="8" s="1"/>
  <c r="AS1101" i="10"/>
  <c r="M1101" i="10" s="1"/>
  <c r="P1116" i="8" s="1"/>
  <c r="AS1117" i="10"/>
  <c r="M1117" i="10" s="1"/>
  <c r="P1132" i="8" s="1"/>
  <c r="AS408" i="10"/>
  <c r="M408" i="10" s="1"/>
  <c r="P423" i="8" s="1"/>
  <c r="AS1047" i="10"/>
  <c r="M1047" i="10" s="1"/>
  <c r="P1062" i="8" s="1"/>
  <c r="AS433" i="10"/>
  <c r="M433" i="10" s="1"/>
  <c r="P448" i="8" s="1"/>
  <c r="AS1449" i="10"/>
  <c r="M1449" i="10" s="1"/>
  <c r="P1464" i="8" s="1"/>
  <c r="AS576" i="10"/>
  <c r="M576" i="10" s="1"/>
  <c r="P591" i="8" s="1"/>
  <c r="AS939" i="10"/>
  <c r="M939" i="10" s="1"/>
  <c r="P954" i="8" s="1"/>
  <c r="AS871" i="10"/>
  <c r="M871" i="10" s="1"/>
  <c r="P886" i="8" s="1"/>
  <c r="AS1057" i="10"/>
  <c r="M1057" i="10" s="1"/>
  <c r="P1072" i="8" s="1"/>
  <c r="AS1089" i="10"/>
  <c r="M1089" i="10" s="1"/>
  <c r="P1104" i="8" s="1"/>
  <c r="AS459" i="10"/>
  <c r="M459" i="10" s="1"/>
  <c r="P474" i="8" s="1"/>
  <c r="AS1305" i="10"/>
  <c r="M1305" i="10" s="1"/>
  <c r="P1320" i="8" s="1"/>
  <c r="AS1043" i="10"/>
  <c r="M1043" i="10" s="1"/>
  <c r="P1058" i="8" s="1"/>
  <c r="AS1107" i="10"/>
  <c r="M1107" i="10" s="1"/>
  <c r="P1122" i="8" s="1"/>
  <c r="AS855" i="10"/>
  <c r="M855" i="10" s="1"/>
  <c r="P870" i="8" s="1"/>
  <c r="AS1237" i="10"/>
  <c r="M1237" i="10" s="1"/>
  <c r="P1252" i="8" s="1"/>
  <c r="AS531" i="10"/>
  <c r="M531" i="10" s="1"/>
  <c r="P546" i="8" s="1"/>
  <c r="AS1351" i="10"/>
  <c r="M1351" i="10" s="1"/>
  <c r="P1366" i="8" s="1"/>
  <c r="AS896" i="10"/>
  <c r="M896" i="10" s="1"/>
  <c r="P911" i="8" s="1"/>
  <c r="AS1286" i="10"/>
  <c r="M1286" i="10" s="1"/>
  <c r="P1301" i="8" s="1"/>
  <c r="AS544" i="10"/>
  <c r="M544" i="10" s="1"/>
  <c r="P559" i="8" s="1"/>
  <c r="AS93" i="10"/>
  <c r="M93" i="10" s="1"/>
  <c r="P108" i="8" s="1"/>
  <c r="AS1382" i="10"/>
  <c r="M1382" i="10" s="1"/>
  <c r="P1397" i="8" s="1"/>
  <c r="AS851" i="10"/>
  <c r="M851" i="10" s="1"/>
  <c r="P866" i="8" s="1"/>
  <c r="AS1155" i="10"/>
  <c r="M1155" i="10" s="1"/>
  <c r="P1170" i="8" s="1"/>
  <c r="AS86" i="10"/>
  <c r="M86" i="10" s="1"/>
  <c r="P101" i="8" s="1"/>
  <c r="AS176" i="10"/>
  <c r="M176" i="10" s="1"/>
  <c r="P191" i="8" s="1"/>
  <c r="AS497" i="10"/>
  <c r="M497" i="10" s="1"/>
  <c r="P512" i="8" s="1"/>
  <c r="AS1388" i="10"/>
  <c r="M1388" i="10" s="1"/>
  <c r="P1403" i="8" s="1"/>
  <c r="AS1304" i="10"/>
  <c r="M1304" i="10" s="1"/>
  <c r="P1319" i="8" s="1"/>
  <c r="AS1395" i="10"/>
  <c r="M1395" i="10" s="1"/>
  <c r="P1410" i="8" s="1"/>
  <c r="AS376" i="10"/>
  <c r="M376" i="10" s="1"/>
  <c r="P391" i="8" s="1"/>
  <c r="AS899" i="10"/>
  <c r="M899" i="10" s="1"/>
  <c r="P914" i="8" s="1"/>
  <c r="AS124" i="10"/>
  <c r="M124" i="10" s="1"/>
  <c r="P139" i="8" s="1"/>
  <c r="AS639" i="10"/>
  <c r="M639" i="10" s="1"/>
  <c r="P654" i="8" s="1"/>
  <c r="AS703" i="10"/>
  <c r="M703" i="10" s="1"/>
  <c r="P718" i="8" s="1"/>
  <c r="AS1132" i="10"/>
  <c r="M1132" i="10" s="1"/>
  <c r="P1147" i="8" s="1"/>
  <c r="AS1233" i="10"/>
  <c r="M1233" i="10" s="1"/>
  <c r="P1248" i="8" s="1"/>
  <c r="AS1265" i="10"/>
  <c r="M1265" i="10" s="1"/>
  <c r="P1280" i="8" s="1"/>
  <c r="AS274" i="10"/>
  <c r="M274" i="10" s="1"/>
  <c r="P289" i="8" s="1"/>
  <c r="AS412" i="10"/>
  <c r="M412" i="10" s="1"/>
  <c r="P427" i="8" s="1"/>
  <c r="AS266" i="10"/>
  <c r="M266" i="10" s="1"/>
  <c r="P281" i="8" s="1"/>
  <c r="AS644" i="10"/>
  <c r="M644" i="10" s="1"/>
  <c r="P659" i="8" s="1"/>
  <c r="AS819" i="10"/>
  <c r="M819" i="10" s="1"/>
  <c r="P834" i="8" s="1"/>
  <c r="AS883" i="10"/>
  <c r="M883" i="10" s="1"/>
  <c r="P898" i="8" s="1"/>
  <c r="AS1041" i="10"/>
  <c r="M1041" i="10" s="1"/>
  <c r="P1056" i="8" s="1"/>
  <c r="AS1121" i="10"/>
  <c r="M1121" i="10" s="1"/>
  <c r="P1136" i="8" s="1"/>
  <c r="AS1227" i="10"/>
  <c r="M1227" i="10" s="1"/>
  <c r="P1242" i="8" s="1"/>
  <c r="AS1453" i="10"/>
  <c r="M1453" i="10" s="1"/>
  <c r="P1468" i="8" s="1"/>
  <c r="AS835" i="10"/>
  <c r="M835" i="10" s="1"/>
  <c r="P850" i="8" s="1"/>
  <c r="AS1211" i="10"/>
  <c r="M1211" i="10" s="1"/>
  <c r="P1226" i="8" s="1"/>
  <c r="AS1217" i="10"/>
  <c r="M1217" i="10" s="1"/>
  <c r="P1232" i="8" s="1"/>
  <c r="AS1357" i="10"/>
  <c r="M1357" i="10" s="1"/>
  <c r="P1372" i="8" s="1"/>
  <c r="AS1373" i="10"/>
  <c r="M1373" i="10" s="1"/>
  <c r="P1388" i="8" s="1"/>
  <c r="AS1363" i="10"/>
  <c r="M1363" i="10" s="1"/>
  <c r="P1378" i="8" s="1"/>
  <c r="AS1379" i="10"/>
  <c r="M1379" i="10" s="1"/>
  <c r="P1394" i="8" s="1"/>
  <c r="AS1436" i="10"/>
  <c r="M1436" i="10" s="1"/>
  <c r="P1451" i="8" s="1"/>
  <c r="AS1213" i="10"/>
  <c r="M1213" i="10" s="1"/>
  <c r="P1228" i="8" s="1"/>
  <c r="AS1095" i="10"/>
  <c r="M1095" i="10" s="1"/>
  <c r="P1110" i="8" s="1"/>
  <c r="AS879" i="10"/>
  <c r="M879" i="10" s="1"/>
  <c r="P894" i="8" s="1"/>
  <c r="AS1083" i="10"/>
  <c r="M1083" i="10" s="1"/>
  <c r="P1098" i="8" s="1"/>
  <c r="AS1383" i="10"/>
  <c r="M1383" i="10" s="1"/>
  <c r="P1398" i="8" s="1"/>
  <c r="AS1245" i="10"/>
  <c r="M1245" i="10" s="1"/>
  <c r="P1260" i="8" s="1"/>
  <c r="AS392" i="10"/>
  <c r="M392" i="10" s="1"/>
  <c r="P407" i="8" s="1"/>
  <c r="AS966" i="10"/>
  <c r="M966" i="10" s="1"/>
  <c r="P981" i="8" s="1"/>
  <c r="AS1100" i="10"/>
  <c r="M1100" i="10" s="1"/>
  <c r="P1115" i="8" s="1"/>
  <c r="AS1380" i="10"/>
  <c r="M1380" i="10" s="1"/>
  <c r="P1395" i="8" s="1"/>
  <c r="AS455" i="10"/>
  <c r="M455" i="10" s="1"/>
  <c r="P470" i="8" s="1"/>
  <c r="AS583" i="10"/>
  <c r="M583" i="10" s="1"/>
  <c r="P598" i="8" s="1"/>
  <c r="AS762" i="10"/>
  <c r="M762" i="10" s="1"/>
  <c r="P777" i="8" s="1"/>
  <c r="AS1015" i="10"/>
  <c r="M1015" i="10" s="1"/>
  <c r="P1030" i="8" s="1"/>
  <c r="AS555" i="10"/>
  <c r="M555" i="10" s="1"/>
  <c r="P570" i="8" s="1"/>
  <c r="AS102" i="10"/>
  <c r="M102" i="10" s="1"/>
  <c r="P117" i="8" s="1"/>
  <c r="AS116" i="10"/>
  <c r="M116" i="10" s="1"/>
  <c r="P131" i="8" s="1"/>
  <c r="AS202" i="10"/>
  <c r="M202" i="10" s="1"/>
  <c r="P217" i="8" s="1"/>
  <c r="AS346" i="10"/>
  <c r="M346" i="10" s="1"/>
  <c r="P361" i="8" s="1"/>
  <c r="AS324" i="10"/>
  <c r="M324" i="10" s="1"/>
  <c r="P339" i="8" s="1"/>
  <c r="AS602" i="10"/>
  <c r="M602" i="10" s="1"/>
  <c r="P617" i="8" s="1"/>
  <c r="AS812" i="10"/>
  <c r="M812" i="10" s="1"/>
  <c r="P827" i="8" s="1"/>
  <c r="AS876" i="10"/>
  <c r="M876" i="10" s="1"/>
  <c r="P891" i="8" s="1"/>
  <c r="AS1032" i="10"/>
  <c r="M1032" i="10" s="1"/>
  <c r="P1047" i="8" s="1"/>
  <c r="AS1153" i="10"/>
  <c r="M1153" i="10" s="1"/>
  <c r="P1168" i="8" s="1"/>
  <c r="AS1235" i="10"/>
  <c r="M1235" i="10" s="1"/>
  <c r="P1250" i="8" s="1"/>
  <c r="AS1251" i="10"/>
  <c r="M1251" i="10" s="1"/>
  <c r="P1266" i="8" s="1"/>
  <c r="AS1267" i="10"/>
  <c r="M1267" i="10" s="1"/>
  <c r="P1282" i="8" s="1"/>
  <c r="AS1283" i="10"/>
  <c r="M1283" i="10" s="1"/>
  <c r="P1298" i="8" s="1"/>
  <c r="AS192" i="10"/>
  <c r="M192" i="10" s="1"/>
  <c r="P207" i="8" s="1"/>
  <c r="AS1426" i="10"/>
  <c r="M1426" i="10" s="1"/>
  <c r="P1441" i="8" s="1"/>
  <c r="AS1438" i="10"/>
  <c r="M1438" i="10" s="1"/>
  <c r="P1453" i="8" s="1"/>
  <c r="AS174" i="10"/>
  <c r="M174" i="10" s="1"/>
  <c r="P189" i="8" s="1"/>
  <c r="AS415" i="10"/>
  <c r="M415" i="10" s="1"/>
  <c r="P430" i="8" s="1"/>
  <c r="AS439" i="10"/>
  <c r="M439" i="10" s="1"/>
  <c r="P454" i="8" s="1"/>
  <c r="AS503" i="10"/>
  <c r="M503" i="10" s="1"/>
  <c r="P518" i="8" s="1"/>
  <c r="AS634" i="10"/>
  <c r="M634" i="10" s="1"/>
  <c r="P649" i="8" s="1"/>
  <c r="AS655" i="10"/>
  <c r="M655" i="10" s="1"/>
  <c r="P670" i="8" s="1"/>
  <c r="AS783" i="10"/>
  <c r="M783" i="10" s="1"/>
  <c r="P798" i="8" s="1"/>
  <c r="AS1152" i="10"/>
  <c r="M1152" i="10" s="1"/>
  <c r="P1167" i="8" s="1"/>
  <c r="AS1218" i="10"/>
  <c r="M1218" i="10" s="1"/>
  <c r="P1233" i="8" s="1"/>
  <c r="AS971" i="10"/>
  <c r="M971" i="10" s="1"/>
  <c r="P986" i="8" s="1"/>
  <c r="AS663" i="10"/>
  <c r="M663" i="10" s="1"/>
  <c r="P678" i="8" s="1"/>
  <c r="AS1256" i="10"/>
  <c r="M1256" i="10" s="1"/>
  <c r="P1271" i="8" s="1"/>
  <c r="AS1120" i="10"/>
  <c r="M1120" i="10" s="1"/>
  <c r="P1135" i="8" s="1"/>
  <c r="AS713" i="10"/>
  <c r="M713" i="10" s="1"/>
  <c r="P728" i="8" s="1"/>
  <c r="AS547" i="10"/>
  <c r="M547" i="10" s="1"/>
  <c r="P562" i="8" s="1"/>
  <c r="AS887" i="10"/>
  <c r="M887" i="10" s="1"/>
  <c r="P902" i="8" s="1"/>
  <c r="AS1061" i="10"/>
  <c r="M1061" i="10" s="1"/>
  <c r="P1076" i="8" s="1"/>
  <c r="AS1093" i="10"/>
  <c r="M1093" i="10" s="1"/>
  <c r="P1108" i="8" s="1"/>
  <c r="AS1397" i="10"/>
  <c r="M1397" i="10" s="1"/>
  <c r="P1412" i="8" s="1"/>
  <c r="AS1442" i="10"/>
  <c r="M1442" i="10" s="1"/>
  <c r="P1457" i="8" s="1"/>
  <c r="AS1469" i="10"/>
  <c r="M1469" i="10" s="1"/>
  <c r="P1484" i="8" s="1"/>
  <c r="AS839" i="10"/>
  <c r="M839" i="10" s="1"/>
  <c r="P854" i="8" s="1"/>
  <c r="AS1343" i="10"/>
  <c r="M1343" i="10" s="1"/>
  <c r="P1358" i="8" s="1"/>
  <c r="AS755" i="10"/>
  <c r="M755" i="10" s="1"/>
  <c r="P770" i="8" s="1"/>
  <c r="AS891" i="10"/>
  <c r="M891" i="10" s="1"/>
  <c r="P906" i="8" s="1"/>
  <c r="AS1306" i="10"/>
  <c r="M1306" i="10" s="1"/>
  <c r="P1321" i="8" s="1"/>
  <c r="AS1424" i="10"/>
  <c r="M1424" i="10" s="1"/>
  <c r="P1439" i="8" s="1"/>
  <c r="AS1005" i="10"/>
  <c r="M1005" i="10" s="1"/>
  <c r="P1020" i="8" s="1"/>
  <c r="AS1488" i="10"/>
  <c r="M1488" i="10" s="1"/>
  <c r="P1503" i="8" s="1"/>
  <c r="AS1063" i="10"/>
  <c r="M1063" i="10" s="1"/>
  <c r="P1078" i="8" s="1"/>
  <c r="AS907" i="10"/>
  <c r="M907" i="10" s="1"/>
  <c r="P922" i="8" s="1"/>
  <c r="AS1059" i="10"/>
  <c r="M1059" i="10" s="1"/>
  <c r="P1074" i="8" s="1"/>
  <c r="AS382" i="10"/>
  <c r="M382" i="10" s="1"/>
  <c r="P397" i="8" s="1"/>
  <c r="AS247" i="10"/>
  <c r="M247" i="10" s="1"/>
  <c r="P262" i="8" s="1"/>
  <c r="AS375" i="10"/>
  <c r="M375" i="10" s="1"/>
  <c r="P390" i="8" s="1"/>
  <c r="AS529" i="10"/>
  <c r="M529" i="10" s="1"/>
  <c r="P544" i="8" s="1"/>
  <c r="AS1398" i="10"/>
  <c r="M1398" i="10" s="1"/>
  <c r="P1413" i="8" s="1"/>
  <c r="AS270" i="10"/>
  <c r="M270" i="10" s="1"/>
  <c r="P285" i="8" s="1"/>
  <c r="AS804" i="10"/>
  <c r="M804" i="10" s="1"/>
  <c r="P819" i="8" s="1"/>
  <c r="AS205" i="10"/>
  <c r="M205" i="10" s="1"/>
  <c r="P220" i="8" s="1"/>
  <c r="AS333" i="10"/>
  <c r="M333" i="10" s="1"/>
  <c r="P348" i="8" s="1"/>
  <c r="AS892" i="10"/>
  <c r="M892" i="10" s="1"/>
  <c r="P907" i="8" s="1"/>
  <c r="AS1289" i="10"/>
  <c r="M1289" i="10" s="1"/>
  <c r="P1304" i="8" s="1"/>
  <c r="AS606" i="10"/>
  <c r="M606" i="10" s="1"/>
  <c r="P621" i="8" s="1"/>
  <c r="AS1482" i="10"/>
  <c r="M1482" i="10" s="1"/>
  <c r="P1497" i="8" s="1"/>
  <c r="AS63" i="10"/>
  <c r="M63" i="10" s="1"/>
  <c r="P78" i="8" s="1"/>
  <c r="AS451" i="10"/>
  <c r="M451" i="10" s="1"/>
  <c r="P466" i="8" s="1"/>
  <c r="AS1314" i="10"/>
  <c r="M1314" i="10" s="1"/>
  <c r="P1329" i="8" s="1"/>
  <c r="AS483" i="10"/>
  <c r="M483" i="10" s="1"/>
  <c r="P498" i="8" s="1"/>
  <c r="AS515" i="10"/>
  <c r="M515" i="10" s="1"/>
  <c r="P530" i="8" s="1"/>
  <c r="AS579" i="10"/>
  <c r="M579" i="10" s="1"/>
  <c r="P594" i="8" s="1"/>
  <c r="AS807" i="10"/>
  <c r="M807" i="10" s="1"/>
  <c r="P822" i="8" s="1"/>
  <c r="AS627" i="10"/>
  <c r="M627" i="10" s="1"/>
  <c r="P642" i="8" s="1"/>
  <c r="AS84" i="10"/>
  <c r="M84" i="10" s="1"/>
  <c r="P99" i="8" s="1"/>
  <c r="AS188" i="10"/>
  <c r="M188" i="10" s="1"/>
  <c r="P203" i="8" s="1"/>
  <c r="AS418" i="10"/>
  <c r="M418" i="10" s="1"/>
  <c r="P433" i="8" s="1"/>
  <c r="AS647" i="10"/>
  <c r="M647" i="10" s="1"/>
  <c r="P662" i="8" s="1"/>
  <c r="AS794" i="10"/>
  <c r="M794" i="10" s="1"/>
  <c r="P809" i="8" s="1"/>
  <c r="AS1221" i="10"/>
  <c r="M1221" i="10" s="1"/>
  <c r="P1236" i="8" s="1"/>
  <c r="AS1342" i="10"/>
  <c r="M1342" i="10" s="1"/>
  <c r="P1357" i="8" s="1"/>
  <c r="AS560" i="10"/>
  <c r="M560" i="10" s="1"/>
  <c r="P575" i="8" s="1"/>
  <c r="AS1140" i="10"/>
  <c r="M1140" i="10" s="1"/>
  <c r="P1155" i="8" s="1"/>
  <c r="AS290" i="10"/>
  <c r="M290" i="10" s="1"/>
  <c r="P305" i="8" s="1"/>
  <c r="AS42" i="10"/>
  <c r="M42" i="10" s="1"/>
  <c r="P57" i="8" s="1"/>
  <c r="AS134" i="10"/>
  <c r="M134" i="10" s="1"/>
  <c r="P149" i="8" s="1"/>
  <c r="AS262" i="10"/>
  <c r="M262" i="10" s="1"/>
  <c r="P277" i="8" s="1"/>
  <c r="AS390" i="10"/>
  <c r="M390" i="10" s="1"/>
  <c r="P405" i="8" s="1"/>
  <c r="AS982" i="10"/>
  <c r="M982" i="10" s="1"/>
  <c r="P997" i="8" s="1"/>
  <c r="AS11" i="10"/>
  <c r="M11" i="10" s="1"/>
  <c r="P26" i="8" s="1"/>
  <c r="AS590" i="10"/>
  <c r="M590" i="10" s="1"/>
  <c r="P605" i="8" s="1"/>
  <c r="AS453" i="10"/>
  <c r="M453" i="10" s="1"/>
  <c r="P468" i="8" s="1"/>
  <c r="AS517" i="10"/>
  <c r="M517" i="10" s="1"/>
  <c r="P532" i="8" s="1"/>
  <c r="AS581" i="10"/>
  <c r="M581" i="10" s="1"/>
  <c r="P596" i="8" s="1"/>
  <c r="AS1131" i="10"/>
  <c r="M1131" i="10" s="1"/>
  <c r="P1146" i="8" s="1"/>
  <c r="AS1148" i="10"/>
  <c r="M1148" i="10" s="1"/>
  <c r="P1163" i="8" s="1"/>
  <c r="AS300" i="10"/>
  <c r="M300" i="10" s="1"/>
  <c r="P315" i="8" s="1"/>
  <c r="AS826" i="10"/>
  <c r="M826" i="10" s="1"/>
  <c r="P841" i="8" s="1"/>
  <c r="AS792" i="10"/>
  <c r="M792" i="10" s="1"/>
  <c r="P807" i="8" s="1"/>
  <c r="AS1096" i="10"/>
  <c r="M1096" i="10" s="1"/>
  <c r="P1111" i="8" s="1"/>
  <c r="AS872" i="10"/>
  <c r="M872" i="10" s="1"/>
  <c r="P887" i="8" s="1"/>
  <c r="AS767" i="10"/>
  <c r="M767" i="10" s="1"/>
  <c r="P782" i="8" s="1"/>
  <c r="AS1114" i="10"/>
  <c r="M1114" i="10" s="1"/>
  <c r="P1129" i="8" s="1"/>
  <c r="AS678" i="10"/>
  <c r="M678" i="10" s="1"/>
  <c r="P693" i="8" s="1"/>
  <c r="AS815" i="10"/>
  <c r="M815" i="10" s="1"/>
  <c r="P830" i="8" s="1"/>
  <c r="AS29" i="10"/>
  <c r="M29" i="10" s="1"/>
  <c r="P44" i="8" s="1"/>
  <c r="AS1069" i="10"/>
  <c r="M1069" i="10" s="1"/>
  <c r="P1084" i="8" s="1"/>
  <c r="AS1389" i="10"/>
  <c r="M1389" i="10" s="1"/>
  <c r="P1404" i="8" s="1"/>
  <c r="AS539" i="10"/>
  <c r="M539" i="10" s="1"/>
  <c r="P554" i="8" s="1"/>
  <c r="AS587" i="10"/>
  <c r="M587" i="10" s="1"/>
  <c r="P602" i="8" s="1"/>
  <c r="AS827" i="10"/>
  <c r="M827" i="10" s="1"/>
  <c r="P842" i="8" s="1"/>
  <c r="AS1277" i="10"/>
  <c r="M1277" i="10" s="1"/>
  <c r="P1292" i="8" s="1"/>
  <c r="AS1353" i="10"/>
  <c r="M1353" i="10" s="1"/>
  <c r="P1368" i="8" s="1"/>
  <c r="AS1369" i="10"/>
  <c r="M1369" i="10" s="1"/>
  <c r="P1384" i="8" s="1"/>
  <c r="AS1385" i="10"/>
  <c r="M1385" i="10" s="1"/>
  <c r="P1400" i="8" s="1"/>
  <c r="AS1375" i="10"/>
  <c r="M1375" i="10" s="1"/>
  <c r="P1390" i="8" s="1"/>
  <c r="AS1147" i="10"/>
  <c r="M1147" i="10" s="1"/>
  <c r="P1162" i="8" s="1"/>
  <c r="AS1502" i="10"/>
  <c r="M1502" i="10" s="1"/>
  <c r="P1517" i="8" s="1"/>
  <c r="AS1119" i="10"/>
  <c r="M1119" i="10" s="1"/>
  <c r="P1134" i="8" s="1"/>
  <c r="AS1127" i="10"/>
  <c r="M1127" i="10" s="1"/>
  <c r="P1142" i="8" s="1"/>
  <c r="AS1333" i="10"/>
  <c r="M1333" i="10" s="1"/>
  <c r="P1348" i="8" s="1"/>
  <c r="AS1327" i="10"/>
  <c r="M1327" i="10" s="1"/>
  <c r="P1342" i="8" s="1"/>
  <c r="AS457" i="10"/>
  <c r="M457" i="10" s="1"/>
  <c r="P472" i="8" s="1"/>
  <c r="AS537" i="10"/>
  <c r="M537" i="10" s="1"/>
  <c r="P552" i="8" s="1"/>
  <c r="AS585" i="10"/>
  <c r="M585" i="10" s="1"/>
  <c r="P600" i="8" s="1"/>
  <c r="AS1462" i="10"/>
  <c r="M1462" i="10" s="1"/>
  <c r="P1477" i="8" s="1"/>
  <c r="AS1495" i="10"/>
  <c r="M1495" i="10" s="1"/>
  <c r="P1510" i="8" s="1"/>
  <c r="AS362" i="10"/>
  <c r="M362" i="10" s="1"/>
  <c r="P377" i="8" s="1"/>
  <c r="AS1246" i="10"/>
  <c r="M1246" i="10" s="1"/>
  <c r="P1261" i="8" s="1"/>
  <c r="AS1186" i="10"/>
  <c r="M1186" i="10" s="1"/>
  <c r="P1201" i="8" s="1"/>
  <c r="AS366" i="10"/>
  <c r="M366" i="10" s="1"/>
  <c r="P381" i="8" s="1"/>
  <c r="AS149" i="10"/>
  <c r="M149" i="10" s="1"/>
  <c r="P164" i="8" s="1"/>
  <c r="AS213" i="10"/>
  <c r="M213" i="10" s="1"/>
  <c r="P228" i="8" s="1"/>
  <c r="AS277" i="10"/>
  <c r="M277" i="10" s="1"/>
  <c r="P292" i="8" s="1"/>
  <c r="AS341" i="10"/>
  <c r="M341" i="10" s="1"/>
  <c r="P356" i="8" s="1"/>
  <c r="AS405" i="10"/>
  <c r="M405" i="10" s="1"/>
  <c r="P420" i="8" s="1"/>
  <c r="AS734" i="10"/>
  <c r="M734" i="10" s="1"/>
  <c r="P749" i="8" s="1"/>
  <c r="AS1073" i="10"/>
  <c r="M1073" i="10" s="1"/>
  <c r="P1088" i="8" s="1"/>
  <c r="AS1396" i="10"/>
  <c r="M1396" i="10" s="1"/>
  <c r="P1411" i="8" s="1"/>
  <c r="AS1414" i="10"/>
  <c r="M1414" i="10" s="1"/>
  <c r="P1429" i="8" s="1"/>
  <c r="AS1347" i="10"/>
  <c r="M1347" i="10" s="1"/>
  <c r="P1362" i="8" s="1"/>
  <c r="AS1481" i="10"/>
  <c r="M1481" i="10" s="1"/>
  <c r="P1496" i="8" s="1"/>
  <c r="AS1138" i="10"/>
  <c r="M1138" i="10" s="1"/>
  <c r="P1153" i="8" s="1"/>
  <c r="AS1298" i="10"/>
  <c r="M1298" i="10" s="1"/>
  <c r="P1313" i="8" s="1"/>
  <c r="AS1269" i="10"/>
  <c r="M1269" i="10" s="1"/>
  <c r="P1284" i="8" s="1"/>
  <c r="AS409" i="10"/>
  <c r="M409" i="10" s="1"/>
  <c r="P424" i="8" s="1"/>
  <c r="AS132" i="10"/>
  <c r="M132" i="10" s="1"/>
  <c r="P147" i="8" s="1"/>
  <c r="AS164" i="10"/>
  <c r="M164" i="10" s="1"/>
  <c r="P179" i="8" s="1"/>
  <c r="AS461" i="10"/>
  <c r="M461" i="10" s="1"/>
  <c r="P476" i="8" s="1"/>
  <c r="AS525" i="10"/>
  <c r="M525" i="10" s="1"/>
  <c r="P540" i="8" s="1"/>
  <c r="AS589" i="10"/>
  <c r="M589" i="10" s="1"/>
  <c r="P604" i="8" s="1"/>
  <c r="AS730" i="10"/>
  <c r="M730" i="10" s="1"/>
  <c r="P745" i="8" s="1"/>
  <c r="AS112" i="10"/>
  <c r="M112" i="10" s="1"/>
  <c r="P127" i="8" s="1"/>
  <c r="AS162" i="10"/>
  <c r="M162" i="10" s="1"/>
  <c r="P177" i="8" s="1"/>
  <c r="AS20" i="10"/>
  <c r="M20" i="10" s="1"/>
  <c r="P35" i="8" s="1"/>
  <c r="AS108" i="10"/>
  <c r="M108" i="10" s="1"/>
  <c r="P123" i="8" s="1"/>
  <c r="AS334" i="10"/>
  <c r="M334" i="10" s="1"/>
  <c r="P349" i="8" s="1"/>
  <c r="AS423" i="10"/>
  <c r="M423" i="10" s="1"/>
  <c r="P438" i="8" s="1"/>
  <c r="AS519" i="10"/>
  <c r="M519" i="10" s="1"/>
  <c r="P534" i="8" s="1"/>
  <c r="AS828" i="10"/>
  <c r="M828" i="10" s="1"/>
  <c r="P843" i="8" s="1"/>
  <c r="AS947" i="10"/>
  <c r="M947" i="10" s="1"/>
  <c r="P962" i="8" s="1"/>
  <c r="AS623" i="10"/>
  <c r="M623" i="10" s="1"/>
  <c r="P638" i="8" s="1"/>
  <c r="AS751" i="10"/>
  <c r="M751" i="10" s="1"/>
  <c r="P766" i="8" s="1"/>
  <c r="AS781" i="10"/>
  <c r="M781" i="10" s="1"/>
  <c r="P796" i="8" s="1"/>
  <c r="AS216" i="10"/>
  <c r="M216" i="10" s="1"/>
  <c r="P231" i="8" s="1"/>
  <c r="AS790" i="10"/>
  <c r="M790" i="10" s="1"/>
  <c r="P805" i="8" s="1"/>
  <c r="AS599" i="10"/>
  <c r="M599" i="10" s="1"/>
  <c r="P614" i="8" s="1"/>
  <c r="AS45" i="10"/>
  <c r="M45" i="10" s="1"/>
  <c r="P60" i="8" s="1"/>
  <c r="AS1049" i="10"/>
  <c r="M1049" i="10" s="1"/>
  <c r="P1064" i="8" s="1"/>
  <c r="AS1081" i="10"/>
  <c r="M1081" i="10" s="1"/>
  <c r="P1096" i="8" s="1"/>
  <c r="AS1097" i="10"/>
  <c r="M1097" i="10" s="1"/>
  <c r="P1112" i="8" s="1"/>
  <c r="AS1113" i="10"/>
  <c r="M1113" i="10" s="1"/>
  <c r="P1128" i="8" s="1"/>
  <c r="AS1154" i="10"/>
  <c r="M1154" i="10" s="1"/>
  <c r="P1169" i="8" s="1"/>
  <c r="AS1133" i="10"/>
  <c r="M1133" i="10" s="1"/>
  <c r="P1148" i="8" s="1"/>
  <c r="AS1214" i="10"/>
  <c r="M1214" i="10" s="1"/>
  <c r="P1229" i="8" s="1"/>
  <c r="AS874" i="10"/>
  <c r="M874" i="10" s="1"/>
  <c r="P889" i="8" s="1"/>
  <c r="AS105" i="10"/>
  <c r="M105" i="10" s="1"/>
  <c r="P120" i="8" s="1"/>
  <c r="AS1499" i="10"/>
  <c r="M1499" i="10" s="1"/>
  <c r="P1514" i="8" s="1"/>
  <c r="AS256" i="10"/>
  <c r="M256" i="10" s="1"/>
  <c r="P271" i="8" s="1"/>
  <c r="AS708" i="10"/>
  <c r="M708" i="10" s="1"/>
  <c r="P723" i="8" s="1"/>
  <c r="AS1254" i="10"/>
  <c r="M1254" i="10" s="1"/>
  <c r="P1269" i="8" s="1"/>
  <c r="AS322" i="10"/>
  <c r="M322" i="10" s="1"/>
  <c r="P337" i="8" s="1"/>
  <c r="AS190" i="10"/>
  <c r="M190" i="10" s="1"/>
  <c r="P205" i="8" s="1"/>
  <c r="AS254" i="10"/>
  <c r="M254" i="10" s="1"/>
  <c r="P269" i="8" s="1"/>
  <c r="AS318" i="10"/>
  <c r="M318" i="10" s="1"/>
  <c r="P333" i="8" s="1"/>
  <c r="AS252" i="10"/>
  <c r="M252" i="10" s="1"/>
  <c r="P267" i="8" s="1"/>
  <c r="AS380" i="10"/>
  <c r="M380" i="10" s="1"/>
  <c r="P395" i="8" s="1"/>
  <c r="AS546" i="10"/>
  <c r="M546" i="10" s="1"/>
  <c r="P561" i="8" s="1"/>
  <c r="AS513" i="10"/>
  <c r="M513" i="10" s="1"/>
  <c r="P528" i="8" s="1"/>
  <c r="AS545" i="10"/>
  <c r="M545" i="10" s="1"/>
  <c r="P560" i="8" s="1"/>
  <c r="AS561" i="10"/>
  <c r="M561" i="10" s="1"/>
  <c r="P576" i="8" s="1"/>
  <c r="AS593" i="10"/>
  <c r="M593" i="10" s="1"/>
  <c r="P608" i="8" s="1"/>
  <c r="AS963" i="10"/>
  <c r="M963" i="10" s="1"/>
  <c r="P978" i="8" s="1"/>
  <c r="AS1210" i="10"/>
  <c r="M1210" i="10" s="1"/>
  <c r="P1225" i="8" s="1"/>
  <c r="AS1362" i="10"/>
  <c r="M1362" i="10" s="1"/>
  <c r="P1377" i="8" s="1"/>
  <c r="AS128" i="10"/>
  <c r="M128" i="10" s="1"/>
  <c r="P143" i="8" s="1"/>
  <c r="AS298" i="10"/>
  <c r="M298" i="10" s="1"/>
  <c r="P313" i="8" s="1"/>
  <c r="AS1421" i="10"/>
  <c r="M1421" i="10" s="1"/>
  <c r="P1436" i="8" s="1"/>
  <c r="AS1450" i="10"/>
  <c r="M1450" i="10" s="1"/>
  <c r="P1465" i="8" s="1"/>
  <c r="AS296" i="10"/>
  <c r="M296" i="10" s="1"/>
  <c r="P311" i="8" s="1"/>
  <c r="AS28" i="10"/>
  <c r="M28" i="10" s="1"/>
  <c r="P43" i="8" s="1"/>
  <c r="AS336" i="10"/>
  <c r="M336" i="10" s="1"/>
  <c r="P351" i="8" s="1"/>
  <c r="AS172" i="10"/>
  <c r="M172" i="10" s="1"/>
  <c r="P187" i="8" s="1"/>
  <c r="AS364" i="10"/>
  <c r="M364" i="10" s="1"/>
  <c r="P379" i="8" s="1"/>
  <c r="AS591" i="10"/>
  <c r="M591" i="10" s="1"/>
  <c r="P606" i="8" s="1"/>
  <c r="AS721" i="10"/>
  <c r="M721" i="10" s="1"/>
  <c r="P736" i="8" s="1"/>
  <c r="AS1468" i="10"/>
  <c r="M1468" i="10" s="1"/>
  <c r="P1483" i="8" s="1"/>
  <c r="AS572" i="10"/>
  <c r="M572" i="10" s="1"/>
  <c r="P587" i="8" s="1"/>
  <c r="AS682" i="10"/>
  <c r="M682" i="10" s="1"/>
  <c r="P697" i="8" s="1"/>
  <c r="AS1264" i="10"/>
  <c r="M1264" i="10" s="1"/>
  <c r="P1279" i="8" s="1"/>
  <c r="AS1226" i="10"/>
  <c r="M1226" i="10" s="1"/>
  <c r="P1241" i="8" s="1"/>
  <c r="AS1466" i="10"/>
  <c r="M1466" i="10" s="1"/>
  <c r="P1481" i="8" s="1"/>
  <c r="AS1452" i="10"/>
  <c r="M1452" i="10" s="1"/>
  <c r="P1467" i="8" s="1"/>
  <c r="AS681" i="10"/>
  <c r="M681" i="10" s="1"/>
  <c r="P696" i="8" s="1"/>
  <c r="AS13" i="10"/>
  <c r="M13" i="10" s="1"/>
  <c r="P28" i="8" s="1"/>
  <c r="AS1430" i="10"/>
  <c r="M1430" i="10" s="1"/>
  <c r="P1445" i="8" s="1"/>
  <c r="AS1441" i="10"/>
  <c r="M1441" i="10" s="1"/>
  <c r="P1456" i="8" s="1"/>
  <c r="AS491" i="10"/>
  <c r="M491" i="10" s="1"/>
  <c r="P506" i="8" s="1"/>
  <c r="AS895" i="10"/>
  <c r="M895" i="10" s="1"/>
  <c r="P910" i="8" s="1"/>
  <c r="AS1425" i="10"/>
  <c r="M1425" i="10" s="1"/>
  <c r="P1440" i="8" s="1"/>
  <c r="AS1010" i="10"/>
  <c r="M1010" i="10" s="1"/>
  <c r="P1025" i="8" s="1"/>
  <c r="AS1349" i="10"/>
  <c r="M1349" i="10" s="1"/>
  <c r="P1364" i="8" s="1"/>
  <c r="AS1355" i="10"/>
  <c r="M1355" i="10" s="1"/>
  <c r="P1370" i="8" s="1"/>
  <c r="AS1371" i="10"/>
  <c r="M1371" i="10" s="1"/>
  <c r="P1386" i="8" s="1"/>
  <c r="AS1387" i="10"/>
  <c r="M1387" i="10" s="1"/>
  <c r="P1402" i="8" s="1"/>
  <c r="AS1473" i="10"/>
  <c r="M1473" i="10" s="1"/>
  <c r="P1488" i="8" s="1"/>
  <c r="AS1075" i="10"/>
  <c r="M1075" i="10" s="1"/>
  <c r="P1090" i="8" s="1"/>
  <c r="AS1035" i="10"/>
  <c r="M1035" i="10" s="1"/>
  <c r="P1050" i="8" s="1"/>
  <c r="AS1099" i="10"/>
  <c r="M1099" i="10" s="1"/>
  <c r="P1114" i="8" s="1"/>
  <c r="AS1031" i="10"/>
  <c r="M1031" i="10" s="1"/>
  <c r="P1046" i="8" s="1"/>
  <c r="AS107" i="10"/>
  <c r="M107" i="10" s="1"/>
  <c r="P122" i="8" s="1"/>
  <c r="AS648" i="10"/>
  <c r="M648" i="10" s="1"/>
  <c r="P663" i="8" s="1"/>
  <c r="AS9" i="10"/>
  <c r="M9" i="10" s="1"/>
  <c r="P24" i="8" s="1"/>
  <c r="AS1492" i="10"/>
  <c r="M1492" i="10" s="1"/>
  <c r="P1507" i="8" s="1"/>
  <c r="AS1123" i="10"/>
  <c r="M1123" i="10" s="1"/>
  <c r="P1138" i="8" s="1"/>
  <c r="AS1022" i="10"/>
  <c r="M1022" i="10" s="1"/>
  <c r="P1037" i="8" s="1"/>
  <c r="AS810" i="10"/>
  <c r="M810" i="10" s="1"/>
  <c r="P825" i="8" s="1"/>
  <c r="AS1112" i="10"/>
  <c r="M1112" i="10" s="1"/>
  <c r="P1127" i="8" s="1"/>
  <c r="AS888" i="10"/>
  <c r="M888" i="10" s="1"/>
  <c r="P903" i="8" s="1"/>
  <c r="AS1478" i="10"/>
  <c r="M1478" i="10" s="1"/>
  <c r="P1493" i="8" s="1"/>
  <c r="AS580" i="10"/>
  <c r="M580" i="10" s="1"/>
  <c r="P595" i="8" s="1"/>
  <c r="AS320" i="10"/>
  <c r="M320" i="10" s="1"/>
  <c r="P335" i="8" s="1"/>
  <c r="AS85" i="10"/>
  <c r="M85" i="10" s="1"/>
  <c r="P100" i="8" s="1"/>
  <c r="AS1129" i="10"/>
  <c r="M1129" i="10" s="1"/>
  <c r="P1144" i="8" s="1"/>
  <c r="AS250" i="10"/>
  <c r="M250" i="10" s="1"/>
  <c r="P265" i="8" s="1"/>
  <c r="AS858" i="10"/>
  <c r="M858" i="10" s="1"/>
  <c r="P873" i="8" s="1"/>
  <c r="AS471" i="10"/>
  <c r="M471" i="10" s="1"/>
  <c r="P486" i="8" s="1"/>
  <c r="AS567" i="10"/>
  <c r="M567" i="10" s="1"/>
  <c r="P582" i="8" s="1"/>
  <c r="AS870" i="10"/>
  <c r="M870" i="10" s="1"/>
  <c r="P885" i="8" s="1"/>
  <c r="AS618" i="10"/>
  <c r="M618" i="10" s="1"/>
  <c r="P633" i="8" s="1"/>
  <c r="AS419" i="10"/>
  <c r="M419" i="10" s="1"/>
  <c r="P434" i="8" s="1"/>
  <c r="AS739" i="10"/>
  <c r="M739" i="10" s="1"/>
  <c r="P754" i="8" s="1"/>
  <c r="AS847" i="10"/>
  <c r="M847" i="10" s="1"/>
  <c r="P862" i="8" s="1"/>
  <c r="AS1021" i="10"/>
  <c r="M1021" i="10" s="1"/>
  <c r="P1036" i="8" s="1"/>
  <c r="AS1451" i="10"/>
  <c r="M1451" i="10" s="1"/>
  <c r="P1466" i="8" s="1"/>
  <c r="AS1457" i="10"/>
  <c r="M1457" i="10" s="1"/>
  <c r="P1472" i="8" s="1"/>
  <c r="AS1091" i="10"/>
  <c r="M1091" i="10" s="1"/>
  <c r="P1106" i="8" s="1"/>
  <c r="AS1253" i="10"/>
  <c r="M1253" i="10" s="1"/>
  <c r="P1268" i="8" s="1"/>
  <c r="AS616" i="10"/>
  <c r="M616" i="10" s="1"/>
  <c r="P631" i="8" s="1"/>
  <c r="AS1111" i="10"/>
  <c r="M1111" i="10" s="1"/>
  <c r="P1126" i="8" s="1"/>
  <c r="AS831" i="10"/>
  <c r="M831" i="10" s="1"/>
  <c r="P846" i="8" s="1"/>
  <c r="AS386" i="10"/>
  <c r="M386" i="10" s="1"/>
  <c r="P401" i="8" s="1"/>
  <c r="AS348" i="10"/>
  <c r="M348" i="10" s="1"/>
  <c r="P363" i="8" s="1"/>
  <c r="AS635" i="10"/>
  <c r="M635" i="10" s="1"/>
  <c r="P650" i="8" s="1"/>
  <c r="AS1027" i="10"/>
  <c r="M1027" i="10" s="1"/>
  <c r="P1042" i="8" s="1"/>
  <c r="AS650" i="10"/>
  <c r="M650" i="10" s="1"/>
  <c r="P665" i="8" s="1"/>
  <c r="AS912" i="10"/>
  <c r="M912" i="10" s="1"/>
  <c r="P927" i="8" s="1"/>
  <c r="AS1415" i="10"/>
  <c r="M1415" i="10" s="1"/>
  <c r="P1430" i="8" s="1"/>
  <c r="AS272" i="10"/>
  <c r="M272" i="10" s="1"/>
  <c r="P287" i="8" s="1"/>
  <c r="AS121" i="10"/>
  <c r="M121" i="10" s="1"/>
  <c r="P136" i="8" s="1"/>
  <c r="AS543" i="10"/>
  <c r="M543" i="10" s="1"/>
  <c r="P558" i="8" s="1"/>
  <c r="AS1249" i="10"/>
  <c r="M1249" i="10" s="1"/>
  <c r="P1264" i="8" s="1"/>
  <c r="AS976" i="10"/>
  <c r="M976" i="10" s="1"/>
  <c r="P991" i="8" s="1"/>
  <c r="AS1310" i="10"/>
  <c r="M1310" i="10" s="1"/>
  <c r="P1325" i="8" s="1"/>
  <c r="AS712" i="10"/>
  <c r="M712" i="10" s="1"/>
  <c r="P727" i="8" s="1"/>
  <c r="AS27" i="10"/>
  <c r="M27" i="10" s="1"/>
  <c r="P42" i="8" s="1"/>
  <c r="AS1051" i="10"/>
  <c r="M1051" i="10" s="1"/>
  <c r="P1066" i="8" s="1"/>
  <c r="AS1115" i="10"/>
  <c r="M1115" i="10" s="1"/>
  <c r="P1130" i="8" s="1"/>
  <c r="AS99" i="10"/>
  <c r="M99" i="10" s="1"/>
  <c r="P114" i="8" s="1"/>
  <c r="AS156" i="10"/>
  <c r="M156" i="10" s="1"/>
  <c r="P171" i="8" s="1"/>
  <c r="AS578" i="10"/>
  <c r="M578" i="10" s="1"/>
  <c r="P593" i="8" s="1"/>
  <c r="AS763" i="10"/>
  <c r="M763" i="10" s="1"/>
  <c r="P778" i="8" s="1"/>
  <c r="AS56" i="10"/>
  <c r="M56" i="10" s="1"/>
  <c r="P71" i="8" s="1"/>
  <c r="AS797" i="10"/>
  <c r="M797" i="10" s="1"/>
  <c r="P812" i="8" s="1"/>
  <c r="AS918" i="10"/>
  <c r="M918" i="10" s="1"/>
  <c r="P933" i="8" s="1"/>
  <c r="AS1238" i="10"/>
  <c r="M1238" i="10" s="1"/>
  <c r="P1253" i="8" s="1"/>
  <c r="AS522" i="10"/>
  <c r="M522" i="10" s="1"/>
  <c r="P537" i="8" s="1"/>
  <c r="AS696" i="10"/>
  <c r="M696" i="10" s="1"/>
  <c r="P711" i="8" s="1"/>
  <c r="AS942" i="10"/>
  <c r="M942" i="10" s="1"/>
  <c r="P957" i="8" s="1"/>
  <c r="AS1017" i="10"/>
  <c r="M1017" i="10" s="1"/>
  <c r="P1032" i="8" s="1"/>
  <c r="AS1128" i="10"/>
  <c r="M1128" i="10" s="1"/>
  <c r="P1143" i="8" s="1"/>
  <c r="AS1029" i="10"/>
  <c r="M1029" i="10" s="1"/>
  <c r="P1044" i="8" s="1"/>
  <c r="AS977" i="10"/>
  <c r="M977" i="10" s="1"/>
  <c r="P992" i="8" s="1"/>
  <c r="AS1219" i="10"/>
  <c r="M1219" i="10" s="1"/>
  <c r="P1234" i="8" s="1"/>
  <c r="AS1474" i="10"/>
  <c r="M1474" i="10" s="1"/>
  <c r="P1489" i="8" s="1"/>
  <c r="AS1475" i="10"/>
  <c r="M1475" i="10" s="1"/>
  <c r="P1490" i="8" s="1"/>
  <c r="AS456" i="10"/>
  <c r="M456" i="10" s="1"/>
  <c r="P471" i="8" s="1"/>
  <c r="AS55" i="10"/>
  <c r="M55" i="10" s="1"/>
  <c r="P70" i="8" s="1"/>
  <c r="AS936" i="10"/>
  <c r="M936" i="10" s="1"/>
  <c r="P951" i="8" s="1"/>
  <c r="AS1307" i="10"/>
  <c r="M1307" i="10" s="1"/>
  <c r="P1322" i="8" s="1"/>
  <c r="AS1470" i="10"/>
  <c r="M1470" i="10" s="1"/>
  <c r="P1485" i="8" s="1"/>
  <c r="AS142" i="10"/>
  <c r="M142" i="10" s="1"/>
  <c r="P157" i="8" s="1"/>
  <c r="AS398" i="10"/>
  <c r="M398" i="10" s="1"/>
  <c r="P413" i="8" s="1"/>
  <c r="AS125" i="10"/>
  <c r="M125" i="10" s="1"/>
  <c r="P140" i="8" s="1"/>
  <c r="AS157" i="10"/>
  <c r="M157" i="10" s="1"/>
  <c r="P172" i="8" s="1"/>
  <c r="AS285" i="10"/>
  <c r="M285" i="10" s="1"/>
  <c r="P300" i="8" s="1"/>
  <c r="AS687" i="10"/>
  <c r="M687" i="10" s="1"/>
  <c r="P702" i="8" s="1"/>
  <c r="AS524" i="10"/>
  <c r="M524" i="10" s="1"/>
  <c r="P539" i="8" s="1"/>
  <c r="AS240" i="10"/>
  <c r="M240" i="10" s="1"/>
  <c r="P255" i="8" s="1"/>
  <c r="AS1334" i="10"/>
  <c r="M1334" i="10" s="1"/>
  <c r="P1349" i="8" s="1"/>
  <c r="AS933" i="10"/>
  <c r="M933" i="10" s="1"/>
  <c r="P948" i="8" s="1"/>
  <c r="AS997" i="10"/>
  <c r="M997" i="10" s="1"/>
  <c r="P1012" i="8" s="1"/>
  <c r="AS921" i="10"/>
  <c r="M921" i="10" s="1"/>
  <c r="P936" i="8" s="1"/>
  <c r="AS1329" i="10"/>
  <c r="M1329" i="10" s="1"/>
  <c r="P1344" i="8" s="1"/>
  <c r="AS772" i="10"/>
  <c r="M772" i="10" s="1"/>
  <c r="P787" i="8" s="1"/>
  <c r="AS1296" i="10"/>
  <c r="M1296" i="10" s="1"/>
  <c r="P1311" i="8" s="1"/>
  <c r="AS499" i="10"/>
  <c r="M499" i="10" s="1"/>
  <c r="P514" i="8" s="1"/>
  <c r="AS563" i="10"/>
  <c r="M563" i="10" s="1"/>
  <c r="P578" i="8" s="1"/>
  <c r="AS617" i="10"/>
  <c r="M617" i="10" s="1"/>
  <c r="P632" i="8" s="1"/>
  <c r="AS1067" i="10"/>
  <c r="M1067" i="10" s="1"/>
  <c r="P1082" i="8" s="1"/>
  <c r="AS464" i="10"/>
  <c r="M464" i="10" s="1"/>
  <c r="P479" i="8" s="1"/>
  <c r="AS5" i="10"/>
  <c r="M5" i="10" s="1"/>
  <c r="P20" i="8" s="1"/>
  <c r="AS417" i="10"/>
  <c r="M417" i="10" s="1"/>
  <c r="P432" i="8" s="1"/>
  <c r="AS868" i="10"/>
  <c r="M868" i="10" s="1"/>
  <c r="P883" i="8" s="1"/>
  <c r="AS1044" i="10"/>
  <c r="M1044" i="10" s="1"/>
  <c r="P1059" i="8" s="1"/>
  <c r="AS1108" i="10"/>
  <c r="M1108" i="10" s="1"/>
  <c r="P1123" i="8" s="1"/>
  <c r="AS1130" i="10"/>
  <c r="M1130" i="10" s="1"/>
  <c r="P1145" i="8" s="1"/>
  <c r="AS631" i="10"/>
  <c r="M631" i="10" s="1"/>
  <c r="P646" i="8" s="1"/>
  <c r="AS695" i="10"/>
  <c r="M695" i="10" s="1"/>
  <c r="P710" i="8" s="1"/>
  <c r="AS466" i="10"/>
  <c r="M466" i="10" s="1"/>
  <c r="P481" i="8" s="1"/>
  <c r="AS463" i="10"/>
  <c r="M463" i="10" s="1"/>
  <c r="P478" i="8" s="1"/>
  <c r="AS559" i="10"/>
  <c r="M559" i="10" s="1"/>
  <c r="P574" i="8" s="1"/>
  <c r="AS956" i="10"/>
  <c r="M956" i="10" s="1"/>
  <c r="P971" i="8" s="1"/>
  <c r="AS120" i="10"/>
  <c r="M120" i="10" s="1"/>
  <c r="P135" i="8" s="1"/>
  <c r="AS1178" i="10"/>
  <c r="M1178" i="10" s="1"/>
  <c r="P1193" i="8" s="1"/>
  <c r="AS35" i="10"/>
  <c r="M35" i="10" s="1"/>
  <c r="P50" i="8" s="1"/>
  <c r="AS680" i="10"/>
  <c r="M680" i="10" s="1"/>
  <c r="P695" i="8" s="1"/>
  <c r="AS65" i="10"/>
  <c r="M65" i="10" s="1"/>
  <c r="P80" i="8" s="1"/>
  <c r="AS1077" i="10"/>
  <c r="M1077" i="10" s="1"/>
  <c r="P1092" i="8" s="1"/>
  <c r="AS571" i="10"/>
  <c r="M571" i="10" s="1"/>
  <c r="P586" i="8" s="1"/>
  <c r="AS811" i="10"/>
  <c r="M811" i="10" s="1"/>
  <c r="P826" i="8" s="1"/>
  <c r="AS6" i="10"/>
  <c r="M6" i="10" s="1"/>
  <c r="P21" i="8" s="1"/>
  <c r="AS263" i="10"/>
  <c r="M263" i="10" s="1"/>
  <c r="P278" i="8" s="1"/>
  <c r="AS391" i="10"/>
  <c r="M391" i="10" s="1"/>
  <c r="P406" i="8" s="1"/>
  <c r="AS454" i="10"/>
  <c r="M454" i="10" s="1"/>
  <c r="P469" i="8" s="1"/>
  <c r="AS518" i="10"/>
  <c r="M518" i="10" s="1"/>
  <c r="P533" i="8" s="1"/>
  <c r="AS582" i="10"/>
  <c r="M582" i="10" s="1"/>
  <c r="P597" i="8" s="1"/>
  <c r="AS449" i="10"/>
  <c r="M449" i="10" s="1"/>
  <c r="P464" i="8" s="1"/>
  <c r="AS481" i="10"/>
  <c r="M481" i="10" s="1"/>
  <c r="P496" i="8" s="1"/>
  <c r="AS673" i="10"/>
  <c r="M673" i="10" s="1"/>
  <c r="P688" i="8" s="1"/>
  <c r="AS168" i="10"/>
  <c r="M168" i="10" s="1"/>
  <c r="P183" i="8" s="1"/>
  <c r="AS218" i="10"/>
  <c r="M218" i="10" s="1"/>
  <c r="P233" i="8" s="1"/>
  <c r="AS111" i="10"/>
  <c r="M111" i="10" s="1"/>
  <c r="P126" i="8" s="1"/>
  <c r="AS495" i="10"/>
  <c r="M495" i="10" s="1"/>
  <c r="P510" i="8" s="1"/>
  <c r="AS668" i="10"/>
  <c r="M668" i="10" s="1"/>
  <c r="P683" i="8" s="1"/>
  <c r="AS490" i="10"/>
  <c r="M490" i="10" s="1"/>
  <c r="P505" i="8" s="1"/>
  <c r="AS740" i="10"/>
  <c r="M740" i="10" s="1"/>
  <c r="P755" i="8" s="1"/>
  <c r="AS430" i="10"/>
  <c r="M430" i="10" s="1"/>
  <c r="P445" i="8" s="1"/>
  <c r="AS494" i="10"/>
  <c r="M494" i="10" s="1"/>
  <c r="P509" i="8" s="1"/>
  <c r="AS558" i="10"/>
  <c r="M558" i="10" s="1"/>
  <c r="P573" i="8" s="1"/>
  <c r="AS421" i="10"/>
  <c r="M421" i="10" s="1"/>
  <c r="P436" i="8" s="1"/>
  <c r="AS437" i="10"/>
  <c r="M437" i="10" s="1"/>
  <c r="P452" i="8" s="1"/>
  <c r="AS485" i="10"/>
  <c r="M485" i="10" s="1"/>
  <c r="P500" i="8" s="1"/>
  <c r="AS501" i="10"/>
  <c r="M501" i="10" s="1"/>
  <c r="P516" i="8" s="1"/>
  <c r="AS549" i="10"/>
  <c r="M549" i="10" s="1"/>
  <c r="P564" i="8" s="1"/>
  <c r="AS565" i="10"/>
  <c r="M565" i="10" s="1"/>
  <c r="P580" i="8" s="1"/>
  <c r="AS711" i="10"/>
  <c r="M711" i="10" s="1"/>
  <c r="P726" i="8" s="1"/>
  <c r="AS641" i="10"/>
  <c r="M641" i="10" s="1"/>
  <c r="P656" i="8" s="1"/>
  <c r="AS736" i="10"/>
  <c r="M736" i="10" s="1"/>
  <c r="P751" i="8" s="1"/>
  <c r="AS1282" i="10"/>
  <c r="M1282" i="10" s="1"/>
  <c r="P1297" i="8" s="1"/>
  <c r="AS653" i="10"/>
  <c r="M653" i="10" s="1"/>
  <c r="P668" i="8" s="1"/>
  <c r="AS778" i="10"/>
  <c r="M778" i="10" s="1"/>
  <c r="P793" i="8" s="1"/>
  <c r="AS1294" i="10"/>
  <c r="M1294" i="10" s="1"/>
  <c r="P1309" i="8" s="1"/>
  <c r="AS226" i="10"/>
  <c r="M226" i="10" s="1"/>
  <c r="P241" i="8" s="1"/>
  <c r="AS378" i="10"/>
  <c r="M378" i="10" s="1"/>
  <c r="P393" i="8" s="1"/>
  <c r="AS238" i="10"/>
  <c r="M238" i="10" s="1"/>
  <c r="P253" i="8" s="1"/>
  <c r="AS302" i="10"/>
  <c r="M302" i="10" s="1"/>
  <c r="P317" i="8" s="1"/>
  <c r="AS181" i="10"/>
  <c r="M181" i="10" s="1"/>
  <c r="P196" i="8" s="1"/>
  <c r="AS245" i="10"/>
  <c r="M245" i="10" s="1"/>
  <c r="P260" i="8" s="1"/>
  <c r="AS309" i="10"/>
  <c r="M309" i="10" s="1"/>
  <c r="P324" i="8" s="1"/>
  <c r="AS373" i="10"/>
  <c r="M373" i="10" s="1"/>
  <c r="P388" i="8" s="1"/>
  <c r="AS719" i="10"/>
  <c r="M719" i="10" s="1"/>
  <c r="P734" i="8" s="1"/>
  <c r="AS152" i="10"/>
  <c r="M152" i="10" s="1"/>
  <c r="P167" i="8" s="1"/>
  <c r="AS280" i="10"/>
  <c r="M280" i="10" s="1"/>
  <c r="P295" i="8" s="1"/>
  <c r="AS1159" i="10"/>
  <c r="M1159" i="10" s="1"/>
  <c r="P1174" i="8" s="1"/>
  <c r="AS1203" i="10"/>
  <c r="M1203" i="10" s="1"/>
  <c r="P1218" i="8" s="1"/>
  <c r="AS37" i="10"/>
  <c r="M37" i="10" s="1"/>
  <c r="P52" i="8" s="1"/>
  <c r="AS416" i="10"/>
  <c r="M416" i="10" s="1"/>
  <c r="P431" i="8" s="1"/>
  <c r="AS467" i="10"/>
  <c r="M467" i="10" s="1"/>
  <c r="P482" i="8" s="1"/>
  <c r="AS1230" i="10"/>
  <c r="M1230" i="10" s="1"/>
  <c r="P1245" i="8" s="1"/>
  <c r="AS796" i="10"/>
  <c r="M796" i="10" s="1"/>
  <c r="P811" i="8" s="1"/>
  <c r="AS194" i="10"/>
  <c r="M194" i="10" s="1"/>
  <c r="P209" i="8" s="1"/>
  <c r="AS183" i="10"/>
  <c r="M183" i="10" s="1"/>
  <c r="P198" i="8" s="1"/>
  <c r="AS311" i="10"/>
  <c r="M311" i="10" s="1"/>
  <c r="P326" i="8" s="1"/>
  <c r="AS986" i="10"/>
  <c r="M986" i="10" s="1"/>
  <c r="P1001" i="8" s="1"/>
  <c r="AS431" i="10"/>
  <c r="M431" i="10" s="1"/>
  <c r="P446" i="8" s="1"/>
  <c r="AS109" i="10"/>
  <c r="M109" i="10" s="1"/>
  <c r="P124" i="8" s="1"/>
  <c r="AS117" i="10"/>
  <c r="M117" i="10" s="1"/>
  <c r="P132" i="8" s="1"/>
  <c r="AS200" i="10"/>
  <c r="M200" i="10" s="1"/>
  <c r="P215" i="8" s="1"/>
  <c r="AS30" i="10"/>
  <c r="M30" i="10" s="1"/>
  <c r="P45" i="8" s="1"/>
  <c r="AS258" i="10"/>
  <c r="M258" i="10" s="1"/>
  <c r="P273" i="8" s="1"/>
  <c r="AS68" i="10"/>
  <c r="M68" i="10" s="1"/>
  <c r="P83" i="8" s="1"/>
  <c r="AS31" i="10"/>
  <c r="M31" i="10" s="1"/>
  <c r="P46" i="8" s="1"/>
  <c r="AS143" i="10"/>
  <c r="M143" i="10" s="1"/>
  <c r="P158" i="8" s="1"/>
  <c r="AS223" i="10"/>
  <c r="M223" i="10" s="1"/>
  <c r="P238" i="8" s="1"/>
  <c r="AS271" i="10"/>
  <c r="M271" i="10" s="1"/>
  <c r="P286" i="8" s="1"/>
  <c r="AS351" i="10"/>
  <c r="M351" i="10" s="1"/>
  <c r="P366" i="8" s="1"/>
  <c r="AS399" i="10"/>
  <c r="M399" i="10" s="1"/>
  <c r="P414" i="8" s="1"/>
  <c r="AS842" i="10"/>
  <c r="M842" i="10" s="1"/>
  <c r="P857" i="8" s="1"/>
  <c r="AS441" i="10"/>
  <c r="M441" i="10" s="1"/>
  <c r="P456" i="8" s="1"/>
  <c r="AS505" i="10"/>
  <c r="M505" i="10" s="1"/>
  <c r="P520" i="8" s="1"/>
  <c r="AS569" i="10"/>
  <c r="M569" i="10" s="1"/>
  <c r="P584" i="8" s="1"/>
  <c r="AS775" i="10"/>
  <c r="M775" i="10" s="1"/>
  <c r="P790" i="8" s="1"/>
  <c r="AS224" i="10"/>
  <c r="M224" i="10" s="1"/>
  <c r="P239" i="8" s="1"/>
  <c r="AS714" i="10"/>
  <c r="M714" i="10" s="1"/>
  <c r="P729" i="8" s="1"/>
  <c r="AS22" i="10"/>
  <c r="M22" i="10" s="1"/>
  <c r="P37" i="8" s="1"/>
  <c r="AS154" i="10"/>
  <c r="M154" i="10" s="1"/>
  <c r="P169" i="8" s="1"/>
  <c r="AS400" i="10"/>
  <c r="M400" i="10" s="1"/>
  <c r="P415" i="8" s="1"/>
  <c r="AS771" i="10"/>
  <c r="M771" i="10" s="1"/>
  <c r="P786" i="8" s="1"/>
  <c r="AS479" i="10"/>
  <c r="M479" i="10" s="1"/>
  <c r="P494" i="8" s="1"/>
  <c r="AS575" i="10"/>
  <c r="M575" i="10" s="1"/>
  <c r="P590" i="8" s="1"/>
  <c r="AS686" i="10"/>
  <c r="M686" i="10" s="1"/>
  <c r="P701" i="8" s="1"/>
  <c r="AS727" i="10"/>
  <c r="M727" i="10" s="1"/>
  <c r="P742" i="8" s="1"/>
  <c r="AS791" i="10"/>
  <c r="M791" i="10" s="1"/>
  <c r="P806" i="8" s="1"/>
  <c r="AS776" i="10"/>
  <c r="M776" i="10" s="1"/>
  <c r="P791" i="8" s="1"/>
  <c r="AS175" i="10"/>
  <c r="M175" i="10" s="1"/>
  <c r="P190" i="8" s="1"/>
  <c r="AS255" i="10"/>
  <c r="M255" i="10" s="1"/>
  <c r="P270" i="8" s="1"/>
  <c r="AS303" i="10"/>
  <c r="M303" i="10" s="1"/>
  <c r="P318" i="8" s="1"/>
  <c r="AS383" i="10"/>
  <c r="M383" i="10" s="1"/>
  <c r="P398" i="8" s="1"/>
  <c r="AS33" i="10"/>
  <c r="M33" i="10" s="1"/>
  <c r="P48" i="8" s="1"/>
  <c r="AS425" i="10"/>
  <c r="M425" i="10" s="1"/>
  <c r="P440" i="8" s="1"/>
  <c r="AS473" i="10"/>
  <c r="M473" i="10" s="1"/>
  <c r="P488" i="8" s="1"/>
  <c r="AS521" i="10"/>
  <c r="M521" i="10" s="1"/>
  <c r="P536" i="8" s="1"/>
  <c r="AS553" i="10"/>
  <c r="M553" i="10" s="1"/>
  <c r="P568" i="8" s="1"/>
  <c r="AS173" i="10"/>
  <c r="M173" i="10" s="1"/>
  <c r="P188" i="8" s="1"/>
  <c r="AS301" i="10"/>
  <c r="M301" i="10" s="1"/>
  <c r="P316" i="8" s="1"/>
  <c r="AS728" i="10"/>
  <c r="M728" i="10" s="1"/>
  <c r="P743" i="8" s="1"/>
  <c r="AS67" i="10"/>
  <c r="M67" i="10" s="1"/>
  <c r="P82" i="8" s="1"/>
  <c r="AS119" i="10"/>
  <c r="M119" i="10" s="1"/>
  <c r="P134" i="8" s="1"/>
  <c r="AS151" i="10"/>
  <c r="M151" i="10" s="1"/>
  <c r="P166" i="8" s="1"/>
  <c r="AS167" i="10"/>
  <c r="M167" i="10" s="1"/>
  <c r="P182" i="8" s="1"/>
  <c r="AS279" i="10"/>
  <c r="M279" i="10" s="1"/>
  <c r="P294" i="8" s="1"/>
  <c r="AS295" i="10"/>
  <c r="M295" i="10" s="1"/>
  <c r="P310" i="8" s="1"/>
  <c r="AS465" i="10"/>
  <c r="M465" i="10" s="1"/>
  <c r="P480" i="8" s="1"/>
  <c r="AS577" i="10"/>
  <c r="M577" i="10" s="1"/>
  <c r="P592" i="8" s="1"/>
  <c r="AS640" i="10"/>
  <c r="M640" i="10" s="1"/>
  <c r="P655" i="8" s="1"/>
  <c r="AS784" i="10"/>
  <c r="M784" i="10" s="1"/>
  <c r="P799" i="8" s="1"/>
  <c r="AS191" i="10"/>
  <c r="M191" i="10" s="1"/>
  <c r="P206" i="8" s="1"/>
  <c r="AS239" i="10"/>
  <c r="M239" i="10" s="1"/>
  <c r="P254" i="8" s="1"/>
  <c r="AS319" i="10"/>
  <c r="M319" i="10" s="1"/>
  <c r="P334" i="8" s="1"/>
  <c r="AS367" i="10"/>
  <c r="M367" i="10" s="1"/>
  <c r="P382" i="8" s="1"/>
  <c r="AS489" i="10"/>
  <c r="M489" i="10" s="1"/>
  <c r="P504" i="8" s="1"/>
  <c r="AS1491" i="10"/>
  <c r="M1491" i="10" s="1"/>
  <c r="P1506" i="8" s="1"/>
  <c r="AS411" i="10"/>
  <c r="M411" i="10" s="1"/>
  <c r="P426" i="8" s="1"/>
  <c r="AS79" i="10"/>
  <c r="M79" i="10" s="1"/>
  <c r="P94" i="8" s="1"/>
  <c r="AS795" i="10"/>
  <c r="M795" i="10" s="1"/>
  <c r="P810" i="8" s="1"/>
  <c r="AS969" i="10"/>
  <c r="M969" i="10" s="1"/>
  <c r="P984" i="8" s="1"/>
  <c r="AS59" i="10"/>
  <c r="M59" i="10" s="1"/>
  <c r="P74" i="8" s="1"/>
  <c r="AS197" i="10"/>
  <c r="M197" i="10" s="1"/>
  <c r="P212" i="8" s="1"/>
  <c r="AS261" i="10"/>
  <c r="M261" i="10" s="1"/>
  <c r="P276" i="8" s="1"/>
  <c r="AS325" i="10"/>
  <c r="M325" i="10" s="1"/>
  <c r="P340" i="8" s="1"/>
  <c r="AS389" i="10"/>
  <c r="M389" i="10" s="1"/>
  <c r="P404" i="8" s="1"/>
  <c r="AS793" i="10"/>
  <c r="M793" i="10" s="1"/>
  <c r="P808" i="8" s="1"/>
  <c r="AS833" i="10"/>
  <c r="M833" i="10" s="1"/>
  <c r="P848" i="8" s="1"/>
  <c r="AS865" i="10"/>
  <c r="M865" i="10" s="1"/>
  <c r="P880" i="8" s="1"/>
  <c r="AS1352" i="10"/>
  <c r="M1352" i="10" s="1"/>
  <c r="P1367" i="8" s="1"/>
  <c r="AS925" i="10"/>
  <c r="M925" i="10" s="1"/>
  <c r="P940" i="8" s="1"/>
  <c r="AS989" i="10"/>
  <c r="M989" i="10" s="1"/>
  <c r="P1004" i="8" s="1"/>
  <c r="AS76" i="10"/>
  <c r="M76" i="10" s="1"/>
  <c r="P91" i="8" s="1"/>
  <c r="AS292" i="10"/>
  <c r="M292" i="10" s="1"/>
  <c r="P307" i="8" s="1"/>
  <c r="AS51" i="10"/>
  <c r="M51" i="10" s="1"/>
  <c r="P66" i="8" s="1"/>
  <c r="AS103" i="10"/>
  <c r="M103" i="10" s="1"/>
  <c r="P118" i="8" s="1"/>
  <c r="AS429" i="10"/>
  <c r="M429" i="10" s="1"/>
  <c r="P444" i="8" s="1"/>
  <c r="AS493" i="10"/>
  <c r="M493" i="10" s="1"/>
  <c r="P508" i="8" s="1"/>
  <c r="AS557" i="10"/>
  <c r="M557" i="10" s="1"/>
  <c r="P572" i="8" s="1"/>
  <c r="AS1068" i="10"/>
  <c r="M1068" i="10" s="1"/>
  <c r="P1083" i="8" s="1"/>
  <c r="AS1156" i="10"/>
  <c r="M1156" i="10" s="1"/>
  <c r="P1171" i="8" s="1"/>
  <c r="AS1309" i="10"/>
  <c r="M1309" i="10" s="1"/>
  <c r="P1324" i="8" s="1"/>
  <c r="AS1344" i="10"/>
  <c r="M1344" i="10" s="1"/>
  <c r="P1359" i="8" s="1"/>
  <c r="AS1250" i="10"/>
  <c r="M1250" i="10" s="1"/>
  <c r="P1265" i="8" s="1"/>
  <c r="AS1463" i="10"/>
  <c r="M1463" i="10" s="1"/>
  <c r="P1478" i="8" s="1"/>
  <c r="AS165" i="10"/>
  <c r="M165" i="10" s="1"/>
  <c r="P180" i="8" s="1"/>
  <c r="AS229" i="10"/>
  <c r="M229" i="10" s="1"/>
  <c r="P244" i="8" s="1"/>
  <c r="AS293" i="10"/>
  <c r="M293" i="10" s="1"/>
  <c r="P308" i="8" s="1"/>
  <c r="AS357" i="10"/>
  <c r="M357" i="10" s="1"/>
  <c r="P372" i="8" s="1"/>
  <c r="AS52" i="10"/>
  <c r="M52" i="10" s="1"/>
  <c r="P67" i="8" s="1"/>
  <c r="AS135" i="10"/>
  <c r="M135" i="10" s="1"/>
  <c r="P150" i="8" s="1"/>
  <c r="AS215" i="10"/>
  <c r="M215" i="10" s="1"/>
  <c r="P230" i="8" s="1"/>
  <c r="AS343" i="10"/>
  <c r="M343" i="10" s="1"/>
  <c r="P358" i="8" s="1"/>
  <c r="AS707" i="10"/>
  <c r="M707" i="10" s="1"/>
  <c r="P722" i="8" s="1"/>
  <c r="AS760" i="10"/>
  <c r="M760" i="10" s="1"/>
  <c r="P775" i="8" s="1"/>
  <c r="AS1247" i="10"/>
  <c r="M1247" i="10" s="1"/>
  <c r="P1262" i="8" s="1"/>
  <c r="AS1263" i="10"/>
  <c r="M1263" i="10" s="1"/>
  <c r="P1278" i="8" s="1"/>
  <c r="AS1279" i="10"/>
  <c r="M1279" i="10" s="1"/>
  <c r="P1294" i="8" s="1"/>
  <c r="AS71" i="10"/>
  <c r="M71" i="10" s="1"/>
  <c r="P86" i="8" s="1"/>
  <c r="AS601" i="10"/>
  <c r="M601" i="10" s="1"/>
  <c r="P616" i="8" s="1"/>
  <c r="AS821" i="10"/>
  <c r="M821" i="10" s="1"/>
  <c r="P836" i="8" s="1"/>
  <c r="AS853" i="10"/>
  <c r="M853" i="10" s="1"/>
  <c r="P868" i="8" s="1"/>
  <c r="AS885" i="10"/>
  <c r="M885" i="10" s="1"/>
  <c r="P900" i="8" s="1"/>
  <c r="AS462" i="10"/>
  <c r="M462" i="10" s="1"/>
  <c r="P477" i="8" s="1"/>
  <c r="AS526" i="10"/>
  <c r="M526" i="10" s="1"/>
  <c r="P541" i="8" s="1"/>
  <c r="AS469" i="10"/>
  <c r="M469" i="10" s="1"/>
  <c r="P484" i="8" s="1"/>
  <c r="AS533" i="10"/>
  <c r="M533" i="10" s="1"/>
  <c r="P548" i="8" s="1"/>
  <c r="AS658" i="10"/>
  <c r="M658" i="10" s="1"/>
  <c r="P673" i="8" s="1"/>
  <c r="AS15" i="10"/>
  <c r="M15" i="10" s="1"/>
  <c r="P30" i="8" s="1"/>
  <c r="AS95" i="10"/>
  <c r="M95" i="10" s="1"/>
  <c r="P110" i="8" s="1"/>
  <c r="AS237" i="10"/>
  <c r="M237" i="10" s="1"/>
  <c r="P252" i="8" s="1"/>
  <c r="AS365" i="10"/>
  <c r="M365" i="10" s="1"/>
  <c r="P380" i="8" s="1"/>
  <c r="AS50" i="10"/>
  <c r="M50" i="10" s="1"/>
  <c r="P65" i="8" s="1"/>
  <c r="AS741" i="10"/>
  <c r="M741" i="10" s="1"/>
  <c r="P756" i="8" s="1"/>
  <c r="AS472" i="10"/>
  <c r="M472" i="10" s="1"/>
  <c r="P487" i="8" s="1"/>
  <c r="AS651" i="10"/>
  <c r="M651" i="10" s="1"/>
  <c r="P666" i="8" s="1"/>
  <c r="AS779" i="10"/>
  <c r="M779" i="10" s="1"/>
  <c r="P794" i="8" s="1"/>
  <c r="AS1072" i="10"/>
  <c r="M1072" i="10" s="1"/>
  <c r="P1087" i="8" s="1"/>
  <c r="AS470" i="10"/>
  <c r="M470" i="10" s="1"/>
  <c r="P485" i="8" s="1"/>
  <c r="AS534" i="10"/>
  <c r="M534" i="10" s="1"/>
  <c r="P549" i="8" s="1"/>
  <c r="AS659" i="10"/>
  <c r="M659" i="10" s="1"/>
  <c r="P674" i="8" s="1"/>
  <c r="AS787" i="10"/>
  <c r="M787" i="10" s="1"/>
  <c r="P802" i="8" s="1"/>
  <c r="AS737" i="10"/>
  <c r="M737" i="10" s="1"/>
  <c r="P752" i="8" s="1"/>
  <c r="AS926" i="10"/>
  <c r="M926" i="10" s="1"/>
  <c r="P941" i="8" s="1"/>
  <c r="AS990" i="10"/>
  <c r="M990" i="10" s="1"/>
  <c r="P1005" i="8" s="1"/>
  <c r="AS991" i="10"/>
  <c r="M991" i="10" s="1"/>
  <c r="P1006" i="8" s="1"/>
  <c r="AS189" i="10"/>
  <c r="M189" i="10" s="1"/>
  <c r="P204" i="8" s="1"/>
  <c r="AS317" i="10"/>
  <c r="M317" i="10" s="1"/>
  <c r="P332" i="8" s="1"/>
  <c r="AS1173" i="10"/>
  <c r="M1173" i="10" s="1"/>
  <c r="P1188" i="8" s="1"/>
  <c r="AS764" i="10"/>
  <c r="M764" i="10" s="1"/>
  <c r="P779" i="8" s="1"/>
  <c r="AS1176" i="10"/>
  <c r="M1176" i="10" s="1"/>
  <c r="P1191" i="8" s="1"/>
  <c r="AS512" i="10"/>
  <c r="M512" i="10" s="1"/>
  <c r="P527" i="8" s="1"/>
  <c r="AS962" i="10"/>
  <c r="M962" i="10" s="1"/>
  <c r="P977" i="8" s="1"/>
  <c r="AS1443" i="10"/>
  <c r="M1443" i="10" s="1"/>
  <c r="P1458" i="8" s="1"/>
  <c r="AS129" i="10"/>
  <c r="M129" i="10" s="1"/>
  <c r="P144" i="8" s="1"/>
  <c r="AS829" i="10"/>
  <c r="M829" i="10" s="1"/>
  <c r="P844" i="8" s="1"/>
  <c r="AS861" i="10"/>
  <c r="M861" i="10" s="1"/>
  <c r="P876" i="8" s="1"/>
  <c r="AS893" i="10"/>
  <c r="M893" i="10" s="1"/>
  <c r="P908" i="8" s="1"/>
  <c r="AS1409" i="10"/>
  <c r="M1409" i="10" s="1"/>
  <c r="P1424" i="8" s="1"/>
  <c r="AS1434" i="10"/>
  <c r="M1434" i="10" s="1"/>
  <c r="P1449" i="8" s="1"/>
  <c r="AS684" i="10"/>
  <c r="M684" i="10" s="1"/>
  <c r="P699" i="8" s="1"/>
  <c r="AS596" i="10"/>
  <c r="M596" i="10" s="1"/>
  <c r="P611" i="8" s="1"/>
  <c r="AS500" i="10"/>
  <c r="M500" i="10" s="1"/>
  <c r="P515" i="8" s="1"/>
  <c r="AS1326" i="10"/>
  <c r="M1326" i="10" s="1"/>
  <c r="P1341" i="8" s="1"/>
  <c r="AS57" i="10"/>
  <c r="M57" i="10" s="1"/>
  <c r="P72" i="8" s="1"/>
  <c r="AS1151" i="10"/>
  <c r="M1151" i="10" s="1"/>
  <c r="P1166" i="8" s="1"/>
  <c r="AS4" i="10"/>
  <c r="M4" i="10" s="1"/>
  <c r="P19" i="8" s="1"/>
  <c r="AS468" i="10"/>
  <c r="M468" i="10" s="1"/>
  <c r="P483" i="8" s="1"/>
  <c r="AS955" i="10"/>
  <c r="M955" i="10" s="1"/>
  <c r="P970" i="8" s="1"/>
  <c r="AS980" i="10"/>
  <c r="M980" i="10" s="1"/>
  <c r="P995" i="8" s="1"/>
  <c r="AS1207" i="10"/>
  <c r="M1207" i="10" s="1"/>
  <c r="P1222" i="8" s="1"/>
  <c r="AS1266" i="10"/>
  <c r="M1266" i="10" s="1"/>
  <c r="P1281" i="8" s="1"/>
  <c r="AS1384" i="10"/>
  <c r="M1384" i="10" s="1"/>
  <c r="P1399" i="8" s="1"/>
  <c r="AS1485" i="10"/>
  <c r="M1485" i="10" s="1"/>
  <c r="P1500" i="8" s="1"/>
  <c r="AS1437" i="10"/>
  <c r="M1437" i="10" s="1"/>
  <c r="P1452" i="8" s="1"/>
  <c r="AS643" i="10"/>
  <c r="M643" i="10" s="1"/>
  <c r="P658" i="8" s="1"/>
  <c r="AS689" i="10"/>
  <c r="M689" i="10" s="1"/>
  <c r="P704" i="8" s="1"/>
  <c r="AS1199" i="10"/>
  <c r="M1199" i="10" s="1"/>
  <c r="P1214" i="8" s="1"/>
  <c r="AS424" i="10"/>
  <c r="M424" i="10" s="1"/>
  <c r="P439" i="8" s="1"/>
  <c r="AS945" i="10"/>
  <c r="M945" i="10" s="1"/>
  <c r="P960" i="8" s="1"/>
  <c r="AS1084" i="10"/>
  <c r="M1084" i="10" s="1"/>
  <c r="P1099" i="8" s="1"/>
  <c r="AS1315" i="10"/>
  <c r="M1315" i="10" s="1"/>
  <c r="P1330" i="8" s="1"/>
  <c r="AS1410" i="10"/>
  <c r="M1410" i="10" s="1"/>
  <c r="P1425" i="8" s="1"/>
  <c r="AS943" i="10"/>
  <c r="M943" i="10" s="1"/>
  <c r="P958" i="8" s="1"/>
  <c r="AS954" i="10"/>
  <c r="M954" i="10" s="1"/>
  <c r="P969" i="8" s="1"/>
  <c r="AS973" i="10"/>
  <c r="M973" i="10" s="1"/>
  <c r="P988" i="8" s="1"/>
  <c r="AS1170" i="10"/>
  <c r="M1170" i="10" s="1"/>
  <c r="P1185" i="8" s="1"/>
  <c r="AS1408" i="10"/>
  <c r="M1408" i="10" s="1"/>
  <c r="P1423" i="8" s="1"/>
  <c r="AS825" i="10"/>
  <c r="M825" i="10" s="1"/>
  <c r="P840" i="8" s="1"/>
  <c r="AS857" i="10"/>
  <c r="M857" i="10" s="1"/>
  <c r="P872" i="8" s="1"/>
  <c r="AS889" i="10"/>
  <c r="M889" i="10" s="1"/>
  <c r="P904" i="8" s="1"/>
  <c r="AS1212" i="10"/>
  <c r="M1212" i="10" s="1"/>
  <c r="P1227" i="8" s="1"/>
  <c r="AS1182" i="10"/>
  <c r="M1182" i="10" s="1"/>
  <c r="P1197" i="8" s="1"/>
  <c r="AS917" i="10"/>
  <c r="M917" i="10" s="1"/>
  <c r="P932" i="8" s="1"/>
  <c r="AS981" i="10"/>
  <c r="M981" i="10" s="1"/>
  <c r="P996" i="8" s="1"/>
  <c r="AS972" i="10"/>
  <c r="M972" i="10" s="1"/>
  <c r="P987" i="8" s="1"/>
  <c r="AS66" i="10"/>
  <c r="M66" i="10" s="1"/>
  <c r="P81" i="8" s="1"/>
  <c r="AS44" i="10"/>
  <c r="M44" i="10" s="1"/>
  <c r="P59" i="8" s="1"/>
  <c r="AS356" i="10"/>
  <c r="M356" i="10" s="1"/>
  <c r="P371" i="8" s="1"/>
  <c r="AS1301" i="10"/>
  <c r="M1301" i="10" s="1"/>
  <c r="P1316" i="8" s="1"/>
  <c r="AS1036" i="10"/>
  <c r="M1036" i="10" s="1"/>
  <c r="P1051" i="8" s="1"/>
  <c r="AS1197" i="10"/>
  <c r="M1197" i="10" s="1"/>
  <c r="P1212" i="8" s="1"/>
  <c r="AS1331" i="10"/>
  <c r="M1331" i="10" s="1"/>
  <c r="P1346" i="8" s="1"/>
  <c r="AS886" i="10"/>
  <c r="M886" i="10" s="1"/>
  <c r="P901" i="8" s="1"/>
  <c r="AS1013" i="10"/>
  <c r="M1013" i="10" s="1"/>
  <c r="P1028" i="8" s="1"/>
  <c r="AS592" i="10"/>
  <c r="M592" i="10" s="1"/>
  <c r="P607" i="8" s="1"/>
  <c r="AS613" i="10"/>
  <c r="M613" i="10" s="1"/>
  <c r="P628" i="8" s="1"/>
  <c r="AS669" i="10"/>
  <c r="M669" i="10" s="1"/>
  <c r="P684" i="8" s="1"/>
  <c r="AS715" i="10"/>
  <c r="M715" i="10" s="1"/>
  <c r="P730" i="8" s="1"/>
  <c r="AS422" i="10"/>
  <c r="M422" i="10" s="1"/>
  <c r="P437" i="8" s="1"/>
  <c r="AS486" i="10"/>
  <c r="M486" i="10" s="1"/>
  <c r="P501" i="8" s="1"/>
  <c r="AS550" i="10"/>
  <c r="M550" i="10" s="1"/>
  <c r="P565" i="8" s="1"/>
  <c r="AS801" i="10"/>
  <c r="M801" i="10" s="1"/>
  <c r="P816" i="8" s="1"/>
  <c r="AS1209" i="10"/>
  <c r="M1209" i="10" s="1"/>
  <c r="P1224" i="8" s="1"/>
  <c r="AS1403" i="10"/>
  <c r="M1403" i="10" s="1"/>
  <c r="P1418" i="8" s="1"/>
  <c r="AS1040" i="10"/>
  <c r="M1040" i="10" s="1"/>
  <c r="P1055" i="8" s="1"/>
  <c r="AS677" i="10"/>
  <c r="M677" i="10" s="1"/>
  <c r="P692" i="8" s="1"/>
  <c r="AS605" i="10"/>
  <c r="M605" i="10" s="1"/>
  <c r="P620" i="8" s="1"/>
  <c r="AS60" i="10"/>
  <c r="M60" i="10" s="1"/>
  <c r="P75" i="8" s="1"/>
  <c r="AS196" i="10"/>
  <c r="M196" i="10" s="1"/>
  <c r="P211" i="8" s="1"/>
  <c r="AS1104" i="10"/>
  <c r="M1104" i="10" s="1"/>
  <c r="P1119" i="8" s="1"/>
  <c r="AS123" i="10"/>
  <c r="M123" i="10" s="1"/>
  <c r="P138" i="8" s="1"/>
  <c r="AS155" i="10"/>
  <c r="M155" i="10" s="1"/>
  <c r="P170" i="8" s="1"/>
  <c r="AS187" i="10"/>
  <c r="M187" i="10" s="1"/>
  <c r="P202" i="8" s="1"/>
  <c r="AS219" i="10"/>
  <c r="M219" i="10" s="1"/>
  <c r="P234" i="8" s="1"/>
  <c r="AS251" i="10"/>
  <c r="M251" i="10" s="1"/>
  <c r="P266" i="8" s="1"/>
  <c r="AS283" i="10"/>
  <c r="M283" i="10" s="1"/>
  <c r="P298" i="8" s="1"/>
  <c r="AS315" i="10"/>
  <c r="M315" i="10" s="1"/>
  <c r="P330" i="8" s="1"/>
  <c r="AS347" i="10"/>
  <c r="M347" i="10" s="1"/>
  <c r="P362" i="8" s="1"/>
  <c r="AS379" i="10"/>
  <c r="M379" i="10" s="1"/>
  <c r="P394" i="8" s="1"/>
  <c r="AS426" i="10"/>
  <c r="M426" i="10" s="1"/>
  <c r="P441" i="8" s="1"/>
  <c r="AS554" i="10"/>
  <c r="M554" i="10" s="1"/>
  <c r="P569" i="8" s="1"/>
  <c r="AS652" i="10"/>
  <c r="M652" i="10" s="1"/>
  <c r="P667" i="8" s="1"/>
  <c r="AS638" i="10"/>
  <c r="M638" i="10" s="1"/>
  <c r="P653" i="8" s="1"/>
  <c r="AS766" i="10"/>
  <c r="M766" i="10" s="1"/>
  <c r="P781" i="8" s="1"/>
  <c r="AS761" i="10"/>
  <c r="M761" i="10" s="1"/>
  <c r="P776" i="8" s="1"/>
  <c r="AS608" i="10"/>
  <c r="M608" i="10" s="1"/>
  <c r="P623" i="8" s="1"/>
  <c r="AS769" i="10"/>
  <c r="M769" i="10" s="1"/>
  <c r="P784" i="8" s="1"/>
  <c r="AS900" i="10"/>
  <c r="M900" i="10" s="1"/>
  <c r="P915" i="8" s="1"/>
  <c r="AS1149" i="10"/>
  <c r="M1149" i="10" s="1"/>
  <c r="P1164" i="8" s="1"/>
  <c r="AS1007" i="10"/>
  <c r="M1007" i="10" s="1"/>
  <c r="P1022" i="8" s="1"/>
  <c r="AS1052" i="10"/>
  <c r="M1052" i="10" s="1"/>
  <c r="P1067" i="8" s="1"/>
  <c r="AS1116" i="10"/>
  <c r="M1116" i="10" s="1"/>
  <c r="P1131" i="8" s="1"/>
  <c r="AS1335" i="10"/>
  <c r="M1335" i="10" s="1"/>
  <c r="P1350" i="8" s="1"/>
  <c r="AS1360" i="10"/>
  <c r="M1360" i="10" s="1"/>
  <c r="P1375" i="8" s="1"/>
  <c r="AS1412" i="10"/>
  <c r="M1412" i="10" s="1"/>
  <c r="P1427" i="8" s="1"/>
  <c r="AS1487" i="10"/>
  <c r="M1487" i="10" s="1"/>
  <c r="P1502" i="8" s="1"/>
  <c r="AS1486" i="10"/>
  <c r="M1486" i="10" s="1"/>
  <c r="P1501" i="8" s="1"/>
  <c r="AS136" i="10"/>
  <c r="M136" i="10" s="1"/>
  <c r="P151" i="8" s="1"/>
  <c r="AS803" i="10"/>
  <c r="M803" i="10" s="1"/>
  <c r="P818" i="8" s="1"/>
  <c r="AS642" i="10"/>
  <c r="M642" i="10" s="1"/>
  <c r="P657" i="8" s="1"/>
  <c r="AS770" i="10"/>
  <c r="M770" i="10" s="1"/>
  <c r="P785" i="8" s="1"/>
  <c r="AS937" i="10"/>
  <c r="M937" i="10" s="1"/>
  <c r="P952" i="8" s="1"/>
  <c r="AS1188" i="10"/>
  <c r="M1188" i="10" s="1"/>
  <c r="P1203" i="8" s="1"/>
  <c r="AS25" i="10"/>
  <c r="M25" i="10" s="1"/>
  <c r="P40" i="8" s="1"/>
  <c r="AS723" i="10"/>
  <c r="M723" i="10" s="1"/>
  <c r="P738" i="8" s="1"/>
  <c r="AS664" i="10"/>
  <c r="M664" i="10" s="1"/>
  <c r="P679" i="8" s="1"/>
  <c r="AS657" i="10"/>
  <c r="M657" i="10" s="1"/>
  <c r="P672" i="8" s="1"/>
  <c r="AS752" i="10"/>
  <c r="M752" i="10" s="1"/>
  <c r="P767" i="8" s="1"/>
  <c r="AS911" i="10"/>
  <c r="M911" i="10" s="1"/>
  <c r="P926" i="8" s="1"/>
  <c r="AS837" i="10"/>
  <c r="M837" i="10" s="1"/>
  <c r="P852" i="8" s="1"/>
  <c r="AS869" i="10"/>
  <c r="M869" i="10" s="1"/>
  <c r="P884" i="8" s="1"/>
  <c r="AS1019" i="10"/>
  <c r="M1019" i="10" s="1"/>
  <c r="P1034" i="8" s="1"/>
  <c r="AS1175" i="10"/>
  <c r="M1175" i="10" s="1"/>
  <c r="P1190" i="8" s="1"/>
  <c r="AS1418" i="10"/>
  <c r="M1418" i="10" s="1"/>
  <c r="P1433" i="8" s="1"/>
  <c r="AS610" i="10"/>
  <c r="M610" i="10" s="1"/>
  <c r="P625" i="8" s="1"/>
  <c r="AS957" i="10"/>
  <c r="M957" i="10" s="1"/>
  <c r="P972" i="8" s="1"/>
  <c r="AS953" i="10"/>
  <c r="M953" i="10" s="1"/>
  <c r="P968" i="8" s="1"/>
  <c r="AS1391" i="10"/>
  <c r="M1391" i="10" s="1"/>
  <c r="P1406" i="8" s="1"/>
  <c r="AS1413" i="10"/>
  <c r="M1413" i="10" s="1"/>
  <c r="P1428" i="8" s="1"/>
  <c r="AS1076" i="10"/>
  <c r="M1076" i="10" s="1"/>
  <c r="P1091" i="8" s="1"/>
  <c r="AS1006" i="10"/>
  <c r="M1006" i="10" s="1"/>
  <c r="P1021" i="8" s="1"/>
  <c r="AS691" i="10"/>
  <c r="M691" i="10" s="1"/>
  <c r="P706" i="8" s="1"/>
  <c r="AS1000" i="10"/>
  <c r="M1000" i="10" s="1"/>
  <c r="P1015" i="8" s="1"/>
  <c r="AS935" i="10"/>
  <c r="M935" i="10" s="1"/>
  <c r="P950" i="8" s="1"/>
  <c r="AS80" i="10"/>
  <c r="M80" i="10" s="1"/>
  <c r="P95" i="8" s="1"/>
  <c r="AS476" i="10"/>
  <c r="M476" i="10" s="1"/>
  <c r="P491" i="8" s="1"/>
  <c r="AS413" i="10"/>
  <c r="M413" i="10" s="1"/>
  <c r="P428" i="8" s="1"/>
  <c r="AS87" i="10"/>
  <c r="M87" i="10" s="1"/>
  <c r="P102" i="8" s="1"/>
  <c r="AS780" i="10"/>
  <c r="M780" i="10" s="1"/>
  <c r="P795" i="8" s="1"/>
  <c r="AS89" i="10"/>
  <c r="M89" i="10" s="1"/>
  <c r="P104" i="8" s="1"/>
  <c r="AS438" i="10"/>
  <c r="M438" i="10" s="1"/>
  <c r="P453" i="8" s="1"/>
  <c r="AS502" i="10"/>
  <c r="M502" i="10" s="1"/>
  <c r="P517" i="8" s="1"/>
  <c r="AS566" i="10"/>
  <c r="M566" i="10" s="1"/>
  <c r="P581" i="8" s="1"/>
  <c r="AS1141" i="10"/>
  <c r="M1141" i="10" s="1"/>
  <c r="P1156" i="8" s="1"/>
  <c r="AS632" i="10"/>
  <c r="M632" i="10" s="1"/>
  <c r="P647" i="8" s="1"/>
  <c r="AS836" i="10"/>
  <c r="M836" i="10" s="1"/>
  <c r="P851" i="8" s="1"/>
  <c r="AS609" i="10"/>
  <c r="M609" i="10" s="1"/>
  <c r="P624" i="8" s="1"/>
  <c r="AS901" i="10"/>
  <c r="M901" i="10" s="1"/>
  <c r="P916" i="8" s="1"/>
  <c r="AS1062" i="10"/>
  <c r="M1062" i="10" s="1"/>
  <c r="P1077" i="8" s="1"/>
  <c r="AS1126" i="10"/>
  <c r="M1126" i="10" s="1"/>
  <c r="P1141" i="8" s="1"/>
  <c r="AS1092" i="10"/>
  <c r="M1092" i="10" s="1"/>
  <c r="P1107" i="8" s="1"/>
  <c r="AS1300" i="10"/>
  <c r="M1300" i="10" s="1"/>
  <c r="P1315" i="8" s="1"/>
  <c r="AS1317" i="10"/>
  <c r="M1317" i="10" s="1"/>
  <c r="P1332" i="8" s="1"/>
  <c r="AS1239" i="10"/>
  <c r="M1239" i="10" s="1"/>
  <c r="P1254" i="8" s="1"/>
  <c r="AS1255" i="10"/>
  <c r="M1255" i="10" s="1"/>
  <c r="P1270" i="8" s="1"/>
  <c r="AS1271" i="10"/>
  <c r="M1271" i="10" s="1"/>
  <c r="P1286" i="8" s="1"/>
  <c r="AS1287" i="10"/>
  <c r="M1287" i="10" s="1"/>
  <c r="P1302" i="8" s="1"/>
  <c r="AS1330" i="10"/>
  <c r="M1330" i="10" s="1"/>
  <c r="P1345" i="8" s="1"/>
  <c r="AS1368" i="10"/>
  <c r="M1368" i="10" s="1"/>
  <c r="P1383" i="8" s="1"/>
  <c r="AS724" i="10"/>
  <c r="M724" i="10" s="1"/>
  <c r="P739" i="8" s="1"/>
  <c r="AS1158" i="10"/>
  <c r="M1158" i="10" s="1"/>
  <c r="P1173" i="8" s="1"/>
  <c r="AS1187" i="10"/>
  <c r="M1187" i="10" s="1"/>
  <c r="P1202" i="8" s="1"/>
  <c r="AS1345" i="10"/>
  <c r="M1345" i="10" s="1"/>
  <c r="P1360" i="8" s="1"/>
  <c r="AS1460" i="10"/>
  <c r="M1460" i="10" s="1"/>
  <c r="P1475" i="8" s="1"/>
  <c r="AS532" i="10"/>
  <c r="M532" i="10" s="1"/>
  <c r="P547" i="8" s="1"/>
  <c r="AS212" i="10"/>
  <c r="M212" i="10" s="1"/>
  <c r="P227" i="8" s="1"/>
  <c r="AS340" i="10"/>
  <c r="M340" i="10" s="1"/>
  <c r="P355" i="8" s="1"/>
  <c r="AS19" i="10"/>
  <c r="M19" i="10" s="1"/>
  <c r="P34" i="8" s="1"/>
  <c r="AS41" i="10"/>
  <c r="M41" i="10" s="1"/>
  <c r="P56" i="8" s="1"/>
  <c r="AS253" i="10"/>
  <c r="M253" i="10" s="1"/>
  <c r="P268" i="8" s="1"/>
  <c r="AS381" i="10"/>
  <c r="M381" i="10" s="1"/>
  <c r="P396" i="8" s="1"/>
  <c r="AS625" i="10"/>
  <c r="M625" i="10" s="1"/>
  <c r="P640" i="8" s="1"/>
  <c r="AS720" i="10"/>
  <c r="M720" i="10" s="1"/>
  <c r="P735" i="8" s="1"/>
  <c r="AS809" i="10"/>
  <c r="M809" i="10" s="1"/>
  <c r="P824" i="8" s="1"/>
  <c r="AS841" i="10"/>
  <c r="M841" i="10" s="1"/>
  <c r="P856" i="8" s="1"/>
  <c r="AS873" i="10"/>
  <c r="M873" i="10" s="1"/>
  <c r="P888" i="8" s="1"/>
  <c r="AS929" i="10"/>
  <c r="M929" i="10" s="1"/>
  <c r="P944" i="8" s="1"/>
  <c r="AS993" i="10"/>
  <c r="M993" i="10" s="1"/>
  <c r="P1008" i="8" s="1"/>
  <c r="AS1183" i="10"/>
  <c r="M1183" i="10" s="1"/>
  <c r="P1198" i="8" s="1"/>
  <c r="AS1179" i="10"/>
  <c r="M1179" i="10" s="1"/>
  <c r="P1194" i="8" s="1"/>
  <c r="AS1222" i="10"/>
  <c r="M1222" i="10" s="1"/>
  <c r="P1237" i="8" s="1"/>
  <c r="AS1323" i="10"/>
  <c r="M1323" i="10" s="1"/>
  <c r="P1338" i="8" s="1"/>
  <c r="AS1354" i="10"/>
  <c r="M1354" i="10" s="1"/>
  <c r="P1369" i="8" s="1"/>
  <c r="AS1461" i="10"/>
  <c r="M1461" i="10" s="1"/>
  <c r="P1476" i="8" s="1"/>
  <c r="AS1455" i="10"/>
  <c r="M1455" i="10" s="1"/>
  <c r="P1470" i="8" s="1"/>
  <c r="AS965" i="10"/>
  <c r="M965" i="10" s="1"/>
  <c r="P980" i="8" s="1"/>
  <c r="AS985" i="10"/>
  <c r="M985" i="10" s="1"/>
  <c r="P1000" i="8" s="1"/>
  <c r="AS586" i="10"/>
  <c r="M586" i="10" s="1"/>
  <c r="P601" i="8" s="1"/>
  <c r="AS704" i="10"/>
  <c r="M704" i="10" s="1"/>
  <c r="P719" i="8" s="1"/>
  <c r="AS832" i="10"/>
  <c r="M832" i="10" s="1"/>
  <c r="P847" i="8" s="1"/>
  <c r="AS614" i="10"/>
  <c r="M614" i="10" s="1"/>
  <c r="P629" i="8" s="1"/>
  <c r="AS1090" i="10"/>
  <c r="M1090" i="10" s="1"/>
  <c r="P1105" i="8" s="1"/>
  <c r="AS846" i="10"/>
  <c r="M846" i="10" s="1"/>
  <c r="P861" i="8" s="1"/>
  <c r="AS75" i="10"/>
  <c r="M75" i="10" s="1"/>
  <c r="P90" i="8" s="1"/>
  <c r="AS78" i="10"/>
  <c r="M78" i="10" s="1"/>
  <c r="P93" i="8" s="1"/>
  <c r="AS556" i="10"/>
  <c r="M556" i="10" s="1"/>
  <c r="P571" i="8" s="1"/>
  <c r="AS64" i="10"/>
  <c r="M64" i="10" s="1"/>
  <c r="P79" i="8" s="1"/>
  <c r="AS3" i="10"/>
  <c r="M3" i="10" s="1"/>
  <c r="P18" i="8" s="1"/>
  <c r="AS199" i="10"/>
  <c r="M199" i="10" s="1"/>
  <c r="P214" i="8" s="1"/>
  <c r="AS231" i="10"/>
  <c r="M231" i="10" s="1"/>
  <c r="P246" i="8" s="1"/>
  <c r="AS327" i="10"/>
  <c r="M327" i="10" s="1"/>
  <c r="P342" i="8" s="1"/>
  <c r="AS359" i="10"/>
  <c r="M359" i="10" s="1"/>
  <c r="P374" i="8" s="1"/>
  <c r="AS758" i="10"/>
  <c r="M758" i="10" s="1"/>
  <c r="P773" i="8" s="1"/>
  <c r="AS1142" i="10"/>
  <c r="M1142" i="10" s="1"/>
  <c r="P1157" i="8" s="1"/>
  <c r="AS705" i="10"/>
  <c r="M705" i="10" s="1"/>
  <c r="P720" i="8" s="1"/>
  <c r="AS898" i="10"/>
  <c r="M898" i="10" s="1"/>
  <c r="P913" i="8" s="1"/>
  <c r="AS1078" i="10"/>
  <c r="M1078" i="10" s="1"/>
  <c r="P1093" i="8" s="1"/>
  <c r="AS1280" i="10"/>
  <c r="M1280" i="10" s="1"/>
  <c r="P1295" i="8" s="1"/>
  <c r="AS1206" i="10"/>
  <c r="M1206" i="10" s="1"/>
  <c r="P1221" i="8" s="1"/>
  <c r="AS1050" i="10"/>
  <c r="M1050" i="10" s="1"/>
  <c r="P1065" i="8" s="1"/>
  <c r="AS588" i="10"/>
  <c r="M588" i="10" s="1"/>
  <c r="P603" i="8" s="1"/>
  <c r="AS667" i="10"/>
  <c r="M667" i="10" s="1"/>
  <c r="P682" i="8" s="1"/>
  <c r="AS950" i="10"/>
  <c r="M950" i="10" s="1"/>
  <c r="P965" i="8" s="1"/>
  <c r="AS598" i="10"/>
  <c r="M598" i="10" s="1"/>
  <c r="P613" i="8" s="1"/>
  <c r="AS622" i="10"/>
  <c r="M622" i="10" s="1"/>
  <c r="P637" i="8" s="1"/>
  <c r="AS850" i="10"/>
  <c r="M850" i="10" s="1"/>
  <c r="P865" i="8" s="1"/>
  <c r="AS978" i="10"/>
  <c r="M978" i="10" s="1"/>
  <c r="P993" i="8" s="1"/>
  <c r="AS1500" i="10"/>
  <c r="M1500" i="10" s="1"/>
  <c r="P1515" i="8" s="1"/>
  <c r="AS106" i="10"/>
  <c r="M106" i="10" s="1"/>
  <c r="P121" i="8" s="1"/>
  <c r="AS1016" i="10"/>
  <c r="M1016" i="10" s="1"/>
  <c r="P1031" i="8" s="1"/>
  <c r="AS709" i="10"/>
  <c r="M709" i="10" s="1"/>
  <c r="P724" i="8" s="1"/>
  <c r="AS552" i="10"/>
  <c r="M552" i="10" s="1"/>
  <c r="P567" i="8" s="1"/>
  <c r="AS637" i="10"/>
  <c r="M637" i="10" s="1"/>
  <c r="P652" i="8" s="1"/>
  <c r="AS854" i="10"/>
  <c r="M854" i="10" s="1"/>
  <c r="P869" i="8" s="1"/>
  <c r="AS683" i="10"/>
  <c r="M683" i="10" s="1"/>
  <c r="P698" i="8" s="1"/>
  <c r="AS276" i="10"/>
  <c r="M276" i="10" s="1"/>
  <c r="P291" i="8" s="1"/>
  <c r="AS404" i="10"/>
  <c r="M404" i="10" s="1"/>
  <c r="P419" i="8" s="1"/>
  <c r="AS442" i="10"/>
  <c r="M442" i="10" s="1"/>
  <c r="P457" i="8" s="1"/>
  <c r="AS570" i="10"/>
  <c r="M570" i="10" s="1"/>
  <c r="P585" i="8" s="1"/>
  <c r="AS692" i="10"/>
  <c r="M692" i="10" s="1"/>
  <c r="P707" i="8" s="1"/>
  <c r="AS716" i="10"/>
  <c r="M716" i="10" s="1"/>
  <c r="P731" i="8" s="1"/>
  <c r="AS97" i="10"/>
  <c r="M97" i="10" s="1"/>
  <c r="P112" i="8" s="1"/>
  <c r="AS221" i="10"/>
  <c r="M221" i="10" s="1"/>
  <c r="P236" i="8" s="1"/>
  <c r="AS349" i="10"/>
  <c r="M349" i="10" s="1"/>
  <c r="P364" i="8" s="1"/>
  <c r="AS700" i="10"/>
  <c r="M700" i="10" s="1"/>
  <c r="P715" i="8" s="1"/>
  <c r="AS665" i="10"/>
  <c r="M665" i="10" s="1"/>
  <c r="P680" i="8" s="1"/>
  <c r="AS753" i="10"/>
  <c r="M753" i="10" s="1"/>
  <c r="P768" i="8" s="1"/>
  <c r="AS848" i="10"/>
  <c r="M848" i="10" s="1"/>
  <c r="P863" i="8" s="1"/>
  <c r="AS1248" i="10"/>
  <c r="M1248" i="10" s="1"/>
  <c r="P1263" i="8" s="1"/>
  <c r="AS1193" i="10"/>
  <c r="M1193" i="10" s="1"/>
  <c r="P1208" i="8" s="1"/>
  <c r="AS1411" i="10"/>
  <c r="M1411" i="10" s="1"/>
  <c r="P1426" i="8" s="1"/>
  <c r="AS1258" i="10"/>
  <c r="M1258" i="10" s="1"/>
  <c r="P1273" i="8" s="1"/>
  <c r="AS1295" i="10"/>
  <c r="M1295" i="10" s="1"/>
  <c r="P1310" i="8" s="1"/>
  <c r="AS1433" i="10"/>
  <c r="M1433" i="10" s="1"/>
  <c r="P1448" i="8" s="1"/>
  <c r="AS1501" i="10"/>
  <c r="M1501" i="10" s="1"/>
  <c r="P1516" i="8" s="1"/>
  <c r="AS114" i="10"/>
  <c r="M114" i="10" s="1"/>
  <c r="P129" i="8" s="1"/>
  <c r="AS920" i="10"/>
  <c r="M920" i="10" s="1"/>
  <c r="P935" i="8" s="1"/>
  <c r="AS1220" i="10"/>
  <c r="M1220" i="10" s="1"/>
  <c r="P1235" i="8" s="1"/>
  <c r="AS1060" i="10"/>
  <c r="M1060" i="10" s="1"/>
  <c r="P1075" i="8" s="1"/>
  <c r="AS1124" i="10"/>
  <c r="M1124" i="10" s="1"/>
  <c r="P1139" i="8" s="1"/>
  <c r="AS670" i="10"/>
  <c r="M670" i="10" s="1"/>
  <c r="P685" i="8" s="1"/>
  <c r="AS984" i="10"/>
  <c r="M984" i="10" s="1"/>
  <c r="P999" i="8" s="1"/>
  <c r="AS785" i="10"/>
  <c r="M785" i="10" s="1"/>
  <c r="P800" i="8" s="1"/>
  <c r="AS894" i="10"/>
  <c r="M894" i="10" s="1"/>
  <c r="P909" i="8" s="1"/>
  <c r="AS444" i="10"/>
  <c r="M444" i="10" s="1"/>
  <c r="P459" i="8" s="1"/>
  <c r="AS782" i="10"/>
  <c r="M782" i="10" s="1"/>
  <c r="P797" i="8" s="1"/>
  <c r="AS49" i="10"/>
  <c r="M49" i="10" s="1"/>
  <c r="P64" i="8" s="1"/>
  <c r="AS806" i="10"/>
  <c r="M806" i="10" s="1"/>
  <c r="P821" i="8" s="1"/>
  <c r="AS1181" i="10"/>
  <c r="M1181" i="10" s="1"/>
  <c r="P1196" i="8" s="1"/>
  <c r="AS786" i="10"/>
  <c r="M786" i="10" s="1"/>
  <c r="P801" i="8" s="1"/>
  <c r="AS800" i="10"/>
  <c r="M800" i="10" s="1"/>
  <c r="P815" i="8" s="1"/>
  <c r="AS488" i="10"/>
  <c r="M488" i="10" s="1"/>
  <c r="P503" i="8" s="1"/>
  <c r="AS198" i="10"/>
  <c r="M198" i="10" s="1"/>
  <c r="P213" i="8" s="1"/>
  <c r="AS326" i="10"/>
  <c r="M326" i="10" s="1"/>
  <c r="P341" i="8" s="1"/>
  <c r="AS260" i="10"/>
  <c r="M260" i="10" s="1"/>
  <c r="P275" i="8" s="1"/>
  <c r="AS388" i="10"/>
  <c r="M388" i="10" s="1"/>
  <c r="P403" i="8" s="1"/>
  <c r="AS83" i="10"/>
  <c r="M83" i="10" s="1"/>
  <c r="P98" i="8" s="1"/>
  <c r="AS139" i="10"/>
  <c r="M139" i="10" s="1"/>
  <c r="P154" i="8" s="1"/>
  <c r="AS171" i="10"/>
  <c r="M171" i="10" s="1"/>
  <c r="P186" i="8" s="1"/>
  <c r="AS203" i="10"/>
  <c r="M203" i="10" s="1"/>
  <c r="P218" i="8" s="1"/>
  <c r="AS235" i="10"/>
  <c r="M235" i="10" s="1"/>
  <c r="P250" i="8" s="1"/>
  <c r="AS267" i="10"/>
  <c r="M267" i="10" s="1"/>
  <c r="P282" i="8" s="1"/>
  <c r="AS299" i="10"/>
  <c r="M299" i="10" s="1"/>
  <c r="P314" i="8" s="1"/>
  <c r="AS331" i="10"/>
  <c r="M331" i="10" s="1"/>
  <c r="P346" i="8" s="1"/>
  <c r="AS363" i="10"/>
  <c r="M363" i="10" s="1"/>
  <c r="P378" i="8" s="1"/>
  <c r="AS395" i="10"/>
  <c r="M395" i="10" s="1"/>
  <c r="P410" i="8" s="1"/>
  <c r="AS628" i="10"/>
  <c r="M628" i="10" s="1"/>
  <c r="P643" i="8" s="1"/>
  <c r="AS919" i="10"/>
  <c r="M919" i="10" s="1"/>
  <c r="P934" i="8" s="1"/>
  <c r="AS17" i="10"/>
  <c r="M17" i="10" s="1"/>
  <c r="P32" i="8" s="1"/>
  <c r="AS73" i="10"/>
  <c r="M73" i="10" s="1"/>
  <c r="P88" i="8" s="1"/>
  <c r="AS697" i="10"/>
  <c r="M697" i="10" s="1"/>
  <c r="P712" i="8" s="1"/>
  <c r="AS1026" i="10"/>
  <c r="M1026" i="10" s="1"/>
  <c r="P1041" i="8" s="1"/>
  <c r="AS768" i="10"/>
  <c r="M768" i="10" s="1"/>
  <c r="P783" i="8" s="1"/>
  <c r="AS1028" i="10"/>
  <c r="M1028" i="10" s="1"/>
  <c r="P1043" i="8" s="1"/>
  <c r="AS1177" i="10"/>
  <c r="M1177" i="10" s="1"/>
  <c r="P1192" i="8" s="1"/>
  <c r="AS1030" i="10"/>
  <c r="M1030" i="10" s="1"/>
  <c r="P1045" i="8" s="1"/>
  <c r="AS1094" i="10"/>
  <c r="M1094" i="10" s="1"/>
  <c r="P1109" i="8" s="1"/>
  <c r="AS1163" i="10"/>
  <c r="M1163" i="10" s="1"/>
  <c r="P1178" i="8" s="1"/>
  <c r="AS1405" i="10"/>
  <c r="M1405" i="10" s="1"/>
  <c r="P1420" i="8" s="1"/>
  <c r="AS1479" i="10"/>
  <c r="M1479" i="10" s="1"/>
  <c r="P1494" i="8" s="1"/>
  <c r="AS675" i="10"/>
  <c r="M675" i="10" s="1"/>
  <c r="P690" i="8" s="1"/>
  <c r="AS706" i="10"/>
  <c r="M706" i="10" s="1"/>
  <c r="P721" i="8" s="1"/>
  <c r="AS1204" i="10"/>
  <c r="M1204" i="10" s="1"/>
  <c r="P1219" i="8" s="1"/>
  <c r="AS1208" i="10"/>
  <c r="M1208" i="10" s="1"/>
  <c r="P1223" i="8" s="1"/>
  <c r="AS1429" i="10"/>
  <c r="M1429" i="10" s="1"/>
  <c r="P1444" i="8" s="1"/>
  <c r="AS968" i="10"/>
  <c r="M968" i="10" s="1"/>
  <c r="P983" i="8" s="1"/>
  <c r="AS1174" i="10"/>
  <c r="M1174" i="10" s="1"/>
  <c r="P1189" i="8" s="1"/>
  <c r="AS927" i="10"/>
  <c r="M927" i="10" s="1"/>
  <c r="P942" i="8" s="1"/>
  <c r="AS1144" i="10"/>
  <c r="M1144" i="10" s="1"/>
  <c r="P1159" i="8" s="1"/>
  <c r="AS1190" i="10"/>
  <c r="M1190" i="10" s="1"/>
  <c r="P1205" i="8" s="1"/>
  <c r="AS1496" i="10"/>
  <c r="M1496" i="10" s="1"/>
  <c r="P1511" i="8" s="1"/>
  <c r="AS1422" i="10"/>
  <c r="M1422" i="10" s="1"/>
  <c r="P1437" i="8" s="1"/>
  <c r="AS90" i="10"/>
  <c r="M90" i="10" s="1"/>
  <c r="P105" i="8" s="1"/>
  <c r="AS773" i="10"/>
  <c r="M773" i="10" s="1"/>
  <c r="P788" i="8" s="1"/>
  <c r="AS987" i="10"/>
  <c r="M987" i="10" s="1"/>
  <c r="P1002" i="8" s="1"/>
  <c r="AS43" i="10"/>
  <c r="M43" i="10" s="1"/>
  <c r="P58" i="8" s="1"/>
  <c r="AS1194" i="10"/>
  <c r="M1194" i="10" s="1"/>
  <c r="P1209" i="8" s="1"/>
  <c r="AS113" i="10"/>
  <c r="M113" i="10" s="1"/>
  <c r="P128" i="8" s="1"/>
  <c r="AS145" i="10"/>
  <c r="M145" i="10" s="1"/>
  <c r="P160" i="8" s="1"/>
  <c r="AS161" i="10"/>
  <c r="M161" i="10" s="1"/>
  <c r="P176" i="8" s="1"/>
  <c r="AS193" i="10"/>
  <c r="M193" i="10" s="1"/>
  <c r="P208" i="8" s="1"/>
  <c r="AS225" i="10"/>
  <c r="M225" i="10" s="1"/>
  <c r="P240" i="8" s="1"/>
  <c r="AS257" i="10"/>
  <c r="M257" i="10" s="1"/>
  <c r="P272" i="8" s="1"/>
  <c r="AS289" i="10"/>
  <c r="M289" i="10" s="1"/>
  <c r="P304" i="8" s="1"/>
  <c r="AS321" i="10"/>
  <c r="M321" i="10" s="1"/>
  <c r="P336" i="8" s="1"/>
  <c r="AS353" i="10"/>
  <c r="M353" i="10" s="1"/>
  <c r="P368" i="8" s="1"/>
  <c r="AS385" i="10"/>
  <c r="M385" i="10" s="1"/>
  <c r="P400" i="8" s="1"/>
  <c r="AS729" i="10"/>
  <c r="M729" i="10" s="1"/>
  <c r="P744" i="8" s="1"/>
  <c r="AS688" i="10"/>
  <c r="M688" i="10" s="1"/>
  <c r="P703" i="8" s="1"/>
  <c r="AS813" i="10"/>
  <c r="M813" i="10" s="1"/>
  <c r="P828" i="8" s="1"/>
  <c r="AS845" i="10"/>
  <c r="M845" i="10" s="1"/>
  <c r="P860" i="8" s="1"/>
  <c r="AS877" i="10"/>
  <c r="M877" i="10" s="1"/>
  <c r="P892" i="8" s="1"/>
  <c r="AS1191" i="10"/>
  <c r="M1191" i="10" s="1"/>
  <c r="P1206" i="8" s="1"/>
  <c r="AS1223" i="10"/>
  <c r="M1223" i="10" s="1"/>
  <c r="P1238" i="8" s="1"/>
  <c r="AS1274" i="10"/>
  <c r="M1274" i="10" s="1"/>
  <c r="P1289" i="8" s="1"/>
  <c r="AS1459" i="10"/>
  <c r="M1459" i="10" s="1"/>
  <c r="P1474" i="8" s="1"/>
  <c r="AS1493" i="10"/>
  <c r="M1493" i="10" s="1"/>
  <c r="P1508" i="8" s="1"/>
  <c r="AS629" i="10"/>
  <c r="M629" i="10" s="1"/>
  <c r="P644" i="8" s="1"/>
  <c r="AS967" i="10"/>
  <c r="M967" i="10" s="1"/>
  <c r="P982" i="8" s="1"/>
  <c r="AS1356" i="10"/>
  <c r="M1356" i="10" s="1"/>
  <c r="P1371" i="8" s="1"/>
  <c r="AS941" i="10"/>
  <c r="M941" i="10" s="1"/>
  <c r="P956" i="8" s="1"/>
  <c r="AS1198" i="10"/>
  <c r="M1198" i="10" s="1"/>
  <c r="P1213" i="8" s="1"/>
  <c r="AS1171" i="10"/>
  <c r="M1171" i="10" s="1"/>
  <c r="P1186" i="8" s="1"/>
  <c r="AS1374" i="10"/>
  <c r="M1374" i="10" s="1"/>
  <c r="P1389" i="8" s="1"/>
  <c r="AS1260" i="10"/>
  <c r="M1260" i="10" s="1"/>
  <c r="P1275" i="8" s="1"/>
  <c r="AS1292" i="10"/>
  <c r="M1292" i="10" s="1"/>
  <c r="P1307" i="8" s="1"/>
  <c r="AS932" i="10"/>
  <c r="M932" i="10" s="1"/>
  <c r="P947" i="8" s="1"/>
  <c r="AS133" i="10"/>
  <c r="M133" i="10" s="1"/>
  <c r="P148" i="8" s="1"/>
  <c r="AS600" i="10"/>
  <c r="M600" i="10" s="1"/>
  <c r="P615" i="8" s="1"/>
  <c r="AS974" i="10"/>
  <c r="M974" i="10" s="1"/>
  <c r="P989" i="8" s="1"/>
  <c r="AS656" i="10"/>
  <c r="M656" i="10" s="1"/>
  <c r="P671" i="8" s="1"/>
  <c r="AS958" i="10"/>
  <c r="M958" i="10" s="1"/>
  <c r="P973" i="8" s="1"/>
  <c r="AS817" i="10"/>
  <c r="M817" i="10" s="1"/>
  <c r="P832" i="8" s="1"/>
  <c r="AS849" i="10"/>
  <c r="M849" i="10" s="1"/>
  <c r="P864" i="8" s="1"/>
  <c r="AS881" i="10"/>
  <c r="M881" i="10" s="1"/>
  <c r="P896" i="8" s="1"/>
  <c r="AS908" i="10"/>
  <c r="M908" i="10" s="1"/>
  <c r="P923" i="8" s="1"/>
  <c r="AS961" i="10"/>
  <c r="M961" i="10" s="1"/>
  <c r="P976" i="8" s="1"/>
  <c r="AS1167" i="10"/>
  <c r="M1167" i="10" s="1"/>
  <c r="P1182" i="8" s="1"/>
  <c r="AS1417" i="10"/>
  <c r="M1417" i="10" s="1"/>
  <c r="P1432" i="8" s="1"/>
  <c r="AS1494" i="10"/>
  <c r="M1494" i="10" s="1"/>
  <c r="P1509" i="8" s="1"/>
  <c r="AS564" i="10"/>
  <c r="M564" i="10" s="1"/>
  <c r="P579" i="8" s="1"/>
  <c r="AS938" i="10"/>
  <c r="M938" i="10" s="1"/>
  <c r="P953" i="8" s="1"/>
  <c r="AS23" i="10"/>
  <c r="M23" i="10" s="1"/>
  <c r="P38" i="8" s="1"/>
  <c r="AS410" i="10"/>
  <c r="M410" i="10" s="1"/>
  <c r="P425" i="8" s="1"/>
  <c r="AS949" i="10"/>
  <c r="M949" i="10" s="1"/>
  <c r="P964" i="8" s="1"/>
  <c r="AS1201" i="10"/>
  <c r="M1201" i="10" s="1"/>
  <c r="P1216" i="8" s="1"/>
  <c r="AS1236" i="10"/>
  <c r="M1236" i="10" s="1"/>
  <c r="P1251" i="8" s="1"/>
  <c r="AS1268" i="10"/>
  <c r="M1268" i="10" s="1"/>
  <c r="P1283" i="8" s="1"/>
  <c r="AS1325" i="10"/>
  <c r="M1325" i="10" s="1"/>
  <c r="P1340" i="8" s="1"/>
  <c r="AS1464" i="10"/>
  <c r="M1464" i="10" s="1"/>
  <c r="P1479" i="8" s="1"/>
  <c r="AS1465" i="10"/>
  <c r="M1465" i="10" s="1"/>
  <c r="P1480" i="8" s="1"/>
  <c r="AS1427" i="10"/>
  <c r="M1427" i="10" s="1"/>
  <c r="P1442" i="8" s="1"/>
  <c r="AS636" i="10"/>
  <c r="M636" i="10" s="1"/>
  <c r="P651" i="8" s="1"/>
  <c r="AS40" i="10"/>
  <c r="M40" i="10" s="1"/>
  <c r="P55" i="8" s="1"/>
  <c r="AS506" i="10"/>
  <c r="M506" i="10" s="1"/>
  <c r="P521" i="8" s="1"/>
  <c r="AS905" i="10"/>
  <c r="M905" i="10" s="1"/>
  <c r="P920" i="8" s="1"/>
  <c r="AS58" i="10"/>
  <c r="M58" i="10" s="1"/>
  <c r="P73" i="8" s="1"/>
  <c r="AS834" i="10"/>
  <c r="M834" i="10" s="1"/>
  <c r="P849" i="8" s="1"/>
  <c r="AS931" i="10"/>
  <c r="M931" i="10" s="1"/>
  <c r="P946" i="8" s="1"/>
  <c r="AS1400" i="10"/>
  <c r="M1400" i="10" s="1"/>
  <c r="P1415" i="8" s="1"/>
  <c r="AS130" i="10"/>
  <c r="M130" i="10" s="1"/>
  <c r="P145" i="8" s="1"/>
  <c r="AS72" i="10"/>
  <c r="M72" i="10" s="1"/>
  <c r="P87" i="8" s="1"/>
  <c r="AS448" i="10"/>
  <c r="M448" i="10" s="1"/>
  <c r="P463" i="8" s="1"/>
  <c r="AS838" i="10"/>
  <c r="M838" i="10" s="1"/>
  <c r="P853" i="8" s="1"/>
  <c r="AS1082" i="10"/>
  <c r="M1082" i="10" s="1"/>
  <c r="P1097" i="8" s="1"/>
  <c r="AS1008" i="10"/>
  <c r="M1008" i="10" s="1"/>
  <c r="P1023" i="8" s="1"/>
  <c r="AS710" i="10"/>
  <c r="M710" i="10" s="1"/>
  <c r="P725" i="8" s="1"/>
  <c r="AS1172" i="10"/>
  <c r="M1172" i="10" s="1"/>
  <c r="P1187" i="8" s="1"/>
  <c r="AS864" i="10"/>
  <c r="M864" i="10" s="1"/>
  <c r="P879" i="8" s="1"/>
  <c r="AS1135" i="10"/>
  <c r="M1135" i="10" s="1"/>
  <c r="P1150" i="8" s="1"/>
  <c r="AS1161" i="10"/>
  <c r="M1161" i="10" s="1"/>
  <c r="P1176" i="8" s="1"/>
  <c r="AS1392" i="10"/>
  <c r="M1392" i="10" s="1"/>
  <c r="P1407" i="8" s="1"/>
  <c r="AS74" i="10"/>
  <c r="M74" i="10" s="1"/>
  <c r="P89" i="8" s="1"/>
  <c r="AS16" i="10"/>
  <c r="M16" i="10" s="1"/>
  <c r="P31" i="8" s="1"/>
  <c r="AS460" i="10"/>
  <c r="M460" i="10" s="1"/>
  <c r="P475" i="8" s="1"/>
  <c r="AS597" i="10"/>
  <c r="M597" i="10" s="1"/>
  <c r="P612" i="8" s="1"/>
  <c r="AS960" i="10"/>
  <c r="M960" i="10" s="1"/>
  <c r="P975" i="8" s="1"/>
  <c r="AS726" i="10"/>
  <c r="M726" i="10" s="1"/>
  <c r="P741" i="8" s="1"/>
  <c r="AS750" i="10"/>
  <c r="M750" i="10" s="1"/>
  <c r="P765" i="8" s="1"/>
  <c r="AS882" i="10"/>
  <c r="M882" i="10" s="1"/>
  <c r="P897" i="8" s="1"/>
  <c r="AS910" i="10"/>
  <c r="M910" i="10" s="1"/>
  <c r="P925" i="8" s="1"/>
  <c r="AS1288" i="10"/>
  <c r="M1288" i="10" s="1"/>
  <c r="P1303" i="8" s="1"/>
  <c r="AS1319" i="10"/>
  <c r="M1319" i="10" s="1"/>
  <c r="P1334" i="8" s="1"/>
  <c r="AS1440" i="10"/>
  <c r="M1440" i="10" s="1"/>
  <c r="P1455" i="8" s="1"/>
  <c r="AS1448" i="10"/>
  <c r="M1448" i="10" s="1"/>
  <c r="P1463" i="8" s="1"/>
  <c r="AS10" i="10"/>
  <c r="M10" i="10" s="1"/>
  <c r="P25" i="8" s="1"/>
  <c r="AS496" i="10"/>
  <c r="M496" i="10" s="1"/>
  <c r="P511" i="8" s="1"/>
  <c r="AS749" i="10"/>
  <c r="M749" i="10" s="1"/>
  <c r="P764" i="8" s="1"/>
  <c r="AS1023" i="10"/>
  <c r="M1023" i="10" s="1"/>
  <c r="P1038" i="8" s="1"/>
  <c r="AS46" i="10"/>
  <c r="M46" i="10" s="1"/>
  <c r="P61" i="8" s="1"/>
  <c r="AS897" i="10"/>
  <c r="M897" i="10" s="1"/>
  <c r="P912" i="8" s="1"/>
  <c r="AS536" i="10"/>
  <c r="M536" i="10" s="1"/>
  <c r="P551" i="8" s="1"/>
  <c r="AS878" i="10"/>
  <c r="M878" i="10" s="1"/>
  <c r="P893" i="8" s="1"/>
  <c r="AS150" i="10"/>
  <c r="M150" i="10" s="1"/>
  <c r="P165" i="8" s="1"/>
  <c r="AS214" i="10"/>
  <c r="M214" i="10" s="1"/>
  <c r="P229" i="8" s="1"/>
  <c r="AS278" i="10"/>
  <c r="M278" i="10" s="1"/>
  <c r="P293" i="8" s="1"/>
  <c r="AS342" i="10"/>
  <c r="M342" i="10" s="1"/>
  <c r="P357" i="8" s="1"/>
  <c r="AS406" i="10"/>
  <c r="M406" i="10" s="1"/>
  <c r="P421" i="8" s="1"/>
  <c r="AS1048" i="10"/>
  <c r="M1048" i="10" s="1"/>
  <c r="P1063" i="8" s="1"/>
  <c r="AS177" i="10"/>
  <c r="M177" i="10" s="1"/>
  <c r="P192" i="8" s="1"/>
  <c r="AS209" i="10"/>
  <c r="M209" i="10" s="1"/>
  <c r="P224" i="8" s="1"/>
  <c r="AS241" i="10"/>
  <c r="M241" i="10" s="1"/>
  <c r="P256" i="8" s="1"/>
  <c r="AS273" i="10"/>
  <c r="M273" i="10" s="1"/>
  <c r="P288" i="8" s="1"/>
  <c r="AS305" i="10"/>
  <c r="M305" i="10" s="1"/>
  <c r="P320" i="8" s="1"/>
  <c r="AS337" i="10"/>
  <c r="M337" i="10" s="1"/>
  <c r="P352" i="8" s="1"/>
  <c r="AS369" i="10"/>
  <c r="M369" i="10" s="1"/>
  <c r="P384" i="8" s="1"/>
  <c r="AS401" i="10"/>
  <c r="M401" i="10" s="1"/>
  <c r="P416" i="8" s="1"/>
  <c r="AS646" i="10"/>
  <c r="M646" i="10" s="1"/>
  <c r="P661" i="8" s="1"/>
  <c r="AS774" i="10"/>
  <c r="M774" i="10" s="1"/>
  <c r="P789" i="8" s="1"/>
  <c r="AS626" i="10"/>
  <c r="M626" i="10" s="1"/>
  <c r="P641" i="8" s="1"/>
  <c r="AS852" i="10"/>
  <c r="M852" i="10" s="1"/>
  <c r="P867" i="8" s="1"/>
  <c r="AS904" i="10"/>
  <c r="M904" i="10" s="1"/>
  <c r="P919" i="8" s="1"/>
  <c r="AS1038" i="10"/>
  <c r="M1038" i="10" s="1"/>
  <c r="P1053" i="8" s="1"/>
  <c r="AS1102" i="10"/>
  <c r="M1102" i="10" s="1"/>
  <c r="P1117" i="8" s="1"/>
  <c r="AS1184" i="10"/>
  <c r="M1184" i="10" s="1"/>
  <c r="P1199" i="8" s="1"/>
  <c r="AS1324" i="10"/>
  <c r="M1324" i="10" s="1"/>
  <c r="P1339" i="8" s="1"/>
  <c r="AS1164" i="10"/>
  <c r="M1164" i="10" s="1"/>
  <c r="P1179" i="8" s="1"/>
  <c r="AS1358" i="10"/>
  <c r="M1358" i="10" s="1"/>
  <c r="P1373" i="8" s="1"/>
  <c r="AS1483" i="10"/>
  <c r="M1483" i="10" s="1"/>
  <c r="P1498" i="8" s="1"/>
  <c r="AS1370" i="10"/>
  <c r="M1370" i="10" s="1"/>
  <c r="P1385" i="8" s="1"/>
  <c r="AS492" i="10"/>
  <c r="M492" i="10" s="1"/>
  <c r="P507" i="8" s="1"/>
  <c r="AS693" i="10"/>
  <c r="M693" i="10" s="1"/>
  <c r="P708" i="8" s="1"/>
  <c r="AS992" i="10"/>
  <c r="M992" i="10" s="1"/>
  <c r="P1007" i="8" s="1"/>
  <c r="AS1166" i="10"/>
  <c r="M1166" i="10" s="1"/>
  <c r="P1181" i="8" s="1"/>
  <c r="AS660" i="10"/>
  <c r="M660" i="10" s="1"/>
  <c r="P675" i="8" s="1"/>
  <c r="AS866" i="10"/>
  <c r="M866" i="10" s="1"/>
  <c r="P881" i="8" s="1"/>
  <c r="AS1020" i="10"/>
  <c r="M1020" i="10" s="1"/>
  <c r="P1035" i="8" s="1"/>
  <c r="AS674" i="10"/>
  <c r="M674" i="10" s="1"/>
  <c r="P689" i="8" s="1"/>
  <c r="AS952" i="10"/>
  <c r="M952" i="10" s="1"/>
  <c r="P967" i="8" s="1"/>
  <c r="AS994" i="10"/>
  <c r="M994" i="10" s="1"/>
  <c r="P1009" i="8" s="1"/>
  <c r="AS1058" i="10"/>
  <c r="M1058" i="10" s="1"/>
  <c r="P1073" i="8" s="1"/>
  <c r="AS1168" i="10"/>
  <c r="M1168" i="10" s="1"/>
  <c r="P1183" i="8" s="1"/>
  <c r="AS1240" i="10"/>
  <c r="M1240" i="10" s="1"/>
  <c r="P1255" i="8" s="1"/>
  <c r="AS1185" i="10"/>
  <c r="M1185" i="10" s="1"/>
  <c r="P1200" i="8" s="1"/>
  <c r="AS1216" i="10"/>
  <c r="M1216" i="10" s="1"/>
  <c r="P1231" i="8" s="1"/>
  <c r="AS1435" i="10"/>
  <c r="M1435" i="10" s="1"/>
  <c r="P1450" i="8" s="1"/>
  <c r="AS1431" i="10"/>
  <c r="M1431" i="10" s="1"/>
  <c r="P1446" i="8" s="1"/>
  <c r="L90" i="11"/>
  <c r="M90" i="11" s="1"/>
  <c r="M89" i="11"/>
  <c r="M38" i="11"/>
  <c r="L39" i="11"/>
  <c r="M39" i="11" s="1"/>
  <c r="AS432" i="10"/>
  <c r="M432" i="10" s="1"/>
  <c r="P447" i="8" s="1"/>
  <c r="AS1086" i="10"/>
  <c r="M1086" i="10" s="1"/>
  <c r="P1101" i="8" s="1"/>
  <c r="AS1402" i="10"/>
  <c r="M1402" i="10" s="1"/>
  <c r="P1417" i="8" s="1"/>
  <c r="L112" i="11"/>
  <c r="M111" i="11"/>
  <c r="D112" i="11" s="1"/>
  <c r="E112" i="11" s="1"/>
  <c r="AS975" i="10"/>
  <c r="M975" i="10" s="1"/>
  <c r="P990" i="8" s="1"/>
  <c r="AS548" i="10"/>
  <c r="M548" i="10" s="1"/>
  <c r="P563" i="8" s="1"/>
  <c r="AS862" i="10"/>
  <c r="M862" i="10" s="1"/>
  <c r="P877" i="8" s="1"/>
  <c r="AS924" i="10"/>
  <c r="M924" i="10" s="1"/>
  <c r="P939" i="8" s="1"/>
  <c r="AS988" i="10"/>
  <c r="M988" i="10" s="1"/>
  <c r="P1003" i="8" s="1"/>
  <c r="AS1012" i="10"/>
  <c r="M1012" i="10" s="1"/>
  <c r="P1027" i="8" s="1"/>
  <c r="AS1046" i="10"/>
  <c r="M1046" i="10" s="1"/>
  <c r="P1061" i="8" s="1"/>
  <c r="AS1110" i="10"/>
  <c r="M1110" i="10" s="1"/>
  <c r="P1125" i="8" s="1"/>
  <c r="AS1272" i="10"/>
  <c r="M1272" i="10" s="1"/>
  <c r="P1287" i="8" s="1"/>
  <c r="AS1378" i="10"/>
  <c r="M1378" i="10" s="1"/>
  <c r="P1393" i="8" s="1"/>
  <c r="AS1406" i="10"/>
  <c r="M1406" i="10" s="1"/>
  <c r="P1421" i="8" s="1"/>
  <c r="AS1472" i="10"/>
  <c r="M1472" i="10" s="1"/>
  <c r="P1487" i="8" s="1"/>
  <c r="L76" i="11"/>
  <c r="M75" i="11"/>
  <c r="D76" i="11" s="1"/>
  <c r="E76" i="11" s="1"/>
  <c r="AS18" i="10"/>
  <c r="M18" i="10" s="1"/>
  <c r="P33" i="8" s="1"/>
  <c r="AS82" i="10"/>
  <c r="M82" i="10" s="1"/>
  <c r="P97" i="8" s="1"/>
  <c r="AS440" i="10"/>
  <c r="M440" i="10" s="1"/>
  <c r="P455" i="8" s="1"/>
  <c r="AS54" i="10"/>
  <c r="M54" i="10" s="1"/>
  <c r="P69" i="8" s="1"/>
  <c r="AS661" i="10"/>
  <c r="M661" i="10" s="1"/>
  <c r="P676" i="8" s="1"/>
  <c r="AS603" i="10"/>
  <c r="M603" i="10" s="1"/>
  <c r="P618" i="8" s="1"/>
  <c r="AS731" i="10"/>
  <c r="M731" i="10" s="1"/>
  <c r="P746" i="8" s="1"/>
  <c r="AS970" i="10"/>
  <c r="M970" i="10" s="1"/>
  <c r="P985" i="8" s="1"/>
  <c r="AS620" i="10"/>
  <c r="M620" i="10" s="1"/>
  <c r="P635" i="8" s="1"/>
  <c r="AS983" i="10"/>
  <c r="M983" i="10" s="1"/>
  <c r="P998" i="8" s="1"/>
  <c r="AS1074" i="10"/>
  <c r="M1074" i="10" s="1"/>
  <c r="P1089" i="8" s="1"/>
  <c r="AS914" i="10"/>
  <c r="M914" i="10" s="1"/>
  <c r="P929" i="8" s="1"/>
  <c r="AS979" i="10"/>
  <c r="M979" i="10" s="1"/>
  <c r="P994" i="8" s="1"/>
  <c r="AS1098" i="10"/>
  <c r="M1098" i="10" s="1"/>
  <c r="P1113" i="8" s="1"/>
  <c r="AS1143" i="10"/>
  <c r="M1143" i="10" s="1"/>
  <c r="P1158" i="8" s="1"/>
  <c r="AS1231" i="10"/>
  <c r="M1231" i="10" s="1"/>
  <c r="P1246" i="8" s="1"/>
  <c r="AS1322" i="10"/>
  <c r="M1322" i="10" s="1"/>
  <c r="P1337" i="8" s="1"/>
  <c r="AS1320" i="10"/>
  <c r="M1320" i="10" s="1"/>
  <c r="P1335" i="8" s="1"/>
  <c r="AS1340" i="10"/>
  <c r="M1340" i="10" s="1"/>
  <c r="P1355" i="8" s="1"/>
  <c r="AS1393" i="10"/>
  <c r="M1393" i="10" s="1"/>
  <c r="P1408" i="8" s="1"/>
  <c r="AS1456" i="10"/>
  <c r="M1456" i="10" s="1"/>
  <c r="P1471" i="8" s="1"/>
  <c r="AS1490" i="10"/>
  <c r="M1490" i="10" s="1"/>
  <c r="P1505" i="8" s="1"/>
  <c r="AS26" i="10"/>
  <c r="M26" i="10" s="1"/>
  <c r="P41" i="8" s="1"/>
  <c r="AS146" i="10"/>
  <c r="M146" i="10" s="1"/>
  <c r="P161" i="8" s="1"/>
  <c r="AS520" i="10"/>
  <c r="M520" i="10" s="1"/>
  <c r="P535" i="8" s="1"/>
  <c r="AS822" i="10"/>
  <c r="M822" i="10" s="1"/>
  <c r="P837" i="8" s="1"/>
  <c r="AS24" i="10"/>
  <c r="M24" i="10" s="1"/>
  <c r="P39" i="8" s="1"/>
  <c r="AS540" i="10"/>
  <c r="M540" i="10" s="1"/>
  <c r="P555" i="8" s="1"/>
  <c r="AS765" i="10"/>
  <c r="M765" i="10" s="1"/>
  <c r="P780" i="8" s="1"/>
  <c r="AS92" i="10"/>
  <c r="M92" i="10" s="1"/>
  <c r="P107" i="8" s="1"/>
  <c r="AS110" i="10"/>
  <c r="M110" i="10" s="1"/>
  <c r="P125" i="8" s="1"/>
  <c r="AS619" i="10"/>
  <c r="M619" i="10" s="1"/>
  <c r="P634" i="8" s="1"/>
  <c r="AS747" i="10"/>
  <c r="M747" i="10" s="1"/>
  <c r="P762" i="8" s="1"/>
  <c r="AS180" i="10"/>
  <c r="M180" i="10" s="1"/>
  <c r="P195" i="8" s="1"/>
  <c r="AS244" i="10"/>
  <c r="M244" i="10" s="1"/>
  <c r="P259" i="8" s="1"/>
  <c r="AS308" i="10"/>
  <c r="M308" i="10" s="1"/>
  <c r="P323" i="8" s="1"/>
  <c r="AS372" i="10"/>
  <c r="M372" i="10" s="1"/>
  <c r="P387" i="8" s="1"/>
  <c r="AS948" i="10"/>
  <c r="M948" i="10" s="1"/>
  <c r="P963" i="8" s="1"/>
  <c r="AS474" i="10"/>
  <c r="M474" i="10" s="1"/>
  <c r="P489" i="8" s="1"/>
  <c r="AS538" i="10"/>
  <c r="M538" i="10" s="1"/>
  <c r="P553" i="8" s="1"/>
  <c r="AS694" i="10"/>
  <c r="M694" i="10" s="1"/>
  <c r="P709" i="8" s="1"/>
  <c r="AS718" i="10"/>
  <c r="M718" i="10" s="1"/>
  <c r="P733" i="8" s="1"/>
  <c r="AS702" i="10"/>
  <c r="M702" i="10" s="1"/>
  <c r="P717" i="8" s="1"/>
  <c r="AS903" i="10"/>
  <c r="M903" i="10" s="1"/>
  <c r="P918" i="8" s="1"/>
  <c r="AS1042" i="10"/>
  <c r="M1042" i="10" s="1"/>
  <c r="P1057" i="8" s="1"/>
  <c r="AS690" i="10"/>
  <c r="M690" i="10" s="1"/>
  <c r="P705" i="8" s="1"/>
  <c r="AS816" i="10"/>
  <c r="M816" i="10" s="1"/>
  <c r="P831" i="8" s="1"/>
  <c r="AS880" i="10"/>
  <c r="M880" i="10" s="1"/>
  <c r="P895" i="8" s="1"/>
  <c r="AS1122" i="10"/>
  <c r="M1122" i="10" s="1"/>
  <c r="P1137" i="8" s="1"/>
  <c r="AS1350" i="10"/>
  <c r="M1350" i="10" s="1"/>
  <c r="P1365" i="8" s="1"/>
  <c r="AS1054" i="10"/>
  <c r="M1054" i="10" s="1"/>
  <c r="P1069" i="8" s="1"/>
  <c r="AS1118" i="10"/>
  <c r="M1118" i="10" s="1"/>
  <c r="P1133" i="8" s="1"/>
  <c r="AS1018" i="10"/>
  <c r="M1018" i="10" s="1"/>
  <c r="P1033" i="8" s="1"/>
  <c r="AS1165" i="10"/>
  <c r="M1165" i="10" s="1"/>
  <c r="P1180" i="8" s="1"/>
  <c r="AS1428" i="10"/>
  <c r="M1428" i="10" s="1"/>
  <c r="P1443" i="8" s="1"/>
  <c r="AS1224" i="10"/>
  <c r="M1224" i="10" s="1"/>
  <c r="P1239" i="8" s="1"/>
  <c r="AS1476" i="10"/>
  <c r="M1476" i="10" s="1"/>
  <c r="P1491" i="8" s="1"/>
  <c r="AS1290" i="10"/>
  <c r="M1290" i="10" s="1"/>
  <c r="P1305" i="8" s="1"/>
  <c r="AS1303" i="10"/>
  <c r="M1303" i="10" s="1"/>
  <c r="P1318" i="8" s="1"/>
  <c r="AS1318" i="10"/>
  <c r="M1318" i="10" s="1"/>
  <c r="P1333" i="8" s="1"/>
  <c r="AS1386" i="10"/>
  <c r="M1386" i="10" s="1"/>
  <c r="P1401" i="8" s="1"/>
  <c r="AS1489" i="10"/>
  <c r="M1489" i="10" s="1"/>
  <c r="P1504" i="8" s="1"/>
  <c r="AS98" i="10"/>
  <c r="M98" i="10" s="1"/>
  <c r="P113" i="8" s="1"/>
  <c r="AS428" i="10"/>
  <c r="M428" i="10" s="1"/>
  <c r="P443" i="8" s="1"/>
  <c r="AS584" i="10"/>
  <c r="M584" i="10" s="1"/>
  <c r="P599" i="8" s="1"/>
  <c r="AS480" i="10"/>
  <c r="M480" i="10" s="1"/>
  <c r="P495" i="8" s="1"/>
  <c r="AS38" i="10"/>
  <c r="M38" i="10" s="1"/>
  <c r="P53" i="8" s="1"/>
  <c r="AS94" i="10"/>
  <c r="M94" i="10" s="1"/>
  <c r="P109" i="8" s="1"/>
  <c r="AS516" i="10"/>
  <c r="M516" i="10" s="1"/>
  <c r="P531" i="8" s="1"/>
  <c r="AS757" i="10"/>
  <c r="M757" i="10" s="1"/>
  <c r="P772" i="8" s="1"/>
  <c r="AS1002" i="10"/>
  <c r="M1002" i="10" s="1"/>
  <c r="P1017" i="8" s="1"/>
  <c r="AS1471" i="10"/>
  <c r="M1471" i="10" s="1"/>
  <c r="P1486" i="8" s="1"/>
  <c r="AS47" i="10"/>
  <c r="M47" i="10" s="1"/>
  <c r="P62" i="8" s="1"/>
  <c r="AS788" i="10"/>
  <c r="M788" i="10" s="1"/>
  <c r="P803" i="8" s="1"/>
  <c r="AS913" i="10"/>
  <c r="M913" i="10" s="1"/>
  <c r="P928" i="8" s="1"/>
  <c r="AS999" i="10"/>
  <c r="M999" i="10" s="1"/>
  <c r="P1014" i="8" s="1"/>
  <c r="AS922" i="10"/>
  <c r="M922" i="10" s="1"/>
  <c r="P937" i="8" s="1"/>
  <c r="AS738" i="10"/>
  <c r="M738" i="10" s="1"/>
  <c r="P753" i="8" s="1"/>
  <c r="AS946" i="10"/>
  <c r="M946" i="10" s="1"/>
  <c r="P961" i="8" s="1"/>
  <c r="AS995" i="10"/>
  <c r="M995" i="10" s="1"/>
  <c r="P1010" i="8" s="1"/>
  <c r="AS1134" i="10"/>
  <c r="M1134" i="10" s="1"/>
  <c r="P1149" i="8" s="1"/>
  <c r="AS1202" i="10"/>
  <c r="M1202" i="10" s="1"/>
  <c r="P1217" i="8" s="1"/>
  <c r="AS1262" i="10"/>
  <c r="M1262" i="10" s="1"/>
  <c r="P1277" i="8" s="1"/>
  <c r="AS1215" i="10"/>
  <c r="M1215" i="10" s="1"/>
  <c r="P1230" i="8" s="1"/>
  <c r="AS1341" i="10"/>
  <c r="M1341" i="10" s="1"/>
  <c r="P1356" i="8" s="1"/>
  <c r="AS1423" i="10"/>
  <c r="M1423" i="10" s="1"/>
  <c r="P1438" i="8" s="1"/>
  <c r="AS1244" i="10"/>
  <c r="M1244" i="10" s="1"/>
  <c r="P1259" i="8" s="1"/>
  <c r="AS1276" i="10"/>
  <c r="M1276" i="10" s="1"/>
  <c r="P1291" i="8" s="1"/>
  <c r="AS1445" i="10"/>
  <c r="M1445" i="10" s="1"/>
  <c r="P1460" i="8" s="1"/>
  <c r="AS1401" i="10"/>
  <c r="M1401" i="10" s="1"/>
  <c r="P1416" i="8" s="1"/>
  <c r="M63" i="11"/>
  <c r="L64" i="11"/>
  <c r="H63" i="11"/>
  <c r="U91" i="11" s="1"/>
  <c r="F63" i="11"/>
  <c r="U85" i="11" s="1"/>
  <c r="I63" i="11"/>
  <c r="U97" i="11" s="1"/>
  <c r="G63" i="11"/>
  <c r="U169" i="11" s="1"/>
  <c r="L25" i="11"/>
  <c r="M24" i="11"/>
  <c r="D25" i="11" s="1"/>
  <c r="E25" i="11" s="1"/>
  <c r="AS1162" i="10"/>
  <c r="M1162" i="10" s="1"/>
  <c r="P1177" i="8" s="1"/>
  <c r="AS1189" i="10"/>
  <c r="M1189" i="10" s="1"/>
  <c r="P1204" i="8" s="1"/>
  <c r="AS685" i="10"/>
  <c r="M685" i="10" s="1"/>
  <c r="P700" i="8" s="1"/>
  <c r="AS964" i="10"/>
  <c r="M964" i="10" s="1"/>
  <c r="P979" i="8" s="1"/>
  <c r="AS122" i="10"/>
  <c r="M122" i="10" s="1"/>
  <c r="P137" i="8" s="1"/>
  <c r="AS138" i="10"/>
  <c r="M138" i="10" s="1"/>
  <c r="P153" i="8" s="1"/>
  <c r="AS934" i="10"/>
  <c r="M934" i="10" s="1"/>
  <c r="P949" i="8" s="1"/>
  <c r="AS452" i="10"/>
  <c r="M452" i="10" s="1"/>
  <c r="P467" i="8" s="1"/>
  <c r="AS733" i="10"/>
  <c r="M733" i="10" s="1"/>
  <c r="P748" i="8" s="1"/>
  <c r="AS928" i="10"/>
  <c r="M928" i="10" s="1"/>
  <c r="P943" i="8" s="1"/>
  <c r="AS166" i="10"/>
  <c r="M166" i="10" s="1"/>
  <c r="P181" i="8" s="1"/>
  <c r="AS230" i="10"/>
  <c r="M230" i="10" s="1"/>
  <c r="P245" i="8" s="1"/>
  <c r="AS294" i="10"/>
  <c r="M294" i="10" s="1"/>
  <c r="P309" i="8" s="1"/>
  <c r="AS358" i="10"/>
  <c r="M358" i="10" s="1"/>
  <c r="P373" i="8" s="1"/>
  <c r="AS414" i="10"/>
  <c r="M414" i="10" s="1"/>
  <c r="P429" i="8" s="1"/>
  <c r="AS131" i="10"/>
  <c r="M131" i="10" s="1"/>
  <c r="P146" i="8" s="1"/>
  <c r="AS147" i="10"/>
  <c r="M147" i="10" s="1"/>
  <c r="P162" i="8" s="1"/>
  <c r="AS163" i="10"/>
  <c r="M163" i="10" s="1"/>
  <c r="P178" i="8" s="1"/>
  <c r="AS179" i="10"/>
  <c r="M179" i="10" s="1"/>
  <c r="P194" i="8" s="1"/>
  <c r="AS195" i="10"/>
  <c r="M195" i="10" s="1"/>
  <c r="P210" i="8" s="1"/>
  <c r="AS211" i="10"/>
  <c r="M211" i="10" s="1"/>
  <c r="P226" i="8" s="1"/>
  <c r="AS227" i="10"/>
  <c r="M227" i="10" s="1"/>
  <c r="P242" i="8" s="1"/>
  <c r="AS243" i="10"/>
  <c r="M243" i="10" s="1"/>
  <c r="P258" i="8" s="1"/>
  <c r="AS259" i="10"/>
  <c r="M259" i="10" s="1"/>
  <c r="P274" i="8" s="1"/>
  <c r="AS275" i="10"/>
  <c r="M275" i="10" s="1"/>
  <c r="P290" i="8" s="1"/>
  <c r="AS291" i="10"/>
  <c r="M291" i="10" s="1"/>
  <c r="P306" i="8" s="1"/>
  <c r="AS307" i="10"/>
  <c r="M307" i="10" s="1"/>
  <c r="P322" i="8" s="1"/>
  <c r="AS323" i="10"/>
  <c r="M323" i="10" s="1"/>
  <c r="P338" i="8" s="1"/>
  <c r="AS339" i="10"/>
  <c r="M339" i="10" s="1"/>
  <c r="P354" i="8" s="1"/>
  <c r="AS355" i="10"/>
  <c r="M355" i="10" s="1"/>
  <c r="P370" i="8" s="1"/>
  <c r="AS371" i="10"/>
  <c r="M371" i="10" s="1"/>
  <c r="P386" i="8" s="1"/>
  <c r="AS387" i="10"/>
  <c r="M387" i="10" s="1"/>
  <c r="P402" i="8" s="1"/>
  <c r="AS403" i="10"/>
  <c r="M403" i="10" s="1"/>
  <c r="P418" i="8" s="1"/>
  <c r="AS630" i="10"/>
  <c r="M630" i="10" s="1"/>
  <c r="P645" i="8" s="1"/>
  <c r="AS654" i="10"/>
  <c r="M654" i="10" s="1"/>
  <c r="P669" i="8" s="1"/>
  <c r="AS722" i="10"/>
  <c r="M722" i="10" s="1"/>
  <c r="P737" i="8" s="1"/>
  <c r="AS940" i="10"/>
  <c r="M940" i="10" s="1"/>
  <c r="P955" i="8" s="1"/>
  <c r="AS1011" i="10"/>
  <c r="M1011" i="10" s="1"/>
  <c r="P1026" i="8" s="1"/>
  <c r="AS1196" i="10"/>
  <c r="M1196" i="10" s="1"/>
  <c r="P1211" i="8" s="1"/>
  <c r="AS1336" i="10"/>
  <c r="M1336" i="10" s="1"/>
  <c r="P1351" i="8" s="1"/>
  <c r="AS1195" i="10"/>
  <c r="M1195" i="10" s="1"/>
  <c r="P1210" i="8" s="1"/>
  <c r="AS1234" i="10"/>
  <c r="M1234" i="10" s="1"/>
  <c r="P1249" i="8" s="1"/>
  <c r="AS1339" i="10"/>
  <c r="M1339" i="10" s="1"/>
  <c r="P1354" i="8" s="1"/>
  <c r="L100" i="11"/>
  <c r="M99" i="11"/>
  <c r="D100" i="11" s="1"/>
  <c r="E100" i="11" s="1"/>
  <c r="AS830" i="10"/>
  <c r="M830" i="10" s="1"/>
  <c r="P845" i="8" s="1"/>
  <c r="AS70" i="10"/>
  <c r="M70" i="10" s="1"/>
  <c r="P85" i="8" s="1"/>
  <c r="AS725" i="10"/>
  <c r="M725" i="10" s="1"/>
  <c r="P740" i="8" s="1"/>
  <c r="AS508" i="10"/>
  <c r="M508" i="10" s="1"/>
  <c r="P523" i="8" s="1"/>
  <c r="AS1106" i="10"/>
  <c r="M1106" i="10" s="1"/>
  <c r="P1121" i="8" s="1"/>
  <c r="AS923" i="10"/>
  <c r="M923" i="10" s="1"/>
  <c r="P938" i="8" s="1"/>
  <c r="AS998" i="10"/>
  <c r="M998" i="10" s="1"/>
  <c r="P1013" i="8" s="1"/>
  <c r="AS39" i="10"/>
  <c r="M39" i="10" s="1"/>
  <c r="P54" i="8" s="1"/>
  <c r="AS748" i="10"/>
  <c r="M748" i="10" s="1"/>
  <c r="P763" i="8" s="1"/>
  <c r="AS818" i="10"/>
  <c r="M818" i="10" s="1"/>
  <c r="P833" i="8" s="1"/>
  <c r="AS951" i="10"/>
  <c r="M951" i="10" s="1"/>
  <c r="P966" i="8" s="1"/>
  <c r="AS742" i="10"/>
  <c r="M742" i="10" s="1"/>
  <c r="P757" i="8" s="1"/>
  <c r="AS798" i="10"/>
  <c r="M798" i="10" s="1"/>
  <c r="P813" i="8" s="1"/>
  <c r="AS1024" i="10"/>
  <c r="M1024" i="10" s="1"/>
  <c r="P1039" i="8" s="1"/>
  <c r="AS1014" i="10"/>
  <c r="M1014" i="10" s="1"/>
  <c r="P1029" i="8" s="1"/>
  <c r="AS1232" i="10"/>
  <c r="M1232" i="10" s="1"/>
  <c r="P1247" i="8" s="1"/>
  <c r="AS1372" i="10"/>
  <c r="M1372" i="10" s="1"/>
  <c r="P1387" i="8" s="1"/>
  <c r="AS1299" i="10"/>
  <c r="M1299" i="10" s="1"/>
  <c r="P1314" i="8" s="1"/>
  <c r="AS1394" i="10"/>
  <c r="M1394" i="10" s="1"/>
  <c r="P1409" i="8" s="1"/>
  <c r="AS1390" i="10"/>
  <c r="M1390" i="10" s="1"/>
  <c r="P1405" i="8" s="1"/>
  <c r="AS1447" i="10"/>
  <c r="M1447" i="10" s="1"/>
  <c r="P1462" i="8" s="1"/>
  <c r="L49" i="11"/>
  <c r="C42" i="11"/>
  <c r="M48" i="11"/>
  <c r="AS34" i="10"/>
  <c r="M34" i="10" s="1"/>
  <c r="P49" i="8" s="1"/>
  <c r="AS420" i="10"/>
  <c r="M420" i="10" s="1"/>
  <c r="P435" i="8" s="1"/>
  <c r="AS621" i="10"/>
  <c r="M621" i="10" s="1"/>
  <c r="P636" i="8" s="1"/>
  <c r="AS32" i="10"/>
  <c r="M32" i="10" s="1"/>
  <c r="P47" i="8" s="1"/>
  <c r="AS96" i="10"/>
  <c r="M96" i="10" s="1"/>
  <c r="P111" i="8" s="1"/>
  <c r="AS645" i="10"/>
  <c r="M645" i="10" s="1"/>
  <c r="P660" i="8" s="1"/>
  <c r="AS528" i="10"/>
  <c r="M528" i="10" s="1"/>
  <c r="P543" i="8" s="1"/>
  <c r="AS701" i="10"/>
  <c r="M701" i="10" s="1"/>
  <c r="P716" i="8" s="1"/>
  <c r="AS805" i="10"/>
  <c r="M805" i="10" s="1"/>
  <c r="P820" i="8" s="1"/>
  <c r="AS12" i="10"/>
  <c r="M12" i="10" s="1"/>
  <c r="P27" i="8" s="1"/>
  <c r="AS814" i="10"/>
  <c r="M814" i="10" s="1"/>
  <c r="P829" i="8" s="1"/>
  <c r="AS118" i="10"/>
  <c r="M118" i="10" s="1"/>
  <c r="P133" i="8" s="1"/>
  <c r="AS182" i="10"/>
  <c r="M182" i="10" s="1"/>
  <c r="P197" i="8" s="1"/>
  <c r="AS246" i="10"/>
  <c r="M246" i="10" s="1"/>
  <c r="P261" i="8" s="1"/>
  <c r="AS310" i="10"/>
  <c r="M310" i="10" s="1"/>
  <c r="P325" i="8" s="1"/>
  <c r="AS374" i="10"/>
  <c r="M374" i="10" s="1"/>
  <c r="P389" i="8" s="1"/>
  <c r="AS996" i="10"/>
  <c r="M996" i="10" s="1"/>
  <c r="P1011" i="8" s="1"/>
  <c r="AS153" i="10"/>
  <c r="M153" i="10" s="1"/>
  <c r="P168" i="8" s="1"/>
  <c r="AS169" i="10"/>
  <c r="M169" i="10" s="1"/>
  <c r="P184" i="8" s="1"/>
  <c r="AS185" i="10"/>
  <c r="M185" i="10" s="1"/>
  <c r="P200" i="8" s="1"/>
  <c r="AS201" i="10"/>
  <c r="M201" i="10" s="1"/>
  <c r="P216" i="8" s="1"/>
  <c r="AS217" i="10"/>
  <c r="M217" i="10" s="1"/>
  <c r="P232" i="8" s="1"/>
  <c r="AS233" i="10"/>
  <c r="M233" i="10" s="1"/>
  <c r="P248" i="8" s="1"/>
  <c r="AS249" i="10"/>
  <c r="M249" i="10" s="1"/>
  <c r="P264" i="8" s="1"/>
  <c r="AS265" i="10"/>
  <c r="M265" i="10" s="1"/>
  <c r="P280" i="8" s="1"/>
  <c r="AS281" i="10"/>
  <c r="M281" i="10" s="1"/>
  <c r="P296" i="8" s="1"/>
  <c r="AS297" i="10"/>
  <c r="M297" i="10" s="1"/>
  <c r="P312" i="8" s="1"/>
  <c r="AS313" i="10"/>
  <c r="M313" i="10" s="1"/>
  <c r="P328" i="8" s="1"/>
  <c r="AS329" i="10"/>
  <c r="M329" i="10" s="1"/>
  <c r="P344" i="8" s="1"/>
  <c r="AS345" i="10"/>
  <c r="M345" i="10" s="1"/>
  <c r="P360" i="8" s="1"/>
  <c r="AS361" i="10"/>
  <c r="M361" i="10" s="1"/>
  <c r="P376" i="8" s="1"/>
  <c r="AS377" i="10"/>
  <c r="M377" i="10" s="1"/>
  <c r="P392" i="8" s="1"/>
  <c r="AS393" i="10"/>
  <c r="M393" i="10" s="1"/>
  <c r="P408" i="8" s="1"/>
  <c r="AS754" i="10"/>
  <c r="M754" i="10" s="1"/>
  <c r="P769" i="8" s="1"/>
  <c r="AS820" i="10"/>
  <c r="M820" i="10" s="1"/>
  <c r="P835" i="8" s="1"/>
  <c r="AS884" i="10"/>
  <c r="M884" i="10" s="1"/>
  <c r="P899" i="8" s="1"/>
  <c r="AS906" i="10"/>
  <c r="M906" i="10" s="1"/>
  <c r="P921" i="8" s="1"/>
  <c r="AS1200" i="10"/>
  <c r="M1200" i="10" s="1"/>
  <c r="P1215" i="8" s="1"/>
  <c r="AS1070" i="10"/>
  <c r="M1070" i="10" s="1"/>
  <c r="P1085" i="8" s="1"/>
  <c r="AS1157" i="10"/>
  <c r="M1157" i="10" s="1"/>
  <c r="P1172" i="8" s="1"/>
  <c r="AS1364" i="10"/>
  <c r="M1364" i="10" s="1"/>
  <c r="P1379" i="8" s="1"/>
  <c r="AS1366" i="10"/>
  <c r="M1366" i="10" s="1"/>
  <c r="P1381" i="8" s="1"/>
  <c r="AS1302" i="10"/>
  <c r="M1302" i="10" s="1"/>
  <c r="P1317" i="8" s="1"/>
  <c r="AS1242" i="10"/>
  <c r="M1242" i="10" s="1"/>
  <c r="P1257" i="8" s="1"/>
  <c r="AS1316" i="10"/>
  <c r="M1316" i="10" s="1"/>
  <c r="P1331" i="8" s="1"/>
  <c r="AS1399" i="10"/>
  <c r="M1399" i="10" s="1"/>
  <c r="P1414" i="8" s="1"/>
  <c r="AS1439" i="10"/>
  <c r="M1439" i="10" s="1"/>
  <c r="P1454" i="8" s="1"/>
  <c r="AS1444" i="10"/>
  <c r="M1444" i="10" s="1"/>
  <c r="P1459" i="8" s="1"/>
  <c r="AS484" i="10"/>
  <c r="M484" i="10" s="1"/>
  <c r="P499" i="8" s="1"/>
  <c r="AS504" i="10"/>
  <c r="M504" i="10" s="1"/>
  <c r="P519" i="8" s="1"/>
  <c r="AS62" i="10"/>
  <c r="M62" i="10" s="1"/>
  <c r="P77" i="8" s="1"/>
  <c r="AS115" i="10"/>
  <c r="M115" i="10" s="1"/>
  <c r="P130" i="8" s="1"/>
  <c r="AS1003" i="10"/>
  <c r="M1003" i="10" s="1"/>
  <c r="P1018" i="8" s="1"/>
  <c r="AS1169" i="10"/>
  <c r="M1169" i="10" s="1"/>
  <c r="P1184" i="8" s="1"/>
  <c r="AS802" i="10"/>
  <c r="M802" i="10" s="1"/>
  <c r="P817" i="8" s="1"/>
  <c r="AS930" i="10"/>
  <c r="M930" i="10" s="1"/>
  <c r="P945" i="8" s="1"/>
  <c r="AS959" i="10"/>
  <c r="M959" i="10" s="1"/>
  <c r="P974" i="8" s="1"/>
  <c r="AS1066" i="10"/>
  <c r="M1066" i="10" s="1"/>
  <c r="P1081" i="8" s="1"/>
  <c r="AS1150" i="10"/>
  <c r="M1150" i="10" s="1"/>
  <c r="P1165" i="8" s="1"/>
  <c r="AS1180" i="10"/>
  <c r="M1180" i="10" s="1"/>
  <c r="P1195" i="8" s="1"/>
  <c r="AS1252" i="10"/>
  <c r="M1252" i="10" s="1"/>
  <c r="P1267" i="8" s="1"/>
  <c r="AS1284" i="10"/>
  <c r="M1284" i="10" s="1"/>
  <c r="P1299" i="8" s="1"/>
  <c r="AS1308" i="10"/>
  <c r="M1308" i="10" s="1"/>
  <c r="P1323" i="8" s="1"/>
  <c r="AS1407" i="10"/>
  <c r="M1407" i="10" s="1"/>
  <c r="P1422" i="8" s="1"/>
  <c r="AS1432" i="10"/>
  <c r="M1432" i="10" s="1"/>
  <c r="P1447" i="8" s="1"/>
  <c r="H100" i="11" l="1"/>
  <c r="G100" i="11"/>
  <c r="I100" i="11"/>
  <c r="F100" i="11"/>
  <c r="H112" i="11"/>
  <c r="G112" i="11"/>
  <c r="F112" i="11"/>
  <c r="I112" i="11"/>
  <c r="H25" i="11"/>
  <c r="U19" i="11" s="1"/>
  <c r="G25" i="11"/>
  <c r="U151" i="11" s="1"/>
  <c r="F25" i="11"/>
  <c r="U13" i="11" s="1"/>
  <c r="U7" i="11"/>
  <c r="I25" i="11"/>
  <c r="U25" i="11" s="1"/>
  <c r="M64" i="11"/>
  <c r="L65" i="11"/>
  <c r="M65" i="11" s="1"/>
  <c r="N1" i="10"/>
  <c r="D90" i="11"/>
  <c r="E90" i="11" s="1"/>
  <c r="M25" i="11"/>
  <c r="L26" i="11"/>
  <c r="M112" i="11"/>
  <c r="L113" i="11"/>
  <c r="L50" i="11"/>
  <c r="M49" i="11"/>
  <c r="D50" i="11" s="1"/>
  <c r="E50" i="11" s="1"/>
  <c r="M100" i="11"/>
  <c r="L101" i="11"/>
  <c r="G76" i="11"/>
  <c r="U175" i="11" s="1"/>
  <c r="I76" i="11"/>
  <c r="U121" i="11" s="1"/>
  <c r="F76" i="11"/>
  <c r="U109" i="11" s="1"/>
  <c r="U103" i="11"/>
  <c r="H76" i="11"/>
  <c r="U115" i="11" s="1"/>
  <c r="M76" i="11"/>
  <c r="L77" i="11"/>
  <c r="D39" i="11"/>
  <c r="E39" i="11" s="1"/>
  <c r="U55" i="11" l="1"/>
  <c r="I50" i="11"/>
  <c r="U73" i="11" s="1"/>
  <c r="F50" i="11"/>
  <c r="U61" i="11" s="1"/>
  <c r="H50" i="11"/>
  <c r="U67" i="11" s="1"/>
  <c r="G50" i="11"/>
  <c r="U163" i="11" s="1"/>
  <c r="L27" i="11"/>
  <c r="M27" i="11" s="1"/>
  <c r="M26" i="11"/>
  <c r="D65" i="11"/>
  <c r="E65" i="11" s="1"/>
  <c r="U81" i="11" s="1"/>
  <c r="I39" i="11"/>
  <c r="U51" i="11" s="1"/>
  <c r="H39" i="11"/>
  <c r="U45" i="11" s="1"/>
  <c r="U33" i="11"/>
  <c r="G39" i="11"/>
  <c r="U159" i="11" s="1"/>
  <c r="F39" i="11"/>
  <c r="U39" i="11" s="1"/>
  <c r="L51" i="11"/>
  <c r="M50" i="11"/>
  <c r="L78" i="11"/>
  <c r="M78" i="11" s="1"/>
  <c r="M77" i="11"/>
  <c r="L102" i="11"/>
  <c r="M102" i="11" s="1"/>
  <c r="M101" i="11"/>
  <c r="L114" i="11"/>
  <c r="M114" i="11" s="1"/>
  <c r="M113" i="11"/>
  <c r="G90" i="11"/>
  <c r="U183" i="11" s="1"/>
  <c r="F90" i="11"/>
  <c r="U135" i="11" s="1"/>
  <c r="U129" i="11"/>
  <c r="I90" i="11"/>
  <c r="U147" i="11" s="1"/>
  <c r="H90" i="11"/>
  <c r="U141" i="11" s="1"/>
  <c r="D102" i="11" l="1"/>
  <c r="E102" i="11" s="1"/>
  <c r="D27" i="11"/>
  <c r="E27" i="11" s="1"/>
  <c r="G65" i="11"/>
  <c r="U171" i="11" s="1"/>
  <c r="I65" i="11"/>
  <c r="U99" i="11" s="1"/>
  <c r="F65" i="11"/>
  <c r="U87" i="11" s="1"/>
  <c r="H65" i="11"/>
  <c r="U93" i="11" s="1"/>
  <c r="M51" i="11"/>
  <c r="L52" i="11"/>
  <c r="M52" i="11" s="1"/>
  <c r="D114" i="11"/>
  <c r="E114" i="11" s="1"/>
  <c r="D78" i="11"/>
  <c r="E78" i="11" s="1"/>
  <c r="D52" i="11" l="1"/>
  <c r="E52" i="11" s="1"/>
  <c r="H52" i="11" s="1"/>
  <c r="U69" i="11" s="1"/>
  <c r="F78" i="11"/>
  <c r="U111" i="11" s="1"/>
  <c r="I78" i="11"/>
  <c r="U123" i="11" s="1"/>
  <c r="U105" i="11"/>
  <c r="H78" i="11"/>
  <c r="U117" i="11" s="1"/>
  <c r="G78" i="11"/>
  <c r="U177" i="11" s="1"/>
  <c r="G27" i="11"/>
  <c r="U153" i="11" s="1"/>
  <c r="F27" i="11"/>
  <c r="U15" i="11" s="1"/>
  <c r="I27" i="11"/>
  <c r="U27" i="11" s="1"/>
  <c r="U9" i="11"/>
  <c r="H27" i="11"/>
  <c r="U21" i="11" s="1"/>
  <c r="G114" i="11"/>
  <c r="F114" i="11"/>
  <c r="I114" i="11"/>
  <c r="H114" i="11"/>
  <c r="G102" i="11"/>
  <c r="F102" i="11"/>
  <c r="H102" i="11"/>
  <c r="I102" i="11"/>
  <c r="U57" i="11" l="1"/>
  <c r="I52" i="11"/>
  <c r="U75" i="11" s="1"/>
  <c r="F52" i="11"/>
  <c r="U63" i="11" s="1"/>
  <c r="G52" i="11"/>
  <c r="U165" i="11" s="1"/>
</calcChain>
</file>

<file path=xl/sharedStrings.xml><?xml version="1.0" encoding="utf-8"?>
<sst xmlns="http://schemas.openxmlformats.org/spreadsheetml/2006/main" count="535" uniqueCount="313">
  <si>
    <t>No.</t>
  </si>
  <si>
    <t>Apt #</t>
  </si>
  <si>
    <t>YES</t>
  </si>
  <si>
    <t>NO</t>
  </si>
  <si>
    <t>Is Unit Affordable Unit?</t>
  </si>
  <si>
    <t>Number of Bedrooms</t>
  </si>
  <si>
    <t>Tenant Pays Electricity</t>
  </si>
  <si>
    <t>Project Information</t>
  </si>
  <si>
    <t>Address</t>
  </si>
  <si>
    <t>Borough</t>
  </si>
  <si>
    <t>Block</t>
  </si>
  <si>
    <t>Current Lot(s)</t>
  </si>
  <si>
    <t>Docket Number</t>
  </si>
  <si>
    <t>Proposed Initial Monthly Rent</t>
  </si>
  <si>
    <t>Gas</t>
  </si>
  <si>
    <t>Income Restrict</t>
  </si>
  <si>
    <t>This spreadsheet is being provided solely to assist you in determining whether at least twenty percent of the onsite units owned and operated as rental units in the multiple dwelling are Affordable Housing Eighty Percent Units and whether at least five percent of such units are Affordable Housing One Hundred Thirty Percent Units. The spreadsheet is provided for your convenience only.  HPD will review the monthly rents proposed for your project as part of your 421-a(17) Application and will determine whether or not such rents meet the requirements of Real Property Tax Law Section 421-a(17) and Chapter 49 of Title 28 of the Rules of the City of New York.</t>
  </si>
  <si>
    <t>Electric with Electric Stove</t>
  </si>
  <si>
    <t>Electricity Allowance</t>
  </si>
  <si>
    <t>Gas Allowance</t>
  </si>
  <si>
    <t>Total (Electric plus Gas)</t>
  </si>
  <si>
    <t>V Lookup</t>
  </si>
  <si>
    <t>E22</t>
  </si>
  <si>
    <t>for a family of four</t>
  </si>
  <si>
    <t>studio</t>
  </si>
  <si>
    <t>E23</t>
  </si>
  <si>
    <t>2 BR FMR</t>
  </si>
  <si>
    <t>1 BR</t>
  </si>
  <si>
    <t>E24</t>
  </si>
  <si>
    <t>Rent Burden</t>
  </si>
  <si>
    <t>2 BR</t>
  </si>
  <si>
    <t>E25</t>
  </si>
  <si>
    <t>3 BR</t>
  </si>
  <si>
    <t>E26</t>
  </si>
  <si>
    <t>4 BR</t>
  </si>
  <si>
    <t>E27</t>
  </si>
  <si>
    <t>5 BR</t>
  </si>
  <si>
    <t>F22</t>
  </si>
  <si>
    <t>F23</t>
  </si>
  <si>
    <t>As of:</t>
  </si>
  <si>
    <t>F24</t>
  </si>
  <si>
    <t>PROJECT TYPE (select below)</t>
  </si>
  <si>
    <t>F25</t>
  </si>
  <si>
    <t>New Construction/Special Needs</t>
  </si>
  <si>
    <t>F26</t>
  </si>
  <si>
    <t>***0.6 HH Factor for New Construction/Special Needs only applies to projects that comply with HPD’s new Design Guidelines***</t>
  </si>
  <si>
    <t>F27</t>
  </si>
  <si>
    <t>H22</t>
  </si>
  <si>
    <t>of AMI</t>
  </si>
  <si>
    <t>H23</t>
  </si>
  <si>
    <t>Tenant Pays</t>
  </si>
  <si>
    <t>Income</t>
  </si>
  <si>
    <t>H24</t>
  </si>
  <si>
    <t>No Utilities</t>
  </si>
  <si>
    <t>Electric (No Electric Stove)</t>
  </si>
  <si>
    <t>Gas Only</t>
  </si>
  <si>
    <t>Gas &amp; Electricity</t>
  </si>
  <si>
    <t>HH Size</t>
  </si>
  <si>
    <t>HH Factor</t>
  </si>
  <si>
    <t>Limit</t>
  </si>
  <si>
    <t>H25</t>
  </si>
  <si>
    <t>H26</t>
  </si>
  <si>
    <t>HH size</t>
  </si>
  <si>
    <t>HH factor</t>
  </si>
  <si>
    <t>H27</t>
  </si>
  <si>
    <t>I22</t>
  </si>
  <si>
    <t>I23</t>
  </si>
  <si>
    <t>I24</t>
  </si>
  <si>
    <t>I25</t>
  </si>
  <si>
    <t>I26</t>
  </si>
  <si>
    <t>I27</t>
  </si>
  <si>
    <t>E34</t>
  </si>
  <si>
    <t>E35</t>
  </si>
  <si>
    <t>E36</t>
  </si>
  <si>
    <t>E37</t>
  </si>
  <si>
    <t>E38</t>
  </si>
  <si>
    <t>E39</t>
  </si>
  <si>
    <t>F34</t>
  </si>
  <si>
    <t>F35</t>
  </si>
  <si>
    <t>F36</t>
  </si>
  <si>
    <t>F37</t>
  </si>
  <si>
    <t>F38</t>
  </si>
  <si>
    <t>F39</t>
  </si>
  <si>
    <t>H34</t>
  </si>
  <si>
    <t>H35</t>
  </si>
  <si>
    <t>H36</t>
  </si>
  <si>
    <t>H37</t>
  </si>
  <si>
    <t>H38</t>
  </si>
  <si>
    <t>H39</t>
  </si>
  <si>
    <t>I34</t>
  </si>
  <si>
    <t>I35</t>
  </si>
  <si>
    <t>I36</t>
  </si>
  <si>
    <t>I37</t>
  </si>
  <si>
    <t>I38</t>
  </si>
  <si>
    <t>I39</t>
  </si>
  <si>
    <t>E47</t>
  </si>
  <si>
    <t>E48</t>
  </si>
  <si>
    <t>E49</t>
  </si>
  <si>
    <t>E50</t>
  </si>
  <si>
    <t>E51</t>
  </si>
  <si>
    <t>E52</t>
  </si>
  <si>
    <t>F47</t>
  </si>
  <si>
    <t>F48</t>
  </si>
  <si>
    <t>F49</t>
  </si>
  <si>
    <t>F50</t>
  </si>
  <si>
    <t>F51</t>
  </si>
  <si>
    <t>F52</t>
  </si>
  <si>
    <t>H47</t>
  </si>
  <si>
    <t>H48</t>
  </si>
  <si>
    <t>H49</t>
  </si>
  <si>
    <t>H50</t>
  </si>
  <si>
    <t>H51</t>
  </si>
  <si>
    <t>H52</t>
  </si>
  <si>
    <t>I47</t>
  </si>
  <si>
    <t>I48</t>
  </si>
  <si>
    <t>I49</t>
  </si>
  <si>
    <t>I50</t>
  </si>
  <si>
    <t>I51</t>
  </si>
  <si>
    <t>I52</t>
  </si>
  <si>
    <t>Utility Test (Indicates the column to pull from "AMI Ref")</t>
  </si>
  <si>
    <t>Unit &amp; Income Test (indicates row to pull from "AMI Ref")</t>
  </si>
  <si>
    <t>Max</t>
  </si>
  <si>
    <t>Conc.</t>
  </si>
  <si>
    <t>Electric w/ Elec. Stove</t>
  </si>
  <si>
    <t xml:space="preserve">Electricity </t>
  </si>
  <si>
    <t>Yes w/ Elec. Stove</t>
  </si>
  <si>
    <t>Yes, No Elec. Stove</t>
  </si>
  <si>
    <t>G22</t>
  </si>
  <si>
    <t>G23</t>
  </si>
  <si>
    <t>G24</t>
  </si>
  <si>
    <t>G25</t>
  </si>
  <si>
    <t>G26</t>
  </si>
  <si>
    <t>G27</t>
  </si>
  <si>
    <t>G34</t>
  </si>
  <si>
    <t>G35</t>
  </si>
  <si>
    <t>G36</t>
  </si>
  <si>
    <t>G37</t>
  </si>
  <si>
    <t>G38</t>
  </si>
  <si>
    <t>G39</t>
  </si>
  <si>
    <t>G47</t>
  </si>
  <si>
    <t>G48</t>
  </si>
  <si>
    <t>G49</t>
  </si>
  <si>
    <t>G50</t>
  </si>
  <si>
    <t>G51</t>
  </si>
  <si>
    <t>G52</t>
  </si>
  <si>
    <t>This spreadsheet is being provided solely to assist you in determining whether the requisite percentage of the dwelling units in the Rental Project meets Affordability Option A, Affordability Option B, Affordability Option C, Affordability Option E, Affordability Option F or Affordability Option G. This spreadsheet is provided for your convenience only.  HPD will review the initial monthly rents proposed for the Affordable Housing Units for your Rental Project as part of your 421-a(16) Affordable New York Housing Program Application and will determine whether the requisite percentage of the dwelling units in the Rental Project  meet Affordability Option A, B,C, E, F or G in accordance with the provisions set forth in Real Property Tax Law Section 421-a(16) and Chapter 51 of Title 28 of the Rules of the City of New York.</t>
  </si>
  <si>
    <t>No. of Bldgs</t>
  </si>
  <si>
    <t>Number of Affordable Housing Units:</t>
  </si>
  <si>
    <t>Total units in Eligible Multiple Dwelling:</t>
  </si>
  <si>
    <t>Is the building all affordable?</t>
  </si>
  <si>
    <t>Building #</t>
  </si>
  <si>
    <t>Marketing Story</t>
  </si>
  <si>
    <t>Affordable Housing Unit</t>
  </si>
  <si>
    <t>Most Restrictive AMI</t>
  </si>
  <si>
    <t>Tenant Pays Gas (Stove Only)</t>
  </si>
  <si>
    <t xml:space="preserve">Tenant Pays Hot Water </t>
  </si>
  <si>
    <t xml:space="preserve">Tenant Pays Heat </t>
  </si>
  <si>
    <r>
      <t>Other Utilities Paid by Tenant (</t>
    </r>
    <r>
      <rPr>
        <b/>
        <sz val="10"/>
        <color rgb="FFFF0000"/>
        <rFont val="Arial"/>
        <family val="2"/>
      </rPr>
      <t>enter $ amount only</t>
    </r>
    <r>
      <rPr>
        <sz val="10"/>
        <rFont val="Arial"/>
        <family val="2"/>
      </rPr>
      <t>)</t>
    </r>
  </si>
  <si>
    <t>Most Restrictive for exihibit A</t>
  </si>
  <si>
    <t xml:space="preserve">Hot Water </t>
  </si>
  <si>
    <t xml:space="preserve">Heat </t>
  </si>
  <si>
    <t xml:space="preserve">SUM (Water &amp; Heat) </t>
  </si>
  <si>
    <t>New Max Rent</t>
  </si>
  <si>
    <t xml:space="preserve"> </t>
  </si>
  <si>
    <t>Oil Hot water Only</t>
  </si>
  <si>
    <t>Gas Hot water only</t>
  </si>
  <si>
    <t>Electric Hot water only</t>
  </si>
  <si>
    <t>Oil Heat Only</t>
  </si>
  <si>
    <t>Gas Heat Only</t>
  </si>
  <si>
    <t>Electric Heat Only</t>
  </si>
  <si>
    <t>a</t>
  </si>
  <si>
    <t>b</t>
  </si>
  <si>
    <t>c</t>
  </si>
  <si>
    <t>d</t>
  </si>
  <si>
    <t>e</t>
  </si>
  <si>
    <t>E73</t>
  </si>
  <si>
    <t>E74</t>
  </si>
  <si>
    <t>E75</t>
  </si>
  <si>
    <t>E76</t>
  </si>
  <si>
    <t>E77</t>
  </si>
  <si>
    <t>E78</t>
  </si>
  <si>
    <t>F73</t>
  </si>
  <si>
    <t>F74</t>
  </si>
  <si>
    <t>F75</t>
  </si>
  <si>
    <t>F76</t>
  </si>
  <si>
    <t>F77</t>
  </si>
  <si>
    <t>F78</t>
  </si>
  <si>
    <t>H73</t>
  </si>
  <si>
    <t>H74</t>
  </si>
  <si>
    <t>H75</t>
  </si>
  <si>
    <t>H76</t>
  </si>
  <si>
    <t>H77</t>
  </si>
  <si>
    <t>H78</t>
  </si>
  <si>
    <t>I73</t>
  </si>
  <si>
    <t>I74</t>
  </si>
  <si>
    <t>I75</t>
  </si>
  <si>
    <t>I76</t>
  </si>
  <si>
    <t>I77</t>
  </si>
  <si>
    <t>I78</t>
  </si>
  <si>
    <t>E85</t>
  </si>
  <si>
    <t>E86</t>
  </si>
  <si>
    <t>E87</t>
  </si>
  <si>
    <t>E88</t>
  </si>
  <si>
    <t>E89</t>
  </si>
  <si>
    <t>E90</t>
  </si>
  <si>
    <t>F85</t>
  </si>
  <si>
    <t>F86</t>
  </si>
  <si>
    <t>F87</t>
  </si>
  <si>
    <t>F88</t>
  </si>
  <si>
    <t>F89</t>
  </si>
  <si>
    <t>F90</t>
  </si>
  <si>
    <t>H85</t>
  </si>
  <si>
    <t>H86</t>
  </si>
  <si>
    <t>H87</t>
  </si>
  <si>
    <t>H88</t>
  </si>
  <si>
    <t>H89</t>
  </si>
  <si>
    <t>H90</t>
  </si>
  <si>
    <t>I85</t>
  </si>
  <si>
    <t>I86</t>
  </si>
  <si>
    <t>I87</t>
  </si>
  <si>
    <t>I88</t>
  </si>
  <si>
    <t>I89</t>
  </si>
  <si>
    <t>I90</t>
  </si>
  <si>
    <t>G73</t>
  </si>
  <si>
    <t>G74</t>
  </si>
  <si>
    <t>G75</t>
  </si>
  <si>
    <t>G76</t>
  </si>
  <si>
    <t>G77</t>
  </si>
  <si>
    <t>G78</t>
  </si>
  <si>
    <t>G85</t>
  </si>
  <si>
    <t>G86</t>
  </si>
  <si>
    <t>G87</t>
  </si>
  <si>
    <t>G88</t>
  </si>
  <si>
    <t>G89</t>
  </si>
  <si>
    <t>G90</t>
  </si>
  <si>
    <t>421-a(17) Income Restriction AMI</t>
  </si>
  <si>
    <t>Lists</t>
  </si>
  <si>
    <t>Affordability Election</t>
  </si>
  <si>
    <t>Bedrooms</t>
  </si>
  <si>
    <t>Buildings</t>
  </si>
  <si>
    <t>Tenant pay</t>
  </si>
  <si>
    <t>Yes</t>
  </si>
  <si>
    <r>
      <rPr>
        <b/>
        <sz val="10"/>
        <rFont val="Arial"/>
        <family val="2"/>
      </rPr>
      <t>Affordability Option A</t>
    </r>
    <r>
      <rPr>
        <sz val="10"/>
        <rFont val="Arial"/>
        <family val="2"/>
      </rPr>
      <t xml:space="preserve">
(10% at or below 40% AMI,
10% at or below 60% AMI, and
 5% at or below 130% AMI)</t>
    </r>
  </si>
  <si>
    <t>A</t>
  </si>
  <si>
    <t>No</t>
  </si>
  <si>
    <r>
      <rPr>
        <b/>
        <sz val="10"/>
        <rFont val="Arial"/>
        <family val="2"/>
      </rPr>
      <t>Affordability Option B</t>
    </r>
    <r>
      <rPr>
        <sz val="10"/>
        <rFont val="Arial"/>
        <family val="2"/>
      </rPr>
      <t xml:space="preserve">
(10% at or below 70% AMI, and
20% at or below 130% AMI)</t>
    </r>
  </si>
  <si>
    <t>B</t>
  </si>
  <si>
    <t>N/A</t>
  </si>
  <si>
    <r>
      <rPr>
        <b/>
        <sz val="10"/>
        <rFont val="Arial"/>
        <family val="2"/>
      </rPr>
      <t>Affordability Option C</t>
    </r>
    <r>
      <rPr>
        <sz val="10"/>
        <rFont val="Arial"/>
        <family val="2"/>
      </rPr>
      <t xml:space="preserve">
(30% at or below 130% AMI)</t>
    </r>
  </si>
  <si>
    <t>C</t>
  </si>
  <si>
    <r>
      <rPr>
        <b/>
        <sz val="10"/>
        <rFont val="Arial"/>
        <family val="2"/>
      </rPr>
      <t>Affordability Option E</t>
    </r>
    <r>
      <rPr>
        <sz val="10"/>
        <rFont val="Arial"/>
        <family val="2"/>
      </rPr>
      <t xml:space="preserve">
(10% at or below 40% AMI,
10% at or below 60% AMI, and
5% at or below 120% AMI)</t>
    </r>
  </si>
  <si>
    <t>E</t>
  </si>
  <si>
    <r>
      <rPr>
        <b/>
        <sz val="10"/>
        <rFont val="Arial"/>
        <family val="2"/>
      </rPr>
      <t>Affordability Option F</t>
    </r>
    <r>
      <rPr>
        <sz val="10"/>
        <rFont val="Arial"/>
        <family val="2"/>
      </rPr>
      <t xml:space="preserve">
(10% at or below 70% AMI, and
20% at or below 130% AMI)</t>
    </r>
  </si>
  <si>
    <t>F</t>
  </si>
  <si>
    <r>
      <rPr>
        <b/>
        <sz val="10"/>
        <rFont val="Arial"/>
        <family val="2"/>
      </rPr>
      <t>Affordability Option G</t>
    </r>
    <r>
      <rPr>
        <sz val="10"/>
        <rFont val="Arial"/>
        <family val="2"/>
      </rPr>
      <t xml:space="preserve">
(30% at or below 130% AMI)</t>
    </r>
  </si>
  <si>
    <t>G</t>
  </si>
  <si>
    <t>Oil</t>
  </si>
  <si>
    <t>Electric</t>
  </si>
  <si>
    <t>PIVOT TABLES FOR INPUT CALCS</t>
  </si>
  <si>
    <t>Count of Affordable Housing Unit</t>
  </si>
  <si>
    <t>Marketing/Affordable Housing Dus</t>
  </si>
  <si>
    <t>Count of Apt #</t>
  </si>
  <si>
    <t>Aff/MKT Dus</t>
  </si>
  <si>
    <t>FOR SHEET: Market Unit - Rent Stab</t>
  </si>
  <si>
    <t>Total Units</t>
  </si>
  <si>
    <t>Row Labels</t>
  </si>
  <si>
    <t>Market DUs</t>
  </si>
  <si>
    <t>Affordable Housing DUs</t>
  </si>
  <si>
    <t>Market Units Per Story</t>
  </si>
  <si>
    <t>Affordable Housing Units 
Per Story</t>
  </si>
  <si>
    <t>Marketing Units Number</t>
  </si>
  <si>
    <t>(Multiple Items)</t>
  </si>
  <si>
    <t>Column Labels</t>
  </si>
  <si>
    <t>Grand Total</t>
  </si>
  <si>
    <t>Sum of Proposed Initial Monthly Rent</t>
  </si>
  <si>
    <t>Count of No.</t>
  </si>
  <si>
    <t>80% Count</t>
  </si>
  <si>
    <t>130% Count</t>
  </si>
  <si>
    <t>Workbook Test</t>
  </si>
  <si>
    <t>E60</t>
  </si>
  <si>
    <t>E61</t>
  </si>
  <si>
    <t>E62</t>
  </si>
  <si>
    <t>E63</t>
  </si>
  <si>
    <t>E64</t>
  </si>
  <si>
    <t>E65</t>
  </si>
  <si>
    <t>F60</t>
  </si>
  <si>
    <t>F61</t>
  </si>
  <si>
    <t>F62</t>
  </si>
  <si>
    <t>F63</t>
  </si>
  <si>
    <t>F64</t>
  </si>
  <si>
    <t>F65</t>
  </si>
  <si>
    <t>H60</t>
  </si>
  <si>
    <t>H61</t>
  </si>
  <si>
    <t>H62</t>
  </si>
  <si>
    <t>H63</t>
  </si>
  <si>
    <t>H64</t>
  </si>
  <si>
    <t>H65</t>
  </si>
  <si>
    <t>I60</t>
  </si>
  <si>
    <t>I61</t>
  </si>
  <si>
    <t>I62</t>
  </si>
  <si>
    <t>I63</t>
  </si>
  <si>
    <t>I64</t>
  </si>
  <si>
    <t>I65</t>
  </si>
  <si>
    <t>G60</t>
  </si>
  <si>
    <t>G61</t>
  </si>
  <si>
    <t>G62</t>
  </si>
  <si>
    <t>G63</t>
  </si>
  <si>
    <t>G64</t>
  </si>
  <si>
    <t>G65</t>
  </si>
  <si>
    <t>Final Certificate of Eligibilty Approval Date:</t>
  </si>
  <si>
    <t>Added 3-1-2019</t>
  </si>
  <si>
    <t>HPD Electric Heat Only</t>
  </si>
  <si>
    <t>2023 Area Median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</si>
</sst>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4" formatCode="_(&quot;$&quot;* #,##0.00_);_(&quot;$&quot;* \(#,##0.00\);_(&quot;$&quot;* &quot;-&quot;??_);_(@_)"/>
    <numFmt numFmtId="43" formatCode="_(* #,##0.00_);_(* \(#,##0.00\);_(* &quot;-&quot;??_);_(@_)"/>
    <numFmt numFmtId="164" formatCode="&quot;$&quot;#,##0.00"/>
    <numFmt numFmtId="165" formatCode="&quot;$&quot;#,##0"/>
    <numFmt numFmtId="166" formatCode="&quot;Income Limits &amp; Rents at &quot;0%\ &quot;AMI&quot;"/>
    <numFmt numFmtId="167" formatCode="&quot;Income Limits &amp; Rents at &quot;0%\ &quot;of AMI&quot;"/>
    <numFmt numFmtId="168" formatCode="0%\ &quot;of AMI&quot;"/>
    <numFmt numFmtId="169" formatCode="_(* #,##0.0_);_(* \(#,##0.0\);_(* &quot;-&quot;??_);_(@_)"/>
    <numFmt numFmtId="170" formatCode="_(* #,##0_);_(* \(#,##0\);_(* &quot;-&quot;??_);_(@_)"/>
  </numFmts>
  <fonts count="26"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0"/>
      <color indexed="18"/>
      <name val="Arial"/>
      <family val="2"/>
    </font>
    <font>
      <b/>
      <sz val="14"/>
      <name val="Arial"/>
      <family val="2"/>
    </font>
    <font>
      <sz val="10"/>
      <color indexed="9"/>
      <name val="Arial"/>
      <family val="2"/>
    </font>
    <font>
      <b/>
      <sz val="12"/>
      <name val="Arial"/>
      <family val="2"/>
    </font>
    <font>
      <sz val="11"/>
      <name val="Arial"/>
      <family val="2"/>
    </font>
    <font>
      <sz val="10"/>
      <color theme="0"/>
      <name val="Arial"/>
      <family val="2"/>
    </font>
    <font>
      <sz val="26"/>
      <color rgb="FF0070C0"/>
      <name val="Arial"/>
      <family val="2"/>
    </font>
    <font>
      <sz val="26"/>
      <color theme="0"/>
      <name val="Arial"/>
      <family val="2"/>
    </font>
    <font>
      <sz val="10"/>
      <name val="Arial"/>
      <family val="2"/>
    </font>
    <font>
      <b/>
      <u/>
      <sz val="12"/>
      <name val="Arial"/>
      <family val="2"/>
    </font>
    <font>
      <sz val="12"/>
      <name val="Arial"/>
      <family val="2"/>
    </font>
    <font>
      <b/>
      <sz val="12"/>
      <color theme="3"/>
      <name val="Arial"/>
      <family val="2"/>
    </font>
    <font>
      <b/>
      <sz val="12"/>
      <color theme="1"/>
      <name val="Arial"/>
      <family val="2"/>
    </font>
    <font>
      <sz val="12"/>
      <color theme="1"/>
      <name val="Arial"/>
      <family val="2"/>
    </font>
    <font>
      <b/>
      <sz val="11"/>
      <color rgb="FF0000FF"/>
      <name val="Arial"/>
      <family val="2"/>
    </font>
    <font>
      <u/>
      <sz val="10"/>
      <color theme="10"/>
      <name val="Arial"/>
      <family val="2"/>
    </font>
    <font>
      <b/>
      <sz val="12"/>
      <color rgb="FFFF0000"/>
      <name val="Arial"/>
      <family val="2"/>
    </font>
    <font>
      <b/>
      <sz val="10"/>
      <color rgb="FFFF0000"/>
      <name val="Arial"/>
      <family val="2"/>
    </font>
    <font>
      <b/>
      <sz val="15"/>
      <name val="Arial"/>
      <family val="2"/>
    </font>
    <font>
      <sz val="10"/>
      <color theme="1"/>
      <name val="Arial"/>
      <family val="2"/>
    </font>
    <font>
      <u/>
      <sz val="12"/>
      <name val="Arial"/>
      <family val="2"/>
    </font>
  </fonts>
  <fills count="13">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1"/>
        <bgColor indexed="64"/>
      </patternFill>
    </fill>
  </fills>
  <borders count="31">
    <border>
      <left/>
      <right/>
      <top/>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s>
  <cellStyleXfs count="16">
    <xf numFmtId="0" fontId="0" fillId="0" borderId="0"/>
    <xf numFmtId="9" fontId="13" fillId="0" borderId="0" applyFont="0" applyFill="0" applyBorder="0" applyAlignment="0" applyProtection="0"/>
    <xf numFmtId="0" fontId="3" fillId="0" borderId="0"/>
    <xf numFmtId="0" fontId="2" fillId="0" borderId="0"/>
    <xf numFmtId="0" fontId="2" fillId="0" borderId="0"/>
    <xf numFmtId="0" fontId="3" fillId="0" borderId="0"/>
    <xf numFmtId="0" fontId="20"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43" fontId="3" fillId="0" borderId="0" applyFont="0" applyFill="0" applyBorder="0" applyAlignment="0" applyProtection="0"/>
    <xf numFmtId="0" fontId="1" fillId="0" borderId="0"/>
    <xf numFmtId="44" fontId="3" fillId="0" borderId="0" applyFont="0" applyFill="0" applyBorder="0" applyAlignment="0" applyProtection="0"/>
    <xf numFmtId="44" fontId="1" fillId="0" borderId="0" applyFont="0" applyFill="0" applyBorder="0" applyAlignment="0" applyProtection="0"/>
    <xf numFmtId="0" fontId="1" fillId="0" borderId="0"/>
  </cellStyleXfs>
  <cellXfs count="236">
    <xf numFmtId="0" fontId="0" fillId="0" borderId="0" xfId="0"/>
    <xf numFmtId="0" fontId="15" fillId="0" borderId="0" xfId="2" applyFont="1" applyFill="1" applyBorder="1" applyAlignment="1">
      <alignment horizontal="center"/>
    </xf>
    <xf numFmtId="0" fontId="15" fillId="0" borderId="9" xfId="2" applyFont="1" applyFill="1" applyBorder="1" applyAlignment="1">
      <alignment horizontal="center"/>
    </xf>
    <xf numFmtId="2" fontId="15" fillId="0" borderId="19" xfId="2" applyNumberFormat="1" applyFont="1" applyFill="1" applyBorder="1" applyAlignment="1">
      <alignment horizontal="center"/>
    </xf>
    <xf numFmtId="0" fontId="15" fillId="6" borderId="4" xfId="2" applyFont="1" applyFill="1" applyBorder="1" applyAlignment="1">
      <alignment horizontal="center"/>
    </xf>
    <xf numFmtId="9" fontId="15" fillId="6" borderId="4" xfId="2" applyNumberFormat="1" applyFont="1" applyFill="1" applyBorder="1" applyAlignment="1">
      <alignment horizontal="center"/>
    </xf>
    <xf numFmtId="0" fontId="15" fillId="0" borderId="0" xfId="2" applyFont="1" applyFill="1" applyBorder="1" applyAlignment="1">
      <alignment horizontal="center" wrapText="1"/>
    </xf>
    <xf numFmtId="0" fontId="15" fillId="0" borderId="19" xfId="2" applyFont="1" applyFill="1" applyBorder="1" applyAlignment="1">
      <alignment horizontal="center"/>
    </xf>
    <xf numFmtId="39" fontId="15" fillId="0" borderId="19" xfId="2" applyNumberFormat="1" applyFont="1" applyFill="1" applyBorder="1" applyAlignment="1">
      <alignment horizontal="center"/>
    </xf>
    <xf numFmtId="0" fontId="3" fillId="0" borderId="24" xfId="5" applyFont="1" applyFill="1" applyBorder="1" applyAlignment="1" applyProtection="1">
      <alignment horizontal="center" wrapText="1"/>
    </xf>
    <xf numFmtId="0" fontId="3" fillId="0" borderId="4" xfId="5" applyFont="1" applyFill="1" applyBorder="1" applyAlignment="1" applyProtection="1">
      <alignment horizontal="center"/>
    </xf>
    <xf numFmtId="0" fontId="3" fillId="0" borderId="26" xfId="5" applyFont="1" applyFill="1" applyBorder="1" applyAlignment="1" applyProtection="1">
      <alignment horizontal="center"/>
    </xf>
    <xf numFmtId="1" fontId="3" fillId="0" borderId="0" xfId="5" applyNumberFormat="1" applyFont="1" applyFill="1" applyBorder="1" applyAlignment="1" applyProtection="1">
      <alignment horizontal="center"/>
    </xf>
    <xf numFmtId="3" fontId="3" fillId="0" borderId="25" xfId="5" quotePrefix="1" applyNumberFormat="1" applyFont="1" applyFill="1" applyBorder="1" applyProtection="1"/>
    <xf numFmtId="0" fontId="3" fillId="0" borderId="0" xfId="5" applyFont="1" applyFill="1" applyBorder="1" applyAlignment="1" applyProtection="1">
      <alignment horizontal="left"/>
    </xf>
    <xf numFmtId="0" fontId="3" fillId="0" borderId="0" xfId="5" applyFont="1" applyFill="1" applyBorder="1" applyAlignment="1" applyProtection="1">
      <alignment horizontal="center"/>
    </xf>
    <xf numFmtId="0" fontId="3" fillId="0" borderId="0" xfId="5" applyFont="1" applyFill="1" applyAlignment="1" applyProtection="1">
      <alignment horizontal="left"/>
    </xf>
    <xf numFmtId="0" fontId="3" fillId="0" borderId="0" xfId="5" applyFill="1" applyAlignment="1" applyProtection="1">
      <alignment wrapText="1"/>
    </xf>
    <xf numFmtId="0" fontId="3" fillId="0" borderId="0" xfId="5" applyFill="1" applyBorder="1" applyAlignment="1" applyProtection="1">
      <alignment wrapText="1"/>
    </xf>
    <xf numFmtId="0" fontId="3" fillId="0" borderId="0" xfId="5" applyFill="1" applyAlignment="1" applyProtection="1">
      <alignment vertical="center"/>
    </xf>
    <xf numFmtId="0" fontId="3" fillId="0" borderId="0" xfId="5" applyFill="1" applyBorder="1" applyAlignment="1" applyProtection="1">
      <alignment vertical="center"/>
    </xf>
    <xf numFmtId="0" fontId="3" fillId="0" borderId="0" xfId="5" applyFill="1" applyProtection="1"/>
    <xf numFmtId="0" fontId="3" fillId="0" borderId="0" xfId="5" applyFill="1" applyBorder="1" applyProtection="1"/>
    <xf numFmtId="0" fontId="10" fillId="0" borderId="0" xfId="5" applyFont="1" applyFill="1" applyBorder="1" applyProtection="1"/>
    <xf numFmtId="0" fontId="3" fillId="0" borderId="2" xfId="5" applyFill="1" applyBorder="1" applyProtection="1"/>
    <xf numFmtId="0" fontId="6" fillId="0" borderId="22" xfId="5" applyFont="1" applyFill="1" applyBorder="1" applyProtection="1"/>
    <xf numFmtId="0" fontId="6" fillId="0" borderId="11" xfId="5" applyFont="1" applyFill="1" applyBorder="1" applyProtection="1"/>
    <xf numFmtId="0" fontId="3" fillId="0" borderId="11" xfId="5" applyFill="1" applyBorder="1" applyProtection="1"/>
    <xf numFmtId="0" fontId="4" fillId="0" borderId="11" xfId="5" applyFont="1" applyFill="1" applyBorder="1" applyProtection="1"/>
    <xf numFmtId="0" fontId="10" fillId="0" borderId="11" xfId="5" applyFont="1" applyFill="1" applyBorder="1" applyProtection="1"/>
    <xf numFmtId="0" fontId="7" fillId="0" borderId="23" xfId="5" applyFont="1" applyFill="1" applyBorder="1" applyProtection="1"/>
    <xf numFmtId="0" fontId="3" fillId="0" borderId="1" xfId="5" applyFill="1" applyBorder="1" applyProtection="1"/>
    <xf numFmtId="0" fontId="4" fillId="0" borderId="0" xfId="5" applyFont="1" applyFill="1" applyAlignment="1" applyProtection="1">
      <alignment horizontal="right"/>
    </xf>
    <xf numFmtId="0" fontId="10" fillId="0" borderId="0" xfId="5" applyFont="1" applyFill="1" applyProtection="1"/>
    <xf numFmtId="164" fontId="7" fillId="0" borderId="0" xfId="5" applyNumberFormat="1" applyFont="1" applyFill="1" applyBorder="1" applyProtection="1"/>
    <xf numFmtId="0" fontId="4" fillId="0" borderId="0" xfId="5" applyFont="1" applyFill="1" applyAlignment="1" applyProtection="1">
      <alignment horizontal="right"/>
      <protection locked="0"/>
    </xf>
    <xf numFmtId="0" fontId="7" fillId="0" borderId="0" xfId="5" applyFont="1" applyFill="1" applyBorder="1" applyProtection="1"/>
    <xf numFmtId="0" fontId="4" fillId="0" borderId="0" xfId="5" applyFont="1" applyAlignment="1" applyProtection="1">
      <alignment horizontal="right"/>
    </xf>
    <xf numFmtId="0" fontId="4" fillId="0" borderId="0" xfId="5" applyFont="1" applyFill="1" applyAlignment="1" applyProtection="1">
      <alignment horizontal="right" vertical="top" wrapText="1"/>
    </xf>
    <xf numFmtId="0" fontId="3" fillId="0" borderId="5" xfId="5" applyFont="1" applyFill="1" applyBorder="1" applyAlignment="1" applyProtection="1">
      <alignment horizontal="center" vertical="center"/>
    </xf>
    <xf numFmtId="0" fontId="3" fillId="3" borderId="5" xfId="5" applyFont="1" applyFill="1" applyBorder="1" applyAlignment="1" applyProtection="1">
      <alignment horizontal="left" vertical="top"/>
      <protection locked="0"/>
    </xf>
    <xf numFmtId="0" fontId="4" fillId="0" borderId="0" xfId="5" applyFont="1" applyFill="1" applyAlignment="1" applyProtection="1">
      <alignment horizontal="left" vertical="top" wrapText="1"/>
    </xf>
    <xf numFmtId="0" fontId="3" fillId="0" borderId="0" xfId="5" applyFont="1" applyFill="1" applyBorder="1" applyProtection="1"/>
    <xf numFmtId="0" fontId="3" fillId="0" borderId="0" xfId="5" applyFont="1" applyFill="1" applyProtection="1"/>
    <xf numFmtId="0" fontId="3" fillId="0" borderId="0" xfId="5" applyFont="1" applyFill="1" applyBorder="1" applyAlignment="1" applyProtection="1">
      <alignment horizontal="center" vertical="center" wrapText="1"/>
      <protection locked="0"/>
    </xf>
    <xf numFmtId="0" fontId="4" fillId="0" borderId="0" xfId="5" applyFont="1" applyFill="1" applyAlignment="1" applyProtection="1">
      <alignment horizontal="right" wrapText="1"/>
    </xf>
    <xf numFmtId="0" fontId="3" fillId="0" borderId="0" xfId="5" applyFont="1" applyFill="1" applyBorder="1" applyProtection="1">
      <protection locked="0"/>
    </xf>
    <xf numFmtId="0" fontId="4" fillId="0" borderId="0" xfId="5" applyFont="1" applyFill="1" applyAlignment="1" applyProtection="1">
      <alignment wrapText="1"/>
    </xf>
    <xf numFmtId="0" fontId="4" fillId="0" borderId="0" xfId="5" applyFont="1" applyFill="1" applyBorder="1" applyAlignment="1" applyProtection="1">
      <alignment horizontal="center" vertical="center" wrapText="1"/>
    </xf>
    <xf numFmtId="0" fontId="3" fillId="0" borderId="0" xfId="5" applyFont="1" applyFill="1" applyBorder="1" applyAlignment="1" applyProtection="1">
      <alignment horizontal="center" vertical="center" wrapText="1"/>
    </xf>
    <xf numFmtId="0" fontId="3" fillId="0" borderId="0" xfId="5"/>
    <xf numFmtId="0" fontId="21" fillId="0" borderId="0" xfId="5" applyFont="1" applyFill="1" applyProtection="1"/>
    <xf numFmtId="0" fontId="21" fillId="0" borderId="0" xfId="5" applyFont="1" applyFill="1" applyBorder="1" applyProtection="1"/>
    <xf numFmtId="0" fontId="20" fillId="0" borderId="0" xfId="6" applyFill="1" applyAlignment="1" applyProtection="1">
      <alignment horizontal="left" vertical="top" wrapText="1"/>
    </xf>
    <xf numFmtId="0" fontId="9" fillId="0" borderId="0" xfId="5" applyFont="1" applyFill="1" applyAlignment="1" applyProtection="1">
      <alignment horizontal="left" wrapText="1"/>
    </xf>
    <xf numFmtId="0" fontId="9" fillId="0" borderId="0" xfId="5" applyFont="1" applyFill="1" applyAlignment="1" applyProtection="1">
      <alignment wrapText="1"/>
    </xf>
    <xf numFmtId="0" fontId="3" fillId="0" borderId="6" xfId="5" applyFont="1" applyFill="1" applyBorder="1" applyAlignment="1" applyProtection="1">
      <alignment horizontal="center" wrapText="1"/>
    </xf>
    <xf numFmtId="0" fontId="3" fillId="0" borderId="10" xfId="5" applyFont="1" applyFill="1" applyBorder="1" applyAlignment="1" applyProtection="1">
      <alignment horizontal="center" wrapText="1"/>
    </xf>
    <xf numFmtId="0" fontId="3" fillId="0" borderId="7" xfId="5" applyFont="1" applyFill="1" applyBorder="1" applyAlignment="1" applyProtection="1">
      <alignment horizontal="center" wrapText="1"/>
    </xf>
    <xf numFmtId="0" fontId="3" fillId="0" borderId="8" xfId="5" applyFont="1" applyFill="1" applyBorder="1" applyAlignment="1" applyProtection="1">
      <alignment horizontal="center" wrapText="1"/>
    </xf>
    <xf numFmtId="0" fontId="3" fillId="0" borderId="3" xfId="5" applyFont="1" applyFill="1" applyBorder="1" applyAlignment="1" applyProtection="1">
      <alignment horizontal="center"/>
    </xf>
    <xf numFmtId="0" fontId="3" fillId="0" borderId="3" xfId="5" applyFont="1" applyFill="1" applyBorder="1" applyAlignment="1" applyProtection="1">
      <alignment horizontal="center"/>
      <protection locked="0"/>
    </xf>
    <xf numFmtId="0" fontId="3" fillId="3" borderId="3" xfId="5" applyFont="1" applyFill="1" applyBorder="1" applyAlignment="1" applyProtection="1">
      <alignment horizontal="center"/>
      <protection locked="0"/>
    </xf>
    <xf numFmtId="164" fontId="3" fillId="3" borderId="3" xfId="5" applyNumberFormat="1" applyFont="1" applyFill="1" applyBorder="1" applyAlignment="1" applyProtection="1">
      <alignment horizontal="center"/>
      <protection locked="0"/>
    </xf>
    <xf numFmtId="9" fontId="3" fillId="3" borderId="3" xfId="5" applyNumberFormat="1" applyFont="1" applyFill="1" applyBorder="1" applyAlignment="1" applyProtection="1">
      <alignment horizontal="center"/>
      <protection locked="0"/>
    </xf>
    <xf numFmtId="165" fontId="3" fillId="3" borderId="3" xfId="5" applyNumberFormat="1" applyFont="1" applyFill="1" applyBorder="1" applyAlignment="1" applyProtection="1">
      <alignment horizontal="center"/>
      <protection locked="0"/>
    </xf>
    <xf numFmtId="165" fontId="3" fillId="0" borderId="3" xfId="5" applyNumberFormat="1" applyFont="1" applyFill="1" applyBorder="1" applyAlignment="1" applyProtection="1">
      <alignment horizontal="center"/>
    </xf>
    <xf numFmtId="0" fontId="3" fillId="0" borderId="5" xfId="5" applyFont="1" applyFill="1" applyBorder="1" applyAlignment="1" applyProtection="1">
      <alignment horizontal="center"/>
    </xf>
    <xf numFmtId="0" fontId="3" fillId="0" borderId="5" xfId="5" applyFill="1" applyBorder="1" applyAlignment="1" applyProtection="1">
      <alignment horizontal="center"/>
    </xf>
    <xf numFmtId="0" fontId="3" fillId="0" borderId="3" xfId="5" applyFill="1" applyBorder="1" applyAlignment="1" applyProtection="1">
      <alignment horizontal="center"/>
      <protection locked="0"/>
    </xf>
    <xf numFmtId="0" fontId="3" fillId="8" borderId="0" xfId="5" applyFont="1" applyFill="1" applyAlignment="1" applyProtection="1">
      <alignment wrapText="1"/>
    </xf>
    <xf numFmtId="2" fontId="3" fillId="0" borderId="0" xfId="5" applyNumberFormat="1" applyFill="1" applyProtection="1"/>
    <xf numFmtId="10" fontId="3" fillId="0" borderId="7" xfId="5" applyNumberFormat="1" applyFont="1" applyFill="1" applyBorder="1" applyAlignment="1" applyProtection="1">
      <alignment horizontal="center" wrapText="1"/>
    </xf>
    <xf numFmtId="0" fontId="3" fillId="3" borderId="0" xfId="5" applyFont="1" applyFill="1" applyAlignment="1" applyProtection="1">
      <alignment horizontal="center" wrapText="1"/>
    </xf>
    <xf numFmtId="0" fontId="3" fillId="0" borderId="0" xfId="5" applyFont="1" applyFill="1" applyBorder="1" applyAlignment="1" applyProtection="1">
      <alignment horizontal="center" wrapText="1"/>
    </xf>
    <xf numFmtId="0" fontId="3" fillId="0" borderId="4" xfId="5" applyFont="1" applyBorder="1" applyAlignment="1">
      <alignment horizontal="center"/>
    </xf>
    <xf numFmtId="0" fontId="3" fillId="0" borderId="25" xfId="5" applyBorder="1" applyAlignment="1"/>
    <xf numFmtId="2" fontId="3" fillId="0" borderId="0" xfId="5" applyNumberFormat="1" applyFont="1" applyFill="1" applyProtection="1"/>
    <xf numFmtId="0" fontId="4" fillId="0" borderId="4" xfId="5" applyFont="1" applyFill="1" applyBorder="1" applyAlignment="1" applyProtection="1">
      <alignment wrapText="1"/>
    </xf>
    <xf numFmtId="0" fontId="3" fillId="9" borderId="3" xfId="5" applyFont="1" applyFill="1" applyBorder="1" applyAlignment="1" applyProtection="1">
      <alignment horizontal="center"/>
      <protection locked="0"/>
    </xf>
    <xf numFmtId="9" fontId="3" fillId="9" borderId="3" xfId="7" applyFont="1" applyFill="1" applyBorder="1" applyAlignment="1" applyProtection="1">
      <alignment horizontal="center"/>
      <protection locked="0"/>
    </xf>
    <xf numFmtId="10" fontId="3" fillId="0" borderId="5" xfId="5" applyNumberFormat="1" applyFont="1" applyFill="1" applyBorder="1" applyAlignment="1" applyProtection="1">
      <alignment horizontal="center"/>
    </xf>
    <xf numFmtId="9" fontId="3" fillId="0" borderId="0" xfId="7" applyFont="1" applyFill="1" applyProtection="1"/>
    <xf numFmtId="43" fontId="3" fillId="0" borderId="0" xfId="8" applyFont="1" applyFill="1" applyProtection="1"/>
    <xf numFmtId="4" fontId="3" fillId="0" borderId="0" xfId="5" applyNumberFormat="1" applyFont="1" applyFill="1" applyProtection="1"/>
    <xf numFmtId="3" fontId="3" fillId="0" borderId="0" xfId="5" quotePrefix="1" applyNumberFormat="1" applyFont="1" applyFill="1" applyBorder="1" applyProtection="1"/>
    <xf numFmtId="2" fontId="3" fillId="0" borderId="0" xfId="5" applyNumberFormat="1" applyFont="1" applyFill="1" applyBorder="1" applyProtection="1"/>
    <xf numFmtId="4" fontId="3" fillId="0" borderId="0" xfId="5" applyNumberFormat="1" applyFont="1" applyFill="1" applyBorder="1" applyProtection="1"/>
    <xf numFmtId="0" fontId="3" fillId="0" borderId="0" xfId="5" applyFont="1" applyFill="1" applyAlignment="1" applyProtection="1">
      <alignment wrapText="1"/>
    </xf>
    <xf numFmtId="0" fontId="7" fillId="0" borderId="0" xfId="5" applyFont="1" applyFill="1" applyAlignment="1" applyProtection="1">
      <alignment horizontal="left"/>
    </xf>
    <xf numFmtId="10" fontId="3" fillId="0" borderId="0" xfId="5" applyNumberFormat="1" applyFill="1" applyProtection="1"/>
    <xf numFmtId="0" fontId="3" fillId="0" borderId="0" xfId="5" applyFill="1" applyAlignment="1" applyProtection="1">
      <alignment horizontal="center"/>
    </xf>
    <xf numFmtId="1" fontId="3" fillId="0" borderId="0" xfId="5" applyNumberFormat="1" applyFill="1" applyProtection="1"/>
    <xf numFmtId="9" fontId="14" fillId="0" borderId="0" xfId="7" applyFont="1" applyFill="1" applyBorder="1" applyAlignment="1">
      <alignment horizontal="left"/>
    </xf>
    <xf numFmtId="0" fontId="15" fillId="0" borderId="0" xfId="5" applyFont="1" applyFill="1" applyBorder="1"/>
    <xf numFmtId="0" fontId="15" fillId="0" borderId="0" xfId="5" applyFont="1" applyBorder="1"/>
    <xf numFmtId="0" fontId="15" fillId="0" borderId="0" xfId="5" applyFont="1" applyBorder="1" applyAlignment="1">
      <alignment horizontal="center"/>
    </xf>
    <xf numFmtId="0" fontId="15" fillId="0" borderId="0" xfId="5" applyFont="1" applyBorder="1" applyAlignment="1">
      <alignment horizontal="left"/>
    </xf>
    <xf numFmtId="1" fontId="15" fillId="0" borderId="0" xfId="5" applyNumberFormat="1" applyFont="1" applyBorder="1"/>
    <xf numFmtId="0" fontId="15" fillId="0" borderId="12" xfId="5" applyFont="1" applyBorder="1"/>
    <xf numFmtId="0" fontId="15" fillId="0" borderId="0" xfId="5" applyFont="1" applyBorder="1" applyAlignment="1">
      <alignment wrapText="1"/>
    </xf>
    <xf numFmtId="169" fontId="15" fillId="0" borderId="0" xfId="8" applyNumberFormat="1" applyFont="1" applyBorder="1" applyAlignment="1">
      <alignment wrapText="1"/>
    </xf>
    <xf numFmtId="0" fontId="15" fillId="0" borderId="15" xfId="5" applyFont="1" applyFill="1" applyBorder="1"/>
    <xf numFmtId="1" fontId="15" fillId="0" borderId="16" xfId="5" applyNumberFormat="1" applyFont="1" applyBorder="1"/>
    <xf numFmtId="3" fontId="16" fillId="10" borderId="5" xfId="5" applyNumberFormat="1" applyFont="1" applyFill="1" applyBorder="1" applyAlignment="1">
      <alignment horizontal="center"/>
    </xf>
    <xf numFmtId="0" fontId="16" fillId="10" borderId="5" xfId="9" applyFont="1" applyFill="1" applyBorder="1" applyAlignment="1">
      <alignment horizontal="center"/>
    </xf>
    <xf numFmtId="3" fontId="8" fillId="5" borderId="5" xfId="5" applyNumberFormat="1" applyFont="1" applyFill="1" applyBorder="1" applyAlignment="1">
      <alignment horizontal="center"/>
    </xf>
    <xf numFmtId="165" fontId="1" fillId="0" borderId="0" xfId="10" applyNumberFormat="1" applyAlignment="1">
      <alignment horizontal="center"/>
    </xf>
    <xf numFmtId="170" fontId="15" fillId="10" borderId="5" xfId="11" applyNumberFormat="1" applyFont="1" applyFill="1" applyBorder="1"/>
    <xf numFmtId="0" fontId="15" fillId="10" borderId="5" xfId="9" applyFont="1" applyFill="1" applyBorder="1"/>
    <xf numFmtId="0" fontId="15" fillId="0" borderId="15" xfId="5" applyFont="1" applyBorder="1" applyAlignment="1">
      <alignment horizontal="left"/>
    </xf>
    <xf numFmtId="9" fontId="16" fillId="10" borderId="5" xfId="5" applyNumberFormat="1" applyFont="1" applyFill="1" applyBorder="1" applyAlignment="1">
      <alignment horizontal="center"/>
    </xf>
    <xf numFmtId="6" fontId="15" fillId="0" borderId="15" xfId="5" applyNumberFormat="1" applyFont="1" applyFill="1" applyBorder="1"/>
    <xf numFmtId="170" fontId="15" fillId="0" borderId="0" xfId="8" applyNumberFormat="1" applyFont="1" applyBorder="1"/>
    <xf numFmtId="14" fontId="16" fillId="10" borderId="5" xfId="5" applyNumberFormat="1" applyFont="1" applyFill="1" applyBorder="1" applyAlignment="1">
      <alignment horizontal="center"/>
    </xf>
    <xf numFmtId="0" fontId="3" fillId="0" borderId="0" xfId="5" applyBorder="1" applyAlignment="1">
      <alignment horizontal="left"/>
    </xf>
    <xf numFmtId="0" fontId="8" fillId="0" borderId="0" xfId="5" applyFont="1" applyBorder="1"/>
    <xf numFmtId="9" fontId="16" fillId="4" borderId="5" xfId="5" applyNumberFormat="1" applyFont="1" applyFill="1" applyBorder="1" applyAlignment="1">
      <alignment horizontal="center"/>
    </xf>
    <xf numFmtId="9" fontId="17" fillId="0" borderId="17" xfId="5" applyNumberFormat="1" applyFont="1" applyFill="1" applyBorder="1" applyAlignment="1">
      <alignment horizontal="left"/>
    </xf>
    <xf numFmtId="0" fontId="15" fillId="0" borderId="12" xfId="5" applyFont="1" applyBorder="1" applyAlignment="1">
      <alignment horizontal="left"/>
    </xf>
    <xf numFmtId="0" fontId="15" fillId="0" borderId="0" xfId="5" applyFont="1"/>
    <xf numFmtId="0" fontId="3" fillId="6" borderId="5" xfId="5" applyFont="1" applyFill="1" applyBorder="1" applyAlignment="1"/>
    <xf numFmtId="0" fontId="15" fillId="6" borderId="13" xfId="5" applyFont="1" applyFill="1" applyBorder="1"/>
    <xf numFmtId="0" fontId="15" fillId="6" borderId="12" xfId="5" applyFont="1" applyFill="1" applyBorder="1"/>
    <xf numFmtId="0" fontId="15" fillId="6" borderId="14" xfId="5" applyFont="1" applyFill="1" applyBorder="1" applyAlignment="1">
      <alignment horizontal="center"/>
    </xf>
    <xf numFmtId="166" fontId="14" fillId="6" borderId="13" xfId="5" applyNumberFormat="1" applyFont="1" applyFill="1" applyBorder="1" applyAlignment="1"/>
    <xf numFmtId="166" fontId="14" fillId="6" borderId="12" xfId="5" applyNumberFormat="1" applyFont="1" applyFill="1" applyBorder="1" applyAlignment="1"/>
    <xf numFmtId="0" fontId="15" fillId="0" borderId="0" xfId="5" applyFont="1" applyFill="1" applyBorder="1" applyAlignment="1">
      <alignment horizontal="center"/>
    </xf>
    <xf numFmtId="0" fontId="15" fillId="6" borderId="15" xfId="5" applyFont="1" applyFill="1" applyBorder="1" applyAlignment="1">
      <alignment horizontal="center"/>
    </xf>
    <xf numFmtId="0" fontId="15" fillId="6" borderId="0" xfId="5" applyFont="1" applyFill="1" applyBorder="1" applyAlignment="1">
      <alignment horizontal="center"/>
    </xf>
    <xf numFmtId="0" fontId="15" fillId="6" borderId="16" xfId="5" applyFont="1" applyFill="1" applyBorder="1" applyAlignment="1">
      <alignment horizontal="center"/>
    </xf>
    <xf numFmtId="0" fontId="15" fillId="6" borderId="15" xfId="5" applyFont="1" applyFill="1" applyBorder="1"/>
    <xf numFmtId="0" fontId="15" fillId="6" borderId="0" xfId="5" applyFont="1" applyFill="1" applyBorder="1"/>
    <xf numFmtId="167" fontId="15" fillId="6" borderId="0" xfId="5" applyNumberFormat="1" applyFont="1" applyFill="1" applyBorder="1" applyAlignment="1">
      <alignment horizontal="center"/>
    </xf>
    <xf numFmtId="167" fontId="15" fillId="0" borderId="0" xfId="5" applyNumberFormat="1" applyFont="1" applyFill="1" applyBorder="1" applyAlignment="1">
      <alignment horizontal="center"/>
    </xf>
    <xf numFmtId="165" fontId="1" fillId="0" borderId="0" xfId="12" applyNumberFormat="1" applyAlignment="1">
      <alignment horizontal="center"/>
    </xf>
    <xf numFmtId="165" fontId="15" fillId="0" borderId="0" xfId="5" applyNumberFormat="1" applyFont="1"/>
    <xf numFmtId="0" fontId="15" fillId="6" borderId="20" xfId="5" applyFont="1" applyFill="1" applyBorder="1" applyAlignment="1">
      <alignment horizontal="center"/>
    </xf>
    <xf numFmtId="168" fontId="15" fillId="6" borderId="4" xfId="5" applyNumberFormat="1" applyFont="1" applyFill="1" applyBorder="1" applyAlignment="1">
      <alignment horizontal="center" wrapText="1"/>
    </xf>
    <xf numFmtId="3" fontId="8" fillId="5" borderId="9" xfId="5" applyNumberFormat="1" applyFont="1" applyFill="1" applyBorder="1" applyAlignment="1">
      <alignment horizontal="center"/>
    </xf>
    <xf numFmtId="3" fontId="8" fillId="3" borderId="5" xfId="5" applyNumberFormat="1" applyFont="1" applyFill="1" applyBorder="1" applyAlignment="1">
      <alignment horizontal="center"/>
    </xf>
    <xf numFmtId="3" fontId="8" fillId="7" borderId="5" xfId="5" applyNumberFormat="1" applyFont="1" applyFill="1" applyBorder="1" applyAlignment="1">
      <alignment horizontal="center"/>
    </xf>
    <xf numFmtId="3" fontId="15" fillId="0" borderId="0" xfId="5" applyNumberFormat="1" applyFont="1" applyFill="1" applyBorder="1" applyAlignment="1">
      <alignment horizontal="center"/>
    </xf>
    <xf numFmtId="6" fontId="15" fillId="0" borderId="0" xfId="5" applyNumberFormat="1" applyFont="1"/>
    <xf numFmtId="3" fontId="15" fillId="0" borderId="0" xfId="5" applyNumberFormat="1" applyFont="1" applyFill="1" applyBorder="1"/>
    <xf numFmtId="0" fontId="15" fillId="0" borderId="0" xfId="5" applyFont="1" applyAlignment="1">
      <alignment horizontal="center"/>
    </xf>
    <xf numFmtId="14" fontId="15" fillId="0" borderId="0" xfId="5" applyNumberFormat="1" applyFont="1"/>
    <xf numFmtId="0" fontId="18" fillId="0" borderId="0" xfId="5" applyFont="1"/>
    <xf numFmtId="3" fontId="8" fillId="11" borderId="5" xfId="5" applyNumberFormat="1" applyFont="1" applyFill="1" applyBorder="1" applyAlignment="1">
      <alignment horizontal="center"/>
    </xf>
    <xf numFmtId="0" fontId="15" fillId="0" borderId="0" xfId="5" applyFont="1" applyFill="1"/>
    <xf numFmtId="0" fontId="15" fillId="0" borderId="0" xfId="5" applyFont="1" applyFill="1" applyAlignment="1">
      <alignment horizontal="center"/>
    </xf>
    <xf numFmtId="0" fontId="15" fillId="0" borderId="20" xfId="5" applyFont="1" applyFill="1" applyBorder="1"/>
    <xf numFmtId="1" fontId="15" fillId="0" borderId="0" xfId="5" applyNumberFormat="1" applyFont="1"/>
    <xf numFmtId="0" fontId="23" fillId="2" borderId="0" xfId="5" applyFont="1" applyFill="1"/>
    <xf numFmtId="0" fontId="3" fillId="2" borderId="0" xfId="5" applyFill="1"/>
    <xf numFmtId="0" fontId="4" fillId="0" borderId="0" xfId="5" applyFont="1" applyFill="1" applyBorder="1" applyAlignment="1" applyProtection="1">
      <alignment horizontal="left" wrapText="1"/>
    </xf>
    <xf numFmtId="0" fontId="4" fillId="0" borderId="0" xfId="5" applyFont="1" applyFill="1" applyAlignment="1" applyProtection="1">
      <alignment horizontal="left"/>
    </xf>
    <xf numFmtId="0" fontId="15" fillId="0" borderId="0" xfId="5" applyFont="1" applyFill="1" applyBorder="1" applyAlignment="1" applyProtection="1">
      <alignment horizontal="left" wrapText="1"/>
    </xf>
    <xf numFmtId="0" fontId="3" fillId="0" borderId="0" xfId="5" applyFont="1" applyFill="1" applyBorder="1" applyAlignment="1" applyProtection="1">
      <alignment horizontal="left" wrapText="1"/>
    </xf>
    <xf numFmtId="9" fontId="3" fillId="0" borderId="0" xfId="5" applyNumberFormat="1" applyFont="1" applyFill="1" applyBorder="1" applyAlignment="1" applyProtection="1">
      <alignment horizontal="left" wrapText="1"/>
    </xf>
    <xf numFmtId="37" fontId="3" fillId="0" borderId="0" xfId="8" applyNumberFormat="1" applyFont="1" applyFill="1" applyAlignment="1" applyProtection="1">
      <alignment horizontal="left"/>
    </xf>
    <xf numFmtId="170" fontId="15" fillId="0" borderId="0" xfId="8" applyNumberFormat="1" applyFont="1" applyFill="1" applyBorder="1" applyAlignment="1" applyProtection="1">
      <alignment horizontal="left" wrapText="1"/>
    </xf>
    <xf numFmtId="9" fontId="3" fillId="0" borderId="0" xfId="5" applyNumberFormat="1" applyFont="1" applyFill="1" applyAlignment="1" applyProtection="1">
      <alignment horizontal="left"/>
    </xf>
    <xf numFmtId="0" fontId="3" fillId="0" borderId="0" xfId="5" applyFont="1" applyFill="1" applyAlignment="1" applyProtection="1">
      <alignment horizontal="left" wrapText="1"/>
    </xf>
    <xf numFmtId="0" fontId="24" fillId="0" borderId="0" xfId="5" applyFont="1" applyFill="1" applyAlignment="1" applyProtection="1">
      <alignment horizontal="left"/>
    </xf>
    <xf numFmtId="165" fontId="3" fillId="0" borderId="0" xfId="5" applyNumberFormat="1" applyFont="1" applyFill="1" applyBorder="1" applyAlignment="1" applyProtection="1">
      <alignment horizontal="left"/>
    </xf>
    <xf numFmtId="170" fontId="15" fillId="0" borderId="0" xfId="8" applyNumberFormat="1" applyFont="1" applyFill="1" applyBorder="1" applyAlignment="1" applyProtection="1">
      <alignment horizontal="left"/>
    </xf>
    <xf numFmtId="165" fontId="15" fillId="0" borderId="0" xfId="5" applyNumberFormat="1" applyFont="1" applyFill="1" applyBorder="1" applyAlignment="1">
      <alignment horizontal="left"/>
    </xf>
    <xf numFmtId="0" fontId="15" fillId="0" borderId="0" xfId="5" applyFont="1" applyFill="1" applyBorder="1" applyAlignment="1" applyProtection="1">
      <alignment horizontal="left"/>
    </xf>
    <xf numFmtId="0" fontId="15" fillId="0" borderId="0" xfId="5" applyFont="1" applyFill="1" applyAlignment="1" applyProtection="1">
      <alignment horizontal="left"/>
    </xf>
    <xf numFmtId="0" fontId="11" fillId="0" borderId="0" xfId="5" applyFont="1" applyFill="1" applyProtection="1"/>
    <xf numFmtId="0" fontId="12" fillId="0" borderId="0" xfId="5" applyFont="1" applyFill="1" applyProtection="1"/>
    <xf numFmtId="0" fontId="23" fillId="2" borderId="29" xfId="5" applyFont="1" applyFill="1" applyBorder="1" applyProtection="1"/>
    <xf numFmtId="0" fontId="3" fillId="2" borderId="0" xfId="5" applyFill="1" applyProtection="1"/>
    <xf numFmtId="0" fontId="10" fillId="2" borderId="0" xfId="5" applyFont="1" applyFill="1" applyProtection="1"/>
    <xf numFmtId="0" fontId="3" fillId="0" borderId="0" xfId="5" applyFill="1"/>
    <xf numFmtId="0" fontId="3" fillId="12" borderId="0" xfId="5" applyFill="1"/>
    <xf numFmtId="0" fontId="22" fillId="0" borderId="0" xfId="5" applyFont="1" applyFill="1"/>
    <xf numFmtId="0" fontId="4" fillId="0" borderId="0" xfId="5" applyFont="1" applyFill="1"/>
    <xf numFmtId="0" fontId="4" fillId="0" borderId="22" xfId="5" applyFont="1" applyBorder="1" applyAlignment="1" applyProtection="1"/>
    <xf numFmtId="0" fontId="4" fillId="0" borderId="8" xfId="5" applyFont="1" applyBorder="1" applyAlignment="1" applyProtection="1"/>
    <xf numFmtId="0" fontId="4" fillId="0" borderId="10" xfId="5" applyFont="1" applyBorder="1" applyAlignment="1" applyProtection="1"/>
    <xf numFmtId="0" fontId="3" fillId="0" borderId="0" xfId="5" applyFont="1" applyFill="1" applyBorder="1"/>
    <xf numFmtId="0" fontId="4" fillId="0" borderId="17" xfId="5" applyFont="1" applyBorder="1" applyAlignment="1" applyProtection="1">
      <alignment horizontal="center" wrapText="1"/>
    </xf>
    <xf numFmtId="0" fontId="3" fillId="0" borderId="27" xfId="5" applyFill="1" applyBorder="1"/>
    <xf numFmtId="0" fontId="3" fillId="0" borderId="30" xfId="5" applyFill="1" applyBorder="1"/>
    <xf numFmtId="0" fontId="3" fillId="0" borderId="28" xfId="5" applyFill="1" applyBorder="1"/>
    <xf numFmtId="0" fontId="3" fillId="0" borderId="0" xfId="5" applyProtection="1"/>
    <xf numFmtId="0" fontId="3" fillId="0" borderId="26" xfId="5" applyFill="1" applyBorder="1"/>
    <xf numFmtId="0" fontId="3" fillId="0" borderId="0" xfId="5" applyFill="1" applyBorder="1"/>
    <xf numFmtId="0" fontId="3" fillId="0" borderId="25" xfId="5" applyFill="1" applyBorder="1"/>
    <xf numFmtId="0" fontId="3" fillId="0" borderId="0" xfId="5" applyNumberFormat="1"/>
    <xf numFmtId="10" fontId="3" fillId="0" borderId="0" xfId="5" applyNumberFormat="1"/>
    <xf numFmtId="0" fontId="3" fillId="0" borderId="0" xfId="5" applyNumberFormat="1" applyFill="1"/>
    <xf numFmtId="0" fontId="3" fillId="0" borderId="0" xfId="6" applyFont="1" applyFill="1" applyAlignment="1" applyProtection="1">
      <alignment horizontal="center" vertical="center"/>
    </xf>
    <xf numFmtId="0" fontId="3" fillId="0" borderId="0" xfId="5" applyFont="1" applyAlignment="1">
      <alignment horizontal="center" vertical="center"/>
    </xf>
    <xf numFmtId="10" fontId="3" fillId="0" borderId="0" xfId="1" applyNumberFormat="1" applyFont="1" applyFill="1" applyBorder="1" applyAlignment="1" applyProtection="1">
      <alignment horizontal="center" vertical="center" wrapText="1"/>
    </xf>
    <xf numFmtId="0" fontId="3" fillId="3" borderId="5" xfId="5" applyFont="1" applyFill="1" applyBorder="1" applyAlignment="1" applyProtection="1">
      <alignment horizontal="center"/>
      <protection locked="0"/>
    </xf>
    <xf numFmtId="9" fontId="25" fillId="0" borderId="0" xfId="7" applyFont="1" applyFill="1" applyBorder="1" applyAlignment="1">
      <alignment horizontal="left"/>
    </xf>
    <xf numFmtId="0" fontId="0" fillId="0" borderId="0" xfId="0" applyAlignment="1">
      <alignment horizontal="center"/>
    </xf>
    <xf numFmtId="0" fontId="4" fillId="3" borderId="15" xfId="5" applyFont="1" applyFill="1" applyBorder="1" applyAlignment="1" applyProtection="1">
      <alignment horizontal="center"/>
      <protection locked="0"/>
    </xf>
    <xf numFmtId="0" fontId="4" fillId="3" borderId="0" xfId="5" applyFont="1" applyFill="1" applyBorder="1" applyAlignment="1" applyProtection="1">
      <alignment horizontal="center"/>
      <protection locked="0"/>
    </xf>
    <xf numFmtId="0" fontId="4" fillId="3" borderId="16" xfId="5" applyFont="1" applyFill="1" applyBorder="1" applyAlignment="1" applyProtection="1">
      <alignment horizontal="center"/>
      <protection locked="0"/>
    </xf>
    <xf numFmtId="0" fontId="4" fillId="3" borderId="20" xfId="5" applyFont="1" applyFill="1" applyBorder="1" applyAlignment="1" applyProtection="1">
      <alignment horizontal="left" vertical="top" wrapText="1"/>
      <protection locked="0"/>
    </xf>
    <xf numFmtId="0" fontId="4" fillId="3" borderId="4" xfId="5" applyFont="1" applyFill="1" applyBorder="1" applyAlignment="1" applyProtection="1">
      <alignment horizontal="left" vertical="top" wrapText="1"/>
      <protection locked="0"/>
    </xf>
    <xf numFmtId="0" fontId="4" fillId="3" borderId="21" xfId="5" applyFont="1" applyFill="1" applyBorder="1" applyAlignment="1" applyProtection="1">
      <alignment horizontal="left" vertical="top" wrapText="1"/>
      <protection locked="0"/>
    </xf>
    <xf numFmtId="0" fontId="19" fillId="0" borderId="4" xfId="5" applyFont="1" applyFill="1" applyBorder="1" applyAlignment="1" applyProtection="1">
      <alignment horizontal="center" wrapText="1"/>
    </xf>
    <xf numFmtId="0" fontId="4" fillId="3" borderId="15" xfId="5" applyFont="1" applyFill="1" applyBorder="1" applyAlignment="1" applyProtection="1">
      <alignment horizontal="left"/>
      <protection locked="0"/>
    </xf>
    <xf numFmtId="0" fontId="4" fillId="3" borderId="0" xfId="5" applyFont="1" applyFill="1" applyBorder="1" applyAlignment="1" applyProtection="1">
      <alignment horizontal="left"/>
      <protection locked="0"/>
    </xf>
    <xf numFmtId="0" fontId="4" fillId="3" borderId="16" xfId="5" applyFont="1" applyFill="1" applyBorder="1" applyAlignment="1" applyProtection="1">
      <alignment horizontal="left"/>
      <protection locked="0"/>
    </xf>
    <xf numFmtId="0" fontId="5" fillId="0" borderId="0" xfId="0" applyFont="1" applyFill="1" applyBorder="1" applyAlignment="1" applyProtection="1">
      <alignment horizontal="center" vertical="center" wrapText="1"/>
    </xf>
    <xf numFmtId="0" fontId="3" fillId="0" borderId="22" xfId="5" applyFill="1" applyBorder="1" applyAlignment="1" applyProtection="1">
      <alignment horizontal="center"/>
    </xf>
    <xf numFmtId="0" fontId="3" fillId="0" borderId="11" xfId="5" applyBorder="1" applyAlignment="1">
      <alignment horizontal="center"/>
    </xf>
    <xf numFmtId="0" fontId="3" fillId="0" borderId="23" xfId="5" applyBorder="1" applyAlignment="1">
      <alignment horizontal="center"/>
    </xf>
    <xf numFmtId="1" fontId="3" fillId="0" borderId="4" xfId="5" applyNumberFormat="1" applyFont="1" applyFill="1" applyBorder="1" applyAlignment="1" applyProtection="1">
      <alignment horizontal="center"/>
    </xf>
    <xf numFmtId="1" fontId="3" fillId="0" borderId="4" xfId="5" applyNumberFormat="1" applyBorder="1" applyAlignment="1">
      <alignment horizontal="center"/>
    </xf>
    <xf numFmtId="0" fontId="4" fillId="0" borderId="4" xfId="5" applyFont="1" applyFill="1" applyBorder="1" applyAlignment="1" applyProtection="1">
      <alignment horizontal="center"/>
    </xf>
    <xf numFmtId="0" fontId="4" fillId="0" borderId="4" xfId="5" applyFont="1" applyBorder="1" applyAlignment="1">
      <alignment horizontal="center"/>
    </xf>
    <xf numFmtId="0" fontId="15" fillId="0" borderId="13" xfId="5" applyFont="1" applyBorder="1" applyAlignment="1">
      <alignment horizontal="center"/>
    </xf>
    <xf numFmtId="0" fontId="3" fillId="0" borderId="14" xfId="5" applyBorder="1" applyAlignment="1">
      <alignment horizontal="center"/>
    </xf>
    <xf numFmtId="0" fontId="8" fillId="3" borderId="0" xfId="5" applyFont="1" applyFill="1" applyBorder="1" applyAlignment="1">
      <alignment horizontal="center"/>
    </xf>
    <xf numFmtId="167" fontId="3" fillId="6" borderId="17" xfId="5" applyNumberFormat="1" applyFont="1" applyFill="1" applyBorder="1" applyAlignment="1">
      <alignment horizontal="center" vertical="center" wrapText="1"/>
    </xf>
    <xf numFmtId="167" fontId="15" fillId="6" borderId="18" xfId="5" applyNumberFormat="1" applyFont="1" applyFill="1" applyBorder="1" applyAlignment="1">
      <alignment horizontal="center" vertical="center" wrapText="1"/>
    </xf>
    <xf numFmtId="167" fontId="15" fillId="6" borderId="3" xfId="5" applyNumberFormat="1" applyFont="1" applyFill="1" applyBorder="1" applyAlignment="1">
      <alignment horizontal="center" vertical="center" wrapText="1"/>
    </xf>
    <xf numFmtId="0" fontId="3" fillId="0" borderId="12" xfId="5" applyFont="1" applyBorder="1" applyAlignment="1">
      <alignment horizontal="center" wrapText="1"/>
    </xf>
    <xf numFmtId="0" fontId="3" fillId="0" borderId="4" xfId="5" applyFont="1" applyBorder="1" applyAlignment="1">
      <alignment horizontal="center" wrapText="1"/>
    </xf>
    <xf numFmtId="0" fontId="15" fillId="0" borderId="4" xfId="5" applyFont="1" applyBorder="1" applyAlignment="1">
      <alignment horizontal="center" wrapText="1"/>
    </xf>
    <xf numFmtId="9" fontId="14" fillId="3" borderId="0" xfId="7" applyFont="1" applyFill="1" applyBorder="1" applyAlignment="1">
      <alignment horizontal="center"/>
    </xf>
    <xf numFmtId="0" fontId="3" fillId="6" borderId="17" xfId="5" applyFont="1" applyFill="1" applyBorder="1" applyAlignment="1">
      <alignment horizontal="center" vertical="center" wrapText="1"/>
    </xf>
    <xf numFmtId="0" fontId="15" fillId="6" borderId="18" xfId="5" applyFont="1" applyFill="1" applyBorder="1" applyAlignment="1">
      <alignment horizontal="center" vertical="center" wrapText="1"/>
    </xf>
    <xf numFmtId="0" fontId="15" fillId="6" borderId="3" xfId="5" applyFont="1" applyFill="1" applyBorder="1" applyAlignment="1">
      <alignment horizontal="center" vertical="center" wrapText="1"/>
    </xf>
    <xf numFmtId="0" fontId="3" fillId="6" borderId="5" xfId="5" applyFont="1" applyFill="1" applyBorder="1" applyAlignment="1">
      <alignment horizontal="center" wrapText="1"/>
    </xf>
    <xf numFmtId="0" fontId="15" fillId="6" borderId="5" xfId="5" applyFont="1" applyFill="1" applyBorder="1" applyAlignment="1">
      <alignment horizontal="center" wrapText="1"/>
    </xf>
    <xf numFmtId="0" fontId="0" fillId="6" borderId="17" xfId="2" applyFont="1" applyFill="1" applyBorder="1" applyAlignment="1">
      <alignment horizontal="center" vertical="center" wrapText="1"/>
    </xf>
    <xf numFmtId="0" fontId="15" fillId="6" borderId="18" xfId="2" applyFont="1" applyFill="1" applyBorder="1" applyAlignment="1">
      <alignment horizontal="center" vertical="center" wrapText="1"/>
    </xf>
    <xf numFmtId="0" fontId="15" fillId="6" borderId="3" xfId="2" applyFont="1" applyFill="1" applyBorder="1" applyAlignment="1">
      <alignment horizontal="center" vertical="center" wrapText="1"/>
    </xf>
  </cellXfs>
  <cellStyles count="16">
    <cellStyle name="Comma 2" xfId="8" xr:uid="{00000000-0005-0000-0000-000000000000}"/>
    <cellStyle name="Comma 3" xfId="11" xr:uid="{00000000-0005-0000-0000-000001000000}"/>
    <cellStyle name="Currency 2" xfId="13" xr:uid="{00000000-0005-0000-0000-000002000000}"/>
    <cellStyle name="Currency 3" xfId="14" xr:uid="{00000000-0005-0000-0000-000003000000}"/>
    <cellStyle name="Hyperlink" xfId="6" builtinId="8"/>
    <cellStyle name="Normal" xfId="0" builtinId="0"/>
    <cellStyle name="Normal 2" xfId="5" xr:uid="{00000000-0005-0000-0000-000006000000}"/>
    <cellStyle name="Normal 3" xfId="3" xr:uid="{00000000-0005-0000-0000-000007000000}"/>
    <cellStyle name="Normal 3 2" xfId="10" xr:uid="{00000000-0005-0000-0000-000008000000}"/>
    <cellStyle name="Normal 4" xfId="4" xr:uid="{00000000-0005-0000-0000-000009000000}"/>
    <cellStyle name="Normal 4 2" xfId="12" xr:uid="{00000000-0005-0000-0000-00000A000000}"/>
    <cellStyle name="Normal 5" xfId="15" xr:uid="{00000000-0005-0000-0000-00000B000000}"/>
    <cellStyle name="Normal 6" xfId="9" xr:uid="{00000000-0005-0000-0000-00000C000000}"/>
    <cellStyle name="Normal_coop sale price analysis v2" xfId="2" xr:uid="{00000000-0005-0000-0000-00000D000000}"/>
    <cellStyle name="Percent" xfId="1" builtinId="5"/>
    <cellStyle name="Percent 2" xfId="7" xr:uid="{00000000-0005-0000-0000-00000F000000}"/>
  </cellStyles>
  <dxfs count="37">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theme="1"/>
        </patternFill>
      </fill>
    </dxf>
    <dxf>
      <fill>
        <patternFill>
          <bgColor rgb="FFFFFF00"/>
        </patternFill>
      </fill>
    </dxf>
    <dxf>
      <fill>
        <patternFill>
          <bgColor rgb="FFFFFF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85724</xdr:colOff>
      <xdr:row>0</xdr:row>
      <xdr:rowOff>38100</xdr:rowOff>
    </xdr:from>
    <xdr:to>
      <xdr:col>14</xdr:col>
      <xdr:colOff>552449</xdr:colOff>
      <xdr:row>35</xdr:row>
      <xdr:rowOff>133350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85724" y="38100"/>
          <a:ext cx="9001125" cy="576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i="0" u="sng" strike="noStrike">
              <a:solidFill>
                <a:schemeClr val="dk1"/>
              </a:solidFill>
              <a:effectLst/>
              <a:latin typeface="+mn-lt"/>
              <a:ea typeface="+mn-ea"/>
              <a:cs typeface="+mn-cs"/>
            </a:rPr>
            <a:t>INSTRUCTIONS</a:t>
          </a:r>
        </a:p>
        <a:p>
          <a:endParaRPr lang="en-US" sz="1100" b="1"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This spreadsheet is being provided solely to assist you in determining whether at least twenty percent of the onsite units owned and operated as rental units in the multiple dwelling are Affordable Housing Eighty Percent Units and whether at least five percent of such units are Affordable Housing One Hundred Thirty Percent Units. The spreadsheet is provided for your convenience only.  HPD will review the monthly rents proposed for your project as part of your 421-a(17) Application and will determine whether or not such rents meet the requirements of Real Property Tax Law Section 421-a(17) and Chapter 49 of Title 28 of the Rules of the City of New York.</a:t>
          </a:r>
          <a:r>
            <a:rPr lang="en-US" sz="1600"/>
            <a:t> </a:t>
          </a:r>
        </a:p>
        <a:p>
          <a:endParaRPr lang="en-US" sz="1600" b="0" i="0" u="none" strike="noStrike">
            <a:solidFill>
              <a:schemeClr val="dk1"/>
            </a:solidFill>
            <a:effectLst/>
            <a:latin typeface="+mn-lt"/>
            <a:ea typeface="+mn-ea"/>
            <a:cs typeface="+mn-cs"/>
          </a:endParaRPr>
        </a:p>
        <a:p>
          <a:r>
            <a:rPr lang="en-US" sz="1600" b="0" i="0" u="none" strike="noStrike">
              <a:solidFill>
                <a:schemeClr val="dk1"/>
              </a:solidFill>
              <a:effectLst/>
              <a:latin typeface="+mn-lt"/>
              <a:ea typeface="+mn-ea"/>
              <a:cs typeface="+mn-cs"/>
            </a:rPr>
            <a:t>1.) Insert the proposed monthly rents and the number of bedrooms for each Affordable Housing</a:t>
          </a:r>
          <a:r>
            <a:rPr lang="en-US" sz="1600" b="0" i="0" u="none" strike="noStrike" baseline="0">
              <a:solidFill>
                <a:schemeClr val="dk1"/>
              </a:solidFill>
              <a:effectLst/>
              <a:latin typeface="+mn-lt"/>
              <a:ea typeface="+mn-ea"/>
              <a:cs typeface="+mn-cs"/>
            </a:rPr>
            <a:t> Unit in the Project</a:t>
          </a:r>
          <a:r>
            <a:rPr lang="en-US" sz="1600" b="0" i="0" u="none" strike="noStrike">
              <a:solidFill>
                <a:schemeClr val="dk1"/>
              </a:solidFill>
              <a:effectLst/>
              <a:latin typeface="+mn-lt"/>
              <a:ea typeface="+mn-ea"/>
              <a:cs typeface="+mn-cs"/>
            </a:rPr>
            <a:t>.   </a:t>
          </a:r>
        </a:p>
        <a:p>
          <a:r>
            <a:rPr lang="en-US" sz="1600" b="0" i="0" u="none" strike="noStrike">
              <a:solidFill>
                <a:schemeClr val="dk1"/>
              </a:solidFill>
              <a:effectLst/>
              <a:latin typeface="+mn-lt"/>
              <a:ea typeface="+mn-ea"/>
              <a:cs typeface="+mn-cs"/>
            </a:rPr>
            <a:t>                                                                                                                                                                                 </a:t>
          </a:r>
          <a:r>
            <a:rPr lang="en-US" sz="1600"/>
            <a:t> </a:t>
          </a:r>
        </a:p>
        <a:p>
          <a:r>
            <a:rPr lang="en-US" sz="1600" b="0" i="0" u="none" strike="noStrike">
              <a:solidFill>
                <a:schemeClr val="dk1"/>
              </a:solidFill>
              <a:effectLst/>
              <a:latin typeface="+mn-lt"/>
              <a:ea typeface="+mn-ea"/>
              <a:cs typeface="+mn-cs"/>
            </a:rPr>
            <a:t>2.) In the column titled "Affordable Unit," check the box only if the unit is either an Affordable Housing Eighty Percent Unit or an Affordable Housing One Hundred Thirty Percent Unit.  These units will be subject to the requirements of §421-a(17) and Chapter 49 of Title 28 of the Rules of the City of New York. Please note that the restrictions on the Affordable Housing Eighty Percent Units and the Affordable Housing One Hundred Thirty Percent Units will become part of the Restrictive Declaration that will be filed against the property.</a:t>
          </a:r>
        </a:p>
        <a:p>
          <a:r>
            <a:rPr lang="en-US" sz="1600" b="0" i="0" u="none" strike="noStrike">
              <a:solidFill>
                <a:schemeClr val="dk1"/>
              </a:solidFill>
              <a:effectLst/>
              <a:latin typeface="+mn-lt"/>
              <a:ea typeface="+mn-ea"/>
              <a:cs typeface="+mn-cs"/>
            </a:rPr>
            <a:t>	a)</a:t>
          </a:r>
          <a:r>
            <a:rPr lang="en-US" sz="1600" b="0" i="0" u="none" strike="noStrike" baseline="0">
              <a:solidFill>
                <a:schemeClr val="dk1"/>
              </a:solidFill>
              <a:effectLst/>
              <a:latin typeface="+mn-lt"/>
              <a:ea typeface="+mn-ea"/>
              <a:cs typeface="+mn-cs"/>
            </a:rPr>
            <a:t> If the Affordable Housing Unit is restricted to a more restrictive AMI pursuant to an 		     additional Regulatory Agreement or instrument, include the most restrictive AMI in the 	     'Most Restrictive AMI' column.</a:t>
          </a:r>
          <a:endParaRPr lang="en-US" sz="1600" b="0" i="0" u="none" strike="noStrike">
            <a:solidFill>
              <a:schemeClr val="dk1"/>
            </a:solidFill>
            <a:effectLst/>
            <a:latin typeface="+mn-lt"/>
            <a:ea typeface="+mn-ea"/>
            <a:cs typeface="+mn-cs"/>
          </a:endParaRPr>
        </a:p>
        <a:p>
          <a:endParaRPr lang="en-US" sz="1600" b="0" i="0" u="none" strike="noStrike">
            <a:solidFill>
              <a:schemeClr val="dk1"/>
            </a:solidFill>
            <a:effectLst/>
            <a:latin typeface="+mn-lt"/>
            <a:ea typeface="+mn-ea"/>
            <a:cs typeface="+mn-cs"/>
          </a:endParaRPr>
        </a:p>
        <a:p>
          <a:r>
            <a:rPr lang="en-US" sz="1600" b="0" i="0" u="none" strike="noStrike">
              <a:solidFill>
                <a:schemeClr val="dk1"/>
              </a:solidFill>
              <a:effectLst/>
              <a:latin typeface="+mn-lt"/>
              <a:ea typeface="+mn-ea"/>
              <a:cs typeface="+mn-cs"/>
            </a:rPr>
            <a:t>3.) Select the applicable suite of utilities that the households</a:t>
          </a:r>
          <a:r>
            <a:rPr lang="en-US" sz="1600" b="0" i="0" u="none" strike="noStrike" baseline="0">
              <a:solidFill>
                <a:schemeClr val="dk1"/>
              </a:solidFill>
              <a:effectLst/>
              <a:latin typeface="+mn-lt"/>
              <a:ea typeface="+mn-ea"/>
              <a:cs typeface="+mn-cs"/>
            </a:rPr>
            <a:t> occupying Affordable Housing Units will pay in addition to the monthly rent.</a:t>
          </a:r>
          <a:r>
            <a:rPr lang="en-US" sz="1600" b="0" i="0" u="none" strike="noStrike">
              <a:solidFill>
                <a:schemeClr val="dk1"/>
              </a:solidFill>
              <a:effectLst/>
              <a:latin typeface="+mn-lt"/>
              <a:ea typeface="+mn-ea"/>
              <a:cs typeface="+mn-cs"/>
            </a:rPr>
            <a:t>                                                                                                                                                                            </a:t>
          </a:r>
          <a:r>
            <a:rPr lang="en-US" sz="1600"/>
            <a:t> </a:t>
          </a:r>
        </a:p>
        <a:p>
          <a:endParaRPr lang="en-US" sz="1600" b="0" i="0" u="none" strike="noStrike">
            <a:solidFill>
              <a:schemeClr val="dk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onardj/AppData/Local/Microsoft/Windows/Temporary%20Internet%20Files/Content.Outlook/SZQUG0H3/2017%20AMI%20rent%20calcs%20-for%20421-a%20AMIs%2010-27-17%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I &amp; Rent"/>
      <sheetName val="AMI Table"/>
      <sheetName val="Sheet1"/>
    </sheetNames>
    <sheetDataSet>
      <sheetData sheetId="0"/>
      <sheetData sheetId="1"/>
      <sheetData sheetId="2">
        <row r="1">
          <cell r="A1" t="str">
            <v>New Construction/Special Needs</v>
          </cell>
        </row>
        <row r="2">
          <cell r="A2" t="str">
            <v>Preservation/Rehab</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kooe/Desktop/421-A/Calculator%20Old%20and%20New/421-A%2016/Unlocked%20workbooks/421a-16-unitsworkbook%203.1.19.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o, Eric" refreshedDate="43411.394425115737" createdVersion="4" refreshedVersion="4" minRefreshableVersion="3" recordCount="1500" xr:uid="{00000000-000A-0000-FFFF-FFFF31000000}">
  <cacheSource type="worksheet">
    <worksheetSource ref="B17:P1517" sheet="Input" r:id="rId2"/>
  </cacheSource>
  <cacheFields count="15">
    <cacheField name="No." numFmtId="0">
      <sharedItems containsSemiMixedTypes="0" containsString="0" containsNumber="1" containsInteger="1" minValue="1" maxValue="1500"/>
    </cacheField>
    <cacheField name="Building #" numFmtId="0">
      <sharedItems containsNonDate="0" containsString="0" containsBlank="1" containsNumber="1" containsInteger="1" minValue="1" maxValue="1768" count="7">
        <m/>
        <n v="500" u="1"/>
        <n v="3" u="1"/>
        <n v="1768" u="1"/>
        <n v="2" u="1"/>
        <n v="1" u="1"/>
        <n v="1766" u="1"/>
      </sharedItems>
    </cacheField>
    <cacheField name="Marketing Story" numFmtId="0">
      <sharedItems containsNonDate="0" containsString="0" containsBlank="1" containsNumber="1" containsInteger="1" minValue="1" maxValue="56" count="56">
        <m/>
        <n v="7" u="1"/>
        <n v="3" u="1"/>
        <n v="53" u="1"/>
        <n v="33" u="1"/>
        <n v="46" u="1"/>
        <n v="29" u="1"/>
        <n v="19" u="1"/>
        <n v="39" u="1"/>
        <n v="52" u="1"/>
        <n v="32" u="1"/>
        <n v="22" u="1"/>
        <n v="14" u="1"/>
        <n v="9" u="1"/>
        <n v="6" u="1"/>
        <n v="1" u="1"/>
        <n v="45" u="1"/>
        <n v="38" u="1"/>
        <n v="25" u="1"/>
        <n v="51" u="1"/>
        <n v="44" u="1"/>
        <n v="28" u="1"/>
        <n v="18" u="1"/>
        <n v="12" u="1"/>
        <n v="5" u="1"/>
        <n v="2" u="1"/>
        <n v="37" u="1"/>
        <n v="50" u="1"/>
        <n v="31" u="1"/>
        <n v="21" u="1"/>
        <n v="43" u="1"/>
        <n v="56" u="1"/>
        <n v="36" u="1"/>
        <n v="24" u="1"/>
        <n v="15" u="1"/>
        <n v="10" u="1"/>
        <n v="4" u="1"/>
        <n v="49" u="1"/>
        <n v="42" u="1"/>
        <n v="27" u="1"/>
        <n v="17" u="1"/>
        <n v="55" u="1"/>
        <n v="35" u="1"/>
        <n v="48" u="1"/>
        <n v="30" u="1"/>
        <n v="20" u="1"/>
        <n v="8" u="1"/>
        <n v="41" u="1"/>
        <n v="54" u="1"/>
        <n v="34" u="1"/>
        <n v="23" u="1"/>
        <n v="47" u="1"/>
        <n v="40" u="1"/>
        <n v="26" u="1"/>
        <n v="16" u="1"/>
        <n v="11" u="1"/>
      </sharedItems>
    </cacheField>
    <cacheField name="Apt #" numFmtId="0">
      <sharedItems containsNonDate="0" containsString="0" containsBlank="1" containsNumber="1" containsInteger="1" minValue="1" maxValue="750" count="751">
        <m/>
        <n v="582" u="1"/>
        <n v="517" u="1"/>
        <n v="482" u="1"/>
        <n v="417" u="1"/>
        <n v="25" u="1"/>
        <n v="94" u="1"/>
        <n v="352" u="1"/>
        <n v="287" u="1"/>
        <n v="239" u="1"/>
        <n v="713" u="1"/>
        <n v="174" u="1"/>
        <n v="648" u="1"/>
        <n v="583" u="1"/>
        <n v="518" u="1"/>
        <n v="450" u="1"/>
        <n v="385" u="1"/>
        <n v="23" u="1"/>
        <n v="86" u="1"/>
        <n v="320" u="1"/>
        <n v="223" u="1"/>
        <n v="714" u="1"/>
        <n v="649" u="1"/>
        <n v="158" u="1"/>
        <n v="584" u="1"/>
        <n v="519" u="1"/>
        <n v="483" u="1"/>
        <n v="418" u="1"/>
        <n v="353" u="1"/>
        <n v="21" u="1"/>
        <n v="78" u="1"/>
        <n v="288" u="1"/>
        <n v="207" u="1"/>
        <n v="715" u="1"/>
        <n v="650" u="1"/>
        <n v="585" u="1"/>
        <n v="142" u="1"/>
        <n v="520" u="1"/>
        <n v="451" u="1"/>
        <n v="386" u="1"/>
        <n v="321" u="1"/>
        <n v="19" u="1"/>
        <n v="70" u="1"/>
        <n v="256" u="1"/>
        <n v="191" u="1"/>
        <n v="716" u="1"/>
        <n v="651" u="1"/>
        <n v="586" u="1"/>
        <n v="521" u="1"/>
        <n v="127" u="1"/>
        <n v="484" u="1"/>
        <n v="419" u="1"/>
        <n v="354" u="1"/>
        <n v="289" u="1"/>
        <n v="17" u="1"/>
        <n v="63" u="1"/>
        <n v="240" u="1"/>
        <n v="717" u="1"/>
        <n v="175" u="1"/>
        <n v="652" u="1"/>
        <n v="587" u="1"/>
        <n v="522" u="1"/>
        <n v="119" u="1"/>
        <n v="452" u="1"/>
        <n v="387" u="1"/>
        <n v="322" u="1"/>
        <n v="257" u="1"/>
        <n v="59" u="1"/>
        <n v="224" u="1"/>
        <n v="718" u="1"/>
        <n v="653" u="1"/>
        <n v="159" u="1"/>
        <n v="588" u="1"/>
        <n v="523" u="1"/>
        <n v="485" u="1"/>
        <n v="111" u="1"/>
        <n v="420" u="1"/>
        <n v="355" u="1"/>
        <n v="290" u="1"/>
        <n v="1" u="1"/>
        <n v="55" u="1"/>
        <n v="208" u="1"/>
        <n v="719" u="1"/>
        <n v="654" u="1"/>
        <n v="589" u="1"/>
        <n v="143" u="1"/>
        <n v="524" u="1"/>
        <n v="453" u="1"/>
        <n v="103" u="1"/>
        <n v="388" u="1"/>
        <n v="323" u="1"/>
        <n v="258" u="1"/>
        <n v="51" u="1"/>
        <n v="192" u="1"/>
        <n v="720" u="1"/>
        <n v="655" u="1"/>
        <n v="590" u="1"/>
        <n v="525" u="1"/>
        <n v="486" u="1"/>
        <n v="421" u="1"/>
        <n v="95" u="1"/>
        <n v="356" u="1"/>
        <n v="291" u="1"/>
        <n v="241" u="1"/>
        <n v="47" u="1"/>
        <n v="721" u="1"/>
        <n v="176" u="1"/>
        <n v="656" u="1"/>
        <n v="591" u="1"/>
        <n v="526" u="1"/>
        <n v="454" u="1"/>
        <n v="389" u="1"/>
        <n v="87" u="1"/>
        <n v="324" u="1"/>
        <n v="259" u="1"/>
        <n v="225" u="1"/>
        <n v="722" u="1"/>
        <n v="43" u="1"/>
        <n v="657" u="1"/>
        <n v="160" u="1"/>
        <n v="592" u="1"/>
        <n v="527" u="1"/>
        <n v="487" u="1"/>
        <n v="422" u="1"/>
        <n v="357" u="1"/>
        <n v="79" u="1"/>
        <n v="292" u="1"/>
        <n v="209" u="1"/>
        <n v="723" u="1"/>
        <n v="658" u="1"/>
        <n v="39" u="1"/>
        <n v="593" u="1"/>
        <n v="144" u="1"/>
        <n v="528" u="1"/>
        <n v="455" u="1"/>
        <n v="390" u="1"/>
        <n v="325" u="1"/>
        <n v="71" u="1"/>
        <n v="260" u="1"/>
        <n v="193" u="1"/>
        <n v="724" u="1"/>
        <n v="659" u="1"/>
        <n v="594" u="1"/>
        <n v="35" u="1"/>
        <n v="529" u="1"/>
        <n v="128" u="1"/>
        <n v="488" u="1"/>
        <n v="423" u="1"/>
        <n v="358" u="1"/>
        <n v="293" u="1"/>
        <n v="242" u="1"/>
        <n v="725" u="1"/>
        <n v="177" u="1"/>
        <n v="660" u="1"/>
        <n v="595" u="1"/>
        <n v="530" u="1"/>
        <n v="120" u="1"/>
        <n v="456" u="1"/>
        <n v="391" u="1"/>
        <n v="326" u="1"/>
        <n v="261" u="1"/>
        <n v="226" u="1"/>
        <n v="726" u="1"/>
        <n v="661" u="1"/>
        <n v="161" u="1"/>
        <n v="596" u="1"/>
        <n v="531" u="1"/>
        <n v="489" u="1"/>
        <n v="112" u="1"/>
        <n v="424" u="1"/>
        <n v="359" u="1"/>
        <n v="294" u="1"/>
        <n v="210" u="1"/>
        <n v="727" u="1"/>
        <n v="662" u="1"/>
        <n v="597" u="1"/>
        <n v="145" u="1"/>
        <n v="532" u="1"/>
        <n v="457" u="1"/>
        <n v="104" u="1"/>
        <n v="392" u="1"/>
        <n v="327" u="1"/>
        <n v="262" u="1"/>
        <n v="194" u="1"/>
        <n v="728" u="1"/>
        <n v="663" u="1"/>
        <n v="598" u="1"/>
        <n v="533" u="1"/>
        <n v="129" u="1"/>
        <n v="490" u="1"/>
        <n v="425" u="1"/>
        <n v="96" u="1"/>
        <n v="360" u="1"/>
        <n v="295" u="1"/>
        <n v="243" u="1"/>
        <n v="729" u="1"/>
        <n v="178" u="1"/>
        <n v="664" u="1"/>
        <n v="599" u="1"/>
        <n v="534" u="1"/>
        <n v="458" u="1"/>
        <n v="393" u="1"/>
        <n v="88" u="1"/>
        <n v="328" u="1"/>
        <n v="263" u="1"/>
        <n v="227" u="1"/>
        <n v="730" u="1"/>
        <n v="665" u="1"/>
        <n v="162" u="1"/>
        <n v="600" u="1"/>
        <n v="535" u="1"/>
        <n v="491" u="1"/>
        <n v="426" u="1"/>
        <n v="361" u="1"/>
        <n v="80" u="1"/>
        <n v="296" u="1"/>
        <n v="211" u="1"/>
        <n v="731" u="1"/>
        <n v="666" u="1"/>
        <n v="601" u="1"/>
        <n v="146" u="1"/>
        <n v="536" u="1"/>
        <n v="459" u="1"/>
        <n v="394" u="1"/>
        <n v="329" u="1"/>
        <n v="72" u="1"/>
        <n v="264" u="1"/>
        <n v="195" u="1"/>
        <n v="732" u="1"/>
        <n v="667" u="1"/>
        <n v="602" u="1"/>
        <n v="537" u="1"/>
        <n v="130" u="1"/>
        <n v="492" u="1"/>
        <n v="427" u="1"/>
        <n v="362" u="1"/>
        <n v="297" u="1"/>
        <n v="64" u="1"/>
        <n v="244" u="1"/>
        <n v="733" u="1"/>
        <n v="179" u="1"/>
        <n v="668" u="1"/>
        <n v="603" u="1"/>
        <n v="538" u="1"/>
        <n v="121" u="1"/>
        <n v="460" u="1"/>
        <n v="395" u="1"/>
        <n v="330" u="1"/>
        <n v="265" u="1"/>
        <n v="60" u="1"/>
        <n v="228" u="1"/>
        <n v="734" u="1"/>
        <n v="669" u="1"/>
        <n v="163" u="1"/>
        <n v="604" u="1"/>
        <n v="539" u="1"/>
        <n v="493" u="1"/>
        <n v="113" u="1"/>
        <n v="428" u="1"/>
        <n v="363" u="1"/>
        <n v="298" u="1"/>
        <n v="56" u="1"/>
        <n v="212" u="1"/>
        <n v="735" u="1"/>
        <n v="670" u="1"/>
        <n v="605" u="1"/>
        <n v="147" u="1"/>
        <n v="540" u="1"/>
        <n v="461" u="1"/>
        <n v="105" u="1"/>
        <n v="396" u="1"/>
        <n v="331" u="1"/>
        <n v="266" u="1"/>
        <n v="52" u="1"/>
        <n v="196" u="1"/>
        <n v="736" u="1"/>
        <n v="671" u="1"/>
        <n v="606" u="1"/>
        <n v="541" u="1"/>
        <n v="131" u="1"/>
        <n v="494" u="1"/>
        <n v="429" u="1"/>
        <n v="97" u="1"/>
        <n v="364" u="1"/>
        <n v="299" u="1"/>
        <n v="245" u="1"/>
        <n v="48" u="1"/>
        <n v="737" u="1"/>
        <n v="180" u="1"/>
        <n v="672" u="1"/>
        <n v="607" u="1"/>
        <n v="542" u="1"/>
        <n v="462" u="1"/>
        <n v="397" u="1"/>
        <n v="89" u="1"/>
        <n v="332" u="1"/>
        <n v="267" u="1"/>
        <n v="229" u="1"/>
        <n v="738" u="1"/>
        <n v="44" u="1"/>
        <n v="673" u="1"/>
        <n v="164" u="1"/>
        <n v="608" u="1"/>
        <n v="543" u="1"/>
        <n v="495" u="1"/>
        <n v="430" u="1"/>
        <n v="365" u="1"/>
        <n v="81" u="1"/>
        <n v="300" u="1"/>
        <n v="213" u="1"/>
        <n v="739" u="1"/>
        <n v="674" u="1"/>
        <n v="40" u="1"/>
        <n v="609" u="1"/>
        <n v="148" u="1"/>
        <n v="544" u="1"/>
        <n v="463" u="1"/>
        <n v="398" u="1"/>
        <n v="333" u="1"/>
        <n v="73" u="1"/>
        <n v="268" u="1"/>
        <n v="197" u="1"/>
        <n v="740" u="1"/>
        <n v="675" u="1"/>
        <n v="610" u="1"/>
        <n v="36" u="1"/>
        <n v="545" u="1"/>
        <n v="132" u="1"/>
        <n v="496" u="1"/>
        <n v="431" u="1"/>
        <n v="366" u="1"/>
        <n v="301" u="1"/>
        <n v="65" u="1"/>
        <n v="246" u="1"/>
        <n v="741" u="1"/>
        <n v="181" u="1"/>
        <n v="676" u="1"/>
        <n v="611" u="1"/>
        <n v="546" u="1"/>
        <n v="32" u="1"/>
        <n v="122" u="1"/>
        <n v="464" u="1"/>
        <n v="399" u="1"/>
        <n v="334" u="1"/>
        <n v="269" u="1"/>
        <n v="230" u="1"/>
        <n v="742" u="1"/>
        <n v="677" u="1"/>
        <n v="165" u="1"/>
        <n v="612" u="1"/>
        <n v="547" u="1"/>
        <n v="497" u="1"/>
        <n v="30" u="1"/>
        <n v="114" u="1"/>
        <n v="432" u="1"/>
        <n v="367" u="1"/>
        <n v="302" u="1"/>
        <n v="214" u="1"/>
        <n v="743" u="1"/>
        <n v="678" u="1"/>
        <n v="613" u="1"/>
        <n v="149" u="1"/>
        <n v="548" u="1"/>
        <n v="465" u="1"/>
        <n v="28" u="1"/>
        <n v="106" u="1"/>
        <n v="400" u="1"/>
        <n v="335" u="1"/>
        <n v="270" u="1"/>
        <n v="198" u="1"/>
        <n v="744" u="1"/>
        <n v="679" u="1"/>
        <n v="614" u="1"/>
        <n v="549" u="1"/>
        <n v="133" u="1"/>
        <n v="498" u="1"/>
        <n v="433" u="1"/>
        <n v="26" u="1"/>
        <n v="98" u="1"/>
        <n v="368" u="1"/>
        <n v="303" u="1"/>
        <n v="247" u="1"/>
        <n v="745" u="1"/>
        <n v="182" u="1"/>
        <n v="680" u="1"/>
        <n v="615" u="1"/>
        <n v="550" u="1"/>
        <n v="466" u="1"/>
        <n v="401" u="1"/>
        <n v="24" u="1"/>
        <n v="90" u="1"/>
        <n v="336" u="1"/>
        <n v="271" u="1"/>
        <n v="231" u="1"/>
        <n v="746" u="1"/>
        <n v="681" u="1"/>
        <n v="166" u="1"/>
        <n v="616" u="1"/>
        <n v="551" u="1"/>
        <n v="499" u="1"/>
        <n v="434" u="1"/>
        <n v="369" u="1"/>
        <n v="22" u="1"/>
        <n v="82" u="1"/>
        <n v="304" u="1"/>
        <n v="215" u="1"/>
        <n v="747" u="1"/>
        <n v="682" u="1"/>
        <n v="617" u="1"/>
        <n v="150" u="1"/>
        <n v="552" u="1"/>
        <n v="467" u="1"/>
        <n v="402" u="1"/>
        <n v="337" u="1"/>
        <n v="20" u="1"/>
        <n v="74" u="1"/>
        <n v="272" u="1"/>
        <n v="199" u="1"/>
        <n v="748" u="1"/>
        <n v="683" u="1"/>
        <n v="618" u="1"/>
        <n v="553" u="1"/>
        <n v="134" u="1"/>
        <n v="500" u="1"/>
        <n v="435" u="1"/>
        <n v="370" u="1"/>
        <n v="305" u="1"/>
        <n v="18" u="1"/>
        <n v="66" u="1"/>
        <n v="248" u="1"/>
        <n v="749" u="1"/>
        <n v="183" u="1"/>
        <n v="684" u="1"/>
        <n v="619" u="1"/>
        <n v="554" u="1"/>
        <n v="123" u="1"/>
        <n v="468" u="1"/>
        <n v="403" u="1"/>
        <n v="338" u="1"/>
        <n v="273" u="1"/>
        <n v="16" u="1"/>
        <n v="61" u="1"/>
        <n v="232" u="1"/>
        <n v="750" u="1"/>
        <n v="685" u="1"/>
        <n v="167" u="1"/>
        <n v="620" u="1"/>
        <n v="555" u="1"/>
        <n v="501" u="1"/>
        <n v="115" u="1"/>
        <n v="436" u="1"/>
        <n v="371" u="1"/>
        <n v="306" u="1"/>
        <n v="15" u="1"/>
        <n v="57" u="1"/>
        <n v="216" u="1"/>
        <n v="686" u="1"/>
        <n v="621" u="1"/>
        <n v="151" u="1"/>
        <n v="556" u="1"/>
        <n v="469" u="1"/>
        <n v="107" u="1"/>
        <n v="404" u="1"/>
        <n v="339" u="1"/>
        <n v="274" u="1"/>
        <n v="14" u="1"/>
        <n v="53" u="1"/>
        <n v="200" u="1"/>
        <n v="687" u="1"/>
        <n v="622" u="1"/>
        <n v="557" u="1"/>
        <n v="135" u="1"/>
        <n v="502" u="1"/>
        <n v="437" u="1"/>
        <n v="99" u="1"/>
        <n v="372" u="1"/>
        <n v="307" u="1"/>
        <n v="249" u="1"/>
        <n v="13" u="1"/>
        <n v="49" u="1"/>
        <n v="184" u="1"/>
        <n v="688" u="1"/>
        <n v="623" u="1"/>
        <n v="558" u="1"/>
        <n v="470" u="1"/>
        <n v="405" u="1"/>
        <n v="91" u="1"/>
        <n v="340" u="1"/>
        <n v="275" u="1"/>
        <n v="233" u="1"/>
        <n v="12" u="1"/>
        <n v="45" u="1"/>
        <n v="689" u="1"/>
        <n v="168" u="1"/>
        <n v="624" u="1"/>
        <n v="559" u="1"/>
        <n v="503" u="1"/>
        <n v="438" u="1"/>
        <n v="373" u="1"/>
        <n v="83" u="1"/>
        <n v="308" u="1"/>
        <n v="217" u="1"/>
        <n v="690" u="1"/>
        <n v="11" u="1"/>
        <n v="41" u="1"/>
        <n v="625" u="1"/>
        <n v="152" u="1"/>
        <n v="560" u="1"/>
        <n v="471" u="1"/>
        <n v="406" u="1"/>
        <n v="341" u="1"/>
        <n v="75" u="1"/>
        <n v="276" u="1"/>
        <n v="201" u="1"/>
        <n v="691" u="1"/>
        <n v="626" u="1"/>
        <n v="10" u="1"/>
        <n v="37" u="1"/>
        <n v="561" u="1"/>
        <n v="136" u="1"/>
        <n v="504" u="1"/>
        <n v="439" u="1"/>
        <n v="374" u="1"/>
        <n v="309" u="1"/>
        <n v="67" u="1"/>
        <n v="250" u="1"/>
        <n v="185" u="1"/>
        <n v="692" u="1"/>
        <n v="627" u="1"/>
        <n v="562" u="1"/>
        <n v="9" u="1"/>
        <n v="33" u="1"/>
        <n v="124" u="1"/>
        <n v="472" u="1"/>
        <n v="407" u="1"/>
        <n v="342" u="1"/>
        <n v="277" u="1"/>
        <n v="234" u="1"/>
        <n v="693" u="1"/>
        <n v="169" u="1"/>
        <n v="628" u="1"/>
        <n v="563" u="1"/>
        <n v="505" u="1"/>
        <n v="8" u="1"/>
        <n v="116" u="1"/>
        <n v="440" u="1"/>
        <n v="375" u="1"/>
        <n v="310" u="1"/>
        <n v="218" u="1"/>
        <n v="694" u="1"/>
        <n v="629" u="1"/>
        <n v="153" u="1"/>
        <n v="564" u="1"/>
        <n v="473" u="1"/>
        <n v="108" u="1"/>
        <n v="408" u="1"/>
        <n v="343" u="1"/>
        <n v="278" u="1"/>
        <n v="202" u="1"/>
        <n v="695" u="1"/>
        <n v="630" u="1"/>
        <n v="565" u="1"/>
        <n v="137" u="1"/>
        <n v="506" u="1"/>
        <n v="441" u="1"/>
        <n v="7" u="1"/>
        <n v="100" u="1"/>
        <n v="376" u="1"/>
        <n v="311" u="1"/>
        <n v="251" u="1"/>
        <n v="186" u="1"/>
        <n v="696" u="1"/>
        <n v="631" u="1"/>
        <n v="566" u="1"/>
        <n v="474" u="1"/>
        <n v="409" u="1"/>
        <n v="92" u="1"/>
        <n v="344" u="1"/>
        <n v="279" u="1"/>
        <n v="235" u="1"/>
        <n v="697" u="1"/>
        <n v="170" u="1"/>
        <n v="632" u="1"/>
        <n v="567" u="1"/>
        <n v="507" u="1"/>
        <n v="442" u="1"/>
        <n v="377" u="1"/>
        <n v="6" u="1"/>
        <n v="84" u="1"/>
        <n v="312" u="1"/>
        <n v="219" u="1"/>
        <n v="698" u="1"/>
        <n v="633" u="1"/>
        <n v="154" u="1"/>
        <n v="568" u="1"/>
        <n v="475" u="1"/>
        <n v="410" u="1"/>
        <n v="345" u="1"/>
        <n v="76" u="1"/>
        <n v="280" u="1"/>
        <n v="203" u="1"/>
        <n v="699" u="1"/>
        <n v="634" u="1"/>
        <n v="569" u="1"/>
        <n v="138" u="1"/>
        <n v="508" u="1"/>
        <n v="443" u="1"/>
        <n v="378" u="1"/>
        <n v="313" u="1"/>
        <n v="5" u="1"/>
        <n v="68" u="1"/>
        <n v="252" u="1"/>
        <n v="187" u="1"/>
        <n v="700" u="1"/>
        <n v="635" u="1"/>
        <n v="570" u="1"/>
        <n v="125" u="1"/>
        <n v="476" u="1"/>
        <n v="411" u="1"/>
        <n v="346" u="1"/>
        <n v="281" u="1"/>
        <n v="62" u="1"/>
        <n v="236" u="1"/>
        <n v="701" u="1"/>
        <n v="171" u="1"/>
        <n v="636" u="1"/>
        <n v="571" u="1"/>
        <n v="509" u="1"/>
        <n v="117" u="1"/>
        <n v="444" u="1"/>
        <n v="379" u="1"/>
        <n v="314" u="1"/>
        <n v="4" u="1"/>
        <n v="58" u="1"/>
        <n v="220" u="1"/>
        <n v="702" u="1"/>
        <n v="637" u="1"/>
        <n v="155" u="1"/>
        <n v="572" u="1"/>
        <n v="477" u="1"/>
        <n v="109" u="1"/>
        <n v="412" u="1"/>
        <n v="347" u="1"/>
        <n v="282" u="1"/>
        <n v="54" u="1"/>
        <n v="204" u="1"/>
        <n v="703" u="1"/>
        <n v="638" u="1"/>
        <n v="573" u="1"/>
        <n v="139" u="1"/>
        <n v="510" u="1"/>
        <n v="445" u="1"/>
        <n v="101" u="1"/>
        <n v="380" u="1"/>
        <n v="315" u="1"/>
        <n v="253" u="1"/>
        <n v="50" u="1"/>
        <n v="188" u="1"/>
        <n v="704" u="1"/>
        <n v="639" u="1"/>
        <n v="574" u="1"/>
        <n v="478" u="1"/>
        <n v="413" u="1"/>
        <n v="93" u="1"/>
        <n v="348" u="1"/>
        <n v="283" u="1"/>
        <n v="237" u="1"/>
        <n v="46" u="1"/>
        <n v="705" u="1"/>
        <n v="172" u="1"/>
        <n v="640" u="1"/>
        <n v="575" u="1"/>
        <n v="511" u="1"/>
        <n v="446" u="1"/>
        <n v="381" u="1"/>
        <n v="85" u="1"/>
        <n v="316" u="1"/>
        <n v="221" u="1"/>
        <n v="3" u="1"/>
        <n v="706" u="1"/>
        <n v="42" u="1"/>
        <n v="641" u="1"/>
        <n v="156" u="1"/>
        <n v="576" u="1"/>
        <n v="479" u="1"/>
        <n v="414" u="1"/>
        <n v="349" u="1"/>
        <n v="77" u="1"/>
        <n v="284" u="1"/>
        <n v="205" u="1"/>
        <n v="707" u="1"/>
        <n v="642" u="1"/>
        <n v="38" u="1"/>
        <n v="577" u="1"/>
        <n v="140" u="1"/>
        <n v="512" u="1"/>
        <n v="447" u="1"/>
        <n v="382" u="1"/>
        <n v="317" u="1"/>
        <n v="69" u="1"/>
        <n v="254" u="1"/>
        <n v="189" u="1"/>
        <n v="708" u="1"/>
        <n v="643" u="1"/>
        <n v="578" u="1"/>
        <n v="34" u="1"/>
        <n v="513" u="1"/>
        <n v="126" u="1"/>
        <n v="480" u="1"/>
        <n v="415" u="1"/>
        <n v="350" u="1"/>
        <n v="285" u="1"/>
        <n v="238" u="1"/>
        <n v="709" u="1"/>
        <n v="173" u="1"/>
        <n v="644" u="1"/>
        <n v="579" u="1"/>
        <n v="514" u="1"/>
        <n v="31" u="1"/>
        <n v="118" u="1"/>
        <n v="448" u="1"/>
        <n v="383" u="1"/>
        <n v="318" u="1"/>
        <n v="222" u="1"/>
        <n v="710" u="1"/>
        <n v="645" u="1"/>
        <n v="157" u="1"/>
        <n v="580" u="1"/>
        <n v="515" u="1"/>
        <n v="2" u="1"/>
        <n v="481" u="1"/>
        <n v="29" u="1"/>
        <n v="110" u="1"/>
        <n v="416" u="1"/>
        <n v="351" u="1"/>
        <n v="286" u="1"/>
        <n v="206" u="1"/>
        <n v="711" u="1"/>
        <n v="646" u="1"/>
        <n v="581" u="1"/>
        <n v="141" u="1"/>
        <n v="516" u="1"/>
        <n v="449" u="1"/>
        <n v="27" u="1"/>
        <n v="102" u="1"/>
        <n v="384" u="1"/>
        <n v="319" u="1"/>
        <n v="255" u="1"/>
        <n v="190" u="1"/>
        <n v="712" u="1"/>
        <n v="647" u="1"/>
      </sharedItems>
    </cacheField>
    <cacheField name="Proposed Initial Monthly Rent" numFmtId="164">
      <sharedItems containsNonDate="0" containsString="0" containsBlank="1"/>
    </cacheField>
    <cacheField name="Number of Bedrooms" numFmtId="0">
      <sharedItems containsNonDate="0" containsString="0" containsBlank="1" containsNumber="1" containsInteger="1" minValue="0" maxValue="3" count="5">
        <m/>
        <n v="0" u="1"/>
        <n v="3" u="1"/>
        <n v="2" u="1"/>
        <n v="1" u="1"/>
      </sharedItems>
    </cacheField>
    <cacheField name="Affordable Housing Unit" numFmtId="0">
      <sharedItems containsNonDate="0" containsBlank="1" count="3">
        <m/>
        <s v="NO" u="1"/>
        <s v="YES" u="1"/>
      </sharedItems>
    </cacheField>
    <cacheField name="421-a(16) Income Restriction AMI" numFmtId="9">
      <sharedItems containsNonDate="0" containsString="0" containsBlank="1"/>
    </cacheField>
    <cacheField name="Most Restrictive AMI" numFmtId="9">
      <sharedItems containsNonDate="0" containsString="0" containsBlank="1"/>
    </cacheField>
    <cacheField name="Tenant Pays Electricity" numFmtId="0">
      <sharedItems containsNonDate="0" containsString="0" containsBlank="1"/>
    </cacheField>
    <cacheField name="Tenant Pays Gas (Stove Only)" numFmtId="0">
      <sharedItems containsNonDate="0" containsString="0" containsBlank="1"/>
    </cacheField>
    <cacheField name="Tenant Pays Hot Water " numFmtId="0">
      <sharedItems containsNonDate="0" containsString="0" containsBlank="1"/>
    </cacheField>
    <cacheField name="Tenant Pays Heat " numFmtId="0">
      <sharedItems containsNonDate="0" containsString="0" containsBlank="1"/>
    </cacheField>
    <cacheField name="Other Utilities Paid by Tenant (enter $ amount only)" numFmtId="165">
      <sharedItems containsNonDate="0" containsString="0" containsBlank="1"/>
    </cacheField>
    <cacheField name="Is Unit Affordable Unit?" numFmtId="16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00">
  <r>
    <n v="1"/>
    <x v="0"/>
    <x v="0"/>
    <x v="0"/>
    <m/>
    <x v="0"/>
    <x v="0"/>
    <m/>
    <m/>
    <m/>
    <m/>
    <m/>
    <m/>
    <m/>
    <s v=""/>
  </r>
  <r>
    <n v="2"/>
    <x v="0"/>
    <x v="0"/>
    <x v="0"/>
    <m/>
    <x v="0"/>
    <x v="0"/>
    <m/>
    <m/>
    <m/>
    <m/>
    <m/>
    <m/>
    <m/>
    <s v=""/>
  </r>
  <r>
    <n v="3"/>
    <x v="0"/>
    <x v="0"/>
    <x v="0"/>
    <m/>
    <x v="0"/>
    <x v="0"/>
    <m/>
    <m/>
    <m/>
    <m/>
    <m/>
    <m/>
    <m/>
    <s v=""/>
  </r>
  <r>
    <n v="4"/>
    <x v="0"/>
    <x v="0"/>
    <x v="0"/>
    <m/>
    <x v="0"/>
    <x v="0"/>
    <m/>
    <m/>
    <m/>
    <m/>
    <m/>
    <m/>
    <m/>
    <s v=""/>
  </r>
  <r>
    <n v="5"/>
    <x v="0"/>
    <x v="0"/>
    <x v="0"/>
    <m/>
    <x v="0"/>
    <x v="0"/>
    <m/>
    <m/>
    <m/>
    <m/>
    <m/>
    <m/>
    <m/>
    <s v=""/>
  </r>
  <r>
    <n v="6"/>
    <x v="0"/>
    <x v="0"/>
    <x v="0"/>
    <m/>
    <x v="0"/>
    <x v="0"/>
    <m/>
    <m/>
    <m/>
    <m/>
    <m/>
    <m/>
    <m/>
    <s v=""/>
  </r>
  <r>
    <n v="7"/>
    <x v="0"/>
    <x v="0"/>
    <x v="0"/>
    <m/>
    <x v="0"/>
    <x v="0"/>
    <m/>
    <m/>
    <m/>
    <m/>
    <m/>
    <m/>
    <m/>
    <s v=""/>
  </r>
  <r>
    <n v="8"/>
    <x v="0"/>
    <x v="0"/>
    <x v="0"/>
    <m/>
    <x v="0"/>
    <x v="0"/>
    <m/>
    <m/>
    <m/>
    <m/>
    <m/>
    <m/>
    <m/>
    <s v=""/>
  </r>
  <r>
    <n v="9"/>
    <x v="0"/>
    <x v="0"/>
    <x v="0"/>
    <m/>
    <x v="0"/>
    <x v="0"/>
    <m/>
    <m/>
    <m/>
    <m/>
    <m/>
    <m/>
    <m/>
    <s v=""/>
  </r>
  <r>
    <n v="10"/>
    <x v="0"/>
    <x v="0"/>
    <x v="0"/>
    <m/>
    <x v="0"/>
    <x v="0"/>
    <m/>
    <m/>
    <m/>
    <m/>
    <m/>
    <m/>
    <m/>
    <s v=""/>
  </r>
  <r>
    <n v="11"/>
    <x v="0"/>
    <x v="0"/>
    <x v="0"/>
    <m/>
    <x v="0"/>
    <x v="0"/>
    <m/>
    <m/>
    <m/>
    <m/>
    <m/>
    <m/>
    <m/>
    <s v=""/>
  </r>
  <r>
    <n v="12"/>
    <x v="0"/>
    <x v="0"/>
    <x v="0"/>
    <m/>
    <x v="0"/>
    <x v="0"/>
    <m/>
    <m/>
    <m/>
    <m/>
    <m/>
    <m/>
    <m/>
    <s v=""/>
  </r>
  <r>
    <n v="13"/>
    <x v="0"/>
    <x v="0"/>
    <x v="0"/>
    <m/>
    <x v="0"/>
    <x v="0"/>
    <m/>
    <m/>
    <m/>
    <m/>
    <m/>
    <m/>
    <m/>
    <s v=""/>
  </r>
  <r>
    <n v="14"/>
    <x v="0"/>
    <x v="0"/>
    <x v="0"/>
    <m/>
    <x v="0"/>
    <x v="0"/>
    <m/>
    <m/>
    <m/>
    <m/>
    <m/>
    <m/>
    <m/>
    <s v=""/>
  </r>
  <r>
    <n v="15"/>
    <x v="0"/>
    <x v="0"/>
    <x v="0"/>
    <m/>
    <x v="0"/>
    <x v="0"/>
    <m/>
    <m/>
    <m/>
    <m/>
    <m/>
    <m/>
    <m/>
    <s v=""/>
  </r>
  <r>
    <n v="16"/>
    <x v="0"/>
    <x v="0"/>
    <x v="0"/>
    <m/>
    <x v="0"/>
    <x v="0"/>
    <m/>
    <m/>
    <m/>
    <m/>
    <m/>
    <m/>
    <m/>
    <s v=""/>
  </r>
  <r>
    <n v="17"/>
    <x v="0"/>
    <x v="0"/>
    <x v="0"/>
    <m/>
    <x v="0"/>
    <x v="0"/>
    <m/>
    <m/>
    <m/>
    <m/>
    <m/>
    <m/>
    <m/>
    <s v=""/>
  </r>
  <r>
    <n v="18"/>
    <x v="0"/>
    <x v="0"/>
    <x v="0"/>
    <m/>
    <x v="0"/>
    <x v="0"/>
    <m/>
    <m/>
    <m/>
    <m/>
    <m/>
    <m/>
    <m/>
    <s v=""/>
  </r>
  <r>
    <n v="19"/>
    <x v="0"/>
    <x v="0"/>
    <x v="0"/>
    <m/>
    <x v="0"/>
    <x v="0"/>
    <m/>
    <m/>
    <m/>
    <m/>
    <m/>
    <m/>
    <m/>
    <s v=""/>
  </r>
  <r>
    <n v="20"/>
    <x v="0"/>
    <x v="0"/>
    <x v="0"/>
    <m/>
    <x v="0"/>
    <x v="0"/>
    <m/>
    <m/>
    <m/>
    <m/>
    <m/>
    <m/>
    <m/>
    <s v=""/>
  </r>
  <r>
    <n v="21"/>
    <x v="0"/>
    <x v="0"/>
    <x v="0"/>
    <m/>
    <x v="0"/>
    <x v="0"/>
    <m/>
    <m/>
    <m/>
    <m/>
    <m/>
    <m/>
    <m/>
    <s v=""/>
  </r>
  <r>
    <n v="22"/>
    <x v="0"/>
    <x v="0"/>
    <x v="0"/>
    <m/>
    <x v="0"/>
    <x v="0"/>
    <m/>
    <m/>
    <m/>
    <m/>
    <m/>
    <m/>
    <m/>
    <s v=""/>
  </r>
  <r>
    <n v="23"/>
    <x v="0"/>
    <x v="0"/>
    <x v="0"/>
    <m/>
    <x v="0"/>
    <x v="0"/>
    <m/>
    <m/>
    <m/>
    <m/>
    <m/>
    <m/>
    <m/>
    <s v=""/>
  </r>
  <r>
    <n v="24"/>
    <x v="0"/>
    <x v="0"/>
    <x v="0"/>
    <m/>
    <x v="0"/>
    <x v="0"/>
    <m/>
    <m/>
    <m/>
    <m/>
    <m/>
    <m/>
    <m/>
    <s v=""/>
  </r>
  <r>
    <n v="25"/>
    <x v="0"/>
    <x v="0"/>
    <x v="0"/>
    <m/>
    <x v="0"/>
    <x v="0"/>
    <m/>
    <m/>
    <m/>
    <m/>
    <m/>
    <m/>
    <m/>
    <s v=""/>
  </r>
  <r>
    <n v="26"/>
    <x v="0"/>
    <x v="0"/>
    <x v="0"/>
    <m/>
    <x v="0"/>
    <x v="0"/>
    <m/>
    <m/>
    <m/>
    <m/>
    <m/>
    <m/>
    <m/>
    <s v=""/>
  </r>
  <r>
    <n v="27"/>
    <x v="0"/>
    <x v="0"/>
    <x v="0"/>
    <m/>
    <x v="0"/>
    <x v="0"/>
    <m/>
    <m/>
    <m/>
    <m/>
    <m/>
    <m/>
    <m/>
    <s v=""/>
  </r>
  <r>
    <n v="28"/>
    <x v="0"/>
    <x v="0"/>
    <x v="0"/>
    <m/>
    <x v="0"/>
    <x v="0"/>
    <m/>
    <m/>
    <m/>
    <m/>
    <m/>
    <m/>
    <m/>
    <s v=""/>
  </r>
  <r>
    <n v="29"/>
    <x v="0"/>
    <x v="0"/>
    <x v="0"/>
    <m/>
    <x v="0"/>
    <x v="0"/>
    <m/>
    <m/>
    <m/>
    <m/>
    <m/>
    <m/>
    <m/>
    <s v=""/>
  </r>
  <r>
    <n v="30"/>
    <x v="0"/>
    <x v="0"/>
    <x v="0"/>
    <m/>
    <x v="0"/>
    <x v="0"/>
    <m/>
    <m/>
    <m/>
    <m/>
    <m/>
    <m/>
    <m/>
    <s v=""/>
  </r>
  <r>
    <n v="31"/>
    <x v="0"/>
    <x v="0"/>
    <x v="0"/>
    <m/>
    <x v="0"/>
    <x v="0"/>
    <m/>
    <m/>
    <m/>
    <m/>
    <m/>
    <m/>
    <m/>
    <s v=""/>
  </r>
  <r>
    <n v="32"/>
    <x v="0"/>
    <x v="0"/>
    <x v="0"/>
    <m/>
    <x v="0"/>
    <x v="0"/>
    <m/>
    <m/>
    <m/>
    <m/>
    <m/>
    <m/>
    <m/>
    <s v=""/>
  </r>
  <r>
    <n v="33"/>
    <x v="0"/>
    <x v="0"/>
    <x v="0"/>
    <m/>
    <x v="0"/>
    <x v="0"/>
    <m/>
    <m/>
    <m/>
    <m/>
    <m/>
    <m/>
    <m/>
    <s v=""/>
  </r>
  <r>
    <n v="34"/>
    <x v="0"/>
    <x v="0"/>
    <x v="0"/>
    <m/>
    <x v="0"/>
    <x v="0"/>
    <m/>
    <m/>
    <m/>
    <m/>
    <m/>
    <m/>
    <m/>
    <s v=""/>
  </r>
  <r>
    <n v="35"/>
    <x v="0"/>
    <x v="0"/>
    <x v="0"/>
    <m/>
    <x v="0"/>
    <x v="0"/>
    <m/>
    <m/>
    <m/>
    <m/>
    <m/>
    <m/>
    <m/>
    <s v=""/>
  </r>
  <r>
    <n v="36"/>
    <x v="0"/>
    <x v="0"/>
    <x v="0"/>
    <m/>
    <x v="0"/>
    <x v="0"/>
    <m/>
    <m/>
    <m/>
    <m/>
    <m/>
    <m/>
    <m/>
    <s v=""/>
  </r>
  <r>
    <n v="37"/>
    <x v="0"/>
    <x v="0"/>
    <x v="0"/>
    <m/>
    <x v="0"/>
    <x v="0"/>
    <m/>
    <m/>
    <m/>
    <m/>
    <m/>
    <m/>
    <m/>
    <s v=""/>
  </r>
  <r>
    <n v="38"/>
    <x v="0"/>
    <x v="0"/>
    <x v="0"/>
    <m/>
    <x v="0"/>
    <x v="0"/>
    <m/>
    <m/>
    <m/>
    <m/>
    <m/>
    <m/>
    <m/>
    <s v=""/>
  </r>
  <r>
    <n v="39"/>
    <x v="0"/>
    <x v="0"/>
    <x v="0"/>
    <m/>
    <x v="0"/>
    <x v="0"/>
    <m/>
    <m/>
    <m/>
    <m/>
    <m/>
    <m/>
    <m/>
    <s v=""/>
  </r>
  <r>
    <n v="40"/>
    <x v="0"/>
    <x v="0"/>
    <x v="0"/>
    <m/>
    <x v="0"/>
    <x v="0"/>
    <m/>
    <m/>
    <m/>
    <m/>
    <m/>
    <m/>
    <m/>
    <s v=""/>
  </r>
  <r>
    <n v="41"/>
    <x v="0"/>
    <x v="0"/>
    <x v="0"/>
    <m/>
    <x v="0"/>
    <x v="0"/>
    <m/>
    <m/>
    <m/>
    <m/>
    <m/>
    <m/>
    <m/>
    <s v=""/>
  </r>
  <r>
    <n v="42"/>
    <x v="0"/>
    <x v="0"/>
    <x v="0"/>
    <m/>
    <x v="0"/>
    <x v="0"/>
    <m/>
    <m/>
    <m/>
    <m/>
    <m/>
    <m/>
    <m/>
    <s v=""/>
  </r>
  <r>
    <n v="43"/>
    <x v="0"/>
    <x v="0"/>
    <x v="0"/>
    <m/>
    <x v="0"/>
    <x v="0"/>
    <m/>
    <m/>
    <m/>
    <m/>
    <m/>
    <m/>
    <m/>
    <s v=""/>
  </r>
  <r>
    <n v="44"/>
    <x v="0"/>
    <x v="0"/>
    <x v="0"/>
    <m/>
    <x v="0"/>
    <x v="0"/>
    <m/>
    <m/>
    <m/>
    <m/>
    <m/>
    <m/>
    <m/>
    <s v=""/>
  </r>
  <r>
    <n v="45"/>
    <x v="0"/>
    <x v="0"/>
    <x v="0"/>
    <m/>
    <x v="0"/>
    <x v="0"/>
    <m/>
    <m/>
    <m/>
    <m/>
    <m/>
    <m/>
    <m/>
    <s v=""/>
  </r>
  <r>
    <n v="46"/>
    <x v="0"/>
    <x v="0"/>
    <x v="0"/>
    <m/>
    <x v="0"/>
    <x v="0"/>
    <m/>
    <m/>
    <m/>
    <m/>
    <m/>
    <m/>
    <m/>
    <s v=""/>
  </r>
  <r>
    <n v="47"/>
    <x v="0"/>
    <x v="0"/>
    <x v="0"/>
    <m/>
    <x v="0"/>
    <x v="0"/>
    <m/>
    <m/>
    <m/>
    <m/>
    <m/>
    <m/>
    <m/>
    <s v=""/>
  </r>
  <r>
    <n v="48"/>
    <x v="0"/>
    <x v="0"/>
    <x v="0"/>
    <m/>
    <x v="0"/>
    <x v="0"/>
    <m/>
    <m/>
    <m/>
    <m/>
    <m/>
    <m/>
    <m/>
    <s v=""/>
  </r>
  <r>
    <n v="49"/>
    <x v="0"/>
    <x v="0"/>
    <x v="0"/>
    <m/>
    <x v="0"/>
    <x v="0"/>
    <m/>
    <m/>
    <m/>
    <m/>
    <m/>
    <m/>
    <m/>
    <s v=""/>
  </r>
  <r>
    <n v="50"/>
    <x v="0"/>
    <x v="0"/>
    <x v="0"/>
    <m/>
    <x v="0"/>
    <x v="0"/>
    <m/>
    <m/>
    <m/>
    <m/>
    <m/>
    <m/>
    <m/>
    <s v=""/>
  </r>
  <r>
    <n v="51"/>
    <x v="0"/>
    <x v="0"/>
    <x v="0"/>
    <m/>
    <x v="0"/>
    <x v="0"/>
    <m/>
    <m/>
    <m/>
    <m/>
    <m/>
    <m/>
    <m/>
    <s v=""/>
  </r>
  <r>
    <n v="52"/>
    <x v="0"/>
    <x v="0"/>
    <x v="0"/>
    <m/>
    <x v="0"/>
    <x v="0"/>
    <m/>
    <m/>
    <m/>
    <m/>
    <m/>
    <m/>
    <m/>
    <s v=""/>
  </r>
  <r>
    <n v="53"/>
    <x v="0"/>
    <x v="0"/>
    <x v="0"/>
    <m/>
    <x v="0"/>
    <x v="0"/>
    <m/>
    <m/>
    <m/>
    <m/>
    <m/>
    <m/>
    <m/>
    <s v=""/>
  </r>
  <r>
    <n v="54"/>
    <x v="0"/>
    <x v="0"/>
    <x v="0"/>
    <m/>
    <x v="0"/>
    <x v="0"/>
    <m/>
    <m/>
    <m/>
    <m/>
    <m/>
    <m/>
    <m/>
    <s v=""/>
  </r>
  <r>
    <n v="55"/>
    <x v="0"/>
    <x v="0"/>
    <x v="0"/>
    <m/>
    <x v="0"/>
    <x v="0"/>
    <m/>
    <m/>
    <m/>
    <m/>
    <m/>
    <m/>
    <m/>
    <s v=""/>
  </r>
  <r>
    <n v="56"/>
    <x v="0"/>
    <x v="0"/>
    <x v="0"/>
    <m/>
    <x v="0"/>
    <x v="0"/>
    <m/>
    <m/>
    <m/>
    <m/>
    <m/>
    <m/>
    <m/>
    <s v=""/>
  </r>
  <r>
    <n v="57"/>
    <x v="0"/>
    <x v="0"/>
    <x v="0"/>
    <m/>
    <x v="0"/>
    <x v="0"/>
    <m/>
    <m/>
    <m/>
    <m/>
    <m/>
    <m/>
    <m/>
    <s v=""/>
  </r>
  <r>
    <n v="58"/>
    <x v="0"/>
    <x v="0"/>
    <x v="0"/>
    <m/>
    <x v="0"/>
    <x v="0"/>
    <m/>
    <m/>
    <m/>
    <m/>
    <m/>
    <m/>
    <m/>
    <s v=""/>
  </r>
  <r>
    <n v="59"/>
    <x v="0"/>
    <x v="0"/>
    <x v="0"/>
    <m/>
    <x v="0"/>
    <x v="0"/>
    <m/>
    <m/>
    <m/>
    <m/>
    <m/>
    <m/>
    <m/>
    <s v=""/>
  </r>
  <r>
    <n v="60"/>
    <x v="0"/>
    <x v="0"/>
    <x v="0"/>
    <m/>
    <x v="0"/>
    <x v="0"/>
    <m/>
    <m/>
    <m/>
    <m/>
    <m/>
    <m/>
    <m/>
    <s v=""/>
  </r>
  <r>
    <n v="61"/>
    <x v="0"/>
    <x v="0"/>
    <x v="0"/>
    <m/>
    <x v="0"/>
    <x v="0"/>
    <m/>
    <m/>
    <m/>
    <m/>
    <m/>
    <m/>
    <m/>
    <s v=""/>
  </r>
  <r>
    <n v="62"/>
    <x v="0"/>
    <x v="0"/>
    <x v="0"/>
    <m/>
    <x v="0"/>
    <x v="0"/>
    <m/>
    <m/>
    <m/>
    <m/>
    <m/>
    <m/>
    <m/>
    <s v=""/>
  </r>
  <r>
    <n v="63"/>
    <x v="0"/>
    <x v="0"/>
    <x v="0"/>
    <m/>
    <x v="0"/>
    <x v="0"/>
    <m/>
    <m/>
    <m/>
    <m/>
    <m/>
    <m/>
    <m/>
    <s v=""/>
  </r>
  <r>
    <n v="64"/>
    <x v="0"/>
    <x v="0"/>
    <x v="0"/>
    <m/>
    <x v="0"/>
    <x v="0"/>
    <m/>
    <m/>
    <m/>
    <m/>
    <m/>
    <m/>
    <m/>
    <s v=""/>
  </r>
  <r>
    <n v="65"/>
    <x v="0"/>
    <x v="0"/>
    <x v="0"/>
    <m/>
    <x v="0"/>
    <x v="0"/>
    <m/>
    <m/>
    <m/>
    <m/>
    <m/>
    <m/>
    <m/>
    <s v=""/>
  </r>
  <r>
    <n v="66"/>
    <x v="0"/>
    <x v="0"/>
    <x v="0"/>
    <m/>
    <x v="0"/>
    <x v="0"/>
    <m/>
    <m/>
    <m/>
    <m/>
    <m/>
    <m/>
    <m/>
    <s v=""/>
  </r>
  <r>
    <n v="67"/>
    <x v="0"/>
    <x v="0"/>
    <x v="0"/>
    <m/>
    <x v="0"/>
    <x v="0"/>
    <m/>
    <m/>
    <m/>
    <m/>
    <m/>
    <m/>
    <m/>
    <s v=""/>
  </r>
  <r>
    <n v="68"/>
    <x v="0"/>
    <x v="0"/>
    <x v="0"/>
    <m/>
    <x v="0"/>
    <x v="0"/>
    <m/>
    <m/>
    <m/>
    <m/>
    <m/>
    <m/>
    <m/>
    <s v=""/>
  </r>
  <r>
    <n v="69"/>
    <x v="0"/>
    <x v="0"/>
    <x v="0"/>
    <m/>
    <x v="0"/>
    <x v="0"/>
    <m/>
    <m/>
    <m/>
    <m/>
    <m/>
    <m/>
    <m/>
    <s v=""/>
  </r>
  <r>
    <n v="70"/>
    <x v="0"/>
    <x v="0"/>
    <x v="0"/>
    <m/>
    <x v="0"/>
    <x v="0"/>
    <m/>
    <m/>
    <m/>
    <m/>
    <m/>
    <m/>
    <m/>
    <s v=""/>
  </r>
  <r>
    <n v="71"/>
    <x v="0"/>
    <x v="0"/>
    <x v="0"/>
    <m/>
    <x v="0"/>
    <x v="0"/>
    <m/>
    <m/>
    <m/>
    <m/>
    <m/>
    <m/>
    <m/>
    <s v=""/>
  </r>
  <r>
    <n v="72"/>
    <x v="0"/>
    <x v="0"/>
    <x v="0"/>
    <m/>
    <x v="0"/>
    <x v="0"/>
    <m/>
    <m/>
    <m/>
    <m/>
    <m/>
    <m/>
    <m/>
    <s v=""/>
  </r>
  <r>
    <n v="73"/>
    <x v="0"/>
    <x v="0"/>
    <x v="0"/>
    <m/>
    <x v="0"/>
    <x v="0"/>
    <m/>
    <m/>
    <m/>
    <m/>
    <m/>
    <m/>
    <m/>
    <s v=""/>
  </r>
  <r>
    <n v="74"/>
    <x v="0"/>
    <x v="0"/>
    <x v="0"/>
    <m/>
    <x v="0"/>
    <x v="0"/>
    <m/>
    <m/>
    <m/>
    <m/>
    <m/>
    <m/>
    <m/>
    <s v=""/>
  </r>
  <r>
    <n v="75"/>
    <x v="0"/>
    <x v="0"/>
    <x v="0"/>
    <m/>
    <x v="0"/>
    <x v="0"/>
    <m/>
    <m/>
    <m/>
    <m/>
    <m/>
    <m/>
    <m/>
    <s v=""/>
  </r>
  <r>
    <n v="76"/>
    <x v="0"/>
    <x v="0"/>
    <x v="0"/>
    <m/>
    <x v="0"/>
    <x v="0"/>
    <m/>
    <m/>
    <m/>
    <m/>
    <m/>
    <m/>
    <m/>
    <s v=""/>
  </r>
  <r>
    <n v="77"/>
    <x v="0"/>
    <x v="0"/>
    <x v="0"/>
    <m/>
    <x v="0"/>
    <x v="0"/>
    <m/>
    <m/>
    <m/>
    <m/>
    <m/>
    <m/>
    <m/>
    <s v=""/>
  </r>
  <r>
    <n v="78"/>
    <x v="0"/>
    <x v="0"/>
    <x v="0"/>
    <m/>
    <x v="0"/>
    <x v="0"/>
    <m/>
    <m/>
    <m/>
    <m/>
    <m/>
    <m/>
    <m/>
    <s v=""/>
  </r>
  <r>
    <n v="79"/>
    <x v="0"/>
    <x v="0"/>
    <x v="0"/>
    <m/>
    <x v="0"/>
    <x v="0"/>
    <m/>
    <m/>
    <m/>
    <m/>
    <m/>
    <m/>
    <m/>
    <s v=""/>
  </r>
  <r>
    <n v="80"/>
    <x v="0"/>
    <x v="0"/>
    <x v="0"/>
    <m/>
    <x v="0"/>
    <x v="0"/>
    <m/>
    <m/>
    <m/>
    <m/>
    <m/>
    <m/>
    <m/>
    <s v=""/>
  </r>
  <r>
    <n v="81"/>
    <x v="0"/>
    <x v="0"/>
    <x v="0"/>
    <m/>
    <x v="0"/>
    <x v="0"/>
    <m/>
    <m/>
    <m/>
    <m/>
    <m/>
    <m/>
    <m/>
    <s v=""/>
  </r>
  <r>
    <n v="82"/>
    <x v="0"/>
    <x v="0"/>
    <x v="0"/>
    <m/>
    <x v="0"/>
    <x v="0"/>
    <m/>
    <m/>
    <m/>
    <m/>
    <m/>
    <m/>
    <m/>
    <s v=""/>
  </r>
  <r>
    <n v="83"/>
    <x v="0"/>
    <x v="0"/>
    <x v="0"/>
    <m/>
    <x v="0"/>
    <x v="0"/>
    <m/>
    <m/>
    <m/>
    <m/>
    <m/>
    <m/>
    <m/>
    <s v=""/>
  </r>
  <r>
    <n v="84"/>
    <x v="0"/>
    <x v="0"/>
    <x v="0"/>
    <m/>
    <x v="0"/>
    <x v="0"/>
    <m/>
    <m/>
    <m/>
    <m/>
    <m/>
    <m/>
    <m/>
    <s v=""/>
  </r>
  <r>
    <n v="85"/>
    <x v="0"/>
    <x v="0"/>
    <x v="0"/>
    <m/>
    <x v="0"/>
    <x v="0"/>
    <m/>
    <m/>
    <m/>
    <m/>
    <m/>
    <m/>
    <m/>
    <s v=""/>
  </r>
  <r>
    <n v="86"/>
    <x v="0"/>
    <x v="0"/>
    <x v="0"/>
    <m/>
    <x v="0"/>
    <x v="0"/>
    <m/>
    <m/>
    <m/>
    <m/>
    <m/>
    <m/>
    <m/>
    <s v=""/>
  </r>
  <r>
    <n v="87"/>
    <x v="0"/>
    <x v="0"/>
    <x v="0"/>
    <m/>
    <x v="0"/>
    <x v="0"/>
    <m/>
    <m/>
    <m/>
    <m/>
    <m/>
    <m/>
    <m/>
    <s v=""/>
  </r>
  <r>
    <n v="88"/>
    <x v="0"/>
    <x v="0"/>
    <x v="0"/>
    <m/>
    <x v="0"/>
    <x v="0"/>
    <m/>
    <m/>
    <m/>
    <m/>
    <m/>
    <m/>
    <m/>
    <s v=""/>
  </r>
  <r>
    <n v="89"/>
    <x v="0"/>
    <x v="0"/>
    <x v="0"/>
    <m/>
    <x v="0"/>
    <x v="0"/>
    <m/>
    <m/>
    <m/>
    <m/>
    <m/>
    <m/>
    <m/>
    <s v=""/>
  </r>
  <r>
    <n v="90"/>
    <x v="0"/>
    <x v="0"/>
    <x v="0"/>
    <m/>
    <x v="0"/>
    <x v="0"/>
    <m/>
    <m/>
    <m/>
    <m/>
    <m/>
    <m/>
    <m/>
    <s v=""/>
  </r>
  <r>
    <n v="91"/>
    <x v="0"/>
    <x v="0"/>
    <x v="0"/>
    <m/>
    <x v="0"/>
    <x v="0"/>
    <m/>
    <m/>
    <m/>
    <m/>
    <m/>
    <m/>
    <m/>
    <s v=""/>
  </r>
  <r>
    <n v="92"/>
    <x v="0"/>
    <x v="0"/>
    <x v="0"/>
    <m/>
    <x v="0"/>
    <x v="0"/>
    <m/>
    <m/>
    <m/>
    <m/>
    <m/>
    <m/>
    <m/>
    <s v=""/>
  </r>
  <r>
    <n v="93"/>
    <x v="0"/>
    <x v="0"/>
    <x v="0"/>
    <m/>
    <x v="0"/>
    <x v="0"/>
    <m/>
    <m/>
    <m/>
    <m/>
    <m/>
    <m/>
    <m/>
    <s v=""/>
  </r>
  <r>
    <n v="94"/>
    <x v="0"/>
    <x v="0"/>
    <x v="0"/>
    <m/>
    <x v="0"/>
    <x v="0"/>
    <m/>
    <m/>
    <m/>
    <m/>
    <m/>
    <m/>
    <m/>
    <s v=""/>
  </r>
  <r>
    <n v="95"/>
    <x v="0"/>
    <x v="0"/>
    <x v="0"/>
    <m/>
    <x v="0"/>
    <x v="0"/>
    <m/>
    <m/>
    <m/>
    <m/>
    <m/>
    <m/>
    <m/>
    <s v=""/>
  </r>
  <r>
    <n v="96"/>
    <x v="0"/>
    <x v="0"/>
    <x v="0"/>
    <m/>
    <x v="0"/>
    <x v="0"/>
    <m/>
    <m/>
    <m/>
    <m/>
    <m/>
    <m/>
    <m/>
    <s v=""/>
  </r>
  <r>
    <n v="97"/>
    <x v="0"/>
    <x v="0"/>
    <x v="0"/>
    <m/>
    <x v="0"/>
    <x v="0"/>
    <m/>
    <m/>
    <m/>
    <m/>
    <m/>
    <m/>
    <m/>
    <s v=""/>
  </r>
  <r>
    <n v="98"/>
    <x v="0"/>
    <x v="0"/>
    <x v="0"/>
    <m/>
    <x v="0"/>
    <x v="0"/>
    <m/>
    <m/>
    <m/>
    <m/>
    <m/>
    <m/>
    <m/>
    <s v=""/>
  </r>
  <r>
    <n v="99"/>
    <x v="0"/>
    <x v="0"/>
    <x v="0"/>
    <m/>
    <x v="0"/>
    <x v="0"/>
    <m/>
    <m/>
    <m/>
    <m/>
    <m/>
    <m/>
    <m/>
    <s v=""/>
  </r>
  <r>
    <n v="100"/>
    <x v="0"/>
    <x v="0"/>
    <x v="0"/>
    <m/>
    <x v="0"/>
    <x v="0"/>
    <m/>
    <m/>
    <m/>
    <m/>
    <m/>
    <m/>
    <m/>
    <s v=""/>
  </r>
  <r>
    <n v="101"/>
    <x v="0"/>
    <x v="0"/>
    <x v="0"/>
    <m/>
    <x v="0"/>
    <x v="0"/>
    <m/>
    <m/>
    <m/>
    <m/>
    <m/>
    <m/>
    <m/>
    <s v=""/>
  </r>
  <r>
    <n v="102"/>
    <x v="0"/>
    <x v="0"/>
    <x v="0"/>
    <m/>
    <x v="0"/>
    <x v="0"/>
    <m/>
    <m/>
    <m/>
    <m/>
    <m/>
    <m/>
    <m/>
    <s v=""/>
  </r>
  <r>
    <n v="103"/>
    <x v="0"/>
    <x v="0"/>
    <x v="0"/>
    <m/>
    <x v="0"/>
    <x v="0"/>
    <m/>
    <m/>
    <m/>
    <m/>
    <m/>
    <m/>
    <m/>
    <s v=""/>
  </r>
  <r>
    <n v="104"/>
    <x v="0"/>
    <x v="0"/>
    <x v="0"/>
    <m/>
    <x v="0"/>
    <x v="0"/>
    <m/>
    <m/>
    <m/>
    <m/>
    <m/>
    <m/>
    <m/>
    <s v=""/>
  </r>
  <r>
    <n v="105"/>
    <x v="0"/>
    <x v="0"/>
    <x v="0"/>
    <m/>
    <x v="0"/>
    <x v="0"/>
    <m/>
    <m/>
    <m/>
    <m/>
    <m/>
    <m/>
    <m/>
    <s v=""/>
  </r>
  <r>
    <n v="106"/>
    <x v="0"/>
    <x v="0"/>
    <x v="0"/>
    <m/>
    <x v="0"/>
    <x v="0"/>
    <m/>
    <m/>
    <m/>
    <m/>
    <m/>
    <m/>
    <m/>
    <s v=""/>
  </r>
  <r>
    <n v="107"/>
    <x v="0"/>
    <x v="0"/>
    <x v="0"/>
    <m/>
    <x v="0"/>
    <x v="0"/>
    <m/>
    <m/>
    <m/>
    <m/>
    <m/>
    <m/>
    <m/>
    <s v=""/>
  </r>
  <r>
    <n v="108"/>
    <x v="0"/>
    <x v="0"/>
    <x v="0"/>
    <m/>
    <x v="0"/>
    <x v="0"/>
    <m/>
    <m/>
    <m/>
    <m/>
    <m/>
    <m/>
    <m/>
    <s v=""/>
  </r>
  <r>
    <n v="109"/>
    <x v="0"/>
    <x v="0"/>
    <x v="0"/>
    <m/>
    <x v="0"/>
    <x v="0"/>
    <m/>
    <m/>
    <m/>
    <m/>
    <m/>
    <m/>
    <m/>
    <s v=""/>
  </r>
  <r>
    <n v="110"/>
    <x v="0"/>
    <x v="0"/>
    <x v="0"/>
    <m/>
    <x v="0"/>
    <x v="0"/>
    <m/>
    <m/>
    <m/>
    <m/>
    <m/>
    <m/>
    <m/>
    <s v=""/>
  </r>
  <r>
    <n v="111"/>
    <x v="0"/>
    <x v="0"/>
    <x v="0"/>
    <m/>
    <x v="0"/>
    <x v="0"/>
    <m/>
    <m/>
    <m/>
    <m/>
    <m/>
    <m/>
    <m/>
    <s v=""/>
  </r>
  <r>
    <n v="112"/>
    <x v="0"/>
    <x v="0"/>
    <x v="0"/>
    <m/>
    <x v="0"/>
    <x v="0"/>
    <m/>
    <m/>
    <m/>
    <m/>
    <m/>
    <m/>
    <m/>
    <s v=""/>
  </r>
  <r>
    <n v="113"/>
    <x v="0"/>
    <x v="0"/>
    <x v="0"/>
    <m/>
    <x v="0"/>
    <x v="0"/>
    <m/>
    <m/>
    <m/>
    <m/>
    <m/>
    <m/>
    <m/>
    <s v=""/>
  </r>
  <r>
    <n v="114"/>
    <x v="0"/>
    <x v="0"/>
    <x v="0"/>
    <m/>
    <x v="0"/>
    <x v="0"/>
    <m/>
    <m/>
    <m/>
    <m/>
    <m/>
    <m/>
    <m/>
    <s v=""/>
  </r>
  <r>
    <n v="115"/>
    <x v="0"/>
    <x v="0"/>
    <x v="0"/>
    <m/>
    <x v="0"/>
    <x v="0"/>
    <m/>
    <m/>
    <m/>
    <m/>
    <m/>
    <m/>
    <m/>
    <s v=""/>
  </r>
  <r>
    <n v="116"/>
    <x v="0"/>
    <x v="0"/>
    <x v="0"/>
    <m/>
    <x v="0"/>
    <x v="0"/>
    <m/>
    <m/>
    <m/>
    <m/>
    <m/>
    <m/>
    <m/>
    <s v=""/>
  </r>
  <r>
    <n v="117"/>
    <x v="0"/>
    <x v="0"/>
    <x v="0"/>
    <m/>
    <x v="0"/>
    <x v="0"/>
    <m/>
    <m/>
    <m/>
    <m/>
    <m/>
    <m/>
    <m/>
    <s v=""/>
  </r>
  <r>
    <n v="118"/>
    <x v="0"/>
    <x v="0"/>
    <x v="0"/>
    <m/>
    <x v="0"/>
    <x v="0"/>
    <m/>
    <m/>
    <m/>
    <m/>
    <m/>
    <m/>
    <m/>
    <s v=""/>
  </r>
  <r>
    <n v="119"/>
    <x v="0"/>
    <x v="0"/>
    <x v="0"/>
    <m/>
    <x v="0"/>
    <x v="0"/>
    <m/>
    <m/>
    <m/>
    <m/>
    <m/>
    <m/>
    <m/>
    <s v=""/>
  </r>
  <r>
    <n v="120"/>
    <x v="0"/>
    <x v="0"/>
    <x v="0"/>
    <m/>
    <x v="0"/>
    <x v="0"/>
    <m/>
    <m/>
    <m/>
    <m/>
    <m/>
    <m/>
    <m/>
    <s v=""/>
  </r>
  <r>
    <n v="121"/>
    <x v="0"/>
    <x v="0"/>
    <x v="0"/>
    <m/>
    <x v="0"/>
    <x v="0"/>
    <m/>
    <m/>
    <m/>
    <m/>
    <m/>
    <m/>
    <m/>
    <s v=""/>
  </r>
  <r>
    <n v="122"/>
    <x v="0"/>
    <x v="0"/>
    <x v="0"/>
    <m/>
    <x v="0"/>
    <x v="0"/>
    <m/>
    <m/>
    <m/>
    <m/>
    <m/>
    <m/>
    <m/>
    <s v=""/>
  </r>
  <r>
    <n v="123"/>
    <x v="0"/>
    <x v="0"/>
    <x v="0"/>
    <m/>
    <x v="0"/>
    <x v="0"/>
    <m/>
    <m/>
    <m/>
    <m/>
    <m/>
    <m/>
    <m/>
    <s v=""/>
  </r>
  <r>
    <n v="124"/>
    <x v="0"/>
    <x v="0"/>
    <x v="0"/>
    <m/>
    <x v="0"/>
    <x v="0"/>
    <m/>
    <m/>
    <m/>
    <m/>
    <m/>
    <m/>
    <m/>
    <s v=""/>
  </r>
  <r>
    <n v="125"/>
    <x v="0"/>
    <x v="0"/>
    <x v="0"/>
    <m/>
    <x v="0"/>
    <x v="0"/>
    <m/>
    <m/>
    <m/>
    <m/>
    <m/>
    <m/>
    <m/>
    <s v=""/>
  </r>
  <r>
    <n v="126"/>
    <x v="0"/>
    <x v="0"/>
    <x v="0"/>
    <m/>
    <x v="0"/>
    <x v="0"/>
    <m/>
    <m/>
    <m/>
    <m/>
    <m/>
    <m/>
    <m/>
    <s v=""/>
  </r>
  <r>
    <n v="127"/>
    <x v="0"/>
    <x v="0"/>
    <x v="0"/>
    <m/>
    <x v="0"/>
    <x v="0"/>
    <m/>
    <m/>
    <m/>
    <m/>
    <m/>
    <m/>
    <m/>
    <s v=""/>
  </r>
  <r>
    <n v="128"/>
    <x v="0"/>
    <x v="0"/>
    <x v="0"/>
    <m/>
    <x v="0"/>
    <x v="0"/>
    <m/>
    <m/>
    <m/>
    <m/>
    <m/>
    <m/>
    <m/>
    <s v=""/>
  </r>
  <r>
    <n v="129"/>
    <x v="0"/>
    <x v="0"/>
    <x v="0"/>
    <m/>
    <x v="0"/>
    <x v="0"/>
    <m/>
    <m/>
    <m/>
    <m/>
    <m/>
    <m/>
    <m/>
    <s v=""/>
  </r>
  <r>
    <n v="130"/>
    <x v="0"/>
    <x v="0"/>
    <x v="0"/>
    <m/>
    <x v="0"/>
    <x v="0"/>
    <m/>
    <m/>
    <m/>
    <m/>
    <m/>
    <m/>
    <m/>
    <s v=""/>
  </r>
  <r>
    <n v="131"/>
    <x v="0"/>
    <x v="0"/>
    <x v="0"/>
    <m/>
    <x v="0"/>
    <x v="0"/>
    <m/>
    <m/>
    <m/>
    <m/>
    <m/>
    <m/>
    <m/>
    <s v=""/>
  </r>
  <r>
    <n v="132"/>
    <x v="0"/>
    <x v="0"/>
    <x v="0"/>
    <m/>
    <x v="0"/>
    <x v="0"/>
    <m/>
    <m/>
    <m/>
    <m/>
    <m/>
    <m/>
    <m/>
    <s v=""/>
  </r>
  <r>
    <n v="133"/>
    <x v="0"/>
    <x v="0"/>
    <x v="0"/>
    <m/>
    <x v="0"/>
    <x v="0"/>
    <m/>
    <m/>
    <m/>
    <m/>
    <m/>
    <m/>
    <m/>
    <s v=""/>
  </r>
  <r>
    <n v="134"/>
    <x v="0"/>
    <x v="0"/>
    <x v="0"/>
    <m/>
    <x v="0"/>
    <x v="0"/>
    <m/>
    <m/>
    <m/>
    <m/>
    <m/>
    <m/>
    <m/>
    <s v=""/>
  </r>
  <r>
    <n v="135"/>
    <x v="0"/>
    <x v="0"/>
    <x v="0"/>
    <m/>
    <x v="0"/>
    <x v="0"/>
    <m/>
    <m/>
    <m/>
    <m/>
    <m/>
    <m/>
    <m/>
    <s v=""/>
  </r>
  <r>
    <n v="136"/>
    <x v="0"/>
    <x v="0"/>
    <x v="0"/>
    <m/>
    <x v="0"/>
    <x v="0"/>
    <m/>
    <m/>
    <m/>
    <m/>
    <m/>
    <m/>
    <m/>
    <s v=""/>
  </r>
  <r>
    <n v="137"/>
    <x v="0"/>
    <x v="0"/>
    <x v="0"/>
    <m/>
    <x v="0"/>
    <x v="0"/>
    <m/>
    <m/>
    <m/>
    <m/>
    <m/>
    <m/>
    <m/>
    <s v=""/>
  </r>
  <r>
    <n v="138"/>
    <x v="0"/>
    <x v="0"/>
    <x v="0"/>
    <m/>
    <x v="0"/>
    <x v="0"/>
    <m/>
    <m/>
    <m/>
    <m/>
    <m/>
    <m/>
    <m/>
    <s v=""/>
  </r>
  <r>
    <n v="139"/>
    <x v="0"/>
    <x v="0"/>
    <x v="0"/>
    <m/>
    <x v="0"/>
    <x v="0"/>
    <m/>
    <m/>
    <m/>
    <m/>
    <m/>
    <m/>
    <m/>
    <s v=""/>
  </r>
  <r>
    <n v="140"/>
    <x v="0"/>
    <x v="0"/>
    <x v="0"/>
    <m/>
    <x v="0"/>
    <x v="0"/>
    <m/>
    <m/>
    <m/>
    <m/>
    <m/>
    <m/>
    <m/>
    <s v=""/>
  </r>
  <r>
    <n v="141"/>
    <x v="0"/>
    <x v="0"/>
    <x v="0"/>
    <m/>
    <x v="0"/>
    <x v="0"/>
    <m/>
    <m/>
    <m/>
    <m/>
    <m/>
    <m/>
    <m/>
    <s v=""/>
  </r>
  <r>
    <n v="142"/>
    <x v="0"/>
    <x v="0"/>
    <x v="0"/>
    <m/>
    <x v="0"/>
    <x v="0"/>
    <m/>
    <m/>
    <m/>
    <m/>
    <m/>
    <m/>
    <m/>
    <s v=""/>
  </r>
  <r>
    <n v="143"/>
    <x v="0"/>
    <x v="0"/>
    <x v="0"/>
    <m/>
    <x v="0"/>
    <x v="0"/>
    <m/>
    <m/>
    <m/>
    <m/>
    <m/>
    <m/>
    <m/>
    <s v=""/>
  </r>
  <r>
    <n v="144"/>
    <x v="0"/>
    <x v="0"/>
    <x v="0"/>
    <m/>
    <x v="0"/>
    <x v="0"/>
    <m/>
    <m/>
    <m/>
    <m/>
    <m/>
    <m/>
    <m/>
    <s v=""/>
  </r>
  <r>
    <n v="145"/>
    <x v="0"/>
    <x v="0"/>
    <x v="0"/>
    <m/>
    <x v="0"/>
    <x v="0"/>
    <m/>
    <m/>
    <m/>
    <m/>
    <m/>
    <m/>
    <m/>
    <s v=""/>
  </r>
  <r>
    <n v="146"/>
    <x v="0"/>
    <x v="0"/>
    <x v="0"/>
    <m/>
    <x v="0"/>
    <x v="0"/>
    <m/>
    <m/>
    <m/>
    <m/>
    <m/>
    <m/>
    <m/>
    <s v=""/>
  </r>
  <r>
    <n v="147"/>
    <x v="0"/>
    <x v="0"/>
    <x v="0"/>
    <m/>
    <x v="0"/>
    <x v="0"/>
    <m/>
    <m/>
    <m/>
    <m/>
    <m/>
    <m/>
    <m/>
    <s v=""/>
  </r>
  <r>
    <n v="148"/>
    <x v="0"/>
    <x v="0"/>
    <x v="0"/>
    <m/>
    <x v="0"/>
    <x v="0"/>
    <m/>
    <m/>
    <m/>
    <m/>
    <m/>
    <m/>
    <m/>
    <s v=""/>
  </r>
  <r>
    <n v="149"/>
    <x v="0"/>
    <x v="0"/>
    <x v="0"/>
    <m/>
    <x v="0"/>
    <x v="0"/>
    <m/>
    <m/>
    <m/>
    <m/>
    <m/>
    <m/>
    <m/>
    <s v=""/>
  </r>
  <r>
    <n v="150"/>
    <x v="0"/>
    <x v="0"/>
    <x v="0"/>
    <m/>
    <x v="0"/>
    <x v="0"/>
    <m/>
    <m/>
    <m/>
    <m/>
    <m/>
    <m/>
    <m/>
    <s v=""/>
  </r>
  <r>
    <n v="151"/>
    <x v="0"/>
    <x v="0"/>
    <x v="0"/>
    <m/>
    <x v="0"/>
    <x v="0"/>
    <m/>
    <m/>
    <m/>
    <m/>
    <m/>
    <m/>
    <m/>
    <s v=""/>
  </r>
  <r>
    <n v="152"/>
    <x v="0"/>
    <x v="0"/>
    <x v="0"/>
    <m/>
    <x v="0"/>
    <x v="0"/>
    <m/>
    <m/>
    <m/>
    <m/>
    <m/>
    <m/>
    <m/>
    <s v=""/>
  </r>
  <r>
    <n v="153"/>
    <x v="0"/>
    <x v="0"/>
    <x v="0"/>
    <m/>
    <x v="0"/>
    <x v="0"/>
    <m/>
    <m/>
    <m/>
    <m/>
    <m/>
    <m/>
    <m/>
    <s v=""/>
  </r>
  <r>
    <n v="154"/>
    <x v="0"/>
    <x v="0"/>
    <x v="0"/>
    <m/>
    <x v="0"/>
    <x v="0"/>
    <m/>
    <m/>
    <m/>
    <m/>
    <m/>
    <m/>
    <m/>
    <s v=""/>
  </r>
  <r>
    <n v="155"/>
    <x v="0"/>
    <x v="0"/>
    <x v="0"/>
    <m/>
    <x v="0"/>
    <x v="0"/>
    <m/>
    <m/>
    <m/>
    <m/>
    <m/>
    <m/>
    <m/>
    <s v=""/>
  </r>
  <r>
    <n v="156"/>
    <x v="0"/>
    <x v="0"/>
    <x v="0"/>
    <m/>
    <x v="0"/>
    <x v="0"/>
    <m/>
    <m/>
    <m/>
    <m/>
    <m/>
    <m/>
    <m/>
    <s v=""/>
  </r>
  <r>
    <n v="157"/>
    <x v="0"/>
    <x v="0"/>
    <x v="0"/>
    <m/>
    <x v="0"/>
    <x v="0"/>
    <m/>
    <m/>
    <m/>
    <m/>
    <m/>
    <m/>
    <m/>
    <s v=""/>
  </r>
  <r>
    <n v="158"/>
    <x v="0"/>
    <x v="0"/>
    <x v="0"/>
    <m/>
    <x v="0"/>
    <x v="0"/>
    <m/>
    <m/>
    <m/>
    <m/>
    <m/>
    <m/>
    <m/>
    <s v=""/>
  </r>
  <r>
    <n v="159"/>
    <x v="0"/>
    <x v="0"/>
    <x v="0"/>
    <m/>
    <x v="0"/>
    <x v="0"/>
    <m/>
    <m/>
    <m/>
    <m/>
    <m/>
    <m/>
    <m/>
    <s v=""/>
  </r>
  <r>
    <n v="160"/>
    <x v="0"/>
    <x v="0"/>
    <x v="0"/>
    <m/>
    <x v="0"/>
    <x v="0"/>
    <m/>
    <m/>
    <m/>
    <m/>
    <m/>
    <m/>
    <m/>
    <s v=""/>
  </r>
  <r>
    <n v="161"/>
    <x v="0"/>
    <x v="0"/>
    <x v="0"/>
    <m/>
    <x v="0"/>
    <x v="0"/>
    <m/>
    <m/>
    <m/>
    <m/>
    <m/>
    <m/>
    <m/>
    <s v=""/>
  </r>
  <r>
    <n v="162"/>
    <x v="0"/>
    <x v="0"/>
    <x v="0"/>
    <m/>
    <x v="0"/>
    <x v="0"/>
    <m/>
    <m/>
    <m/>
    <m/>
    <m/>
    <m/>
    <m/>
    <s v=""/>
  </r>
  <r>
    <n v="163"/>
    <x v="0"/>
    <x v="0"/>
    <x v="0"/>
    <m/>
    <x v="0"/>
    <x v="0"/>
    <m/>
    <m/>
    <m/>
    <m/>
    <m/>
    <m/>
    <m/>
    <s v=""/>
  </r>
  <r>
    <n v="164"/>
    <x v="0"/>
    <x v="0"/>
    <x v="0"/>
    <m/>
    <x v="0"/>
    <x v="0"/>
    <m/>
    <m/>
    <m/>
    <m/>
    <m/>
    <m/>
    <m/>
    <s v=""/>
  </r>
  <r>
    <n v="165"/>
    <x v="0"/>
    <x v="0"/>
    <x v="0"/>
    <m/>
    <x v="0"/>
    <x v="0"/>
    <m/>
    <m/>
    <m/>
    <m/>
    <m/>
    <m/>
    <m/>
    <s v=""/>
  </r>
  <r>
    <n v="166"/>
    <x v="0"/>
    <x v="0"/>
    <x v="0"/>
    <m/>
    <x v="0"/>
    <x v="0"/>
    <m/>
    <m/>
    <m/>
    <m/>
    <m/>
    <m/>
    <m/>
    <s v=""/>
  </r>
  <r>
    <n v="167"/>
    <x v="0"/>
    <x v="0"/>
    <x v="0"/>
    <m/>
    <x v="0"/>
    <x v="0"/>
    <m/>
    <m/>
    <m/>
    <m/>
    <m/>
    <m/>
    <m/>
    <s v=""/>
  </r>
  <r>
    <n v="168"/>
    <x v="0"/>
    <x v="0"/>
    <x v="0"/>
    <m/>
    <x v="0"/>
    <x v="0"/>
    <m/>
    <m/>
    <m/>
    <m/>
    <m/>
    <m/>
    <m/>
    <s v=""/>
  </r>
  <r>
    <n v="169"/>
    <x v="0"/>
    <x v="0"/>
    <x v="0"/>
    <m/>
    <x v="0"/>
    <x v="0"/>
    <m/>
    <m/>
    <m/>
    <m/>
    <m/>
    <m/>
    <m/>
    <s v=""/>
  </r>
  <r>
    <n v="170"/>
    <x v="0"/>
    <x v="0"/>
    <x v="0"/>
    <m/>
    <x v="0"/>
    <x v="0"/>
    <m/>
    <m/>
    <m/>
    <m/>
    <m/>
    <m/>
    <m/>
    <s v=""/>
  </r>
  <r>
    <n v="171"/>
    <x v="0"/>
    <x v="0"/>
    <x v="0"/>
    <m/>
    <x v="0"/>
    <x v="0"/>
    <m/>
    <m/>
    <m/>
    <m/>
    <m/>
    <m/>
    <m/>
    <s v=""/>
  </r>
  <r>
    <n v="172"/>
    <x v="0"/>
    <x v="0"/>
    <x v="0"/>
    <m/>
    <x v="0"/>
    <x v="0"/>
    <m/>
    <m/>
    <m/>
    <m/>
    <m/>
    <m/>
    <m/>
    <s v=""/>
  </r>
  <r>
    <n v="173"/>
    <x v="0"/>
    <x v="0"/>
    <x v="0"/>
    <m/>
    <x v="0"/>
    <x v="0"/>
    <m/>
    <m/>
    <m/>
    <m/>
    <m/>
    <m/>
    <m/>
    <s v=""/>
  </r>
  <r>
    <n v="174"/>
    <x v="0"/>
    <x v="0"/>
    <x v="0"/>
    <m/>
    <x v="0"/>
    <x v="0"/>
    <m/>
    <m/>
    <m/>
    <m/>
    <m/>
    <m/>
    <m/>
    <s v=""/>
  </r>
  <r>
    <n v="175"/>
    <x v="0"/>
    <x v="0"/>
    <x v="0"/>
    <m/>
    <x v="0"/>
    <x v="0"/>
    <m/>
    <m/>
    <m/>
    <m/>
    <m/>
    <m/>
    <m/>
    <s v=""/>
  </r>
  <r>
    <n v="176"/>
    <x v="0"/>
    <x v="0"/>
    <x v="0"/>
    <m/>
    <x v="0"/>
    <x v="0"/>
    <m/>
    <m/>
    <m/>
    <m/>
    <m/>
    <m/>
    <m/>
    <s v=""/>
  </r>
  <r>
    <n v="177"/>
    <x v="0"/>
    <x v="0"/>
    <x v="0"/>
    <m/>
    <x v="0"/>
    <x v="0"/>
    <m/>
    <m/>
    <m/>
    <m/>
    <m/>
    <m/>
    <m/>
    <s v=""/>
  </r>
  <r>
    <n v="178"/>
    <x v="0"/>
    <x v="0"/>
    <x v="0"/>
    <m/>
    <x v="0"/>
    <x v="0"/>
    <m/>
    <m/>
    <m/>
    <m/>
    <m/>
    <m/>
    <m/>
    <s v=""/>
  </r>
  <r>
    <n v="179"/>
    <x v="0"/>
    <x v="0"/>
    <x v="0"/>
    <m/>
    <x v="0"/>
    <x v="0"/>
    <m/>
    <m/>
    <m/>
    <m/>
    <m/>
    <m/>
    <m/>
    <s v=""/>
  </r>
  <r>
    <n v="180"/>
    <x v="0"/>
    <x v="0"/>
    <x v="0"/>
    <m/>
    <x v="0"/>
    <x v="0"/>
    <m/>
    <m/>
    <m/>
    <m/>
    <m/>
    <m/>
    <m/>
    <s v=""/>
  </r>
  <r>
    <n v="181"/>
    <x v="0"/>
    <x v="0"/>
    <x v="0"/>
    <m/>
    <x v="0"/>
    <x v="0"/>
    <m/>
    <m/>
    <m/>
    <m/>
    <m/>
    <m/>
    <m/>
    <s v=""/>
  </r>
  <r>
    <n v="182"/>
    <x v="0"/>
    <x v="0"/>
    <x v="0"/>
    <m/>
    <x v="0"/>
    <x v="0"/>
    <m/>
    <m/>
    <m/>
    <m/>
    <m/>
    <m/>
    <m/>
    <s v=""/>
  </r>
  <r>
    <n v="183"/>
    <x v="0"/>
    <x v="0"/>
    <x v="0"/>
    <m/>
    <x v="0"/>
    <x v="0"/>
    <m/>
    <m/>
    <m/>
    <m/>
    <m/>
    <m/>
    <m/>
    <s v=""/>
  </r>
  <r>
    <n v="184"/>
    <x v="0"/>
    <x v="0"/>
    <x v="0"/>
    <m/>
    <x v="0"/>
    <x v="0"/>
    <m/>
    <m/>
    <m/>
    <m/>
    <m/>
    <m/>
    <m/>
    <s v=""/>
  </r>
  <r>
    <n v="185"/>
    <x v="0"/>
    <x v="0"/>
    <x v="0"/>
    <m/>
    <x v="0"/>
    <x v="0"/>
    <m/>
    <m/>
    <m/>
    <m/>
    <m/>
    <m/>
    <m/>
    <s v=""/>
  </r>
  <r>
    <n v="186"/>
    <x v="0"/>
    <x v="0"/>
    <x v="0"/>
    <m/>
    <x v="0"/>
    <x v="0"/>
    <m/>
    <m/>
    <m/>
    <m/>
    <m/>
    <m/>
    <m/>
    <s v=""/>
  </r>
  <r>
    <n v="187"/>
    <x v="0"/>
    <x v="0"/>
    <x v="0"/>
    <m/>
    <x v="0"/>
    <x v="0"/>
    <m/>
    <m/>
    <m/>
    <m/>
    <m/>
    <m/>
    <m/>
    <s v=""/>
  </r>
  <r>
    <n v="188"/>
    <x v="0"/>
    <x v="0"/>
    <x v="0"/>
    <m/>
    <x v="0"/>
    <x v="0"/>
    <m/>
    <m/>
    <m/>
    <m/>
    <m/>
    <m/>
    <m/>
    <s v=""/>
  </r>
  <r>
    <n v="189"/>
    <x v="0"/>
    <x v="0"/>
    <x v="0"/>
    <m/>
    <x v="0"/>
    <x v="0"/>
    <m/>
    <m/>
    <m/>
    <m/>
    <m/>
    <m/>
    <m/>
    <s v=""/>
  </r>
  <r>
    <n v="190"/>
    <x v="0"/>
    <x v="0"/>
    <x v="0"/>
    <m/>
    <x v="0"/>
    <x v="0"/>
    <m/>
    <m/>
    <m/>
    <m/>
    <m/>
    <m/>
    <m/>
    <s v=""/>
  </r>
  <r>
    <n v="191"/>
    <x v="0"/>
    <x v="0"/>
    <x v="0"/>
    <m/>
    <x v="0"/>
    <x v="0"/>
    <m/>
    <m/>
    <m/>
    <m/>
    <m/>
    <m/>
    <m/>
    <s v=""/>
  </r>
  <r>
    <n v="192"/>
    <x v="0"/>
    <x v="0"/>
    <x v="0"/>
    <m/>
    <x v="0"/>
    <x v="0"/>
    <m/>
    <m/>
    <m/>
    <m/>
    <m/>
    <m/>
    <m/>
    <s v=""/>
  </r>
  <r>
    <n v="193"/>
    <x v="0"/>
    <x v="0"/>
    <x v="0"/>
    <m/>
    <x v="0"/>
    <x v="0"/>
    <m/>
    <m/>
    <m/>
    <m/>
    <m/>
    <m/>
    <m/>
    <s v=""/>
  </r>
  <r>
    <n v="194"/>
    <x v="0"/>
    <x v="0"/>
    <x v="0"/>
    <m/>
    <x v="0"/>
    <x v="0"/>
    <m/>
    <m/>
    <m/>
    <m/>
    <m/>
    <m/>
    <m/>
    <s v=""/>
  </r>
  <r>
    <n v="195"/>
    <x v="0"/>
    <x v="0"/>
    <x v="0"/>
    <m/>
    <x v="0"/>
    <x v="0"/>
    <m/>
    <m/>
    <m/>
    <m/>
    <m/>
    <m/>
    <m/>
    <s v=""/>
  </r>
  <r>
    <n v="196"/>
    <x v="0"/>
    <x v="0"/>
    <x v="0"/>
    <m/>
    <x v="0"/>
    <x v="0"/>
    <m/>
    <m/>
    <m/>
    <m/>
    <m/>
    <m/>
    <m/>
    <s v=""/>
  </r>
  <r>
    <n v="197"/>
    <x v="0"/>
    <x v="0"/>
    <x v="0"/>
    <m/>
    <x v="0"/>
    <x v="0"/>
    <m/>
    <m/>
    <m/>
    <m/>
    <m/>
    <m/>
    <m/>
    <s v=""/>
  </r>
  <r>
    <n v="198"/>
    <x v="0"/>
    <x v="0"/>
    <x v="0"/>
    <m/>
    <x v="0"/>
    <x v="0"/>
    <m/>
    <m/>
    <m/>
    <m/>
    <m/>
    <m/>
    <m/>
    <s v=""/>
  </r>
  <r>
    <n v="199"/>
    <x v="0"/>
    <x v="0"/>
    <x v="0"/>
    <m/>
    <x v="0"/>
    <x v="0"/>
    <m/>
    <m/>
    <m/>
    <m/>
    <m/>
    <m/>
    <m/>
    <s v=""/>
  </r>
  <r>
    <n v="200"/>
    <x v="0"/>
    <x v="0"/>
    <x v="0"/>
    <m/>
    <x v="0"/>
    <x v="0"/>
    <m/>
    <m/>
    <m/>
    <m/>
    <m/>
    <m/>
    <m/>
    <s v=""/>
  </r>
  <r>
    <n v="201"/>
    <x v="0"/>
    <x v="0"/>
    <x v="0"/>
    <m/>
    <x v="0"/>
    <x v="0"/>
    <m/>
    <m/>
    <m/>
    <m/>
    <m/>
    <m/>
    <m/>
    <s v=""/>
  </r>
  <r>
    <n v="202"/>
    <x v="0"/>
    <x v="0"/>
    <x v="0"/>
    <m/>
    <x v="0"/>
    <x v="0"/>
    <m/>
    <m/>
    <m/>
    <m/>
    <m/>
    <m/>
    <m/>
    <s v=""/>
  </r>
  <r>
    <n v="203"/>
    <x v="0"/>
    <x v="0"/>
    <x v="0"/>
    <m/>
    <x v="0"/>
    <x v="0"/>
    <m/>
    <m/>
    <m/>
    <m/>
    <m/>
    <m/>
    <m/>
    <s v=""/>
  </r>
  <r>
    <n v="204"/>
    <x v="0"/>
    <x v="0"/>
    <x v="0"/>
    <m/>
    <x v="0"/>
    <x v="0"/>
    <m/>
    <m/>
    <m/>
    <m/>
    <m/>
    <m/>
    <m/>
    <s v=""/>
  </r>
  <r>
    <n v="205"/>
    <x v="0"/>
    <x v="0"/>
    <x v="0"/>
    <m/>
    <x v="0"/>
    <x v="0"/>
    <m/>
    <m/>
    <m/>
    <m/>
    <m/>
    <m/>
    <m/>
    <s v=""/>
  </r>
  <r>
    <n v="206"/>
    <x v="0"/>
    <x v="0"/>
    <x v="0"/>
    <m/>
    <x v="0"/>
    <x v="0"/>
    <m/>
    <m/>
    <m/>
    <m/>
    <m/>
    <m/>
    <m/>
    <s v=""/>
  </r>
  <r>
    <n v="207"/>
    <x v="0"/>
    <x v="0"/>
    <x v="0"/>
    <m/>
    <x v="0"/>
    <x v="0"/>
    <m/>
    <m/>
    <m/>
    <m/>
    <m/>
    <m/>
    <m/>
    <s v=""/>
  </r>
  <r>
    <n v="208"/>
    <x v="0"/>
    <x v="0"/>
    <x v="0"/>
    <m/>
    <x v="0"/>
    <x v="0"/>
    <m/>
    <m/>
    <m/>
    <m/>
    <m/>
    <m/>
    <m/>
    <s v=""/>
  </r>
  <r>
    <n v="209"/>
    <x v="0"/>
    <x v="0"/>
    <x v="0"/>
    <m/>
    <x v="0"/>
    <x v="0"/>
    <m/>
    <m/>
    <m/>
    <m/>
    <m/>
    <m/>
    <m/>
    <s v=""/>
  </r>
  <r>
    <n v="210"/>
    <x v="0"/>
    <x v="0"/>
    <x v="0"/>
    <m/>
    <x v="0"/>
    <x v="0"/>
    <m/>
    <m/>
    <m/>
    <m/>
    <m/>
    <m/>
    <m/>
    <s v=""/>
  </r>
  <r>
    <n v="211"/>
    <x v="0"/>
    <x v="0"/>
    <x v="0"/>
    <m/>
    <x v="0"/>
    <x v="0"/>
    <m/>
    <m/>
    <m/>
    <m/>
    <m/>
    <m/>
    <m/>
    <s v=""/>
  </r>
  <r>
    <n v="212"/>
    <x v="0"/>
    <x v="0"/>
    <x v="0"/>
    <m/>
    <x v="0"/>
    <x v="0"/>
    <m/>
    <m/>
    <m/>
    <m/>
    <m/>
    <m/>
    <m/>
    <s v=""/>
  </r>
  <r>
    <n v="213"/>
    <x v="0"/>
    <x v="0"/>
    <x v="0"/>
    <m/>
    <x v="0"/>
    <x v="0"/>
    <m/>
    <m/>
    <m/>
    <m/>
    <m/>
    <m/>
    <m/>
    <s v=""/>
  </r>
  <r>
    <n v="214"/>
    <x v="0"/>
    <x v="0"/>
    <x v="0"/>
    <m/>
    <x v="0"/>
    <x v="0"/>
    <m/>
    <m/>
    <m/>
    <m/>
    <m/>
    <m/>
    <m/>
    <s v=""/>
  </r>
  <r>
    <n v="215"/>
    <x v="0"/>
    <x v="0"/>
    <x v="0"/>
    <m/>
    <x v="0"/>
    <x v="0"/>
    <m/>
    <m/>
    <m/>
    <m/>
    <m/>
    <m/>
    <m/>
    <s v=""/>
  </r>
  <r>
    <n v="216"/>
    <x v="0"/>
    <x v="0"/>
    <x v="0"/>
    <m/>
    <x v="0"/>
    <x v="0"/>
    <m/>
    <m/>
    <m/>
    <m/>
    <m/>
    <m/>
    <m/>
    <s v=""/>
  </r>
  <r>
    <n v="217"/>
    <x v="0"/>
    <x v="0"/>
    <x v="0"/>
    <m/>
    <x v="0"/>
    <x v="0"/>
    <m/>
    <m/>
    <m/>
    <m/>
    <m/>
    <m/>
    <m/>
    <s v=""/>
  </r>
  <r>
    <n v="218"/>
    <x v="0"/>
    <x v="0"/>
    <x v="0"/>
    <m/>
    <x v="0"/>
    <x v="0"/>
    <m/>
    <m/>
    <m/>
    <m/>
    <m/>
    <m/>
    <m/>
    <s v=""/>
  </r>
  <r>
    <n v="219"/>
    <x v="0"/>
    <x v="0"/>
    <x v="0"/>
    <m/>
    <x v="0"/>
    <x v="0"/>
    <m/>
    <m/>
    <m/>
    <m/>
    <m/>
    <m/>
    <m/>
    <s v=""/>
  </r>
  <r>
    <n v="220"/>
    <x v="0"/>
    <x v="0"/>
    <x v="0"/>
    <m/>
    <x v="0"/>
    <x v="0"/>
    <m/>
    <m/>
    <m/>
    <m/>
    <m/>
    <m/>
    <m/>
    <s v=""/>
  </r>
  <r>
    <n v="221"/>
    <x v="0"/>
    <x v="0"/>
    <x v="0"/>
    <m/>
    <x v="0"/>
    <x v="0"/>
    <m/>
    <m/>
    <m/>
    <m/>
    <m/>
    <m/>
    <m/>
    <s v=""/>
  </r>
  <r>
    <n v="222"/>
    <x v="0"/>
    <x v="0"/>
    <x v="0"/>
    <m/>
    <x v="0"/>
    <x v="0"/>
    <m/>
    <m/>
    <m/>
    <m/>
    <m/>
    <m/>
    <m/>
    <s v=""/>
  </r>
  <r>
    <n v="223"/>
    <x v="0"/>
    <x v="0"/>
    <x v="0"/>
    <m/>
    <x v="0"/>
    <x v="0"/>
    <m/>
    <m/>
    <m/>
    <m/>
    <m/>
    <m/>
    <m/>
    <s v=""/>
  </r>
  <r>
    <n v="224"/>
    <x v="0"/>
    <x v="0"/>
    <x v="0"/>
    <m/>
    <x v="0"/>
    <x v="0"/>
    <m/>
    <m/>
    <m/>
    <m/>
    <m/>
    <m/>
    <m/>
    <s v=""/>
  </r>
  <r>
    <n v="225"/>
    <x v="0"/>
    <x v="0"/>
    <x v="0"/>
    <m/>
    <x v="0"/>
    <x v="0"/>
    <m/>
    <m/>
    <m/>
    <m/>
    <m/>
    <m/>
    <m/>
    <s v=""/>
  </r>
  <r>
    <n v="226"/>
    <x v="0"/>
    <x v="0"/>
    <x v="0"/>
    <m/>
    <x v="0"/>
    <x v="0"/>
    <m/>
    <m/>
    <m/>
    <m/>
    <m/>
    <m/>
    <m/>
    <s v=""/>
  </r>
  <r>
    <n v="227"/>
    <x v="0"/>
    <x v="0"/>
    <x v="0"/>
    <m/>
    <x v="0"/>
    <x v="0"/>
    <m/>
    <m/>
    <m/>
    <m/>
    <m/>
    <m/>
    <m/>
    <s v=""/>
  </r>
  <r>
    <n v="228"/>
    <x v="0"/>
    <x v="0"/>
    <x v="0"/>
    <m/>
    <x v="0"/>
    <x v="0"/>
    <m/>
    <m/>
    <m/>
    <m/>
    <m/>
    <m/>
    <m/>
    <s v=""/>
  </r>
  <r>
    <n v="229"/>
    <x v="0"/>
    <x v="0"/>
    <x v="0"/>
    <m/>
    <x v="0"/>
    <x v="0"/>
    <m/>
    <m/>
    <m/>
    <m/>
    <m/>
    <m/>
    <m/>
    <s v=""/>
  </r>
  <r>
    <n v="230"/>
    <x v="0"/>
    <x v="0"/>
    <x v="0"/>
    <m/>
    <x v="0"/>
    <x v="0"/>
    <m/>
    <m/>
    <m/>
    <m/>
    <m/>
    <m/>
    <m/>
    <s v=""/>
  </r>
  <r>
    <n v="231"/>
    <x v="0"/>
    <x v="0"/>
    <x v="0"/>
    <m/>
    <x v="0"/>
    <x v="0"/>
    <m/>
    <m/>
    <m/>
    <m/>
    <m/>
    <m/>
    <m/>
    <s v=""/>
  </r>
  <r>
    <n v="232"/>
    <x v="0"/>
    <x v="0"/>
    <x v="0"/>
    <m/>
    <x v="0"/>
    <x v="0"/>
    <m/>
    <m/>
    <m/>
    <m/>
    <m/>
    <m/>
    <m/>
    <s v=""/>
  </r>
  <r>
    <n v="233"/>
    <x v="0"/>
    <x v="0"/>
    <x v="0"/>
    <m/>
    <x v="0"/>
    <x v="0"/>
    <m/>
    <m/>
    <m/>
    <m/>
    <m/>
    <m/>
    <m/>
    <s v=""/>
  </r>
  <r>
    <n v="234"/>
    <x v="0"/>
    <x v="0"/>
    <x v="0"/>
    <m/>
    <x v="0"/>
    <x v="0"/>
    <m/>
    <m/>
    <m/>
    <m/>
    <m/>
    <m/>
    <m/>
    <s v=""/>
  </r>
  <r>
    <n v="235"/>
    <x v="0"/>
    <x v="0"/>
    <x v="0"/>
    <m/>
    <x v="0"/>
    <x v="0"/>
    <m/>
    <m/>
    <m/>
    <m/>
    <m/>
    <m/>
    <m/>
    <s v=""/>
  </r>
  <r>
    <n v="236"/>
    <x v="0"/>
    <x v="0"/>
    <x v="0"/>
    <m/>
    <x v="0"/>
    <x v="0"/>
    <m/>
    <m/>
    <m/>
    <m/>
    <m/>
    <m/>
    <m/>
    <s v=""/>
  </r>
  <r>
    <n v="237"/>
    <x v="0"/>
    <x v="0"/>
    <x v="0"/>
    <m/>
    <x v="0"/>
    <x v="0"/>
    <m/>
    <m/>
    <m/>
    <m/>
    <m/>
    <m/>
    <m/>
    <s v=""/>
  </r>
  <r>
    <n v="238"/>
    <x v="0"/>
    <x v="0"/>
    <x v="0"/>
    <m/>
    <x v="0"/>
    <x v="0"/>
    <m/>
    <m/>
    <m/>
    <m/>
    <m/>
    <m/>
    <m/>
    <s v=""/>
  </r>
  <r>
    <n v="239"/>
    <x v="0"/>
    <x v="0"/>
    <x v="0"/>
    <m/>
    <x v="0"/>
    <x v="0"/>
    <m/>
    <m/>
    <m/>
    <m/>
    <m/>
    <m/>
    <m/>
    <s v=""/>
  </r>
  <r>
    <n v="240"/>
    <x v="0"/>
    <x v="0"/>
    <x v="0"/>
    <m/>
    <x v="0"/>
    <x v="0"/>
    <m/>
    <m/>
    <m/>
    <m/>
    <m/>
    <m/>
    <m/>
    <s v=""/>
  </r>
  <r>
    <n v="241"/>
    <x v="0"/>
    <x v="0"/>
    <x v="0"/>
    <m/>
    <x v="0"/>
    <x v="0"/>
    <m/>
    <m/>
    <m/>
    <m/>
    <m/>
    <m/>
    <m/>
    <s v=""/>
  </r>
  <r>
    <n v="242"/>
    <x v="0"/>
    <x v="0"/>
    <x v="0"/>
    <m/>
    <x v="0"/>
    <x v="0"/>
    <m/>
    <m/>
    <m/>
    <m/>
    <m/>
    <m/>
    <m/>
    <s v=""/>
  </r>
  <r>
    <n v="243"/>
    <x v="0"/>
    <x v="0"/>
    <x v="0"/>
    <m/>
    <x v="0"/>
    <x v="0"/>
    <m/>
    <m/>
    <m/>
    <m/>
    <m/>
    <m/>
    <m/>
    <s v=""/>
  </r>
  <r>
    <n v="244"/>
    <x v="0"/>
    <x v="0"/>
    <x v="0"/>
    <m/>
    <x v="0"/>
    <x v="0"/>
    <m/>
    <m/>
    <m/>
    <m/>
    <m/>
    <m/>
    <m/>
    <s v=""/>
  </r>
  <r>
    <n v="245"/>
    <x v="0"/>
    <x v="0"/>
    <x v="0"/>
    <m/>
    <x v="0"/>
    <x v="0"/>
    <m/>
    <m/>
    <m/>
    <m/>
    <m/>
    <m/>
    <m/>
    <s v=""/>
  </r>
  <r>
    <n v="246"/>
    <x v="0"/>
    <x v="0"/>
    <x v="0"/>
    <m/>
    <x v="0"/>
    <x v="0"/>
    <m/>
    <m/>
    <m/>
    <m/>
    <m/>
    <m/>
    <m/>
    <s v=""/>
  </r>
  <r>
    <n v="247"/>
    <x v="0"/>
    <x v="0"/>
    <x v="0"/>
    <m/>
    <x v="0"/>
    <x v="0"/>
    <m/>
    <m/>
    <m/>
    <m/>
    <m/>
    <m/>
    <m/>
    <s v=""/>
  </r>
  <r>
    <n v="248"/>
    <x v="0"/>
    <x v="0"/>
    <x v="0"/>
    <m/>
    <x v="0"/>
    <x v="0"/>
    <m/>
    <m/>
    <m/>
    <m/>
    <m/>
    <m/>
    <m/>
    <s v=""/>
  </r>
  <r>
    <n v="249"/>
    <x v="0"/>
    <x v="0"/>
    <x v="0"/>
    <m/>
    <x v="0"/>
    <x v="0"/>
    <m/>
    <m/>
    <m/>
    <m/>
    <m/>
    <m/>
    <m/>
    <s v=""/>
  </r>
  <r>
    <n v="250"/>
    <x v="0"/>
    <x v="0"/>
    <x v="0"/>
    <m/>
    <x v="0"/>
    <x v="0"/>
    <m/>
    <m/>
    <m/>
    <m/>
    <m/>
    <m/>
    <m/>
    <s v=""/>
  </r>
  <r>
    <n v="251"/>
    <x v="0"/>
    <x v="0"/>
    <x v="0"/>
    <m/>
    <x v="0"/>
    <x v="0"/>
    <m/>
    <m/>
    <m/>
    <m/>
    <m/>
    <m/>
    <m/>
    <s v=""/>
  </r>
  <r>
    <n v="252"/>
    <x v="0"/>
    <x v="0"/>
    <x v="0"/>
    <m/>
    <x v="0"/>
    <x v="0"/>
    <m/>
    <m/>
    <m/>
    <m/>
    <m/>
    <m/>
    <m/>
    <s v=""/>
  </r>
  <r>
    <n v="253"/>
    <x v="0"/>
    <x v="0"/>
    <x v="0"/>
    <m/>
    <x v="0"/>
    <x v="0"/>
    <m/>
    <m/>
    <m/>
    <m/>
    <m/>
    <m/>
    <m/>
    <s v=""/>
  </r>
  <r>
    <n v="254"/>
    <x v="0"/>
    <x v="0"/>
    <x v="0"/>
    <m/>
    <x v="0"/>
    <x v="0"/>
    <m/>
    <m/>
    <m/>
    <m/>
    <m/>
    <m/>
    <m/>
    <s v=""/>
  </r>
  <r>
    <n v="255"/>
    <x v="0"/>
    <x v="0"/>
    <x v="0"/>
    <m/>
    <x v="0"/>
    <x v="0"/>
    <m/>
    <m/>
    <m/>
    <m/>
    <m/>
    <m/>
    <m/>
    <s v=""/>
  </r>
  <r>
    <n v="256"/>
    <x v="0"/>
    <x v="0"/>
    <x v="0"/>
    <m/>
    <x v="0"/>
    <x v="0"/>
    <m/>
    <m/>
    <m/>
    <m/>
    <m/>
    <m/>
    <m/>
    <s v=""/>
  </r>
  <r>
    <n v="257"/>
    <x v="0"/>
    <x v="0"/>
    <x v="0"/>
    <m/>
    <x v="0"/>
    <x v="0"/>
    <m/>
    <m/>
    <m/>
    <m/>
    <m/>
    <m/>
    <m/>
    <s v=""/>
  </r>
  <r>
    <n v="258"/>
    <x v="0"/>
    <x v="0"/>
    <x v="0"/>
    <m/>
    <x v="0"/>
    <x v="0"/>
    <m/>
    <m/>
    <m/>
    <m/>
    <m/>
    <m/>
    <m/>
    <s v=""/>
  </r>
  <r>
    <n v="259"/>
    <x v="0"/>
    <x v="0"/>
    <x v="0"/>
    <m/>
    <x v="0"/>
    <x v="0"/>
    <m/>
    <m/>
    <m/>
    <m/>
    <m/>
    <m/>
    <m/>
    <s v=""/>
  </r>
  <r>
    <n v="260"/>
    <x v="0"/>
    <x v="0"/>
    <x v="0"/>
    <m/>
    <x v="0"/>
    <x v="0"/>
    <m/>
    <m/>
    <m/>
    <m/>
    <m/>
    <m/>
    <m/>
    <s v=""/>
  </r>
  <r>
    <n v="261"/>
    <x v="0"/>
    <x v="0"/>
    <x v="0"/>
    <m/>
    <x v="0"/>
    <x v="0"/>
    <m/>
    <m/>
    <m/>
    <m/>
    <m/>
    <m/>
    <m/>
    <s v=""/>
  </r>
  <r>
    <n v="262"/>
    <x v="0"/>
    <x v="0"/>
    <x v="0"/>
    <m/>
    <x v="0"/>
    <x v="0"/>
    <m/>
    <m/>
    <m/>
    <m/>
    <m/>
    <m/>
    <m/>
    <s v=""/>
  </r>
  <r>
    <n v="263"/>
    <x v="0"/>
    <x v="0"/>
    <x v="0"/>
    <m/>
    <x v="0"/>
    <x v="0"/>
    <m/>
    <m/>
    <m/>
    <m/>
    <m/>
    <m/>
    <m/>
    <s v=""/>
  </r>
  <r>
    <n v="264"/>
    <x v="0"/>
    <x v="0"/>
    <x v="0"/>
    <m/>
    <x v="0"/>
    <x v="0"/>
    <m/>
    <m/>
    <m/>
    <m/>
    <m/>
    <m/>
    <m/>
    <s v=""/>
  </r>
  <r>
    <n v="265"/>
    <x v="0"/>
    <x v="0"/>
    <x v="0"/>
    <m/>
    <x v="0"/>
    <x v="0"/>
    <m/>
    <m/>
    <m/>
    <m/>
    <m/>
    <m/>
    <m/>
    <s v=""/>
  </r>
  <r>
    <n v="266"/>
    <x v="0"/>
    <x v="0"/>
    <x v="0"/>
    <m/>
    <x v="0"/>
    <x v="0"/>
    <m/>
    <m/>
    <m/>
    <m/>
    <m/>
    <m/>
    <m/>
    <s v=""/>
  </r>
  <r>
    <n v="267"/>
    <x v="0"/>
    <x v="0"/>
    <x v="0"/>
    <m/>
    <x v="0"/>
    <x v="0"/>
    <m/>
    <m/>
    <m/>
    <m/>
    <m/>
    <m/>
    <m/>
    <s v=""/>
  </r>
  <r>
    <n v="268"/>
    <x v="0"/>
    <x v="0"/>
    <x v="0"/>
    <m/>
    <x v="0"/>
    <x v="0"/>
    <m/>
    <m/>
    <m/>
    <m/>
    <m/>
    <m/>
    <m/>
    <s v=""/>
  </r>
  <r>
    <n v="269"/>
    <x v="0"/>
    <x v="0"/>
    <x v="0"/>
    <m/>
    <x v="0"/>
    <x v="0"/>
    <m/>
    <m/>
    <m/>
    <m/>
    <m/>
    <m/>
    <m/>
    <s v=""/>
  </r>
  <r>
    <n v="270"/>
    <x v="0"/>
    <x v="0"/>
    <x v="0"/>
    <m/>
    <x v="0"/>
    <x v="0"/>
    <m/>
    <m/>
    <m/>
    <m/>
    <m/>
    <m/>
    <m/>
    <s v=""/>
  </r>
  <r>
    <n v="271"/>
    <x v="0"/>
    <x v="0"/>
    <x v="0"/>
    <m/>
    <x v="0"/>
    <x v="0"/>
    <m/>
    <m/>
    <m/>
    <m/>
    <m/>
    <m/>
    <m/>
    <s v=""/>
  </r>
  <r>
    <n v="272"/>
    <x v="0"/>
    <x v="0"/>
    <x v="0"/>
    <m/>
    <x v="0"/>
    <x v="0"/>
    <m/>
    <m/>
    <m/>
    <m/>
    <m/>
    <m/>
    <m/>
    <s v=""/>
  </r>
  <r>
    <n v="273"/>
    <x v="0"/>
    <x v="0"/>
    <x v="0"/>
    <m/>
    <x v="0"/>
    <x v="0"/>
    <m/>
    <m/>
    <m/>
    <m/>
    <m/>
    <m/>
    <m/>
    <s v=""/>
  </r>
  <r>
    <n v="274"/>
    <x v="0"/>
    <x v="0"/>
    <x v="0"/>
    <m/>
    <x v="0"/>
    <x v="0"/>
    <m/>
    <m/>
    <m/>
    <m/>
    <m/>
    <m/>
    <m/>
    <s v=""/>
  </r>
  <r>
    <n v="275"/>
    <x v="0"/>
    <x v="0"/>
    <x v="0"/>
    <m/>
    <x v="0"/>
    <x v="0"/>
    <m/>
    <m/>
    <m/>
    <m/>
    <m/>
    <m/>
    <m/>
    <s v=""/>
  </r>
  <r>
    <n v="276"/>
    <x v="0"/>
    <x v="0"/>
    <x v="0"/>
    <m/>
    <x v="0"/>
    <x v="0"/>
    <m/>
    <m/>
    <m/>
    <m/>
    <m/>
    <m/>
    <m/>
    <s v=""/>
  </r>
  <r>
    <n v="277"/>
    <x v="0"/>
    <x v="0"/>
    <x v="0"/>
    <m/>
    <x v="0"/>
    <x v="0"/>
    <m/>
    <m/>
    <m/>
    <m/>
    <m/>
    <m/>
    <m/>
    <s v=""/>
  </r>
  <r>
    <n v="278"/>
    <x v="0"/>
    <x v="0"/>
    <x v="0"/>
    <m/>
    <x v="0"/>
    <x v="0"/>
    <m/>
    <m/>
    <m/>
    <m/>
    <m/>
    <m/>
    <m/>
    <s v=""/>
  </r>
  <r>
    <n v="279"/>
    <x v="0"/>
    <x v="0"/>
    <x v="0"/>
    <m/>
    <x v="0"/>
    <x v="0"/>
    <m/>
    <m/>
    <m/>
    <m/>
    <m/>
    <m/>
    <m/>
    <s v=""/>
  </r>
  <r>
    <n v="280"/>
    <x v="0"/>
    <x v="0"/>
    <x v="0"/>
    <m/>
    <x v="0"/>
    <x v="0"/>
    <m/>
    <m/>
    <m/>
    <m/>
    <m/>
    <m/>
    <m/>
    <s v=""/>
  </r>
  <r>
    <n v="281"/>
    <x v="0"/>
    <x v="0"/>
    <x v="0"/>
    <m/>
    <x v="0"/>
    <x v="0"/>
    <m/>
    <m/>
    <m/>
    <m/>
    <m/>
    <m/>
    <m/>
    <s v=""/>
  </r>
  <r>
    <n v="282"/>
    <x v="0"/>
    <x v="0"/>
    <x v="0"/>
    <m/>
    <x v="0"/>
    <x v="0"/>
    <m/>
    <m/>
    <m/>
    <m/>
    <m/>
    <m/>
    <m/>
    <s v=""/>
  </r>
  <r>
    <n v="283"/>
    <x v="0"/>
    <x v="0"/>
    <x v="0"/>
    <m/>
    <x v="0"/>
    <x v="0"/>
    <m/>
    <m/>
    <m/>
    <m/>
    <m/>
    <m/>
    <m/>
    <s v=""/>
  </r>
  <r>
    <n v="284"/>
    <x v="0"/>
    <x v="0"/>
    <x v="0"/>
    <m/>
    <x v="0"/>
    <x v="0"/>
    <m/>
    <m/>
    <m/>
    <m/>
    <m/>
    <m/>
    <m/>
    <s v=""/>
  </r>
  <r>
    <n v="285"/>
    <x v="0"/>
    <x v="0"/>
    <x v="0"/>
    <m/>
    <x v="0"/>
    <x v="0"/>
    <m/>
    <m/>
    <m/>
    <m/>
    <m/>
    <m/>
    <m/>
    <s v=""/>
  </r>
  <r>
    <n v="286"/>
    <x v="0"/>
    <x v="0"/>
    <x v="0"/>
    <m/>
    <x v="0"/>
    <x v="0"/>
    <m/>
    <m/>
    <m/>
    <m/>
    <m/>
    <m/>
    <m/>
    <s v=""/>
  </r>
  <r>
    <n v="287"/>
    <x v="0"/>
    <x v="0"/>
    <x v="0"/>
    <m/>
    <x v="0"/>
    <x v="0"/>
    <m/>
    <m/>
    <m/>
    <m/>
    <m/>
    <m/>
    <m/>
    <s v=""/>
  </r>
  <r>
    <n v="288"/>
    <x v="0"/>
    <x v="0"/>
    <x v="0"/>
    <m/>
    <x v="0"/>
    <x v="0"/>
    <m/>
    <m/>
    <m/>
    <m/>
    <m/>
    <m/>
    <m/>
    <s v=""/>
  </r>
  <r>
    <n v="289"/>
    <x v="0"/>
    <x v="0"/>
    <x v="0"/>
    <m/>
    <x v="0"/>
    <x v="0"/>
    <m/>
    <m/>
    <m/>
    <m/>
    <m/>
    <m/>
    <m/>
    <s v=""/>
  </r>
  <r>
    <n v="290"/>
    <x v="0"/>
    <x v="0"/>
    <x v="0"/>
    <m/>
    <x v="0"/>
    <x v="0"/>
    <m/>
    <m/>
    <m/>
    <m/>
    <m/>
    <m/>
    <m/>
    <s v=""/>
  </r>
  <r>
    <n v="291"/>
    <x v="0"/>
    <x v="0"/>
    <x v="0"/>
    <m/>
    <x v="0"/>
    <x v="0"/>
    <m/>
    <m/>
    <m/>
    <m/>
    <m/>
    <m/>
    <m/>
    <s v=""/>
  </r>
  <r>
    <n v="292"/>
    <x v="0"/>
    <x v="0"/>
    <x v="0"/>
    <m/>
    <x v="0"/>
    <x v="0"/>
    <m/>
    <m/>
    <m/>
    <m/>
    <m/>
    <m/>
    <m/>
    <s v=""/>
  </r>
  <r>
    <n v="293"/>
    <x v="0"/>
    <x v="0"/>
    <x v="0"/>
    <m/>
    <x v="0"/>
    <x v="0"/>
    <m/>
    <m/>
    <m/>
    <m/>
    <m/>
    <m/>
    <m/>
    <s v=""/>
  </r>
  <r>
    <n v="294"/>
    <x v="0"/>
    <x v="0"/>
    <x v="0"/>
    <m/>
    <x v="0"/>
    <x v="0"/>
    <m/>
    <m/>
    <m/>
    <m/>
    <m/>
    <m/>
    <m/>
    <s v=""/>
  </r>
  <r>
    <n v="295"/>
    <x v="0"/>
    <x v="0"/>
    <x v="0"/>
    <m/>
    <x v="0"/>
    <x v="0"/>
    <m/>
    <m/>
    <m/>
    <m/>
    <m/>
    <m/>
    <m/>
    <s v=""/>
  </r>
  <r>
    <n v="296"/>
    <x v="0"/>
    <x v="0"/>
    <x v="0"/>
    <m/>
    <x v="0"/>
    <x v="0"/>
    <m/>
    <m/>
    <m/>
    <m/>
    <m/>
    <m/>
    <m/>
    <s v=""/>
  </r>
  <r>
    <n v="297"/>
    <x v="0"/>
    <x v="0"/>
    <x v="0"/>
    <m/>
    <x v="0"/>
    <x v="0"/>
    <m/>
    <m/>
    <m/>
    <m/>
    <m/>
    <m/>
    <m/>
    <s v=""/>
  </r>
  <r>
    <n v="298"/>
    <x v="0"/>
    <x v="0"/>
    <x v="0"/>
    <m/>
    <x v="0"/>
    <x v="0"/>
    <m/>
    <m/>
    <m/>
    <m/>
    <m/>
    <m/>
    <m/>
    <s v=""/>
  </r>
  <r>
    <n v="299"/>
    <x v="0"/>
    <x v="0"/>
    <x v="0"/>
    <m/>
    <x v="0"/>
    <x v="0"/>
    <m/>
    <m/>
    <m/>
    <m/>
    <m/>
    <m/>
    <m/>
    <s v=""/>
  </r>
  <r>
    <n v="300"/>
    <x v="0"/>
    <x v="0"/>
    <x v="0"/>
    <m/>
    <x v="0"/>
    <x v="0"/>
    <m/>
    <m/>
    <m/>
    <m/>
    <m/>
    <m/>
    <m/>
    <s v=""/>
  </r>
  <r>
    <n v="301"/>
    <x v="0"/>
    <x v="0"/>
    <x v="0"/>
    <m/>
    <x v="0"/>
    <x v="0"/>
    <m/>
    <m/>
    <m/>
    <m/>
    <m/>
    <m/>
    <m/>
    <s v=""/>
  </r>
  <r>
    <n v="302"/>
    <x v="0"/>
    <x v="0"/>
    <x v="0"/>
    <m/>
    <x v="0"/>
    <x v="0"/>
    <m/>
    <m/>
    <m/>
    <m/>
    <m/>
    <m/>
    <m/>
    <s v=""/>
  </r>
  <r>
    <n v="303"/>
    <x v="0"/>
    <x v="0"/>
    <x v="0"/>
    <m/>
    <x v="0"/>
    <x v="0"/>
    <m/>
    <m/>
    <m/>
    <m/>
    <m/>
    <m/>
    <m/>
    <s v=""/>
  </r>
  <r>
    <n v="304"/>
    <x v="0"/>
    <x v="0"/>
    <x v="0"/>
    <m/>
    <x v="0"/>
    <x v="0"/>
    <m/>
    <m/>
    <m/>
    <m/>
    <m/>
    <m/>
    <m/>
    <s v=""/>
  </r>
  <r>
    <n v="305"/>
    <x v="0"/>
    <x v="0"/>
    <x v="0"/>
    <m/>
    <x v="0"/>
    <x v="0"/>
    <m/>
    <m/>
    <m/>
    <m/>
    <m/>
    <m/>
    <m/>
    <s v=""/>
  </r>
  <r>
    <n v="306"/>
    <x v="0"/>
    <x v="0"/>
    <x v="0"/>
    <m/>
    <x v="0"/>
    <x v="0"/>
    <m/>
    <m/>
    <m/>
    <m/>
    <m/>
    <m/>
    <m/>
    <s v=""/>
  </r>
  <r>
    <n v="307"/>
    <x v="0"/>
    <x v="0"/>
    <x v="0"/>
    <m/>
    <x v="0"/>
    <x v="0"/>
    <m/>
    <m/>
    <m/>
    <m/>
    <m/>
    <m/>
    <m/>
    <s v=""/>
  </r>
  <r>
    <n v="308"/>
    <x v="0"/>
    <x v="0"/>
    <x v="0"/>
    <m/>
    <x v="0"/>
    <x v="0"/>
    <m/>
    <m/>
    <m/>
    <m/>
    <m/>
    <m/>
    <m/>
    <s v=""/>
  </r>
  <r>
    <n v="309"/>
    <x v="0"/>
    <x v="0"/>
    <x v="0"/>
    <m/>
    <x v="0"/>
    <x v="0"/>
    <m/>
    <m/>
    <m/>
    <m/>
    <m/>
    <m/>
    <m/>
    <s v=""/>
  </r>
  <r>
    <n v="310"/>
    <x v="0"/>
    <x v="0"/>
    <x v="0"/>
    <m/>
    <x v="0"/>
    <x v="0"/>
    <m/>
    <m/>
    <m/>
    <m/>
    <m/>
    <m/>
    <m/>
    <s v=""/>
  </r>
  <r>
    <n v="311"/>
    <x v="0"/>
    <x v="0"/>
    <x v="0"/>
    <m/>
    <x v="0"/>
    <x v="0"/>
    <m/>
    <m/>
    <m/>
    <m/>
    <m/>
    <m/>
    <m/>
    <s v=""/>
  </r>
  <r>
    <n v="312"/>
    <x v="0"/>
    <x v="0"/>
    <x v="0"/>
    <m/>
    <x v="0"/>
    <x v="0"/>
    <m/>
    <m/>
    <m/>
    <m/>
    <m/>
    <m/>
    <m/>
    <s v=""/>
  </r>
  <r>
    <n v="313"/>
    <x v="0"/>
    <x v="0"/>
    <x v="0"/>
    <m/>
    <x v="0"/>
    <x v="0"/>
    <m/>
    <m/>
    <m/>
    <m/>
    <m/>
    <m/>
    <m/>
    <s v=""/>
  </r>
  <r>
    <n v="314"/>
    <x v="0"/>
    <x v="0"/>
    <x v="0"/>
    <m/>
    <x v="0"/>
    <x v="0"/>
    <m/>
    <m/>
    <m/>
    <m/>
    <m/>
    <m/>
    <m/>
    <s v=""/>
  </r>
  <r>
    <n v="315"/>
    <x v="0"/>
    <x v="0"/>
    <x v="0"/>
    <m/>
    <x v="0"/>
    <x v="0"/>
    <m/>
    <m/>
    <m/>
    <m/>
    <m/>
    <m/>
    <m/>
    <s v=""/>
  </r>
  <r>
    <n v="316"/>
    <x v="0"/>
    <x v="0"/>
    <x v="0"/>
    <m/>
    <x v="0"/>
    <x v="0"/>
    <m/>
    <m/>
    <m/>
    <m/>
    <m/>
    <m/>
    <m/>
    <s v=""/>
  </r>
  <r>
    <n v="317"/>
    <x v="0"/>
    <x v="0"/>
    <x v="0"/>
    <m/>
    <x v="0"/>
    <x v="0"/>
    <m/>
    <m/>
    <m/>
    <m/>
    <m/>
    <m/>
    <m/>
    <s v=""/>
  </r>
  <r>
    <n v="318"/>
    <x v="0"/>
    <x v="0"/>
    <x v="0"/>
    <m/>
    <x v="0"/>
    <x v="0"/>
    <m/>
    <m/>
    <m/>
    <m/>
    <m/>
    <m/>
    <m/>
    <s v=""/>
  </r>
  <r>
    <n v="319"/>
    <x v="0"/>
    <x v="0"/>
    <x v="0"/>
    <m/>
    <x v="0"/>
    <x v="0"/>
    <m/>
    <m/>
    <m/>
    <m/>
    <m/>
    <m/>
    <m/>
    <s v=""/>
  </r>
  <r>
    <n v="320"/>
    <x v="0"/>
    <x v="0"/>
    <x v="0"/>
    <m/>
    <x v="0"/>
    <x v="0"/>
    <m/>
    <m/>
    <m/>
    <m/>
    <m/>
    <m/>
    <m/>
    <s v=""/>
  </r>
  <r>
    <n v="321"/>
    <x v="0"/>
    <x v="0"/>
    <x v="0"/>
    <m/>
    <x v="0"/>
    <x v="0"/>
    <m/>
    <m/>
    <m/>
    <m/>
    <m/>
    <m/>
    <m/>
    <s v=""/>
  </r>
  <r>
    <n v="322"/>
    <x v="0"/>
    <x v="0"/>
    <x v="0"/>
    <m/>
    <x v="0"/>
    <x v="0"/>
    <m/>
    <m/>
    <m/>
    <m/>
    <m/>
    <m/>
    <m/>
    <s v=""/>
  </r>
  <r>
    <n v="323"/>
    <x v="0"/>
    <x v="0"/>
    <x v="0"/>
    <m/>
    <x v="0"/>
    <x v="0"/>
    <m/>
    <m/>
    <m/>
    <m/>
    <m/>
    <m/>
    <m/>
    <s v=""/>
  </r>
  <r>
    <n v="324"/>
    <x v="0"/>
    <x v="0"/>
    <x v="0"/>
    <m/>
    <x v="0"/>
    <x v="0"/>
    <m/>
    <m/>
    <m/>
    <m/>
    <m/>
    <m/>
    <m/>
    <s v=""/>
  </r>
  <r>
    <n v="325"/>
    <x v="0"/>
    <x v="0"/>
    <x v="0"/>
    <m/>
    <x v="0"/>
    <x v="0"/>
    <m/>
    <m/>
    <m/>
    <m/>
    <m/>
    <m/>
    <m/>
    <s v=""/>
  </r>
  <r>
    <n v="326"/>
    <x v="0"/>
    <x v="0"/>
    <x v="0"/>
    <m/>
    <x v="0"/>
    <x v="0"/>
    <m/>
    <m/>
    <m/>
    <m/>
    <m/>
    <m/>
    <m/>
    <s v=""/>
  </r>
  <r>
    <n v="327"/>
    <x v="0"/>
    <x v="0"/>
    <x v="0"/>
    <m/>
    <x v="0"/>
    <x v="0"/>
    <m/>
    <m/>
    <m/>
    <m/>
    <m/>
    <m/>
    <m/>
    <s v=""/>
  </r>
  <r>
    <n v="328"/>
    <x v="0"/>
    <x v="0"/>
    <x v="0"/>
    <m/>
    <x v="0"/>
    <x v="0"/>
    <m/>
    <m/>
    <m/>
    <m/>
    <m/>
    <m/>
    <m/>
    <s v=""/>
  </r>
  <r>
    <n v="329"/>
    <x v="0"/>
    <x v="0"/>
    <x v="0"/>
    <m/>
    <x v="0"/>
    <x v="0"/>
    <m/>
    <m/>
    <m/>
    <m/>
    <m/>
    <m/>
    <m/>
    <s v=""/>
  </r>
  <r>
    <n v="330"/>
    <x v="0"/>
    <x v="0"/>
    <x v="0"/>
    <m/>
    <x v="0"/>
    <x v="0"/>
    <m/>
    <m/>
    <m/>
    <m/>
    <m/>
    <m/>
    <m/>
    <s v=""/>
  </r>
  <r>
    <n v="331"/>
    <x v="0"/>
    <x v="0"/>
    <x v="0"/>
    <m/>
    <x v="0"/>
    <x v="0"/>
    <m/>
    <m/>
    <m/>
    <m/>
    <m/>
    <m/>
    <m/>
    <s v=""/>
  </r>
  <r>
    <n v="332"/>
    <x v="0"/>
    <x v="0"/>
    <x v="0"/>
    <m/>
    <x v="0"/>
    <x v="0"/>
    <m/>
    <m/>
    <m/>
    <m/>
    <m/>
    <m/>
    <m/>
    <s v=""/>
  </r>
  <r>
    <n v="333"/>
    <x v="0"/>
    <x v="0"/>
    <x v="0"/>
    <m/>
    <x v="0"/>
    <x v="0"/>
    <m/>
    <m/>
    <m/>
    <m/>
    <m/>
    <m/>
    <m/>
    <s v=""/>
  </r>
  <r>
    <n v="334"/>
    <x v="0"/>
    <x v="0"/>
    <x v="0"/>
    <m/>
    <x v="0"/>
    <x v="0"/>
    <m/>
    <m/>
    <m/>
    <m/>
    <m/>
    <m/>
    <m/>
    <s v=""/>
  </r>
  <r>
    <n v="335"/>
    <x v="0"/>
    <x v="0"/>
    <x v="0"/>
    <m/>
    <x v="0"/>
    <x v="0"/>
    <m/>
    <m/>
    <m/>
    <m/>
    <m/>
    <m/>
    <m/>
    <s v=""/>
  </r>
  <r>
    <n v="336"/>
    <x v="0"/>
    <x v="0"/>
    <x v="0"/>
    <m/>
    <x v="0"/>
    <x v="0"/>
    <m/>
    <m/>
    <m/>
    <m/>
    <m/>
    <m/>
    <m/>
    <s v=""/>
  </r>
  <r>
    <n v="337"/>
    <x v="0"/>
    <x v="0"/>
    <x v="0"/>
    <m/>
    <x v="0"/>
    <x v="0"/>
    <m/>
    <m/>
    <m/>
    <m/>
    <m/>
    <m/>
    <m/>
    <s v=""/>
  </r>
  <r>
    <n v="338"/>
    <x v="0"/>
    <x v="0"/>
    <x v="0"/>
    <m/>
    <x v="0"/>
    <x v="0"/>
    <m/>
    <m/>
    <m/>
    <m/>
    <m/>
    <m/>
    <m/>
    <s v=""/>
  </r>
  <r>
    <n v="339"/>
    <x v="0"/>
    <x v="0"/>
    <x v="0"/>
    <m/>
    <x v="0"/>
    <x v="0"/>
    <m/>
    <m/>
    <m/>
    <m/>
    <m/>
    <m/>
    <m/>
    <s v=""/>
  </r>
  <r>
    <n v="340"/>
    <x v="0"/>
    <x v="0"/>
    <x v="0"/>
    <m/>
    <x v="0"/>
    <x v="0"/>
    <m/>
    <m/>
    <m/>
    <m/>
    <m/>
    <m/>
    <m/>
    <s v=""/>
  </r>
  <r>
    <n v="341"/>
    <x v="0"/>
    <x v="0"/>
    <x v="0"/>
    <m/>
    <x v="0"/>
    <x v="0"/>
    <m/>
    <m/>
    <m/>
    <m/>
    <m/>
    <m/>
    <m/>
    <s v=""/>
  </r>
  <r>
    <n v="342"/>
    <x v="0"/>
    <x v="0"/>
    <x v="0"/>
    <m/>
    <x v="0"/>
    <x v="0"/>
    <m/>
    <m/>
    <m/>
    <m/>
    <m/>
    <m/>
    <m/>
    <s v=""/>
  </r>
  <r>
    <n v="343"/>
    <x v="0"/>
    <x v="0"/>
    <x v="0"/>
    <m/>
    <x v="0"/>
    <x v="0"/>
    <m/>
    <m/>
    <m/>
    <m/>
    <m/>
    <m/>
    <m/>
    <s v=""/>
  </r>
  <r>
    <n v="344"/>
    <x v="0"/>
    <x v="0"/>
    <x v="0"/>
    <m/>
    <x v="0"/>
    <x v="0"/>
    <m/>
    <m/>
    <m/>
    <m/>
    <m/>
    <m/>
    <m/>
    <s v=""/>
  </r>
  <r>
    <n v="345"/>
    <x v="0"/>
    <x v="0"/>
    <x v="0"/>
    <m/>
    <x v="0"/>
    <x v="0"/>
    <m/>
    <m/>
    <m/>
    <m/>
    <m/>
    <m/>
    <m/>
    <s v=""/>
  </r>
  <r>
    <n v="346"/>
    <x v="0"/>
    <x v="0"/>
    <x v="0"/>
    <m/>
    <x v="0"/>
    <x v="0"/>
    <m/>
    <m/>
    <m/>
    <m/>
    <m/>
    <m/>
    <m/>
    <s v=""/>
  </r>
  <r>
    <n v="347"/>
    <x v="0"/>
    <x v="0"/>
    <x v="0"/>
    <m/>
    <x v="0"/>
    <x v="0"/>
    <m/>
    <m/>
    <m/>
    <m/>
    <m/>
    <m/>
    <m/>
    <s v=""/>
  </r>
  <r>
    <n v="348"/>
    <x v="0"/>
    <x v="0"/>
    <x v="0"/>
    <m/>
    <x v="0"/>
    <x v="0"/>
    <m/>
    <m/>
    <m/>
    <m/>
    <m/>
    <m/>
    <m/>
    <s v=""/>
  </r>
  <r>
    <n v="349"/>
    <x v="0"/>
    <x v="0"/>
    <x v="0"/>
    <m/>
    <x v="0"/>
    <x v="0"/>
    <m/>
    <m/>
    <m/>
    <m/>
    <m/>
    <m/>
    <m/>
    <s v=""/>
  </r>
  <r>
    <n v="350"/>
    <x v="0"/>
    <x v="0"/>
    <x v="0"/>
    <m/>
    <x v="0"/>
    <x v="0"/>
    <m/>
    <m/>
    <m/>
    <m/>
    <m/>
    <m/>
    <m/>
    <s v=""/>
  </r>
  <r>
    <n v="351"/>
    <x v="0"/>
    <x v="0"/>
    <x v="0"/>
    <m/>
    <x v="0"/>
    <x v="0"/>
    <m/>
    <m/>
    <m/>
    <m/>
    <m/>
    <m/>
    <m/>
    <s v=""/>
  </r>
  <r>
    <n v="352"/>
    <x v="0"/>
    <x v="0"/>
    <x v="0"/>
    <m/>
    <x v="0"/>
    <x v="0"/>
    <m/>
    <m/>
    <m/>
    <m/>
    <m/>
    <m/>
    <m/>
    <s v=""/>
  </r>
  <r>
    <n v="353"/>
    <x v="0"/>
    <x v="0"/>
    <x v="0"/>
    <m/>
    <x v="0"/>
    <x v="0"/>
    <m/>
    <m/>
    <m/>
    <m/>
    <m/>
    <m/>
    <m/>
    <s v=""/>
  </r>
  <r>
    <n v="354"/>
    <x v="0"/>
    <x v="0"/>
    <x v="0"/>
    <m/>
    <x v="0"/>
    <x v="0"/>
    <m/>
    <m/>
    <m/>
    <m/>
    <m/>
    <m/>
    <m/>
    <s v=""/>
  </r>
  <r>
    <n v="355"/>
    <x v="0"/>
    <x v="0"/>
    <x v="0"/>
    <m/>
    <x v="0"/>
    <x v="0"/>
    <m/>
    <m/>
    <m/>
    <m/>
    <m/>
    <m/>
    <m/>
    <s v=""/>
  </r>
  <r>
    <n v="356"/>
    <x v="0"/>
    <x v="0"/>
    <x v="0"/>
    <m/>
    <x v="0"/>
    <x v="0"/>
    <m/>
    <m/>
    <m/>
    <m/>
    <m/>
    <m/>
    <m/>
    <s v=""/>
  </r>
  <r>
    <n v="357"/>
    <x v="0"/>
    <x v="0"/>
    <x v="0"/>
    <m/>
    <x v="0"/>
    <x v="0"/>
    <m/>
    <m/>
    <m/>
    <m/>
    <m/>
    <m/>
    <m/>
    <s v=""/>
  </r>
  <r>
    <n v="358"/>
    <x v="0"/>
    <x v="0"/>
    <x v="0"/>
    <m/>
    <x v="0"/>
    <x v="0"/>
    <m/>
    <m/>
    <m/>
    <m/>
    <m/>
    <m/>
    <m/>
    <s v=""/>
  </r>
  <r>
    <n v="359"/>
    <x v="0"/>
    <x v="0"/>
    <x v="0"/>
    <m/>
    <x v="0"/>
    <x v="0"/>
    <m/>
    <m/>
    <m/>
    <m/>
    <m/>
    <m/>
    <m/>
    <s v=""/>
  </r>
  <r>
    <n v="360"/>
    <x v="0"/>
    <x v="0"/>
    <x v="0"/>
    <m/>
    <x v="0"/>
    <x v="0"/>
    <m/>
    <m/>
    <m/>
    <m/>
    <m/>
    <m/>
    <m/>
    <s v=""/>
  </r>
  <r>
    <n v="361"/>
    <x v="0"/>
    <x v="0"/>
    <x v="0"/>
    <m/>
    <x v="0"/>
    <x v="0"/>
    <m/>
    <m/>
    <m/>
    <m/>
    <m/>
    <m/>
    <m/>
    <s v=""/>
  </r>
  <r>
    <n v="362"/>
    <x v="0"/>
    <x v="0"/>
    <x v="0"/>
    <m/>
    <x v="0"/>
    <x v="0"/>
    <m/>
    <m/>
    <m/>
    <m/>
    <m/>
    <m/>
    <m/>
    <s v=""/>
  </r>
  <r>
    <n v="363"/>
    <x v="0"/>
    <x v="0"/>
    <x v="0"/>
    <m/>
    <x v="0"/>
    <x v="0"/>
    <m/>
    <m/>
    <m/>
    <m/>
    <m/>
    <m/>
    <m/>
    <s v=""/>
  </r>
  <r>
    <n v="364"/>
    <x v="0"/>
    <x v="0"/>
    <x v="0"/>
    <m/>
    <x v="0"/>
    <x v="0"/>
    <m/>
    <m/>
    <m/>
    <m/>
    <m/>
    <m/>
    <m/>
    <s v=""/>
  </r>
  <r>
    <n v="365"/>
    <x v="0"/>
    <x v="0"/>
    <x v="0"/>
    <m/>
    <x v="0"/>
    <x v="0"/>
    <m/>
    <m/>
    <m/>
    <m/>
    <m/>
    <m/>
    <m/>
    <s v=""/>
  </r>
  <r>
    <n v="366"/>
    <x v="0"/>
    <x v="0"/>
    <x v="0"/>
    <m/>
    <x v="0"/>
    <x v="0"/>
    <m/>
    <m/>
    <m/>
    <m/>
    <m/>
    <m/>
    <m/>
    <s v=""/>
  </r>
  <r>
    <n v="367"/>
    <x v="0"/>
    <x v="0"/>
    <x v="0"/>
    <m/>
    <x v="0"/>
    <x v="0"/>
    <m/>
    <m/>
    <m/>
    <m/>
    <m/>
    <m/>
    <m/>
    <s v=""/>
  </r>
  <r>
    <n v="368"/>
    <x v="0"/>
    <x v="0"/>
    <x v="0"/>
    <m/>
    <x v="0"/>
    <x v="0"/>
    <m/>
    <m/>
    <m/>
    <m/>
    <m/>
    <m/>
    <m/>
    <s v=""/>
  </r>
  <r>
    <n v="369"/>
    <x v="0"/>
    <x v="0"/>
    <x v="0"/>
    <m/>
    <x v="0"/>
    <x v="0"/>
    <m/>
    <m/>
    <m/>
    <m/>
    <m/>
    <m/>
    <m/>
    <s v=""/>
  </r>
  <r>
    <n v="370"/>
    <x v="0"/>
    <x v="0"/>
    <x v="0"/>
    <m/>
    <x v="0"/>
    <x v="0"/>
    <m/>
    <m/>
    <m/>
    <m/>
    <m/>
    <m/>
    <m/>
    <s v=""/>
  </r>
  <r>
    <n v="371"/>
    <x v="0"/>
    <x v="0"/>
    <x v="0"/>
    <m/>
    <x v="0"/>
    <x v="0"/>
    <m/>
    <m/>
    <m/>
    <m/>
    <m/>
    <m/>
    <m/>
    <s v=""/>
  </r>
  <r>
    <n v="372"/>
    <x v="0"/>
    <x v="0"/>
    <x v="0"/>
    <m/>
    <x v="0"/>
    <x v="0"/>
    <m/>
    <m/>
    <m/>
    <m/>
    <m/>
    <m/>
    <m/>
    <s v=""/>
  </r>
  <r>
    <n v="373"/>
    <x v="0"/>
    <x v="0"/>
    <x v="0"/>
    <m/>
    <x v="0"/>
    <x v="0"/>
    <m/>
    <m/>
    <m/>
    <m/>
    <m/>
    <m/>
    <m/>
    <s v=""/>
  </r>
  <r>
    <n v="374"/>
    <x v="0"/>
    <x v="0"/>
    <x v="0"/>
    <m/>
    <x v="0"/>
    <x v="0"/>
    <m/>
    <m/>
    <m/>
    <m/>
    <m/>
    <m/>
    <m/>
    <s v=""/>
  </r>
  <r>
    <n v="375"/>
    <x v="0"/>
    <x v="0"/>
    <x v="0"/>
    <m/>
    <x v="0"/>
    <x v="0"/>
    <m/>
    <m/>
    <m/>
    <m/>
    <m/>
    <m/>
    <m/>
    <s v=""/>
  </r>
  <r>
    <n v="376"/>
    <x v="0"/>
    <x v="0"/>
    <x v="0"/>
    <m/>
    <x v="0"/>
    <x v="0"/>
    <m/>
    <m/>
    <m/>
    <m/>
    <m/>
    <m/>
    <m/>
    <s v=""/>
  </r>
  <r>
    <n v="377"/>
    <x v="0"/>
    <x v="0"/>
    <x v="0"/>
    <m/>
    <x v="0"/>
    <x v="0"/>
    <m/>
    <m/>
    <m/>
    <m/>
    <m/>
    <m/>
    <m/>
    <s v=""/>
  </r>
  <r>
    <n v="378"/>
    <x v="0"/>
    <x v="0"/>
    <x v="0"/>
    <m/>
    <x v="0"/>
    <x v="0"/>
    <m/>
    <m/>
    <m/>
    <m/>
    <m/>
    <m/>
    <m/>
    <s v=""/>
  </r>
  <r>
    <n v="379"/>
    <x v="0"/>
    <x v="0"/>
    <x v="0"/>
    <m/>
    <x v="0"/>
    <x v="0"/>
    <m/>
    <m/>
    <m/>
    <m/>
    <m/>
    <m/>
    <m/>
    <s v=""/>
  </r>
  <r>
    <n v="380"/>
    <x v="0"/>
    <x v="0"/>
    <x v="0"/>
    <m/>
    <x v="0"/>
    <x v="0"/>
    <m/>
    <m/>
    <m/>
    <m/>
    <m/>
    <m/>
    <m/>
    <s v=""/>
  </r>
  <r>
    <n v="381"/>
    <x v="0"/>
    <x v="0"/>
    <x v="0"/>
    <m/>
    <x v="0"/>
    <x v="0"/>
    <m/>
    <m/>
    <m/>
    <m/>
    <m/>
    <m/>
    <m/>
    <s v=""/>
  </r>
  <r>
    <n v="382"/>
    <x v="0"/>
    <x v="0"/>
    <x v="0"/>
    <m/>
    <x v="0"/>
    <x v="0"/>
    <m/>
    <m/>
    <m/>
    <m/>
    <m/>
    <m/>
    <m/>
    <s v=""/>
  </r>
  <r>
    <n v="383"/>
    <x v="0"/>
    <x v="0"/>
    <x v="0"/>
    <m/>
    <x v="0"/>
    <x v="0"/>
    <m/>
    <m/>
    <m/>
    <m/>
    <m/>
    <m/>
    <m/>
    <s v=""/>
  </r>
  <r>
    <n v="384"/>
    <x v="0"/>
    <x v="0"/>
    <x v="0"/>
    <m/>
    <x v="0"/>
    <x v="0"/>
    <m/>
    <m/>
    <m/>
    <m/>
    <m/>
    <m/>
    <m/>
    <s v=""/>
  </r>
  <r>
    <n v="385"/>
    <x v="0"/>
    <x v="0"/>
    <x v="0"/>
    <m/>
    <x v="0"/>
    <x v="0"/>
    <m/>
    <m/>
    <m/>
    <m/>
    <m/>
    <m/>
    <m/>
    <s v=""/>
  </r>
  <r>
    <n v="386"/>
    <x v="0"/>
    <x v="0"/>
    <x v="0"/>
    <m/>
    <x v="0"/>
    <x v="0"/>
    <m/>
    <m/>
    <m/>
    <m/>
    <m/>
    <m/>
    <m/>
    <s v=""/>
  </r>
  <r>
    <n v="387"/>
    <x v="0"/>
    <x v="0"/>
    <x v="0"/>
    <m/>
    <x v="0"/>
    <x v="0"/>
    <m/>
    <m/>
    <m/>
    <m/>
    <m/>
    <m/>
    <m/>
    <s v=""/>
  </r>
  <r>
    <n v="388"/>
    <x v="0"/>
    <x v="0"/>
    <x v="0"/>
    <m/>
    <x v="0"/>
    <x v="0"/>
    <m/>
    <m/>
    <m/>
    <m/>
    <m/>
    <m/>
    <m/>
    <s v=""/>
  </r>
  <r>
    <n v="389"/>
    <x v="0"/>
    <x v="0"/>
    <x v="0"/>
    <m/>
    <x v="0"/>
    <x v="0"/>
    <m/>
    <m/>
    <m/>
    <m/>
    <m/>
    <m/>
    <m/>
    <s v=""/>
  </r>
  <r>
    <n v="390"/>
    <x v="0"/>
    <x v="0"/>
    <x v="0"/>
    <m/>
    <x v="0"/>
    <x v="0"/>
    <m/>
    <m/>
    <m/>
    <m/>
    <m/>
    <m/>
    <m/>
    <s v=""/>
  </r>
  <r>
    <n v="391"/>
    <x v="0"/>
    <x v="0"/>
    <x v="0"/>
    <m/>
    <x v="0"/>
    <x v="0"/>
    <m/>
    <m/>
    <m/>
    <m/>
    <m/>
    <m/>
    <m/>
    <s v=""/>
  </r>
  <r>
    <n v="392"/>
    <x v="0"/>
    <x v="0"/>
    <x v="0"/>
    <m/>
    <x v="0"/>
    <x v="0"/>
    <m/>
    <m/>
    <m/>
    <m/>
    <m/>
    <m/>
    <m/>
    <s v=""/>
  </r>
  <r>
    <n v="393"/>
    <x v="0"/>
    <x v="0"/>
    <x v="0"/>
    <m/>
    <x v="0"/>
    <x v="0"/>
    <m/>
    <m/>
    <m/>
    <m/>
    <m/>
    <m/>
    <m/>
    <s v=""/>
  </r>
  <r>
    <n v="394"/>
    <x v="0"/>
    <x v="0"/>
    <x v="0"/>
    <m/>
    <x v="0"/>
    <x v="0"/>
    <m/>
    <m/>
    <m/>
    <m/>
    <m/>
    <m/>
    <m/>
    <s v=""/>
  </r>
  <r>
    <n v="395"/>
    <x v="0"/>
    <x v="0"/>
    <x v="0"/>
    <m/>
    <x v="0"/>
    <x v="0"/>
    <m/>
    <m/>
    <m/>
    <m/>
    <m/>
    <m/>
    <m/>
    <s v=""/>
  </r>
  <r>
    <n v="396"/>
    <x v="0"/>
    <x v="0"/>
    <x v="0"/>
    <m/>
    <x v="0"/>
    <x v="0"/>
    <m/>
    <m/>
    <m/>
    <m/>
    <m/>
    <m/>
    <m/>
    <s v=""/>
  </r>
  <r>
    <n v="397"/>
    <x v="0"/>
    <x v="0"/>
    <x v="0"/>
    <m/>
    <x v="0"/>
    <x v="0"/>
    <m/>
    <m/>
    <m/>
    <m/>
    <m/>
    <m/>
    <m/>
    <s v=""/>
  </r>
  <r>
    <n v="398"/>
    <x v="0"/>
    <x v="0"/>
    <x v="0"/>
    <m/>
    <x v="0"/>
    <x v="0"/>
    <m/>
    <m/>
    <m/>
    <m/>
    <m/>
    <m/>
    <m/>
    <s v=""/>
  </r>
  <r>
    <n v="399"/>
    <x v="0"/>
    <x v="0"/>
    <x v="0"/>
    <m/>
    <x v="0"/>
    <x v="0"/>
    <m/>
    <m/>
    <m/>
    <m/>
    <m/>
    <m/>
    <m/>
    <s v=""/>
  </r>
  <r>
    <n v="400"/>
    <x v="0"/>
    <x v="0"/>
    <x v="0"/>
    <m/>
    <x v="0"/>
    <x v="0"/>
    <m/>
    <m/>
    <m/>
    <m/>
    <m/>
    <m/>
    <m/>
    <s v=""/>
  </r>
  <r>
    <n v="401"/>
    <x v="0"/>
    <x v="0"/>
    <x v="0"/>
    <m/>
    <x v="0"/>
    <x v="0"/>
    <m/>
    <m/>
    <m/>
    <m/>
    <m/>
    <m/>
    <m/>
    <s v=""/>
  </r>
  <r>
    <n v="402"/>
    <x v="0"/>
    <x v="0"/>
    <x v="0"/>
    <m/>
    <x v="0"/>
    <x v="0"/>
    <m/>
    <m/>
    <m/>
    <m/>
    <m/>
    <m/>
    <m/>
    <s v=""/>
  </r>
  <r>
    <n v="403"/>
    <x v="0"/>
    <x v="0"/>
    <x v="0"/>
    <m/>
    <x v="0"/>
    <x v="0"/>
    <m/>
    <m/>
    <m/>
    <m/>
    <m/>
    <m/>
    <m/>
    <s v=""/>
  </r>
  <r>
    <n v="404"/>
    <x v="0"/>
    <x v="0"/>
    <x v="0"/>
    <m/>
    <x v="0"/>
    <x v="0"/>
    <m/>
    <m/>
    <m/>
    <m/>
    <m/>
    <m/>
    <m/>
    <s v=""/>
  </r>
  <r>
    <n v="405"/>
    <x v="0"/>
    <x v="0"/>
    <x v="0"/>
    <m/>
    <x v="0"/>
    <x v="0"/>
    <m/>
    <m/>
    <m/>
    <m/>
    <m/>
    <m/>
    <m/>
    <s v=""/>
  </r>
  <r>
    <n v="406"/>
    <x v="0"/>
    <x v="0"/>
    <x v="0"/>
    <m/>
    <x v="0"/>
    <x v="0"/>
    <m/>
    <m/>
    <m/>
    <m/>
    <m/>
    <m/>
    <m/>
    <s v=""/>
  </r>
  <r>
    <n v="407"/>
    <x v="0"/>
    <x v="0"/>
    <x v="0"/>
    <m/>
    <x v="0"/>
    <x v="0"/>
    <m/>
    <m/>
    <m/>
    <m/>
    <m/>
    <m/>
    <m/>
    <s v=""/>
  </r>
  <r>
    <n v="408"/>
    <x v="0"/>
    <x v="0"/>
    <x v="0"/>
    <m/>
    <x v="0"/>
    <x v="0"/>
    <m/>
    <m/>
    <m/>
    <m/>
    <m/>
    <m/>
    <m/>
    <s v=""/>
  </r>
  <r>
    <n v="409"/>
    <x v="0"/>
    <x v="0"/>
    <x v="0"/>
    <m/>
    <x v="0"/>
    <x v="0"/>
    <m/>
    <m/>
    <m/>
    <m/>
    <m/>
    <m/>
    <m/>
    <s v=""/>
  </r>
  <r>
    <n v="410"/>
    <x v="0"/>
    <x v="0"/>
    <x v="0"/>
    <m/>
    <x v="0"/>
    <x v="0"/>
    <m/>
    <m/>
    <m/>
    <m/>
    <m/>
    <m/>
    <m/>
    <s v=""/>
  </r>
  <r>
    <n v="411"/>
    <x v="0"/>
    <x v="0"/>
    <x v="0"/>
    <m/>
    <x v="0"/>
    <x v="0"/>
    <m/>
    <m/>
    <m/>
    <m/>
    <m/>
    <m/>
    <m/>
    <s v=""/>
  </r>
  <r>
    <n v="412"/>
    <x v="0"/>
    <x v="0"/>
    <x v="0"/>
    <m/>
    <x v="0"/>
    <x v="0"/>
    <m/>
    <m/>
    <m/>
    <m/>
    <m/>
    <m/>
    <m/>
    <s v=""/>
  </r>
  <r>
    <n v="413"/>
    <x v="0"/>
    <x v="0"/>
    <x v="0"/>
    <m/>
    <x v="0"/>
    <x v="0"/>
    <m/>
    <m/>
    <m/>
    <m/>
    <m/>
    <m/>
    <m/>
    <s v=""/>
  </r>
  <r>
    <n v="414"/>
    <x v="0"/>
    <x v="0"/>
    <x v="0"/>
    <m/>
    <x v="0"/>
    <x v="0"/>
    <m/>
    <m/>
    <m/>
    <m/>
    <m/>
    <m/>
    <m/>
    <s v=""/>
  </r>
  <r>
    <n v="415"/>
    <x v="0"/>
    <x v="0"/>
    <x v="0"/>
    <m/>
    <x v="0"/>
    <x v="0"/>
    <m/>
    <m/>
    <m/>
    <m/>
    <m/>
    <m/>
    <m/>
    <s v=""/>
  </r>
  <r>
    <n v="416"/>
    <x v="0"/>
    <x v="0"/>
    <x v="0"/>
    <m/>
    <x v="0"/>
    <x v="0"/>
    <m/>
    <m/>
    <m/>
    <m/>
    <m/>
    <m/>
    <m/>
    <s v=""/>
  </r>
  <r>
    <n v="417"/>
    <x v="0"/>
    <x v="0"/>
    <x v="0"/>
    <m/>
    <x v="0"/>
    <x v="0"/>
    <m/>
    <m/>
    <m/>
    <m/>
    <m/>
    <m/>
    <m/>
    <s v=""/>
  </r>
  <r>
    <n v="418"/>
    <x v="0"/>
    <x v="0"/>
    <x v="0"/>
    <m/>
    <x v="0"/>
    <x v="0"/>
    <m/>
    <m/>
    <m/>
    <m/>
    <m/>
    <m/>
    <m/>
    <s v=""/>
  </r>
  <r>
    <n v="419"/>
    <x v="0"/>
    <x v="0"/>
    <x v="0"/>
    <m/>
    <x v="0"/>
    <x v="0"/>
    <m/>
    <m/>
    <m/>
    <m/>
    <m/>
    <m/>
    <m/>
    <s v=""/>
  </r>
  <r>
    <n v="420"/>
    <x v="0"/>
    <x v="0"/>
    <x v="0"/>
    <m/>
    <x v="0"/>
    <x v="0"/>
    <m/>
    <m/>
    <m/>
    <m/>
    <m/>
    <m/>
    <m/>
    <s v=""/>
  </r>
  <r>
    <n v="421"/>
    <x v="0"/>
    <x v="0"/>
    <x v="0"/>
    <m/>
    <x v="0"/>
    <x v="0"/>
    <m/>
    <m/>
    <m/>
    <m/>
    <m/>
    <m/>
    <m/>
    <s v=""/>
  </r>
  <r>
    <n v="422"/>
    <x v="0"/>
    <x v="0"/>
    <x v="0"/>
    <m/>
    <x v="0"/>
    <x v="0"/>
    <m/>
    <m/>
    <m/>
    <m/>
    <m/>
    <m/>
    <m/>
    <s v=""/>
  </r>
  <r>
    <n v="423"/>
    <x v="0"/>
    <x v="0"/>
    <x v="0"/>
    <m/>
    <x v="0"/>
    <x v="0"/>
    <m/>
    <m/>
    <m/>
    <m/>
    <m/>
    <m/>
    <m/>
    <s v=""/>
  </r>
  <r>
    <n v="424"/>
    <x v="0"/>
    <x v="0"/>
    <x v="0"/>
    <m/>
    <x v="0"/>
    <x v="0"/>
    <m/>
    <m/>
    <m/>
    <m/>
    <m/>
    <m/>
    <m/>
    <s v=""/>
  </r>
  <r>
    <n v="425"/>
    <x v="0"/>
    <x v="0"/>
    <x v="0"/>
    <m/>
    <x v="0"/>
    <x v="0"/>
    <m/>
    <m/>
    <m/>
    <m/>
    <m/>
    <m/>
    <m/>
    <s v=""/>
  </r>
  <r>
    <n v="426"/>
    <x v="0"/>
    <x v="0"/>
    <x v="0"/>
    <m/>
    <x v="0"/>
    <x v="0"/>
    <m/>
    <m/>
    <m/>
    <m/>
    <m/>
    <m/>
    <m/>
    <s v=""/>
  </r>
  <r>
    <n v="427"/>
    <x v="0"/>
    <x v="0"/>
    <x v="0"/>
    <m/>
    <x v="0"/>
    <x v="0"/>
    <m/>
    <m/>
    <m/>
    <m/>
    <m/>
    <m/>
    <m/>
    <s v=""/>
  </r>
  <r>
    <n v="428"/>
    <x v="0"/>
    <x v="0"/>
    <x v="0"/>
    <m/>
    <x v="0"/>
    <x v="0"/>
    <m/>
    <m/>
    <m/>
    <m/>
    <m/>
    <m/>
    <m/>
    <s v=""/>
  </r>
  <r>
    <n v="429"/>
    <x v="0"/>
    <x v="0"/>
    <x v="0"/>
    <m/>
    <x v="0"/>
    <x v="0"/>
    <m/>
    <m/>
    <m/>
    <m/>
    <m/>
    <m/>
    <m/>
    <s v=""/>
  </r>
  <r>
    <n v="430"/>
    <x v="0"/>
    <x v="0"/>
    <x v="0"/>
    <m/>
    <x v="0"/>
    <x v="0"/>
    <m/>
    <m/>
    <m/>
    <m/>
    <m/>
    <m/>
    <m/>
    <s v=""/>
  </r>
  <r>
    <n v="431"/>
    <x v="0"/>
    <x v="0"/>
    <x v="0"/>
    <m/>
    <x v="0"/>
    <x v="0"/>
    <m/>
    <m/>
    <m/>
    <m/>
    <m/>
    <m/>
    <m/>
    <s v=""/>
  </r>
  <r>
    <n v="432"/>
    <x v="0"/>
    <x v="0"/>
    <x v="0"/>
    <m/>
    <x v="0"/>
    <x v="0"/>
    <m/>
    <m/>
    <m/>
    <m/>
    <m/>
    <m/>
    <m/>
    <s v=""/>
  </r>
  <r>
    <n v="433"/>
    <x v="0"/>
    <x v="0"/>
    <x v="0"/>
    <m/>
    <x v="0"/>
    <x v="0"/>
    <m/>
    <m/>
    <m/>
    <m/>
    <m/>
    <m/>
    <m/>
    <s v=""/>
  </r>
  <r>
    <n v="434"/>
    <x v="0"/>
    <x v="0"/>
    <x v="0"/>
    <m/>
    <x v="0"/>
    <x v="0"/>
    <m/>
    <m/>
    <m/>
    <m/>
    <m/>
    <m/>
    <m/>
    <s v=""/>
  </r>
  <r>
    <n v="435"/>
    <x v="0"/>
    <x v="0"/>
    <x v="0"/>
    <m/>
    <x v="0"/>
    <x v="0"/>
    <m/>
    <m/>
    <m/>
    <m/>
    <m/>
    <m/>
    <m/>
    <s v=""/>
  </r>
  <r>
    <n v="436"/>
    <x v="0"/>
    <x v="0"/>
    <x v="0"/>
    <m/>
    <x v="0"/>
    <x v="0"/>
    <m/>
    <m/>
    <m/>
    <m/>
    <m/>
    <m/>
    <m/>
    <s v=""/>
  </r>
  <r>
    <n v="437"/>
    <x v="0"/>
    <x v="0"/>
    <x v="0"/>
    <m/>
    <x v="0"/>
    <x v="0"/>
    <m/>
    <m/>
    <m/>
    <m/>
    <m/>
    <m/>
    <m/>
    <s v=""/>
  </r>
  <r>
    <n v="438"/>
    <x v="0"/>
    <x v="0"/>
    <x v="0"/>
    <m/>
    <x v="0"/>
    <x v="0"/>
    <m/>
    <m/>
    <m/>
    <m/>
    <m/>
    <m/>
    <m/>
    <s v=""/>
  </r>
  <r>
    <n v="439"/>
    <x v="0"/>
    <x v="0"/>
    <x v="0"/>
    <m/>
    <x v="0"/>
    <x v="0"/>
    <m/>
    <m/>
    <m/>
    <m/>
    <m/>
    <m/>
    <m/>
    <s v=""/>
  </r>
  <r>
    <n v="440"/>
    <x v="0"/>
    <x v="0"/>
    <x v="0"/>
    <m/>
    <x v="0"/>
    <x v="0"/>
    <m/>
    <m/>
    <m/>
    <m/>
    <m/>
    <m/>
    <m/>
    <s v=""/>
  </r>
  <r>
    <n v="441"/>
    <x v="0"/>
    <x v="0"/>
    <x v="0"/>
    <m/>
    <x v="0"/>
    <x v="0"/>
    <m/>
    <m/>
    <m/>
    <m/>
    <m/>
    <m/>
    <m/>
    <s v=""/>
  </r>
  <r>
    <n v="442"/>
    <x v="0"/>
    <x v="0"/>
    <x v="0"/>
    <m/>
    <x v="0"/>
    <x v="0"/>
    <m/>
    <m/>
    <m/>
    <m/>
    <m/>
    <m/>
    <m/>
    <s v=""/>
  </r>
  <r>
    <n v="443"/>
    <x v="0"/>
    <x v="0"/>
    <x v="0"/>
    <m/>
    <x v="0"/>
    <x v="0"/>
    <m/>
    <m/>
    <m/>
    <m/>
    <m/>
    <m/>
    <m/>
    <s v=""/>
  </r>
  <r>
    <n v="444"/>
    <x v="0"/>
    <x v="0"/>
    <x v="0"/>
    <m/>
    <x v="0"/>
    <x v="0"/>
    <m/>
    <m/>
    <m/>
    <m/>
    <m/>
    <m/>
    <m/>
    <s v=""/>
  </r>
  <r>
    <n v="445"/>
    <x v="0"/>
    <x v="0"/>
    <x v="0"/>
    <m/>
    <x v="0"/>
    <x v="0"/>
    <m/>
    <m/>
    <m/>
    <m/>
    <m/>
    <m/>
    <m/>
    <s v=""/>
  </r>
  <r>
    <n v="446"/>
    <x v="0"/>
    <x v="0"/>
    <x v="0"/>
    <m/>
    <x v="0"/>
    <x v="0"/>
    <m/>
    <m/>
    <m/>
    <m/>
    <m/>
    <m/>
    <m/>
    <s v=""/>
  </r>
  <r>
    <n v="447"/>
    <x v="0"/>
    <x v="0"/>
    <x v="0"/>
    <m/>
    <x v="0"/>
    <x v="0"/>
    <m/>
    <m/>
    <m/>
    <m/>
    <m/>
    <m/>
    <m/>
    <s v=""/>
  </r>
  <r>
    <n v="448"/>
    <x v="0"/>
    <x v="0"/>
    <x v="0"/>
    <m/>
    <x v="0"/>
    <x v="0"/>
    <m/>
    <m/>
    <m/>
    <m/>
    <m/>
    <m/>
    <m/>
    <s v=""/>
  </r>
  <r>
    <n v="449"/>
    <x v="0"/>
    <x v="0"/>
    <x v="0"/>
    <m/>
    <x v="0"/>
    <x v="0"/>
    <m/>
    <m/>
    <m/>
    <m/>
    <m/>
    <m/>
    <m/>
    <s v=""/>
  </r>
  <r>
    <n v="450"/>
    <x v="0"/>
    <x v="0"/>
    <x v="0"/>
    <m/>
    <x v="0"/>
    <x v="0"/>
    <m/>
    <m/>
    <m/>
    <m/>
    <m/>
    <m/>
    <m/>
    <s v=""/>
  </r>
  <r>
    <n v="451"/>
    <x v="0"/>
    <x v="0"/>
    <x v="0"/>
    <m/>
    <x v="0"/>
    <x v="0"/>
    <m/>
    <m/>
    <m/>
    <m/>
    <m/>
    <m/>
    <m/>
    <s v=""/>
  </r>
  <r>
    <n v="452"/>
    <x v="0"/>
    <x v="0"/>
    <x v="0"/>
    <m/>
    <x v="0"/>
    <x v="0"/>
    <m/>
    <m/>
    <m/>
    <m/>
    <m/>
    <m/>
    <m/>
    <s v=""/>
  </r>
  <r>
    <n v="453"/>
    <x v="0"/>
    <x v="0"/>
    <x v="0"/>
    <m/>
    <x v="0"/>
    <x v="0"/>
    <m/>
    <m/>
    <m/>
    <m/>
    <m/>
    <m/>
    <m/>
    <s v=""/>
  </r>
  <r>
    <n v="454"/>
    <x v="0"/>
    <x v="0"/>
    <x v="0"/>
    <m/>
    <x v="0"/>
    <x v="0"/>
    <m/>
    <m/>
    <m/>
    <m/>
    <m/>
    <m/>
    <m/>
    <s v=""/>
  </r>
  <r>
    <n v="455"/>
    <x v="0"/>
    <x v="0"/>
    <x v="0"/>
    <m/>
    <x v="0"/>
    <x v="0"/>
    <m/>
    <m/>
    <m/>
    <m/>
    <m/>
    <m/>
    <m/>
    <s v=""/>
  </r>
  <r>
    <n v="456"/>
    <x v="0"/>
    <x v="0"/>
    <x v="0"/>
    <m/>
    <x v="0"/>
    <x v="0"/>
    <m/>
    <m/>
    <m/>
    <m/>
    <m/>
    <m/>
    <m/>
    <s v=""/>
  </r>
  <r>
    <n v="457"/>
    <x v="0"/>
    <x v="0"/>
    <x v="0"/>
    <m/>
    <x v="0"/>
    <x v="0"/>
    <m/>
    <m/>
    <m/>
    <m/>
    <m/>
    <m/>
    <m/>
    <s v=""/>
  </r>
  <r>
    <n v="458"/>
    <x v="0"/>
    <x v="0"/>
    <x v="0"/>
    <m/>
    <x v="0"/>
    <x v="0"/>
    <m/>
    <m/>
    <m/>
    <m/>
    <m/>
    <m/>
    <m/>
    <s v=""/>
  </r>
  <r>
    <n v="459"/>
    <x v="0"/>
    <x v="0"/>
    <x v="0"/>
    <m/>
    <x v="0"/>
    <x v="0"/>
    <m/>
    <m/>
    <m/>
    <m/>
    <m/>
    <m/>
    <m/>
    <s v=""/>
  </r>
  <r>
    <n v="460"/>
    <x v="0"/>
    <x v="0"/>
    <x v="0"/>
    <m/>
    <x v="0"/>
    <x v="0"/>
    <m/>
    <m/>
    <m/>
    <m/>
    <m/>
    <m/>
    <m/>
    <s v=""/>
  </r>
  <r>
    <n v="461"/>
    <x v="0"/>
    <x v="0"/>
    <x v="0"/>
    <m/>
    <x v="0"/>
    <x v="0"/>
    <m/>
    <m/>
    <m/>
    <m/>
    <m/>
    <m/>
    <m/>
    <s v=""/>
  </r>
  <r>
    <n v="462"/>
    <x v="0"/>
    <x v="0"/>
    <x v="0"/>
    <m/>
    <x v="0"/>
    <x v="0"/>
    <m/>
    <m/>
    <m/>
    <m/>
    <m/>
    <m/>
    <m/>
    <s v=""/>
  </r>
  <r>
    <n v="463"/>
    <x v="0"/>
    <x v="0"/>
    <x v="0"/>
    <m/>
    <x v="0"/>
    <x v="0"/>
    <m/>
    <m/>
    <m/>
    <m/>
    <m/>
    <m/>
    <m/>
    <s v=""/>
  </r>
  <r>
    <n v="464"/>
    <x v="0"/>
    <x v="0"/>
    <x v="0"/>
    <m/>
    <x v="0"/>
    <x v="0"/>
    <m/>
    <m/>
    <m/>
    <m/>
    <m/>
    <m/>
    <m/>
    <s v=""/>
  </r>
  <r>
    <n v="465"/>
    <x v="0"/>
    <x v="0"/>
    <x v="0"/>
    <m/>
    <x v="0"/>
    <x v="0"/>
    <m/>
    <m/>
    <m/>
    <m/>
    <m/>
    <m/>
    <m/>
    <s v=""/>
  </r>
  <r>
    <n v="466"/>
    <x v="0"/>
    <x v="0"/>
    <x v="0"/>
    <m/>
    <x v="0"/>
    <x v="0"/>
    <m/>
    <m/>
    <m/>
    <m/>
    <m/>
    <m/>
    <m/>
    <s v=""/>
  </r>
  <r>
    <n v="467"/>
    <x v="0"/>
    <x v="0"/>
    <x v="0"/>
    <m/>
    <x v="0"/>
    <x v="0"/>
    <m/>
    <m/>
    <m/>
    <m/>
    <m/>
    <m/>
    <m/>
    <s v=""/>
  </r>
  <r>
    <n v="468"/>
    <x v="0"/>
    <x v="0"/>
    <x v="0"/>
    <m/>
    <x v="0"/>
    <x v="0"/>
    <m/>
    <m/>
    <m/>
    <m/>
    <m/>
    <m/>
    <m/>
    <s v=""/>
  </r>
  <r>
    <n v="469"/>
    <x v="0"/>
    <x v="0"/>
    <x v="0"/>
    <m/>
    <x v="0"/>
    <x v="0"/>
    <m/>
    <m/>
    <m/>
    <m/>
    <m/>
    <m/>
    <m/>
    <s v=""/>
  </r>
  <r>
    <n v="470"/>
    <x v="0"/>
    <x v="0"/>
    <x v="0"/>
    <m/>
    <x v="0"/>
    <x v="0"/>
    <m/>
    <m/>
    <m/>
    <m/>
    <m/>
    <m/>
    <m/>
    <s v=""/>
  </r>
  <r>
    <n v="471"/>
    <x v="0"/>
    <x v="0"/>
    <x v="0"/>
    <m/>
    <x v="0"/>
    <x v="0"/>
    <m/>
    <m/>
    <m/>
    <m/>
    <m/>
    <m/>
    <m/>
    <s v=""/>
  </r>
  <r>
    <n v="472"/>
    <x v="0"/>
    <x v="0"/>
    <x v="0"/>
    <m/>
    <x v="0"/>
    <x v="0"/>
    <m/>
    <m/>
    <m/>
    <m/>
    <m/>
    <m/>
    <m/>
    <s v=""/>
  </r>
  <r>
    <n v="473"/>
    <x v="0"/>
    <x v="0"/>
    <x v="0"/>
    <m/>
    <x v="0"/>
    <x v="0"/>
    <m/>
    <m/>
    <m/>
    <m/>
    <m/>
    <m/>
    <m/>
    <s v=""/>
  </r>
  <r>
    <n v="474"/>
    <x v="0"/>
    <x v="0"/>
    <x v="0"/>
    <m/>
    <x v="0"/>
    <x v="0"/>
    <m/>
    <m/>
    <m/>
    <m/>
    <m/>
    <m/>
    <m/>
    <s v=""/>
  </r>
  <r>
    <n v="475"/>
    <x v="0"/>
    <x v="0"/>
    <x v="0"/>
    <m/>
    <x v="0"/>
    <x v="0"/>
    <m/>
    <m/>
    <m/>
    <m/>
    <m/>
    <m/>
    <m/>
    <s v=""/>
  </r>
  <r>
    <n v="476"/>
    <x v="0"/>
    <x v="0"/>
    <x v="0"/>
    <m/>
    <x v="0"/>
    <x v="0"/>
    <m/>
    <m/>
    <m/>
    <m/>
    <m/>
    <m/>
    <m/>
    <s v=""/>
  </r>
  <r>
    <n v="477"/>
    <x v="0"/>
    <x v="0"/>
    <x v="0"/>
    <m/>
    <x v="0"/>
    <x v="0"/>
    <m/>
    <m/>
    <m/>
    <m/>
    <m/>
    <m/>
    <m/>
    <s v=""/>
  </r>
  <r>
    <n v="478"/>
    <x v="0"/>
    <x v="0"/>
    <x v="0"/>
    <m/>
    <x v="0"/>
    <x v="0"/>
    <m/>
    <m/>
    <m/>
    <m/>
    <m/>
    <m/>
    <m/>
    <s v=""/>
  </r>
  <r>
    <n v="479"/>
    <x v="0"/>
    <x v="0"/>
    <x v="0"/>
    <m/>
    <x v="0"/>
    <x v="0"/>
    <m/>
    <m/>
    <m/>
    <m/>
    <m/>
    <m/>
    <m/>
    <s v=""/>
  </r>
  <r>
    <n v="480"/>
    <x v="0"/>
    <x v="0"/>
    <x v="0"/>
    <m/>
    <x v="0"/>
    <x v="0"/>
    <m/>
    <m/>
    <m/>
    <m/>
    <m/>
    <m/>
    <m/>
    <s v=""/>
  </r>
  <r>
    <n v="481"/>
    <x v="0"/>
    <x v="0"/>
    <x v="0"/>
    <m/>
    <x v="0"/>
    <x v="0"/>
    <m/>
    <m/>
    <m/>
    <m/>
    <m/>
    <m/>
    <m/>
    <s v=""/>
  </r>
  <r>
    <n v="482"/>
    <x v="0"/>
    <x v="0"/>
    <x v="0"/>
    <m/>
    <x v="0"/>
    <x v="0"/>
    <m/>
    <m/>
    <m/>
    <m/>
    <m/>
    <m/>
    <m/>
    <s v=""/>
  </r>
  <r>
    <n v="483"/>
    <x v="0"/>
    <x v="0"/>
    <x v="0"/>
    <m/>
    <x v="0"/>
    <x v="0"/>
    <m/>
    <m/>
    <m/>
    <m/>
    <m/>
    <m/>
    <m/>
    <s v=""/>
  </r>
  <r>
    <n v="484"/>
    <x v="0"/>
    <x v="0"/>
    <x v="0"/>
    <m/>
    <x v="0"/>
    <x v="0"/>
    <m/>
    <m/>
    <m/>
    <m/>
    <m/>
    <m/>
    <m/>
    <s v=""/>
  </r>
  <r>
    <n v="485"/>
    <x v="0"/>
    <x v="0"/>
    <x v="0"/>
    <m/>
    <x v="0"/>
    <x v="0"/>
    <m/>
    <m/>
    <m/>
    <m/>
    <m/>
    <m/>
    <m/>
    <s v=""/>
  </r>
  <r>
    <n v="486"/>
    <x v="0"/>
    <x v="0"/>
    <x v="0"/>
    <m/>
    <x v="0"/>
    <x v="0"/>
    <m/>
    <m/>
    <m/>
    <m/>
    <m/>
    <m/>
    <m/>
    <s v=""/>
  </r>
  <r>
    <n v="487"/>
    <x v="0"/>
    <x v="0"/>
    <x v="0"/>
    <m/>
    <x v="0"/>
    <x v="0"/>
    <m/>
    <m/>
    <m/>
    <m/>
    <m/>
    <m/>
    <m/>
    <s v=""/>
  </r>
  <r>
    <n v="488"/>
    <x v="0"/>
    <x v="0"/>
    <x v="0"/>
    <m/>
    <x v="0"/>
    <x v="0"/>
    <m/>
    <m/>
    <m/>
    <m/>
    <m/>
    <m/>
    <m/>
    <s v=""/>
  </r>
  <r>
    <n v="489"/>
    <x v="0"/>
    <x v="0"/>
    <x v="0"/>
    <m/>
    <x v="0"/>
    <x v="0"/>
    <m/>
    <m/>
    <m/>
    <m/>
    <m/>
    <m/>
    <m/>
    <s v=""/>
  </r>
  <r>
    <n v="490"/>
    <x v="0"/>
    <x v="0"/>
    <x v="0"/>
    <m/>
    <x v="0"/>
    <x v="0"/>
    <m/>
    <m/>
    <m/>
    <m/>
    <m/>
    <m/>
    <m/>
    <s v=""/>
  </r>
  <r>
    <n v="491"/>
    <x v="0"/>
    <x v="0"/>
    <x v="0"/>
    <m/>
    <x v="0"/>
    <x v="0"/>
    <m/>
    <m/>
    <m/>
    <m/>
    <m/>
    <m/>
    <m/>
    <s v=""/>
  </r>
  <r>
    <n v="492"/>
    <x v="0"/>
    <x v="0"/>
    <x v="0"/>
    <m/>
    <x v="0"/>
    <x v="0"/>
    <m/>
    <m/>
    <m/>
    <m/>
    <m/>
    <m/>
    <m/>
    <s v=""/>
  </r>
  <r>
    <n v="493"/>
    <x v="0"/>
    <x v="0"/>
    <x v="0"/>
    <m/>
    <x v="0"/>
    <x v="0"/>
    <m/>
    <m/>
    <m/>
    <m/>
    <m/>
    <m/>
    <m/>
    <s v=""/>
  </r>
  <r>
    <n v="494"/>
    <x v="0"/>
    <x v="0"/>
    <x v="0"/>
    <m/>
    <x v="0"/>
    <x v="0"/>
    <m/>
    <m/>
    <m/>
    <m/>
    <m/>
    <m/>
    <m/>
    <s v=""/>
  </r>
  <r>
    <n v="495"/>
    <x v="0"/>
    <x v="0"/>
    <x v="0"/>
    <m/>
    <x v="0"/>
    <x v="0"/>
    <m/>
    <m/>
    <m/>
    <m/>
    <m/>
    <m/>
    <m/>
    <s v=""/>
  </r>
  <r>
    <n v="496"/>
    <x v="0"/>
    <x v="0"/>
    <x v="0"/>
    <m/>
    <x v="0"/>
    <x v="0"/>
    <m/>
    <m/>
    <m/>
    <m/>
    <m/>
    <m/>
    <m/>
    <s v=""/>
  </r>
  <r>
    <n v="497"/>
    <x v="0"/>
    <x v="0"/>
    <x v="0"/>
    <m/>
    <x v="0"/>
    <x v="0"/>
    <m/>
    <m/>
    <m/>
    <m/>
    <m/>
    <m/>
    <m/>
    <s v=""/>
  </r>
  <r>
    <n v="498"/>
    <x v="0"/>
    <x v="0"/>
    <x v="0"/>
    <m/>
    <x v="0"/>
    <x v="0"/>
    <m/>
    <m/>
    <m/>
    <m/>
    <m/>
    <m/>
    <m/>
    <s v=""/>
  </r>
  <r>
    <n v="499"/>
    <x v="0"/>
    <x v="0"/>
    <x v="0"/>
    <m/>
    <x v="0"/>
    <x v="0"/>
    <m/>
    <m/>
    <m/>
    <m/>
    <m/>
    <m/>
    <m/>
    <s v=""/>
  </r>
  <r>
    <n v="500"/>
    <x v="0"/>
    <x v="0"/>
    <x v="0"/>
    <m/>
    <x v="0"/>
    <x v="0"/>
    <m/>
    <m/>
    <m/>
    <m/>
    <m/>
    <m/>
    <m/>
    <s v=""/>
  </r>
  <r>
    <n v="501"/>
    <x v="0"/>
    <x v="0"/>
    <x v="0"/>
    <m/>
    <x v="0"/>
    <x v="0"/>
    <m/>
    <m/>
    <m/>
    <m/>
    <m/>
    <m/>
    <m/>
    <s v=""/>
  </r>
  <r>
    <n v="502"/>
    <x v="0"/>
    <x v="0"/>
    <x v="0"/>
    <m/>
    <x v="0"/>
    <x v="0"/>
    <m/>
    <m/>
    <m/>
    <m/>
    <m/>
    <m/>
    <m/>
    <s v=""/>
  </r>
  <r>
    <n v="503"/>
    <x v="0"/>
    <x v="0"/>
    <x v="0"/>
    <m/>
    <x v="0"/>
    <x v="0"/>
    <m/>
    <m/>
    <m/>
    <m/>
    <m/>
    <m/>
    <m/>
    <s v=""/>
  </r>
  <r>
    <n v="504"/>
    <x v="0"/>
    <x v="0"/>
    <x v="0"/>
    <m/>
    <x v="0"/>
    <x v="0"/>
    <m/>
    <m/>
    <m/>
    <m/>
    <m/>
    <m/>
    <m/>
    <s v=""/>
  </r>
  <r>
    <n v="505"/>
    <x v="0"/>
    <x v="0"/>
    <x v="0"/>
    <m/>
    <x v="0"/>
    <x v="0"/>
    <m/>
    <m/>
    <m/>
    <m/>
    <m/>
    <m/>
    <m/>
    <s v=""/>
  </r>
  <r>
    <n v="506"/>
    <x v="0"/>
    <x v="0"/>
    <x v="0"/>
    <m/>
    <x v="0"/>
    <x v="0"/>
    <m/>
    <m/>
    <m/>
    <m/>
    <m/>
    <m/>
    <m/>
    <s v=""/>
  </r>
  <r>
    <n v="507"/>
    <x v="0"/>
    <x v="0"/>
    <x v="0"/>
    <m/>
    <x v="0"/>
    <x v="0"/>
    <m/>
    <m/>
    <m/>
    <m/>
    <m/>
    <m/>
    <m/>
    <s v=""/>
  </r>
  <r>
    <n v="508"/>
    <x v="0"/>
    <x v="0"/>
    <x v="0"/>
    <m/>
    <x v="0"/>
    <x v="0"/>
    <m/>
    <m/>
    <m/>
    <m/>
    <m/>
    <m/>
    <m/>
    <s v=""/>
  </r>
  <r>
    <n v="509"/>
    <x v="0"/>
    <x v="0"/>
    <x v="0"/>
    <m/>
    <x v="0"/>
    <x v="0"/>
    <m/>
    <m/>
    <m/>
    <m/>
    <m/>
    <m/>
    <m/>
    <s v=""/>
  </r>
  <r>
    <n v="510"/>
    <x v="0"/>
    <x v="0"/>
    <x v="0"/>
    <m/>
    <x v="0"/>
    <x v="0"/>
    <m/>
    <m/>
    <m/>
    <m/>
    <m/>
    <m/>
    <m/>
    <s v=""/>
  </r>
  <r>
    <n v="511"/>
    <x v="0"/>
    <x v="0"/>
    <x v="0"/>
    <m/>
    <x v="0"/>
    <x v="0"/>
    <m/>
    <m/>
    <m/>
    <m/>
    <m/>
    <m/>
    <m/>
    <s v=""/>
  </r>
  <r>
    <n v="512"/>
    <x v="0"/>
    <x v="0"/>
    <x v="0"/>
    <m/>
    <x v="0"/>
    <x v="0"/>
    <m/>
    <m/>
    <m/>
    <m/>
    <m/>
    <m/>
    <m/>
    <s v=""/>
  </r>
  <r>
    <n v="513"/>
    <x v="0"/>
    <x v="0"/>
    <x v="0"/>
    <m/>
    <x v="0"/>
    <x v="0"/>
    <m/>
    <m/>
    <m/>
    <m/>
    <m/>
    <m/>
    <m/>
    <s v=""/>
  </r>
  <r>
    <n v="514"/>
    <x v="0"/>
    <x v="0"/>
    <x v="0"/>
    <m/>
    <x v="0"/>
    <x v="0"/>
    <m/>
    <m/>
    <m/>
    <m/>
    <m/>
    <m/>
    <m/>
    <s v=""/>
  </r>
  <r>
    <n v="515"/>
    <x v="0"/>
    <x v="0"/>
    <x v="0"/>
    <m/>
    <x v="0"/>
    <x v="0"/>
    <m/>
    <m/>
    <m/>
    <m/>
    <m/>
    <m/>
    <m/>
    <s v=""/>
  </r>
  <r>
    <n v="516"/>
    <x v="0"/>
    <x v="0"/>
    <x v="0"/>
    <m/>
    <x v="0"/>
    <x v="0"/>
    <m/>
    <m/>
    <m/>
    <m/>
    <m/>
    <m/>
    <m/>
    <s v=""/>
  </r>
  <r>
    <n v="517"/>
    <x v="0"/>
    <x v="0"/>
    <x v="0"/>
    <m/>
    <x v="0"/>
    <x v="0"/>
    <m/>
    <m/>
    <m/>
    <m/>
    <m/>
    <m/>
    <m/>
    <s v=""/>
  </r>
  <r>
    <n v="518"/>
    <x v="0"/>
    <x v="0"/>
    <x v="0"/>
    <m/>
    <x v="0"/>
    <x v="0"/>
    <m/>
    <m/>
    <m/>
    <m/>
    <m/>
    <m/>
    <m/>
    <s v=""/>
  </r>
  <r>
    <n v="519"/>
    <x v="0"/>
    <x v="0"/>
    <x v="0"/>
    <m/>
    <x v="0"/>
    <x v="0"/>
    <m/>
    <m/>
    <m/>
    <m/>
    <m/>
    <m/>
    <m/>
    <s v=""/>
  </r>
  <r>
    <n v="520"/>
    <x v="0"/>
    <x v="0"/>
    <x v="0"/>
    <m/>
    <x v="0"/>
    <x v="0"/>
    <m/>
    <m/>
    <m/>
    <m/>
    <m/>
    <m/>
    <m/>
    <s v=""/>
  </r>
  <r>
    <n v="521"/>
    <x v="0"/>
    <x v="0"/>
    <x v="0"/>
    <m/>
    <x v="0"/>
    <x v="0"/>
    <m/>
    <m/>
    <m/>
    <m/>
    <m/>
    <m/>
    <m/>
    <s v=""/>
  </r>
  <r>
    <n v="522"/>
    <x v="0"/>
    <x v="0"/>
    <x v="0"/>
    <m/>
    <x v="0"/>
    <x v="0"/>
    <m/>
    <m/>
    <m/>
    <m/>
    <m/>
    <m/>
    <m/>
    <s v=""/>
  </r>
  <r>
    <n v="523"/>
    <x v="0"/>
    <x v="0"/>
    <x v="0"/>
    <m/>
    <x v="0"/>
    <x v="0"/>
    <m/>
    <m/>
    <m/>
    <m/>
    <m/>
    <m/>
    <m/>
    <s v=""/>
  </r>
  <r>
    <n v="524"/>
    <x v="0"/>
    <x v="0"/>
    <x v="0"/>
    <m/>
    <x v="0"/>
    <x v="0"/>
    <m/>
    <m/>
    <m/>
    <m/>
    <m/>
    <m/>
    <m/>
    <s v=""/>
  </r>
  <r>
    <n v="525"/>
    <x v="0"/>
    <x v="0"/>
    <x v="0"/>
    <m/>
    <x v="0"/>
    <x v="0"/>
    <m/>
    <m/>
    <m/>
    <m/>
    <m/>
    <m/>
    <m/>
    <s v=""/>
  </r>
  <r>
    <n v="526"/>
    <x v="0"/>
    <x v="0"/>
    <x v="0"/>
    <m/>
    <x v="0"/>
    <x v="0"/>
    <m/>
    <m/>
    <m/>
    <m/>
    <m/>
    <m/>
    <m/>
    <s v=""/>
  </r>
  <r>
    <n v="527"/>
    <x v="0"/>
    <x v="0"/>
    <x v="0"/>
    <m/>
    <x v="0"/>
    <x v="0"/>
    <m/>
    <m/>
    <m/>
    <m/>
    <m/>
    <m/>
    <m/>
    <s v=""/>
  </r>
  <r>
    <n v="528"/>
    <x v="0"/>
    <x v="0"/>
    <x v="0"/>
    <m/>
    <x v="0"/>
    <x v="0"/>
    <m/>
    <m/>
    <m/>
    <m/>
    <m/>
    <m/>
    <m/>
    <s v=""/>
  </r>
  <r>
    <n v="529"/>
    <x v="0"/>
    <x v="0"/>
    <x v="0"/>
    <m/>
    <x v="0"/>
    <x v="0"/>
    <m/>
    <m/>
    <m/>
    <m/>
    <m/>
    <m/>
    <m/>
    <s v=""/>
  </r>
  <r>
    <n v="530"/>
    <x v="0"/>
    <x v="0"/>
    <x v="0"/>
    <m/>
    <x v="0"/>
    <x v="0"/>
    <m/>
    <m/>
    <m/>
    <m/>
    <m/>
    <m/>
    <m/>
    <s v=""/>
  </r>
  <r>
    <n v="531"/>
    <x v="0"/>
    <x v="0"/>
    <x v="0"/>
    <m/>
    <x v="0"/>
    <x v="0"/>
    <m/>
    <m/>
    <m/>
    <m/>
    <m/>
    <m/>
    <m/>
    <s v=""/>
  </r>
  <r>
    <n v="532"/>
    <x v="0"/>
    <x v="0"/>
    <x v="0"/>
    <m/>
    <x v="0"/>
    <x v="0"/>
    <m/>
    <m/>
    <m/>
    <m/>
    <m/>
    <m/>
    <m/>
    <s v=""/>
  </r>
  <r>
    <n v="533"/>
    <x v="0"/>
    <x v="0"/>
    <x v="0"/>
    <m/>
    <x v="0"/>
    <x v="0"/>
    <m/>
    <m/>
    <m/>
    <m/>
    <m/>
    <m/>
    <m/>
    <s v=""/>
  </r>
  <r>
    <n v="534"/>
    <x v="0"/>
    <x v="0"/>
    <x v="0"/>
    <m/>
    <x v="0"/>
    <x v="0"/>
    <m/>
    <m/>
    <m/>
    <m/>
    <m/>
    <m/>
    <m/>
    <s v=""/>
  </r>
  <r>
    <n v="535"/>
    <x v="0"/>
    <x v="0"/>
    <x v="0"/>
    <m/>
    <x v="0"/>
    <x v="0"/>
    <m/>
    <m/>
    <m/>
    <m/>
    <m/>
    <m/>
    <m/>
    <s v=""/>
  </r>
  <r>
    <n v="536"/>
    <x v="0"/>
    <x v="0"/>
    <x v="0"/>
    <m/>
    <x v="0"/>
    <x v="0"/>
    <m/>
    <m/>
    <m/>
    <m/>
    <m/>
    <m/>
    <m/>
    <s v=""/>
  </r>
  <r>
    <n v="537"/>
    <x v="0"/>
    <x v="0"/>
    <x v="0"/>
    <m/>
    <x v="0"/>
    <x v="0"/>
    <m/>
    <m/>
    <m/>
    <m/>
    <m/>
    <m/>
    <m/>
    <s v=""/>
  </r>
  <r>
    <n v="538"/>
    <x v="0"/>
    <x v="0"/>
    <x v="0"/>
    <m/>
    <x v="0"/>
    <x v="0"/>
    <m/>
    <m/>
    <m/>
    <m/>
    <m/>
    <m/>
    <m/>
    <s v=""/>
  </r>
  <r>
    <n v="539"/>
    <x v="0"/>
    <x v="0"/>
    <x v="0"/>
    <m/>
    <x v="0"/>
    <x v="0"/>
    <m/>
    <m/>
    <m/>
    <m/>
    <m/>
    <m/>
    <m/>
    <s v=""/>
  </r>
  <r>
    <n v="540"/>
    <x v="0"/>
    <x v="0"/>
    <x v="0"/>
    <m/>
    <x v="0"/>
    <x v="0"/>
    <m/>
    <m/>
    <m/>
    <m/>
    <m/>
    <m/>
    <m/>
    <s v=""/>
  </r>
  <r>
    <n v="541"/>
    <x v="0"/>
    <x v="0"/>
    <x v="0"/>
    <m/>
    <x v="0"/>
    <x v="0"/>
    <m/>
    <m/>
    <m/>
    <m/>
    <m/>
    <m/>
    <m/>
    <s v=""/>
  </r>
  <r>
    <n v="542"/>
    <x v="0"/>
    <x v="0"/>
    <x v="0"/>
    <m/>
    <x v="0"/>
    <x v="0"/>
    <m/>
    <m/>
    <m/>
    <m/>
    <m/>
    <m/>
    <m/>
    <s v=""/>
  </r>
  <r>
    <n v="543"/>
    <x v="0"/>
    <x v="0"/>
    <x v="0"/>
    <m/>
    <x v="0"/>
    <x v="0"/>
    <m/>
    <m/>
    <m/>
    <m/>
    <m/>
    <m/>
    <m/>
    <s v=""/>
  </r>
  <r>
    <n v="544"/>
    <x v="0"/>
    <x v="0"/>
    <x v="0"/>
    <m/>
    <x v="0"/>
    <x v="0"/>
    <m/>
    <m/>
    <m/>
    <m/>
    <m/>
    <m/>
    <m/>
    <s v=""/>
  </r>
  <r>
    <n v="545"/>
    <x v="0"/>
    <x v="0"/>
    <x v="0"/>
    <m/>
    <x v="0"/>
    <x v="0"/>
    <m/>
    <m/>
    <m/>
    <m/>
    <m/>
    <m/>
    <m/>
    <s v=""/>
  </r>
  <r>
    <n v="546"/>
    <x v="0"/>
    <x v="0"/>
    <x v="0"/>
    <m/>
    <x v="0"/>
    <x v="0"/>
    <m/>
    <m/>
    <m/>
    <m/>
    <m/>
    <m/>
    <m/>
    <s v=""/>
  </r>
  <r>
    <n v="547"/>
    <x v="0"/>
    <x v="0"/>
    <x v="0"/>
    <m/>
    <x v="0"/>
    <x v="0"/>
    <m/>
    <m/>
    <m/>
    <m/>
    <m/>
    <m/>
    <m/>
    <s v=""/>
  </r>
  <r>
    <n v="548"/>
    <x v="0"/>
    <x v="0"/>
    <x v="0"/>
    <m/>
    <x v="0"/>
    <x v="0"/>
    <m/>
    <m/>
    <m/>
    <m/>
    <m/>
    <m/>
    <m/>
    <s v=""/>
  </r>
  <r>
    <n v="549"/>
    <x v="0"/>
    <x v="0"/>
    <x v="0"/>
    <m/>
    <x v="0"/>
    <x v="0"/>
    <m/>
    <m/>
    <m/>
    <m/>
    <m/>
    <m/>
    <m/>
    <s v=""/>
  </r>
  <r>
    <n v="550"/>
    <x v="0"/>
    <x v="0"/>
    <x v="0"/>
    <m/>
    <x v="0"/>
    <x v="0"/>
    <m/>
    <m/>
    <m/>
    <m/>
    <m/>
    <m/>
    <m/>
    <s v=""/>
  </r>
  <r>
    <n v="551"/>
    <x v="0"/>
    <x v="0"/>
    <x v="0"/>
    <m/>
    <x v="0"/>
    <x v="0"/>
    <m/>
    <m/>
    <m/>
    <m/>
    <m/>
    <m/>
    <m/>
    <s v=""/>
  </r>
  <r>
    <n v="552"/>
    <x v="0"/>
    <x v="0"/>
    <x v="0"/>
    <m/>
    <x v="0"/>
    <x v="0"/>
    <m/>
    <m/>
    <m/>
    <m/>
    <m/>
    <m/>
    <m/>
    <s v=""/>
  </r>
  <r>
    <n v="553"/>
    <x v="0"/>
    <x v="0"/>
    <x v="0"/>
    <m/>
    <x v="0"/>
    <x v="0"/>
    <m/>
    <m/>
    <m/>
    <m/>
    <m/>
    <m/>
    <m/>
    <s v=""/>
  </r>
  <r>
    <n v="554"/>
    <x v="0"/>
    <x v="0"/>
    <x v="0"/>
    <m/>
    <x v="0"/>
    <x v="0"/>
    <m/>
    <m/>
    <m/>
    <m/>
    <m/>
    <m/>
    <m/>
    <s v=""/>
  </r>
  <r>
    <n v="555"/>
    <x v="0"/>
    <x v="0"/>
    <x v="0"/>
    <m/>
    <x v="0"/>
    <x v="0"/>
    <m/>
    <m/>
    <m/>
    <m/>
    <m/>
    <m/>
    <m/>
    <s v=""/>
  </r>
  <r>
    <n v="556"/>
    <x v="0"/>
    <x v="0"/>
    <x v="0"/>
    <m/>
    <x v="0"/>
    <x v="0"/>
    <m/>
    <m/>
    <m/>
    <m/>
    <m/>
    <m/>
    <m/>
    <s v=""/>
  </r>
  <r>
    <n v="557"/>
    <x v="0"/>
    <x v="0"/>
    <x v="0"/>
    <m/>
    <x v="0"/>
    <x v="0"/>
    <m/>
    <m/>
    <m/>
    <m/>
    <m/>
    <m/>
    <m/>
    <s v=""/>
  </r>
  <r>
    <n v="558"/>
    <x v="0"/>
    <x v="0"/>
    <x v="0"/>
    <m/>
    <x v="0"/>
    <x v="0"/>
    <m/>
    <m/>
    <m/>
    <m/>
    <m/>
    <m/>
    <m/>
    <s v=""/>
  </r>
  <r>
    <n v="559"/>
    <x v="0"/>
    <x v="0"/>
    <x v="0"/>
    <m/>
    <x v="0"/>
    <x v="0"/>
    <m/>
    <m/>
    <m/>
    <m/>
    <m/>
    <m/>
    <m/>
    <s v=""/>
  </r>
  <r>
    <n v="560"/>
    <x v="0"/>
    <x v="0"/>
    <x v="0"/>
    <m/>
    <x v="0"/>
    <x v="0"/>
    <m/>
    <m/>
    <m/>
    <m/>
    <m/>
    <m/>
    <m/>
    <s v=""/>
  </r>
  <r>
    <n v="561"/>
    <x v="0"/>
    <x v="0"/>
    <x v="0"/>
    <m/>
    <x v="0"/>
    <x v="0"/>
    <m/>
    <m/>
    <m/>
    <m/>
    <m/>
    <m/>
    <m/>
    <s v=""/>
  </r>
  <r>
    <n v="562"/>
    <x v="0"/>
    <x v="0"/>
    <x v="0"/>
    <m/>
    <x v="0"/>
    <x v="0"/>
    <m/>
    <m/>
    <m/>
    <m/>
    <m/>
    <m/>
    <m/>
    <s v=""/>
  </r>
  <r>
    <n v="563"/>
    <x v="0"/>
    <x v="0"/>
    <x v="0"/>
    <m/>
    <x v="0"/>
    <x v="0"/>
    <m/>
    <m/>
    <m/>
    <m/>
    <m/>
    <m/>
    <m/>
    <s v=""/>
  </r>
  <r>
    <n v="564"/>
    <x v="0"/>
    <x v="0"/>
    <x v="0"/>
    <m/>
    <x v="0"/>
    <x v="0"/>
    <m/>
    <m/>
    <m/>
    <m/>
    <m/>
    <m/>
    <m/>
    <s v=""/>
  </r>
  <r>
    <n v="565"/>
    <x v="0"/>
    <x v="0"/>
    <x v="0"/>
    <m/>
    <x v="0"/>
    <x v="0"/>
    <m/>
    <m/>
    <m/>
    <m/>
    <m/>
    <m/>
    <m/>
    <s v=""/>
  </r>
  <r>
    <n v="566"/>
    <x v="0"/>
    <x v="0"/>
    <x v="0"/>
    <m/>
    <x v="0"/>
    <x v="0"/>
    <m/>
    <m/>
    <m/>
    <m/>
    <m/>
    <m/>
    <m/>
    <s v=""/>
  </r>
  <r>
    <n v="567"/>
    <x v="0"/>
    <x v="0"/>
    <x v="0"/>
    <m/>
    <x v="0"/>
    <x v="0"/>
    <m/>
    <m/>
    <m/>
    <m/>
    <m/>
    <m/>
    <m/>
    <s v=""/>
  </r>
  <r>
    <n v="568"/>
    <x v="0"/>
    <x v="0"/>
    <x v="0"/>
    <m/>
    <x v="0"/>
    <x v="0"/>
    <m/>
    <m/>
    <m/>
    <m/>
    <m/>
    <m/>
    <m/>
    <s v=""/>
  </r>
  <r>
    <n v="569"/>
    <x v="0"/>
    <x v="0"/>
    <x v="0"/>
    <m/>
    <x v="0"/>
    <x v="0"/>
    <m/>
    <m/>
    <m/>
    <m/>
    <m/>
    <m/>
    <m/>
    <s v=""/>
  </r>
  <r>
    <n v="570"/>
    <x v="0"/>
    <x v="0"/>
    <x v="0"/>
    <m/>
    <x v="0"/>
    <x v="0"/>
    <m/>
    <m/>
    <m/>
    <m/>
    <m/>
    <m/>
    <m/>
    <s v=""/>
  </r>
  <r>
    <n v="571"/>
    <x v="0"/>
    <x v="0"/>
    <x v="0"/>
    <m/>
    <x v="0"/>
    <x v="0"/>
    <m/>
    <m/>
    <m/>
    <m/>
    <m/>
    <m/>
    <m/>
    <s v=""/>
  </r>
  <r>
    <n v="572"/>
    <x v="0"/>
    <x v="0"/>
    <x v="0"/>
    <m/>
    <x v="0"/>
    <x v="0"/>
    <m/>
    <m/>
    <m/>
    <m/>
    <m/>
    <m/>
    <m/>
    <s v=""/>
  </r>
  <r>
    <n v="573"/>
    <x v="0"/>
    <x v="0"/>
    <x v="0"/>
    <m/>
    <x v="0"/>
    <x v="0"/>
    <m/>
    <m/>
    <m/>
    <m/>
    <m/>
    <m/>
    <m/>
    <s v=""/>
  </r>
  <r>
    <n v="574"/>
    <x v="0"/>
    <x v="0"/>
    <x v="0"/>
    <m/>
    <x v="0"/>
    <x v="0"/>
    <m/>
    <m/>
    <m/>
    <m/>
    <m/>
    <m/>
    <m/>
    <s v=""/>
  </r>
  <r>
    <n v="575"/>
    <x v="0"/>
    <x v="0"/>
    <x v="0"/>
    <m/>
    <x v="0"/>
    <x v="0"/>
    <m/>
    <m/>
    <m/>
    <m/>
    <m/>
    <m/>
    <m/>
    <s v=""/>
  </r>
  <r>
    <n v="576"/>
    <x v="0"/>
    <x v="0"/>
    <x v="0"/>
    <m/>
    <x v="0"/>
    <x v="0"/>
    <m/>
    <m/>
    <m/>
    <m/>
    <m/>
    <m/>
    <m/>
    <s v=""/>
  </r>
  <r>
    <n v="577"/>
    <x v="0"/>
    <x v="0"/>
    <x v="0"/>
    <m/>
    <x v="0"/>
    <x v="0"/>
    <m/>
    <m/>
    <m/>
    <m/>
    <m/>
    <m/>
    <m/>
    <s v=""/>
  </r>
  <r>
    <n v="578"/>
    <x v="0"/>
    <x v="0"/>
    <x v="0"/>
    <m/>
    <x v="0"/>
    <x v="0"/>
    <m/>
    <m/>
    <m/>
    <m/>
    <m/>
    <m/>
    <m/>
    <s v=""/>
  </r>
  <r>
    <n v="579"/>
    <x v="0"/>
    <x v="0"/>
    <x v="0"/>
    <m/>
    <x v="0"/>
    <x v="0"/>
    <m/>
    <m/>
    <m/>
    <m/>
    <m/>
    <m/>
    <m/>
    <s v=""/>
  </r>
  <r>
    <n v="580"/>
    <x v="0"/>
    <x v="0"/>
    <x v="0"/>
    <m/>
    <x v="0"/>
    <x v="0"/>
    <m/>
    <m/>
    <m/>
    <m/>
    <m/>
    <m/>
    <m/>
    <s v=""/>
  </r>
  <r>
    <n v="581"/>
    <x v="0"/>
    <x v="0"/>
    <x v="0"/>
    <m/>
    <x v="0"/>
    <x v="0"/>
    <m/>
    <m/>
    <m/>
    <m/>
    <m/>
    <m/>
    <m/>
    <s v=""/>
  </r>
  <r>
    <n v="582"/>
    <x v="0"/>
    <x v="0"/>
    <x v="0"/>
    <m/>
    <x v="0"/>
    <x v="0"/>
    <m/>
    <m/>
    <m/>
    <m/>
    <m/>
    <m/>
    <m/>
    <s v=""/>
  </r>
  <r>
    <n v="583"/>
    <x v="0"/>
    <x v="0"/>
    <x v="0"/>
    <m/>
    <x v="0"/>
    <x v="0"/>
    <m/>
    <m/>
    <m/>
    <m/>
    <m/>
    <m/>
    <m/>
    <s v=""/>
  </r>
  <r>
    <n v="584"/>
    <x v="0"/>
    <x v="0"/>
    <x v="0"/>
    <m/>
    <x v="0"/>
    <x v="0"/>
    <m/>
    <m/>
    <m/>
    <m/>
    <m/>
    <m/>
    <m/>
    <s v=""/>
  </r>
  <r>
    <n v="585"/>
    <x v="0"/>
    <x v="0"/>
    <x v="0"/>
    <m/>
    <x v="0"/>
    <x v="0"/>
    <m/>
    <m/>
    <m/>
    <m/>
    <m/>
    <m/>
    <m/>
    <s v=""/>
  </r>
  <r>
    <n v="586"/>
    <x v="0"/>
    <x v="0"/>
    <x v="0"/>
    <m/>
    <x v="0"/>
    <x v="0"/>
    <m/>
    <m/>
    <m/>
    <m/>
    <m/>
    <m/>
    <m/>
    <s v=""/>
  </r>
  <r>
    <n v="587"/>
    <x v="0"/>
    <x v="0"/>
    <x v="0"/>
    <m/>
    <x v="0"/>
    <x v="0"/>
    <m/>
    <m/>
    <m/>
    <m/>
    <m/>
    <m/>
    <m/>
    <s v=""/>
  </r>
  <r>
    <n v="588"/>
    <x v="0"/>
    <x v="0"/>
    <x v="0"/>
    <m/>
    <x v="0"/>
    <x v="0"/>
    <m/>
    <m/>
    <m/>
    <m/>
    <m/>
    <m/>
    <m/>
    <s v=""/>
  </r>
  <r>
    <n v="589"/>
    <x v="0"/>
    <x v="0"/>
    <x v="0"/>
    <m/>
    <x v="0"/>
    <x v="0"/>
    <m/>
    <m/>
    <m/>
    <m/>
    <m/>
    <m/>
    <m/>
    <s v=""/>
  </r>
  <r>
    <n v="590"/>
    <x v="0"/>
    <x v="0"/>
    <x v="0"/>
    <m/>
    <x v="0"/>
    <x v="0"/>
    <m/>
    <m/>
    <m/>
    <m/>
    <m/>
    <m/>
    <m/>
    <s v=""/>
  </r>
  <r>
    <n v="591"/>
    <x v="0"/>
    <x v="0"/>
    <x v="0"/>
    <m/>
    <x v="0"/>
    <x v="0"/>
    <m/>
    <m/>
    <m/>
    <m/>
    <m/>
    <m/>
    <m/>
    <s v=""/>
  </r>
  <r>
    <n v="592"/>
    <x v="0"/>
    <x v="0"/>
    <x v="0"/>
    <m/>
    <x v="0"/>
    <x v="0"/>
    <m/>
    <m/>
    <m/>
    <m/>
    <m/>
    <m/>
    <m/>
    <s v=""/>
  </r>
  <r>
    <n v="593"/>
    <x v="0"/>
    <x v="0"/>
    <x v="0"/>
    <m/>
    <x v="0"/>
    <x v="0"/>
    <m/>
    <m/>
    <m/>
    <m/>
    <m/>
    <m/>
    <m/>
    <s v=""/>
  </r>
  <r>
    <n v="594"/>
    <x v="0"/>
    <x v="0"/>
    <x v="0"/>
    <m/>
    <x v="0"/>
    <x v="0"/>
    <m/>
    <m/>
    <m/>
    <m/>
    <m/>
    <m/>
    <m/>
    <s v=""/>
  </r>
  <r>
    <n v="595"/>
    <x v="0"/>
    <x v="0"/>
    <x v="0"/>
    <m/>
    <x v="0"/>
    <x v="0"/>
    <m/>
    <m/>
    <m/>
    <m/>
    <m/>
    <m/>
    <m/>
    <s v=""/>
  </r>
  <r>
    <n v="596"/>
    <x v="0"/>
    <x v="0"/>
    <x v="0"/>
    <m/>
    <x v="0"/>
    <x v="0"/>
    <m/>
    <m/>
    <m/>
    <m/>
    <m/>
    <m/>
    <m/>
    <s v=""/>
  </r>
  <r>
    <n v="597"/>
    <x v="0"/>
    <x v="0"/>
    <x v="0"/>
    <m/>
    <x v="0"/>
    <x v="0"/>
    <m/>
    <m/>
    <m/>
    <m/>
    <m/>
    <m/>
    <m/>
    <s v=""/>
  </r>
  <r>
    <n v="598"/>
    <x v="0"/>
    <x v="0"/>
    <x v="0"/>
    <m/>
    <x v="0"/>
    <x v="0"/>
    <m/>
    <m/>
    <m/>
    <m/>
    <m/>
    <m/>
    <m/>
    <s v=""/>
  </r>
  <r>
    <n v="599"/>
    <x v="0"/>
    <x v="0"/>
    <x v="0"/>
    <m/>
    <x v="0"/>
    <x v="0"/>
    <m/>
    <m/>
    <m/>
    <m/>
    <m/>
    <m/>
    <m/>
    <s v=""/>
  </r>
  <r>
    <n v="600"/>
    <x v="0"/>
    <x v="0"/>
    <x v="0"/>
    <m/>
    <x v="0"/>
    <x v="0"/>
    <m/>
    <m/>
    <m/>
    <m/>
    <m/>
    <m/>
    <m/>
    <s v=""/>
  </r>
  <r>
    <n v="601"/>
    <x v="0"/>
    <x v="0"/>
    <x v="0"/>
    <m/>
    <x v="0"/>
    <x v="0"/>
    <m/>
    <m/>
    <m/>
    <m/>
    <m/>
    <m/>
    <m/>
    <s v=""/>
  </r>
  <r>
    <n v="602"/>
    <x v="0"/>
    <x v="0"/>
    <x v="0"/>
    <m/>
    <x v="0"/>
    <x v="0"/>
    <m/>
    <m/>
    <m/>
    <m/>
    <m/>
    <m/>
    <m/>
    <s v=""/>
  </r>
  <r>
    <n v="603"/>
    <x v="0"/>
    <x v="0"/>
    <x v="0"/>
    <m/>
    <x v="0"/>
    <x v="0"/>
    <m/>
    <m/>
    <m/>
    <m/>
    <m/>
    <m/>
    <m/>
    <s v=""/>
  </r>
  <r>
    <n v="604"/>
    <x v="0"/>
    <x v="0"/>
    <x v="0"/>
    <m/>
    <x v="0"/>
    <x v="0"/>
    <m/>
    <m/>
    <m/>
    <m/>
    <m/>
    <m/>
    <m/>
    <s v=""/>
  </r>
  <r>
    <n v="605"/>
    <x v="0"/>
    <x v="0"/>
    <x v="0"/>
    <m/>
    <x v="0"/>
    <x v="0"/>
    <m/>
    <m/>
    <m/>
    <m/>
    <m/>
    <m/>
    <m/>
    <s v=""/>
  </r>
  <r>
    <n v="606"/>
    <x v="0"/>
    <x v="0"/>
    <x v="0"/>
    <m/>
    <x v="0"/>
    <x v="0"/>
    <m/>
    <m/>
    <m/>
    <m/>
    <m/>
    <m/>
    <m/>
    <s v=""/>
  </r>
  <r>
    <n v="607"/>
    <x v="0"/>
    <x v="0"/>
    <x v="0"/>
    <m/>
    <x v="0"/>
    <x v="0"/>
    <m/>
    <m/>
    <m/>
    <m/>
    <m/>
    <m/>
    <m/>
    <s v=""/>
  </r>
  <r>
    <n v="608"/>
    <x v="0"/>
    <x v="0"/>
    <x v="0"/>
    <m/>
    <x v="0"/>
    <x v="0"/>
    <m/>
    <m/>
    <m/>
    <m/>
    <m/>
    <m/>
    <m/>
    <s v=""/>
  </r>
  <r>
    <n v="609"/>
    <x v="0"/>
    <x v="0"/>
    <x v="0"/>
    <m/>
    <x v="0"/>
    <x v="0"/>
    <m/>
    <m/>
    <m/>
    <m/>
    <m/>
    <m/>
    <m/>
    <s v=""/>
  </r>
  <r>
    <n v="610"/>
    <x v="0"/>
    <x v="0"/>
    <x v="0"/>
    <m/>
    <x v="0"/>
    <x v="0"/>
    <m/>
    <m/>
    <m/>
    <m/>
    <m/>
    <m/>
    <m/>
    <s v=""/>
  </r>
  <r>
    <n v="611"/>
    <x v="0"/>
    <x v="0"/>
    <x v="0"/>
    <m/>
    <x v="0"/>
    <x v="0"/>
    <m/>
    <m/>
    <m/>
    <m/>
    <m/>
    <m/>
    <m/>
    <s v=""/>
  </r>
  <r>
    <n v="612"/>
    <x v="0"/>
    <x v="0"/>
    <x v="0"/>
    <m/>
    <x v="0"/>
    <x v="0"/>
    <m/>
    <m/>
    <m/>
    <m/>
    <m/>
    <m/>
    <m/>
    <s v=""/>
  </r>
  <r>
    <n v="613"/>
    <x v="0"/>
    <x v="0"/>
    <x v="0"/>
    <m/>
    <x v="0"/>
    <x v="0"/>
    <m/>
    <m/>
    <m/>
    <m/>
    <m/>
    <m/>
    <m/>
    <s v=""/>
  </r>
  <r>
    <n v="614"/>
    <x v="0"/>
    <x v="0"/>
    <x v="0"/>
    <m/>
    <x v="0"/>
    <x v="0"/>
    <m/>
    <m/>
    <m/>
    <m/>
    <m/>
    <m/>
    <m/>
    <s v=""/>
  </r>
  <r>
    <n v="615"/>
    <x v="0"/>
    <x v="0"/>
    <x v="0"/>
    <m/>
    <x v="0"/>
    <x v="0"/>
    <m/>
    <m/>
    <m/>
    <m/>
    <m/>
    <m/>
    <m/>
    <s v=""/>
  </r>
  <r>
    <n v="616"/>
    <x v="0"/>
    <x v="0"/>
    <x v="0"/>
    <m/>
    <x v="0"/>
    <x v="0"/>
    <m/>
    <m/>
    <m/>
    <m/>
    <m/>
    <m/>
    <m/>
    <s v=""/>
  </r>
  <r>
    <n v="617"/>
    <x v="0"/>
    <x v="0"/>
    <x v="0"/>
    <m/>
    <x v="0"/>
    <x v="0"/>
    <m/>
    <m/>
    <m/>
    <m/>
    <m/>
    <m/>
    <m/>
    <s v=""/>
  </r>
  <r>
    <n v="618"/>
    <x v="0"/>
    <x v="0"/>
    <x v="0"/>
    <m/>
    <x v="0"/>
    <x v="0"/>
    <m/>
    <m/>
    <m/>
    <m/>
    <m/>
    <m/>
    <m/>
    <s v=""/>
  </r>
  <r>
    <n v="619"/>
    <x v="0"/>
    <x v="0"/>
    <x v="0"/>
    <m/>
    <x v="0"/>
    <x v="0"/>
    <m/>
    <m/>
    <m/>
    <m/>
    <m/>
    <m/>
    <m/>
    <s v=""/>
  </r>
  <r>
    <n v="620"/>
    <x v="0"/>
    <x v="0"/>
    <x v="0"/>
    <m/>
    <x v="0"/>
    <x v="0"/>
    <m/>
    <m/>
    <m/>
    <m/>
    <m/>
    <m/>
    <m/>
    <s v=""/>
  </r>
  <r>
    <n v="621"/>
    <x v="0"/>
    <x v="0"/>
    <x v="0"/>
    <m/>
    <x v="0"/>
    <x v="0"/>
    <m/>
    <m/>
    <m/>
    <m/>
    <m/>
    <m/>
    <m/>
    <s v=""/>
  </r>
  <r>
    <n v="622"/>
    <x v="0"/>
    <x v="0"/>
    <x v="0"/>
    <m/>
    <x v="0"/>
    <x v="0"/>
    <m/>
    <m/>
    <m/>
    <m/>
    <m/>
    <m/>
    <m/>
    <s v=""/>
  </r>
  <r>
    <n v="623"/>
    <x v="0"/>
    <x v="0"/>
    <x v="0"/>
    <m/>
    <x v="0"/>
    <x v="0"/>
    <m/>
    <m/>
    <m/>
    <m/>
    <m/>
    <m/>
    <m/>
    <s v=""/>
  </r>
  <r>
    <n v="624"/>
    <x v="0"/>
    <x v="0"/>
    <x v="0"/>
    <m/>
    <x v="0"/>
    <x v="0"/>
    <m/>
    <m/>
    <m/>
    <m/>
    <m/>
    <m/>
    <m/>
    <s v=""/>
  </r>
  <r>
    <n v="625"/>
    <x v="0"/>
    <x v="0"/>
    <x v="0"/>
    <m/>
    <x v="0"/>
    <x v="0"/>
    <m/>
    <m/>
    <m/>
    <m/>
    <m/>
    <m/>
    <m/>
    <s v=""/>
  </r>
  <r>
    <n v="626"/>
    <x v="0"/>
    <x v="0"/>
    <x v="0"/>
    <m/>
    <x v="0"/>
    <x v="0"/>
    <m/>
    <m/>
    <m/>
    <m/>
    <m/>
    <m/>
    <m/>
    <s v=""/>
  </r>
  <r>
    <n v="627"/>
    <x v="0"/>
    <x v="0"/>
    <x v="0"/>
    <m/>
    <x v="0"/>
    <x v="0"/>
    <m/>
    <m/>
    <m/>
    <m/>
    <m/>
    <m/>
    <m/>
    <s v=""/>
  </r>
  <r>
    <n v="628"/>
    <x v="0"/>
    <x v="0"/>
    <x v="0"/>
    <m/>
    <x v="0"/>
    <x v="0"/>
    <m/>
    <m/>
    <m/>
    <m/>
    <m/>
    <m/>
    <m/>
    <s v=""/>
  </r>
  <r>
    <n v="629"/>
    <x v="0"/>
    <x v="0"/>
    <x v="0"/>
    <m/>
    <x v="0"/>
    <x v="0"/>
    <m/>
    <m/>
    <m/>
    <m/>
    <m/>
    <m/>
    <m/>
    <s v=""/>
  </r>
  <r>
    <n v="630"/>
    <x v="0"/>
    <x v="0"/>
    <x v="0"/>
    <m/>
    <x v="0"/>
    <x v="0"/>
    <m/>
    <m/>
    <m/>
    <m/>
    <m/>
    <m/>
    <m/>
    <s v=""/>
  </r>
  <r>
    <n v="631"/>
    <x v="0"/>
    <x v="0"/>
    <x v="0"/>
    <m/>
    <x v="0"/>
    <x v="0"/>
    <m/>
    <m/>
    <m/>
    <m/>
    <m/>
    <m/>
    <m/>
    <s v=""/>
  </r>
  <r>
    <n v="632"/>
    <x v="0"/>
    <x v="0"/>
    <x v="0"/>
    <m/>
    <x v="0"/>
    <x v="0"/>
    <m/>
    <m/>
    <m/>
    <m/>
    <m/>
    <m/>
    <m/>
    <s v=""/>
  </r>
  <r>
    <n v="633"/>
    <x v="0"/>
    <x v="0"/>
    <x v="0"/>
    <m/>
    <x v="0"/>
    <x v="0"/>
    <m/>
    <m/>
    <m/>
    <m/>
    <m/>
    <m/>
    <m/>
    <s v=""/>
  </r>
  <r>
    <n v="634"/>
    <x v="0"/>
    <x v="0"/>
    <x v="0"/>
    <m/>
    <x v="0"/>
    <x v="0"/>
    <m/>
    <m/>
    <m/>
    <m/>
    <m/>
    <m/>
    <m/>
    <s v=""/>
  </r>
  <r>
    <n v="635"/>
    <x v="0"/>
    <x v="0"/>
    <x v="0"/>
    <m/>
    <x v="0"/>
    <x v="0"/>
    <m/>
    <m/>
    <m/>
    <m/>
    <m/>
    <m/>
    <m/>
    <s v=""/>
  </r>
  <r>
    <n v="636"/>
    <x v="0"/>
    <x v="0"/>
    <x v="0"/>
    <m/>
    <x v="0"/>
    <x v="0"/>
    <m/>
    <m/>
    <m/>
    <m/>
    <m/>
    <m/>
    <m/>
    <s v=""/>
  </r>
  <r>
    <n v="637"/>
    <x v="0"/>
    <x v="0"/>
    <x v="0"/>
    <m/>
    <x v="0"/>
    <x v="0"/>
    <m/>
    <m/>
    <m/>
    <m/>
    <m/>
    <m/>
    <m/>
    <s v=""/>
  </r>
  <r>
    <n v="638"/>
    <x v="0"/>
    <x v="0"/>
    <x v="0"/>
    <m/>
    <x v="0"/>
    <x v="0"/>
    <m/>
    <m/>
    <m/>
    <m/>
    <m/>
    <m/>
    <m/>
    <s v=""/>
  </r>
  <r>
    <n v="639"/>
    <x v="0"/>
    <x v="0"/>
    <x v="0"/>
    <m/>
    <x v="0"/>
    <x v="0"/>
    <m/>
    <m/>
    <m/>
    <m/>
    <m/>
    <m/>
    <m/>
    <s v=""/>
  </r>
  <r>
    <n v="640"/>
    <x v="0"/>
    <x v="0"/>
    <x v="0"/>
    <m/>
    <x v="0"/>
    <x v="0"/>
    <m/>
    <m/>
    <m/>
    <m/>
    <m/>
    <m/>
    <m/>
    <s v=""/>
  </r>
  <r>
    <n v="641"/>
    <x v="0"/>
    <x v="0"/>
    <x v="0"/>
    <m/>
    <x v="0"/>
    <x v="0"/>
    <m/>
    <m/>
    <m/>
    <m/>
    <m/>
    <m/>
    <m/>
    <s v=""/>
  </r>
  <r>
    <n v="642"/>
    <x v="0"/>
    <x v="0"/>
    <x v="0"/>
    <m/>
    <x v="0"/>
    <x v="0"/>
    <m/>
    <m/>
    <m/>
    <m/>
    <m/>
    <m/>
    <m/>
    <s v=""/>
  </r>
  <r>
    <n v="643"/>
    <x v="0"/>
    <x v="0"/>
    <x v="0"/>
    <m/>
    <x v="0"/>
    <x v="0"/>
    <m/>
    <m/>
    <m/>
    <m/>
    <m/>
    <m/>
    <m/>
    <s v=""/>
  </r>
  <r>
    <n v="644"/>
    <x v="0"/>
    <x v="0"/>
    <x v="0"/>
    <m/>
    <x v="0"/>
    <x v="0"/>
    <m/>
    <m/>
    <m/>
    <m/>
    <m/>
    <m/>
    <m/>
    <s v=""/>
  </r>
  <r>
    <n v="645"/>
    <x v="0"/>
    <x v="0"/>
    <x v="0"/>
    <m/>
    <x v="0"/>
    <x v="0"/>
    <m/>
    <m/>
    <m/>
    <m/>
    <m/>
    <m/>
    <m/>
    <s v=""/>
  </r>
  <r>
    <n v="646"/>
    <x v="0"/>
    <x v="0"/>
    <x v="0"/>
    <m/>
    <x v="0"/>
    <x v="0"/>
    <m/>
    <m/>
    <m/>
    <m/>
    <m/>
    <m/>
    <m/>
    <s v=""/>
  </r>
  <r>
    <n v="647"/>
    <x v="0"/>
    <x v="0"/>
    <x v="0"/>
    <m/>
    <x v="0"/>
    <x v="0"/>
    <m/>
    <m/>
    <m/>
    <m/>
    <m/>
    <m/>
    <m/>
    <s v=""/>
  </r>
  <r>
    <n v="648"/>
    <x v="0"/>
    <x v="0"/>
    <x v="0"/>
    <m/>
    <x v="0"/>
    <x v="0"/>
    <m/>
    <m/>
    <m/>
    <m/>
    <m/>
    <m/>
    <m/>
    <s v=""/>
  </r>
  <r>
    <n v="649"/>
    <x v="0"/>
    <x v="0"/>
    <x v="0"/>
    <m/>
    <x v="0"/>
    <x v="0"/>
    <m/>
    <m/>
    <m/>
    <m/>
    <m/>
    <m/>
    <m/>
    <s v=""/>
  </r>
  <r>
    <n v="650"/>
    <x v="0"/>
    <x v="0"/>
    <x v="0"/>
    <m/>
    <x v="0"/>
    <x v="0"/>
    <m/>
    <m/>
    <m/>
    <m/>
    <m/>
    <m/>
    <m/>
    <s v=""/>
  </r>
  <r>
    <n v="651"/>
    <x v="0"/>
    <x v="0"/>
    <x v="0"/>
    <m/>
    <x v="0"/>
    <x v="0"/>
    <m/>
    <m/>
    <m/>
    <m/>
    <m/>
    <m/>
    <m/>
    <s v=""/>
  </r>
  <r>
    <n v="652"/>
    <x v="0"/>
    <x v="0"/>
    <x v="0"/>
    <m/>
    <x v="0"/>
    <x v="0"/>
    <m/>
    <m/>
    <m/>
    <m/>
    <m/>
    <m/>
    <m/>
    <s v=""/>
  </r>
  <r>
    <n v="653"/>
    <x v="0"/>
    <x v="0"/>
    <x v="0"/>
    <m/>
    <x v="0"/>
    <x v="0"/>
    <m/>
    <m/>
    <m/>
    <m/>
    <m/>
    <m/>
    <m/>
    <s v=""/>
  </r>
  <r>
    <n v="654"/>
    <x v="0"/>
    <x v="0"/>
    <x v="0"/>
    <m/>
    <x v="0"/>
    <x v="0"/>
    <m/>
    <m/>
    <m/>
    <m/>
    <m/>
    <m/>
    <m/>
    <s v=""/>
  </r>
  <r>
    <n v="655"/>
    <x v="0"/>
    <x v="0"/>
    <x v="0"/>
    <m/>
    <x v="0"/>
    <x v="0"/>
    <m/>
    <m/>
    <m/>
    <m/>
    <m/>
    <m/>
    <m/>
    <s v=""/>
  </r>
  <r>
    <n v="656"/>
    <x v="0"/>
    <x v="0"/>
    <x v="0"/>
    <m/>
    <x v="0"/>
    <x v="0"/>
    <m/>
    <m/>
    <m/>
    <m/>
    <m/>
    <m/>
    <m/>
    <s v=""/>
  </r>
  <r>
    <n v="657"/>
    <x v="0"/>
    <x v="0"/>
    <x v="0"/>
    <m/>
    <x v="0"/>
    <x v="0"/>
    <m/>
    <m/>
    <m/>
    <m/>
    <m/>
    <m/>
    <m/>
    <s v=""/>
  </r>
  <r>
    <n v="658"/>
    <x v="0"/>
    <x v="0"/>
    <x v="0"/>
    <m/>
    <x v="0"/>
    <x v="0"/>
    <m/>
    <m/>
    <m/>
    <m/>
    <m/>
    <m/>
    <m/>
    <s v=""/>
  </r>
  <r>
    <n v="659"/>
    <x v="0"/>
    <x v="0"/>
    <x v="0"/>
    <m/>
    <x v="0"/>
    <x v="0"/>
    <m/>
    <m/>
    <m/>
    <m/>
    <m/>
    <m/>
    <m/>
    <s v=""/>
  </r>
  <r>
    <n v="660"/>
    <x v="0"/>
    <x v="0"/>
    <x v="0"/>
    <m/>
    <x v="0"/>
    <x v="0"/>
    <m/>
    <m/>
    <m/>
    <m/>
    <m/>
    <m/>
    <m/>
    <s v=""/>
  </r>
  <r>
    <n v="661"/>
    <x v="0"/>
    <x v="0"/>
    <x v="0"/>
    <m/>
    <x v="0"/>
    <x v="0"/>
    <m/>
    <m/>
    <m/>
    <m/>
    <m/>
    <m/>
    <m/>
    <s v=""/>
  </r>
  <r>
    <n v="662"/>
    <x v="0"/>
    <x v="0"/>
    <x v="0"/>
    <m/>
    <x v="0"/>
    <x v="0"/>
    <m/>
    <m/>
    <m/>
    <m/>
    <m/>
    <m/>
    <m/>
    <s v=""/>
  </r>
  <r>
    <n v="663"/>
    <x v="0"/>
    <x v="0"/>
    <x v="0"/>
    <m/>
    <x v="0"/>
    <x v="0"/>
    <m/>
    <m/>
    <m/>
    <m/>
    <m/>
    <m/>
    <m/>
    <s v=""/>
  </r>
  <r>
    <n v="664"/>
    <x v="0"/>
    <x v="0"/>
    <x v="0"/>
    <m/>
    <x v="0"/>
    <x v="0"/>
    <m/>
    <m/>
    <m/>
    <m/>
    <m/>
    <m/>
    <m/>
    <s v=""/>
  </r>
  <r>
    <n v="665"/>
    <x v="0"/>
    <x v="0"/>
    <x v="0"/>
    <m/>
    <x v="0"/>
    <x v="0"/>
    <m/>
    <m/>
    <m/>
    <m/>
    <m/>
    <m/>
    <m/>
    <s v=""/>
  </r>
  <r>
    <n v="666"/>
    <x v="0"/>
    <x v="0"/>
    <x v="0"/>
    <m/>
    <x v="0"/>
    <x v="0"/>
    <m/>
    <m/>
    <m/>
    <m/>
    <m/>
    <m/>
    <m/>
    <s v=""/>
  </r>
  <r>
    <n v="667"/>
    <x v="0"/>
    <x v="0"/>
    <x v="0"/>
    <m/>
    <x v="0"/>
    <x v="0"/>
    <m/>
    <m/>
    <m/>
    <m/>
    <m/>
    <m/>
    <m/>
    <s v=""/>
  </r>
  <r>
    <n v="668"/>
    <x v="0"/>
    <x v="0"/>
    <x v="0"/>
    <m/>
    <x v="0"/>
    <x v="0"/>
    <m/>
    <m/>
    <m/>
    <m/>
    <m/>
    <m/>
    <m/>
    <s v=""/>
  </r>
  <r>
    <n v="669"/>
    <x v="0"/>
    <x v="0"/>
    <x v="0"/>
    <m/>
    <x v="0"/>
    <x v="0"/>
    <m/>
    <m/>
    <m/>
    <m/>
    <m/>
    <m/>
    <m/>
    <s v=""/>
  </r>
  <r>
    <n v="670"/>
    <x v="0"/>
    <x v="0"/>
    <x v="0"/>
    <m/>
    <x v="0"/>
    <x v="0"/>
    <m/>
    <m/>
    <m/>
    <m/>
    <m/>
    <m/>
    <m/>
    <s v=""/>
  </r>
  <r>
    <n v="671"/>
    <x v="0"/>
    <x v="0"/>
    <x v="0"/>
    <m/>
    <x v="0"/>
    <x v="0"/>
    <m/>
    <m/>
    <m/>
    <m/>
    <m/>
    <m/>
    <m/>
    <s v=""/>
  </r>
  <r>
    <n v="672"/>
    <x v="0"/>
    <x v="0"/>
    <x v="0"/>
    <m/>
    <x v="0"/>
    <x v="0"/>
    <m/>
    <m/>
    <m/>
    <m/>
    <m/>
    <m/>
    <m/>
    <s v=""/>
  </r>
  <r>
    <n v="673"/>
    <x v="0"/>
    <x v="0"/>
    <x v="0"/>
    <m/>
    <x v="0"/>
    <x v="0"/>
    <m/>
    <m/>
    <m/>
    <m/>
    <m/>
    <m/>
    <m/>
    <s v=""/>
  </r>
  <r>
    <n v="674"/>
    <x v="0"/>
    <x v="0"/>
    <x v="0"/>
    <m/>
    <x v="0"/>
    <x v="0"/>
    <m/>
    <m/>
    <m/>
    <m/>
    <m/>
    <m/>
    <m/>
    <s v=""/>
  </r>
  <r>
    <n v="675"/>
    <x v="0"/>
    <x v="0"/>
    <x v="0"/>
    <m/>
    <x v="0"/>
    <x v="0"/>
    <m/>
    <m/>
    <m/>
    <m/>
    <m/>
    <m/>
    <m/>
    <s v=""/>
  </r>
  <r>
    <n v="676"/>
    <x v="0"/>
    <x v="0"/>
    <x v="0"/>
    <m/>
    <x v="0"/>
    <x v="0"/>
    <m/>
    <m/>
    <m/>
    <m/>
    <m/>
    <m/>
    <m/>
    <s v=""/>
  </r>
  <r>
    <n v="677"/>
    <x v="0"/>
    <x v="0"/>
    <x v="0"/>
    <m/>
    <x v="0"/>
    <x v="0"/>
    <m/>
    <m/>
    <m/>
    <m/>
    <m/>
    <m/>
    <m/>
    <s v=""/>
  </r>
  <r>
    <n v="678"/>
    <x v="0"/>
    <x v="0"/>
    <x v="0"/>
    <m/>
    <x v="0"/>
    <x v="0"/>
    <m/>
    <m/>
    <m/>
    <m/>
    <m/>
    <m/>
    <m/>
    <s v=""/>
  </r>
  <r>
    <n v="679"/>
    <x v="0"/>
    <x v="0"/>
    <x v="0"/>
    <m/>
    <x v="0"/>
    <x v="0"/>
    <m/>
    <m/>
    <m/>
    <m/>
    <m/>
    <m/>
    <m/>
    <s v=""/>
  </r>
  <r>
    <n v="680"/>
    <x v="0"/>
    <x v="0"/>
    <x v="0"/>
    <m/>
    <x v="0"/>
    <x v="0"/>
    <m/>
    <m/>
    <m/>
    <m/>
    <m/>
    <m/>
    <m/>
    <s v=""/>
  </r>
  <r>
    <n v="681"/>
    <x v="0"/>
    <x v="0"/>
    <x v="0"/>
    <m/>
    <x v="0"/>
    <x v="0"/>
    <m/>
    <m/>
    <m/>
    <m/>
    <m/>
    <m/>
    <m/>
    <s v=""/>
  </r>
  <r>
    <n v="682"/>
    <x v="0"/>
    <x v="0"/>
    <x v="0"/>
    <m/>
    <x v="0"/>
    <x v="0"/>
    <m/>
    <m/>
    <m/>
    <m/>
    <m/>
    <m/>
    <m/>
    <s v=""/>
  </r>
  <r>
    <n v="683"/>
    <x v="0"/>
    <x v="0"/>
    <x v="0"/>
    <m/>
    <x v="0"/>
    <x v="0"/>
    <m/>
    <m/>
    <m/>
    <m/>
    <m/>
    <m/>
    <m/>
    <s v=""/>
  </r>
  <r>
    <n v="684"/>
    <x v="0"/>
    <x v="0"/>
    <x v="0"/>
    <m/>
    <x v="0"/>
    <x v="0"/>
    <m/>
    <m/>
    <m/>
    <m/>
    <m/>
    <m/>
    <m/>
    <s v=""/>
  </r>
  <r>
    <n v="685"/>
    <x v="0"/>
    <x v="0"/>
    <x v="0"/>
    <m/>
    <x v="0"/>
    <x v="0"/>
    <m/>
    <m/>
    <m/>
    <m/>
    <m/>
    <m/>
    <m/>
    <s v=""/>
  </r>
  <r>
    <n v="686"/>
    <x v="0"/>
    <x v="0"/>
    <x v="0"/>
    <m/>
    <x v="0"/>
    <x v="0"/>
    <m/>
    <m/>
    <m/>
    <m/>
    <m/>
    <m/>
    <m/>
    <s v=""/>
  </r>
  <r>
    <n v="687"/>
    <x v="0"/>
    <x v="0"/>
    <x v="0"/>
    <m/>
    <x v="0"/>
    <x v="0"/>
    <m/>
    <m/>
    <m/>
    <m/>
    <m/>
    <m/>
    <m/>
    <s v=""/>
  </r>
  <r>
    <n v="688"/>
    <x v="0"/>
    <x v="0"/>
    <x v="0"/>
    <m/>
    <x v="0"/>
    <x v="0"/>
    <m/>
    <m/>
    <m/>
    <m/>
    <m/>
    <m/>
    <m/>
    <s v=""/>
  </r>
  <r>
    <n v="689"/>
    <x v="0"/>
    <x v="0"/>
    <x v="0"/>
    <m/>
    <x v="0"/>
    <x v="0"/>
    <m/>
    <m/>
    <m/>
    <m/>
    <m/>
    <m/>
    <m/>
    <s v=""/>
  </r>
  <r>
    <n v="690"/>
    <x v="0"/>
    <x v="0"/>
    <x v="0"/>
    <m/>
    <x v="0"/>
    <x v="0"/>
    <m/>
    <m/>
    <m/>
    <m/>
    <m/>
    <m/>
    <m/>
    <s v=""/>
  </r>
  <r>
    <n v="691"/>
    <x v="0"/>
    <x v="0"/>
    <x v="0"/>
    <m/>
    <x v="0"/>
    <x v="0"/>
    <m/>
    <m/>
    <m/>
    <m/>
    <m/>
    <m/>
    <m/>
    <s v=""/>
  </r>
  <r>
    <n v="692"/>
    <x v="0"/>
    <x v="0"/>
    <x v="0"/>
    <m/>
    <x v="0"/>
    <x v="0"/>
    <m/>
    <m/>
    <m/>
    <m/>
    <m/>
    <m/>
    <m/>
    <s v=""/>
  </r>
  <r>
    <n v="693"/>
    <x v="0"/>
    <x v="0"/>
    <x v="0"/>
    <m/>
    <x v="0"/>
    <x v="0"/>
    <m/>
    <m/>
    <m/>
    <m/>
    <m/>
    <m/>
    <m/>
    <s v=""/>
  </r>
  <r>
    <n v="694"/>
    <x v="0"/>
    <x v="0"/>
    <x v="0"/>
    <m/>
    <x v="0"/>
    <x v="0"/>
    <m/>
    <m/>
    <m/>
    <m/>
    <m/>
    <m/>
    <m/>
    <s v=""/>
  </r>
  <r>
    <n v="695"/>
    <x v="0"/>
    <x v="0"/>
    <x v="0"/>
    <m/>
    <x v="0"/>
    <x v="0"/>
    <m/>
    <m/>
    <m/>
    <m/>
    <m/>
    <m/>
    <m/>
    <s v=""/>
  </r>
  <r>
    <n v="696"/>
    <x v="0"/>
    <x v="0"/>
    <x v="0"/>
    <m/>
    <x v="0"/>
    <x v="0"/>
    <m/>
    <m/>
    <m/>
    <m/>
    <m/>
    <m/>
    <m/>
    <s v=""/>
  </r>
  <r>
    <n v="697"/>
    <x v="0"/>
    <x v="0"/>
    <x v="0"/>
    <m/>
    <x v="0"/>
    <x v="0"/>
    <m/>
    <m/>
    <m/>
    <m/>
    <m/>
    <m/>
    <m/>
    <s v=""/>
  </r>
  <r>
    <n v="698"/>
    <x v="0"/>
    <x v="0"/>
    <x v="0"/>
    <m/>
    <x v="0"/>
    <x v="0"/>
    <m/>
    <m/>
    <m/>
    <m/>
    <m/>
    <m/>
    <m/>
    <s v=""/>
  </r>
  <r>
    <n v="699"/>
    <x v="0"/>
    <x v="0"/>
    <x v="0"/>
    <m/>
    <x v="0"/>
    <x v="0"/>
    <m/>
    <m/>
    <m/>
    <m/>
    <m/>
    <m/>
    <m/>
    <s v=""/>
  </r>
  <r>
    <n v="700"/>
    <x v="0"/>
    <x v="0"/>
    <x v="0"/>
    <m/>
    <x v="0"/>
    <x v="0"/>
    <m/>
    <m/>
    <m/>
    <m/>
    <m/>
    <m/>
    <m/>
    <s v=""/>
  </r>
  <r>
    <n v="701"/>
    <x v="0"/>
    <x v="0"/>
    <x v="0"/>
    <m/>
    <x v="0"/>
    <x v="0"/>
    <m/>
    <m/>
    <m/>
    <m/>
    <m/>
    <m/>
    <m/>
    <s v=""/>
  </r>
  <r>
    <n v="702"/>
    <x v="0"/>
    <x v="0"/>
    <x v="0"/>
    <m/>
    <x v="0"/>
    <x v="0"/>
    <m/>
    <m/>
    <m/>
    <m/>
    <m/>
    <m/>
    <m/>
    <s v=""/>
  </r>
  <r>
    <n v="703"/>
    <x v="0"/>
    <x v="0"/>
    <x v="0"/>
    <m/>
    <x v="0"/>
    <x v="0"/>
    <m/>
    <m/>
    <m/>
    <m/>
    <m/>
    <m/>
    <m/>
    <s v=""/>
  </r>
  <r>
    <n v="704"/>
    <x v="0"/>
    <x v="0"/>
    <x v="0"/>
    <m/>
    <x v="0"/>
    <x v="0"/>
    <m/>
    <m/>
    <m/>
    <m/>
    <m/>
    <m/>
    <m/>
    <s v=""/>
  </r>
  <r>
    <n v="705"/>
    <x v="0"/>
    <x v="0"/>
    <x v="0"/>
    <m/>
    <x v="0"/>
    <x v="0"/>
    <m/>
    <m/>
    <m/>
    <m/>
    <m/>
    <m/>
    <m/>
    <s v=""/>
  </r>
  <r>
    <n v="706"/>
    <x v="0"/>
    <x v="0"/>
    <x v="0"/>
    <m/>
    <x v="0"/>
    <x v="0"/>
    <m/>
    <m/>
    <m/>
    <m/>
    <m/>
    <m/>
    <m/>
    <s v=""/>
  </r>
  <r>
    <n v="707"/>
    <x v="0"/>
    <x v="0"/>
    <x v="0"/>
    <m/>
    <x v="0"/>
    <x v="0"/>
    <m/>
    <m/>
    <m/>
    <m/>
    <m/>
    <m/>
    <m/>
    <s v=""/>
  </r>
  <r>
    <n v="708"/>
    <x v="0"/>
    <x v="0"/>
    <x v="0"/>
    <m/>
    <x v="0"/>
    <x v="0"/>
    <m/>
    <m/>
    <m/>
    <m/>
    <m/>
    <m/>
    <m/>
    <s v=""/>
  </r>
  <r>
    <n v="709"/>
    <x v="0"/>
    <x v="0"/>
    <x v="0"/>
    <m/>
    <x v="0"/>
    <x v="0"/>
    <m/>
    <m/>
    <m/>
    <m/>
    <m/>
    <m/>
    <m/>
    <s v=""/>
  </r>
  <r>
    <n v="710"/>
    <x v="0"/>
    <x v="0"/>
    <x v="0"/>
    <m/>
    <x v="0"/>
    <x v="0"/>
    <m/>
    <m/>
    <m/>
    <m/>
    <m/>
    <m/>
    <m/>
    <s v=""/>
  </r>
  <r>
    <n v="711"/>
    <x v="0"/>
    <x v="0"/>
    <x v="0"/>
    <m/>
    <x v="0"/>
    <x v="0"/>
    <m/>
    <m/>
    <m/>
    <m/>
    <m/>
    <m/>
    <m/>
    <s v=""/>
  </r>
  <r>
    <n v="712"/>
    <x v="0"/>
    <x v="0"/>
    <x v="0"/>
    <m/>
    <x v="0"/>
    <x v="0"/>
    <m/>
    <m/>
    <m/>
    <m/>
    <m/>
    <m/>
    <m/>
    <s v=""/>
  </r>
  <r>
    <n v="713"/>
    <x v="0"/>
    <x v="0"/>
    <x v="0"/>
    <m/>
    <x v="0"/>
    <x v="0"/>
    <m/>
    <m/>
    <m/>
    <m/>
    <m/>
    <m/>
    <m/>
    <s v=""/>
  </r>
  <r>
    <n v="714"/>
    <x v="0"/>
    <x v="0"/>
    <x v="0"/>
    <m/>
    <x v="0"/>
    <x v="0"/>
    <m/>
    <m/>
    <m/>
    <m/>
    <m/>
    <m/>
    <m/>
    <s v=""/>
  </r>
  <r>
    <n v="715"/>
    <x v="0"/>
    <x v="0"/>
    <x v="0"/>
    <m/>
    <x v="0"/>
    <x v="0"/>
    <m/>
    <m/>
    <m/>
    <m/>
    <m/>
    <m/>
    <m/>
    <s v=""/>
  </r>
  <r>
    <n v="716"/>
    <x v="0"/>
    <x v="0"/>
    <x v="0"/>
    <m/>
    <x v="0"/>
    <x v="0"/>
    <m/>
    <m/>
    <m/>
    <m/>
    <m/>
    <m/>
    <m/>
    <s v=""/>
  </r>
  <r>
    <n v="717"/>
    <x v="0"/>
    <x v="0"/>
    <x v="0"/>
    <m/>
    <x v="0"/>
    <x v="0"/>
    <m/>
    <m/>
    <m/>
    <m/>
    <m/>
    <m/>
    <m/>
    <s v=""/>
  </r>
  <r>
    <n v="718"/>
    <x v="0"/>
    <x v="0"/>
    <x v="0"/>
    <m/>
    <x v="0"/>
    <x v="0"/>
    <m/>
    <m/>
    <m/>
    <m/>
    <m/>
    <m/>
    <m/>
    <s v=""/>
  </r>
  <r>
    <n v="719"/>
    <x v="0"/>
    <x v="0"/>
    <x v="0"/>
    <m/>
    <x v="0"/>
    <x v="0"/>
    <m/>
    <m/>
    <m/>
    <m/>
    <m/>
    <m/>
    <m/>
    <s v=""/>
  </r>
  <r>
    <n v="720"/>
    <x v="0"/>
    <x v="0"/>
    <x v="0"/>
    <m/>
    <x v="0"/>
    <x v="0"/>
    <m/>
    <m/>
    <m/>
    <m/>
    <m/>
    <m/>
    <m/>
    <s v=""/>
  </r>
  <r>
    <n v="721"/>
    <x v="0"/>
    <x v="0"/>
    <x v="0"/>
    <m/>
    <x v="0"/>
    <x v="0"/>
    <m/>
    <m/>
    <m/>
    <m/>
    <m/>
    <m/>
    <m/>
    <s v=""/>
  </r>
  <r>
    <n v="722"/>
    <x v="0"/>
    <x v="0"/>
    <x v="0"/>
    <m/>
    <x v="0"/>
    <x v="0"/>
    <m/>
    <m/>
    <m/>
    <m/>
    <m/>
    <m/>
    <m/>
    <s v=""/>
  </r>
  <r>
    <n v="723"/>
    <x v="0"/>
    <x v="0"/>
    <x v="0"/>
    <m/>
    <x v="0"/>
    <x v="0"/>
    <m/>
    <m/>
    <m/>
    <m/>
    <m/>
    <m/>
    <m/>
    <s v=""/>
  </r>
  <r>
    <n v="724"/>
    <x v="0"/>
    <x v="0"/>
    <x v="0"/>
    <m/>
    <x v="0"/>
    <x v="0"/>
    <m/>
    <m/>
    <m/>
    <m/>
    <m/>
    <m/>
    <m/>
    <s v=""/>
  </r>
  <r>
    <n v="725"/>
    <x v="0"/>
    <x v="0"/>
    <x v="0"/>
    <m/>
    <x v="0"/>
    <x v="0"/>
    <m/>
    <m/>
    <m/>
    <m/>
    <m/>
    <m/>
    <m/>
    <s v=""/>
  </r>
  <r>
    <n v="726"/>
    <x v="0"/>
    <x v="0"/>
    <x v="0"/>
    <m/>
    <x v="0"/>
    <x v="0"/>
    <m/>
    <m/>
    <m/>
    <m/>
    <m/>
    <m/>
    <m/>
    <s v=""/>
  </r>
  <r>
    <n v="727"/>
    <x v="0"/>
    <x v="0"/>
    <x v="0"/>
    <m/>
    <x v="0"/>
    <x v="0"/>
    <m/>
    <m/>
    <m/>
    <m/>
    <m/>
    <m/>
    <m/>
    <s v=""/>
  </r>
  <r>
    <n v="728"/>
    <x v="0"/>
    <x v="0"/>
    <x v="0"/>
    <m/>
    <x v="0"/>
    <x v="0"/>
    <m/>
    <m/>
    <m/>
    <m/>
    <m/>
    <m/>
    <m/>
    <s v=""/>
  </r>
  <r>
    <n v="729"/>
    <x v="0"/>
    <x v="0"/>
    <x v="0"/>
    <m/>
    <x v="0"/>
    <x v="0"/>
    <m/>
    <m/>
    <m/>
    <m/>
    <m/>
    <m/>
    <m/>
    <s v=""/>
  </r>
  <r>
    <n v="730"/>
    <x v="0"/>
    <x v="0"/>
    <x v="0"/>
    <m/>
    <x v="0"/>
    <x v="0"/>
    <m/>
    <m/>
    <m/>
    <m/>
    <m/>
    <m/>
    <m/>
    <s v=""/>
  </r>
  <r>
    <n v="731"/>
    <x v="0"/>
    <x v="0"/>
    <x v="0"/>
    <m/>
    <x v="0"/>
    <x v="0"/>
    <m/>
    <m/>
    <m/>
    <m/>
    <m/>
    <m/>
    <m/>
    <s v=""/>
  </r>
  <r>
    <n v="732"/>
    <x v="0"/>
    <x v="0"/>
    <x v="0"/>
    <m/>
    <x v="0"/>
    <x v="0"/>
    <m/>
    <m/>
    <m/>
    <m/>
    <m/>
    <m/>
    <m/>
    <s v=""/>
  </r>
  <r>
    <n v="733"/>
    <x v="0"/>
    <x v="0"/>
    <x v="0"/>
    <m/>
    <x v="0"/>
    <x v="0"/>
    <m/>
    <m/>
    <m/>
    <m/>
    <m/>
    <m/>
    <m/>
    <s v=""/>
  </r>
  <r>
    <n v="734"/>
    <x v="0"/>
    <x v="0"/>
    <x v="0"/>
    <m/>
    <x v="0"/>
    <x v="0"/>
    <m/>
    <m/>
    <m/>
    <m/>
    <m/>
    <m/>
    <m/>
    <s v=""/>
  </r>
  <r>
    <n v="735"/>
    <x v="0"/>
    <x v="0"/>
    <x v="0"/>
    <m/>
    <x v="0"/>
    <x v="0"/>
    <m/>
    <m/>
    <m/>
    <m/>
    <m/>
    <m/>
    <m/>
    <s v=""/>
  </r>
  <r>
    <n v="736"/>
    <x v="0"/>
    <x v="0"/>
    <x v="0"/>
    <m/>
    <x v="0"/>
    <x v="0"/>
    <m/>
    <m/>
    <m/>
    <m/>
    <m/>
    <m/>
    <m/>
    <s v=""/>
  </r>
  <r>
    <n v="737"/>
    <x v="0"/>
    <x v="0"/>
    <x v="0"/>
    <m/>
    <x v="0"/>
    <x v="0"/>
    <m/>
    <m/>
    <m/>
    <m/>
    <m/>
    <m/>
    <m/>
    <s v=""/>
  </r>
  <r>
    <n v="738"/>
    <x v="0"/>
    <x v="0"/>
    <x v="0"/>
    <m/>
    <x v="0"/>
    <x v="0"/>
    <m/>
    <m/>
    <m/>
    <m/>
    <m/>
    <m/>
    <m/>
    <s v=""/>
  </r>
  <r>
    <n v="739"/>
    <x v="0"/>
    <x v="0"/>
    <x v="0"/>
    <m/>
    <x v="0"/>
    <x v="0"/>
    <m/>
    <m/>
    <m/>
    <m/>
    <m/>
    <m/>
    <m/>
    <s v=""/>
  </r>
  <r>
    <n v="740"/>
    <x v="0"/>
    <x v="0"/>
    <x v="0"/>
    <m/>
    <x v="0"/>
    <x v="0"/>
    <m/>
    <m/>
    <m/>
    <m/>
    <m/>
    <m/>
    <m/>
    <s v=""/>
  </r>
  <r>
    <n v="741"/>
    <x v="0"/>
    <x v="0"/>
    <x v="0"/>
    <m/>
    <x v="0"/>
    <x v="0"/>
    <m/>
    <m/>
    <m/>
    <m/>
    <m/>
    <m/>
    <m/>
    <s v=""/>
  </r>
  <r>
    <n v="742"/>
    <x v="0"/>
    <x v="0"/>
    <x v="0"/>
    <m/>
    <x v="0"/>
    <x v="0"/>
    <m/>
    <m/>
    <m/>
    <m/>
    <m/>
    <m/>
    <m/>
    <s v=""/>
  </r>
  <r>
    <n v="743"/>
    <x v="0"/>
    <x v="0"/>
    <x v="0"/>
    <m/>
    <x v="0"/>
    <x v="0"/>
    <m/>
    <m/>
    <m/>
    <m/>
    <m/>
    <m/>
    <m/>
    <s v=""/>
  </r>
  <r>
    <n v="744"/>
    <x v="0"/>
    <x v="0"/>
    <x v="0"/>
    <m/>
    <x v="0"/>
    <x v="0"/>
    <m/>
    <m/>
    <m/>
    <m/>
    <m/>
    <m/>
    <m/>
    <s v=""/>
  </r>
  <r>
    <n v="745"/>
    <x v="0"/>
    <x v="0"/>
    <x v="0"/>
    <m/>
    <x v="0"/>
    <x v="0"/>
    <m/>
    <m/>
    <m/>
    <m/>
    <m/>
    <m/>
    <m/>
    <s v=""/>
  </r>
  <r>
    <n v="746"/>
    <x v="0"/>
    <x v="0"/>
    <x v="0"/>
    <m/>
    <x v="0"/>
    <x v="0"/>
    <m/>
    <m/>
    <m/>
    <m/>
    <m/>
    <m/>
    <m/>
    <s v=""/>
  </r>
  <r>
    <n v="747"/>
    <x v="0"/>
    <x v="0"/>
    <x v="0"/>
    <m/>
    <x v="0"/>
    <x v="0"/>
    <m/>
    <m/>
    <m/>
    <m/>
    <m/>
    <m/>
    <m/>
    <s v=""/>
  </r>
  <r>
    <n v="748"/>
    <x v="0"/>
    <x v="0"/>
    <x v="0"/>
    <m/>
    <x v="0"/>
    <x v="0"/>
    <m/>
    <m/>
    <m/>
    <m/>
    <m/>
    <m/>
    <m/>
    <s v=""/>
  </r>
  <r>
    <n v="749"/>
    <x v="0"/>
    <x v="0"/>
    <x v="0"/>
    <m/>
    <x v="0"/>
    <x v="0"/>
    <m/>
    <m/>
    <m/>
    <m/>
    <m/>
    <m/>
    <m/>
    <s v=""/>
  </r>
  <r>
    <n v="750"/>
    <x v="0"/>
    <x v="0"/>
    <x v="0"/>
    <m/>
    <x v="0"/>
    <x v="0"/>
    <m/>
    <m/>
    <m/>
    <m/>
    <m/>
    <m/>
    <m/>
    <s v=""/>
  </r>
  <r>
    <n v="751"/>
    <x v="0"/>
    <x v="0"/>
    <x v="0"/>
    <m/>
    <x v="0"/>
    <x v="0"/>
    <m/>
    <m/>
    <m/>
    <m/>
    <m/>
    <m/>
    <m/>
    <s v=""/>
  </r>
  <r>
    <n v="752"/>
    <x v="0"/>
    <x v="0"/>
    <x v="0"/>
    <m/>
    <x v="0"/>
    <x v="0"/>
    <m/>
    <m/>
    <m/>
    <m/>
    <m/>
    <m/>
    <m/>
    <s v=""/>
  </r>
  <r>
    <n v="753"/>
    <x v="0"/>
    <x v="0"/>
    <x v="0"/>
    <m/>
    <x v="0"/>
    <x v="0"/>
    <m/>
    <m/>
    <m/>
    <m/>
    <m/>
    <m/>
    <m/>
    <s v=""/>
  </r>
  <r>
    <n v="754"/>
    <x v="0"/>
    <x v="0"/>
    <x v="0"/>
    <m/>
    <x v="0"/>
    <x v="0"/>
    <m/>
    <m/>
    <m/>
    <m/>
    <m/>
    <m/>
    <m/>
    <s v=""/>
  </r>
  <r>
    <n v="755"/>
    <x v="0"/>
    <x v="0"/>
    <x v="0"/>
    <m/>
    <x v="0"/>
    <x v="0"/>
    <m/>
    <m/>
    <m/>
    <m/>
    <m/>
    <m/>
    <m/>
    <s v=""/>
  </r>
  <r>
    <n v="756"/>
    <x v="0"/>
    <x v="0"/>
    <x v="0"/>
    <m/>
    <x v="0"/>
    <x v="0"/>
    <m/>
    <m/>
    <m/>
    <m/>
    <m/>
    <m/>
    <m/>
    <s v=""/>
  </r>
  <r>
    <n v="757"/>
    <x v="0"/>
    <x v="0"/>
    <x v="0"/>
    <m/>
    <x v="0"/>
    <x v="0"/>
    <m/>
    <m/>
    <m/>
    <m/>
    <m/>
    <m/>
    <m/>
    <s v=""/>
  </r>
  <r>
    <n v="758"/>
    <x v="0"/>
    <x v="0"/>
    <x v="0"/>
    <m/>
    <x v="0"/>
    <x v="0"/>
    <m/>
    <m/>
    <m/>
    <m/>
    <m/>
    <m/>
    <m/>
    <s v=""/>
  </r>
  <r>
    <n v="759"/>
    <x v="0"/>
    <x v="0"/>
    <x v="0"/>
    <m/>
    <x v="0"/>
    <x v="0"/>
    <m/>
    <m/>
    <m/>
    <m/>
    <m/>
    <m/>
    <m/>
    <s v=""/>
  </r>
  <r>
    <n v="760"/>
    <x v="0"/>
    <x v="0"/>
    <x v="0"/>
    <m/>
    <x v="0"/>
    <x v="0"/>
    <m/>
    <m/>
    <m/>
    <m/>
    <m/>
    <m/>
    <m/>
    <s v=""/>
  </r>
  <r>
    <n v="761"/>
    <x v="0"/>
    <x v="0"/>
    <x v="0"/>
    <m/>
    <x v="0"/>
    <x v="0"/>
    <m/>
    <m/>
    <m/>
    <m/>
    <m/>
    <m/>
    <m/>
    <s v=""/>
  </r>
  <r>
    <n v="762"/>
    <x v="0"/>
    <x v="0"/>
    <x v="0"/>
    <m/>
    <x v="0"/>
    <x v="0"/>
    <m/>
    <m/>
    <m/>
    <m/>
    <m/>
    <m/>
    <m/>
    <s v=""/>
  </r>
  <r>
    <n v="763"/>
    <x v="0"/>
    <x v="0"/>
    <x v="0"/>
    <m/>
    <x v="0"/>
    <x v="0"/>
    <m/>
    <m/>
    <m/>
    <m/>
    <m/>
    <m/>
    <m/>
    <s v=""/>
  </r>
  <r>
    <n v="764"/>
    <x v="0"/>
    <x v="0"/>
    <x v="0"/>
    <m/>
    <x v="0"/>
    <x v="0"/>
    <m/>
    <m/>
    <m/>
    <m/>
    <m/>
    <m/>
    <m/>
    <s v=""/>
  </r>
  <r>
    <n v="765"/>
    <x v="0"/>
    <x v="0"/>
    <x v="0"/>
    <m/>
    <x v="0"/>
    <x v="0"/>
    <m/>
    <m/>
    <m/>
    <m/>
    <m/>
    <m/>
    <m/>
    <s v=""/>
  </r>
  <r>
    <n v="766"/>
    <x v="0"/>
    <x v="0"/>
    <x v="0"/>
    <m/>
    <x v="0"/>
    <x v="0"/>
    <m/>
    <m/>
    <m/>
    <m/>
    <m/>
    <m/>
    <m/>
    <s v=""/>
  </r>
  <r>
    <n v="767"/>
    <x v="0"/>
    <x v="0"/>
    <x v="0"/>
    <m/>
    <x v="0"/>
    <x v="0"/>
    <m/>
    <m/>
    <m/>
    <m/>
    <m/>
    <m/>
    <m/>
    <s v=""/>
  </r>
  <r>
    <n v="768"/>
    <x v="0"/>
    <x v="0"/>
    <x v="0"/>
    <m/>
    <x v="0"/>
    <x v="0"/>
    <m/>
    <m/>
    <m/>
    <m/>
    <m/>
    <m/>
    <m/>
    <s v=""/>
  </r>
  <r>
    <n v="769"/>
    <x v="0"/>
    <x v="0"/>
    <x v="0"/>
    <m/>
    <x v="0"/>
    <x v="0"/>
    <m/>
    <m/>
    <m/>
    <m/>
    <m/>
    <m/>
    <m/>
    <s v=""/>
  </r>
  <r>
    <n v="770"/>
    <x v="0"/>
    <x v="0"/>
    <x v="0"/>
    <m/>
    <x v="0"/>
    <x v="0"/>
    <m/>
    <m/>
    <m/>
    <m/>
    <m/>
    <m/>
    <m/>
    <s v=""/>
  </r>
  <r>
    <n v="771"/>
    <x v="0"/>
    <x v="0"/>
    <x v="0"/>
    <m/>
    <x v="0"/>
    <x v="0"/>
    <m/>
    <m/>
    <m/>
    <m/>
    <m/>
    <m/>
    <m/>
    <s v=""/>
  </r>
  <r>
    <n v="772"/>
    <x v="0"/>
    <x v="0"/>
    <x v="0"/>
    <m/>
    <x v="0"/>
    <x v="0"/>
    <m/>
    <m/>
    <m/>
    <m/>
    <m/>
    <m/>
    <m/>
    <s v=""/>
  </r>
  <r>
    <n v="773"/>
    <x v="0"/>
    <x v="0"/>
    <x v="0"/>
    <m/>
    <x v="0"/>
    <x v="0"/>
    <m/>
    <m/>
    <m/>
    <m/>
    <m/>
    <m/>
    <m/>
    <s v=""/>
  </r>
  <r>
    <n v="774"/>
    <x v="0"/>
    <x v="0"/>
    <x v="0"/>
    <m/>
    <x v="0"/>
    <x v="0"/>
    <m/>
    <m/>
    <m/>
    <m/>
    <m/>
    <m/>
    <m/>
    <s v=""/>
  </r>
  <r>
    <n v="775"/>
    <x v="0"/>
    <x v="0"/>
    <x v="0"/>
    <m/>
    <x v="0"/>
    <x v="0"/>
    <m/>
    <m/>
    <m/>
    <m/>
    <m/>
    <m/>
    <m/>
    <s v=""/>
  </r>
  <r>
    <n v="776"/>
    <x v="0"/>
    <x v="0"/>
    <x v="0"/>
    <m/>
    <x v="0"/>
    <x v="0"/>
    <m/>
    <m/>
    <m/>
    <m/>
    <m/>
    <m/>
    <m/>
    <s v=""/>
  </r>
  <r>
    <n v="777"/>
    <x v="0"/>
    <x v="0"/>
    <x v="0"/>
    <m/>
    <x v="0"/>
    <x v="0"/>
    <m/>
    <m/>
    <m/>
    <m/>
    <m/>
    <m/>
    <m/>
    <s v=""/>
  </r>
  <r>
    <n v="778"/>
    <x v="0"/>
    <x v="0"/>
    <x v="0"/>
    <m/>
    <x v="0"/>
    <x v="0"/>
    <m/>
    <m/>
    <m/>
    <m/>
    <m/>
    <m/>
    <m/>
    <s v=""/>
  </r>
  <r>
    <n v="779"/>
    <x v="0"/>
    <x v="0"/>
    <x v="0"/>
    <m/>
    <x v="0"/>
    <x v="0"/>
    <m/>
    <m/>
    <m/>
    <m/>
    <m/>
    <m/>
    <m/>
    <s v=""/>
  </r>
  <r>
    <n v="780"/>
    <x v="0"/>
    <x v="0"/>
    <x v="0"/>
    <m/>
    <x v="0"/>
    <x v="0"/>
    <m/>
    <m/>
    <m/>
    <m/>
    <m/>
    <m/>
    <m/>
    <s v=""/>
  </r>
  <r>
    <n v="781"/>
    <x v="0"/>
    <x v="0"/>
    <x v="0"/>
    <m/>
    <x v="0"/>
    <x v="0"/>
    <m/>
    <m/>
    <m/>
    <m/>
    <m/>
    <m/>
    <m/>
    <s v=""/>
  </r>
  <r>
    <n v="782"/>
    <x v="0"/>
    <x v="0"/>
    <x v="0"/>
    <m/>
    <x v="0"/>
    <x v="0"/>
    <m/>
    <m/>
    <m/>
    <m/>
    <m/>
    <m/>
    <m/>
    <s v=""/>
  </r>
  <r>
    <n v="783"/>
    <x v="0"/>
    <x v="0"/>
    <x v="0"/>
    <m/>
    <x v="0"/>
    <x v="0"/>
    <m/>
    <m/>
    <m/>
    <m/>
    <m/>
    <m/>
    <m/>
    <s v=""/>
  </r>
  <r>
    <n v="784"/>
    <x v="0"/>
    <x v="0"/>
    <x v="0"/>
    <m/>
    <x v="0"/>
    <x v="0"/>
    <m/>
    <m/>
    <m/>
    <m/>
    <m/>
    <m/>
    <m/>
    <s v=""/>
  </r>
  <r>
    <n v="785"/>
    <x v="0"/>
    <x v="0"/>
    <x v="0"/>
    <m/>
    <x v="0"/>
    <x v="0"/>
    <m/>
    <m/>
    <m/>
    <m/>
    <m/>
    <m/>
    <m/>
    <s v=""/>
  </r>
  <r>
    <n v="786"/>
    <x v="0"/>
    <x v="0"/>
    <x v="0"/>
    <m/>
    <x v="0"/>
    <x v="0"/>
    <m/>
    <m/>
    <m/>
    <m/>
    <m/>
    <m/>
    <m/>
    <s v=""/>
  </r>
  <r>
    <n v="787"/>
    <x v="0"/>
    <x v="0"/>
    <x v="0"/>
    <m/>
    <x v="0"/>
    <x v="0"/>
    <m/>
    <m/>
    <m/>
    <m/>
    <m/>
    <m/>
    <m/>
    <s v=""/>
  </r>
  <r>
    <n v="788"/>
    <x v="0"/>
    <x v="0"/>
    <x v="0"/>
    <m/>
    <x v="0"/>
    <x v="0"/>
    <m/>
    <m/>
    <m/>
    <m/>
    <m/>
    <m/>
    <m/>
    <s v=""/>
  </r>
  <r>
    <n v="789"/>
    <x v="0"/>
    <x v="0"/>
    <x v="0"/>
    <m/>
    <x v="0"/>
    <x v="0"/>
    <m/>
    <m/>
    <m/>
    <m/>
    <m/>
    <m/>
    <m/>
    <s v=""/>
  </r>
  <r>
    <n v="790"/>
    <x v="0"/>
    <x v="0"/>
    <x v="0"/>
    <m/>
    <x v="0"/>
    <x v="0"/>
    <m/>
    <m/>
    <m/>
    <m/>
    <m/>
    <m/>
    <m/>
    <s v=""/>
  </r>
  <r>
    <n v="791"/>
    <x v="0"/>
    <x v="0"/>
    <x v="0"/>
    <m/>
    <x v="0"/>
    <x v="0"/>
    <m/>
    <m/>
    <m/>
    <m/>
    <m/>
    <m/>
    <m/>
    <s v=""/>
  </r>
  <r>
    <n v="792"/>
    <x v="0"/>
    <x v="0"/>
    <x v="0"/>
    <m/>
    <x v="0"/>
    <x v="0"/>
    <m/>
    <m/>
    <m/>
    <m/>
    <m/>
    <m/>
    <m/>
    <s v=""/>
  </r>
  <r>
    <n v="793"/>
    <x v="0"/>
    <x v="0"/>
    <x v="0"/>
    <m/>
    <x v="0"/>
    <x v="0"/>
    <m/>
    <m/>
    <m/>
    <m/>
    <m/>
    <m/>
    <m/>
    <s v=""/>
  </r>
  <r>
    <n v="794"/>
    <x v="0"/>
    <x v="0"/>
    <x v="0"/>
    <m/>
    <x v="0"/>
    <x v="0"/>
    <m/>
    <m/>
    <m/>
    <m/>
    <m/>
    <m/>
    <m/>
    <s v=""/>
  </r>
  <r>
    <n v="795"/>
    <x v="0"/>
    <x v="0"/>
    <x v="0"/>
    <m/>
    <x v="0"/>
    <x v="0"/>
    <m/>
    <m/>
    <m/>
    <m/>
    <m/>
    <m/>
    <m/>
    <s v=""/>
  </r>
  <r>
    <n v="796"/>
    <x v="0"/>
    <x v="0"/>
    <x v="0"/>
    <m/>
    <x v="0"/>
    <x v="0"/>
    <m/>
    <m/>
    <m/>
    <m/>
    <m/>
    <m/>
    <m/>
    <s v=""/>
  </r>
  <r>
    <n v="797"/>
    <x v="0"/>
    <x v="0"/>
    <x v="0"/>
    <m/>
    <x v="0"/>
    <x v="0"/>
    <m/>
    <m/>
    <m/>
    <m/>
    <m/>
    <m/>
    <m/>
    <s v=""/>
  </r>
  <r>
    <n v="798"/>
    <x v="0"/>
    <x v="0"/>
    <x v="0"/>
    <m/>
    <x v="0"/>
    <x v="0"/>
    <m/>
    <m/>
    <m/>
    <m/>
    <m/>
    <m/>
    <m/>
    <s v=""/>
  </r>
  <r>
    <n v="799"/>
    <x v="0"/>
    <x v="0"/>
    <x v="0"/>
    <m/>
    <x v="0"/>
    <x v="0"/>
    <m/>
    <m/>
    <m/>
    <m/>
    <m/>
    <m/>
    <m/>
    <s v=""/>
  </r>
  <r>
    <n v="800"/>
    <x v="0"/>
    <x v="0"/>
    <x v="0"/>
    <m/>
    <x v="0"/>
    <x v="0"/>
    <m/>
    <m/>
    <m/>
    <m/>
    <m/>
    <m/>
    <m/>
    <s v=""/>
  </r>
  <r>
    <n v="801"/>
    <x v="0"/>
    <x v="0"/>
    <x v="0"/>
    <m/>
    <x v="0"/>
    <x v="0"/>
    <m/>
    <m/>
    <m/>
    <m/>
    <m/>
    <m/>
    <m/>
    <s v=""/>
  </r>
  <r>
    <n v="802"/>
    <x v="0"/>
    <x v="0"/>
    <x v="0"/>
    <m/>
    <x v="0"/>
    <x v="0"/>
    <m/>
    <m/>
    <m/>
    <m/>
    <m/>
    <m/>
    <m/>
    <s v=""/>
  </r>
  <r>
    <n v="803"/>
    <x v="0"/>
    <x v="0"/>
    <x v="0"/>
    <m/>
    <x v="0"/>
    <x v="0"/>
    <m/>
    <m/>
    <m/>
    <m/>
    <m/>
    <m/>
    <m/>
    <s v=""/>
  </r>
  <r>
    <n v="804"/>
    <x v="0"/>
    <x v="0"/>
    <x v="0"/>
    <m/>
    <x v="0"/>
    <x v="0"/>
    <m/>
    <m/>
    <m/>
    <m/>
    <m/>
    <m/>
    <m/>
    <s v=""/>
  </r>
  <r>
    <n v="805"/>
    <x v="0"/>
    <x v="0"/>
    <x v="0"/>
    <m/>
    <x v="0"/>
    <x v="0"/>
    <m/>
    <m/>
    <m/>
    <m/>
    <m/>
    <m/>
    <m/>
    <s v=""/>
  </r>
  <r>
    <n v="806"/>
    <x v="0"/>
    <x v="0"/>
    <x v="0"/>
    <m/>
    <x v="0"/>
    <x v="0"/>
    <m/>
    <m/>
    <m/>
    <m/>
    <m/>
    <m/>
    <m/>
    <s v=""/>
  </r>
  <r>
    <n v="807"/>
    <x v="0"/>
    <x v="0"/>
    <x v="0"/>
    <m/>
    <x v="0"/>
    <x v="0"/>
    <m/>
    <m/>
    <m/>
    <m/>
    <m/>
    <m/>
    <m/>
    <s v=""/>
  </r>
  <r>
    <n v="808"/>
    <x v="0"/>
    <x v="0"/>
    <x v="0"/>
    <m/>
    <x v="0"/>
    <x v="0"/>
    <m/>
    <m/>
    <m/>
    <m/>
    <m/>
    <m/>
    <m/>
    <s v=""/>
  </r>
  <r>
    <n v="809"/>
    <x v="0"/>
    <x v="0"/>
    <x v="0"/>
    <m/>
    <x v="0"/>
    <x v="0"/>
    <m/>
    <m/>
    <m/>
    <m/>
    <m/>
    <m/>
    <m/>
    <s v=""/>
  </r>
  <r>
    <n v="810"/>
    <x v="0"/>
    <x v="0"/>
    <x v="0"/>
    <m/>
    <x v="0"/>
    <x v="0"/>
    <m/>
    <m/>
    <m/>
    <m/>
    <m/>
    <m/>
    <m/>
    <s v=""/>
  </r>
  <r>
    <n v="811"/>
    <x v="0"/>
    <x v="0"/>
    <x v="0"/>
    <m/>
    <x v="0"/>
    <x v="0"/>
    <m/>
    <m/>
    <m/>
    <m/>
    <m/>
    <m/>
    <m/>
    <s v=""/>
  </r>
  <r>
    <n v="812"/>
    <x v="0"/>
    <x v="0"/>
    <x v="0"/>
    <m/>
    <x v="0"/>
    <x v="0"/>
    <m/>
    <m/>
    <m/>
    <m/>
    <m/>
    <m/>
    <m/>
    <s v=""/>
  </r>
  <r>
    <n v="813"/>
    <x v="0"/>
    <x v="0"/>
    <x v="0"/>
    <m/>
    <x v="0"/>
    <x v="0"/>
    <m/>
    <m/>
    <m/>
    <m/>
    <m/>
    <m/>
    <m/>
    <s v=""/>
  </r>
  <r>
    <n v="814"/>
    <x v="0"/>
    <x v="0"/>
    <x v="0"/>
    <m/>
    <x v="0"/>
    <x v="0"/>
    <m/>
    <m/>
    <m/>
    <m/>
    <m/>
    <m/>
    <m/>
    <s v=""/>
  </r>
  <r>
    <n v="815"/>
    <x v="0"/>
    <x v="0"/>
    <x v="0"/>
    <m/>
    <x v="0"/>
    <x v="0"/>
    <m/>
    <m/>
    <m/>
    <m/>
    <m/>
    <m/>
    <m/>
    <s v=""/>
  </r>
  <r>
    <n v="816"/>
    <x v="0"/>
    <x v="0"/>
    <x v="0"/>
    <m/>
    <x v="0"/>
    <x v="0"/>
    <m/>
    <m/>
    <m/>
    <m/>
    <m/>
    <m/>
    <m/>
    <s v=""/>
  </r>
  <r>
    <n v="817"/>
    <x v="0"/>
    <x v="0"/>
    <x v="0"/>
    <m/>
    <x v="0"/>
    <x v="0"/>
    <m/>
    <m/>
    <m/>
    <m/>
    <m/>
    <m/>
    <m/>
    <s v=""/>
  </r>
  <r>
    <n v="818"/>
    <x v="0"/>
    <x v="0"/>
    <x v="0"/>
    <m/>
    <x v="0"/>
    <x v="0"/>
    <m/>
    <m/>
    <m/>
    <m/>
    <m/>
    <m/>
    <m/>
    <s v=""/>
  </r>
  <r>
    <n v="819"/>
    <x v="0"/>
    <x v="0"/>
    <x v="0"/>
    <m/>
    <x v="0"/>
    <x v="0"/>
    <m/>
    <m/>
    <m/>
    <m/>
    <m/>
    <m/>
    <m/>
    <s v=""/>
  </r>
  <r>
    <n v="820"/>
    <x v="0"/>
    <x v="0"/>
    <x v="0"/>
    <m/>
    <x v="0"/>
    <x v="0"/>
    <m/>
    <m/>
    <m/>
    <m/>
    <m/>
    <m/>
    <m/>
    <s v=""/>
  </r>
  <r>
    <n v="821"/>
    <x v="0"/>
    <x v="0"/>
    <x v="0"/>
    <m/>
    <x v="0"/>
    <x v="0"/>
    <m/>
    <m/>
    <m/>
    <m/>
    <m/>
    <m/>
    <m/>
    <s v=""/>
  </r>
  <r>
    <n v="822"/>
    <x v="0"/>
    <x v="0"/>
    <x v="0"/>
    <m/>
    <x v="0"/>
    <x v="0"/>
    <m/>
    <m/>
    <m/>
    <m/>
    <m/>
    <m/>
    <m/>
    <s v=""/>
  </r>
  <r>
    <n v="823"/>
    <x v="0"/>
    <x v="0"/>
    <x v="0"/>
    <m/>
    <x v="0"/>
    <x v="0"/>
    <m/>
    <m/>
    <m/>
    <m/>
    <m/>
    <m/>
    <m/>
    <s v=""/>
  </r>
  <r>
    <n v="824"/>
    <x v="0"/>
    <x v="0"/>
    <x v="0"/>
    <m/>
    <x v="0"/>
    <x v="0"/>
    <m/>
    <m/>
    <m/>
    <m/>
    <m/>
    <m/>
    <m/>
    <s v=""/>
  </r>
  <r>
    <n v="825"/>
    <x v="0"/>
    <x v="0"/>
    <x v="0"/>
    <m/>
    <x v="0"/>
    <x v="0"/>
    <m/>
    <m/>
    <m/>
    <m/>
    <m/>
    <m/>
    <m/>
    <s v=""/>
  </r>
  <r>
    <n v="826"/>
    <x v="0"/>
    <x v="0"/>
    <x v="0"/>
    <m/>
    <x v="0"/>
    <x v="0"/>
    <m/>
    <m/>
    <m/>
    <m/>
    <m/>
    <m/>
    <m/>
    <s v=""/>
  </r>
  <r>
    <n v="827"/>
    <x v="0"/>
    <x v="0"/>
    <x v="0"/>
    <m/>
    <x v="0"/>
    <x v="0"/>
    <m/>
    <m/>
    <m/>
    <m/>
    <m/>
    <m/>
    <m/>
    <s v=""/>
  </r>
  <r>
    <n v="828"/>
    <x v="0"/>
    <x v="0"/>
    <x v="0"/>
    <m/>
    <x v="0"/>
    <x v="0"/>
    <m/>
    <m/>
    <m/>
    <m/>
    <m/>
    <m/>
    <m/>
    <s v=""/>
  </r>
  <r>
    <n v="829"/>
    <x v="0"/>
    <x v="0"/>
    <x v="0"/>
    <m/>
    <x v="0"/>
    <x v="0"/>
    <m/>
    <m/>
    <m/>
    <m/>
    <m/>
    <m/>
    <m/>
    <s v=""/>
  </r>
  <r>
    <n v="830"/>
    <x v="0"/>
    <x v="0"/>
    <x v="0"/>
    <m/>
    <x v="0"/>
    <x v="0"/>
    <m/>
    <m/>
    <m/>
    <m/>
    <m/>
    <m/>
    <m/>
    <s v=""/>
  </r>
  <r>
    <n v="831"/>
    <x v="0"/>
    <x v="0"/>
    <x v="0"/>
    <m/>
    <x v="0"/>
    <x v="0"/>
    <m/>
    <m/>
    <m/>
    <m/>
    <m/>
    <m/>
    <m/>
    <s v=""/>
  </r>
  <r>
    <n v="832"/>
    <x v="0"/>
    <x v="0"/>
    <x v="0"/>
    <m/>
    <x v="0"/>
    <x v="0"/>
    <m/>
    <m/>
    <m/>
    <m/>
    <m/>
    <m/>
    <m/>
    <s v=""/>
  </r>
  <r>
    <n v="833"/>
    <x v="0"/>
    <x v="0"/>
    <x v="0"/>
    <m/>
    <x v="0"/>
    <x v="0"/>
    <m/>
    <m/>
    <m/>
    <m/>
    <m/>
    <m/>
    <m/>
    <s v=""/>
  </r>
  <r>
    <n v="834"/>
    <x v="0"/>
    <x v="0"/>
    <x v="0"/>
    <m/>
    <x v="0"/>
    <x v="0"/>
    <m/>
    <m/>
    <m/>
    <m/>
    <m/>
    <m/>
    <m/>
    <s v=""/>
  </r>
  <r>
    <n v="835"/>
    <x v="0"/>
    <x v="0"/>
    <x v="0"/>
    <m/>
    <x v="0"/>
    <x v="0"/>
    <m/>
    <m/>
    <m/>
    <m/>
    <m/>
    <m/>
    <m/>
    <s v=""/>
  </r>
  <r>
    <n v="836"/>
    <x v="0"/>
    <x v="0"/>
    <x v="0"/>
    <m/>
    <x v="0"/>
    <x v="0"/>
    <m/>
    <m/>
    <m/>
    <m/>
    <m/>
    <m/>
    <m/>
    <s v=""/>
  </r>
  <r>
    <n v="837"/>
    <x v="0"/>
    <x v="0"/>
    <x v="0"/>
    <m/>
    <x v="0"/>
    <x v="0"/>
    <m/>
    <m/>
    <m/>
    <m/>
    <m/>
    <m/>
    <m/>
    <s v=""/>
  </r>
  <r>
    <n v="838"/>
    <x v="0"/>
    <x v="0"/>
    <x v="0"/>
    <m/>
    <x v="0"/>
    <x v="0"/>
    <m/>
    <m/>
    <m/>
    <m/>
    <m/>
    <m/>
    <m/>
    <s v=""/>
  </r>
  <r>
    <n v="839"/>
    <x v="0"/>
    <x v="0"/>
    <x v="0"/>
    <m/>
    <x v="0"/>
    <x v="0"/>
    <m/>
    <m/>
    <m/>
    <m/>
    <m/>
    <m/>
    <m/>
    <s v=""/>
  </r>
  <r>
    <n v="840"/>
    <x v="0"/>
    <x v="0"/>
    <x v="0"/>
    <m/>
    <x v="0"/>
    <x v="0"/>
    <m/>
    <m/>
    <m/>
    <m/>
    <m/>
    <m/>
    <m/>
    <s v=""/>
  </r>
  <r>
    <n v="841"/>
    <x v="0"/>
    <x v="0"/>
    <x v="0"/>
    <m/>
    <x v="0"/>
    <x v="0"/>
    <m/>
    <m/>
    <m/>
    <m/>
    <m/>
    <m/>
    <m/>
    <s v=""/>
  </r>
  <r>
    <n v="842"/>
    <x v="0"/>
    <x v="0"/>
    <x v="0"/>
    <m/>
    <x v="0"/>
    <x v="0"/>
    <m/>
    <m/>
    <m/>
    <m/>
    <m/>
    <m/>
    <m/>
    <s v=""/>
  </r>
  <r>
    <n v="843"/>
    <x v="0"/>
    <x v="0"/>
    <x v="0"/>
    <m/>
    <x v="0"/>
    <x v="0"/>
    <m/>
    <m/>
    <m/>
    <m/>
    <m/>
    <m/>
    <m/>
    <s v=""/>
  </r>
  <r>
    <n v="844"/>
    <x v="0"/>
    <x v="0"/>
    <x v="0"/>
    <m/>
    <x v="0"/>
    <x v="0"/>
    <m/>
    <m/>
    <m/>
    <m/>
    <m/>
    <m/>
    <m/>
    <s v=""/>
  </r>
  <r>
    <n v="845"/>
    <x v="0"/>
    <x v="0"/>
    <x v="0"/>
    <m/>
    <x v="0"/>
    <x v="0"/>
    <m/>
    <m/>
    <m/>
    <m/>
    <m/>
    <m/>
    <m/>
    <s v=""/>
  </r>
  <r>
    <n v="846"/>
    <x v="0"/>
    <x v="0"/>
    <x v="0"/>
    <m/>
    <x v="0"/>
    <x v="0"/>
    <m/>
    <m/>
    <m/>
    <m/>
    <m/>
    <m/>
    <m/>
    <s v=""/>
  </r>
  <r>
    <n v="847"/>
    <x v="0"/>
    <x v="0"/>
    <x v="0"/>
    <m/>
    <x v="0"/>
    <x v="0"/>
    <m/>
    <m/>
    <m/>
    <m/>
    <m/>
    <m/>
    <m/>
    <s v=""/>
  </r>
  <r>
    <n v="848"/>
    <x v="0"/>
    <x v="0"/>
    <x v="0"/>
    <m/>
    <x v="0"/>
    <x v="0"/>
    <m/>
    <m/>
    <m/>
    <m/>
    <m/>
    <m/>
    <m/>
    <s v=""/>
  </r>
  <r>
    <n v="849"/>
    <x v="0"/>
    <x v="0"/>
    <x v="0"/>
    <m/>
    <x v="0"/>
    <x v="0"/>
    <m/>
    <m/>
    <m/>
    <m/>
    <m/>
    <m/>
    <m/>
    <s v=""/>
  </r>
  <r>
    <n v="850"/>
    <x v="0"/>
    <x v="0"/>
    <x v="0"/>
    <m/>
    <x v="0"/>
    <x v="0"/>
    <m/>
    <m/>
    <m/>
    <m/>
    <m/>
    <m/>
    <m/>
    <s v=""/>
  </r>
  <r>
    <n v="851"/>
    <x v="0"/>
    <x v="0"/>
    <x v="0"/>
    <m/>
    <x v="0"/>
    <x v="0"/>
    <m/>
    <m/>
    <m/>
    <m/>
    <m/>
    <m/>
    <m/>
    <s v=""/>
  </r>
  <r>
    <n v="852"/>
    <x v="0"/>
    <x v="0"/>
    <x v="0"/>
    <m/>
    <x v="0"/>
    <x v="0"/>
    <m/>
    <m/>
    <m/>
    <m/>
    <m/>
    <m/>
    <m/>
    <s v=""/>
  </r>
  <r>
    <n v="853"/>
    <x v="0"/>
    <x v="0"/>
    <x v="0"/>
    <m/>
    <x v="0"/>
    <x v="0"/>
    <m/>
    <m/>
    <m/>
    <m/>
    <m/>
    <m/>
    <m/>
    <s v=""/>
  </r>
  <r>
    <n v="854"/>
    <x v="0"/>
    <x v="0"/>
    <x v="0"/>
    <m/>
    <x v="0"/>
    <x v="0"/>
    <m/>
    <m/>
    <m/>
    <m/>
    <m/>
    <m/>
    <m/>
    <s v=""/>
  </r>
  <r>
    <n v="855"/>
    <x v="0"/>
    <x v="0"/>
    <x v="0"/>
    <m/>
    <x v="0"/>
    <x v="0"/>
    <m/>
    <m/>
    <m/>
    <m/>
    <m/>
    <m/>
    <m/>
    <s v=""/>
  </r>
  <r>
    <n v="856"/>
    <x v="0"/>
    <x v="0"/>
    <x v="0"/>
    <m/>
    <x v="0"/>
    <x v="0"/>
    <m/>
    <m/>
    <m/>
    <m/>
    <m/>
    <m/>
    <m/>
    <s v=""/>
  </r>
  <r>
    <n v="857"/>
    <x v="0"/>
    <x v="0"/>
    <x v="0"/>
    <m/>
    <x v="0"/>
    <x v="0"/>
    <m/>
    <m/>
    <m/>
    <m/>
    <m/>
    <m/>
    <m/>
    <s v=""/>
  </r>
  <r>
    <n v="858"/>
    <x v="0"/>
    <x v="0"/>
    <x v="0"/>
    <m/>
    <x v="0"/>
    <x v="0"/>
    <m/>
    <m/>
    <m/>
    <m/>
    <m/>
    <m/>
    <m/>
    <s v=""/>
  </r>
  <r>
    <n v="859"/>
    <x v="0"/>
    <x v="0"/>
    <x v="0"/>
    <m/>
    <x v="0"/>
    <x v="0"/>
    <m/>
    <m/>
    <m/>
    <m/>
    <m/>
    <m/>
    <m/>
    <s v=""/>
  </r>
  <r>
    <n v="860"/>
    <x v="0"/>
    <x v="0"/>
    <x v="0"/>
    <m/>
    <x v="0"/>
    <x v="0"/>
    <m/>
    <m/>
    <m/>
    <m/>
    <m/>
    <m/>
    <m/>
    <s v=""/>
  </r>
  <r>
    <n v="861"/>
    <x v="0"/>
    <x v="0"/>
    <x v="0"/>
    <m/>
    <x v="0"/>
    <x v="0"/>
    <m/>
    <m/>
    <m/>
    <m/>
    <m/>
    <m/>
    <m/>
    <s v=""/>
  </r>
  <r>
    <n v="862"/>
    <x v="0"/>
    <x v="0"/>
    <x v="0"/>
    <m/>
    <x v="0"/>
    <x v="0"/>
    <m/>
    <m/>
    <m/>
    <m/>
    <m/>
    <m/>
    <m/>
    <s v=""/>
  </r>
  <r>
    <n v="863"/>
    <x v="0"/>
    <x v="0"/>
    <x v="0"/>
    <m/>
    <x v="0"/>
    <x v="0"/>
    <m/>
    <m/>
    <m/>
    <m/>
    <m/>
    <m/>
    <m/>
    <s v=""/>
  </r>
  <r>
    <n v="864"/>
    <x v="0"/>
    <x v="0"/>
    <x v="0"/>
    <m/>
    <x v="0"/>
    <x v="0"/>
    <m/>
    <m/>
    <m/>
    <m/>
    <m/>
    <m/>
    <m/>
    <s v=""/>
  </r>
  <r>
    <n v="865"/>
    <x v="0"/>
    <x v="0"/>
    <x v="0"/>
    <m/>
    <x v="0"/>
    <x v="0"/>
    <m/>
    <m/>
    <m/>
    <m/>
    <m/>
    <m/>
    <m/>
    <s v=""/>
  </r>
  <r>
    <n v="866"/>
    <x v="0"/>
    <x v="0"/>
    <x v="0"/>
    <m/>
    <x v="0"/>
    <x v="0"/>
    <m/>
    <m/>
    <m/>
    <m/>
    <m/>
    <m/>
    <m/>
    <s v=""/>
  </r>
  <r>
    <n v="867"/>
    <x v="0"/>
    <x v="0"/>
    <x v="0"/>
    <m/>
    <x v="0"/>
    <x v="0"/>
    <m/>
    <m/>
    <m/>
    <m/>
    <m/>
    <m/>
    <m/>
    <s v=""/>
  </r>
  <r>
    <n v="868"/>
    <x v="0"/>
    <x v="0"/>
    <x v="0"/>
    <m/>
    <x v="0"/>
    <x v="0"/>
    <m/>
    <m/>
    <m/>
    <m/>
    <m/>
    <m/>
    <m/>
    <s v=""/>
  </r>
  <r>
    <n v="869"/>
    <x v="0"/>
    <x v="0"/>
    <x v="0"/>
    <m/>
    <x v="0"/>
    <x v="0"/>
    <m/>
    <m/>
    <m/>
    <m/>
    <m/>
    <m/>
    <m/>
    <s v=""/>
  </r>
  <r>
    <n v="870"/>
    <x v="0"/>
    <x v="0"/>
    <x v="0"/>
    <m/>
    <x v="0"/>
    <x v="0"/>
    <m/>
    <m/>
    <m/>
    <m/>
    <m/>
    <m/>
    <m/>
    <s v=""/>
  </r>
  <r>
    <n v="871"/>
    <x v="0"/>
    <x v="0"/>
    <x v="0"/>
    <m/>
    <x v="0"/>
    <x v="0"/>
    <m/>
    <m/>
    <m/>
    <m/>
    <m/>
    <m/>
    <m/>
    <s v=""/>
  </r>
  <r>
    <n v="872"/>
    <x v="0"/>
    <x v="0"/>
    <x v="0"/>
    <m/>
    <x v="0"/>
    <x v="0"/>
    <m/>
    <m/>
    <m/>
    <m/>
    <m/>
    <m/>
    <m/>
    <s v=""/>
  </r>
  <r>
    <n v="873"/>
    <x v="0"/>
    <x v="0"/>
    <x v="0"/>
    <m/>
    <x v="0"/>
    <x v="0"/>
    <m/>
    <m/>
    <m/>
    <m/>
    <m/>
    <m/>
    <m/>
    <s v=""/>
  </r>
  <r>
    <n v="874"/>
    <x v="0"/>
    <x v="0"/>
    <x v="0"/>
    <m/>
    <x v="0"/>
    <x v="0"/>
    <m/>
    <m/>
    <m/>
    <m/>
    <m/>
    <m/>
    <m/>
    <s v=""/>
  </r>
  <r>
    <n v="875"/>
    <x v="0"/>
    <x v="0"/>
    <x v="0"/>
    <m/>
    <x v="0"/>
    <x v="0"/>
    <m/>
    <m/>
    <m/>
    <m/>
    <m/>
    <m/>
    <m/>
    <s v=""/>
  </r>
  <r>
    <n v="876"/>
    <x v="0"/>
    <x v="0"/>
    <x v="0"/>
    <m/>
    <x v="0"/>
    <x v="0"/>
    <m/>
    <m/>
    <m/>
    <m/>
    <m/>
    <m/>
    <m/>
    <s v=""/>
  </r>
  <r>
    <n v="877"/>
    <x v="0"/>
    <x v="0"/>
    <x v="0"/>
    <m/>
    <x v="0"/>
    <x v="0"/>
    <m/>
    <m/>
    <m/>
    <m/>
    <m/>
    <m/>
    <m/>
    <s v=""/>
  </r>
  <r>
    <n v="878"/>
    <x v="0"/>
    <x v="0"/>
    <x v="0"/>
    <m/>
    <x v="0"/>
    <x v="0"/>
    <m/>
    <m/>
    <m/>
    <m/>
    <m/>
    <m/>
    <m/>
    <s v=""/>
  </r>
  <r>
    <n v="879"/>
    <x v="0"/>
    <x v="0"/>
    <x v="0"/>
    <m/>
    <x v="0"/>
    <x v="0"/>
    <m/>
    <m/>
    <m/>
    <m/>
    <m/>
    <m/>
    <m/>
    <s v=""/>
  </r>
  <r>
    <n v="880"/>
    <x v="0"/>
    <x v="0"/>
    <x v="0"/>
    <m/>
    <x v="0"/>
    <x v="0"/>
    <m/>
    <m/>
    <m/>
    <m/>
    <m/>
    <m/>
    <m/>
    <s v=""/>
  </r>
  <r>
    <n v="881"/>
    <x v="0"/>
    <x v="0"/>
    <x v="0"/>
    <m/>
    <x v="0"/>
    <x v="0"/>
    <m/>
    <m/>
    <m/>
    <m/>
    <m/>
    <m/>
    <m/>
    <s v=""/>
  </r>
  <r>
    <n v="882"/>
    <x v="0"/>
    <x v="0"/>
    <x v="0"/>
    <m/>
    <x v="0"/>
    <x v="0"/>
    <m/>
    <m/>
    <m/>
    <m/>
    <m/>
    <m/>
    <m/>
    <s v=""/>
  </r>
  <r>
    <n v="883"/>
    <x v="0"/>
    <x v="0"/>
    <x v="0"/>
    <m/>
    <x v="0"/>
    <x v="0"/>
    <m/>
    <m/>
    <m/>
    <m/>
    <m/>
    <m/>
    <m/>
    <s v=""/>
  </r>
  <r>
    <n v="884"/>
    <x v="0"/>
    <x v="0"/>
    <x v="0"/>
    <m/>
    <x v="0"/>
    <x v="0"/>
    <m/>
    <m/>
    <m/>
    <m/>
    <m/>
    <m/>
    <m/>
    <s v=""/>
  </r>
  <r>
    <n v="885"/>
    <x v="0"/>
    <x v="0"/>
    <x v="0"/>
    <m/>
    <x v="0"/>
    <x v="0"/>
    <m/>
    <m/>
    <m/>
    <m/>
    <m/>
    <m/>
    <m/>
    <s v=""/>
  </r>
  <r>
    <n v="886"/>
    <x v="0"/>
    <x v="0"/>
    <x v="0"/>
    <m/>
    <x v="0"/>
    <x v="0"/>
    <m/>
    <m/>
    <m/>
    <m/>
    <m/>
    <m/>
    <m/>
    <s v=""/>
  </r>
  <r>
    <n v="887"/>
    <x v="0"/>
    <x v="0"/>
    <x v="0"/>
    <m/>
    <x v="0"/>
    <x v="0"/>
    <m/>
    <m/>
    <m/>
    <m/>
    <m/>
    <m/>
    <m/>
    <s v=""/>
  </r>
  <r>
    <n v="888"/>
    <x v="0"/>
    <x v="0"/>
    <x v="0"/>
    <m/>
    <x v="0"/>
    <x v="0"/>
    <m/>
    <m/>
    <m/>
    <m/>
    <m/>
    <m/>
    <m/>
    <s v=""/>
  </r>
  <r>
    <n v="889"/>
    <x v="0"/>
    <x v="0"/>
    <x v="0"/>
    <m/>
    <x v="0"/>
    <x v="0"/>
    <m/>
    <m/>
    <m/>
    <m/>
    <m/>
    <m/>
    <m/>
    <s v=""/>
  </r>
  <r>
    <n v="890"/>
    <x v="0"/>
    <x v="0"/>
    <x v="0"/>
    <m/>
    <x v="0"/>
    <x v="0"/>
    <m/>
    <m/>
    <m/>
    <m/>
    <m/>
    <m/>
    <m/>
    <s v=""/>
  </r>
  <r>
    <n v="891"/>
    <x v="0"/>
    <x v="0"/>
    <x v="0"/>
    <m/>
    <x v="0"/>
    <x v="0"/>
    <m/>
    <m/>
    <m/>
    <m/>
    <m/>
    <m/>
    <m/>
    <s v=""/>
  </r>
  <r>
    <n v="892"/>
    <x v="0"/>
    <x v="0"/>
    <x v="0"/>
    <m/>
    <x v="0"/>
    <x v="0"/>
    <m/>
    <m/>
    <m/>
    <m/>
    <m/>
    <m/>
    <m/>
    <s v=""/>
  </r>
  <r>
    <n v="893"/>
    <x v="0"/>
    <x v="0"/>
    <x v="0"/>
    <m/>
    <x v="0"/>
    <x v="0"/>
    <m/>
    <m/>
    <m/>
    <m/>
    <m/>
    <m/>
    <m/>
    <s v=""/>
  </r>
  <r>
    <n v="894"/>
    <x v="0"/>
    <x v="0"/>
    <x v="0"/>
    <m/>
    <x v="0"/>
    <x v="0"/>
    <m/>
    <m/>
    <m/>
    <m/>
    <m/>
    <m/>
    <m/>
    <s v=""/>
  </r>
  <r>
    <n v="895"/>
    <x v="0"/>
    <x v="0"/>
    <x v="0"/>
    <m/>
    <x v="0"/>
    <x v="0"/>
    <m/>
    <m/>
    <m/>
    <m/>
    <m/>
    <m/>
    <m/>
    <s v=""/>
  </r>
  <r>
    <n v="896"/>
    <x v="0"/>
    <x v="0"/>
    <x v="0"/>
    <m/>
    <x v="0"/>
    <x v="0"/>
    <m/>
    <m/>
    <m/>
    <m/>
    <m/>
    <m/>
    <m/>
    <s v=""/>
  </r>
  <r>
    <n v="897"/>
    <x v="0"/>
    <x v="0"/>
    <x v="0"/>
    <m/>
    <x v="0"/>
    <x v="0"/>
    <m/>
    <m/>
    <m/>
    <m/>
    <m/>
    <m/>
    <m/>
    <s v=""/>
  </r>
  <r>
    <n v="898"/>
    <x v="0"/>
    <x v="0"/>
    <x v="0"/>
    <m/>
    <x v="0"/>
    <x v="0"/>
    <m/>
    <m/>
    <m/>
    <m/>
    <m/>
    <m/>
    <m/>
    <s v=""/>
  </r>
  <r>
    <n v="899"/>
    <x v="0"/>
    <x v="0"/>
    <x v="0"/>
    <m/>
    <x v="0"/>
    <x v="0"/>
    <m/>
    <m/>
    <m/>
    <m/>
    <m/>
    <m/>
    <m/>
    <s v=""/>
  </r>
  <r>
    <n v="900"/>
    <x v="0"/>
    <x v="0"/>
    <x v="0"/>
    <m/>
    <x v="0"/>
    <x v="0"/>
    <m/>
    <m/>
    <m/>
    <m/>
    <m/>
    <m/>
    <m/>
    <s v=""/>
  </r>
  <r>
    <n v="901"/>
    <x v="0"/>
    <x v="0"/>
    <x v="0"/>
    <m/>
    <x v="0"/>
    <x v="0"/>
    <m/>
    <m/>
    <m/>
    <m/>
    <m/>
    <m/>
    <m/>
    <s v=""/>
  </r>
  <r>
    <n v="902"/>
    <x v="0"/>
    <x v="0"/>
    <x v="0"/>
    <m/>
    <x v="0"/>
    <x v="0"/>
    <m/>
    <m/>
    <m/>
    <m/>
    <m/>
    <m/>
    <m/>
    <s v=""/>
  </r>
  <r>
    <n v="903"/>
    <x v="0"/>
    <x v="0"/>
    <x v="0"/>
    <m/>
    <x v="0"/>
    <x v="0"/>
    <m/>
    <m/>
    <m/>
    <m/>
    <m/>
    <m/>
    <m/>
    <s v=""/>
  </r>
  <r>
    <n v="904"/>
    <x v="0"/>
    <x v="0"/>
    <x v="0"/>
    <m/>
    <x v="0"/>
    <x v="0"/>
    <m/>
    <m/>
    <m/>
    <m/>
    <m/>
    <m/>
    <m/>
    <s v=""/>
  </r>
  <r>
    <n v="905"/>
    <x v="0"/>
    <x v="0"/>
    <x v="0"/>
    <m/>
    <x v="0"/>
    <x v="0"/>
    <m/>
    <m/>
    <m/>
    <m/>
    <m/>
    <m/>
    <m/>
    <s v=""/>
  </r>
  <r>
    <n v="906"/>
    <x v="0"/>
    <x v="0"/>
    <x v="0"/>
    <m/>
    <x v="0"/>
    <x v="0"/>
    <m/>
    <m/>
    <m/>
    <m/>
    <m/>
    <m/>
    <m/>
    <s v=""/>
  </r>
  <r>
    <n v="907"/>
    <x v="0"/>
    <x v="0"/>
    <x v="0"/>
    <m/>
    <x v="0"/>
    <x v="0"/>
    <m/>
    <m/>
    <m/>
    <m/>
    <m/>
    <m/>
    <m/>
    <s v=""/>
  </r>
  <r>
    <n v="908"/>
    <x v="0"/>
    <x v="0"/>
    <x v="0"/>
    <m/>
    <x v="0"/>
    <x v="0"/>
    <m/>
    <m/>
    <m/>
    <m/>
    <m/>
    <m/>
    <m/>
    <s v=""/>
  </r>
  <r>
    <n v="909"/>
    <x v="0"/>
    <x v="0"/>
    <x v="0"/>
    <m/>
    <x v="0"/>
    <x v="0"/>
    <m/>
    <m/>
    <m/>
    <m/>
    <m/>
    <m/>
    <m/>
    <s v=""/>
  </r>
  <r>
    <n v="910"/>
    <x v="0"/>
    <x v="0"/>
    <x v="0"/>
    <m/>
    <x v="0"/>
    <x v="0"/>
    <m/>
    <m/>
    <m/>
    <m/>
    <m/>
    <m/>
    <m/>
    <s v=""/>
  </r>
  <r>
    <n v="911"/>
    <x v="0"/>
    <x v="0"/>
    <x v="0"/>
    <m/>
    <x v="0"/>
    <x v="0"/>
    <m/>
    <m/>
    <m/>
    <m/>
    <m/>
    <m/>
    <m/>
    <s v=""/>
  </r>
  <r>
    <n v="912"/>
    <x v="0"/>
    <x v="0"/>
    <x v="0"/>
    <m/>
    <x v="0"/>
    <x v="0"/>
    <m/>
    <m/>
    <m/>
    <m/>
    <m/>
    <m/>
    <m/>
    <s v=""/>
  </r>
  <r>
    <n v="913"/>
    <x v="0"/>
    <x v="0"/>
    <x v="0"/>
    <m/>
    <x v="0"/>
    <x v="0"/>
    <m/>
    <m/>
    <m/>
    <m/>
    <m/>
    <m/>
    <m/>
    <s v=""/>
  </r>
  <r>
    <n v="914"/>
    <x v="0"/>
    <x v="0"/>
    <x v="0"/>
    <m/>
    <x v="0"/>
    <x v="0"/>
    <m/>
    <m/>
    <m/>
    <m/>
    <m/>
    <m/>
    <m/>
    <s v=""/>
  </r>
  <r>
    <n v="915"/>
    <x v="0"/>
    <x v="0"/>
    <x v="0"/>
    <m/>
    <x v="0"/>
    <x v="0"/>
    <m/>
    <m/>
    <m/>
    <m/>
    <m/>
    <m/>
    <m/>
    <s v=""/>
  </r>
  <r>
    <n v="916"/>
    <x v="0"/>
    <x v="0"/>
    <x v="0"/>
    <m/>
    <x v="0"/>
    <x v="0"/>
    <m/>
    <m/>
    <m/>
    <m/>
    <m/>
    <m/>
    <m/>
    <s v=""/>
  </r>
  <r>
    <n v="917"/>
    <x v="0"/>
    <x v="0"/>
    <x v="0"/>
    <m/>
    <x v="0"/>
    <x v="0"/>
    <m/>
    <m/>
    <m/>
    <m/>
    <m/>
    <m/>
    <m/>
    <s v=""/>
  </r>
  <r>
    <n v="918"/>
    <x v="0"/>
    <x v="0"/>
    <x v="0"/>
    <m/>
    <x v="0"/>
    <x v="0"/>
    <m/>
    <m/>
    <m/>
    <m/>
    <m/>
    <m/>
    <m/>
    <s v=""/>
  </r>
  <r>
    <n v="919"/>
    <x v="0"/>
    <x v="0"/>
    <x v="0"/>
    <m/>
    <x v="0"/>
    <x v="0"/>
    <m/>
    <m/>
    <m/>
    <m/>
    <m/>
    <m/>
    <m/>
    <s v=""/>
  </r>
  <r>
    <n v="920"/>
    <x v="0"/>
    <x v="0"/>
    <x v="0"/>
    <m/>
    <x v="0"/>
    <x v="0"/>
    <m/>
    <m/>
    <m/>
    <m/>
    <m/>
    <m/>
    <m/>
    <s v=""/>
  </r>
  <r>
    <n v="921"/>
    <x v="0"/>
    <x v="0"/>
    <x v="0"/>
    <m/>
    <x v="0"/>
    <x v="0"/>
    <m/>
    <m/>
    <m/>
    <m/>
    <m/>
    <m/>
    <m/>
    <s v=""/>
  </r>
  <r>
    <n v="922"/>
    <x v="0"/>
    <x v="0"/>
    <x v="0"/>
    <m/>
    <x v="0"/>
    <x v="0"/>
    <m/>
    <m/>
    <m/>
    <m/>
    <m/>
    <m/>
    <m/>
    <s v=""/>
  </r>
  <r>
    <n v="923"/>
    <x v="0"/>
    <x v="0"/>
    <x v="0"/>
    <m/>
    <x v="0"/>
    <x v="0"/>
    <m/>
    <m/>
    <m/>
    <m/>
    <m/>
    <m/>
    <m/>
    <s v=""/>
  </r>
  <r>
    <n v="924"/>
    <x v="0"/>
    <x v="0"/>
    <x v="0"/>
    <m/>
    <x v="0"/>
    <x v="0"/>
    <m/>
    <m/>
    <m/>
    <m/>
    <m/>
    <m/>
    <m/>
    <s v=""/>
  </r>
  <r>
    <n v="925"/>
    <x v="0"/>
    <x v="0"/>
    <x v="0"/>
    <m/>
    <x v="0"/>
    <x v="0"/>
    <m/>
    <m/>
    <m/>
    <m/>
    <m/>
    <m/>
    <m/>
    <s v=""/>
  </r>
  <r>
    <n v="926"/>
    <x v="0"/>
    <x v="0"/>
    <x v="0"/>
    <m/>
    <x v="0"/>
    <x v="0"/>
    <m/>
    <m/>
    <m/>
    <m/>
    <m/>
    <m/>
    <m/>
    <s v=""/>
  </r>
  <r>
    <n v="927"/>
    <x v="0"/>
    <x v="0"/>
    <x v="0"/>
    <m/>
    <x v="0"/>
    <x v="0"/>
    <m/>
    <m/>
    <m/>
    <m/>
    <m/>
    <m/>
    <m/>
    <s v=""/>
  </r>
  <r>
    <n v="928"/>
    <x v="0"/>
    <x v="0"/>
    <x v="0"/>
    <m/>
    <x v="0"/>
    <x v="0"/>
    <m/>
    <m/>
    <m/>
    <m/>
    <m/>
    <m/>
    <m/>
    <s v=""/>
  </r>
  <r>
    <n v="929"/>
    <x v="0"/>
    <x v="0"/>
    <x v="0"/>
    <m/>
    <x v="0"/>
    <x v="0"/>
    <m/>
    <m/>
    <m/>
    <m/>
    <m/>
    <m/>
    <m/>
    <s v=""/>
  </r>
  <r>
    <n v="930"/>
    <x v="0"/>
    <x v="0"/>
    <x v="0"/>
    <m/>
    <x v="0"/>
    <x v="0"/>
    <m/>
    <m/>
    <m/>
    <m/>
    <m/>
    <m/>
    <m/>
    <s v=""/>
  </r>
  <r>
    <n v="931"/>
    <x v="0"/>
    <x v="0"/>
    <x v="0"/>
    <m/>
    <x v="0"/>
    <x v="0"/>
    <m/>
    <m/>
    <m/>
    <m/>
    <m/>
    <m/>
    <m/>
    <s v=""/>
  </r>
  <r>
    <n v="932"/>
    <x v="0"/>
    <x v="0"/>
    <x v="0"/>
    <m/>
    <x v="0"/>
    <x v="0"/>
    <m/>
    <m/>
    <m/>
    <m/>
    <m/>
    <m/>
    <m/>
    <s v=""/>
  </r>
  <r>
    <n v="933"/>
    <x v="0"/>
    <x v="0"/>
    <x v="0"/>
    <m/>
    <x v="0"/>
    <x v="0"/>
    <m/>
    <m/>
    <m/>
    <m/>
    <m/>
    <m/>
    <m/>
    <s v=""/>
  </r>
  <r>
    <n v="934"/>
    <x v="0"/>
    <x v="0"/>
    <x v="0"/>
    <m/>
    <x v="0"/>
    <x v="0"/>
    <m/>
    <m/>
    <m/>
    <m/>
    <m/>
    <m/>
    <m/>
    <s v=""/>
  </r>
  <r>
    <n v="935"/>
    <x v="0"/>
    <x v="0"/>
    <x v="0"/>
    <m/>
    <x v="0"/>
    <x v="0"/>
    <m/>
    <m/>
    <m/>
    <m/>
    <m/>
    <m/>
    <m/>
    <s v=""/>
  </r>
  <r>
    <n v="936"/>
    <x v="0"/>
    <x v="0"/>
    <x v="0"/>
    <m/>
    <x v="0"/>
    <x v="0"/>
    <m/>
    <m/>
    <m/>
    <m/>
    <m/>
    <m/>
    <m/>
    <s v=""/>
  </r>
  <r>
    <n v="937"/>
    <x v="0"/>
    <x v="0"/>
    <x v="0"/>
    <m/>
    <x v="0"/>
    <x v="0"/>
    <m/>
    <m/>
    <m/>
    <m/>
    <m/>
    <m/>
    <m/>
    <s v=""/>
  </r>
  <r>
    <n v="938"/>
    <x v="0"/>
    <x v="0"/>
    <x v="0"/>
    <m/>
    <x v="0"/>
    <x v="0"/>
    <m/>
    <m/>
    <m/>
    <m/>
    <m/>
    <m/>
    <m/>
    <s v=""/>
  </r>
  <r>
    <n v="939"/>
    <x v="0"/>
    <x v="0"/>
    <x v="0"/>
    <m/>
    <x v="0"/>
    <x v="0"/>
    <m/>
    <m/>
    <m/>
    <m/>
    <m/>
    <m/>
    <m/>
    <s v=""/>
  </r>
  <r>
    <n v="940"/>
    <x v="0"/>
    <x v="0"/>
    <x v="0"/>
    <m/>
    <x v="0"/>
    <x v="0"/>
    <m/>
    <m/>
    <m/>
    <m/>
    <m/>
    <m/>
    <m/>
    <s v=""/>
  </r>
  <r>
    <n v="941"/>
    <x v="0"/>
    <x v="0"/>
    <x v="0"/>
    <m/>
    <x v="0"/>
    <x v="0"/>
    <m/>
    <m/>
    <m/>
    <m/>
    <m/>
    <m/>
    <m/>
    <s v=""/>
  </r>
  <r>
    <n v="942"/>
    <x v="0"/>
    <x v="0"/>
    <x v="0"/>
    <m/>
    <x v="0"/>
    <x v="0"/>
    <m/>
    <m/>
    <m/>
    <m/>
    <m/>
    <m/>
    <m/>
    <s v=""/>
  </r>
  <r>
    <n v="943"/>
    <x v="0"/>
    <x v="0"/>
    <x v="0"/>
    <m/>
    <x v="0"/>
    <x v="0"/>
    <m/>
    <m/>
    <m/>
    <m/>
    <m/>
    <m/>
    <m/>
    <s v=""/>
  </r>
  <r>
    <n v="944"/>
    <x v="0"/>
    <x v="0"/>
    <x v="0"/>
    <m/>
    <x v="0"/>
    <x v="0"/>
    <m/>
    <m/>
    <m/>
    <m/>
    <m/>
    <m/>
    <m/>
    <s v=""/>
  </r>
  <r>
    <n v="945"/>
    <x v="0"/>
    <x v="0"/>
    <x v="0"/>
    <m/>
    <x v="0"/>
    <x v="0"/>
    <m/>
    <m/>
    <m/>
    <m/>
    <m/>
    <m/>
    <m/>
    <s v=""/>
  </r>
  <r>
    <n v="946"/>
    <x v="0"/>
    <x v="0"/>
    <x v="0"/>
    <m/>
    <x v="0"/>
    <x v="0"/>
    <m/>
    <m/>
    <m/>
    <m/>
    <m/>
    <m/>
    <m/>
    <s v=""/>
  </r>
  <r>
    <n v="947"/>
    <x v="0"/>
    <x v="0"/>
    <x v="0"/>
    <m/>
    <x v="0"/>
    <x v="0"/>
    <m/>
    <m/>
    <m/>
    <m/>
    <m/>
    <m/>
    <m/>
    <s v=""/>
  </r>
  <r>
    <n v="948"/>
    <x v="0"/>
    <x v="0"/>
    <x v="0"/>
    <m/>
    <x v="0"/>
    <x v="0"/>
    <m/>
    <m/>
    <m/>
    <m/>
    <m/>
    <m/>
    <m/>
    <s v=""/>
  </r>
  <r>
    <n v="949"/>
    <x v="0"/>
    <x v="0"/>
    <x v="0"/>
    <m/>
    <x v="0"/>
    <x v="0"/>
    <m/>
    <m/>
    <m/>
    <m/>
    <m/>
    <m/>
    <m/>
    <s v=""/>
  </r>
  <r>
    <n v="950"/>
    <x v="0"/>
    <x v="0"/>
    <x v="0"/>
    <m/>
    <x v="0"/>
    <x v="0"/>
    <m/>
    <m/>
    <m/>
    <m/>
    <m/>
    <m/>
    <m/>
    <s v=""/>
  </r>
  <r>
    <n v="951"/>
    <x v="0"/>
    <x v="0"/>
    <x v="0"/>
    <m/>
    <x v="0"/>
    <x v="0"/>
    <m/>
    <m/>
    <m/>
    <m/>
    <m/>
    <m/>
    <m/>
    <s v=""/>
  </r>
  <r>
    <n v="952"/>
    <x v="0"/>
    <x v="0"/>
    <x v="0"/>
    <m/>
    <x v="0"/>
    <x v="0"/>
    <m/>
    <m/>
    <m/>
    <m/>
    <m/>
    <m/>
    <m/>
    <s v=""/>
  </r>
  <r>
    <n v="953"/>
    <x v="0"/>
    <x v="0"/>
    <x v="0"/>
    <m/>
    <x v="0"/>
    <x v="0"/>
    <m/>
    <m/>
    <m/>
    <m/>
    <m/>
    <m/>
    <m/>
    <s v=""/>
  </r>
  <r>
    <n v="954"/>
    <x v="0"/>
    <x v="0"/>
    <x v="0"/>
    <m/>
    <x v="0"/>
    <x v="0"/>
    <m/>
    <m/>
    <m/>
    <m/>
    <m/>
    <m/>
    <m/>
    <s v=""/>
  </r>
  <r>
    <n v="955"/>
    <x v="0"/>
    <x v="0"/>
    <x v="0"/>
    <m/>
    <x v="0"/>
    <x v="0"/>
    <m/>
    <m/>
    <m/>
    <m/>
    <m/>
    <m/>
    <m/>
    <s v=""/>
  </r>
  <r>
    <n v="956"/>
    <x v="0"/>
    <x v="0"/>
    <x v="0"/>
    <m/>
    <x v="0"/>
    <x v="0"/>
    <m/>
    <m/>
    <m/>
    <m/>
    <m/>
    <m/>
    <m/>
    <s v=""/>
  </r>
  <r>
    <n v="957"/>
    <x v="0"/>
    <x v="0"/>
    <x v="0"/>
    <m/>
    <x v="0"/>
    <x v="0"/>
    <m/>
    <m/>
    <m/>
    <m/>
    <m/>
    <m/>
    <m/>
    <s v=""/>
  </r>
  <r>
    <n v="958"/>
    <x v="0"/>
    <x v="0"/>
    <x v="0"/>
    <m/>
    <x v="0"/>
    <x v="0"/>
    <m/>
    <m/>
    <m/>
    <m/>
    <m/>
    <m/>
    <m/>
    <s v=""/>
  </r>
  <r>
    <n v="959"/>
    <x v="0"/>
    <x v="0"/>
    <x v="0"/>
    <m/>
    <x v="0"/>
    <x v="0"/>
    <m/>
    <m/>
    <m/>
    <m/>
    <m/>
    <m/>
    <m/>
    <s v=""/>
  </r>
  <r>
    <n v="960"/>
    <x v="0"/>
    <x v="0"/>
    <x v="0"/>
    <m/>
    <x v="0"/>
    <x v="0"/>
    <m/>
    <m/>
    <m/>
    <m/>
    <m/>
    <m/>
    <m/>
    <s v=""/>
  </r>
  <r>
    <n v="961"/>
    <x v="0"/>
    <x v="0"/>
    <x v="0"/>
    <m/>
    <x v="0"/>
    <x v="0"/>
    <m/>
    <m/>
    <m/>
    <m/>
    <m/>
    <m/>
    <m/>
    <s v=""/>
  </r>
  <r>
    <n v="962"/>
    <x v="0"/>
    <x v="0"/>
    <x v="0"/>
    <m/>
    <x v="0"/>
    <x v="0"/>
    <m/>
    <m/>
    <m/>
    <m/>
    <m/>
    <m/>
    <m/>
    <s v=""/>
  </r>
  <r>
    <n v="963"/>
    <x v="0"/>
    <x v="0"/>
    <x v="0"/>
    <m/>
    <x v="0"/>
    <x v="0"/>
    <m/>
    <m/>
    <m/>
    <m/>
    <m/>
    <m/>
    <m/>
    <s v=""/>
  </r>
  <r>
    <n v="964"/>
    <x v="0"/>
    <x v="0"/>
    <x v="0"/>
    <m/>
    <x v="0"/>
    <x v="0"/>
    <m/>
    <m/>
    <m/>
    <m/>
    <m/>
    <m/>
    <m/>
    <s v=""/>
  </r>
  <r>
    <n v="965"/>
    <x v="0"/>
    <x v="0"/>
    <x v="0"/>
    <m/>
    <x v="0"/>
    <x v="0"/>
    <m/>
    <m/>
    <m/>
    <m/>
    <m/>
    <m/>
    <m/>
    <s v=""/>
  </r>
  <r>
    <n v="966"/>
    <x v="0"/>
    <x v="0"/>
    <x v="0"/>
    <m/>
    <x v="0"/>
    <x v="0"/>
    <m/>
    <m/>
    <m/>
    <m/>
    <m/>
    <m/>
    <m/>
    <s v=""/>
  </r>
  <r>
    <n v="967"/>
    <x v="0"/>
    <x v="0"/>
    <x v="0"/>
    <m/>
    <x v="0"/>
    <x v="0"/>
    <m/>
    <m/>
    <m/>
    <m/>
    <m/>
    <m/>
    <m/>
    <s v=""/>
  </r>
  <r>
    <n v="968"/>
    <x v="0"/>
    <x v="0"/>
    <x v="0"/>
    <m/>
    <x v="0"/>
    <x v="0"/>
    <m/>
    <m/>
    <m/>
    <m/>
    <m/>
    <m/>
    <m/>
    <s v=""/>
  </r>
  <r>
    <n v="969"/>
    <x v="0"/>
    <x v="0"/>
    <x v="0"/>
    <m/>
    <x v="0"/>
    <x v="0"/>
    <m/>
    <m/>
    <m/>
    <m/>
    <m/>
    <m/>
    <m/>
    <s v=""/>
  </r>
  <r>
    <n v="970"/>
    <x v="0"/>
    <x v="0"/>
    <x v="0"/>
    <m/>
    <x v="0"/>
    <x v="0"/>
    <m/>
    <m/>
    <m/>
    <m/>
    <m/>
    <m/>
    <m/>
    <s v=""/>
  </r>
  <r>
    <n v="971"/>
    <x v="0"/>
    <x v="0"/>
    <x v="0"/>
    <m/>
    <x v="0"/>
    <x v="0"/>
    <m/>
    <m/>
    <m/>
    <m/>
    <m/>
    <m/>
    <m/>
    <s v=""/>
  </r>
  <r>
    <n v="972"/>
    <x v="0"/>
    <x v="0"/>
    <x v="0"/>
    <m/>
    <x v="0"/>
    <x v="0"/>
    <m/>
    <m/>
    <m/>
    <m/>
    <m/>
    <m/>
    <m/>
    <s v=""/>
  </r>
  <r>
    <n v="973"/>
    <x v="0"/>
    <x v="0"/>
    <x v="0"/>
    <m/>
    <x v="0"/>
    <x v="0"/>
    <m/>
    <m/>
    <m/>
    <m/>
    <m/>
    <m/>
    <m/>
    <s v=""/>
  </r>
  <r>
    <n v="974"/>
    <x v="0"/>
    <x v="0"/>
    <x v="0"/>
    <m/>
    <x v="0"/>
    <x v="0"/>
    <m/>
    <m/>
    <m/>
    <m/>
    <m/>
    <m/>
    <m/>
    <s v=""/>
  </r>
  <r>
    <n v="975"/>
    <x v="0"/>
    <x v="0"/>
    <x v="0"/>
    <m/>
    <x v="0"/>
    <x v="0"/>
    <m/>
    <m/>
    <m/>
    <m/>
    <m/>
    <m/>
    <m/>
    <s v=""/>
  </r>
  <r>
    <n v="976"/>
    <x v="0"/>
    <x v="0"/>
    <x v="0"/>
    <m/>
    <x v="0"/>
    <x v="0"/>
    <m/>
    <m/>
    <m/>
    <m/>
    <m/>
    <m/>
    <m/>
    <s v=""/>
  </r>
  <r>
    <n v="977"/>
    <x v="0"/>
    <x v="0"/>
    <x v="0"/>
    <m/>
    <x v="0"/>
    <x v="0"/>
    <m/>
    <m/>
    <m/>
    <m/>
    <m/>
    <m/>
    <m/>
    <s v=""/>
  </r>
  <r>
    <n v="978"/>
    <x v="0"/>
    <x v="0"/>
    <x v="0"/>
    <m/>
    <x v="0"/>
    <x v="0"/>
    <m/>
    <m/>
    <m/>
    <m/>
    <m/>
    <m/>
    <m/>
    <s v=""/>
  </r>
  <r>
    <n v="979"/>
    <x v="0"/>
    <x v="0"/>
    <x v="0"/>
    <m/>
    <x v="0"/>
    <x v="0"/>
    <m/>
    <m/>
    <m/>
    <m/>
    <m/>
    <m/>
    <m/>
    <s v=""/>
  </r>
  <r>
    <n v="980"/>
    <x v="0"/>
    <x v="0"/>
    <x v="0"/>
    <m/>
    <x v="0"/>
    <x v="0"/>
    <m/>
    <m/>
    <m/>
    <m/>
    <m/>
    <m/>
    <m/>
    <s v=""/>
  </r>
  <r>
    <n v="981"/>
    <x v="0"/>
    <x v="0"/>
    <x v="0"/>
    <m/>
    <x v="0"/>
    <x v="0"/>
    <m/>
    <m/>
    <m/>
    <m/>
    <m/>
    <m/>
    <m/>
    <s v=""/>
  </r>
  <r>
    <n v="982"/>
    <x v="0"/>
    <x v="0"/>
    <x v="0"/>
    <m/>
    <x v="0"/>
    <x v="0"/>
    <m/>
    <m/>
    <m/>
    <m/>
    <m/>
    <m/>
    <m/>
    <s v=""/>
  </r>
  <r>
    <n v="983"/>
    <x v="0"/>
    <x v="0"/>
    <x v="0"/>
    <m/>
    <x v="0"/>
    <x v="0"/>
    <m/>
    <m/>
    <m/>
    <m/>
    <m/>
    <m/>
    <m/>
    <s v=""/>
  </r>
  <r>
    <n v="984"/>
    <x v="0"/>
    <x v="0"/>
    <x v="0"/>
    <m/>
    <x v="0"/>
    <x v="0"/>
    <m/>
    <m/>
    <m/>
    <m/>
    <m/>
    <m/>
    <m/>
    <s v=""/>
  </r>
  <r>
    <n v="985"/>
    <x v="0"/>
    <x v="0"/>
    <x v="0"/>
    <m/>
    <x v="0"/>
    <x v="0"/>
    <m/>
    <m/>
    <m/>
    <m/>
    <m/>
    <m/>
    <m/>
    <s v=""/>
  </r>
  <r>
    <n v="986"/>
    <x v="0"/>
    <x v="0"/>
    <x v="0"/>
    <m/>
    <x v="0"/>
    <x v="0"/>
    <m/>
    <m/>
    <m/>
    <m/>
    <m/>
    <m/>
    <m/>
    <s v=""/>
  </r>
  <r>
    <n v="987"/>
    <x v="0"/>
    <x v="0"/>
    <x v="0"/>
    <m/>
    <x v="0"/>
    <x v="0"/>
    <m/>
    <m/>
    <m/>
    <m/>
    <m/>
    <m/>
    <m/>
    <s v=""/>
  </r>
  <r>
    <n v="988"/>
    <x v="0"/>
    <x v="0"/>
    <x v="0"/>
    <m/>
    <x v="0"/>
    <x v="0"/>
    <m/>
    <m/>
    <m/>
    <m/>
    <m/>
    <m/>
    <m/>
    <s v=""/>
  </r>
  <r>
    <n v="989"/>
    <x v="0"/>
    <x v="0"/>
    <x v="0"/>
    <m/>
    <x v="0"/>
    <x v="0"/>
    <m/>
    <m/>
    <m/>
    <m/>
    <m/>
    <m/>
    <m/>
    <s v=""/>
  </r>
  <r>
    <n v="990"/>
    <x v="0"/>
    <x v="0"/>
    <x v="0"/>
    <m/>
    <x v="0"/>
    <x v="0"/>
    <m/>
    <m/>
    <m/>
    <m/>
    <m/>
    <m/>
    <m/>
    <s v=""/>
  </r>
  <r>
    <n v="991"/>
    <x v="0"/>
    <x v="0"/>
    <x v="0"/>
    <m/>
    <x v="0"/>
    <x v="0"/>
    <m/>
    <m/>
    <m/>
    <m/>
    <m/>
    <m/>
    <m/>
    <s v=""/>
  </r>
  <r>
    <n v="992"/>
    <x v="0"/>
    <x v="0"/>
    <x v="0"/>
    <m/>
    <x v="0"/>
    <x v="0"/>
    <m/>
    <m/>
    <m/>
    <m/>
    <m/>
    <m/>
    <m/>
    <s v=""/>
  </r>
  <r>
    <n v="993"/>
    <x v="0"/>
    <x v="0"/>
    <x v="0"/>
    <m/>
    <x v="0"/>
    <x v="0"/>
    <m/>
    <m/>
    <m/>
    <m/>
    <m/>
    <m/>
    <m/>
    <s v=""/>
  </r>
  <r>
    <n v="994"/>
    <x v="0"/>
    <x v="0"/>
    <x v="0"/>
    <m/>
    <x v="0"/>
    <x v="0"/>
    <m/>
    <m/>
    <m/>
    <m/>
    <m/>
    <m/>
    <m/>
    <s v=""/>
  </r>
  <r>
    <n v="995"/>
    <x v="0"/>
    <x v="0"/>
    <x v="0"/>
    <m/>
    <x v="0"/>
    <x v="0"/>
    <m/>
    <m/>
    <m/>
    <m/>
    <m/>
    <m/>
    <m/>
    <s v=""/>
  </r>
  <r>
    <n v="996"/>
    <x v="0"/>
    <x v="0"/>
    <x v="0"/>
    <m/>
    <x v="0"/>
    <x v="0"/>
    <m/>
    <m/>
    <m/>
    <m/>
    <m/>
    <m/>
    <m/>
    <s v=""/>
  </r>
  <r>
    <n v="997"/>
    <x v="0"/>
    <x v="0"/>
    <x v="0"/>
    <m/>
    <x v="0"/>
    <x v="0"/>
    <m/>
    <m/>
    <m/>
    <m/>
    <m/>
    <m/>
    <m/>
    <s v=""/>
  </r>
  <r>
    <n v="998"/>
    <x v="0"/>
    <x v="0"/>
    <x v="0"/>
    <m/>
    <x v="0"/>
    <x v="0"/>
    <m/>
    <m/>
    <m/>
    <m/>
    <m/>
    <m/>
    <m/>
    <s v=""/>
  </r>
  <r>
    <n v="999"/>
    <x v="0"/>
    <x v="0"/>
    <x v="0"/>
    <m/>
    <x v="0"/>
    <x v="0"/>
    <m/>
    <m/>
    <m/>
    <m/>
    <m/>
    <m/>
    <m/>
    <s v=""/>
  </r>
  <r>
    <n v="1000"/>
    <x v="0"/>
    <x v="0"/>
    <x v="0"/>
    <m/>
    <x v="0"/>
    <x v="0"/>
    <m/>
    <m/>
    <m/>
    <m/>
    <m/>
    <m/>
    <m/>
    <s v=""/>
  </r>
  <r>
    <n v="1001"/>
    <x v="0"/>
    <x v="0"/>
    <x v="0"/>
    <m/>
    <x v="0"/>
    <x v="0"/>
    <m/>
    <m/>
    <m/>
    <m/>
    <m/>
    <m/>
    <m/>
    <s v=""/>
  </r>
  <r>
    <n v="1002"/>
    <x v="0"/>
    <x v="0"/>
    <x v="0"/>
    <m/>
    <x v="0"/>
    <x v="0"/>
    <m/>
    <m/>
    <m/>
    <m/>
    <m/>
    <m/>
    <m/>
    <s v=""/>
  </r>
  <r>
    <n v="1003"/>
    <x v="0"/>
    <x v="0"/>
    <x v="0"/>
    <m/>
    <x v="0"/>
    <x v="0"/>
    <m/>
    <m/>
    <m/>
    <m/>
    <m/>
    <m/>
    <m/>
    <s v=""/>
  </r>
  <r>
    <n v="1004"/>
    <x v="0"/>
    <x v="0"/>
    <x v="0"/>
    <m/>
    <x v="0"/>
    <x v="0"/>
    <m/>
    <m/>
    <m/>
    <m/>
    <m/>
    <m/>
    <m/>
    <s v=""/>
  </r>
  <r>
    <n v="1005"/>
    <x v="0"/>
    <x v="0"/>
    <x v="0"/>
    <m/>
    <x v="0"/>
    <x v="0"/>
    <m/>
    <m/>
    <m/>
    <m/>
    <m/>
    <m/>
    <m/>
    <s v=""/>
  </r>
  <r>
    <n v="1006"/>
    <x v="0"/>
    <x v="0"/>
    <x v="0"/>
    <m/>
    <x v="0"/>
    <x v="0"/>
    <m/>
    <m/>
    <m/>
    <m/>
    <m/>
    <m/>
    <m/>
    <s v=""/>
  </r>
  <r>
    <n v="1007"/>
    <x v="0"/>
    <x v="0"/>
    <x v="0"/>
    <m/>
    <x v="0"/>
    <x v="0"/>
    <m/>
    <m/>
    <m/>
    <m/>
    <m/>
    <m/>
    <m/>
    <s v=""/>
  </r>
  <r>
    <n v="1008"/>
    <x v="0"/>
    <x v="0"/>
    <x v="0"/>
    <m/>
    <x v="0"/>
    <x v="0"/>
    <m/>
    <m/>
    <m/>
    <m/>
    <m/>
    <m/>
    <m/>
    <s v=""/>
  </r>
  <r>
    <n v="1009"/>
    <x v="0"/>
    <x v="0"/>
    <x v="0"/>
    <m/>
    <x v="0"/>
    <x v="0"/>
    <m/>
    <m/>
    <m/>
    <m/>
    <m/>
    <m/>
    <m/>
    <s v=""/>
  </r>
  <r>
    <n v="1010"/>
    <x v="0"/>
    <x v="0"/>
    <x v="0"/>
    <m/>
    <x v="0"/>
    <x v="0"/>
    <m/>
    <m/>
    <m/>
    <m/>
    <m/>
    <m/>
    <m/>
    <s v=""/>
  </r>
  <r>
    <n v="1011"/>
    <x v="0"/>
    <x v="0"/>
    <x v="0"/>
    <m/>
    <x v="0"/>
    <x v="0"/>
    <m/>
    <m/>
    <m/>
    <m/>
    <m/>
    <m/>
    <m/>
    <s v=""/>
  </r>
  <r>
    <n v="1012"/>
    <x v="0"/>
    <x v="0"/>
    <x v="0"/>
    <m/>
    <x v="0"/>
    <x v="0"/>
    <m/>
    <m/>
    <m/>
    <m/>
    <m/>
    <m/>
    <m/>
    <s v=""/>
  </r>
  <r>
    <n v="1013"/>
    <x v="0"/>
    <x v="0"/>
    <x v="0"/>
    <m/>
    <x v="0"/>
    <x v="0"/>
    <m/>
    <m/>
    <m/>
    <m/>
    <m/>
    <m/>
    <m/>
    <s v=""/>
  </r>
  <r>
    <n v="1014"/>
    <x v="0"/>
    <x v="0"/>
    <x v="0"/>
    <m/>
    <x v="0"/>
    <x v="0"/>
    <m/>
    <m/>
    <m/>
    <m/>
    <m/>
    <m/>
    <m/>
    <s v=""/>
  </r>
  <r>
    <n v="1015"/>
    <x v="0"/>
    <x v="0"/>
    <x v="0"/>
    <m/>
    <x v="0"/>
    <x v="0"/>
    <m/>
    <m/>
    <m/>
    <m/>
    <m/>
    <m/>
    <m/>
    <s v=""/>
  </r>
  <r>
    <n v="1016"/>
    <x v="0"/>
    <x v="0"/>
    <x v="0"/>
    <m/>
    <x v="0"/>
    <x v="0"/>
    <m/>
    <m/>
    <m/>
    <m/>
    <m/>
    <m/>
    <m/>
    <s v=""/>
  </r>
  <r>
    <n v="1017"/>
    <x v="0"/>
    <x v="0"/>
    <x v="0"/>
    <m/>
    <x v="0"/>
    <x v="0"/>
    <m/>
    <m/>
    <m/>
    <m/>
    <m/>
    <m/>
    <m/>
    <s v=""/>
  </r>
  <r>
    <n v="1018"/>
    <x v="0"/>
    <x v="0"/>
    <x v="0"/>
    <m/>
    <x v="0"/>
    <x v="0"/>
    <m/>
    <m/>
    <m/>
    <m/>
    <m/>
    <m/>
    <m/>
    <s v=""/>
  </r>
  <r>
    <n v="1019"/>
    <x v="0"/>
    <x v="0"/>
    <x v="0"/>
    <m/>
    <x v="0"/>
    <x v="0"/>
    <m/>
    <m/>
    <m/>
    <m/>
    <m/>
    <m/>
    <m/>
    <s v=""/>
  </r>
  <r>
    <n v="1020"/>
    <x v="0"/>
    <x v="0"/>
    <x v="0"/>
    <m/>
    <x v="0"/>
    <x v="0"/>
    <m/>
    <m/>
    <m/>
    <m/>
    <m/>
    <m/>
    <m/>
    <s v=""/>
  </r>
  <r>
    <n v="1021"/>
    <x v="0"/>
    <x v="0"/>
    <x v="0"/>
    <m/>
    <x v="0"/>
    <x v="0"/>
    <m/>
    <m/>
    <m/>
    <m/>
    <m/>
    <m/>
    <m/>
    <s v=""/>
  </r>
  <r>
    <n v="1022"/>
    <x v="0"/>
    <x v="0"/>
    <x v="0"/>
    <m/>
    <x v="0"/>
    <x v="0"/>
    <m/>
    <m/>
    <m/>
    <m/>
    <m/>
    <m/>
    <m/>
    <s v=""/>
  </r>
  <r>
    <n v="1023"/>
    <x v="0"/>
    <x v="0"/>
    <x v="0"/>
    <m/>
    <x v="0"/>
    <x v="0"/>
    <m/>
    <m/>
    <m/>
    <m/>
    <m/>
    <m/>
    <m/>
    <s v=""/>
  </r>
  <r>
    <n v="1024"/>
    <x v="0"/>
    <x v="0"/>
    <x v="0"/>
    <m/>
    <x v="0"/>
    <x v="0"/>
    <m/>
    <m/>
    <m/>
    <m/>
    <m/>
    <m/>
    <m/>
    <s v=""/>
  </r>
  <r>
    <n v="1025"/>
    <x v="0"/>
    <x v="0"/>
    <x v="0"/>
    <m/>
    <x v="0"/>
    <x v="0"/>
    <m/>
    <m/>
    <m/>
    <m/>
    <m/>
    <m/>
    <m/>
    <s v=""/>
  </r>
  <r>
    <n v="1026"/>
    <x v="0"/>
    <x v="0"/>
    <x v="0"/>
    <m/>
    <x v="0"/>
    <x v="0"/>
    <m/>
    <m/>
    <m/>
    <m/>
    <m/>
    <m/>
    <m/>
    <s v=""/>
  </r>
  <r>
    <n v="1027"/>
    <x v="0"/>
    <x v="0"/>
    <x v="0"/>
    <m/>
    <x v="0"/>
    <x v="0"/>
    <m/>
    <m/>
    <m/>
    <m/>
    <m/>
    <m/>
    <m/>
    <s v=""/>
  </r>
  <r>
    <n v="1028"/>
    <x v="0"/>
    <x v="0"/>
    <x v="0"/>
    <m/>
    <x v="0"/>
    <x v="0"/>
    <m/>
    <m/>
    <m/>
    <m/>
    <m/>
    <m/>
    <m/>
    <s v=""/>
  </r>
  <r>
    <n v="1029"/>
    <x v="0"/>
    <x v="0"/>
    <x v="0"/>
    <m/>
    <x v="0"/>
    <x v="0"/>
    <m/>
    <m/>
    <m/>
    <m/>
    <m/>
    <m/>
    <m/>
    <s v=""/>
  </r>
  <r>
    <n v="1030"/>
    <x v="0"/>
    <x v="0"/>
    <x v="0"/>
    <m/>
    <x v="0"/>
    <x v="0"/>
    <m/>
    <m/>
    <m/>
    <m/>
    <m/>
    <m/>
    <m/>
    <s v=""/>
  </r>
  <r>
    <n v="1031"/>
    <x v="0"/>
    <x v="0"/>
    <x v="0"/>
    <m/>
    <x v="0"/>
    <x v="0"/>
    <m/>
    <m/>
    <m/>
    <m/>
    <m/>
    <m/>
    <m/>
    <s v=""/>
  </r>
  <r>
    <n v="1032"/>
    <x v="0"/>
    <x v="0"/>
    <x v="0"/>
    <m/>
    <x v="0"/>
    <x v="0"/>
    <m/>
    <m/>
    <m/>
    <m/>
    <m/>
    <m/>
    <m/>
    <s v=""/>
  </r>
  <r>
    <n v="1033"/>
    <x v="0"/>
    <x v="0"/>
    <x v="0"/>
    <m/>
    <x v="0"/>
    <x v="0"/>
    <m/>
    <m/>
    <m/>
    <m/>
    <m/>
    <m/>
    <m/>
    <s v=""/>
  </r>
  <r>
    <n v="1034"/>
    <x v="0"/>
    <x v="0"/>
    <x v="0"/>
    <m/>
    <x v="0"/>
    <x v="0"/>
    <m/>
    <m/>
    <m/>
    <m/>
    <m/>
    <m/>
    <m/>
    <s v=""/>
  </r>
  <r>
    <n v="1035"/>
    <x v="0"/>
    <x v="0"/>
    <x v="0"/>
    <m/>
    <x v="0"/>
    <x v="0"/>
    <m/>
    <m/>
    <m/>
    <m/>
    <m/>
    <m/>
    <m/>
    <s v=""/>
  </r>
  <r>
    <n v="1036"/>
    <x v="0"/>
    <x v="0"/>
    <x v="0"/>
    <m/>
    <x v="0"/>
    <x v="0"/>
    <m/>
    <m/>
    <m/>
    <m/>
    <m/>
    <m/>
    <m/>
    <s v=""/>
  </r>
  <r>
    <n v="1037"/>
    <x v="0"/>
    <x v="0"/>
    <x v="0"/>
    <m/>
    <x v="0"/>
    <x v="0"/>
    <m/>
    <m/>
    <m/>
    <m/>
    <m/>
    <m/>
    <m/>
    <s v=""/>
  </r>
  <r>
    <n v="1038"/>
    <x v="0"/>
    <x v="0"/>
    <x v="0"/>
    <m/>
    <x v="0"/>
    <x v="0"/>
    <m/>
    <m/>
    <m/>
    <m/>
    <m/>
    <m/>
    <m/>
    <s v=""/>
  </r>
  <r>
    <n v="1039"/>
    <x v="0"/>
    <x v="0"/>
    <x v="0"/>
    <m/>
    <x v="0"/>
    <x v="0"/>
    <m/>
    <m/>
    <m/>
    <m/>
    <m/>
    <m/>
    <m/>
    <s v=""/>
  </r>
  <r>
    <n v="1040"/>
    <x v="0"/>
    <x v="0"/>
    <x v="0"/>
    <m/>
    <x v="0"/>
    <x v="0"/>
    <m/>
    <m/>
    <m/>
    <m/>
    <m/>
    <m/>
    <m/>
    <s v=""/>
  </r>
  <r>
    <n v="1041"/>
    <x v="0"/>
    <x v="0"/>
    <x v="0"/>
    <m/>
    <x v="0"/>
    <x v="0"/>
    <m/>
    <m/>
    <m/>
    <m/>
    <m/>
    <m/>
    <m/>
    <s v=""/>
  </r>
  <r>
    <n v="1042"/>
    <x v="0"/>
    <x v="0"/>
    <x v="0"/>
    <m/>
    <x v="0"/>
    <x v="0"/>
    <m/>
    <m/>
    <m/>
    <m/>
    <m/>
    <m/>
    <m/>
    <s v=""/>
  </r>
  <r>
    <n v="1043"/>
    <x v="0"/>
    <x v="0"/>
    <x v="0"/>
    <m/>
    <x v="0"/>
    <x v="0"/>
    <m/>
    <m/>
    <m/>
    <m/>
    <m/>
    <m/>
    <m/>
    <s v=""/>
  </r>
  <r>
    <n v="1044"/>
    <x v="0"/>
    <x v="0"/>
    <x v="0"/>
    <m/>
    <x v="0"/>
    <x v="0"/>
    <m/>
    <m/>
    <m/>
    <m/>
    <m/>
    <m/>
    <m/>
    <s v=""/>
  </r>
  <r>
    <n v="1045"/>
    <x v="0"/>
    <x v="0"/>
    <x v="0"/>
    <m/>
    <x v="0"/>
    <x v="0"/>
    <m/>
    <m/>
    <m/>
    <m/>
    <m/>
    <m/>
    <m/>
    <s v=""/>
  </r>
  <r>
    <n v="1046"/>
    <x v="0"/>
    <x v="0"/>
    <x v="0"/>
    <m/>
    <x v="0"/>
    <x v="0"/>
    <m/>
    <m/>
    <m/>
    <m/>
    <m/>
    <m/>
    <m/>
    <s v=""/>
  </r>
  <r>
    <n v="1047"/>
    <x v="0"/>
    <x v="0"/>
    <x v="0"/>
    <m/>
    <x v="0"/>
    <x v="0"/>
    <m/>
    <m/>
    <m/>
    <m/>
    <m/>
    <m/>
    <m/>
    <s v=""/>
  </r>
  <r>
    <n v="1048"/>
    <x v="0"/>
    <x v="0"/>
    <x v="0"/>
    <m/>
    <x v="0"/>
    <x v="0"/>
    <m/>
    <m/>
    <m/>
    <m/>
    <m/>
    <m/>
    <m/>
    <s v=""/>
  </r>
  <r>
    <n v="1049"/>
    <x v="0"/>
    <x v="0"/>
    <x v="0"/>
    <m/>
    <x v="0"/>
    <x v="0"/>
    <m/>
    <m/>
    <m/>
    <m/>
    <m/>
    <m/>
    <m/>
    <s v=""/>
  </r>
  <r>
    <n v="1050"/>
    <x v="0"/>
    <x v="0"/>
    <x v="0"/>
    <m/>
    <x v="0"/>
    <x v="0"/>
    <m/>
    <m/>
    <m/>
    <m/>
    <m/>
    <m/>
    <m/>
    <s v=""/>
  </r>
  <r>
    <n v="1051"/>
    <x v="0"/>
    <x v="0"/>
    <x v="0"/>
    <m/>
    <x v="0"/>
    <x v="0"/>
    <m/>
    <m/>
    <m/>
    <m/>
    <m/>
    <m/>
    <m/>
    <s v=""/>
  </r>
  <r>
    <n v="1052"/>
    <x v="0"/>
    <x v="0"/>
    <x v="0"/>
    <m/>
    <x v="0"/>
    <x v="0"/>
    <m/>
    <m/>
    <m/>
    <m/>
    <m/>
    <m/>
    <m/>
    <s v=""/>
  </r>
  <r>
    <n v="1053"/>
    <x v="0"/>
    <x v="0"/>
    <x v="0"/>
    <m/>
    <x v="0"/>
    <x v="0"/>
    <m/>
    <m/>
    <m/>
    <m/>
    <m/>
    <m/>
    <m/>
    <s v=""/>
  </r>
  <r>
    <n v="1054"/>
    <x v="0"/>
    <x v="0"/>
    <x v="0"/>
    <m/>
    <x v="0"/>
    <x v="0"/>
    <m/>
    <m/>
    <m/>
    <m/>
    <m/>
    <m/>
    <m/>
    <s v=""/>
  </r>
  <r>
    <n v="1055"/>
    <x v="0"/>
    <x v="0"/>
    <x v="0"/>
    <m/>
    <x v="0"/>
    <x v="0"/>
    <m/>
    <m/>
    <m/>
    <m/>
    <m/>
    <m/>
    <m/>
    <s v=""/>
  </r>
  <r>
    <n v="1056"/>
    <x v="0"/>
    <x v="0"/>
    <x v="0"/>
    <m/>
    <x v="0"/>
    <x v="0"/>
    <m/>
    <m/>
    <m/>
    <m/>
    <m/>
    <m/>
    <m/>
    <s v=""/>
  </r>
  <r>
    <n v="1057"/>
    <x v="0"/>
    <x v="0"/>
    <x v="0"/>
    <m/>
    <x v="0"/>
    <x v="0"/>
    <m/>
    <m/>
    <m/>
    <m/>
    <m/>
    <m/>
    <m/>
    <s v=""/>
  </r>
  <r>
    <n v="1058"/>
    <x v="0"/>
    <x v="0"/>
    <x v="0"/>
    <m/>
    <x v="0"/>
    <x v="0"/>
    <m/>
    <m/>
    <m/>
    <m/>
    <m/>
    <m/>
    <m/>
    <s v=""/>
  </r>
  <r>
    <n v="1059"/>
    <x v="0"/>
    <x v="0"/>
    <x v="0"/>
    <m/>
    <x v="0"/>
    <x v="0"/>
    <m/>
    <m/>
    <m/>
    <m/>
    <m/>
    <m/>
    <m/>
    <s v=""/>
  </r>
  <r>
    <n v="1060"/>
    <x v="0"/>
    <x v="0"/>
    <x v="0"/>
    <m/>
    <x v="0"/>
    <x v="0"/>
    <m/>
    <m/>
    <m/>
    <m/>
    <m/>
    <m/>
    <m/>
    <s v=""/>
  </r>
  <r>
    <n v="1061"/>
    <x v="0"/>
    <x v="0"/>
    <x v="0"/>
    <m/>
    <x v="0"/>
    <x v="0"/>
    <m/>
    <m/>
    <m/>
    <m/>
    <m/>
    <m/>
    <m/>
    <s v=""/>
  </r>
  <r>
    <n v="1062"/>
    <x v="0"/>
    <x v="0"/>
    <x v="0"/>
    <m/>
    <x v="0"/>
    <x v="0"/>
    <m/>
    <m/>
    <m/>
    <m/>
    <m/>
    <m/>
    <m/>
    <s v=""/>
  </r>
  <r>
    <n v="1063"/>
    <x v="0"/>
    <x v="0"/>
    <x v="0"/>
    <m/>
    <x v="0"/>
    <x v="0"/>
    <m/>
    <m/>
    <m/>
    <m/>
    <m/>
    <m/>
    <m/>
    <s v=""/>
  </r>
  <r>
    <n v="1064"/>
    <x v="0"/>
    <x v="0"/>
    <x v="0"/>
    <m/>
    <x v="0"/>
    <x v="0"/>
    <m/>
    <m/>
    <m/>
    <m/>
    <m/>
    <m/>
    <m/>
    <s v=""/>
  </r>
  <r>
    <n v="1065"/>
    <x v="0"/>
    <x v="0"/>
    <x v="0"/>
    <m/>
    <x v="0"/>
    <x v="0"/>
    <m/>
    <m/>
    <m/>
    <m/>
    <m/>
    <m/>
    <m/>
    <s v=""/>
  </r>
  <r>
    <n v="1066"/>
    <x v="0"/>
    <x v="0"/>
    <x v="0"/>
    <m/>
    <x v="0"/>
    <x v="0"/>
    <m/>
    <m/>
    <m/>
    <m/>
    <m/>
    <m/>
    <m/>
    <s v=""/>
  </r>
  <r>
    <n v="1067"/>
    <x v="0"/>
    <x v="0"/>
    <x v="0"/>
    <m/>
    <x v="0"/>
    <x v="0"/>
    <m/>
    <m/>
    <m/>
    <m/>
    <m/>
    <m/>
    <m/>
    <s v=""/>
  </r>
  <r>
    <n v="1068"/>
    <x v="0"/>
    <x v="0"/>
    <x v="0"/>
    <m/>
    <x v="0"/>
    <x v="0"/>
    <m/>
    <m/>
    <m/>
    <m/>
    <m/>
    <m/>
    <m/>
    <s v=""/>
  </r>
  <r>
    <n v="1069"/>
    <x v="0"/>
    <x v="0"/>
    <x v="0"/>
    <m/>
    <x v="0"/>
    <x v="0"/>
    <m/>
    <m/>
    <m/>
    <m/>
    <m/>
    <m/>
    <m/>
    <s v=""/>
  </r>
  <r>
    <n v="1070"/>
    <x v="0"/>
    <x v="0"/>
    <x v="0"/>
    <m/>
    <x v="0"/>
    <x v="0"/>
    <m/>
    <m/>
    <m/>
    <m/>
    <m/>
    <m/>
    <m/>
    <s v=""/>
  </r>
  <r>
    <n v="1071"/>
    <x v="0"/>
    <x v="0"/>
    <x v="0"/>
    <m/>
    <x v="0"/>
    <x v="0"/>
    <m/>
    <m/>
    <m/>
    <m/>
    <m/>
    <m/>
    <m/>
    <s v=""/>
  </r>
  <r>
    <n v="1072"/>
    <x v="0"/>
    <x v="0"/>
    <x v="0"/>
    <m/>
    <x v="0"/>
    <x v="0"/>
    <m/>
    <m/>
    <m/>
    <m/>
    <m/>
    <m/>
    <m/>
    <s v=""/>
  </r>
  <r>
    <n v="1073"/>
    <x v="0"/>
    <x v="0"/>
    <x v="0"/>
    <m/>
    <x v="0"/>
    <x v="0"/>
    <m/>
    <m/>
    <m/>
    <m/>
    <m/>
    <m/>
    <m/>
    <s v=""/>
  </r>
  <r>
    <n v="1074"/>
    <x v="0"/>
    <x v="0"/>
    <x v="0"/>
    <m/>
    <x v="0"/>
    <x v="0"/>
    <m/>
    <m/>
    <m/>
    <m/>
    <m/>
    <m/>
    <m/>
    <s v=""/>
  </r>
  <r>
    <n v="1075"/>
    <x v="0"/>
    <x v="0"/>
    <x v="0"/>
    <m/>
    <x v="0"/>
    <x v="0"/>
    <m/>
    <m/>
    <m/>
    <m/>
    <m/>
    <m/>
    <m/>
    <s v=""/>
  </r>
  <r>
    <n v="1076"/>
    <x v="0"/>
    <x v="0"/>
    <x v="0"/>
    <m/>
    <x v="0"/>
    <x v="0"/>
    <m/>
    <m/>
    <m/>
    <m/>
    <m/>
    <m/>
    <m/>
    <s v=""/>
  </r>
  <r>
    <n v="1077"/>
    <x v="0"/>
    <x v="0"/>
    <x v="0"/>
    <m/>
    <x v="0"/>
    <x v="0"/>
    <m/>
    <m/>
    <m/>
    <m/>
    <m/>
    <m/>
    <m/>
    <s v=""/>
  </r>
  <r>
    <n v="1078"/>
    <x v="0"/>
    <x v="0"/>
    <x v="0"/>
    <m/>
    <x v="0"/>
    <x v="0"/>
    <m/>
    <m/>
    <m/>
    <m/>
    <m/>
    <m/>
    <m/>
    <s v=""/>
  </r>
  <r>
    <n v="1079"/>
    <x v="0"/>
    <x v="0"/>
    <x v="0"/>
    <m/>
    <x v="0"/>
    <x v="0"/>
    <m/>
    <m/>
    <m/>
    <m/>
    <m/>
    <m/>
    <m/>
    <s v=""/>
  </r>
  <r>
    <n v="1080"/>
    <x v="0"/>
    <x v="0"/>
    <x v="0"/>
    <m/>
    <x v="0"/>
    <x v="0"/>
    <m/>
    <m/>
    <m/>
    <m/>
    <m/>
    <m/>
    <m/>
    <s v=""/>
  </r>
  <r>
    <n v="1081"/>
    <x v="0"/>
    <x v="0"/>
    <x v="0"/>
    <m/>
    <x v="0"/>
    <x v="0"/>
    <m/>
    <m/>
    <m/>
    <m/>
    <m/>
    <m/>
    <m/>
    <s v=""/>
  </r>
  <r>
    <n v="1082"/>
    <x v="0"/>
    <x v="0"/>
    <x v="0"/>
    <m/>
    <x v="0"/>
    <x v="0"/>
    <m/>
    <m/>
    <m/>
    <m/>
    <m/>
    <m/>
    <m/>
    <s v=""/>
  </r>
  <r>
    <n v="1083"/>
    <x v="0"/>
    <x v="0"/>
    <x v="0"/>
    <m/>
    <x v="0"/>
    <x v="0"/>
    <m/>
    <m/>
    <m/>
    <m/>
    <m/>
    <m/>
    <m/>
    <s v=""/>
  </r>
  <r>
    <n v="1084"/>
    <x v="0"/>
    <x v="0"/>
    <x v="0"/>
    <m/>
    <x v="0"/>
    <x v="0"/>
    <m/>
    <m/>
    <m/>
    <m/>
    <m/>
    <m/>
    <m/>
    <s v=""/>
  </r>
  <r>
    <n v="1085"/>
    <x v="0"/>
    <x v="0"/>
    <x v="0"/>
    <m/>
    <x v="0"/>
    <x v="0"/>
    <m/>
    <m/>
    <m/>
    <m/>
    <m/>
    <m/>
    <m/>
    <s v=""/>
  </r>
  <r>
    <n v="1086"/>
    <x v="0"/>
    <x v="0"/>
    <x v="0"/>
    <m/>
    <x v="0"/>
    <x v="0"/>
    <m/>
    <m/>
    <m/>
    <m/>
    <m/>
    <m/>
    <m/>
    <s v=""/>
  </r>
  <r>
    <n v="1087"/>
    <x v="0"/>
    <x v="0"/>
    <x v="0"/>
    <m/>
    <x v="0"/>
    <x v="0"/>
    <m/>
    <m/>
    <m/>
    <m/>
    <m/>
    <m/>
    <m/>
    <s v=""/>
  </r>
  <r>
    <n v="1088"/>
    <x v="0"/>
    <x v="0"/>
    <x v="0"/>
    <m/>
    <x v="0"/>
    <x v="0"/>
    <m/>
    <m/>
    <m/>
    <m/>
    <m/>
    <m/>
    <m/>
    <s v=""/>
  </r>
  <r>
    <n v="1089"/>
    <x v="0"/>
    <x v="0"/>
    <x v="0"/>
    <m/>
    <x v="0"/>
    <x v="0"/>
    <m/>
    <m/>
    <m/>
    <m/>
    <m/>
    <m/>
    <m/>
    <s v=""/>
  </r>
  <r>
    <n v="1090"/>
    <x v="0"/>
    <x v="0"/>
    <x v="0"/>
    <m/>
    <x v="0"/>
    <x v="0"/>
    <m/>
    <m/>
    <m/>
    <m/>
    <m/>
    <m/>
    <m/>
    <s v=""/>
  </r>
  <r>
    <n v="1091"/>
    <x v="0"/>
    <x v="0"/>
    <x v="0"/>
    <m/>
    <x v="0"/>
    <x v="0"/>
    <m/>
    <m/>
    <m/>
    <m/>
    <m/>
    <m/>
    <m/>
    <s v=""/>
  </r>
  <r>
    <n v="1092"/>
    <x v="0"/>
    <x v="0"/>
    <x v="0"/>
    <m/>
    <x v="0"/>
    <x v="0"/>
    <m/>
    <m/>
    <m/>
    <m/>
    <m/>
    <m/>
    <m/>
    <s v=""/>
  </r>
  <r>
    <n v="1093"/>
    <x v="0"/>
    <x v="0"/>
    <x v="0"/>
    <m/>
    <x v="0"/>
    <x v="0"/>
    <m/>
    <m/>
    <m/>
    <m/>
    <m/>
    <m/>
    <m/>
    <s v=""/>
  </r>
  <r>
    <n v="1094"/>
    <x v="0"/>
    <x v="0"/>
    <x v="0"/>
    <m/>
    <x v="0"/>
    <x v="0"/>
    <m/>
    <m/>
    <m/>
    <m/>
    <m/>
    <m/>
    <m/>
    <s v=""/>
  </r>
  <r>
    <n v="1095"/>
    <x v="0"/>
    <x v="0"/>
    <x v="0"/>
    <m/>
    <x v="0"/>
    <x v="0"/>
    <m/>
    <m/>
    <m/>
    <m/>
    <m/>
    <m/>
    <m/>
    <s v=""/>
  </r>
  <r>
    <n v="1096"/>
    <x v="0"/>
    <x v="0"/>
    <x v="0"/>
    <m/>
    <x v="0"/>
    <x v="0"/>
    <m/>
    <m/>
    <m/>
    <m/>
    <m/>
    <m/>
    <m/>
    <s v=""/>
  </r>
  <r>
    <n v="1097"/>
    <x v="0"/>
    <x v="0"/>
    <x v="0"/>
    <m/>
    <x v="0"/>
    <x v="0"/>
    <m/>
    <m/>
    <m/>
    <m/>
    <m/>
    <m/>
    <m/>
    <s v=""/>
  </r>
  <r>
    <n v="1098"/>
    <x v="0"/>
    <x v="0"/>
    <x v="0"/>
    <m/>
    <x v="0"/>
    <x v="0"/>
    <m/>
    <m/>
    <m/>
    <m/>
    <m/>
    <m/>
    <m/>
    <s v=""/>
  </r>
  <r>
    <n v="1099"/>
    <x v="0"/>
    <x v="0"/>
    <x v="0"/>
    <m/>
    <x v="0"/>
    <x v="0"/>
    <m/>
    <m/>
    <m/>
    <m/>
    <m/>
    <m/>
    <m/>
    <s v=""/>
  </r>
  <r>
    <n v="1100"/>
    <x v="0"/>
    <x v="0"/>
    <x v="0"/>
    <m/>
    <x v="0"/>
    <x v="0"/>
    <m/>
    <m/>
    <m/>
    <m/>
    <m/>
    <m/>
    <m/>
    <s v=""/>
  </r>
  <r>
    <n v="1101"/>
    <x v="0"/>
    <x v="0"/>
    <x v="0"/>
    <m/>
    <x v="0"/>
    <x v="0"/>
    <m/>
    <m/>
    <m/>
    <m/>
    <m/>
    <m/>
    <m/>
    <s v=""/>
  </r>
  <r>
    <n v="1102"/>
    <x v="0"/>
    <x v="0"/>
    <x v="0"/>
    <m/>
    <x v="0"/>
    <x v="0"/>
    <m/>
    <m/>
    <m/>
    <m/>
    <m/>
    <m/>
    <m/>
    <s v=""/>
  </r>
  <r>
    <n v="1103"/>
    <x v="0"/>
    <x v="0"/>
    <x v="0"/>
    <m/>
    <x v="0"/>
    <x v="0"/>
    <m/>
    <m/>
    <m/>
    <m/>
    <m/>
    <m/>
    <m/>
    <s v=""/>
  </r>
  <r>
    <n v="1104"/>
    <x v="0"/>
    <x v="0"/>
    <x v="0"/>
    <m/>
    <x v="0"/>
    <x v="0"/>
    <m/>
    <m/>
    <m/>
    <m/>
    <m/>
    <m/>
    <m/>
    <s v=""/>
  </r>
  <r>
    <n v="1105"/>
    <x v="0"/>
    <x v="0"/>
    <x v="0"/>
    <m/>
    <x v="0"/>
    <x v="0"/>
    <m/>
    <m/>
    <m/>
    <m/>
    <m/>
    <m/>
    <m/>
    <s v=""/>
  </r>
  <r>
    <n v="1106"/>
    <x v="0"/>
    <x v="0"/>
    <x v="0"/>
    <m/>
    <x v="0"/>
    <x v="0"/>
    <m/>
    <m/>
    <m/>
    <m/>
    <m/>
    <m/>
    <m/>
    <s v=""/>
  </r>
  <r>
    <n v="1107"/>
    <x v="0"/>
    <x v="0"/>
    <x v="0"/>
    <m/>
    <x v="0"/>
    <x v="0"/>
    <m/>
    <m/>
    <m/>
    <m/>
    <m/>
    <m/>
    <m/>
    <s v=""/>
  </r>
  <r>
    <n v="1108"/>
    <x v="0"/>
    <x v="0"/>
    <x v="0"/>
    <m/>
    <x v="0"/>
    <x v="0"/>
    <m/>
    <m/>
    <m/>
    <m/>
    <m/>
    <m/>
    <m/>
    <s v=""/>
  </r>
  <r>
    <n v="1109"/>
    <x v="0"/>
    <x v="0"/>
    <x v="0"/>
    <m/>
    <x v="0"/>
    <x v="0"/>
    <m/>
    <m/>
    <m/>
    <m/>
    <m/>
    <m/>
    <m/>
    <s v=""/>
  </r>
  <r>
    <n v="1110"/>
    <x v="0"/>
    <x v="0"/>
    <x v="0"/>
    <m/>
    <x v="0"/>
    <x v="0"/>
    <m/>
    <m/>
    <m/>
    <m/>
    <m/>
    <m/>
    <m/>
    <s v=""/>
  </r>
  <r>
    <n v="1111"/>
    <x v="0"/>
    <x v="0"/>
    <x v="0"/>
    <m/>
    <x v="0"/>
    <x v="0"/>
    <m/>
    <m/>
    <m/>
    <m/>
    <m/>
    <m/>
    <m/>
    <s v=""/>
  </r>
  <r>
    <n v="1112"/>
    <x v="0"/>
    <x v="0"/>
    <x v="0"/>
    <m/>
    <x v="0"/>
    <x v="0"/>
    <m/>
    <m/>
    <m/>
    <m/>
    <m/>
    <m/>
    <m/>
    <s v=""/>
  </r>
  <r>
    <n v="1113"/>
    <x v="0"/>
    <x v="0"/>
    <x v="0"/>
    <m/>
    <x v="0"/>
    <x v="0"/>
    <m/>
    <m/>
    <m/>
    <m/>
    <m/>
    <m/>
    <m/>
    <s v=""/>
  </r>
  <r>
    <n v="1114"/>
    <x v="0"/>
    <x v="0"/>
    <x v="0"/>
    <m/>
    <x v="0"/>
    <x v="0"/>
    <m/>
    <m/>
    <m/>
    <m/>
    <m/>
    <m/>
    <m/>
    <s v=""/>
  </r>
  <r>
    <n v="1115"/>
    <x v="0"/>
    <x v="0"/>
    <x v="0"/>
    <m/>
    <x v="0"/>
    <x v="0"/>
    <m/>
    <m/>
    <m/>
    <m/>
    <m/>
    <m/>
    <m/>
    <s v=""/>
  </r>
  <r>
    <n v="1116"/>
    <x v="0"/>
    <x v="0"/>
    <x v="0"/>
    <m/>
    <x v="0"/>
    <x v="0"/>
    <m/>
    <m/>
    <m/>
    <m/>
    <m/>
    <m/>
    <m/>
    <s v=""/>
  </r>
  <r>
    <n v="1117"/>
    <x v="0"/>
    <x v="0"/>
    <x v="0"/>
    <m/>
    <x v="0"/>
    <x v="0"/>
    <m/>
    <m/>
    <m/>
    <m/>
    <m/>
    <m/>
    <m/>
    <s v=""/>
  </r>
  <r>
    <n v="1118"/>
    <x v="0"/>
    <x v="0"/>
    <x v="0"/>
    <m/>
    <x v="0"/>
    <x v="0"/>
    <m/>
    <m/>
    <m/>
    <m/>
    <m/>
    <m/>
    <m/>
    <s v=""/>
  </r>
  <r>
    <n v="1119"/>
    <x v="0"/>
    <x v="0"/>
    <x v="0"/>
    <m/>
    <x v="0"/>
    <x v="0"/>
    <m/>
    <m/>
    <m/>
    <m/>
    <m/>
    <m/>
    <m/>
    <s v=""/>
  </r>
  <r>
    <n v="1120"/>
    <x v="0"/>
    <x v="0"/>
    <x v="0"/>
    <m/>
    <x v="0"/>
    <x v="0"/>
    <m/>
    <m/>
    <m/>
    <m/>
    <m/>
    <m/>
    <m/>
    <s v=""/>
  </r>
  <r>
    <n v="1121"/>
    <x v="0"/>
    <x v="0"/>
    <x v="0"/>
    <m/>
    <x v="0"/>
    <x v="0"/>
    <m/>
    <m/>
    <m/>
    <m/>
    <m/>
    <m/>
    <m/>
    <s v=""/>
  </r>
  <r>
    <n v="1122"/>
    <x v="0"/>
    <x v="0"/>
    <x v="0"/>
    <m/>
    <x v="0"/>
    <x v="0"/>
    <m/>
    <m/>
    <m/>
    <m/>
    <m/>
    <m/>
    <m/>
    <s v=""/>
  </r>
  <r>
    <n v="1123"/>
    <x v="0"/>
    <x v="0"/>
    <x v="0"/>
    <m/>
    <x v="0"/>
    <x v="0"/>
    <m/>
    <m/>
    <m/>
    <m/>
    <m/>
    <m/>
    <m/>
    <s v=""/>
  </r>
  <r>
    <n v="1124"/>
    <x v="0"/>
    <x v="0"/>
    <x v="0"/>
    <m/>
    <x v="0"/>
    <x v="0"/>
    <m/>
    <m/>
    <m/>
    <m/>
    <m/>
    <m/>
    <m/>
    <s v=""/>
  </r>
  <r>
    <n v="1125"/>
    <x v="0"/>
    <x v="0"/>
    <x v="0"/>
    <m/>
    <x v="0"/>
    <x v="0"/>
    <m/>
    <m/>
    <m/>
    <m/>
    <m/>
    <m/>
    <m/>
    <s v=""/>
  </r>
  <r>
    <n v="1126"/>
    <x v="0"/>
    <x v="0"/>
    <x v="0"/>
    <m/>
    <x v="0"/>
    <x v="0"/>
    <m/>
    <m/>
    <m/>
    <m/>
    <m/>
    <m/>
    <m/>
    <s v=""/>
  </r>
  <r>
    <n v="1127"/>
    <x v="0"/>
    <x v="0"/>
    <x v="0"/>
    <m/>
    <x v="0"/>
    <x v="0"/>
    <m/>
    <m/>
    <m/>
    <m/>
    <m/>
    <m/>
    <m/>
    <s v=""/>
  </r>
  <r>
    <n v="1128"/>
    <x v="0"/>
    <x v="0"/>
    <x v="0"/>
    <m/>
    <x v="0"/>
    <x v="0"/>
    <m/>
    <m/>
    <m/>
    <m/>
    <m/>
    <m/>
    <m/>
    <s v=""/>
  </r>
  <r>
    <n v="1129"/>
    <x v="0"/>
    <x v="0"/>
    <x v="0"/>
    <m/>
    <x v="0"/>
    <x v="0"/>
    <m/>
    <m/>
    <m/>
    <m/>
    <m/>
    <m/>
    <m/>
    <s v=""/>
  </r>
  <r>
    <n v="1130"/>
    <x v="0"/>
    <x v="0"/>
    <x v="0"/>
    <m/>
    <x v="0"/>
    <x v="0"/>
    <m/>
    <m/>
    <m/>
    <m/>
    <m/>
    <m/>
    <m/>
    <s v=""/>
  </r>
  <r>
    <n v="1131"/>
    <x v="0"/>
    <x v="0"/>
    <x v="0"/>
    <m/>
    <x v="0"/>
    <x v="0"/>
    <m/>
    <m/>
    <m/>
    <m/>
    <m/>
    <m/>
    <m/>
    <s v=""/>
  </r>
  <r>
    <n v="1132"/>
    <x v="0"/>
    <x v="0"/>
    <x v="0"/>
    <m/>
    <x v="0"/>
    <x v="0"/>
    <m/>
    <m/>
    <m/>
    <m/>
    <m/>
    <m/>
    <m/>
    <s v=""/>
  </r>
  <r>
    <n v="1133"/>
    <x v="0"/>
    <x v="0"/>
    <x v="0"/>
    <m/>
    <x v="0"/>
    <x v="0"/>
    <m/>
    <m/>
    <m/>
    <m/>
    <m/>
    <m/>
    <m/>
    <s v=""/>
  </r>
  <r>
    <n v="1134"/>
    <x v="0"/>
    <x v="0"/>
    <x v="0"/>
    <m/>
    <x v="0"/>
    <x v="0"/>
    <m/>
    <m/>
    <m/>
    <m/>
    <m/>
    <m/>
    <m/>
    <s v=""/>
  </r>
  <r>
    <n v="1135"/>
    <x v="0"/>
    <x v="0"/>
    <x v="0"/>
    <m/>
    <x v="0"/>
    <x v="0"/>
    <m/>
    <m/>
    <m/>
    <m/>
    <m/>
    <m/>
    <m/>
    <s v=""/>
  </r>
  <r>
    <n v="1136"/>
    <x v="0"/>
    <x v="0"/>
    <x v="0"/>
    <m/>
    <x v="0"/>
    <x v="0"/>
    <m/>
    <m/>
    <m/>
    <m/>
    <m/>
    <m/>
    <m/>
    <s v=""/>
  </r>
  <r>
    <n v="1137"/>
    <x v="0"/>
    <x v="0"/>
    <x v="0"/>
    <m/>
    <x v="0"/>
    <x v="0"/>
    <m/>
    <m/>
    <m/>
    <m/>
    <m/>
    <m/>
    <m/>
    <s v=""/>
  </r>
  <r>
    <n v="1138"/>
    <x v="0"/>
    <x v="0"/>
    <x v="0"/>
    <m/>
    <x v="0"/>
    <x v="0"/>
    <m/>
    <m/>
    <m/>
    <m/>
    <m/>
    <m/>
    <m/>
    <s v=""/>
  </r>
  <r>
    <n v="1139"/>
    <x v="0"/>
    <x v="0"/>
    <x v="0"/>
    <m/>
    <x v="0"/>
    <x v="0"/>
    <m/>
    <m/>
    <m/>
    <m/>
    <m/>
    <m/>
    <m/>
    <s v=""/>
  </r>
  <r>
    <n v="1140"/>
    <x v="0"/>
    <x v="0"/>
    <x v="0"/>
    <m/>
    <x v="0"/>
    <x v="0"/>
    <m/>
    <m/>
    <m/>
    <m/>
    <m/>
    <m/>
    <m/>
    <s v=""/>
  </r>
  <r>
    <n v="1141"/>
    <x v="0"/>
    <x v="0"/>
    <x v="0"/>
    <m/>
    <x v="0"/>
    <x v="0"/>
    <m/>
    <m/>
    <m/>
    <m/>
    <m/>
    <m/>
    <m/>
    <s v=""/>
  </r>
  <r>
    <n v="1142"/>
    <x v="0"/>
    <x v="0"/>
    <x v="0"/>
    <m/>
    <x v="0"/>
    <x v="0"/>
    <m/>
    <m/>
    <m/>
    <m/>
    <m/>
    <m/>
    <m/>
    <s v=""/>
  </r>
  <r>
    <n v="1143"/>
    <x v="0"/>
    <x v="0"/>
    <x v="0"/>
    <m/>
    <x v="0"/>
    <x v="0"/>
    <m/>
    <m/>
    <m/>
    <m/>
    <m/>
    <m/>
    <m/>
    <s v=""/>
  </r>
  <r>
    <n v="1144"/>
    <x v="0"/>
    <x v="0"/>
    <x v="0"/>
    <m/>
    <x v="0"/>
    <x v="0"/>
    <m/>
    <m/>
    <m/>
    <m/>
    <m/>
    <m/>
    <m/>
    <s v=""/>
  </r>
  <r>
    <n v="1145"/>
    <x v="0"/>
    <x v="0"/>
    <x v="0"/>
    <m/>
    <x v="0"/>
    <x v="0"/>
    <m/>
    <m/>
    <m/>
    <m/>
    <m/>
    <m/>
    <m/>
    <s v=""/>
  </r>
  <r>
    <n v="1146"/>
    <x v="0"/>
    <x v="0"/>
    <x v="0"/>
    <m/>
    <x v="0"/>
    <x v="0"/>
    <m/>
    <m/>
    <m/>
    <m/>
    <m/>
    <m/>
    <m/>
    <s v=""/>
  </r>
  <r>
    <n v="1147"/>
    <x v="0"/>
    <x v="0"/>
    <x v="0"/>
    <m/>
    <x v="0"/>
    <x v="0"/>
    <m/>
    <m/>
    <m/>
    <m/>
    <m/>
    <m/>
    <m/>
    <s v=""/>
  </r>
  <r>
    <n v="1148"/>
    <x v="0"/>
    <x v="0"/>
    <x v="0"/>
    <m/>
    <x v="0"/>
    <x v="0"/>
    <m/>
    <m/>
    <m/>
    <m/>
    <m/>
    <m/>
    <m/>
    <s v=""/>
  </r>
  <r>
    <n v="1149"/>
    <x v="0"/>
    <x v="0"/>
    <x v="0"/>
    <m/>
    <x v="0"/>
    <x v="0"/>
    <m/>
    <m/>
    <m/>
    <m/>
    <m/>
    <m/>
    <m/>
    <s v=""/>
  </r>
  <r>
    <n v="1150"/>
    <x v="0"/>
    <x v="0"/>
    <x v="0"/>
    <m/>
    <x v="0"/>
    <x v="0"/>
    <m/>
    <m/>
    <m/>
    <m/>
    <m/>
    <m/>
    <m/>
    <s v=""/>
  </r>
  <r>
    <n v="1151"/>
    <x v="0"/>
    <x v="0"/>
    <x v="0"/>
    <m/>
    <x v="0"/>
    <x v="0"/>
    <m/>
    <m/>
    <m/>
    <m/>
    <m/>
    <m/>
    <m/>
    <s v=""/>
  </r>
  <r>
    <n v="1152"/>
    <x v="0"/>
    <x v="0"/>
    <x v="0"/>
    <m/>
    <x v="0"/>
    <x v="0"/>
    <m/>
    <m/>
    <m/>
    <m/>
    <m/>
    <m/>
    <m/>
    <s v=""/>
  </r>
  <r>
    <n v="1153"/>
    <x v="0"/>
    <x v="0"/>
    <x v="0"/>
    <m/>
    <x v="0"/>
    <x v="0"/>
    <m/>
    <m/>
    <m/>
    <m/>
    <m/>
    <m/>
    <m/>
    <s v=""/>
  </r>
  <r>
    <n v="1154"/>
    <x v="0"/>
    <x v="0"/>
    <x v="0"/>
    <m/>
    <x v="0"/>
    <x v="0"/>
    <m/>
    <m/>
    <m/>
    <m/>
    <m/>
    <m/>
    <m/>
    <s v=""/>
  </r>
  <r>
    <n v="1155"/>
    <x v="0"/>
    <x v="0"/>
    <x v="0"/>
    <m/>
    <x v="0"/>
    <x v="0"/>
    <m/>
    <m/>
    <m/>
    <m/>
    <m/>
    <m/>
    <m/>
    <s v=""/>
  </r>
  <r>
    <n v="1156"/>
    <x v="0"/>
    <x v="0"/>
    <x v="0"/>
    <m/>
    <x v="0"/>
    <x v="0"/>
    <m/>
    <m/>
    <m/>
    <m/>
    <m/>
    <m/>
    <m/>
    <s v=""/>
  </r>
  <r>
    <n v="1157"/>
    <x v="0"/>
    <x v="0"/>
    <x v="0"/>
    <m/>
    <x v="0"/>
    <x v="0"/>
    <m/>
    <m/>
    <m/>
    <m/>
    <m/>
    <m/>
    <m/>
    <s v=""/>
  </r>
  <r>
    <n v="1158"/>
    <x v="0"/>
    <x v="0"/>
    <x v="0"/>
    <m/>
    <x v="0"/>
    <x v="0"/>
    <m/>
    <m/>
    <m/>
    <m/>
    <m/>
    <m/>
    <m/>
    <s v=""/>
  </r>
  <r>
    <n v="1159"/>
    <x v="0"/>
    <x v="0"/>
    <x v="0"/>
    <m/>
    <x v="0"/>
    <x v="0"/>
    <m/>
    <m/>
    <m/>
    <m/>
    <m/>
    <m/>
    <m/>
    <s v=""/>
  </r>
  <r>
    <n v="1160"/>
    <x v="0"/>
    <x v="0"/>
    <x v="0"/>
    <m/>
    <x v="0"/>
    <x v="0"/>
    <m/>
    <m/>
    <m/>
    <m/>
    <m/>
    <m/>
    <m/>
    <s v=""/>
  </r>
  <r>
    <n v="1161"/>
    <x v="0"/>
    <x v="0"/>
    <x v="0"/>
    <m/>
    <x v="0"/>
    <x v="0"/>
    <m/>
    <m/>
    <m/>
    <m/>
    <m/>
    <m/>
    <m/>
    <s v=""/>
  </r>
  <r>
    <n v="1162"/>
    <x v="0"/>
    <x v="0"/>
    <x v="0"/>
    <m/>
    <x v="0"/>
    <x v="0"/>
    <m/>
    <m/>
    <m/>
    <m/>
    <m/>
    <m/>
    <m/>
    <s v=""/>
  </r>
  <r>
    <n v="1163"/>
    <x v="0"/>
    <x v="0"/>
    <x v="0"/>
    <m/>
    <x v="0"/>
    <x v="0"/>
    <m/>
    <m/>
    <m/>
    <m/>
    <m/>
    <m/>
    <m/>
    <s v=""/>
  </r>
  <r>
    <n v="1164"/>
    <x v="0"/>
    <x v="0"/>
    <x v="0"/>
    <m/>
    <x v="0"/>
    <x v="0"/>
    <m/>
    <m/>
    <m/>
    <m/>
    <m/>
    <m/>
    <m/>
    <s v=""/>
  </r>
  <r>
    <n v="1165"/>
    <x v="0"/>
    <x v="0"/>
    <x v="0"/>
    <m/>
    <x v="0"/>
    <x v="0"/>
    <m/>
    <m/>
    <m/>
    <m/>
    <m/>
    <m/>
    <m/>
    <s v=""/>
  </r>
  <r>
    <n v="1166"/>
    <x v="0"/>
    <x v="0"/>
    <x v="0"/>
    <m/>
    <x v="0"/>
    <x v="0"/>
    <m/>
    <m/>
    <m/>
    <m/>
    <m/>
    <m/>
    <m/>
    <s v=""/>
  </r>
  <r>
    <n v="1167"/>
    <x v="0"/>
    <x v="0"/>
    <x v="0"/>
    <m/>
    <x v="0"/>
    <x v="0"/>
    <m/>
    <m/>
    <m/>
    <m/>
    <m/>
    <m/>
    <m/>
    <s v=""/>
  </r>
  <r>
    <n v="1168"/>
    <x v="0"/>
    <x v="0"/>
    <x v="0"/>
    <m/>
    <x v="0"/>
    <x v="0"/>
    <m/>
    <m/>
    <m/>
    <m/>
    <m/>
    <m/>
    <m/>
    <s v=""/>
  </r>
  <r>
    <n v="1169"/>
    <x v="0"/>
    <x v="0"/>
    <x v="0"/>
    <m/>
    <x v="0"/>
    <x v="0"/>
    <m/>
    <m/>
    <m/>
    <m/>
    <m/>
    <m/>
    <m/>
    <s v=""/>
  </r>
  <r>
    <n v="1170"/>
    <x v="0"/>
    <x v="0"/>
    <x v="0"/>
    <m/>
    <x v="0"/>
    <x v="0"/>
    <m/>
    <m/>
    <m/>
    <m/>
    <m/>
    <m/>
    <m/>
    <s v=""/>
  </r>
  <r>
    <n v="1171"/>
    <x v="0"/>
    <x v="0"/>
    <x v="0"/>
    <m/>
    <x v="0"/>
    <x v="0"/>
    <m/>
    <m/>
    <m/>
    <m/>
    <m/>
    <m/>
    <m/>
    <s v=""/>
  </r>
  <r>
    <n v="1172"/>
    <x v="0"/>
    <x v="0"/>
    <x v="0"/>
    <m/>
    <x v="0"/>
    <x v="0"/>
    <m/>
    <m/>
    <m/>
    <m/>
    <m/>
    <m/>
    <m/>
    <s v=""/>
  </r>
  <r>
    <n v="1173"/>
    <x v="0"/>
    <x v="0"/>
    <x v="0"/>
    <m/>
    <x v="0"/>
    <x v="0"/>
    <m/>
    <m/>
    <m/>
    <m/>
    <m/>
    <m/>
    <m/>
    <s v=""/>
  </r>
  <r>
    <n v="1174"/>
    <x v="0"/>
    <x v="0"/>
    <x v="0"/>
    <m/>
    <x v="0"/>
    <x v="0"/>
    <m/>
    <m/>
    <m/>
    <m/>
    <m/>
    <m/>
    <m/>
    <s v=""/>
  </r>
  <r>
    <n v="1175"/>
    <x v="0"/>
    <x v="0"/>
    <x v="0"/>
    <m/>
    <x v="0"/>
    <x v="0"/>
    <m/>
    <m/>
    <m/>
    <m/>
    <m/>
    <m/>
    <m/>
    <s v=""/>
  </r>
  <r>
    <n v="1176"/>
    <x v="0"/>
    <x v="0"/>
    <x v="0"/>
    <m/>
    <x v="0"/>
    <x v="0"/>
    <m/>
    <m/>
    <m/>
    <m/>
    <m/>
    <m/>
    <m/>
    <s v=""/>
  </r>
  <r>
    <n v="1177"/>
    <x v="0"/>
    <x v="0"/>
    <x v="0"/>
    <m/>
    <x v="0"/>
    <x v="0"/>
    <m/>
    <m/>
    <m/>
    <m/>
    <m/>
    <m/>
    <m/>
    <s v=""/>
  </r>
  <r>
    <n v="1178"/>
    <x v="0"/>
    <x v="0"/>
    <x v="0"/>
    <m/>
    <x v="0"/>
    <x v="0"/>
    <m/>
    <m/>
    <m/>
    <m/>
    <m/>
    <m/>
    <m/>
    <s v=""/>
  </r>
  <r>
    <n v="1179"/>
    <x v="0"/>
    <x v="0"/>
    <x v="0"/>
    <m/>
    <x v="0"/>
    <x v="0"/>
    <m/>
    <m/>
    <m/>
    <m/>
    <m/>
    <m/>
    <m/>
    <s v=""/>
  </r>
  <r>
    <n v="1180"/>
    <x v="0"/>
    <x v="0"/>
    <x v="0"/>
    <m/>
    <x v="0"/>
    <x v="0"/>
    <m/>
    <m/>
    <m/>
    <m/>
    <m/>
    <m/>
    <m/>
    <s v=""/>
  </r>
  <r>
    <n v="1181"/>
    <x v="0"/>
    <x v="0"/>
    <x v="0"/>
    <m/>
    <x v="0"/>
    <x v="0"/>
    <m/>
    <m/>
    <m/>
    <m/>
    <m/>
    <m/>
    <m/>
    <s v=""/>
  </r>
  <r>
    <n v="1182"/>
    <x v="0"/>
    <x v="0"/>
    <x v="0"/>
    <m/>
    <x v="0"/>
    <x v="0"/>
    <m/>
    <m/>
    <m/>
    <m/>
    <m/>
    <m/>
    <m/>
    <s v=""/>
  </r>
  <r>
    <n v="1183"/>
    <x v="0"/>
    <x v="0"/>
    <x v="0"/>
    <m/>
    <x v="0"/>
    <x v="0"/>
    <m/>
    <m/>
    <m/>
    <m/>
    <m/>
    <m/>
    <m/>
    <s v=""/>
  </r>
  <r>
    <n v="1184"/>
    <x v="0"/>
    <x v="0"/>
    <x v="0"/>
    <m/>
    <x v="0"/>
    <x v="0"/>
    <m/>
    <m/>
    <m/>
    <m/>
    <m/>
    <m/>
    <m/>
    <s v=""/>
  </r>
  <r>
    <n v="1185"/>
    <x v="0"/>
    <x v="0"/>
    <x v="0"/>
    <m/>
    <x v="0"/>
    <x v="0"/>
    <m/>
    <m/>
    <m/>
    <m/>
    <m/>
    <m/>
    <m/>
    <s v=""/>
  </r>
  <r>
    <n v="1186"/>
    <x v="0"/>
    <x v="0"/>
    <x v="0"/>
    <m/>
    <x v="0"/>
    <x v="0"/>
    <m/>
    <m/>
    <m/>
    <m/>
    <m/>
    <m/>
    <m/>
    <s v=""/>
  </r>
  <r>
    <n v="1187"/>
    <x v="0"/>
    <x v="0"/>
    <x v="0"/>
    <m/>
    <x v="0"/>
    <x v="0"/>
    <m/>
    <m/>
    <m/>
    <m/>
    <m/>
    <m/>
    <m/>
    <s v=""/>
  </r>
  <r>
    <n v="1188"/>
    <x v="0"/>
    <x v="0"/>
    <x v="0"/>
    <m/>
    <x v="0"/>
    <x v="0"/>
    <m/>
    <m/>
    <m/>
    <m/>
    <m/>
    <m/>
    <m/>
    <s v=""/>
  </r>
  <r>
    <n v="1189"/>
    <x v="0"/>
    <x v="0"/>
    <x v="0"/>
    <m/>
    <x v="0"/>
    <x v="0"/>
    <m/>
    <m/>
    <m/>
    <m/>
    <m/>
    <m/>
    <m/>
    <s v=""/>
  </r>
  <r>
    <n v="1190"/>
    <x v="0"/>
    <x v="0"/>
    <x v="0"/>
    <m/>
    <x v="0"/>
    <x v="0"/>
    <m/>
    <m/>
    <m/>
    <m/>
    <m/>
    <m/>
    <m/>
    <s v=""/>
  </r>
  <r>
    <n v="1191"/>
    <x v="0"/>
    <x v="0"/>
    <x v="0"/>
    <m/>
    <x v="0"/>
    <x v="0"/>
    <m/>
    <m/>
    <m/>
    <m/>
    <m/>
    <m/>
    <m/>
    <s v=""/>
  </r>
  <r>
    <n v="1192"/>
    <x v="0"/>
    <x v="0"/>
    <x v="0"/>
    <m/>
    <x v="0"/>
    <x v="0"/>
    <m/>
    <m/>
    <m/>
    <m/>
    <m/>
    <m/>
    <m/>
    <s v=""/>
  </r>
  <r>
    <n v="1193"/>
    <x v="0"/>
    <x v="0"/>
    <x v="0"/>
    <m/>
    <x v="0"/>
    <x v="0"/>
    <m/>
    <m/>
    <m/>
    <m/>
    <m/>
    <m/>
    <m/>
    <s v=""/>
  </r>
  <r>
    <n v="1194"/>
    <x v="0"/>
    <x v="0"/>
    <x v="0"/>
    <m/>
    <x v="0"/>
    <x v="0"/>
    <m/>
    <m/>
    <m/>
    <m/>
    <m/>
    <m/>
    <m/>
    <s v=""/>
  </r>
  <r>
    <n v="1195"/>
    <x v="0"/>
    <x v="0"/>
    <x v="0"/>
    <m/>
    <x v="0"/>
    <x v="0"/>
    <m/>
    <m/>
    <m/>
    <m/>
    <m/>
    <m/>
    <m/>
    <s v=""/>
  </r>
  <r>
    <n v="1196"/>
    <x v="0"/>
    <x v="0"/>
    <x v="0"/>
    <m/>
    <x v="0"/>
    <x v="0"/>
    <m/>
    <m/>
    <m/>
    <m/>
    <m/>
    <m/>
    <m/>
    <s v=""/>
  </r>
  <r>
    <n v="1197"/>
    <x v="0"/>
    <x v="0"/>
    <x v="0"/>
    <m/>
    <x v="0"/>
    <x v="0"/>
    <m/>
    <m/>
    <m/>
    <m/>
    <m/>
    <m/>
    <m/>
    <s v=""/>
  </r>
  <r>
    <n v="1198"/>
    <x v="0"/>
    <x v="0"/>
    <x v="0"/>
    <m/>
    <x v="0"/>
    <x v="0"/>
    <m/>
    <m/>
    <m/>
    <m/>
    <m/>
    <m/>
    <m/>
    <s v=""/>
  </r>
  <r>
    <n v="1199"/>
    <x v="0"/>
    <x v="0"/>
    <x v="0"/>
    <m/>
    <x v="0"/>
    <x v="0"/>
    <m/>
    <m/>
    <m/>
    <m/>
    <m/>
    <m/>
    <m/>
    <s v=""/>
  </r>
  <r>
    <n v="1200"/>
    <x v="0"/>
    <x v="0"/>
    <x v="0"/>
    <m/>
    <x v="0"/>
    <x v="0"/>
    <m/>
    <m/>
    <m/>
    <m/>
    <m/>
    <m/>
    <m/>
    <s v=""/>
  </r>
  <r>
    <n v="1201"/>
    <x v="0"/>
    <x v="0"/>
    <x v="0"/>
    <m/>
    <x v="0"/>
    <x v="0"/>
    <m/>
    <m/>
    <m/>
    <m/>
    <m/>
    <m/>
    <m/>
    <s v=""/>
  </r>
  <r>
    <n v="1202"/>
    <x v="0"/>
    <x v="0"/>
    <x v="0"/>
    <m/>
    <x v="0"/>
    <x v="0"/>
    <m/>
    <m/>
    <m/>
    <m/>
    <m/>
    <m/>
    <m/>
    <s v=""/>
  </r>
  <r>
    <n v="1203"/>
    <x v="0"/>
    <x v="0"/>
    <x v="0"/>
    <m/>
    <x v="0"/>
    <x v="0"/>
    <m/>
    <m/>
    <m/>
    <m/>
    <m/>
    <m/>
    <m/>
    <s v=""/>
  </r>
  <r>
    <n v="1204"/>
    <x v="0"/>
    <x v="0"/>
    <x v="0"/>
    <m/>
    <x v="0"/>
    <x v="0"/>
    <m/>
    <m/>
    <m/>
    <m/>
    <m/>
    <m/>
    <m/>
    <s v=""/>
  </r>
  <r>
    <n v="1205"/>
    <x v="0"/>
    <x v="0"/>
    <x v="0"/>
    <m/>
    <x v="0"/>
    <x v="0"/>
    <m/>
    <m/>
    <m/>
    <m/>
    <m/>
    <m/>
    <m/>
    <s v=""/>
  </r>
  <r>
    <n v="1206"/>
    <x v="0"/>
    <x v="0"/>
    <x v="0"/>
    <m/>
    <x v="0"/>
    <x v="0"/>
    <m/>
    <m/>
    <m/>
    <m/>
    <m/>
    <m/>
    <m/>
    <s v=""/>
  </r>
  <r>
    <n v="1207"/>
    <x v="0"/>
    <x v="0"/>
    <x v="0"/>
    <m/>
    <x v="0"/>
    <x v="0"/>
    <m/>
    <m/>
    <m/>
    <m/>
    <m/>
    <m/>
    <m/>
    <s v=""/>
  </r>
  <r>
    <n v="1208"/>
    <x v="0"/>
    <x v="0"/>
    <x v="0"/>
    <m/>
    <x v="0"/>
    <x v="0"/>
    <m/>
    <m/>
    <m/>
    <m/>
    <m/>
    <m/>
    <m/>
    <s v=""/>
  </r>
  <r>
    <n v="1209"/>
    <x v="0"/>
    <x v="0"/>
    <x v="0"/>
    <m/>
    <x v="0"/>
    <x v="0"/>
    <m/>
    <m/>
    <m/>
    <m/>
    <m/>
    <m/>
    <m/>
    <s v=""/>
  </r>
  <r>
    <n v="1210"/>
    <x v="0"/>
    <x v="0"/>
    <x v="0"/>
    <m/>
    <x v="0"/>
    <x v="0"/>
    <m/>
    <m/>
    <m/>
    <m/>
    <m/>
    <m/>
    <m/>
    <s v=""/>
  </r>
  <r>
    <n v="1211"/>
    <x v="0"/>
    <x v="0"/>
    <x v="0"/>
    <m/>
    <x v="0"/>
    <x v="0"/>
    <m/>
    <m/>
    <m/>
    <m/>
    <m/>
    <m/>
    <m/>
    <s v=""/>
  </r>
  <r>
    <n v="1212"/>
    <x v="0"/>
    <x v="0"/>
    <x v="0"/>
    <m/>
    <x v="0"/>
    <x v="0"/>
    <m/>
    <m/>
    <m/>
    <m/>
    <m/>
    <m/>
    <m/>
    <s v=""/>
  </r>
  <r>
    <n v="1213"/>
    <x v="0"/>
    <x v="0"/>
    <x v="0"/>
    <m/>
    <x v="0"/>
    <x v="0"/>
    <m/>
    <m/>
    <m/>
    <m/>
    <m/>
    <m/>
    <m/>
    <s v=""/>
  </r>
  <r>
    <n v="1214"/>
    <x v="0"/>
    <x v="0"/>
    <x v="0"/>
    <m/>
    <x v="0"/>
    <x v="0"/>
    <m/>
    <m/>
    <m/>
    <m/>
    <m/>
    <m/>
    <m/>
    <s v=""/>
  </r>
  <r>
    <n v="1215"/>
    <x v="0"/>
    <x v="0"/>
    <x v="0"/>
    <m/>
    <x v="0"/>
    <x v="0"/>
    <m/>
    <m/>
    <m/>
    <m/>
    <m/>
    <m/>
    <m/>
    <s v=""/>
  </r>
  <r>
    <n v="1216"/>
    <x v="0"/>
    <x v="0"/>
    <x v="0"/>
    <m/>
    <x v="0"/>
    <x v="0"/>
    <m/>
    <m/>
    <m/>
    <m/>
    <m/>
    <m/>
    <m/>
    <s v=""/>
  </r>
  <r>
    <n v="1217"/>
    <x v="0"/>
    <x v="0"/>
    <x v="0"/>
    <m/>
    <x v="0"/>
    <x v="0"/>
    <m/>
    <m/>
    <m/>
    <m/>
    <m/>
    <m/>
    <m/>
    <s v=""/>
  </r>
  <r>
    <n v="1218"/>
    <x v="0"/>
    <x v="0"/>
    <x v="0"/>
    <m/>
    <x v="0"/>
    <x v="0"/>
    <m/>
    <m/>
    <m/>
    <m/>
    <m/>
    <m/>
    <m/>
    <s v=""/>
  </r>
  <r>
    <n v="1219"/>
    <x v="0"/>
    <x v="0"/>
    <x v="0"/>
    <m/>
    <x v="0"/>
    <x v="0"/>
    <m/>
    <m/>
    <m/>
    <m/>
    <m/>
    <m/>
    <m/>
    <s v=""/>
  </r>
  <r>
    <n v="1220"/>
    <x v="0"/>
    <x v="0"/>
    <x v="0"/>
    <m/>
    <x v="0"/>
    <x v="0"/>
    <m/>
    <m/>
    <m/>
    <m/>
    <m/>
    <m/>
    <m/>
    <s v=""/>
  </r>
  <r>
    <n v="1221"/>
    <x v="0"/>
    <x v="0"/>
    <x v="0"/>
    <m/>
    <x v="0"/>
    <x v="0"/>
    <m/>
    <m/>
    <m/>
    <m/>
    <m/>
    <m/>
    <m/>
    <s v=""/>
  </r>
  <r>
    <n v="1222"/>
    <x v="0"/>
    <x v="0"/>
    <x v="0"/>
    <m/>
    <x v="0"/>
    <x v="0"/>
    <m/>
    <m/>
    <m/>
    <m/>
    <m/>
    <m/>
    <m/>
    <s v=""/>
  </r>
  <r>
    <n v="1223"/>
    <x v="0"/>
    <x v="0"/>
    <x v="0"/>
    <m/>
    <x v="0"/>
    <x v="0"/>
    <m/>
    <m/>
    <m/>
    <m/>
    <m/>
    <m/>
    <m/>
    <s v=""/>
  </r>
  <r>
    <n v="1224"/>
    <x v="0"/>
    <x v="0"/>
    <x v="0"/>
    <m/>
    <x v="0"/>
    <x v="0"/>
    <m/>
    <m/>
    <m/>
    <m/>
    <m/>
    <m/>
    <m/>
    <s v=""/>
  </r>
  <r>
    <n v="1225"/>
    <x v="0"/>
    <x v="0"/>
    <x v="0"/>
    <m/>
    <x v="0"/>
    <x v="0"/>
    <m/>
    <m/>
    <m/>
    <m/>
    <m/>
    <m/>
    <m/>
    <s v=""/>
  </r>
  <r>
    <n v="1226"/>
    <x v="0"/>
    <x v="0"/>
    <x v="0"/>
    <m/>
    <x v="0"/>
    <x v="0"/>
    <m/>
    <m/>
    <m/>
    <m/>
    <m/>
    <m/>
    <m/>
    <s v=""/>
  </r>
  <r>
    <n v="1227"/>
    <x v="0"/>
    <x v="0"/>
    <x v="0"/>
    <m/>
    <x v="0"/>
    <x v="0"/>
    <m/>
    <m/>
    <m/>
    <m/>
    <m/>
    <m/>
    <m/>
    <s v=""/>
  </r>
  <r>
    <n v="1228"/>
    <x v="0"/>
    <x v="0"/>
    <x v="0"/>
    <m/>
    <x v="0"/>
    <x v="0"/>
    <m/>
    <m/>
    <m/>
    <m/>
    <m/>
    <m/>
    <m/>
    <s v=""/>
  </r>
  <r>
    <n v="1229"/>
    <x v="0"/>
    <x v="0"/>
    <x v="0"/>
    <m/>
    <x v="0"/>
    <x v="0"/>
    <m/>
    <m/>
    <m/>
    <m/>
    <m/>
    <m/>
    <m/>
    <s v=""/>
  </r>
  <r>
    <n v="1230"/>
    <x v="0"/>
    <x v="0"/>
    <x v="0"/>
    <m/>
    <x v="0"/>
    <x v="0"/>
    <m/>
    <m/>
    <m/>
    <m/>
    <m/>
    <m/>
    <m/>
    <s v=""/>
  </r>
  <r>
    <n v="1231"/>
    <x v="0"/>
    <x v="0"/>
    <x v="0"/>
    <m/>
    <x v="0"/>
    <x v="0"/>
    <m/>
    <m/>
    <m/>
    <m/>
    <m/>
    <m/>
    <m/>
    <s v=""/>
  </r>
  <r>
    <n v="1232"/>
    <x v="0"/>
    <x v="0"/>
    <x v="0"/>
    <m/>
    <x v="0"/>
    <x v="0"/>
    <m/>
    <m/>
    <m/>
    <m/>
    <m/>
    <m/>
    <m/>
    <s v=""/>
  </r>
  <r>
    <n v="1233"/>
    <x v="0"/>
    <x v="0"/>
    <x v="0"/>
    <m/>
    <x v="0"/>
    <x v="0"/>
    <m/>
    <m/>
    <m/>
    <m/>
    <m/>
    <m/>
    <m/>
    <s v=""/>
  </r>
  <r>
    <n v="1234"/>
    <x v="0"/>
    <x v="0"/>
    <x v="0"/>
    <m/>
    <x v="0"/>
    <x v="0"/>
    <m/>
    <m/>
    <m/>
    <m/>
    <m/>
    <m/>
    <m/>
    <s v=""/>
  </r>
  <r>
    <n v="1235"/>
    <x v="0"/>
    <x v="0"/>
    <x v="0"/>
    <m/>
    <x v="0"/>
    <x v="0"/>
    <m/>
    <m/>
    <m/>
    <m/>
    <m/>
    <m/>
    <m/>
    <s v=""/>
  </r>
  <r>
    <n v="1236"/>
    <x v="0"/>
    <x v="0"/>
    <x v="0"/>
    <m/>
    <x v="0"/>
    <x v="0"/>
    <m/>
    <m/>
    <m/>
    <m/>
    <m/>
    <m/>
    <m/>
    <s v=""/>
  </r>
  <r>
    <n v="1237"/>
    <x v="0"/>
    <x v="0"/>
    <x v="0"/>
    <m/>
    <x v="0"/>
    <x v="0"/>
    <m/>
    <m/>
    <m/>
    <m/>
    <m/>
    <m/>
    <m/>
    <s v=""/>
  </r>
  <r>
    <n v="1238"/>
    <x v="0"/>
    <x v="0"/>
    <x v="0"/>
    <m/>
    <x v="0"/>
    <x v="0"/>
    <m/>
    <m/>
    <m/>
    <m/>
    <m/>
    <m/>
    <m/>
    <s v=""/>
  </r>
  <r>
    <n v="1239"/>
    <x v="0"/>
    <x v="0"/>
    <x v="0"/>
    <m/>
    <x v="0"/>
    <x v="0"/>
    <m/>
    <m/>
    <m/>
    <m/>
    <m/>
    <m/>
    <m/>
    <s v=""/>
  </r>
  <r>
    <n v="1240"/>
    <x v="0"/>
    <x v="0"/>
    <x v="0"/>
    <m/>
    <x v="0"/>
    <x v="0"/>
    <m/>
    <m/>
    <m/>
    <m/>
    <m/>
    <m/>
    <m/>
    <s v=""/>
  </r>
  <r>
    <n v="1241"/>
    <x v="0"/>
    <x v="0"/>
    <x v="0"/>
    <m/>
    <x v="0"/>
    <x v="0"/>
    <m/>
    <m/>
    <m/>
    <m/>
    <m/>
    <m/>
    <m/>
    <s v=""/>
  </r>
  <r>
    <n v="1242"/>
    <x v="0"/>
    <x v="0"/>
    <x v="0"/>
    <m/>
    <x v="0"/>
    <x v="0"/>
    <m/>
    <m/>
    <m/>
    <m/>
    <m/>
    <m/>
    <m/>
    <s v=""/>
  </r>
  <r>
    <n v="1243"/>
    <x v="0"/>
    <x v="0"/>
    <x v="0"/>
    <m/>
    <x v="0"/>
    <x v="0"/>
    <m/>
    <m/>
    <m/>
    <m/>
    <m/>
    <m/>
    <m/>
    <s v=""/>
  </r>
  <r>
    <n v="1244"/>
    <x v="0"/>
    <x v="0"/>
    <x v="0"/>
    <m/>
    <x v="0"/>
    <x v="0"/>
    <m/>
    <m/>
    <m/>
    <m/>
    <m/>
    <m/>
    <m/>
    <s v=""/>
  </r>
  <r>
    <n v="1245"/>
    <x v="0"/>
    <x v="0"/>
    <x v="0"/>
    <m/>
    <x v="0"/>
    <x v="0"/>
    <m/>
    <m/>
    <m/>
    <m/>
    <m/>
    <m/>
    <m/>
    <s v=""/>
  </r>
  <r>
    <n v="1246"/>
    <x v="0"/>
    <x v="0"/>
    <x v="0"/>
    <m/>
    <x v="0"/>
    <x v="0"/>
    <m/>
    <m/>
    <m/>
    <m/>
    <m/>
    <m/>
    <m/>
    <s v=""/>
  </r>
  <r>
    <n v="1247"/>
    <x v="0"/>
    <x v="0"/>
    <x v="0"/>
    <m/>
    <x v="0"/>
    <x v="0"/>
    <m/>
    <m/>
    <m/>
    <m/>
    <m/>
    <m/>
    <m/>
    <s v=""/>
  </r>
  <r>
    <n v="1248"/>
    <x v="0"/>
    <x v="0"/>
    <x v="0"/>
    <m/>
    <x v="0"/>
    <x v="0"/>
    <m/>
    <m/>
    <m/>
    <m/>
    <m/>
    <m/>
    <m/>
    <s v=""/>
  </r>
  <r>
    <n v="1249"/>
    <x v="0"/>
    <x v="0"/>
    <x v="0"/>
    <m/>
    <x v="0"/>
    <x v="0"/>
    <m/>
    <m/>
    <m/>
    <m/>
    <m/>
    <m/>
    <m/>
    <s v=""/>
  </r>
  <r>
    <n v="1250"/>
    <x v="0"/>
    <x v="0"/>
    <x v="0"/>
    <m/>
    <x v="0"/>
    <x v="0"/>
    <m/>
    <m/>
    <m/>
    <m/>
    <m/>
    <m/>
    <m/>
    <s v=""/>
  </r>
  <r>
    <n v="1251"/>
    <x v="0"/>
    <x v="0"/>
    <x v="0"/>
    <m/>
    <x v="0"/>
    <x v="0"/>
    <m/>
    <m/>
    <m/>
    <m/>
    <m/>
    <m/>
    <m/>
    <s v=""/>
  </r>
  <r>
    <n v="1252"/>
    <x v="0"/>
    <x v="0"/>
    <x v="0"/>
    <m/>
    <x v="0"/>
    <x v="0"/>
    <m/>
    <m/>
    <m/>
    <m/>
    <m/>
    <m/>
    <m/>
    <s v=""/>
  </r>
  <r>
    <n v="1253"/>
    <x v="0"/>
    <x v="0"/>
    <x v="0"/>
    <m/>
    <x v="0"/>
    <x v="0"/>
    <m/>
    <m/>
    <m/>
    <m/>
    <m/>
    <m/>
    <m/>
    <s v=""/>
  </r>
  <r>
    <n v="1254"/>
    <x v="0"/>
    <x v="0"/>
    <x v="0"/>
    <m/>
    <x v="0"/>
    <x v="0"/>
    <m/>
    <m/>
    <m/>
    <m/>
    <m/>
    <m/>
    <m/>
    <s v=""/>
  </r>
  <r>
    <n v="1255"/>
    <x v="0"/>
    <x v="0"/>
    <x v="0"/>
    <m/>
    <x v="0"/>
    <x v="0"/>
    <m/>
    <m/>
    <m/>
    <m/>
    <m/>
    <m/>
    <m/>
    <s v=""/>
  </r>
  <r>
    <n v="1256"/>
    <x v="0"/>
    <x v="0"/>
    <x v="0"/>
    <m/>
    <x v="0"/>
    <x v="0"/>
    <m/>
    <m/>
    <m/>
    <m/>
    <m/>
    <m/>
    <m/>
    <s v=""/>
  </r>
  <r>
    <n v="1257"/>
    <x v="0"/>
    <x v="0"/>
    <x v="0"/>
    <m/>
    <x v="0"/>
    <x v="0"/>
    <m/>
    <m/>
    <m/>
    <m/>
    <m/>
    <m/>
    <m/>
    <s v=""/>
  </r>
  <r>
    <n v="1258"/>
    <x v="0"/>
    <x v="0"/>
    <x v="0"/>
    <m/>
    <x v="0"/>
    <x v="0"/>
    <m/>
    <m/>
    <m/>
    <m/>
    <m/>
    <m/>
    <m/>
    <s v=""/>
  </r>
  <r>
    <n v="1259"/>
    <x v="0"/>
    <x v="0"/>
    <x v="0"/>
    <m/>
    <x v="0"/>
    <x v="0"/>
    <m/>
    <m/>
    <m/>
    <m/>
    <m/>
    <m/>
    <m/>
    <s v=""/>
  </r>
  <r>
    <n v="1260"/>
    <x v="0"/>
    <x v="0"/>
    <x v="0"/>
    <m/>
    <x v="0"/>
    <x v="0"/>
    <m/>
    <m/>
    <m/>
    <m/>
    <m/>
    <m/>
    <m/>
    <s v=""/>
  </r>
  <r>
    <n v="1261"/>
    <x v="0"/>
    <x v="0"/>
    <x v="0"/>
    <m/>
    <x v="0"/>
    <x v="0"/>
    <m/>
    <m/>
    <m/>
    <m/>
    <m/>
    <m/>
    <m/>
    <s v=""/>
  </r>
  <r>
    <n v="1262"/>
    <x v="0"/>
    <x v="0"/>
    <x v="0"/>
    <m/>
    <x v="0"/>
    <x v="0"/>
    <m/>
    <m/>
    <m/>
    <m/>
    <m/>
    <m/>
    <m/>
    <s v=""/>
  </r>
  <r>
    <n v="1263"/>
    <x v="0"/>
    <x v="0"/>
    <x v="0"/>
    <m/>
    <x v="0"/>
    <x v="0"/>
    <m/>
    <m/>
    <m/>
    <m/>
    <m/>
    <m/>
    <m/>
    <s v=""/>
  </r>
  <r>
    <n v="1264"/>
    <x v="0"/>
    <x v="0"/>
    <x v="0"/>
    <m/>
    <x v="0"/>
    <x v="0"/>
    <m/>
    <m/>
    <m/>
    <m/>
    <m/>
    <m/>
    <m/>
    <s v=""/>
  </r>
  <r>
    <n v="1265"/>
    <x v="0"/>
    <x v="0"/>
    <x v="0"/>
    <m/>
    <x v="0"/>
    <x v="0"/>
    <m/>
    <m/>
    <m/>
    <m/>
    <m/>
    <m/>
    <m/>
    <s v=""/>
  </r>
  <r>
    <n v="1266"/>
    <x v="0"/>
    <x v="0"/>
    <x v="0"/>
    <m/>
    <x v="0"/>
    <x v="0"/>
    <m/>
    <m/>
    <m/>
    <m/>
    <m/>
    <m/>
    <m/>
    <s v=""/>
  </r>
  <r>
    <n v="1267"/>
    <x v="0"/>
    <x v="0"/>
    <x v="0"/>
    <m/>
    <x v="0"/>
    <x v="0"/>
    <m/>
    <m/>
    <m/>
    <m/>
    <m/>
    <m/>
    <m/>
    <s v=""/>
  </r>
  <r>
    <n v="1268"/>
    <x v="0"/>
    <x v="0"/>
    <x v="0"/>
    <m/>
    <x v="0"/>
    <x v="0"/>
    <m/>
    <m/>
    <m/>
    <m/>
    <m/>
    <m/>
    <m/>
    <s v=""/>
  </r>
  <r>
    <n v="1269"/>
    <x v="0"/>
    <x v="0"/>
    <x v="0"/>
    <m/>
    <x v="0"/>
    <x v="0"/>
    <m/>
    <m/>
    <m/>
    <m/>
    <m/>
    <m/>
    <m/>
    <s v=""/>
  </r>
  <r>
    <n v="1270"/>
    <x v="0"/>
    <x v="0"/>
    <x v="0"/>
    <m/>
    <x v="0"/>
    <x v="0"/>
    <m/>
    <m/>
    <m/>
    <m/>
    <m/>
    <m/>
    <m/>
    <s v=""/>
  </r>
  <r>
    <n v="1271"/>
    <x v="0"/>
    <x v="0"/>
    <x v="0"/>
    <m/>
    <x v="0"/>
    <x v="0"/>
    <m/>
    <m/>
    <m/>
    <m/>
    <m/>
    <m/>
    <m/>
    <s v=""/>
  </r>
  <r>
    <n v="1272"/>
    <x v="0"/>
    <x v="0"/>
    <x v="0"/>
    <m/>
    <x v="0"/>
    <x v="0"/>
    <m/>
    <m/>
    <m/>
    <m/>
    <m/>
    <m/>
    <m/>
    <s v=""/>
  </r>
  <r>
    <n v="1273"/>
    <x v="0"/>
    <x v="0"/>
    <x v="0"/>
    <m/>
    <x v="0"/>
    <x v="0"/>
    <m/>
    <m/>
    <m/>
    <m/>
    <m/>
    <m/>
    <m/>
    <s v=""/>
  </r>
  <r>
    <n v="1274"/>
    <x v="0"/>
    <x v="0"/>
    <x v="0"/>
    <m/>
    <x v="0"/>
    <x v="0"/>
    <m/>
    <m/>
    <m/>
    <m/>
    <m/>
    <m/>
    <m/>
    <s v=""/>
  </r>
  <r>
    <n v="1275"/>
    <x v="0"/>
    <x v="0"/>
    <x v="0"/>
    <m/>
    <x v="0"/>
    <x v="0"/>
    <m/>
    <m/>
    <m/>
    <m/>
    <m/>
    <m/>
    <m/>
    <s v=""/>
  </r>
  <r>
    <n v="1276"/>
    <x v="0"/>
    <x v="0"/>
    <x v="0"/>
    <m/>
    <x v="0"/>
    <x v="0"/>
    <m/>
    <m/>
    <m/>
    <m/>
    <m/>
    <m/>
    <m/>
    <s v=""/>
  </r>
  <r>
    <n v="1277"/>
    <x v="0"/>
    <x v="0"/>
    <x v="0"/>
    <m/>
    <x v="0"/>
    <x v="0"/>
    <m/>
    <m/>
    <m/>
    <m/>
    <m/>
    <m/>
    <m/>
    <s v=""/>
  </r>
  <r>
    <n v="1278"/>
    <x v="0"/>
    <x v="0"/>
    <x v="0"/>
    <m/>
    <x v="0"/>
    <x v="0"/>
    <m/>
    <m/>
    <m/>
    <m/>
    <m/>
    <m/>
    <m/>
    <s v=""/>
  </r>
  <r>
    <n v="1279"/>
    <x v="0"/>
    <x v="0"/>
    <x v="0"/>
    <m/>
    <x v="0"/>
    <x v="0"/>
    <m/>
    <m/>
    <m/>
    <m/>
    <m/>
    <m/>
    <m/>
    <s v=""/>
  </r>
  <r>
    <n v="1280"/>
    <x v="0"/>
    <x v="0"/>
    <x v="0"/>
    <m/>
    <x v="0"/>
    <x v="0"/>
    <m/>
    <m/>
    <m/>
    <m/>
    <m/>
    <m/>
    <m/>
    <s v=""/>
  </r>
  <r>
    <n v="1281"/>
    <x v="0"/>
    <x v="0"/>
    <x v="0"/>
    <m/>
    <x v="0"/>
    <x v="0"/>
    <m/>
    <m/>
    <m/>
    <m/>
    <m/>
    <m/>
    <m/>
    <s v=""/>
  </r>
  <r>
    <n v="1282"/>
    <x v="0"/>
    <x v="0"/>
    <x v="0"/>
    <m/>
    <x v="0"/>
    <x v="0"/>
    <m/>
    <m/>
    <m/>
    <m/>
    <m/>
    <m/>
    <m/>
    <s v=""/>
  </r>
  <r>
    <n v="1283"/>
    <x v="0"/>
    <x v="0"/>
    <x v="0"/>
    <m/>
    <x v="0"/>
    <x v="0"/>
    <m/>
    <m/>
    <m/>
    <m/>
    <m/>
    <m/>
    <m/>
    <s v=""/>
  </r>
  <r>
    <n v="1284"/>
    <x v="0"/>
    <x v="0"/>
    <x v="0"/>
    <m/>
    <x v="0"/>
    <x v="0"/>
    <m/>
    <m/>
    <m/>
    <m/>
    <m/>
    <m/>
    <m/>
    <s v=""/>
  </r>
  <r>
    <n v="1285"/>
    <x v="0"/>
    <x v="0"/>
    <x v="0"/>
    <m/>
    <x v="0"/>
    <x v="0"/>
    <m/>
    <m/>
    <m/>
    <m/>
    <m/>
    <m/>
    <m/>
    <s v=""/>
  </r>
  <r>
    <n v="1286"/>
    <x v="0"/>
    <x v="0"/>
    <x v="0"/>
    <m/>
    <x v="0"/>
    <x v="0"/>
    <m/>
    <m/>
    <m/>
    <m/>
    <m/>
    <m/>
    <m/>
    <s v=""/>
  </r>
  <r>
    <n v="1287"/>
    <x v="0"/>
    <x v="0"/>
    <x v="0"/>
    <m/>
    <x v="0"/>
    <x v="0"/>
    <m/>
    <m/>
    <m/>
    <m/>
    <m/>
    <m/>
    <m/>
    <s v=""/>
  </r>
  <r>
    <n v="1288"/>
    <x v="0"/>
    <x v="0"/>
    <x v="0"/>
    <m/>
    <x v="0"/>
    <x v="0"/>
    <m/>
    <m/>
    <m/>
    <m/>
    <m/>
    <m/>
    <m/>
    <s v=""/>
  </r>
  <r>
    <n v="1289"/>
    <x v="0"/>
    <x v="0"/>
    <x v="0"/>
    <m/>
    <x v="0"/>
    <x v="0"/>
    <m/>
    <m/>
    <m/>
    <m/>
    <m/>
    <m/>
    <m/>
    <s v=""/>
  </r>
  <r>
    <n v="1290"/>
    <x v="0"/>
    <x v="0"/>
    <x v="0"/>
    <m/>
    <x v="0"/>
    <x v="0"/>
    <m/>
    <m/>
    <m/>
    <m/>
    <m/>
    <m/>
    <m/>
    <s v=""/>
  </r>
  <r>
    <n v="1291"/>
    <x v="0"/>
    <x v="0"/>
    <x v="0"/>
    <m/>
    <x v="0"/>
    <x v="0"/>
    <m/>
    <m/>
    <m/>
    <m/>
    <m/>
    <m/>
    <m/>
    <s v=""/>
  </r>
  <r>
    <n v="1292"/>
    <x v="0"/>
    <x v="0"/>
    <x v="0"/>
    <m/>
    <x v="0"/>
    <x v="0"/>
    <m/>
    <m/>
    <m/>
    <m/>
    <m/>
    <m/>
    <m/>
    <s v=""/>
  </r>
  <r>
    <n v="1293"/>
    <x v="0"/>
    <x v="0"/>
    <x v="0"/>
    <m/>
    <x v="0"/>
    <x v="0"/>
    <m/>
    <m/>
    <m/>
    <m/>
    <m/>
    <m/>
    <m/>
    <s v=""/>
  </r>
  <r>
    <n v="1294"/>
    <x v="0"/>
    <x v="0"/>
    <x v="0"/>
    <m/>
    <x v="0"/>
    <x v="0"/>
    <m/>
    <m/>
    <m/>
    <m/>
    <m/>
    <m/>
    <m/>
    <s v=""/>
  </r>
  <r>
    <n v="1295"/>
    <x v="0"/>
    <x v="0"/>
    <x v="0"/>
    <m/>
    <x v="0"/>
    <x v="0"/>
    <m/>
    <m/>
    <m/>
    <m/>
    <m/>
    <m/>
    <m/>
    <s v=""/>
  </r>
  <r>
    <n v="1296"/>
    <x v="0"/>
    <x v="0"/>
    <x v="0"/>
    <m/>
    <x v="0"/>
    <x v="0"/>
    <m/>
    <m/>
    <m/>
    <m/>
    <m/>
    <m/>
    <m/>
    <s v=""/>
  </r>
  <r>
    <n v="1297"/>
    <x v="0"/>
    <x v="0"/>
    <x v="0"/>
    <m/>
    <x v="0"/>
    <x v="0"/>
    <m/>
    <m/>
    <m/>
    <m/>
    <m/>
    <m/>
    <m/>
    <s v=""/>
  </r>
  <r>
    <n v="1298"/>
    <x v="0"/>
    <x v="0"/>
    <x v="0"/>
    <m/>
    <x v="0"/>
    <x v="0"/>
    <m/>
    <m/>
    <m/>
    <m/>
    <m/>
    <m/>
    <m/>
    <s v=""/>
  </r>
  <r>
    <n v="1299"/>
    <x v="0"/>
    <x v="0"/>
    <x v="0"/>
    <m/>
    <x v="0"/>
    <x v="0"/>
    <m/>
    <m/>
    <m/>
    <m/>
    <m/>
    <m/>
    <m/>
    <s v=""/>
  </r>
  <r>
    <n v="1300"/>
    <x v="0"/>
    <x v="0"/>
    <x v="0"/>
    <m/>
    <x v="0"/>
    <x v="0"/>
    <m/>
    <m/>
    <m/>
    <m/>
    <m/>
    <m/>
    <m/>
    <s v=""/>
  </r>
  <r>
    <n v="1301"/>
    <x v="0"/>
    <x v="0"/>
    <x v="0"/>
    <m/>
    <x v="0"/>
    <x v="0"/>
    <m/>
    <m/>
    <m/>
    <m/>
    <m/>
    <m/>
    <m/>
    <s v=""/>
  </r>
  <r>
    <n v="1302"/>
    <x v="0"/>
    <x v="0"/>
    <x v="0"/>
    <m/>
    <x v="0"/>
    <x v="0"/>
    <m/>
    <m/>
    <m/>
    <m/>
    <m/>
    <m/>
    <m/>
    <s v=""/>
  </r>
  <r>
    <n v="1303"/>
    <x v="0"/>
    <x v="0"/>
    <x v="0"/>
    <m/>
    <x v="0"/>
    <x v="0"/>
    <m/>
    <m/>
    <m/>
    <m/>
    <m/>
    <m/>
    <m/>
    <s v=""/>
  </r>
  <r>
    <n v="1304"/>
    <x v="0"/>
    <x v="0"/>
    <x v="0"/>
    <m/>
    <x v="0"/>
    <x v="0"/>
    <m/>
    <m/>
    <m/>
    <m/>
    <m/>
    <m/>
    <m/>
    <s v=""/>
  </r>
  <r>
    <n v="1305"/>
    <x v="0"/>
    <x v="0"/>
    <x v="0"/>
    <m/>
    <x v="0"/>
    <x v="0"/>
    <m/>
    <m/>
    <m/>
    <m/>
    <m/>
    <m/>
    <m/>
    <s v=""/>
  </r>
  <r>
    <n v="1306"/>
    <x v="0"/>
    <x v="0"/>
    <x v="0"/>
    <m/>
    <x v="0"/>
    <x v="0"/>
    <m/>
    <m/>
    <m/>
    <m/>
    <m/>
    <m/>
    <m/>
    <s v=""/>
  </r>
  <r>
    <n v="1307"/>
    <x v="0"/>
    <x v="0"/>
    <x v="0"/>
    <m/>
    <x v="0"/>
    <x v="0"/>
    <m/>
    <m/>
    <m/>
    <m/>
    <m/>
    <m/>
    <m/>
    <s v=""/>
  </r>
  <r>
    <n v="1308"/>
    <x v="0"/>
    <x v="0"/>
    <x v="0"/>
    <m/>
    <x v="0"/>
    <x v="0"/>
    <m/>
    <m/>
    <m/>
    <m/>
    <m/>
    <m/>
    <m/>
    <s v=""/>
  </r>
  <r>
    <n v="1309"/>
    <x v="0"/>
    <x v="0"/>
    <x v="0"/>
    <m/>
    <x v="0"/>
    <x v="0"/>
    <m/>
    <m/>
    <m/>
    <m/>
    <m/>
    <m/>
    <m/>
    <s v=""/>
  </r>
  <r>
    <n v="1310"/>
    <x v="0"/>
    <x v="0"/>
    <x v="0"/>
    <m/>
    <x v="0"/>
    <x v="0"/>
    <m/>
    <m/>
    <m/>
    <m/>
    <m/>
    <m/>
    <m/>
    <s v=""/>
  </r>
  <r>
    <n v="1311"/>
    <x v="0"/>
    <x v="0"/>
    <x v="0"/>
    <m/>
    <x v="0"/>
    <x v="0"/>
    <m/>
    <m/>
    <m/>
    <m/>
    <m/>
    <m/>
    <m/>
    <s v=""/>
  </r>
  <r>
    <n v="1312"/>
    <x v="0"/>
    <x v="0"/>
    <x v="0"/>
    <m/>
    <x v="0"/>
    <x v="0"/>
    <m/>
    <m/>
    <m/>
    <m/>
    <m/>
    <m/>
    <m/>
    <s v=""/>
  </r>
  <r>
    <n v="1313"/>
    <x v="0"/>
    <x v="0"/>
    <x v="0"/>
    <m/>
    <x v="0"/>
    <x v="0"/>
    <m/>
    <m/>
    <m/>
    <m/>
    <m/>
    <m/>
    <m/>
    <s v=""/>
  </r>
  <r>
    <n v="1314"/>
    <x v="0"/>
    <x v="0"/>
    <x v="0"/>
    <m/>
    <x v="0"/>
    <x v="0"/>
    <m/>
    <m/>
    <m/>
    <m/>
    <m/>
    <m/>
    <m/>
    <s v=""/>
  </r>
  <r>
    <n v="1315"/>
    <x v="0"/>
    <x v="0"/>
    <x v="0"/>
    <m/>
    <x v="0"/>
    <x v="0"/>
    <m/>
    <m/>
    <m/>
    <m/>
    <m/>
    <m/>
    <m/>
    <s v=""/>
  </r>
  <r>
    <n v="1316"/>
    <x v="0"/>
    <x v="0"/>
    <x v="0"/>
    <m/>
    <x v="0"/>
    <x v="0"/>
    <m/>
    <m/>
    <m/>
    <m/>
    <m/>
    <m/>
    <m/>
    <s v=""/>
  </r>
  <r>
    <n v="1317"/>
    <x v="0"/>
    <x v="0"/>
    <x v="0"/>
    <m/>
    <x v="0"/>
    <x v="0"/>
    <m/>
    <m/>
    <m/>
    <m/>
    <m/>
    <m/>
    <m/>
    <s v=""/>
  </r>
  <r>
    <n v="1318"/>
    <x v="0"/>
    <x v="0"/>
    <x v="0"/>
    <m/>
    <x v="0"/>
    <x v="0"/>
    <m/>
    <m/>
    <m/>
    <m/>
    <m/>
    <m/>
    <m/>
    <s v=""/>
  </r>
  <r>
    <n v="1319"/>
    <x v="0"/>
    <x v="0"/>
    <x v="0"/>
    <m/>
    <x v="0"/>
    <x v="0"/>
    <m/>
    <m/>
    <m/>
    <m/>
    <m/>
    <m/>
    <m/>
    <s v=""/>
  </r>
  <r>
    <n v="1320"/>
    <x v="0"/>
    <x v="0"/>
    <x v="0"/>
    <m/>
    <x v="0"/>
    <x v="0"/>
    <m/>
    <m/>
    <m/>
    <m/>
    <m/>
    <m/>
    <m/>
    <s v=""/>
  </r>
  <r>
    <n v="1321"/>
    <x v="0"/>
    <x v="0"/>
    <x v="0"/>
    <m/>
    <x v="0"/>
    <x v="0"/>
    <m/>
    <m/>
    <m/>
    <m/>
    <m/>
    <m/>
    <m/>
    <s v=""/>
  </r>
  <r>
    <n v="1322"/>
    <x v="0"/>
    <x v="0"/>
    <x v="0"/>
    <m/>
    <x v="0"/>
    <x v="0"/>
    <m/>
    <m/>
    <m/>
    <m/>
    <m/>
    <m/>
    <m/>
    <s v=""/>
  </r>
  <r>
    <n v="1323"/>
    <x v="0"/>
    <x v="0"/>
    <x v="0"/>
    <m/>
    <x v="0"/>
    <x v="0"/>
    <m/>
    <m/>
    <m/>
    <m/>
    <m/>
    <m/>
    <m/>
    <s v=""/>
  </r>
  <r>
    <n v="1324"/>
    <x v="0"/>
    <x v="0"/>
    <x v="0"/>
    <m/>
    <x v="0"/>
    <x v="0"/>
    <m/>
    <m/>
    <m/>
    <m/>
    <m/>
    <m/>
    <m/>
    <s v=""/>
  </r>
  <r>
    <n v="1325"/>
    <x v="0"/>
    <x v="0"/>
    <x v="0"/>
    <m/>
    <x v="0"/>
    <x v="0"/>
    <m/>
    <m/>
    <m/>
    <m/>
    <m/>
    <m/>
    <m/>
    <s v=""/>
  </r>
  <r>
    <n v="1326"/>
    <x v="0"/>
    <x v="0"/>
    <x v="0"/>
    <m/>
    <x v="0"/>
    <x v="0"/>
    <m/>
    <m/>
    <m/>
    <m/>
    <m/>
    <m/>
    <m/>
    <s v=""/>
  </r>
  <r>
    <n v="1327"/>
    <x v="0"/>
    <x v="0"/>
    <x v="0"/>
    <m/>
    <x v="0"/>
    <x v="0"/>
    <m/>
    <m/>
    <m/>
    <m/>
    <m/>
    <m/>
    <m/>
    <s v=""/>
  </r>
  <r>
    <n v="1328"/>
    <x v="0"/>
    <x v="0"/>
    <x v="0"/>
    <m/>
    <x v="0"/>
    <x v="0"/>
    <m/>
    <m/>
    <m/>
    <m/>
    <m/>
    <m/>
    <m/>
    <s v=""/>
  </r>
  <r>
    <n v="1329"/>
    <x v="0"/>
    <x v="0"/>
    <x v="0"/>
    <m/>
    <x v="0"/>
    <x v="0"/>
    <m/>
    <m/>
    <m/>
    <m/>
    <m/>
    <m/>
    <m/>
    <s v=""/>
  </r>
  <r>
    <n v="1330"/>
    <x v="0"/>
    <x v="0"/>
    <x v="0"/>
    <m/>
    <x v="0"/>
    <x v="0"/>
    <m/>
    <m/>
    <m/>
    <m/>
    <m/>
    <m/>
    <m/>
    <s v=""/>
  </r>
  <r>
    <n v="1331"/>
    <x v="0"/>
    <x v="0"/>
    <x v="0"/>
    <m/>
    <x v="0"/>
    <x v="0"/>
    <m/>
    <m/>
    <m/>
    <m/>
    <m/>
    <m/>
    <m/>
    <s v=""/>
  </r>
  <r>
    <n v="1332"/>
    <x v="0"/>
    <x v="0"/>
    <x v="0"/>
    <m/>
    <x v="0"/>
    <x v="0"/>
    <m/>
    <m/>
    <m/>
    <m/>
    <m/>
    <m/>
    <m/>
    <s v=""/>
  </r>
  <r>
    <n v="1333"/>
    <x v="0"/>
    <x v="0"/>
    <x v="0"/>
    <m/>
    <x v="0"/>
    <x v="0"/>
    <m/>
    <m/>
    <m/>
    <m/>
    <m/>
    <m/>
    <m/>
    <s v=""/>
  </r>
  <r>
    <n v="1334"/>
    <x v="0"/>
    <x v="0"/>
    <x v="0"/>
    <m/>
    <x v="0"/>
    <x v="0"/>
    <m/>
    <m/>
    <m/>
    <m/>
    <m/>
    <m/>
    <m/>
    <s v=""/>
  </r>
  <r>
    <n v="1335"/>
    <x v="0"/>
    <x v="0"/>
    <x v="0"/>
    <m/>
    <x v="0"/>
    <x v="0"/>
    <m/>
    <m/>
    <m/>
    <m/>
    <m/>
    <m/>
    <m/>
    <s v=""/>
  </r>
  <r>
    <n v="1336"/>
    <x v="0"/>
    <x v="0"/>
    <x v="0"/>
    <m/>
    <x v="0"/>
    <x v="0"/>
    <m/>
    <m/>
    <m/>
    <m/>
    <m/>
    <m/>
    <m/>
    <s v=""/>
  </r>
  <r>
    <n v="1337"/>
    <x v="0"/>
    <x v="0"/>
    <x v="0"/>
    <m/>
    <x v="0"/>
    <x v="0"/>
    <m/>
    <m/>
    <m/>
    <m/>
    <m/>
    <m/>
    <m/>
    <s v=""/>
  </r>
  <r>
    <n v="1338"/>
    <x v="0"/>
    <x v="0"/>
    <x v="0"/>
    <m/>
    <x v="0"/>
    <x v="0"/>
    <m/>
    <m/>
    <m/>
    <m/>
    <m/>
    <m/>
    <m/>
    <s v=""/>
  </r>
  <r>
    <n v="1339"/>
    <x v="0"/>
    <x v="0"/>
    <x v="0"/>
    <m/>
    <x v="0"/>
    <x v="0"/>
    <m/>
    <m/>
    <m/>
    <m/>
    <m/>
    <m/>
    <m/>
    <s v=""/>
  </r>
  <r>
    <n v="1340"/>
    <x v="0"/>
    <x v="0"/>
    <x v="0"/>
    <m/>
    <x v="0"/>
    <x v="0"/>
    <m/>
    <m/>
    <m/>
    <m/>
    <m/>
    <m/>
    <m/>
    <s v=""/>
  </r>
  <r>
    <n v="1341"/>
    <x v="0"/>
    <x v="0"/>
    <x v="0"/>
    <m/>
    <x v="0"/>
    <x v="0"/>
    <m/>
    <m/>
    <m/>
    <m/>
    <m/>
    <m/>
    <m/>
    <s v=""/>
  </r>
  <r>
    <n v="1342"/>
    <x v="0"/>
    <x v="0"/>
    <x v="0"/>
    <m/>
    <x v="0"/>
    <x v="0"/>
    <m/>
    <m/>
    <m/>
    <m/>
    <m/>
    <m/>
    <m/>
    <s v=""/>
  </r>
  <r>
    <n v="1343"/>
    <x v="0"/>
    <x v="0"/>
    <x v="0"/>
    <m/>
    <x v="0"/>
    <x v="0"/>
    <m/>
    <m/>
    <m/>
    <m/>
    <m/>
    <m/>
    <m/>
    <s v=""/>
  </r>
  <r>
    <n v="1344"/>
    <x v="0"/>
    <x v="0"/>
    <x v="0"/>
    <m/>
    <x v="0"/>
    <x v="0"/>
    <m/>
    <m/>
    <m/>
    <m/>
    <m/>
    <m/>
    <m/>
    <s v=""/>
  </r>
  <r>
    <n v="1345"/>
    <x v="0"/>
    <x v="0"/>
    <x v="0"/>
    <m/>
    <x v="0"/>
    <x v="0"/>
    <m/>
    <m/>
    <m/>
    <m/>
    <m/>
    <m/>
    <m/>
    <s v=""/>
  </r>
  <r>
    <n v="1346"/>
    <x v="0"/>
    <x v="0"/>
    <x v="0"/>
    <m/>
    <x v="0"/>
    <x v="0"/>
    <m/>
    <m/>
    <m/>
    <m/>
    <m/>
    <m/>
    <m/>
    <s v=""/>
  </r>
  <r>
    <n v="1347"/>
    <x v="0"/>
    <x v="0"/>
    <x v="0"/>
    <m/>
    <x v="0"/>
    <x v="0"/>
    <m/>
    <m/>
    <m/>
    <m/>
    <m/>
    <m/>
    <m/>
    <s v=""/>
  </r>
  <r>
    <n v="1348"/>
    <x v="0"/>
    <x v="0"/>
    <x v="0"/>
    <m/>
    <x v="0"/>
    <x v="0"/>
    <m/>
    <m/>
    <m/>
    <m/>
    <m/>
    <m/>
    <m/>
    <s v=""/>
  </r>
  <r>
    <n v="1349"/>
    <x v="0"/>
    <x v="0"/>
    <x v="0"/>
    <m/>
    <x v="0"/>
    <x v="0"/>
    <m/>
    <m/>
    <m/>
    <m/>
    <m/>
    <m/>
    <m/>
    <s v=""/>
  </r>
  <r>
    <n v="1350"/>
    <x v="0"/>
    <x v="0"/>
    <x v="0"/>
    <m/>
    <x v="0"/>
    <x v="0"/>
    <m/>
    <m/>
    <m/>
    <m/>
    <m/>
    <m/>
    <m/>
    <s v=""/>
  </r>
  <r>
    <n v="1351"/>
    <x v="0"/>
    <x v="0"/>
    <x v="0"/>
    <m/>
    <x v="0"/>
    <x v="0"/>
    <m/>
    <m/>
    <m/>
    <m/>
    <m/>
    <m/>
    <m/>
    <s v=""/>
  </r>
  <r>
    <n v="1352"/>
    <x v="0"/>
    <x v="0"/>
    <x v="0"/>
    <m/>
    <x v="0"/>
    <x v="0"/>
    <m/>
    <m/>
    <m/>
    <m/>
    <m/>
    <m/>
    <m/>
    <s v=""/>
  </r>
  <r>
    <n v="1353"/>
    <x v="0"/>
    <x v="0"/>
    <x v="0"/>
    <m/>
    <x v="0"/>
    <x v="0"/>
    <m/>
    <m/>
    <m/>
    <m/>
    <m/>
    <m/>
    <m/>
    <s v=""/>
  </r>
  <r>
    <n v="1354"/>
    <x v="0"/>
    <x v="0"/>
    <x v="0"/>
    <m/>
    <x v="0"/>
    <x v="0"/>
    <m/>
    <m/>
    <m/>
    <m/>
    <m/>
    <m/>
    <m/>
    <s v=""/>
  </r>
  <r>
    <n v="1355"/>
    <x v="0"/>
    <x v="0"/>
    <x v="0"/>
    <m/>
    <x v="0"/>
    <x v="0"/>
    <m/>
    <m/>
    <m/>
    <m/>
    <m/>
    <m/>
    <m/>
    <s v=""/>
  </r>
  <r>
    <n v="1356"/>
    <x v="0"/>
    <x v="0"/>
    <x v="0"/>
    <m/>
    <x v="0"/>
    <x v="0"/>
    <m/>
    <m/>
    <m/>
    <m/>
    <m/>
    <m/>
    <m/>
    <s v=""/>
  </r>
  <r>
    <n v="1357"/>
    <x v="0"/>
    <x v="0"/>
    <x v="0"/>
    <m/>
    <x v="0"/>
    <x v="0"/>
    <m/>
    <m/>
    <m/>
    <m/>
    <m/>
    <m/>
    <m/>
    <s v=""/>
  </r>
  <r>
    <n v="1358"/>
    <x v="0"/>
    <x v="0"/>
    <x v="0"/>
    <m/>
    <x v="0"/>
    <x v="0"/>
    <m/>
    <m/>
    <m/>
    <m/>
    <m/>
    <m/>
    <m/>
    <s v=""/>
  </r>
  <r>
    <n v="1359"/>
    <x v="0"/>
    <x v="0"/>
    <x v="0"/>
    <m/>
    <x v="0"/>
    <x v="0"/>
    <m/>
    <m/>
    <m/>
    <m/>
    <m/>
    <m/>
    <m/>
    <s v=""/>
  </r>
  <r>
    <n v="1360"/>
    <x v="0"/>
    <x v="0"/>
    <x v="0"/>
    <m/>
    <x v="0"/>
    <x v="0"/>
    <m/>
    <m/>
    <m/>
    <m/>
    <m/>
    <m/>
    <m/>
    <s v=""/>
  </r>
  <r>
    <n v="1361"/>
    <x v="0"/>
    <x v="0"/>
    <x v="0"/>
    <m/>
    <x v="0"/>
    <x v="0"/>
    <m/>
    <m/>
    <m/>
    <m/>
    <m/>
    <m/>
    <m/>
    <s v=""/>
  </r>
  <r>
    <n v="1362"/>
    <x v="0"/>
    <x v="0"/>
    <x v="0"/>
    <m/>
    <x v="0"/>
    <x v="0"/>
    <m/>
    <m/>
    <m/>
    <m/>
    <m/>
    <m/>
    <m/>
    <s v=""/>
  </r>
  <r>
    <n v="1363"/>
    <x v="0"/>
    <x v="0"/>
    <x v="0"/>
    <m/>
    <x v="0"/>
    <x v="0"/>
    <m/>
    <m/>
    <m/>
    <m/>
    <m/>
    <m/>
    <m/>
    <s v=""/>
  </r>
  <r>
    <n v="1364"/>
    <x v="0"/>
    <x v="0"/>
    <x v="0"/>
    <m/>
    <x v="0"/>
    <x v="0"/>
    <m/>
    <m/>
    <m/>
    <m/>
    <m/>
    <m/>
    <m/>
    <s v=""/>
  </r>
  <r>
    <n v="1365"/>
    <x v="0"/>
    <x v="0"/>
    <x v="0"/>
    <m/>
    <x v="0"/>
    <x v="0"/>
    <m/>
    <m/>
    <m/>
    <m/>
    <m/>
    <m/>
    <m/>
    <s v=""/>
  </r>
  <r>
    <n v="1366"/>
    <x v="0"/>
    <x v="0"/>
    <x v="0"/>
    <m/>
    <x v="0"/>
    <x v="0"/>
    <m/>
    <m/>
    <m/>
    <m/>
    <m/>
    <m/>
    <m/>
    <s v=""/>
  </r>
  <r>
    <n v="1367"/>
    <x v="0"/>
    <x v="0"/>
    <x v="0"/>
    <m/>
    <x v="0"/>
    <x v="0"/>
    <m/>
    <m/>
    <m/>
    <m/>
    <m/>
    <m/>
    <m/>
    <s v=""/>
  </r>
  <r>
    <n v="1368"/>
    <x v="0"/>
    <x v="0"/>
    <x v="0"/>
    <m/>
    <x v="0"/>
    <x v="0"/>
    <m/>
    <m/>
    <m/>
    <m/>
    <m/>
    <m/>
    <m/>
    <s v=""/>
  </r>
  <r>
    <n v="1369"/>
    <x v="0"/>
    <x v="0"/>
    <x v="0"/>
    <m/>
    <x v="0"/>
    <x v="0"/>
    <m/>
    <m/>
    <m/>
    <m/>
    <m/>
    <m/>
    <m/>
    <s v=""/>
  </r>
  <r>
    <n v="1370"/>
    <x v="0"/>
    <x v="0"/>
    <x v="0"/>
    <m/>
    <x v="0"/>
    <x v="0"/>
    <m/>
    <m/>
    <m/>
    <m/>
    <m/>
    <m/>
    <m/>
    <s v=""/>
  </r>
  <r>
    <n v="1371"/>
    <x v="0"/>
    <x v="0"/>
    <x v="0"/>
    <m/>
    <x v="0"/>
    <x v="0"/>
    <m/>
    <m/>
    <m/>
    <m/>
    <m/>
    <m/>
    <m/>
    <s v=""/>
  </r>
  <r>
    <n v="1372"/>
    <x v="0"/>
    <x v="0"/>
    <x v="0"/>
    <m/>
    <x v="0"/>
    <x v="0"/>
    <m/>
    <m/>
    <m/>
    <m/>
    <m/>
    <m/>
    <m/>
    <s v=""/>
  </r>
  <r>
    <n v="1373"/>
    <x v="0"/>
    <x v="0"/>
    <x v="0"/>
    <m/>
    <x v="0"/>
    <x v="0"/>
    <m/>
    <m/>
    <m/>
    <m/>
    <m/>
    <m/>
    <m/>
    <s v=""/>
  </r>
  <r>
    <n v="1374"/>
    <x v="0"/>
    <x v="0"/>
    <x v="0"/>
    <m/>
    <x v="0"/>
    <x v="0"/>
    <m/>
    <m/>
    <m/>
    <m/>
    <m/>
    <m/>
    <m/>
    <s v=""/>
  </r>
  <r>
    <n v="1375"/>
    <x v="0"/>
    <x v="0"/>
    <x v="0"/>
    <m/>
    <x v="0"/>
    <x v="0"/>
    <m/>
    <m/>
    <m/>
    <m/>
    <m/>
    <m/>
    <m/>
    <s v=""/>
  </r>
  <r>
    <n v="1376"/>
    <x v="0"/>
    <x v="0"/>
    <x v="0"/>
    <m/>
    <x v="0"/>
    <x v="0"/>
    <m/>
    <m/>
    <m/>
    <m/>
    <m/>
    <m/>
    <m/>
    <s v=""/>
  </r>
  <r>
    <n v="1377"/>
    <x v="0"/>
    <x v="0"/>
    <x v="0"/>
    <m/>
    <x v="0"/>
    <x v="0"/>
    <m/>
    <m/>
    <m/>
    <m/>
    <m/>
    <m/>
    <m/>
    <s v=""/>
  </r>
  <r>
    <n v="1378"/>
    <x v="0"/>
    <x v="0"/>
    <x v="0"/>
    <m/>
    <x v="0"/>
    <x v="0"/>
    <m/>
    <m/>
    <m/>
    <m/>
    <m/>
    <m/>
    <m/>
    <s v=""/>
  </r>
  <r>
    <n v="1379"/>
    <x v="0"/>
    <x v="0"/>
    <x v="0"/>
    <m/>
    <x v="0"/>
    <x v="0"/>
    <m/>
    <m/>
    <m/>
    <m/>
    <m/>
    <m/>
    <m/>
    <s v=""/>
  </r>
  <r>
    <n v="1380"/>
    <x v="0"/>
    <x v="0"/>
    <x v="0"/>
    <m/>
    <x v="0"/>
    <x v="0"/>
    <m/>
    <m/>
    <m/>
    <m/>
    <m/>
    <m/>
    <m/>
    <s v=""/>
  </r>
  <r>
    <n v="1381"/>
    <x v="0"/>
    <x v="0"/>
    <x v="0"/>
    <m/>
    <x v="0"/>
    <x v="0"/>
    <m/>
    <m/>
    <m/>
    <m/>
    <m/>
    <m/>
    <m/>
    <s v=""/>
  </r>
  <r>
    <n v="1382"/>
    <x v="0"/>
    <x v="0"/>
    <x v="0"/>
    <m/>
    <x v="0"/>
    <x v="0"/>
    <m/>
    <m/>
    <m/>
    <m/>
    <m/>
    <m/>
    <m/>
    <s v=""/>
  </r>
  <r>
    <n v="1383"/>
    <x v="0"/>
    <x v="0"/>
    <x v="0"/>
    <m/>
    <x v="0"/>
    <x v="0"/>
    <m/>
    <m/>
    <m/>
    <m/>
    <m/>
    <m/>
    <m/>
    <s v=""/>
  </r>
  <r>
    <n v="1384"/>
    <x v="0"/>
    <x v="0"/>
    <x v="0"/>
    <m/>
    <x v="0"/>
    <x v="0"/>
    <m/>
    <m/>
    <m/>
    <m/>
    <m/>
    <m/>
    <m/>
    <s v=""/>
  </r>
  <r>
    <n v="1385"/>
    <x v="0"/>
    <x v="0"/>
    <x v="0"/>
    <m/>
    <x v="0"/>
    <x v="0"/>
    <m/>
    <m/>
    <m/>
    <m/>
    <m/>
    <m/>
    <m/>
    <s v=""/>
  </r>
  <r>
    <n v="1386"/>
    <x v="0"/>
    <x v="0"/>
    <x v="0"/>
    <m/>
    <x v="0"/>
    <x v="0"/>
    <m/>
    <m/>
    <m/>
    <m/>
    <m/>
    <m/>
    <m/>
    <s v=""/>
  </r>
  <r>
    <n v="1387"/>
    <x v="0"/>
    <x v="0"/>
    <x v="0"/>
    <m/>
    <x v="0"/>
    <x v="0"/>
    <m/>
    <m/>
    <m/>
    <m/>
    <m/>
    <m/>
    <m/>
    <s v=""/>
  </r>
  <r>
    <n v="1388"/>
    <x v="0"/>
    <x v="0"/>
    <x v="0"/>
    <m/>
    <x v="0"/>
    <x v="0"/>
    <m/>
    <m/>
    <m/>
    <m/>
    <m/>
    <m/>
    <m/>
    <s v=""/>
  </r>
  <r>
    <n v="1389"/>
    <x v="0"/>
    <x v="0"/>
    <x v="0"/>
    <m/>
    <x v="0"/>
    <x v="0"/>
    <m/>
    <m/>
    <m/>
    <m/>
    <m/>
    <m/>
    <m/>
    <s v=""/>
  </r>
  <r>
    <n v="1390"/>
    <x v="0"/>
    <x v="0"/>
    <x v="0"/>
    <m/>
    <x v="0"/>
    <x v="0"/>
    <m/>
    <m/>
    <m/>
    <m/>
    <m/>
    <m/>
    <m/>
    <s v=""/>
  </r>
  <r>
    <n v="1391"/>
    <x v="0"/>
    <x v="0"/>
    <x v="0"/>
    <m/>
    <x v="0"/>
    <x v="0"/>
    <m/>
    <m/>
    <m/>
    <m/>
    <m/>
    <m/>
    <m/>
    <s v=""/>
  </r>
  <r>
    <n v="1392"/>
    <x v="0"/>
    <x v="0"/>
    <x v="0"/>
    <m/>
    <x v="0"/>
    <x v="0"/>
    <m/>
    <m/>
    <m/>
    <m/>
    <m/>
    <m/>
    <m/>
    <s v=""/>
  </r>
  <r>
    <n v="1393"/>
    <x v="0"/>
    <x v="0"/>
    <x v="0"/>
    <m/>
    <x v="0"/>
    <x v="0"/>
    <m/>
    <m/>
    <m/>
    <m/>
    <m/>
    <m/>
    <m/>
    <s v=""/>
  </r>
  <r>
    <n v="1394"/>
    <x v="0"/>
    <x v="0"/>
    <x v="0"/>
    <m/>
    <x v="0"/>
    <x v="0"/>
    <m/>
    <m/>
    <m/>
    <m/>
    <m/>
    <m/>
    <m/>
    <s v=""/>
  </r>
  <r>
    <n v="1395"/>
    <x v="0"/>
    <x v="0"/>
    <x v="0"/>
    <m/>
    <x v="0"/>
    <x v="0"/>
    <m/>
    <m/>
    <m/>
    <m/>
    <m/>
    <m/>
    <m/>
    <s v=""/>
  </r>
  <r>
    <n v="1396"/>
    <x v="0"/>
    <x v="0"/>
    <x v="0"/>
    <m/>
    <x v="0"/>
    <x v="0"/>
    <m/>
    <m/>
    <m/>
    <m/>
    <m/>
    <m/>
    <m/>
    <s v=""/>
  </r>
  <r>
    <n v="1397"/>
    <x v="0"/>
    <x v="0"/>
    <x v="0"/>
    <m/>
    <x v="0"/>
    <x v="0"/>
    <m/>
    <m/>
    <m/>
    <m/>
    <m/>
    <m/>
    <m/>
    <s v=""/>
  </r>
  <r>
    <n v="1398"/>
    <x v="0"/>
    <x v="0"/>
    <x v="0"/>
    <m/>
    <x v="0"/>
    <x v="0"/>
    <m/>
    <m/>
    <m/>
    <m/>
    <m/>
    <m/>
    <m/>
    <s v=""/>
  </r>
  <r>
    <n v="1399"/>
    <x v="0"/>
    <x v="0"/>
    <x v="0"/>
    <m/>
    <x v="0"/>
    <x v="0"/>
    <m/>
    <m/>
    <m/>
    <m/>
    <m/>
    <m/>
    <m/>
    <s v=""/>
  </r>
  <r>
    <n v="1400"/>
    <x v="0"/>
    <x v="0"/>
    <x v="0"/>
    <m/>
    <x v="0"/>
    <x v="0"/>
    <m/>
    <m/>
    <m/>
    <m/>
    <m/>
    <m/>
    <m/>
    <s v=""/>
  </r>
  <r>
    <n v="1401"/>
    <x v="0"/>
    <x v="0"/>
    <x v="0"/>
    <m/>
    <x v="0"/>
    <x v="0"/>
    <m/>
    <m/>
    <m/>
    <m/>
    <m/>
    <m/>
    <m/>
    <s v=""/>
  </r>
  <r>
    <n v="1402"/>
    <x v="0"/>
    <x v="0"/>
    <x v="0"/>
    <m/>
    <x v="0"/>
    <x v="0"/>
    <m/>
    <m/>
    <m/>
    <m/>
    <m/>
    <m/>
    <m/>
    <s v=""/>
  </r>
  <r>
    <n v="1403"/>
    <x v="0"/>
    <x v="0"/>
    <x v="0"/>
    <m/>
    <x v="0"/>
    <x v="0"/>
    <m/>
    <m/>
    <m/>
    <m/>
    <m/>
    <m/>
    <m/>
    <s v=""/>
  </r>
  <r>
    <n v="1404"/>
    <x v="0"/>
    <x v="0"/>
    <x v="0"/>
    <m/>
    <x v="0"/>
    <x v="0"/>
    <m/>
    <m/>
    <m/>
    <m/>
    <m/>
    <m/>
    <m/>
    <s v=""/>
  </r>
  <r>
    <n v="1405"/>
    <x v="0"/>
    <x v="0"/>
    <x v="0"/>
    <m/>
    <x v="0"/>
    <x v="0"/>
    <m/>
    <m/>
    <m/>
    <m/>
    <m/>
    <m/>
    <m/>
    <s v=""/>
  </r>
  <r>
    <n v="1406"/>
    <x v="0"/>
    <x v="0"/>
    <x v="0"/>
    <m/>
    <x v="0"/>
    <x v="0"/>
    <m/>
    <m/>
    <m/>
    <m/>
    <m/>
    <m/>
    <m/>
    <s v=""/>
  </r>
  <r>
    <n v="1407"/>
    <x v="0"/>
    <x v="0"/>
    <x v="0"/>
    <m/>
    <x v="0"/>
    <x v="0"/>
    <m/>
    <m/>
    <m/>
    <m/>
    <m/>
    <m/>
    <m/>
    <s v=""/>
  </r>
  <r>
    <n v="1408"/>
    <x v="0"/>
    <x v="0"/>
    <x v="0"/>
    <m/>
    <x v="0"/>
    <x v="0"/>
    <m/>
    <m/>
    <m/>
    <m/>
    <m/>
    <m/>
    <m/>
    <s v=""/>
  </r>
  <r>
    <n v="1409"/>
    <x v="0"/>
    <x v="0"/>
    <x v="0"/>
    <m/>
    <x v="0"/>
    <x v="0"/>
    <m/>
    <m/>
    <m/>
    <m/>
    <m/>
    <m/>
    <m/>
    <s v=""/>
  </r>
  <r>
    <n v="1410"/>
    <x v="0"/>
    <x v="0"/>
    <x v="0"/>
    <m/>
    <x v="0"/>
    <x v="0"/>
    <m/>
    <m/>
    <m/>
    <m/>
    <m/>
    <m/>
    <m/>
    <s v=""/>
  </r>
  <r>
    <n v="1411"/>
    <x v="0"/>
    <x v="0"/>
    <x v="0"/>
    <m/>
    <x v="0"/>
    <x v="0"/>
    <m/>
    <m/>
    <m/>
    <m/>
    <m/>
    <m/>
    <m/>
    <s v=""/>
  </r>
  <r>
    <n v="1412"/>
    <x v="0"/>
    <x v="0"/>
    <x v="0"/>
    <m/>
    <x v="0"/>
    <x v="0"/>
    <m/>
    <m/>
    <m/>
    <m/>
    <m/>
    <m/>
    <m/>
    <s v=""/>
  </r>
  <r>
    <n v="1413"/>
    <x v="0"/>
    <x v="0"/>
    <x v="0"/>
    <m/>
    <x v="0"/>
    <x v="0"/>
    <m/>
    <m/>
    <m/>
    <m/>
    <m/>
    <m/>
    <m/>
    <s v=""/>
  </r>
  <r>
    <n v="1414"/>
    <x v="0"/>
    <x v="0"/>
    <x v="0"/>
    <m/>
    <x v="0"/>
    <x v="0"/>
    <m/>
    <m/>
    <m/>
    <m/>
    <m/>
    <m/>
    <m/>
    <s v=""/>
  </r>
  <r>
    <n v="1415"/>
    <x v="0"/>
    <x v="0"/>
    <x v="0"/>
    <m/>
    <x v="0"/>
    <x v="0"/>
    <m/>
    <m/>
    <m/>
    <m/>
    <m/>
    <m/>
    <m/>
    <s v=""/>
  </r>
  <r>
    <n v="1416"/>
    <x v="0"/>
    <x v="0"/>
    <x v="0"/>
    <m/>
    <x v="0"/>
    <x v="0"/>
    <m/>
    <m/>
    <m/>
    <m/>
    <m/>
    <m/>
    <m/>
    <s v=""/>
  </r>
  <r>
    <n v="1417"/>
    <x v="0"/>
    <x v="0"/>
    <x v="0"/>
    <m/>
    <x v="0"/>
    <x v="0"/>
    <m/>
    <m/>
    <m/>
    <m/>
    <m/>
    <m/>
    <m/>
    <s v=""/>
  </r>
  <r>
    <n v="1418"/>
    <x v="0"/>
    <x v="0"/>
    <x v="0"/>
    <m/>
    <x v="0"/>
    <x v="0"/>
    <m/>
    <m/>
    <m/>
    <m/>
    <m/>
    <m/>
    <m/>
    <s v=""/>
  </r>
  <r>
    <n v="1419"/>
    <x v="0"/>
    <x v="0"/>
    <x v="0"/>
    <m/>
    <x v="0"/>
    <x v="0"/>
    <m/>
    <m/>
    <m/>
    <m/>
    <m/>
    <m/>
    <m/>
    <s v=""/>
  </r>
  <r>
    <n v="1420"/>
    <x v="0"/>
    <x v="0"/>
    <x v="0"/>
    <m/>
    <x v="0"/>
    <x v="0"/>
    <m/>
    <m/>
    <m/>
    <m/>
    <m/>
    <m/>
    <m/>
    <s v=""/>
  </r>
  <r>
    <n v="1421"/>
    <x v="0"/>
    <x v="0"/>
    <x v="0"/>
    <m/>
    <x v="0"/>
    <x v="0"/>
    <m/>
    <m/>
    <m/>
    <m/>
    <m/>
    <m/>
    <m/>
    <s v=""/>
  </r>
  <r>
    <n v="1422"/>
    <x v="0"/>
    <x v="0"/>
    <x v="0"/>
    <m/>
    <x v="0"/>
    <x v="0"/>
    <m/>
    <m/>
    <m/>
    <m/>
    <m/>
    <m/>
    <m/>
    <s v=""/>
  </r>
  <r>
    <n v="1423"/>
    <x v="0"/>
    <x v="0"/>
    <x v="0"/>
    <m/>
    <x v="0"/>
    <x v="0"/>
    <m/>
    <m/>
    <m/>
    <m/>
    <m/>
    <m/>
    <m/>
    <s v=""/>
  </r>
  <r>
    <n v="1424"/>
    <x v="0"/>
    <x v="0"/>
    <x v="0"/>
    <m/>
    <x v="0"/>
    <x v="0"/>
    <m/>
    <m/>
    <m/>
    <m/>
    <m/>
    <m/>
    <m/>
    <s v=""/>
  </r>
  <r>
    <n v="1425"/>
    <x v="0"/>
    <x v="0"/>
    <x v="0"/>
    <m/>
    <x v="0"/>
    <x v="0"/>
    <m/>
    <m/>
    <m/>
    <m/>
    <m/>
    <m/>
    <m/>
    <s v=""/>
  </r>
  <r>
    <n v="1426"/>
    <x v="0"/>
    <x v="0"/>
    <x v="0"/>
    <m/>
    <x v="0"/>
    <x v="0"/>
    <m/>
    <m/>
    <m/>
    <m/>
    <m/>
    <m/>
    <m/>
    <s v=""/>
  </r>
  <r>
    <n v="1427"/>
    <x v="0"/>
    <x v="0"/>
    <x v="0"/>
    <m/>
    <x v="0"/>
    <x v="0"/>
    <m/>
    <m/>
    <m/>
    <m/>
    <m/>
    <m/>
    <m/>
    <s v=""/>
  </r>
  <r>
    <n v="1428"/>
    <x v="0"/>
    <x v="0"/>
    <x v="0"/>
    <m/>
    <x v="0"/>
    <x v="0"/>
    <m/>
    <m/>
    <m/>
    <m/>
    <m/>
    <m/>
    <m/>
    <s v=""/>
  </r>
  <r>
    <n v="1429"/>
    <x v="0"/>
    <x v="0"/>
    <x v="0"/>
    <m/>
    <x v="0"/>
    <x v="0"/>
    <m/>
    <m/>
    <m/>
    <m/>
    <m/>
    <m/>
    <m/>
    <s v=""/>
  </r>
  <r>
    <n v="1430"/>
    <x v="0"/>
    <x v="0"/>
    <x v="0"/>
    <m/>
    <x v="0"/>
    <x v="0"/>
    <m/>
    <m/>
    <m/>
    <m/>
    <m/>
    <m/>
    <m/>
    <s v=""/>
  </r>
  <r>
    <n v="1431"/>
    <x v="0"/>
    <x v="0"/>
    <x v="0"/>
    <m/>
    <x v="0"/>
    <x v="0"/>
    <m/>
    <m/>
    <m/>
    <m/>
    <m/>
    <m/>
    <m/>
    <s v=""/>
  </r>
  <r>
    <n v="1432"/>
    <x v="0"/>
    <x v="0"/>
    <x v="0"/>
    <m/>
    <x v="0"/>
    <x v="0"/>
    <m/>
    <m/>
    <m/>
    <m/>
    <m/>
    <m/>
    <m/>
    <s v=""/>
  </r>
  <r>
    <n v="1433"/>
    <x v="0"/>
    <x v="0"/>
    <x v="0"/>
    <m/>
    <x v="0"/>
    <x v="0"/>
    <m/>
    <m/>
    <m/>
    <m/>
    <m/>
    <m/>
    <m/>
    <s v=""/>
  </r>
  <r>
    <n v="1434"/>
    <x v="0"/>
    <x v="0"/>
    <x v="0"/>
    <m/>
    <x v="0"/>
    <x v="0"/>
    <m/>
    <m/>
    <m/>
    <m/>
    <m/>
    <m/>
    <m/>
    <s v=""/>
  </r>
  <r>
    <n v="1435"/>
    <x v="0"/>
    <x v="0"/>
    <x v="0"/>
    <m/>
    <x v="0"/>
    <x v="0"/>
    <m/>
    <m/>
    <m/>
    <m/>
    <m/>
    <m/>
    <m/>
    <s v=""/>
  </r>
  <r>
    <n v="1436"/>
    <x v="0"/>
    <x v="0"/>
    <x v="0"/>
    <m/>
    <x v="0"/>
    <x v="0"/>
    <m/>
    <m/>
    <m/>
    <m/>
    <m/>
    <m/>
    <m/>
    <s v=""/>
  </r>
  <r>
    <n v="1437"/>
    <x v="0"/>
    <x v="0"/>
    <x v="0"/>
    <m/>
    <x v="0"/>
    <x v="0"/>
    <m/>
    <m/>
    <m/>
    <m/>
    <m/>
    <m/>
    <m/>
    <s v=""/>
  </r>
  <r>
    <n v="1438"/>
    <x v="0"/>
    <x v="0"/>
    <x v="0"/>
    <m/>
    <x v="0"/>
    <x v="0"/>
    <m/>
    <m/>
    <m/>
    <m/>
    <m/>
    <m/>
    <m/>
    <s v=""/>
  </r>
  <r>
    <n v="1439"/>
    <x v="0"/>
    <x v="0"/>
    <x v="0"/>
    <m/>
    <x v="0"/>
    <x v="0"/>
    <m/>
    <m/>
    <m/>
    <m/>
    <m/>
    <m/>
    <m/>
    <s v=""/>
  </r>
  <r>
    <n v="1440"/>
    <x v="0"/>
    <x v="0"/>
    <x v="0"/>
    <m/>
    <x v="0"/>
    <x v="0"/>
    <m/>
    <m/>
    <m/>
    <m/>
    <m/>
    <m/>
    <m/>
    <s v=""/>
  </r>
  <r>
    <n v="1441"/>
    <x v="0"/>
    <x v="0"/>
    <x v="0"/>
    <m/>
    <x v="0"/>
    <x v="0"/>
    <m/>
    <m/>
    <m/>
    <m/>
    <m/>
    <m/>
    <m/>
    <s v=""/>
  </r>
  <r>
    <n v="1442"/>
    <x v="0"/>
    <x v="0"/>
    <x v="0"/>
    <m/>
    <x v="0"/>
    <x v="0"/>
    <m/>
    <m/>
    <m/>
    <m/>
    <m/>
    <m/>
    <m/>
    <s v=""/>
  </r>
  <r>
    <n v="1443"/>
    <x v="0"/>
    <x v="0"/>
    <x v="0"/>
    <m/>
    <x v="0"/>
    <x v="0"/>
    <m/>
    <m/>
    <m/>
    <m/>
    <m/>
    <m/>
    <m/>
    <s v=""/>
  </r>
  <r>
    <n v="1444"/>
    <x v="0"/>
    <x v="0"/>
    <x v="0"/>
    <m/>
    <x v="0"/>
    <x v="0"/>
    <m/>
    <m/>
    <m/>
    <m/>
    <m/>
    <m/>
    <m/>
    <s v=""/>
  </r>
  <r>
    <n v="1445"/>
    <x v="0"/>
    <x v="0"/>
    <x v="0"/>
    <m/>
    <x v="0"/>
    <x v="0"/>
    <m/>
    <m/>
    <m/>
    <m/>
    <m/>
    <m/>
    <m/>
    <s v=""/>
  </r>
  <r>
    <n v="1446"/>
    <x v="0"/>
    <x v="0"/>
    <x v="0"/>
    <m/>
    <x v="0"/>
    <x v="0"/>
    <m/>
    <m/>
    <m/>
    <m/>
    <m/>
    <m/>
    <m/>
    <s v=""/>
  </r>
  <r>
    <n v="1447"/>
    <x v="0"/>
    <x v="0"/>
    <x v="0"/>
    <m/>
    <x v="0"/>
    <x v="0"/>
    <m/>
    <m/>
    <m/>
    <m/>
    <m/>
    <m/>
    <m/>
    <s v=""/>
  </r>
  <r>
    <n v="1448"/>
    <x v="0"/>
    <x v="0"/>
    <x v="0"/>
    <m/>
    <x v="0"/>
    <x v="0"/>
    <m/>
    <m/>
    <m/>
    <m/>
    <m/>
    <m/>
    <m/>
    <s v=""/>
  </r>
  <r>
    <n v="1449"/>
    <x v="0"/>
    <x v="0"/>
    <x v="0"/>
    <m/>
    <x v="0"/>
    <x v="0"/>
    <m/>
    <m/>
    <m/>
    <m/>
    <m/>
    <m/>
    <m/>
    <s v=""/>
  </r>
  <r>
    <n v="1450"/>
    <x v="0"/>
    <x v="0"/>
    <x v="0"/>
    <m/>
    <x v="0"/>
    <x v="0"/>
    <m/>
    <m/>
    <m/>
    <m/>
    <m/>
    <m/>
    <m/>
    <s v=""/>
  </r>
  <r>
    <n v="1451"/>
    <x v="0"/>
    <x v="0"/>
    <x v="0"/>
    <m/>
    <x v="0"/>
    <x v="0"/>
    <m/>
    <m/>
    <m/>
    <m/>
    <m/>
    <m/>
    <m/>
    <s v=""/>
  </r>
  <r>
    <n v="1452"/>
    <x v="0"/>
    <x v="0"/>
    <x v="0"/>
    <m/>
    <x v="0"/>
    <x v="0"/>
    <m/>
    <m/>
    <m/>
    <m/>
    <m/>
    <m/>
    <m/>
    <s v=""/>
  </r>
  <r>
    <n v="1453"/>
    <x v="0"/>
    <x v="0"/>
    <x v="0"/>
    <m/>
    <x v="0"/>
    <x v="0"/>
    <m/>
    <m/>
    <m/>
    <m/>
    <m/>
    <m/>
    <m/>
    <s v=""/>
  </r>
  <r>
    <n v="1454"/>
    <x v="0"/>
    <x v="0"/>
    <x v="0"/>
    <m/>
    <x v="0"/>
    <x v="0"/>
    <m/>
    <m/>
    <m/>
    <m/>
    <m/>
    <m/>
    <m/>
    <s v=""/>
  </r>
  <r>
    <n v="1455"/>
    <x v="0"/>
    <x v="0"/>
    <x v="0"/>
    <m/>
    <x v="0"/>
    <x v="0"/>
    <m/>
    <m/>
    <m/>
    <m/>
    <m/>
    <m/>
    <m/>
    <s v=""/>
  </r>
  <r>
    <n v="1456"/>
    <x v="0"/>
    <x v="0"/>
    <x v="0"/>
    <m/>
    <x v="0"/>
    <x v="0"/>
    <m/>
    <m/>
    <m/>
    <m/>
    <m/>
    <m/>
    <m/>
    <s v=""/>
  </r>
  <r>
    <n v="1457"/>
    <x v="0"/>
    <x v="0"/>
    <x v="0"/>
    <m/>
    <x v="0"/>
    <x v="0"/>
    <m/>
    <m/>
    <m/>
    <m/>
    <m/>
    <m/>
    <m/>
    <s v=""/>
  </r>
  <r>
    <n v="1458"/>
    <x v="0"/>
    <x v="0"/>
    <x v="0"/>
    <m/>
    <x v="0"/>
    <x v="0"/>
    <m/>
    <m/>
    <m/>
    <m/>
    <m/>
    <m/>
    <m/>
    <s v=""/>
  </r>
  <r>
    <n v="1459"/>
    <x v="0"/>
    <x v="0"/>
    <x v="0"/>
    <m/>
    <x v="0"/>
    <x v="0"/>
    <m/>
    <m/>
    <m/>
    <m/>
    <m/>
    <m/>
    <m/>
    <s v=""/>
  </r>
  <r>
    <n v="1460"/>
    <x v="0"/>
    <x v="0"/>
    <x v="0"/>
    <m/>
    <x v="0"/>
    <x v="0"/>
    <m/>
    <m/>
    <m/>
    <m/>
    <m/>
    <m/>
    <m/>
    <s v=""/>
  </r>
  <r>
    <n v="1461"/>
    <x v="0"/>
    <x v="0"/>
    <x v="0"/>
    <m/>
    <x v="0"/>
    <x v="0"/>
    <m/>
    <m/>
    <m/>
    <m/>
    <m/>
    <m/>
    <m/>
    <s v=""/>
  </r>
  <r>
    <n v="1462"/>
    <x v="0"/>
    <x v="0"/>
    <x v="0"/>
    <m/>
    <x v="0"/>
    <x v="0"/>
    <m/>
    <m/>
    <m/>
    <m/>
    <m/>
    <m/>
    <m/>
    <s v=""/>
  </r>
  <r>
    <n v="1463"/>
    <x v="0"/>
    <x v="0"/>
    <x v="0"/>
    <m/>
    <x v="0"/>
    <x v="0"/>
    <m/>
    <m/>
    <m/>
    <m/>
    <m/>
    <m/>
    <m/>
    <s v=""/>
  </r>
  <r>
    <n v="1464"/>
    <x v="0"/>
    <x v="0"/>
    <x v="0"/>
    <m/>
    <x v="0"/>
    <x v="0"/>
    <m/>
    <m/>
    <m/>
    <m/>
    <m/>
    <m/>
    <m/>
    <s v=""/>
  </r>
  <r>
    <n v="1465"/>
    <x v="0"/>
    <x v="0"/>
    <x v="0"/>
    <m/>
    <x v="0"/>
    <x v="0"/>
    <m/>
    <m/>
    <m/>
    <m/>
    <m/>
    <m/>
    <m/>
    <s v=""/>
  </r>
  <r>
    <n v="1466"/>
    <x v="0"/>
    <x v="0"/>
    <x v="0"/>
    <m/>
    <x v="0"/>
    <x v="0"/>
    <m/>
    <m/>
    <m/>
    <m/>
    <m/>
    <m/>
    <m/>
    <s v=""/>
  </r>
  <r>
    <n v="1467"/>
    <x v="0"/>
    <x v="0"/>
    <x v="0"/>
    <m/>
    <x v="0"/>
    <x v="0"/>
    <m/>
    <m/>
    <m/>
    <m/>
    <m/>
    <m/>
    <m/>
    <s v=""/>
  </r>
  <r>
    <n v="1468"/>
    <x v="0"/>
    <x v="0"/>
    <x v="0"/>
    <m/>
    <x v="0"/>
    <x v="0"/>
    <m/>
    <m/>
    <m/>
    <m/>
    <m/>
    <m/>
    <m/>
    <s v=""/>
  </r>
  <r>
    <n v="1469"/>
    <x v="0"/>
    <x v="0"/>
    <x v="0"/>
    <m/>
    <x v="0"/>
    <x v="0"/>
    <m/>
    <m/>
    <m/>
    <m/>
    <m/>
    <m/>
    <m/>
    <s v=""/>
  </r>
  <r>
    <n v="1470"/>
    <x v="0"/>
    <x v="0"/>
    <x v="0"/>
    <m/>
    <x v="0"/>
    <x v="0"/>
    <m/>
    <m/>
    <m/>
    <m/>
    <m/>
    <m/>
    <m/>
    <s v=""/>
  </r>
  <r>
    <n v="1471"/>
    <x v="0"/>
    <x v="0"/>
    <x v="0"/>
    <m/>
    <x v="0"/>
    <x v="0"/>
    <m/>
    <m/>
    <m/>
    <m/>
    <m/>
    <m/>
    <m/>
    <s v=""/>
  </r>
  <r>
    <n v="1472"/>
    <x v="0"/>
    <x v="0"/>
    <x v="0"/>
    <m/>
    <x v="0"/>
    <x v="0"/>
    <m/>
    <m/>
    <m/>
    <m/>
    <m/>
    <m/>
    <m/>
    <s v=""/>
  </r>
  <r>
    <n v="1473"/>
    <x v="0"/>
    <x v="0"/>
    <x v="0"/>
    <m/>
    <x v="0"/>
    <x v="0"/>
    <m/>
    <m/>
    <m/>
    <m/>
    <m/>
    <m/>
    <m/>
    <s v=""/>
  </r>
  <r>
    <n v="1474"/>
    <x v="0"/>
    <x v="0"/>
    <x v="0"/>
    <m/>
    <x v="0"/>
    <x v="0"/>
    <m/>
    <m/>
    <m/>
    <m/>
    <m/>
    <m/>
    <m/>
    <s v=""/>
  </r>
  <r>
    <n v="1475"/>
    <x v="0"/>
    <x v="0"/>
    <x v="0"/>
    <m/>
    <x v="0"/>
    <x v="0"/>
    <m/>
    <m/>
    <m/>
    <m/>
    <m/>
    <m/>
    <m/>
    <s v=""/>
  </r>
  <r>
    <n v="1476"/>
    <x v="0"/>
    <x v="0"/>
    <x v="0"/>
    <m/>
    <x v="0"/>
    <x v="0"/>
    <m/>
    <m/>
    <m/>
    <m/>
    <m/>
    <m/>
    <m/>
    <s v=""/>
  </r>
  <r>
    <n v="1477"/>
    <x v="0"/>
    <x v="0"/>
    <x v="0"/>
    <m/>
    <x v="0"/>
    <x v="0"/>
    <m/>
    <m/>
    <m/>
    <m/>
    <m/>
    <m/>
    <m/>
    <s v=""/>
  </r>
  <r>
    <n v="1478"/>
    <x v="0"/>
    <x v="0"/>
    <x v="0"/>
    <m/>
    <x v="0"/>
    <x v="0"/>
    <m/>
    <m/>
    <m/>
    <m/>
    <m/>
    <m/>
    <m/>
    <s v=""/>
  </r>
  <r>
    <n v="1479"/>
    <x v="0"/>
    <x v="0"/>
    <x v="0"/>
    <m/>
    <x v="0"/>
    <x v="0"/>
    <m/>
    <m/>
    <m/>
    <m/>
    <m/>
    <m/>
    <m/>
    <s v=""/>
  </r>
  <r>
    <n v="1480"/>
    <x v="0"/>
    <x v="0"/>
    <x v="0"/>
    <m/>
    <x v="0"/>
    <x v="0"/>
    <m/>
    <m/>
    <m/>
    <m/>
    <m/>
    <m/>
    <m/>
    <s v=""/>
  </r>
  <r>
    <n v="1481"/>
    <x v="0"/>
    <x v="0"/>
    <x v="0"/>
    <m/>
    <x v="0"/>
    <x v="0"/>
    <m/>
    <m/>
    <m/>
    <m/>
    <m/>
    <m/>
    <m/>
    <s v=""/>
  </r>
  <r>
    <n v="1482"/>
    <x v="0"/>
    <x v="0"/>
    <x v="0"/>
    <m/>
    <x v="0"/>
    <x v="0"/>
    <m/>
    <m/>
    <m/>
    <m/>
    <m/>
    <m/>
    <m/>
    <s v=""/>
  </r>
  <r>
    <n v="1483"/>
    <x v="0"/>
    <x v="0"/>
    <x v="0"/>
    <m/>
    <x v="0"/>
    <x v="0"/>
    <m/>
    <m/>
    <m/>
    <m/>
    <m/>
    <m/>
    <m/>
    <s v=""/>
  </r>
  <r>
    <n v="1484"/>
    <x v="0"/>
    <x v="0"/>
    <x v="0"/>
    <m/>
    <x v="0"/>
    <x v="0"/>
    <m/>
    <m/>
    <m/>
    <m/>
    <m/>
    <m/>
    <m/>
    <s v=""/>
  </r>
  <r>
    <n v="1485"/>
    <x v="0"/>
    <x v="0"/>
    <x v="0"/>
    <m/>
    <x v="0"/>
    <x v="0"/>
    <m/>
    <m/>
    <m/>
    <m/>
    <m/>
    <m/>
    <m/>
    <s v=""/>
  </r>
  <r>
    <n v="1486"/>
    <x v="0"/>
    <x v="0"/>
    <x v="0"/>
    <m/>
    <x v="0"/>
    <x v="0"/>
    <m/>
    <m/>
    <m/>
    <m/>
    <m/>
    <m/>
    <m/>
    <s v=""/>
  </r>
  <r>
    <n v="1487"/>
    <x v="0"/>
    <x v="0"/>
    <x v="0"/>
    <m/>
    <x v="0"/>
    <x v="0"/>
    <m/>
    <m/>
    <m/>
    <m/>
    <m/>
    <m/>
    <m/>
    <s v=""/>
  </r>
  <r>
    <n v="1488"/>
    <x v="0"/>
    <x v="0"/>
    <x v="0"/>
    <m/>
    <x v="0"/>
    <x v="0"/>
    <m/>
    <m/>
    <m/>
    <m/>
    <m/>
    <m/>
    <m/>
    <s v=""/>
  </r>
  <r>
    <n v="1489"/>
    <x v="0"/>
    <x v="0"/>
    <x v="0"/>
    <m/>
    <x v="0"/>
    <x v="0"/>
    <m/>
    <m/>
    <m/>
    <m/>
    <m/>
    <m/>
    <m/>
    <s v=""/>
  </r>
  <r>
    <n v="1490"/>
    <x v="0"/>
    <x v="0"/>
    <x v="0"/>
    <m/>
    <x v="0"/>
    <x v="0"/>
    <m/>
    <m/>
    <m/>
    <m/>
    <m/>
    <m/>
    <m/>
    <s v=""/>
  </r>
  <r>
    <n v="1491"/>
    <x v="0"/>
    <x v="0"/>
    <x v="0"/>
    <m/>
    <x v="0"/>
    <x v="0"/>
    <m/>
    <m/>
    <m/>
    <m/>
    <m/>
    <m/>
    <m/>
    <s v=""/>
  </r>
  <r>
    <n v="1492"/>
    <x v="0"/>
    <x v="0"/>
    <x v="0"/>
    <m/>
    <x v="0"/>
    <x v="0"/>
    <m/>
    <m/>
    <m/>
    <m/>
    <m/>
    <m/>
    <m/>
    <s v=""/>
  </r>
  <r>
    <n v="1493"/>
    <x v="0"/>
    <x v="0"/>
    <x v="0"/>
    <m/>
    <x v="0"/>
    <x v="0"/>
    <m/>
    <m/>
    <m/>
    <m/>
    <m/>
    <m/>
    <m/>
    <s v=""/>
  </r>
  <r>
    <n v="1494"/>
    <x v="0"/>
    <x v="0"/>
    <x v="0"/>
    <m/>
    <x v="0"/>
    <x v="0"/>
    <m/>
    <m/>
    <m/>
    <m/>
    <m/>
    <m/>
    <m/>
    <s v=""/>
  </r>
  <r>
    <n v="1495"/>
    <x v="0"/>
    <x v="0"/>
    <x v="0"/>
    <m/>
    <x v="0"/>
    <x v="0"/>
    <m/>
    <m/>
    <m/>
    <m/>
    <m/>
    <m/>
    <m/>
    <s v=""/>
  </r>
  <r>
    <n v="1496"/>
    <x v="0"/>
    <x v="0"/>
    <x v="0"/>
    <m/>
    <x v="0"/>
    <x v="0"/>
    <m/>
    <m/>
    <m/>
    <m/>
    <m/>
    <m/>
    <m/>
    <s v=""/>
  </r>
  <r>
    <n v="1497"/>
    <x v="0"/>
    <x v="0"/>
    <x v="0"/>
    <m/>
    <x v="0"/>
    <x v="0"/>
    <m/>
    <m/>
    <m/>
    <m/>
    <m/>
    <m/>
    <m/>
    <s v=""/>
  </r>
  <r>
    <n v="1498"/>
    <x v="0"/>
    <x v="0"/>
    <x v="0"/>
    <m/>
    <x v="0"/>
    <x v="0"/>
    <m/>
    <m/>
    <m/>
    <m/>
    <m/>
    <m/>
    <m/>
    <s v=""/>
  </r>
  <r>
    <n v="1499"/>
    <x v="0"/>
    <x v="0"/>
    <x v="0"/>
    <m/>
    <x v="0"/>
    <x v="0"/>
    <m/>
    <m/>
    <m/>
    <m/>
    <m/>
    <m/>
    <m/>
    <s v=""/>
  </r>
  <r>
    <n v="1500"/>
    <x v="0"/>
    <x v="0"/>
    <x v="0"/>
    <m/>
    <x v="0"/>
    <x v="0"/>
    <m/>
    <m/>
    <m/>
    <m/>
    <m/>
    <m/>
    <m/>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4" cacheId="6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T21:U23" firstHeaderRow="1" firstDataRow="2" firstDataCol="1"/>
  <pivotFields count="15">
    <pivotField dataField="1" showAll="0"/>
    <pivotField showAll="0" defaultSubtotal="0"/>
    <pivotField showAll="0"/>
    <pivotField showAll="0"/>
    <pivotField showAll="0"/>
    <pivotField showAll="0"/>
    <pivotField axis="axisCol" showAll="0">
      <items count="4">
        <item m="1" x="1"/>
        <item m="1" x="2"/>
        <item h="1" x="0"/>
        <item t="default"/>
      </items>
    </pivotField>
    <pivotField showAll="0"/>
    <pivotField showAll="0"/>
    <pivotField showAll="0"/>
    <pivotField showAll="0"/>
    <pivotField showAll="0"/>
    <pivotField showAll="0"/>
    <pivotField showAll="0"/>
    <pivotField showAll="0"/>
  </pivotFields>
  <rowItems count="1">
    <i/>
  </rowItems>
  <colFields count="1">
    <field x="6"/>
  </colFields>
  <colItems count="1">
    <i t="grand">
      <x/>
    </i>
  </colItems>
  <dataFields count="1">
    <dataField name="Count of No." fld="0" subtotal="count" baseField="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PivotTable3" cacheId="63" applyNumberFormats="0" applyBorderFormats="0" applyFontFormats="0" applyPatternFormats="0" applyAlignmentFormats="0" applyWidthHeightFormats="1" dataCaption="Values" showError="1" updatedVersion="4" minRefreshableVersion="3" useAutoFormatting="1" rowGrandTotals="0" colGrandTotals="0" itemPrintTitles="1" createdVersion="4" indent="0" outline="1" outlineData="1" multipleFieldFilters="0" colHeaderCaption="Marketing/Affordable Housing Dus">
  <location ref="A20:B21" firstHeaderRow="1" firstDataRow="2" firstDataCol="1"/>
  <pivotFields count="15">
    <pivotField showAll="0"/>
    <pivotField showAll="0" defaultSubtotal="0"/>
    <pivotField showAll="0" defaultSubtotal="0"/>
    <pivotField showAll="0"/>
    <pivotField showAll="0"/>
    <pivotField axis="axisRow" showAll="0">
      <items count="6">
        <item m="1" x="4"/>
        <item m="1" x="3"/>
        <item m="1" x="1"/>
        <item x="0"/>
        <item m="1" x="2"/>
        <item t="default"/>
      </items>
    </pivotField>
    <pivotField axis="axisCol" dataField="1" showAll="0">
      <items count="4">
        <item m="1" x="1"/>
        <item m="1" x="2"/>
        <item h="1" x="0"/>
        <item t="default"/>
      </items>
    </pivotField>
    <pivotField showAll="0"/>
    <pivotField showAll="0" defaultSubtotal="0"/>
    <pivotField showAll="0"/>
    <pivotField showAll="0"/>
    <pivotField showAll="0"/>
    <pivotField showAll="0"/>
    <pivotField showAll="0"/>
    <pivotField showAll="0" defaultSubtotal="0"/>
  </pivotFields>
  <rowFields count="1">
    <field x="5"/>
  </rowFields>
  <colFields count="1">
    <field x="6"/>
  </colFields>
  <dataFields count="1">
    <dataField name="Count of Affordable Housing Unit" fld="6" subtotal="count" baseField="0" baseItem="0"/>
  </dataFields>
  <formats count="1">
    <format dxfId="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4" cacheId="63" applyNumberFormats="0" applyBorderFormats="0" applyFontFormats="0" applyPatternFormats="0" applyAlignmentFormats="0" applyWidthHeightFormats="1" dataCaption="Values" showError="1" updatedVersion="4" minRefreshableVersion="3" useAutoFormatting="1" rowGrandTotals="0" colGrandTotals="0" itemPrintTitles="1" createdVersion="4" indent="0" outline="1" outlineData="1" multipleFieldFilters="0" rowHeaderCaption="Marketing Story" colHeaderCaption="Aff/MKT Dus">
  <location ref="I20:J21" firstHeaderRow="1" firstDataRow="2" firstDataCol="1"/>
  <pivotFields count="15">
    <pivotField showAll="0"/>
    <pivotField showAll="0" defaultSubtotal="0"/>
    <pivotField axis="axisRow" showAll="0" defaultSubtotal="0">
      <items count="56">
        <item m="1" x="25"/>
        <item m="1" x="2"/>
        <item m="1" x="36"/>
        <item m="1" x="24"/>
        <item m="1" x="1"/>
        <item m="1" x="14"/>
        <item m="1" x="46"/>
        <item m="1" x="13"/>
        <item m="1" x="35"/>
        <item x="0"/>
        <item m="1" x="55"/>
        <item m="1" x="23"/>
        <item m="1" x="12"/>
        <item m="1" x="34"/>
        <item m="1" x="54"/>
        <item m="1" x="40"/>
        <item m="1" x="22"/>
        <item m="1" x="7"/>
        <item m="1" x="45"/>
        <item m="1" x="29"/>
        <item m="1" x="11"/>
        <item m="1" x="50"/>
        <item m="1" x="33"/>
        <item m="1" x="18"/>
        <item m="1" x="53"/>
        <item m="1" x="39"/>
        <item m="1" x="21"/>
        <item m="1" x="6"/>
        <item m="1" x="44"/>
        <item m="1" x="28"/>
        <item m="1" x="10"/>
        <item m="1" x="4"/>
        <item m="1" x="49"/>
        <item m="1" x="42"/>
        <item m="1" x="32"/>
        <item m="1" x="26"/>
        <item m="1" x="17"/>
        <item m="1" x="8"/>
        <item m="1" x="52"/>
        <item m="1" x="47"/>
        <item m="1" x="38"/>
        <item m="1" x="30"/>
        <item m="1" x="20"/>
        <item m="1" x="16"/>
        <item m="1" x="5"/>
        <item m="1" x="51"/>
        <item m="1" x="43"/>
        <item m="1" x="37"/>
        <item m="1" x="27"/>
        <item m="1" x="19"/>
        <item m="1" x="9"/>
        <item m="1" x="3"/>
        <item m="1" x="48"/>
        <item m="1" x="41"/>
        <item m="1" x="31"/>
        <item m="1" x="15"/>
      </items>
    </pivotField>
    <pivotField dataField="1" showAll="0"/>
    <pivotField showAll="0"/>
    <pivotField showAll="0"/>
    <pivotField axis="axisCol" showAll="0" defaultSubtotal="0">
      <items count="3">
        <item m="1" x="2"/>
        <item m="1" x="1"/>
        <item h="1" x="0"/>
      </items>
    </pivotField>
    <pivotField showAll="0"/>
    <pivotField showAll="0" defaultSubtotal="0"/>
    <pivotField showAll="0"/>
    <pivotField showAll="0"/>
    <pivotField showAll="0"/>
    <pivotField showAll="0"/>
    <pivotField showAll="0"/>
    <pivotField showAll="0" defaultSubtotal="0"/>
  </pivotFields>
  <rowFields count="1">
    <field x="2"/>
  </rowFields>
  <colFields count="1">
    <field x="6"/>
  </colFields>
  <dataFields count="1">
    <dataField name="Count of Apt #" fld="3" subtotal="count" baseField="0" baseItem="0"/>
  </dataFields>
  <formats count="1">
    <format dxfId="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4000000}" name="PivotTable9" cacheId="63" applyNumberFormats="0" applyBorderFormats="0" applyFontFormats="0" applyPatternFormats="0" applyAlignmentFormats="0" applyWidthHeightFormats="1" dataCaption="Values" showError="1" updatedVersion="4" minRefreshableVersion="3" useAutoFormatting="1" rowGrandTotals="0" colGrandTotals="0" itemPrintTitles="1" createdVersion="4" indent="0" outline="1" outlineData="1" multipleFieldFilters="0" colHeaderCaption="Marketing/Affordable Housing Dus">
  <location ref="P23:Q23" firstHeaderRow="1" firstDataRow="1" firstDataCol="1" rowPageCount="1" colPageCount="1"/>
  <pivotFields count="15">
    <pivotField showAll="0"/>
    <pivotField showAll="0" defaultSubtotal="0"/>
    <pivotField showAll="0" defaultSubtotal="0"/>
    <pivotField axis="axisRow" showAll="0">
      <items count="752">
        <item x="0"/>
        <item m="1" x="79"/>
        <item m="1" x="729"/>
        <item m="1" x="678"/>
        <item m="1" x="632"/>
        <item m="1" x="609"/>
        <item m="1" x="587"/>
        <item m="1" x="565"/>
        <item m="1" x="543"/>
        <item m="1" x="530"/>
        <item m="1" x="516"/>
        <item m="1" x="503"/>
        <item m="1" x="490"/>
        <item m="1" x="478"/>
        <item m="1" x="465"/>
        <item m="1" x="453"/>
        <item m="1" x="440"/>
        <item m="1" x="54"/>
        <item m="1" x="427"/>
        <item m="1" x="41"/>
        <item m="1" x="414"/>
        <item m="1" x="29"/>
        <item m="1" x="402"/>
        <item m="1" x="17"/>
        <item m="1" x="389"/>
        <item m="1" x="5"/>
        <item m="1" x="377"/>
        <item m="1" x="743"/>
        <item m="1" x="364"/>
        <item m="1" x="731"/>
        <item m="1" x="352"/>
        <item m="1" x="718"/>
        <item m="1" x="339"/>
        <item m="1" x="531"/>
        <item m="1" x="705"/>
        <item m="1" x="143"/>
        <item m="1" x="325"/>
        <item m="1" x="517"/>
        <item m="1" x="692"/>
        <item m="1" x="130"/>
        <item m="1" x="312"/>
        <item m="1" x="504"/>
        <item m="1" x="680"/>
        <item m="1" x="117"/>
        <item m="1" x="299"/>
        <item m="1" x="491"/>
        <item m="1" x="667"/>
        <item m="1" x="104"/>
        <item m="1" x="286"/>
        <item m="1" x="479"/>
        <item m="1" x="656"/>
        <item m="1" x="92"/>
        <item m="1" x="273"/>
        <item m="1" x="466"/>
        <item m="1" x="644"/>
        <item m="1" x="80"/>
        <item m="1" x="261"/>
        <item m="1" x="454"/>
        <item m="1" x="633"/>
        <item m="1" x="67"/>
        <item m="1" x="249"/>
        <item m="1" x="441"/>
        <item m="1" x="621"/>
        <item m="1" x="55"/>
        <item m="1" x="237"/>
        <item m="1" x="332"/>
        <item m="1" x="428"/>
        <item m="1" x="524"/>
        <item m="1" x="610"/>
        <item m="1" x="699"/>
        <item m="1" x="42"/>
        <item m="1" x="137"/>
        <item m="1" x="225"/>
        <item m="1" x="319"/>
        <item m="1" x="415"/>
        <item m="1" x="511"/>
        <item m="1" x="598"/>
        <item m="1" x="687"/>
        <item m="1" x="30"/>
        <item m="1" x="125"/>
        <item m="1" x="214"/>
        <item m="1" x="307"/>
        <item m="1" x="403"/>
        <item m="1" x="499"/>
        <item m="1" x="588"/>
        <item m="1" x="675"/>
        <item m="1" x="18"/>
        <item m="1" x="112"/>
        <item m="1" x="202"/>
        <item m="1" x="294"/>
        <item m="1" x="390"/>
        <item m="1" x="486"/>
        <item m="1" x="576"/>
        <item m="1" x="663"/>
        <item m="1" x="6"/>
        <item m="1" x="100"/>
        <item m="1" x="191"/>
        <item m="1" x="282"/>
        <item m="1" x="378"/>
        <item m="1" x="474"/>
        <item m="1" x="566"/>
        <item m="1" x="652"/>
        <item m="1" x="744"/>
        <item m="1" x="88"/>
        <item m="1" x="179"/>
        <item m="1" x="269"/>
        <item m="1" x="365"/>
        <item m="1" x="461"/>
        <item m="1" x="554"/>
        <item m="1" x="640"/>
        <item m="1" x="732"/>
        <item m="1" x="75"/>
        <item m="1" x="168"/>
        <item m="1" x="257"/>
        <item m="1" x="353"/>
        <item m="1" x="449"/>
        <item m="1" x="544"/>
        <item m="1" x="628"/>
        <item m="1" x="719"/>
        <item m="1" x="62"/>
        <item m="1" x="156"/>
        <item m="1" x="244"/>
        <item m="1" x="340"/>
        <item m="1" x="435"/>
        <item m="1" x="532"/>
        <item m="1" x="616"/>
        <item m="1" x="707"/>
        <item m="1" x="49"/>
        <item m="1" x="145"/>
        <item m="1" x="188"/>
        <item m="1" x="232"/>
        <item m="1" x="279"/>
        <item m="1" x="327"/>
        <item m="1" x="374"/>
        <item m="1" x="422"/>
        <item m="1" x="471"/>
        <item m="1" x="519"/>
        <item m="1" x="562"/>
        <item m="1" x="604"/>
        <item m="1" x="649"/>
        <item m="1" x="694"/>
        <item m="1" x="740"/>
        <item m="1" x="36"/>
        <item m="1" x="85"/>
        <item m="1" x="132"/>
        <item m="1" x="176"/>
        <item m="1" x="220"/>
        <item m="1" x="266"/>
        <item m="1" x="314"/>
        <item m="1" x="361"/>
        <item m="1" x="409"/>
        <item m="1" x="458"/>
        <item m="1" x="506"/>
        <item m="1" x="551"/>
        <item m="1" x="593"/>
        <item m="1" x="637"/>
        <item m="1" x="682"/>
        <item m="1" x="726"/>
        <item m="1" x="23"/>
        <item m="1" x="71"/>
        <item m="1" x="119"/>
        <item m="1" x="164"/>
        <item m="1" x="208"/>
        <item m="1" x="253"/>
        <item m="1" x="301"/>
        <item m="1" x="348"/>
        <item m="1" x="396"/>
        <item m="1" x="445"/>
        <item m="1" x="493"/>
        <item m="1" x="539"/>
        <item m="1" x="581"/>
        <item m="1" x="624"/>
        <item m="1" x="669"/>
        <item m="1" x="714"/>
        <item m="1" x="11"/>
        <item m="1" x="58"/>
        <item m="1" x="106"/>
        <item m="1" x="152"/>
        <item m="1" x="196"/>
        <item m="1" x="240"/>
        <item m="1" x="288"/>
        <item m="1" x="335"/>
        <item m="1" x="383"/>
        <item m="1" x="431"/>
        <item m="1" x="480"/>
        <item m="1" x="526"/>
        <item m="1" x="570"/>
        <item m="1" x="612"/>
        <item m="1" x="657"/>
        <item m="1" x="701"/>
        <item m="1" x="748"/>
        <item m="1" x="44"/>
        <item m="1" x="93"/>
        <item m="1" x="139"/>
        <item m="1" x="183"/>
        <item m="1" x="227"/>
        <item m="1" x="274"/>
        <item m="1" x="321"/>
        <item m="1" x="369"/>
        <item m="1" x="417"/>
        <item m="1" x="467"/>
        <item m="1" x="513"/>
        <item m="1" x="558"/>
        <item m="1" x="600"/>
        <item m="1" x="645"/>
        <item m="1" x="689"/>
        <item m="1" x="736"/>
        <item m="1" x="32"/>
        <item m="1" x="81"/>
        <item m="1" x="127"/>
        <item m="1" x="172"/>
        <item m="1" x="216"/>
        <item m="1" x="262"/>
        <item m="1" x="309"/>
        <item m="1" x="357"/>
        <item m="1" x="405"/>
        <item m="1" x="455"/>
        <item m="1" x="501"/>
        <item m="1" x="548"/>
        <item m="1" x="590"/>
        <item m="1" x="634"/>
        <item m="1" x="677"/>
        <item m="1" x="723"/>
        <item m="1" x="20"/>
        <item m="1" x="68"/>
        <item m="1" x="115"/>
        <item m="1" x="161"/>
        <item m="1" x="205"/>
        <item m="1" x="250"/>
        <item m="1" x="297"/>
        <item m="1" x="345"/>
        <item m="1" x="393"/>
        <item m="1" x="442"/>
        <item m="1" x="489"/>
        <item m="1" x="537"/>
        <item m="1" x="579"/>
        <item m="1" x="622"/>
        <item m="1" x="666"/>
        <item m="1" x="712"/>
        <item m="1" x="9"/>
        <item m="1" x="56"/>
        <item m="1" x="103"/>
        <item m="1" x="150"/>
        <item m="1" x="194"/>
        <item m="1" x="238"/>
        <item m="1" x="285"/>
        <item m="1" x="333"/>
        <item m="1" x="381"/>
        <item m="1" x="429"/>
        <item m="1" x="477"/>
        <item m="1" x="525"/>
        <item m="1" x="569"/>
        <item m="1" x="611"/>
        <item m="1" x="655"/>
        <item m="1" x="700"/>
        <item m="1" x="747"/>
        <item m="1" x="43"/>
        <item m="1" x="66"/>
        <item m="1" x="91"/>
        <item m="1" x="114"/>
        <item m="1" x="138"/>
        <item m="1" x="160"/>
        <item m="1" x="182"/>
        <item m="1" x="204"/>
        <item m="1" x="226"/>
        <item m="1" x="248"/>
        <item m="1" x="272"/>
        <item m="1" x="296"/>
        <item m="1" x="320"/>
        <item m="1" x="344"/>
        <item m="1" x="368"/>
        <item m="1" x="392"/>
        <item m="1" x="416"/>
        <item m="1" x="439"/>
        <item m="1" x="464"/>
        <item m="1" x="488"/>
        <item m="1" x="512"/>
        <item m="1" x="536"/>
        <item m="1" x="557"/>
        <item m="1" x="578"/>
        <item m="1" x="599"/>
        <item m="1" x="620"/>
        <item m="1" x="643"/>
        <item m="1" x="665"/>
        <item m="1" x="688"/>
        <item m="1" x="711"/>
        <item m="1" x="735"/>
        <item m="1" x="8"/>
        <item m="1" x="31"/>
        <item m="1" x="53"/>
        <item m="1" x="78"/>
        <item m="1" x="102"/>
        <item m="1" x="126"/>
        <item m="1" x="149"/>
        <item m="1" x="171"/>
        <item m="1" x="193"/>
        <item m="1" x="215"/>
        <item m="1" x="236"/>
        <item m="1" x="260"/>
        <item m="1" x="284"/>
        <item m="1" x="308"/>
        <item m="1" x="331"/>
        <item m="1" x="356"/>
        <item m="1" x="380"/>
        <item m="1" x="404"/>
        <item m="1" x="426"/>
        <item m="1" x="452"/>
        <item m="1" x="476"/>
        <item m="1" x="500"/>
        <item m="1" x="523"/>
        <item m="1" x="547"/>
        <item m="1" x="568"/>
        <item m="1" x="589"/>
        <item m="1" x="608"/>
        <item m="1" x="631"/>
        <item m="1" x="654"/>
        <item m="1" x="676"/>
        <item m="1" x="698"/>
        <item m="1" x="722"/>
        <item m="1" x="746"/>
        <item m="1" x="19"/>
        <item m="1" x="40"/>
        <item m="1" x="65"/>
        <item m="1" x="90"/>
        <item m="1" x="113"/>
        <item m="1" x="136"/>
        <item m="1" x="159"/>
        <item m="1" x="181"/>
        <item m="1" x="203"/>
        <item m="1" x="224"/>
        <item m="1" x="247"/>
        <item m="1" x="271"/>
        <item m="1" x="295"/>
        <item m="1" x="318"/>
        <item m="1" x="343"/>
        <item m="1" x="367"/>
        <item m="1" x="391"/>
        <item m="1" x="413"/>
        <item m="1" x="438"/>
        <item m="1" x="463"/>
        <item m="1" x="487"/>
        <item m="1" x="510"/>
        <item m="1" x="535"/>
        <item m="1" x="556"/>
        <item m="1" x="577"/>
        <item m="1" x="597"/>
        <item m="1" x="619"/>
        <item m="1" x="642"/>
        <item m="1" x="664"/>
        <item m="1" x="686"/>
        <item m="1" x="710"/>
        <item m="1" x="734"/>
        <item m="1" x="7"/>
        <item m="1" x="28"/>
        <item m="1" x="52"/>
        <item m="1" x="77"/>
        <item m="1" x="101"/>
        <item m="1" x="124"/>
        <item m="1" x="148"/>
        <item m="1" x="170"/>
        <item m="1" x="192"/>
        <item m="1" x="213"/>
        <item m="1" x="235"/>
        <item m="1" x="259"/>
        <item m="1" x="283"/>
        <item m="1" x="306"/>
        <item m="1" x="330"/>
        <item m="1" x="355"/>
        <item m="1" x="379"/>
        <item m="1" x="401"/>
        <item m="1" x="425"/>
        <item m="1" x="451"/>
        <item m="1" x="475"/>
        <item m="1" x="498"/>
        <item m="1" x="522"/>
        <item m="1" x="546"/>
        <item m="1" x="567"/>
        <item m="1" x="586"/>
        <item m="1" x="607"/>
        <item m="1" x="630"/>
        <item m="1" x="653"/>
        <item m="1" x="674"/>
        <item m="1" x="697"/>
        <item m="1" x="721"/>
        <item m="1" x="745"/>
        <item m="1" x="16"/>
        <item m="1" x="39"/>
        <item m="1" x="64"/>
        <item m="1" x="89"/>
        <item m="1" x="111"/>
        <item m="1" x="135"/>
        <item m="1" x="158"/>
        <item m="1" x="180"/>
        <item m="1" x="201"/>
        <item m="1" x="223"/>
        <item m="1" x="246"/>
        <item m="1" x="270"/>
        <item m="1" x="293"/>
        <item m="1" x="317"/>
        <item m="1" x="342"/>
        <item m="1" x="366"/>
        <item m="1" x="388"/>
        <item m="1" x="412"/>
        <item m="1" x="437"/>
        <item m="1" x="462"/>
        <item m="1" x="485"/>
        <item m="1" x="509"/>
        <item m="1" x="534"/>
        <item m="1" x="555"/>
        <item m="1" x="575"/>
        <item m="1" x="596"/>
        <item m="1" x="618"/>
        <item m="1" x="641"/>
        <item m="1" x="662"/>
        <item m="1" x="685"/>
        <item m="1" x="709"/>
        <item m="1" x="733"/>
        <item m="1" x="4"/>
        <item m="1" x="27"/>
        <item m="1" x="51"/>
        <item m="1" x="76"/>
        <item m="1" x="99"/>
        <item m="1" x="123"/>
        <item m="1" x="147"/>
        <item m="1" x="169"/>
        <item m="1" x="190"/>
        <item m="1" x="212"/>
        <item m="1" x="234"/>
        <item m="1" x="258"/>
        <item m="1" x="281"/>
        <item m="1" x="305"/>
        <item m="1" x="329"/>
        <item m="1" x="354"/>
        <item m="1" x="376"/>
        <item m="1" x="400"/>
        <item m="1" x="424"/>
        <item m="1" x="450"/>
        <item m="1" x="473"/>
        <item m="1" x="497"/>
        <item m="1" x="521"/>
        <item m="1" x="545"/>
        <item m="1" x="564"/>
        <item m="1" x="585"/>
        <item m="1" x="606"/>
        <item m="1" x="629"/>
        <item m="1" x="651"/>
        <item m="1" x="673"/>
        <item m="1" x="696"/>
        <item m="1" x="720"/>
        <item m="1" x="742"/>
        <item m="1" x="15"/>
        <item m="1" x="38"/>
        <item m="1" x="63"/>
        <item m="1" x="87"/>
        <item m="1" x="110"/>
        <item m="1" x="134"/>
        <item m="1" x="157"/>
        <item m="1" x="178"/>
        <item m="1" x="200"/>
        <item m="1" x="222"/>
        <item m="1" x="245"/>
        <item m="1" x="268"/>
        <item m="1" x="292"/>
        <item m="1" x="316"/>
        <item m="1" x="341"/>
        <item m="1" x="363"/>
        <item m="1" x="387"/>
        <item m="1" x="411"/>
        <item m="1" x="436"/>
        <item m="1" x="460"/>
        <item m="1" x="484"/>
        <item m="1" x="508"/>
        <item m="1" x="533"/>
        <item m="1" x="553"/>
        <item m="1" x="574"/>
        <item m="1" x="595"/>
        <item m="1" x="617"/>
        <item m="1" x="639"/>
        <item m="1" x="661"/>
        <item m="1" x="684"/>
        <item m="1" x="708"/>
        <item m="1" x="730"/>
        <item m="1" x="3"/>
        <item m="1" x="26"/>
        <item m="1" x="50"/>
        <item m="1" x="74"/>
        <item m="1" x="98"/>
        <item m="1" x="122"/>
        <item m="1" x="146"/>
        <item m="1" x="167"/>
        <item m="1" x="189"/>
        <item m="1" x="211"/>
        <item m="1" x="233"/>
        <item m="1" x="256"/>
        <item m="1" x="280"/>
        <item m="1" x="304"/>
        <item m="1" x="328"/>
        <item m="1" x="351"/>
        <item m="1" x="375"/>
        <item m="1" x="399"/>
        <item m="1" x="423"/>
        <item m="1" x="448"/>
        <item m="1" x="472"/>
        <item m="1" x="496"/>
        <item m="1" x="520"/>
        <item m="1" x="542"/>
        <item m="1" x="563"/>
        <item m="1" x="584"/>
        <item m="1" x="605"/>
        <item m="1" x="627"/>
        <item m="1" x="650"/>
        <item m="1" x="672"/>
        <item m="1" x="695"/>
        <item m="1" x="706"/>
        <item m="1" x="717"/>
        <item m="1" x="728"/>
        <item m="1" x="741"/>
        <item m="1" x="2"/>
        <item m="1" x="14"/>
        <item m="1" x="25"/>
        <item m="1" x="37"/>
        <item m="1" x="48"/>
        <item m="1" x="61"/>
        <item m="1" x="73"/>
        <item m="1" x="86"/>
        <item m="1" x="97"/>
        <item m="1" x="109"/>
        <item m="1" x="121"/>
        <item m="1" x="133"/>
        <item m="1" x="144"/>
        <item m="1" x="155"/>
        <item m="1" x="166"/>
        <item m="1" x="177"/>
        <item m="1" x="187"/>
        <item m="1" x="199"/>
        <item m="1" x="210"/>
        <item m="1" x="221"/>
        <item m="1" x="231"/>
        <item m="1" x="243"/>
        <item m="1" x="255"/>
        <item m="1" x="267"/>
        <item m="1" x="278"/>
        <item m="1" x="291"/>
        <item m="1" x="303"/>
        <item m="1" x="315"/>
        <item m="1" x="326"/>
        <item m="1" x="338"/>
        <item m="1" x="350"/>
        <item m="1" x="362"/>
        <item m="1" x="373"/>
        <item m="1" x="386"/>
        <item m="1" x="398"/>
        <item m="1" x="410"/>
        <item m="1" x="421"/>
        <item m="1" x="434"/>
        <item m="1" x="447"/>
        <item m="1" x="459"/>
        <item m="1" x="470"/>
        <item m="1" x="483"/>
        <item m="1" x="495"/>
        <item m="1" x="507"/>
        <item m="1" x="518"/>
        <item m="1" x="529"/>
        <item m="1" x="541"/>
        <item m="1" x="552"/>
        <item m="1" x="561"/>
        <item m="1" x="573"/>
        <item m="1" x="583"/>
        <item m="1" x="594"/>
        <item m="1" x="603"/>
        <item m="1" x="615"/>
        <item m="1" x="626"/>
        <item m="1" x="638"/>
        <item m="1" x="648"/>
        <item m="1" x="660"/>
        <item m="1" x="671"/>
        <item m="1" x="683"/>
        <item m="1" x="693"/>
        <item m="1" x="704"/>
        <item m="1" x="716"/>
        <item m="1" x="727"/>
        <item m="1" x="739"/>
        <item m="1" x="1"/>
        <item m="1" x="13"/>
        <item m="1" x="24"/>
        <item m="1" x="35"/>
        <item m="1" x="47"/>
        <item m="1" x="60"/>
        <item m="1" x="72"/>
        <item m="1" x="84"/>
        <item m="1" x="96"/>
        <item m="1" x="108"/>
        <item m="1" x="120"/>
        <item m="1" x="131"/>
        <item m="1" x="142"/>
        <item m="1" x="154"/>
        <item m="1" x="165"/>
        <item m="1" x="175"/>
        <item m="1" x="186"/>
        <item m="1" x="198"/>
        <item m="1" x="209"/>
        <item m="1" x="219"/>
        <item m="1" x="230"/>
        <item m="1" x="242"/>
        <item m="1" x="254"/>
        <item m="1" x="265"/>
        <item m="1" x="277"/>
        <item m="1" x="290"/>
        <item m="1" x="302"/>
        <item m="1" x="313"/>
        <item m="1" x="324"/>
        <item m="1" x="337"/>
        <item m="1" x="349"/>
        <item m="1" x="360"/>
        <item m="1" x="372"/>
        <item m="1" x="385"/>
        <item m="1" x="397"/>
        <item m="1" x="408"/>
        <item m="1" x="420"/>
        <item m="1" x="433"/>
        <item m="1" x="446"/>
        <item m="1" x="457"/>
        <item m="1" x="469"/>
        <item m="1" x="482"/>
        <item m="1" x="494"/>
        <item m="1" x="505"/>
        <item m="1" x="515"/>
        <item m="1" x="528"/>
        <item m="1" x="540"/>
        <item m="1" x="550"/>
        <item m="1" x="560"/>
        <item m="1" x="572"/>
        <item m="1" x="582"/>
        <item m="1" x="592"/>
        <item m="1" x="602"/>
        <item m="1" x="614"/>
        <item m="1" x="625"/>
        <item m="1" x="636"/>
        <item m="1" x="647"/>
        <item m="1" x="659"/>
        <item m="1" x="670"/>
        <item m="1" x="681"/>
        <item m="1" x="691"/>
        <item m="1" x="703"/>
        <item m="1" x="715"/>
        <item m="1" x="725"/>
        <item m="1" x="738"/>
        <item m="1" x="750"/>
        <item m="1" x="12"/>
        <item m="1" x="22"/>
        <item m="1" x="34"/>
        <item m="1" x="46"/>
        <item m="1" x="59"/>
        <item m="1" x="70"/>
        <item m="1" x="83"/>
        <item m="1" x="95"/>
        <item m="1" x="107"/>
        <item m="1" x="118"/>
        <item m="1" x="129"/>
        <item m="1" x="141"/>
        <item m="1" x="153"/>
        <item m="1" x="163"/>
        <item m="1" x="174"/>
        <item m="1" x="185"/>
        <item m="1" x="197"/>
        <item m="1" x="207"/>
        <item m="1" x="218"/>
        <item m="1" x="229"/>
        <item m="1" x="241"/>
        <item m="1" x="252"/>
        <item m="1" x="264"/>
        <item m="1" x="276"/>
        <item m="1" x="289"/>
        <item m="1" x="300"/>
        <item m="1" x="311"/>
        <item m="1" x="323"/>
        <item m="1" x="336"/>
        <item m="1" x="347"/>
        <item m="1" x="359"/>
        <item m="1" x="371"/>
        <item m="1" x="384"/>
        <item m="1" x="395"/>
        <item m="1" x="407"/>
        <item m="1" x="419"/>
        <item m="1" x="432"/>
        <item m="1" x="444"/>
        <item m="1" x="456"/>
        <item m="1" x="468"/>
        <item m="1" x="481"/>
        <item m="1" x="492"/>
        <item m="1" x="502"/>
        <item m="1" x="514"/>
        <item m="1" x="527"/>
        <item m="1" x="538"/>
        <item m="1" x="549"/>
        <item m="1" x="559"/>
        <item m="1" x="571"/>
        <item m="1" x="580"/>
        <item m="1" x="591"/>
        <item m="1" x="601"/>
        <item m="1" x="613"/>
        <item m="1" x="623"/>
        <item m="1" x="635"/>
        <item m="1" x="646"/>
        <item m="1" x="658"/>
        <item m="1" x="668"/>
        <item m="1" x="679"/>
        <item m="1" x="690"/>
        <item m="1" x="702"/>
        <item m="1" x="713"/>
        <item m="1" x="724"/>
        <item m="1" x="737"/>
        <item m="1" x="749"/>
        <item m="1" x="10"/>
        <item m="1" x="21"/>
        <item m="1" x="33"/>
        <item m="1" x="45"/>
        <item m="1" x="57"/>
        <item m="1" x="69"/>
        <item m="1" x="82"/>
        <item m="1" x="94"/>
        <item m="1" x="105"/>
        <item m="1" x="116"/>
        <item m="1" x="128"/>
        <item m="1" x="140"/>
        <item m="1" x="151"/>
        <item m="1" x="162"/>
        <item m="1" x="173"/>
        <item m="1" x="184"/>
        <item m="1" x="195"/>
        <item m="1" x="206"/>
        <item m="1" x="217"/>
        <item m="1" x="228"/>
        <item m="1" x="239"/>
        <item m="1" x="251"/>
        <item m="1" x="263"/>
        <item m="1" x="275"/>
        <item m="1" x="287"/>
        <item m="1" x="298"/>
        <item m="1" x="310"/>
        <item m="1" x="322"/>
        <item m="1" x="334"/>
        <item m="1" x="346"/>
        <item m="1" x="358"/>
        <item m="1" x="370"/>
        <item m="1" x="382"/>
        <item m="1" x="394"/>
        <item m="1" x="406"/>
        <item m="1" x="418"/>
        <item m="1" x="430"/>
        <item m="1" x="443"/>
        <item t="default"/>
      </items>
    </pivotField>
    <pivotField dataField="1" showAll="0"/>
    <pivotField showAll="0"/>
    <pivotField name="Marketing Units Number" axis="axisPage" compact="0" subtotalTop="0" multipleItemSelectionAllowed="1" showAll="0">
      <items count="4">
        <item m="1" x="1"/>
        <item h="1" m="1" x="2"/>
        <item h="1" x="0"/>
        <item t="default"/>
      </items>
    </pivotField>
    <pivotField showAll="0"/>
    <pivotField showAll="0" defaultSubtotal="0"/>
    <pivotField showAll="0"/>
    <pivotField showAll="0"/>
    <pivotField showAll="0"/>
    <pivotField showAll="0"/>
    <pivotField showAll="0"/>
    <pivotField showAll="0" defaultSubtotal="0"/>
  </pivotFields>
  <rowFields count="1">
    <field x="3"/>
  </rowFields>
  <colItems count="1">
    <i/>
  </colItems>
  <pageFields count="1">
    <pageField fld="6" hier="-1"/>
  </pageFields>
  <dataFields count="1">
    <dataField name="Sum of Proposed Initial Monthly Rent" fld="4" baseField="2" baseItem="1"/>
  </dataFields>
  <formats count="1">
    <format dxfId="1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2" cacheId="6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Z21:AA23" firstHeaderRow="1" firstDataRow="2" firstDataCol="1"/>
  <pivotFields count="15">
    <pivotField dataField="1" showAll="0"/>
    <pivotField showAll="0" defaultSubtotal="0"/>
    <pivotField showAll="0"/>
    <pivotField showAll="0"/>
    <pivotField showAll="0"/>
    <pivotField showAll="0"/>
    <pivotField axis="axisCol" showAll="0">
      <items count="4">
        <item m="1" x="1"/>
        <item m="1" x="2"/>
        <item h="1" x="0"/>
        <item t="default"/>
      </items>
    </pivotField>
    <pivotField showAll="0"/>
    <pivotField showAll="0"/>
    <pivotField showAll="0"/>
    <pivotField showAll="0"/>
    <pivotField showAll="0"/>
    <pivotField showAll="0"/>
    <pivotField showAll="0"/>
    <pivotField showAll="0"/>
  </pivotFields>
  <rowItems count="1">
    <i/>
  </rowItems>
  <colFields count="1">
    <field x="6"/>
  </colFields>
  <colItems count="1">
    <i t="grand">
      <x/>
    </i>
  </colItems>
  <dataFields count="1">
    <dataField name="Count of No." fld="0" subtotal="count" showDataAs="percentOfTotal" baseField="5"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O42"/>
  <sheetViews>
    <sheetView view="pageBreakPreview" zoomScale="60" zoomScaleNormal="85" workbookViewId="0">
      <selection activeCell="Y32" sqref="Y32"/>
    </sheetView>
  </sheetViews>
  <sheetFormatPr defaultRowHeight="12.75" x14ac:dyDescent="0.2"/>
  <sheetData>
    <row r="1" spans="1:15" x14ac:dyDescent="0.2">
      <c r="A1" s="199"/>
      <c r="B1" s="199"/>
      <c r="C1" s="199"/>
      <c r="D1" s="199"/>
      <c r="E1" s="199"/>
      <c r="F1" s="199"/>
      <c r="G1" s="199"/>
      <c r="H1" s="199"/>
      <c r="I1" s="199"/>
      <c r="J1" s="199"/>
      <c r="K1" s="199"/>
      <c r="L1" s="199"/>
      <c r="M1" s="199"/>
      <c r="N1" s="199"/>
      <c r="O1" s="199"/>
    </row>
    <row r="2" spans="1:15" x14ac:dyDescent="0.2">
      <c r="A2" s="199"/>
      <c r="B2" s="199"/>
      <c r="C2" s="199"/>
      <c r="D2" s="199"/>
      <c r="E2" s="199"/>
      <c r="F2" s="199"/>
      <c r="G2" s="199"/>
      <c r="H2" s="199"/>
      <c r="I2" s="199"/>
      <c r="J2" s="199"/>
      <c r="K2" s="199"/>
      <c r="L2" s="199"/>
      <c r="M2" s="199"/>
      <c r="N2" s="199"/>
      <c r="O2" s="199"/>
    </row>
    <row r="3" spans="1:15" x14ac:dyDescent="0.2">
      <c r="A3" s="199"/>
      <c r="B3" s="199"/>
      <c r="C3" s="199"/>
      <c r="D3" s="199"/>
      <c r="E3" s="199"/>
      <c r="F3" s="199"/>
      <c r="G3" s="199"/>
      <c r="H3" s="199"/>
      <c r="I3" s="199"/>
      <c r="J3" s="199"/>
      <c r="K3" s="199"/>
      <c r="L3" s="199"/>
      <c r="M3" s="199"/>
      <c r="N3" s="199"/>
      <c r="O3" s="199"/>
    </row>
    <row r="4" spans="1:15" x14ac:dyDescent="0.2">
      <c r="A4" s="199"/>
      <c r="B4" s="199"/>
      <c r="C4" s="199"/>
      <c r="D4" s="199"/>
      <c r="E4" s="199"/>
      <c r="F4" s="199"/>
      <c r="G4" s="199"/>
      <c r="H4" s="199"/>
      <c r="I4" s="199"/>
      <c r="J4" s="199"/>
      <c r="K4" s="199"/>
      <c r="L4" s="199"/>
      <c r="M4" s="199"/>
      <c r="N4" s="199"/>
      <c r="O4" s="199"/>
    </row>
    <row r="5" spans="1:15" x14ac:dyDescent="0.2">
      <c r="A5" s="199"/>
      <c r="B5" s="199"/>
      <c r="C5" s="199"/>
      <c r="D5" s="199"/>
      <c r="E5" s="199"/>
      <c r="F5" s="199"/>
      <c r="G5" s="199"/>
      <c r="H5" s="199"/>
      <c r="I5" s="199"/>
      <c r="J5" s="199"/>
      <c r="K5" s="199"/>
      <c r="L5" s="199"/>
      <c r="M5" s="199"/>
      <c r="N5" s="199"/>
      <c r="O5" s="199"/>
    </row>
    <row r="6" spans="1:15" x14ac:dyDescent="0.2">
      <c r="A6" s="199"/>
      <c r="B6" s="199"/>
      <c r="C6" s="199"/>
      <c r="D6" s="199"/>
      <c r="E6" s="199"/>
      <c r="F6" s="199"/>
      <c r="G6" s="199"/>
      <c r="H6" s="199"/>
      <c r="I6" s="199"/>
      <c r="J6" s="199"/>
      <c r="K6" s="199"/>
      <c r="L6" s="199"/>
      <c r="M6" s="199"/>
      <c r="N6" s="199"/>
      <c r="O6" s="199"/>
    </row>
    <row r="7" spans="1:15" x14ac:dyDescent="0.2">
      <c r="A7" s="199"/>
      <c r="B7" s="199"/>
      <c r="C7" s="199"/>
      <c r="D7" s="199"/>
      <c r="E7" s="199"/>
      <c r="F7" s="199"/>
      <c r="G7" s="199"/>
      <c r="H7" s="199"/>
      <c r="I7" s="199"/>
      <c r="J7" s="199"/>
      <c r="K7" s="199"/>
      <c r="L7" s="199"/>
      <c r="M7" s="199"/>
      <c r="N7" s="199"/>
      <c r="O7" s="199"/>
    </row>
    <row r="8" spans="1:15" x14ac:dyDescent="0.2">
      <c r="A8" s="199"/>
      <c r="B8" s="199"/>
      <c r="C8" s="199"/>
      <c r="D8" s="199"/>
      <c r="E8" s="199"/>
      <c r="F8" s="199"/>
      <c r="G8" s="199"/>
      <c r="H8" s="199"/>
      <c r="I8" s="199"/>
      <c r="J8" s="199"/>
      <c r="K8" s="199"/>
      <c r="L8" s="199"/>
      <c r="M8" s="199"/>
      <c r="N8" s="199"/>
      <c r="O8" s="199"/>
    </row>
    <row r="9" spans="1:15" x14ac:dyDescent="0.2">
      <c r="A9" s="199"/>
      <c r="B9" s="199"/>
      <c r="C9" s="199"/>
      <c r="D9" s="199"/>
      <c r="E9" s="199"/>
      <c r="F9" s="199"/>
      <c r="G9" s="199"/>
      <c r="H9" s="199"/>
      <c r="I9" s="199"/>
      <c r="J9" s="199"/>
      <c r="K9" s="199"/>
      <c r="L9" s="199"/>
      <c r="M9" s="199"/>
      <c r="N9" s="199"/>
      <c r="O9" s="199"/>
    </row>
    <row r="10" spans="1:15" x14ac:dyDescent="0.2">
      <c r="A10" s="199"/>
      <c r="B10" s="199"/>
      <c r="C10" s="199"/>
      <c r="D10" s="199"/>
      <c r="E10" s="199"/>
      <c r="F10" s="199"/>
      <c r="G10" s="199"/>
      <c r="H10" s="199"/>
      <c r="I10" s="199"/>
      <c r="J10" s="199"/>
      <c r="K10" s="199"/>
      <c r="L10" s="199"/>
      <c r="M10" s="199"/>
      <c r="N10" s="199"/>
      <c r="O10" s="199"/>
    </row>
    <row r="11" spans="1:15" x14ac:dyDescent="0.2">
      <c r="A11" s="199"/>
      <c r="B11" s="199"/>
      <c r="C11" s="199"/>
      <c r="D11" s="199"/>
      <c r="E11" s="199"/>
      <c r="F11" s="199"/>
      <c r="G11" s="199"/>
      <c r="H11" s="199"/>
      <c r="I11" s="199"/>
      <c r="J11" s="199"/>
      <c r="K11" s="199"/>
      <c r="L11" s="199"/>
      <c r="M11" s="199"/>
      <c r="N11" s="199"/>
      <c r="O11" s="199"/>
    </row>
    <row r="12" spans="1:15" x14ac:dyDescent="0.2">
      <c r="A12" s="199"/>
      <c r="B12" s="199"/>
      <c r="C12" s="199"/>
      <c r="D12" s="199"/>
      <c r="E12" s="199"/>
      <c r="F12" s="199"/>
      <c r="G12" s="199"/>
      <c r="H12" s="199"/>
      <c r="I12" s="199"/>
      <c r="J12" s="199"/>
      <c r="K12" s="199"/>
      <c r="L12" s="199"/>
      <c r="M12" s="199"/>
      <c r="N12" s="199"/>
      <c r="O12" s="199"/>
    </row>
    <row r="13" spans="1:15" x14ac:dyDescent="0.2">
      <c r="A13" s="199"/>
      <c r="B13" s="199"/>
      <c r="C13" s="199"/>
      <c r="D13" s="199"/>
      <c r="E13" s="199"/>
      <c r="F13" s="199"/>
      <c r="G13" s="199"/>
      <c r="H13" s="199"/>
      <c r="I13" s="199"/>
      <c r="J13" s="199"/>
      <c r="K13" s="199"/>
      <c r="L13" s="199"/>
      <c r="M13" s="199"/>
      <c r="N13" s="199"/>
      <c r="O13" s="199"/>
    </row>
    <row r="14" spans="1:15" x14ac:dyDescent="0.2">
      <c r="A14" s="199"/>
      <c r="B14" s="199"/>
      <c r="C14" s="199"/>
      <c r="D14" s="199"/>
      <c r="E14" s="199"/>
      <c r="F14" s="199"/>
      <c r="G14" s="199"/>
      <c r="H14" s="199"/>
      <c r="I14" s="199"/>
      <c r="J14" s="199"/>
      <c r="K14" s="199"/>
      <c r="L14" s="199"/>
      <c r="M14" s="199"/>
      <c r="N14" s="199"/>
      <c r="O14" s="199"/>
    </row>
    <row r="15" spans="1:15" x14ac:dyDescent="0.2">
      <c r="A15" s="199"/>
      <c r="B15" s="199"/>
      <c r="C15" s="199"/>
      <c r="D15" s="199"/>
      <c r="E15" s="199"/>
      <c r="F15" s="199"/>
      <c r="G15" s="199"/>
      <c r="H15" s="199"/>
      <c r="I15" s="199"/>
      <c r="J15" s="199"/>
      <c r="K15" s="199"/>
      <c r="L15" s="199"/>
      <c r="M15" s="199"/>
      <c r="N15" s="199"/>
      <c r="O15" s="199"/>
    </row>
    <row r="16" spans="1:15" x14ac:dyDescent="0.2">
      <c r="A16" s="199"/>
      <c r="B16" s="199"/>
      <c r="C16" s="199"/>
      <c r="D16" s="199"/>
      <c r="E16" s="199"/>
      <c r="F16" s="199"/>
      <c r="G16" s="199"/>
      <c r="H16" s="199"/>
      <c r="I16" s="199"/>
      <c r="J16" s="199"/>
      <c r="K16" s="199"/>
      <c r="L16" s="199"/>
      <c r="M16" s="199"/>
      <c r="N16" s="199"/>
      <c r="O16" s="199"/>
    </row>
    <row r="17" spans="1:15" x14ac:dyDescent="0.2">
      <c r="A17" s="199"/>
      <c r="B17" s="199"/>
      <c r="C17" s="199"/>
      <c r="D17" s="199"/>
      <c r="E17" s="199"/>
      <c r="F17" s="199"/>
      <c r="G17" s="199"/>
      <c r="H17" s="199"/>
      <c r="I17" s="199"/>
      <c r="J17" s="199"/>
      <c r="K17" s="199"/>
      <c r="L17" s="199"/>
      <c r="M17" s="199"/>
      <c r="N17" s="199"/>
      <c r="O17" s="199"/>
    </row>
    <row r="18" spans="1:15" x14ac:dyDescent="0.2">
      <c r="A18" s="199"/>
      <c r="B18" s="199"/>
      <c r="C18" s="199"/>
      <c r="D18" s="199"/>
      <c r="E18" s="199"/>
      <c r="F18" s="199"/>
      <c r="G18" s="199"/>
      <c r="H18" s="199"/>
      <c r="I18" s="199"/>
      <c r="J18" s="199"/>
      <c r="K18" s="199"/>
      <c r="L18" s="199"/>
      <c r="M18" s="199"/>
      <c r="N18" s="199"/>
      <c r="O18" s="199"/>
    </row>
    <row r="19" spans="1:15" x14ac:dyDescent="0.2">
      <c r="A19" s="199"/>
      <c r="B19" s="199"/>
      <c r="C19" s="199"/>
      <c r="D19" s="199"/>
      <c r="E19" s="199"/>
      <c r="F19" s="199"/>
      <c r="G19" s="199"/>
      <c r="H19" s="199"/>
      <c r="I19" s="199"/>
      <c r="J19" s="199"/>
      <c r="K19" s="199"/>
      <c r="L19" s="199"/>
      <c r="M19" s="199"/>
      <c r="N19" s="199"/>
      <c r="O19" s="199"/>
    </row>
    <row r="20" spans="1:15" x14ac:dyDescent="0.2">
      <c r="A20" s="199"/>
      <c r="B20" s="199"/>
      <c r="C20" s="199"/>
      <c r="D20" s="199"/>
      <c r="E20" s="199"/>
      <c r="F20" s="199"/>
      <c r="G20" s="199"/>
      <c r="H20" s="199"/>
      <c r="I20" s="199"/>
      <c r="J20" s="199"/>
      <c r="K20" s="199"/>
      <c r="L20" s="199"/>
      <c r="M20" s="199"/>
      <c r="N20" s="199"/>
      <c r="O20" s="199"/>
    </row>
    <row r="21" spans="1:15" x14ac:dyDescent="0.2">
      <c r="A21" s="199"/>
      <c r="B21" s="199"/>
      <c r="C21" s="199"/>
      <c r="D21" s="199"/>
      <c r="E21" s="199"/>
      <c r="F21" s="199"/>
      <c r="G21" s="199"/>
      <c r="H21" s="199"/>
      <c r="I21" s="199"/>
      <c r="J21" s="199"/>
      <c r="K21" s="199"/>
      <c r="L21" s="199"/>
      <c r="M21" s="199"/>
      <c r="N21" s="199"/>
      <c r="O21" s="199"/>
    </row>
    <row r="22" spans="1:15" x14ac:dyDescent="0.2">
      <c r="A22" s="199"/>
      <c r="B22" s="199"/>
      <c r="C22" s="199"/>
      <c r="D22" s="199"/>
      <c r="E22" s="199"/>
      <c r="F22" s="199"/>
      <c r="G22" s="199"/>
      <c r="H22" s="199"/>
      <c r="I22" s="199"/>
      <c r="J22" s="199"/>
      <c r="K22" s="199"/>
      <c r="L22" s="199"/>
      <c r="M22" s="199"/>
      <c r="N22" s="199"/>
      <c r="O22" s="199"/>
    </row>
    <row r="23" spans="1:15" x14ac:dyDescent="0.2">
      <c r="A23" s="199"/>
      <c r="B23" s="199"/>
      <c r="C23" s="199"/>
      <c r="D23" s="199"/>
      <c r="E23" s="199"/>
      <c r="F23" s="199"/>
      <c r="G23" s="199"/>
      <c r="H23" s="199"/>
      <c r="I23" s="199"/>
      <c r="J23" s="199"/>
      <c r="K23" s="199"/>
      <c r="L23" s="199"/>
      <c r="M23" s="199"/>
      <c r="N23" s="199"/>
      <c r="O23" s="199"/>
    </row>
    <row r="24" spans="1:15" x14ac:dyDescent="0.2">
      <c r="A24" s="199"/>
      <c r="B24" s="199"/>
      <c r="C24" s="199"/>
      <c r="D24" s="199"/>
      <c r="E24" s="199"/>
      <c r="F24" s="199"/>
      <c r="G24" s="199"/>
      <c r="H24" s="199"/>
      <c r="I24" s="199"/>
      <c r="J24" s="199"/>
      <c r="K24" s="199"/>
      <c r="L24" s="199"/>
      <c r="M24" s="199"/>
      <c r="N24" s="199"/>
      <c r="O24" s="199"/>
    </row>
    <row r="25" spans="1:15" x14ac:dyDescent="0.2">
      <c r="A25" s="199"/>
      <c r="B25" s="199"/>
      <c r="C25" s="199"/>
      <c r="D25" s="199"/>
      <c r="E25" s="199"/>
      <c r="F25" s="199"/>
      <c r="G25" s="199"/>
      <c r="H25" s="199"/>
      <c r="I25" s="199"/>
      <c r="J25" s="199"/>
      <c r="K25" s="199"/>
      <c r="L25" s="199"/>
      <c r="M25" s="199"/>
      <c r="N25" s="199"/>
      <c r="O25" s="199"/>
    </row>
    <row r="26" spans="1:15" x14ac:dyDescent="0.2">
      <c r="A26" s="199"/>
      <c r="B26" s="199"/>
      <c r="C26" s="199"/>
      <c r="D26" s="199"/>
      <c r="E26" s="199"/>
      <c r="F26" s="199"/>
      <c r="G26" s="199"/>
      <c r="H26" s="199"/>
      <c r="I26" s="199"/>
      <c r="J26" s="199"/>
      <c r="K26" s="199"/>
      <c r="L26" s="199"/>
      <c r="M26" s="199"/>
      <c r="N26" s="199"/>
      <c r="O26" s="199"/>
    </row>
    <row r="27" spans="1:15" x14ac:dyDescent="0.2">
      <c r="A27" s="199"/>
      <c r="B27" s="199"/>
      <c r="C27" s="199"/>
      <c r="D27" s="199"/>
      <c r="E27" s="199"/>
      <c r="F27" s="199"/>
      <c r="G27" s="199"/>
      <c r="H27" s="199"/>
      <c r="I27" s="199"/>
      <c r="J27" s="199"/>
      <c r="K27" s="199"/>
      <c r="L27" s="199"/>
      <c r="M27" s="199"/>
      <c r="N27" s="199"/>
      <c r="O27" s="199"/>
    </row>
    <row r="28" spans="1:15" x14ac:dyDescent="0.2">
      <c r="A28" s="199"/>
      <c r="B28" s="199"/>
      <c r="C28" s="199"/>
      <c r="D28" s="199"/>
      <c r="E28" s="199"/>
      <c r="F28" s="199"/>
      <c r="G28" s="199"/>
      <c r="H28" s="199"/>
      <c r="I28" s="199"/>
      <c r="J28" s="199"/>
      <c r="K28" s="199"/>
      <c r="L28" s="199"/>
      <c r="M28" s="199"/>
      <c r="N28" s="199"/>
      <c r="O28" s="199"/>
    </row>
    <row r="29" spans="1:15" x14ac:dyDescent="0.2">
      <c r="A29" s="199"/>
      <c r="B29" s="199"/>
      <c r="C29" s="199"/>
      <c r="D29" s="199"/>
      <c r="E29" s="199"/>
      <c r="F29" s="199"/>
      <c r="G29" s="199"/>
      <c r="H29" s="199"/>
      <c r="I29" s="199"/>
      <c r="J29" s="199"/>
      <c r="K29" s="199"/>
      <c r="L29" s="199"/>
      <c r="M29" s="199"/>
      <c r="N29" s="199"/>
      <c r="O29" s="199"/>
    </row>
    <row r="30" spans="1:15" x14ac:dyDescent="0.2">
      <c r="A30" s="199"/>
      <c r="B30" s="199"/>
      <c r="C30" s="199"/>
      <c r="D30" s="199"/>
      <c r="E30" s="199"/>
      <c r="F30" s="199"/>
      <c r="G30" s="199"/>
      <c r="H30" s="199"/>
      <c r="I30" s="199"/>
      <c r="J30" s="199"/>
      <c r="K30" s="199"/>
      <c r="L30" s="199"/>
      <c r="M30" s="199"/>
      <c r="N30" s="199"/>
      <c r="O30" s="199"/>
    </row>
    <row r="31" spans="1:15" x14ac:dyDescent="0.2">
      <c r="A31" s="199"/>
      <c r="B31" s="199"/>
      <c r="C31" s="199"/>
      <c r="D31" s="199"/>
      <c r="E31" s="199"/>
      <c r="F31" s="199"/>
      <c r="G31" s="199"/>
      <c r="H31" s="199"/>
      <c r="I31" s="199"/>
      <c r="J31" s="199"/>
      <c r="K31" s="199"/>
      <c r="L31" s="199"/>
      <c r="M31" s="199"/>
      <c r="N31" s="199"/>
      <c r="O31" s="199"/>
    </row>
    <row r="32" spans="1:15" x14ac:dyDescent="0.2">
      <c r="A32" s="199"/>
      <c r="B32" s="199"/>
      <c r="C32" s="199"/>
      <c r="D32" s="199"/>
      <c r="E32" s="199"/>
      <c r="F32" s="199"/>
      <c r="G32" s="199"/>
      <c r="H32" s="199"/>
      <c r="I32" s="199"/>
      <c r="J32" s="199"/>
      <c r="K32" s="199"/>
      <c r="L32" s="199"/>
      <c r="M32" s="199"/>
      <c r="N32" s="199"/>
      <c r="O32" s="199"/>
    </row>
    <row r="33" spans="1:15" x14ac:dyDescent="0.2">
      <c r="A33" s="199"/>
      <c r="B33" s="199"/>
      <c r="C33" s="199"/>
      <c r="D33" s="199"/>
      <c r="E33" s="199"/>
      <c r="F33" s="199"/>
      <c r="G33" s="199"/>
      <c r="H33" s="199"/>
      <c r="I33" s="199"/>
      <c r="J33" s="199"/>
      <c r="K33" s="199"/>
      <c r="L33" s="199"/>
      <c r="M33" s="199"/>
      <c r="N33" s="199"/>
      <c r="O33" s="199"/>
    </row>
    <row r="34" spans="1:15" x14ac:dyDescent="0.2">
      <c r="A34" s="199"/>
      <c r="B34" s="199"/>
      <c r="C34" s="199"/>
      <c r="D34" s="199"/>
      <c r="E34" s="199"/>
      <c r="F34" s="199"/>
      <c r="G34" s="199"/>
      <c r="H34" s="199"/>
      <c r="I34" s="199"/>
      <c r="J34" s="199"/>
      <c r="K34" s="199"/>
      <c r="L34" s="199"/>
      <c r="M34" s="199"/>
      <c r="N34" s="199"/>
      <c r="O34" s="199"/>
    </row>
    <row r="35" spans="1:15" x14ac:dyDescent="0.2">
      <c r="A35" s="199"/>
      <c r="B35" s="199"/>
      <c r="C35" s="199"/>
      <c r="D35" s="199"/>
      <c r="E35" s="199"/>
      <c r="F35" s="199"/>
      <c r="G35" s="199"/>
      <c r="H35" s="199"/>
      <c r="I35" s="199"/>
      <c r="J35" s="199"/>
      <c r="K35" s="199"/>
      <c r="L35" s="199"/>
      <c r="M35" s="199"/>
      <c r="N35" s="199"/>
      <c r="O35" s="199"/>
    </row>
    <row r="36" spans="1:15" x14ac:dyDescent="0.2">
      <c r="A36" s="199"/>
      <c r="B36" s="199"/>
      <c r="C36" s="199"/>
      <c r="D36" s="199"/>
      <c r="E36" s="199"/>
      <c r="F36" s="199"/>
      <c r="G36" s="199"/>
      <c r="H36" s="199"/>
      <c r="I36" s="199"/>
      <c r="J36" s="199"/>
      <c r="K36" s="199"/>
      <c r="L36" s="199"/>
      <c r="M36" s="199"/>
      <c r="N36" s="199"/>
      <c r="O36" s="199"/>
    </row>
    <row r="37" spans="1:15" x14ac:dyDescent="0.2">
      <c r="A37" s="199"/>
      <c r="B37" s="199"/>
      <c r="C37" s="199"/>
      <c r="D37" s="199"/>
      <c r="E37" s="199"/>
      <c r="F37" s="199"/>
      <c r="G37" s="199"/>
      <c r="H37" s="199"/>
      <c r="I37" s="199"/>
      <c r="J37" s="199"/>
      <c r="K37" s="199"/>
      <c r="L37" s="199"/>
      <c r="M37" s="199"/>
      <c r="N37" s="199"/>
      <c r="O37" s="199"/>
    </row>
    <row r="38" spans="1:15" x14ac:dyDescent="0.2">
      <c r="A38" s="199"/>
      <c r="B38" s="199"/>
      <c r="C38" s="199"/>
      <c r="D38" s="199"/>
      <c r="E38" s="199"/>
      <c r="F38" s="199"/>
      <c r="G38" s="199"/>
      <c r="H38" s="199"/>
      <c r="I38" s="199"/>
      <c r="J38" s="199"/>
      <c r="K38" s="199"/>
      <c r="L38" s="199"/>
      <c r="M38" s="199"/>
      <c r="N38" s="199"/>
      <c r="O38" s="199"/>
    </row>
    <row r="39" spans="1:15" x14ac:dyDescent="0.2">
      <c r="A39" s="199"/>
      <c r="B39" s="199"/>
      <c r="C39" s="199"/>
      <c r="D39" s="199"/>
      <c r="E39" s="199"/>
      <c r="F39" s="199"/>
      <c r="G39" s="199"/>
      <c r="H39" s="199"/>
      <c r="I39" s="199"/>
      <c r="J39" s="199"/>
      <c r="K39" s="199"/>
      <c r="L39" s="199"/>
      <c r="M39" s="199"/>
      <c r="N39" s="199"/>
      <c r="O39" s="199"/>
    </row>
    <row r="40" spans="1:15" x14ac:dyDescent="0.2">
      <c r="A40" s="199"/>
      <c r="B40" s="199"/>
      <c r="C40" s="199"/>
      <c r="D40" s="199"/>
      <c r="E40" s="199"/>
      <c r="F40" s="199"/>
      <c r="G40" s="199"/>
      <c r="H40" s="199"/>
      <c r="I40" s="199"/>
      <c r="J40" s="199"/>
      <c r="K40" s="199"/>
      <c r="L40" s="199"/>
      <c r="M40" s="199"/>
      <c r="N40" s="199"/>
      <c r="O40" s="199"/>
    </row>
    <row r="41" spans="1:15" x14ac:dyDescent="0.2">
      <c r="A41" s="199"/>
      <c r="B41" s="199"/>
      <c r="C41" s="199"/>
      <c r="D41" s="199"/>
      <c r="E41" s="199"/>
      <c r="F41" s="199"/>
      <c r="G41" s="199"/>
      <c r="H41" s="199"/>
      <c r="I41" s="199"/>
      <c r="J41" s="199"/>
      <c r="K41" s="199"/>
      <c r="L41" s="199"/>
      <c r="M41" s="199"/>
      <c r="N41" s="199"/>
      <c r="O41" s="199"/>
    </row>
    <row r="42" spans="1:15" x14ac:dyDescent="0.2">
      <c r="A42" s="199"/>
      <c r="B42" s="199"/>
      <c r="C42" s="199"/>
      <c r="D42" s="199"/>
      <c r="E42" s="199"/>
      <c r="F42" s="199"/>
      <c r="G42" s="199"/>
      <c r="H42" s="199"/>
      <c r="I42" s="199"/>
      <c r="J42" s="199"/>
      <c r="K42" s="199"/>
      <c r="L42" s="199"/>
      <c r="M42" s="199"/>
      <c r="N42" s="199"/>
      <c r="O42" s="199"/>
    </row>
  </sheetData>
  <sheetProtection algorithmName="SHA-512" hashValue="lj55FRxDrtVyVfOzZr0Cm4/EDRCi3BDQUetXjtoYz0Cnk9gEH1W2vrL4RA6omlB8yiCUGknPzB5XjXoS0VWV1w==" saltValue="DkyWdT4fOGiLPGjqpvVuGQ==" spinCount="100000" sheet="1" objects="1" scenarios="1"/>
  <mergeCells count="1">
    <mergeCell ref="A1:O4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6600"/>
    <pageSetUpPr fitToPage="1"/>
  </sheetPr>
  <dimension ref="A1:BL1517"/>
  <sheetViews>
    <sheetView tabSelected="1" view="pageBreakPreview" topLeftCell="B2" zoomScale="70" zoomScaleNormal="100" zoomScaleSheetLayoutView="70" workbookViewId="0">
      <selection activeCell="G30" sqref="G30"/>
    </sheetView>
  </sheetViews>
  <sheetFormatPr defaultColWidth="9.140625" defaultRowHeight="12.75" outlineLevelRow="1" x14ac:dyDescent="0.2"/>
  <cols>
    <col min="1" max="1" width="0" style="21" hidden="1" customWidth="1"/>
    <col min="2" max="2" width="10.5703125" style="21" customWidth="1"/>
    <col min="3" max="3" width="17.140625" style="21" customWidth="1"/>
    <col min="4" max="4" width="10.5703125" style="21" customWidth="1"/>
    <col min="5" max="5" width="12.140625" style="21" customWidth="1"/>
    <col min="6" max="6" width="14.7109375" style="21" customWidth="1"/>
    <col min="7" max="7" width="14.85546875" style="21" customWidth="1"/>
    <col min="8" max="8" width="13.5703125" style="21" customWidth="1"/>
    <col min="9" max="9" width="10.5703125" style="21" customWidth="1"/>
    <col min="10" max="10" width="11.5703125" style="21" customWidth="1"/>
    <col min="11" max="11" width="17.85546875" style="21" customWidth="1"/>
    <col min="12" max="12" width="12.7109375" style="21" customWidth="1"/>
    <col min="13" max="13" width="12" style="33" customWidth="1"/>
    <col min="14" max="14" width="10.5703125" style="33" customWidth="1"/>
    <col min="15" max="15" width="13.42578125" style="21" customWidth="1"/>
    <col min="16" max="16" width="10.140625" style="21" customWidth="1"/>
    <col min="17" max="17" width="9.140625" style="21" customWidth="1"/>
    <col min="18" max="16384" width="9.140625" style="21"/>
  </cols>
  <sheetData>
    <row r="1" spans="1:64" s="17" customFormat="1" ht="104.45" hidden="1" customHeight="1" outlineLevel="1" x14ac:dyDescent="0.25">
      <c r="B1" s="206" t="s">
        <v>145</v>
      </c>
      <c r="C1" s="206"/>
      <c r="D1" s="206"/>
      <c r="E1" s="206"/>
      <c r="F1" s="206"/>
      <c r="G1" s="206"/>
      <c r="H1" s="206"/>
      <c r="I1" s="206"/>
      <c r="J1" s="206"/>
      <c r="K1" s="206"/>
      <c r="L1" s="206"/>
      <c r="M1" s="206"/>
      <c r="N1" s="206"/>
      <c r="O1" s="206"/>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row>
    <row r="2" spans="1:64" s="17" customFormat="1" ht="104.45" customHeight="1" outlineLevel="1" x14ac:dyDescent="0.2">
      <c r="B2" s="210" t="s">
        <v>16</v>
      </c>
      <c r="C2" s="210"/>
      <c r="D2" s="210"/>
      <c r="E2" s="210"/>
      <c r="F2" s="210"/>
      <c r="G2" s="210"/>
      <c r="H2" s="210"/>
      <c r="I2" s="210"/>
      <c r="J2" s="210"/>
      <c r="K2" s="210"/>
      <c r="L2" s="210"/>
      <c r="M2" s="210"/>
      <c r="N2" s="210"/>
      <c r="O2" s="210"/>
      <c r="P2" s="210"/>
      <c r="Q2" s="210"/>
      <c r="R2" s="210"/>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row>
    <row r="3" spans="1:64" s="19" customFormat="1" ht="23.1" customHeight="1" x14ac:dyDescent="0.2">
      <c r="B3" s="210"/>
      <c r="C3" s="210"/>
      <c r="D3" s="210"/>
      <c r="E3" s="210"/>
      <c r="F3" s="210"/>
      <c r="G3" s="210"/>
      <c r="H3" s="210"/>
      <c r="I3" s="210"/>
      <c r="J3" s="210"/>
      <c r="K3" s="210"/>
      <c r="L3" s="210"/>
      <c r="M3" s="210"/>
      <c r="N3" s="210"/>
      <c r="O3" s="210"/>
      <c r="P3" s="210"/>
      <c r="Q3" s="210"/>
      <c r="R3" s="21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row>
    <row r="4" spans="1:64" ht="13.5" thickBot="1" x14ac:dyDescent="0.25">
      <c r="B4" s="210"/>
      <c r="C4" s="210"/>
      <c r="D4" s="210"/>
      <c r="E4" s="210"/>
      <c r="F4" s="210"/>
      <c r="G4" s="210"/>
      <c r="H4" s="210"/>
      <c r="I4" s="210"/>
      <c r="J4" s="210"/>
      <c r="K4" s="210"/>
      <c r="L4" s="210"/>
      <c r="M4" s="210"/>
      <c r="N4" s="210"/>
      <c r="O4" s="210"/>
      <c r="P4" s="210"/>
      <c r="Q4" s="210"/>
      <c r="R4" s="210"/>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row>
    <row r="5" spans="1:64" s="31" customFormat="1" ht="18.75" thickBot="1" x14ac:dyDescent="0.3">
      <c r="A5" s="24"/>
      <c r="B5" s="25" t="s">
        <v>7</v>
      </c>
      <c r="C5" s="26"/>
      <c r="D5" s="26"/>
      <c r="E5" s="27"/>
      <c r="F5" s="27"/>
      <c r="G5" s="27"/>
      <c r="H5" s="27"/>
      <c r="I5" s="27"/>
      <c r="J5" s="27"/>
      <c r="K5" s="28"/>
      <c r="L5" s="27"/>
      <c r="M5" s="29"/>
      <c r="N5" s="29"/>
      <c r="O5" s="30"/>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row>
    <row r="6" spans="1:64" x14ac:dyDescent="0.2">
      <c r="C6" s="32" t="s">
        <v>12</v>
      </c>
      <c r="D6" s="200"/>
      <c r="E6" s="201"/>
      <c r="F6" s="202"/>
      <c r="J6" s="22"/>
      <c r="K6" s="23"/>
      <c r="L6" s="23"/>
      <c r="O6" s="34"/>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row>
    <row r="7" spans="1:64" x14ac:dyDescent="0.2">
      <c r="C7" s="32" t="s">
        <v>8</v>
      </c>
      <c r="D7" s="207"/>
      <c r="E7" s="208"/>
      <c r="F7" s="209"/>
      <c r="I7" s="35" t="s">
        <v>146</v>
      </c>
      <c r="J7" s="197"/>
      <c r="K7" s="33"/>
      <c r="L7" s="33"/>
      <c r="O7" s="36"/>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row>
    <row r="8" spans="1:64" ht="12.75" customHeight="1" x14ac:dyDescent="0.2">
      <c r="C8" s="32" t="s">
        <v>9</v>
      </c>
      <c r="D8" s="200"/>
      <c r="E8" s="201"/>
      <c r="F8" s="202"/>
      <c r="I8" s="37"/>
      <c r="J8" s="33"/>
      <c r="K8" s="33"/>
      <c r="L8" s="36"/>
      <c r="M8" s="21"/>
      <c r="N8" s="21"/>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row>
    <row r="9" spans="1:64" x14ac:dyDescent="0.2">
      <c r="C9" s="32" t="s">
        <v>10</v>
      </c>
      <c r="D9" s="200"/>
      <c r="E9" s="201"/>
      <c r="F9" s="202"/>
      <c r="J9" s="33"/>
      <c r="K9" s="33"/>
      <c r="L9" s="36"/>
      <c r="M9" s="21"/>
      <c r="N9" s="21"/>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row>
    <row r="10" spans="1:64" x14ac:dyDescent="0.2">
      <c r="C10" s="32" t="s">
        <v>11</v>
      </c>
      <c r="D10" s="200"/>
      <c r="E10" s="201"/>
      <c r="F10" s="202"/>
      <c r="K10" s="33"/>
      <c r="L10" s="33"/>
      <c r="O10" s="36"/>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row>
    <row r="11" spans="1:64" ht="70.5" customHeight="1" x14ac:dyDescent="0.2">
      <c r="C11" s="38" t="s">
        <v>309</v>
      </c>
      <c r="D11" s="203"/>
      <c r="E11" s="204"/>
      <c r="F11" s="205"/>
      <c r="H11" s="38" t="s">
        <v>147</v>
      </c>
      <c r="I11" s="39">
        <f>K13+K14</f>
        <v>0</v>
      </c>
      <c r="J11" s="38" t="s">
        <v>148</v>
      </c>
      <c r="K11" s="40"/>
      <c r="M11" s="41" t="s">
        <v>149</v>
      </c>
      <c r="N11" s="40"/>
      <c r="O11" s="4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row>
    <row r="12" spans="1:64" ht="7.5" customHeight="1" x14ac:dyDescent="0.2">
      <c r="E12" s="43"/>
      <c r="F12" s="32"/>
      <c r="G12" s="44"/>
      <c r="H12" s="44"/>
      <c r="I12" s="45"/>
      <c r="J12" s="45"/>
      <c r="L12" s="45"/>
      <c r="M12" s="46"/>
      <c r="N12" s="23"/>
      <c r="O12" s="23"/>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row>
    <row r="13" spans="1:64" ht="35.25" customHeight="1" x14ac:dyDescent="0.2">
      <c r="E13" s="47" t="s">
        <v>278</v>
      </c>
      <c r="F13" s="48" t="str">
        <f>IF(AND(L13&gt;=20%,L14&gt;=5%),"Pass","")</f>
        <v/>
      </c>
      <c r="J13" s="21" t="s">
        <v>276</v>
      </c>
      <c r="K13" s="194">
        <f>COUNTIF(I18:I1517,80%)</f>
        <v>0</v>
      </c>
      <c r="L13" s="196">
        <f>IFERROR(K13/K11,0%)</f>
        <v>0</v>
      </c>
      <c r="M13" s="46"/>
      <c r="N13" s="23"/>
      <c r="O13" s="23"/>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row>
    <row r="14" spans="1:64" x14ac:dyDescent="0.2">
      <c r="E14" s="43"/>
      <c r="H14" s="44"/>
      <c r="I14" s="45"/>
      <c r="J14" s="21" t="s">
        <v>277</v>
      </c>
      <c r="K14" s="195">
        <f>COUNTIF(I18:I1517,130%)</f>
        <v>0</v>
      </c>
      <c r="L14" s="196">
        <f>IFERROR(K14/K11,0%)</f>
        <v>0</v>
      </c>
      <c r="M14" s="46"/>
      <c r="N14" s="23"/>
      <c r="O14" s="23"/>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row>
    <row r="15" spans="1:64" s="51" customFormat="1" ht="26.25" customHeight="1" x14ac:dyDescent="0.25">
      <c r="G15" s="52"/>
      <c r="H15" s="52"/>
      <c r="K15" s="53"/>
      <c r="L15" s="49"/>
      <c r="O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row>
    <row r="16" spans="1:64" ht="17.25" customHeight="1" thickBot="1" x14ac:dyDescent="0.25">
      <c r="B16" s="54"/>
      <c r="C16" s="54"/>
      <c r="D16" s="54"/>
      <c r="E16" s="55"/>
      <c r="F16" s="55"/>
      <c r="G16" s="55"/>
      <c r="H16" s="55"/>
      <c r="I16" s="55"/>
      <c r="J16" s="55"/>
      <c r="K16" s="55"/>
      <c r="L16" s="55"/>
      <c r="M16" s="55"/>
      <c r="N16" s="55"/>
      <c r="O16" s="55"/>
    </row>
    <row r="17" spans="1:17" s="43" customFormat="1" ht="69" customHeight="1" thickBot="1" x14ac:dyDescent="0.25">
      <c r="B17" s="56" t="s">
        <v>0</v>
      </c>
      <c r="C17" s="57" t="s">
        <v>150</v>
      </c>
      <c r="D17" s="57" t="s">
        <v>151</v>
      </c>
      <c r="E17" s="58" t="s">
        <v>1</v>
      </c>
      <c r="F17" s="58" t="s">
        <v>13</v>
      </c>
      <c r="G17" s="58" t="s">
        <v>5</v>
      </c>
      <c r="H17" s="58" t="s">
        <v>152</v>
      </c>
      <c r="I17" s="59" t="s">
        <v>235</v>
      </c>
      <c r="J17" s="59" t="s">
        <v>153</v>
      </c>
      <c r="K17" s="58" t="s">
        <v>6</v>
      </c>
      <c r="L17" s="58" t="s">
        <v>154</v>
      </c>
      <c r="M17" s="58" t="s">
        <v>155</v>
      </c>
      <c r="N17" s="58" t="s">
        <v>156</v>
      </c>
      <c r="O17" s="58" t="s">
        <v>157</v>
      </c>
      <c r="P17" s="58" t="str">
        <f>Calculator!M2</f>
        <v>Is Unit Affordable Unit?</v>
      </c>
    </row>
    <row r="18" spans="1:17" s="43" customFormat="1" ht="12.95" customHeight="1" x14ac:dyDescent="0.2">
      <c r="A18" s="43" t="str">
        <f>"Bld"&amp;C18&amp;"Apt"&amp;E18</f>
        <v>BldApt</v>
      </c>
      <c r="B18" s="60">
        <v>1</v>
      </c>
      <c r="C18" s="61"/>
      <c r="D18" s="62"/>
      <c r="E18" s="62"/>
      <c r="F18" s="63"/>
      <c r="G18" s="62"/>
      <c r="H18" s="62"/>
      <c r="I18" s="64"/>
      <c r="J18" s="64"/>
      <c r="K18" s="62"/>
      <c r="L18" s="62"/>
      <c r="M18" s="62"/>
      <c r="N18" s="62"/>
      <c r="O18" s="65"/>
      <c r="P18" s="66" t="str">
        <f>Calculator!M3</f>
        <v/>
      </c>
    </row>
    <row r="19" spans="1:17" s="43" customFormat="1" ht="12.95" customHeight="1" x14ac:dyDescent="0.2">
      <c r="A19" s="43" t="str">
        <f t="shared" ref="A19:A82" si="0">"Bld"&amp;C19&amp;"Apt"&amp;E19</f>
        <v>BldApt</v>
      </c>
      <c r="B19" s="67">
        <v>2</v>
      </c>
      <c r="C19" s="61"/>
      <c r="D19" s="62"/>
      <c r="E19" s="62"/>
      <c r="F19" s="63"/>
      <c r="G19" s="62"/>
      <c r="H19" s="62"/>
      <c r="I19" s="64"/>
      <c r="J19" s="64"/>
      <c r="K19" s="62"/>
      <c r="L19" s="62"/>
      <c r="M19" s="62"/>
      <c r="N19" s="62"/>
      <c r="O19" s="65"/>
      <c r="P19" s="66" t="str">
        <f>Calculator!M4</f>
        <v/>
      </c>
    </row>
    <row r="20" spans="1:17" ht="12.95" customHeight="1" x14ac:dyDescent="0.2">
      <c r="A20" s="43" t="str">
        <f t="shared" si="0"/>
        <v>BldApt</v>
      </c>
      <c r="B20" s="68">
        <v>3</v>
      </c>
      <c r="C20" s="61"/>
      <c r="D20" s="62"/>
      <c r="E20" s="62"/>
      <c r="F20" s="63"/>
      <c r="G20" s="62"/>
      <c r="H20" s="62"/>
      <c r="I20" s="64"/>
      <c r="J20" s="64"/>
      <c r="K20" s="62"/>
      <c r="L20" s="62"/>
      <c r="M20" s="62"/>
      <c r="N20" s="62"/>
      <c r="O20" s="65"/>
      <c r="P20" s="66" t="str">
        <f>Calculator!M5</f>
        <v/>
      </c>
      <c r="Q20" s="43"/>
    </row>
    <row r="21" spans="1:17" ht="12.95" customHeight="1" x14ac:dyDescent="0.2">
      <c r="A21" s="43" t="str">
        <f t="shared" si="0"/>
        <v>BldApt</v>
      </c>
      <c r="B21" s="68">
        <v>4</v>
      </c>
      <c r="C21" s="61"/>
      <c r="D21" s="62"/>
      <c r="E21" s="62"/>
      <c r="F21" s="63"/>
      <c r="G21" s="62"/>
      <c r="H21" s="62"/>
      <c r="I21" s="64"/>
      <c r="J21" s="64"/>
      <c r="K21" s="62"/>
      <c r="L21" s="62"/>
      <c r="M21" s="62"/>
      <c r="N21" s="62"/>
      <c r="O21" s="65"/>
      <c r="P21" s="66" t="str">
        <f>Calculator!M6</f>
        <v/>
      </c>
      <c r="Q21" s="43"/>
    </row>
    <row r="22" spans="1:17" ht="12.95" customHeight="1" x14ac:dyDescent="0.2">
      <c r="A22" s="43" t="str">
        <f t="shared" si="0"/>
        <v>BldApt</v>
      </c>
      <c r="B22" s="68">
        <v>5</v>
      </c>
      <c r="C22" s="61"/>
      <c r="D22" s="62"/>
      <c r="E22" s="62"/>
      <c r="F22" s="63"/>
      <c r="G22" s="62"/>
      <c r="H22" s="62"/>
      <c r="I22" s="64"/>
      <c r="J22" s="64"/>
      <c r="K22" s="62"/>
      <c r="L22" s="62"/>
      <c r="M22" s="62"/>
      <c r="N22" s="62"/>
      <c r="O22" s="65"/>
      <c r="P22" s="66" t="str">
        <f>Calculator!M7</f>
        <v/>
      </c>
      <c r="Q22" s="43"/>
    </row>
    <row r="23" spans="1:17" ht="12.95" customHeight="1" x14ac:dyDescent="0.2">
      <c r="A23" s="43" t="str">
        <f t="shared" si="0"/>
        <v>BldApt</v>
      </c>
      <c r="B23" s="68">
        <v>6</v>
      </c>
      <c r="C23" s="61"/>
      <c r="D23" s="62"/>
      <c r="E23" s="62"/>
      <c r="F23" s="63"/>
      <c r="G23" s="62"/>
      <c r="H23" s="62"/>
      <c r="I23" s="64"/>
      <c r="J23" s="64"/>
      <c r="K23" s="62"/>
      <c r="L23" s="62"/>
      <c r="M23" s="62"/>
      <c r="N23" s="62"/>
      <c r="O23" s="65"/>
      <c r="P23" s="66" t="str">
        <f>Calculator!M8</f>
        <v/>
      </c>
      <c r="Q23" s="43"/>
    </row>
    <row r="24" spans="1:17" ht="12.95" customHeight="1" x14ac:dyDescent="0.2">
      <c r="A24" s="43" t="str">
        <f t="shared" si="0"/>
        <v>BldApt</v>
      </c>
      <c r="B24" s="68">
        <v>7</v>
      </c>
      <c r="C24" s="61"/>
      <c r="D24" s="62"/>
      <c r="E24" s="62"/>
      <c r="F24" s="63"/>
      <c r="G24" s="62"/>
      <c r="H24" s="62"/>
      <c r="I24" s="64"/>
      <c r="J24" s="64"/>
      <c r="K24" s="62"/>
      <c r="L24" s="62"/>
      <c r="M24" s="62"/>
      <c r="N24" s="62"/>
      <c r="O24" s="65"/>
      <c r="P24" s="66" t="str">
        <f>Calculator!M9</f>
        <v/>
      </c>
      <c r="Q24" s="43"/>
    </row>
    <row r="25" spans="1:17" ht="12.95" customHeight="1" x14ac:dyDescent="0.2">
      <c r="A25" s="43" t="str">
        <f t="shared" si="0"/>
        <v>BldApt</v>
      </c>
      <c r="B25" s="68">
        <v>8</v>
      </c>
      <c r="C25" s="61"/>
      <c r="D25" s="62"/>
      <c r="E25" s="62"/>
      <c r="F25" s="63"/>
      <c r="G25" s="62"/>
      <c r="H25" s="62"/>
      <c r="I25" s="64"/>
      <c r="J25" s="64"/>
      <c r="K25" s="62"/>
      <c r="L25" s="62"/>
      <c r="M25" s="62"/>
      <c r="N25" s="62"/>
      <c r="O25" s="65"/>
      <c r="P25" s="66" t="str">
        <f>Calculator!M10</f>
        <v/>
      </c>
      <c r="Q25" s="43"/>
    </row>
    <row r="26" spans="1:17" ht="12.95" customHeight="1" x14ac:dyDescent="0.2">
      <c r="A26" s="43" t="str">
        <f t="shared" si="0"/>
        <v>BldApt</v>
      </c>
      <c r="B26" s="68">
        <v>9</v>
      </c>
      <c r="C26" s="61"/>
      <c r="D26" s="62"/>
      <c r="E26" s="62"/>
      <c r="F26" s="63"/>
      <c r="G26" s="62"/>
      <c r="H26" s="62"/>
      <c r="I26" s="64"/>
      <c r="J26" s="64"/>
      <c r="K26" s="62"/>
      <c r="L26" s="62"/>
      <c r="M26" s="62"/>
      <c r="N26" s="62"/>
      <c r="O26" s="65"/>
      <c r="P26" s="66" t="str">
        <f>Calculator!M11</f>
        <v/>
      </c>
      <c r="Q26" s="43"/>
    </row>
    <row r="27" spans="1:17" ht="12.95" customHeight="1" x14ac:dyDescent="0.2">
      <c r="A27" s="43" t="str">
        <f t="shared" si="0"/>
        <v>BldApt</v>
      </c>
      <c r="B27" s="68">
        <v>10</v>
      </c>
      <c r="C27" s="61"/>
      <c r="D27" s="62"/>
      <c r="E27" s="62"/>
      <c r="F27" s="63"/>
      <c r="G27" s="62"/>
      <c r="H27" s="62"/>
      <c r="I27" s="64"/>
      <c r="J27" s="64"/>
      <c r="K27" s="62"/>
      <c r="L27" s="62"/>
      <c r="M27" s="62"/>
      <c r="N27" s="62"/>
      <c r="O27" s="65"/>
      <c r="P27" s="66" t="str">
        <f>Calculator!M12</f>
        <v/>
      </c>
      <c r="Q27" s="43"/>
    </row>
    <row r="28" spans="1:17" ht="12.95" customHeight="1" x14ac:dyDescent="0.2">
      <c r="A28" s="43" t="str">
        <f t="shared" si="0"/>
        <v>BldApt</v>
      </c>
      <c r="B28" s="68">
        <v>11</v>
      </c>
      <c r="C28" s="61"/>
      <c r="D28" s="62"/>
      <c r="E28" s="62"/>
      <c r="F28" s="63"/>
      <c r="G28" s="62"/>
      <c r="H28" s="62"/>
      <c r="I28" s="64"/>
      <c r="J28" s="64"/>
      <c r="K28" s="62"/>
      <c r="L28" s="62"/>
      <c r="M28" s="62"/>
      <c r="N28" s="62"/>
      <c r="O28" s="65"/>
      <c r="P28" s="66" t="str">
        <f>Calculator!M13</f>
        <v/>
      </c>
      <c r="Q28" s="43"/>
    </row>
    <row r="29" spans="1:17" ht="12.95" customHeight="1" x14ac:dyDescent="0.2">
      <c r="A29" s="43" t="str">
        <f t="shared" si="0"/>
        <v>BldApt</v>
      </c>
      <c r="B29" s="68">
        <v>12</v>
      </c>
      <c r="C29" s="61"/>
      <c r="D29" s="62"/>
      <c r="E29" s="62"/>
      <c r="F29" s="63"/>
      <c r="G29" s="62"/>
      <c r="H29" s="62"/>
      <c r="I29" s="64"/>
      <c r="J29" s="64"/>
      <c r="K29" s="62"/>
      <c r="L29" s="62"/>
      <c r="M29" s="62"/>
      <c r="N29" s="62"/>
      <c r="O29" s="65"/>
      <c r="P29" s="66" t="str">
        <f>Calculator!M14</f>
        <v/>
      </c>
      <c r="Q29" s="43"/>
    </row>
    <row r="30" spans="1:17" ht="12.95" customHeight="1" x14ac:dyDescent="0.2">
      <c r="A30" s="43" t="str">
        <f t="shared" si="0"/>
        <v>BldApt</v>
      </c>
      <c r="B30" s="68">
        <v>13</v>
      </c>
      <c r="C30" s="61"/>
      <c r="D30" s="62"/>
      <c r="E30" s="62"/>
      <c r="F30" s="63"/>
      <c r="G30" s="62"/>
      <c r="H30" s="62"/>
      <c r="I30" s="64"/>
      <c r="J30" s="64"/>
      <c r="K30" s="62"/>
      <c r="L30" s="62"/>
      <c r="M30" s="62"/>
      <c r="N30" s="62"/>
      <c r="O30" s="65"/>
      <c r="P30" s="66" t="str">
        <f>Calculator!M15</f>
        <v/>
      </c>
      <c r="Q30" s="43"/>
    </row>
    <row r="31" spans="1:17" ht="12.95" customHeight="1" x14ac:dyDescent="0.2">
      <c r="A31" s="43" t="str">
        <f t="shared" si="0"/>
        <v>BldApt</v>
      </c>
      <c r="B31" s="68">
        <v>14</v>
      </c>
      <c r="C31" s="61"/>
      <c r="D31" s="62"/>
      <c r="E31" s="62"/>
      <c r="F31" s="63"/>
      <c r="G31" s="62"/>
      <c r="H31" s="62"/>
      <c r="I31" s="64"/>
      <c r="J31" s="64"/>
      <c r="K31" s="62"/>
      <c r="L31" s="62"/>
      <c r="M31" s="62"/>
      <c r="N31" s="62"/>
      <c r="O31" s="65"/>
      <c r="P31" s="66" t="str">
        <f>Calculator!M16</f>
        <v/>
      </c>
      <c r="Q31" s="43"/>
    </row>
    <row r="32" spans="1:17" ht="12.95" customHeight="1" x14ac:dyDescent="0.2">
      <c r="A32" s="43" t="str">
        <f t="shared" si="0"/>
        <v>BldApt</v>
      </c>
      <c r="B32" s="68">
        <v>15</v>
      </c>
      <c r="C32" s="61"/>
      <c r="D32" s="62"/>
      <c r="E32" s="62"/>
      <c r="F32" s="63"/>
      <c r="G32" s="62"/>
      <c r="H32" s="62"/>
      <c r="I32" s="64"/>
      <c r="J32" s="64"/>
      <c r="K32" s="62"/>
      <c r="L32" s="62"/>
      <c r="M32" s="62"/>
      <c r="N32" s="62"/>
      <c r="O32" s="65"/>
      <c r="P32" s="66" t="str">
        <f>Calculator!M17</f>
        <v/>
      </c>
      <c r="Q32" s="43"/>
    </row>
    <row r="33" spans="1:17" ht="12.95" customHeight="1" x14ac:dyDescent="0.2">
      <c r="A33" s="43" t="str">
        <f t="shared" si="0"/>
        <v>BldApt</v>
      </c>
      <c r="B33" s="68">
        <v>16</v>
      </c>
      <c r="C33" s="61"/>
      <c r="D33" s="62"/>
      <c r="E33" s="62"/>
      <c r="F33" s="63"/>
      <c r="G33" s="62"/>
      <c r="H33" s="62"/>
      <c r="I33" s="64"/>
      <c r="J33" s="64"/>
      <c r="K33" s="62"/>
      <c r="L33" s="62"/>
      <c r="M33" s="62"/>
      <c r="N33" s="62"/>
      <c r="O33" s="65"/>
      <c r="P33" s="66" t="str">
        <f>Calculator!M18</f>
        <v/>
      </c>
      <c r="Q33" s="43"/>
    </row>
    <row r="34" spans="1:17" ht="12.95" customHeight="1" x14ac:dyDescent="0.2">
      <c r="A34" s="43" t="str">
        <f t="shared" si="0"/>
        <v>BldApt</v>
      </c>
      <c r="B34" s="68">
        <v>17</v>
      </c>
      <c r="C34" s="61"/>
      <c r="D34" s="62"/>
      <c r="E34" s="62"/>
      <c r="F34" s="63"/>
      <c r="G34" s="62"/>
      <c r="H34" s="62"/>
      <c r="I34" s="64"/>
      <c r="J34" s="64"/>
      <c r="K34" s="62"/>
      <c r="L34" s="62"/>
      <c r="M34" s="62"/>
      <c r="N34" s="62"/>
      <c r="O34" s="65"/>
      <c r="P34" s="66" t="str">
        <f>Calculator!M19</f>
        <v/>
      </c>
      <c r="Q34" s="43"/>
    </row>
    <row r="35" spans="1:17" ht="12.95" customHeight="1" x14ac:dyDescent="0.2">
      <c r="A35" s="43" t="str">
        <f t="shared" si="0"/>
        <v>BldApt</v>
      </c>
      <c r="B35" s="68">
        <v>18</v>
      </c>
      <c r="C35" s="61"/>
      <c r="D35" s="62"/>
      <c r="E35" s="62"/>
      <c r="F35" s="63"/>
      <c r="G35" s="62"/>
      <c r="H35" s="62"/>
      <c r="I35" s="64"/>
      <c r="J35" s="64"/>
      <c r="K35" s="62"/>
      <c r="L35" s="62"/>
      <c r="M35" s="62"/>
      <c r="N35" s="62"/>
      <c r="O35" s="65"/>
      <c r="P35" s="66" t="str">
        <f>Calculator!M20</f>
        <v/>
      </c>
      <c r="Q35" s="43"/>
    </row>
    <row r="36" spans="1:17" ht="12.95" customHeight="1" x14ac:dyDescent="0.2">
      <c r="A36" s="43" t="str">
        <f t="shared" si="0"/>
        <v>BldApt</v>
      </c>
      <c r="B36" s="68">
        <v>19</v>
      </c>
      <c r="C36" s="61"/>
      <c r="D36" s="62"/>
      <c r="E36" s="62"/>
      <c r="F36" s="63"/>
      <c r="G36" s="62"/>
      <c r="H36" s="62"/>
      <c r="I36" s="64"/>
      <c r="J36" s="64"/>
      <c r="K36" s="62"/>
      <c r="L36" s="62"/>
      <c r="M36" s="62"/>
      <c r="N36" s="62"/>
      <c r="O36" s="65"/>
      <c r="P36" s="66" t="str">
        <f>Calculator!M21</f>
        <v/>
      </c>
      <c r="Q36" s="43"/>
    </row>
    <row r="37" spans="1:17" ht="12.95" customHeight="1" x14ac:dyDescent="0.2">
      <c r="A37" s="43" t="str">
        <f t="shared" si="0"/>
        <v>BldApt</v>
      </c>
      <c r="B37" s="68">
        <v>20</v>
      </c>
      <c r="C37" s="61"/>
      <c r="D37" s="62"/>
      <c r="E37" s="62"/>
      <c r="F37" s="63"/>
      <c r="G37" s="62"/>
      <c r="H37" s="62"/>
      <c r="I37" s="64"/>
      <c r="J37" s="64"/>
      <c r="K37" s="62"/>
      <c r="L37" s="62"/>
      <c r="M37" s="62"/>
      <c r="N37" s="62"/>
      <c r="O37" s="65"/>
      <c r="P37" s="66" t="str">
        <f>Calculator!M22</f>
        <v/>
      </c>
      <c r="Q37" s="43"/>
    </row>
    <row r="38" spans="1:17" ht="12.95" customHeight="1" x14ac:dyDescent="0.2">
      <c r="A38" s="43" t="str">
        <f t="shared" si="0"/>
        <v>BldApt</v>
      </c>
      <c r="B38" s="68">
        <v>21</v>
      </c>
      <c r="C38" s="61"/>
      <c r="D38" s="62"/>
      <c r="E38" s="62"/>
      <c r="F38" s="63"/>
      <c r="G38" s="62"/>
      <c r="H38" s="62"/>
      <c r="I38" s="64"/>
      <c r="J38" s="64"/>
      <c r="K38" s="62"/>
      <c r="L38" s="62"/>
      <c r="M38" s="62"/>
      <c r="N38" s="62"/>
      <c r="O38" s="65"/>
      <c r="P38" s="66" t="str">
        <f>Calculator!M23</f>
        <v/>
      </c>
      <c r="Q38" s="43"/>
    </row>
    <row r="39" spans="1:17" ht="12.95" customHeight="1" x14ac:dyDescent="0.2">
      <c r="A39" s="43" t="str">
        <f t="shared" si="0"/>
        <v>BldApt</v>
      </c>
      <c r="B39" s="68">
        <v>22</v>
      </c>
      <c r="C39" s="61"/>
      <c r="D39" s="62"/>
      <c r="E39" s="62"/>
      <c r="F39" s="63"/>
      <c r="G39" s="62"/>
      <c r="H39" s="62"/>
      <c r="I39" s="64"/>
      <c r="J39" s="64"/>
      <c r="K39" s="62"/>
      <c r="L39" s="62"/>
      <c r="M39" s="62"/>
      <c r="N39" s="62"/>
      <c r="O39" s="65"/>
      <c r="P39" s="66" t="str">
        <f>Calculator!M24</f>
        <v/>
      </c>
      <c r="Q39" s="43"/>
    </row>
    <row r="40" spans="1:17" ht="12.95" customHeight="1" x14ac:dyDescent="0.2">
      <c r="A40" s="43" t="str">
        <f t="shared" si="0"/>
        <v>BldApt</v>
      </c>
      <c r="B40" s="68">
        <v>23</v>
      </c>
      <c r="C40" s="61"/>
      <c r="D40" s="62"/>
      <c r="E40" s="62"/>
      <c r="F40" s="63"/>
      <c r="G40" s="62"/>
      <c r="H40" s="62"/>
      <c r="I40" s="64"/>
      <c r="J40" s="64"/>
      <c r="K40" s="62"/>
      <c r="L40" s="62"/>
      <c r="M40" s="62"/>
      <c r="N40" s="62"/>
      <c r="O40" s="65"/>
      <c r="P40" s="66" t="str">
        <f>Calculator!M25</f>
        <v/>
      </c>
      <c r="Q40" s="43"/>
    </row>
    <row r="41" spans="1:17" ht="12.95" customHeight="1" x14ac:dyDescent="0.2">
      <c r="A41" s="43" t="str">
        <f t="shared" si="0"/>
        <v>BldApt</v>
      </c>
      <c r="B41" s="68">
        <v>24</v>
      </c>
      <c r="C41" s="61"/>
      <c r="D41" s="62"/>
      <c r="E41" s="62"/>
      <c r="F41" s="63"/>
      <c r="G41" s="62"/>
      <c r="H41" s="62"/>
      <c r="I41" s="64"/>
      <c r="J41" s="64"/>
      <c r="K41" s="62"/>
      <c r="L41" s="62"/>
      <c r="M41" s="62"/>
      <c r="N41" s="62"/>
      <c r="O41" s="65"/>
      <c r="P41" s="66" t="str">
        <f>Calculator!M26</f>
        <v/>
      </c>
      <c r="Q41" s="43"/>
    </row>
    <row r="42" spans="1:17" ht="12.95" customHeight="1" x14ac:dyDescent="0.2">
      <c r="A42" s="43" t="str">
        <f t="shared" si="0"/>
        <v>BldApt</v>
      </c>
      <c r="B42" s="68">
        <v>25</v>
      </c>
      <c r="C42" s="61"/>
      <c r="D42" s="62"/>
      <c r="E42" s="62"/>
      <c r="F42" s="63"/>
      <c r="G42" s="62"/>
      <c r="H42" s="62"/>
      <c r="I42" s="64"/>
      <c r="J42" s="64"/>
      <c r="K42" s="62"/>
      <c r="L42" s="62"/>
      <c r="M42" s="62"/>
      <c r="N42" s="62"/>
      <c r="O42" s="65"/>
      <c r="P42" s="66" t="str">
        <f>Calculator!M27</f>
        <v/>
      </c>
      <c r="Q42" s="43"/>
    </row>
    <row r="43" spans="1:17" ht="12.95" customHeight="1" x14ac:dyDescent="0.2">
      <c r="A43" s="43" t="str">
        <f t="shared" si="0"/>
        <v>BldApt</v>
      </c>
      <c r="B43" s="68">
        <v>26</v>
      </c>
      <c r="C43" s="61"/>
      <c r="D43" s="62"/>
      <c r="E43" s="62"/>
      <c r="F43" s="63"/>
      <c r="G43" s="62"/>
      <c r="H43" s="62"/>
      <c r="I43" s="64"/>
      <c r="J43" s="64"/>
      <c r="K43" s="62"/>
      <c r="L43" s="62"/>
      <c r="M43" s="62"/>
      <c r="N43" s="62"/>
      <c r="O43" s="65"/>
      <c r="P43" s="66" t="str">
        <f>Calculator!M28</f>
        <v/>
      </c>
      <c r="Q43" s="43"/>
    </row>
    <row r="44" spans="1:17" ht="12.95" customHeight="1" x14ac:dyDescent="0.2">
      <c r="A44" s="43" t="str">
        <f t="shared" si="0"/>
        <v>BldApt</v>
      </c>
      <c r="B44" s="68">
        <v>27</v>
      </c>
      <c r="C44" s="61"/>
      <c r="D44" s="62"/>
      <c r="E44" s="62"/>
      <c r="F44" s="63"/>
      <c r="G44" s="62"/>
      <c r="H44" s="62"/>
      <c r="I44" s="64"/>
      <c r="J44" s="64"/>
      <c r="K44" s="62"/>
      <c r="L44" s="62"/>
      <c r="M44" s="62"/>
      <c r="N44" s="62"/>
      <c r="O44" s="65"/>
      <c r="P44" s="66" t="str">
        <f>Calculator!M29</f>
        <v/>
      </c>
      <c r="Q44" s="43"/>
    </row>
    <row r="45" spans="1:17" ht="12.95" customHeight="1" x14ac:dyDescent="0.2">
      <c r="A45" s="43" t="str">
        <f t="shared" si="0"/>
        <v>BldApt</v>
      </c>
      <c r="B45" s="68">
        <v>28</v>
      </c>
      <c r="C45" s="61"/>
      <c r="D45" s="62"/>
      <c r="E45" s="62"/>
      <c r="F45" s="63"/>
      <c r="G45" s="62"/>
      <c r="H45" s="62"/>
      <c r="I45" s="64"/>
      <c r="J45" s="64"/>
      <c r="K45" s="62"/>
      <c r="L45" s="62"/>
      <c r="M45" s="62"/>
      <c r="N45" s="62"/>
      <c r="O45" s="65"/>
      <c r="P45" s="66" t="str">
        <f>Calculator!M30</f>
        <v/>
      </c>
      <c r="Q45" s="43"/>
    </row>
    <row r="46" spans="1:17" ht="12.95" customHeight="1" x14ac:dyDescent="0.2">
      <c r="A46" s="43" t="str">
        <f t="shared" si="0"/>
        <v>BldApt</v>
      </c>
      <c r="B46" s="68">
        <v>29</v>
      </c>
      <c r="C46" s="61"/>
      <c r="D46" s="62"/>
      <c r="E46" s="62"/>
      <c r="F46" s="63"/>
      <c r="G46" s="62"/>
      <c r="H46" s="62"/>
      <c r="I46" s="64"/>
      <c r="J46" s="64"/>
      <c r="K46" s="62"/>
      <c r="L46" s="62"/>
      <c r="M46" s="62"/>
      <c r="N46" s="62"/>
      <c r="O46" s="65"/>
      <c r="P46" s="66" t="str">
        <f>Calculator!M31</f>
        <v/>
      </c>
      <c r="Q46" s="43"/>
    </row>
    <row r="47" spans="1:17" ht="12.95" customHeight="1" x14ac:dyDescent="0.2">
      <c r="A47" s="43" t="str">
        <f t="shared" si="0"/>
        <v>BldApt</v>
      </c>
      <c r="B47" s="68">
        <v>30</v>
      </c>
      <c r="C47" s="61"/>
      <c r="D47" s="62"/>
      <c r="E47" s="62"/>
      <c r="F47" s="63"/>
      <c r="G47" s="62"/>
      <c r="H47" s="62"/>
      <c r="I47" s="64"/>
      <c r="J47" s="64"/>
      <c r="K47" s="62"/>
      <c r="L47" s="62"/>
      <c r="M47" s="62"/>
      <c r="N47" s="62"/>
      <c r="O47" s="65"/>
      <c r="P47" s="66" t="str">
        <f>Calculator!M32</f>
        <v/>
      </c>
      <c r="Q47" s="43"/>
    </row>
    <row r="48" spans="1:17" ht="12.95" customHeight="1" x14ac:dyDescent="0.2">
      <c r="A48" s="43" t="str">
        <f t="shared" si="0"/>
        <v>BldApt</v>
      </c>
      <c r="B48" s="68">
        <v>31</v>
      </c>
      <c r="C48" s="61"/>
      <c r="D48" s="62"/>
      <c r="E48" s="62"/>
      <c r="F48" s="63"/>
      <c r="G48" s="62"/>
      <c r="H48" s="62"/>
      <c r="I48" s="64"/>
      <c r="J48" s="64"/>
      <c r="K48" s="62"/>
      <c r="L48" s="62"/>
      <c r="M48" s="62"/>
      <c r="N48" s="62"/>
      <c r="O48" s="65"/>
      <c r="P48" s="66" t="str">
        <f>Calculator!M33</f>
        <v/>
      </c>
      <c r="Q48" s="43"/>
    </row>
    <row r="49" spans="1:17" ht="12.95" customHeight="1" x14ac:dyDescent="0.2">
      <c r="A49" s="43" t="str">
        <f t="shared" si="0"/>
        <v>BldApt</v>
      </c>
      <c r="B49" s="68">
        <v>32</v>
      </c>
      <c r="C49" s="61"/>
      <c r="D49" s="62"/>
      <c r="E49" s="62"/>
      <c r="F49" s="63"/>
      <c r="G49" s="62"/>
      <c r="H49" s="62"/>
      <c r="I49" s="64"/>
      <c r="J49" s="64"/>
      <c r="K49" s="62"/>
      <c r="L49" s="62"/>
      <c r="M49" s="62"/>
      <c r="N49" s="62"/>
      <c r="O49" s="65"/>
      <c r="P49" s="66" t="str">
        <f>Calculator!M34</f>
        <v/>
      </c>
      <c r="Q49" s="43"/>
    </row>
    <row r="50" spans="1:17" ht="12.95" customHeight="1" x14ac:dyDescent="0.2">
      <c r="A50" s="43" t="str">
        <f t="shared" si="0"/>
        <v>BldApt</v>
      </c>
      <c r="B50" s="68">
        <v>33</v>
      </c>
      <c r="C50" s="61"/>
      <c r="D50" s="62"/>
      <c r="E50" s="62"/>
      <c r="F50" s="63"/>
      <c r="G50" s="62"/>
      <c r="H50" s="62"/>
      <c r="I50" s="64"/>
      <c r="J50" s="64"/>
      <c r="K50" s="62"/>
      <c r="L50" s="62"/>
      <c r="M50" s="62"/>
      <c r="N50" s="62"/>
      <c r="O50" s="65"/>
      <c r="P50" s="66" t="str">
        <f>Calculator!M35</f>
        <v/>
      </c>
      <c r="Q50" s="43"/>
    </row>
    <row r="51" spans="1:17" ht="12.95" customHeight="1" x14ac:dyDescent="0.2">
      <c r="A51" s="43" t="str">
        <f t="shared" si="0"/>
        <v>BldApt</v>
      </c>
      <c r="B51" s="68">
        <v>34</v>
      </c>
      <c r="C51" s="61"/>
      <c r="D51" s="62"/>
      <c r="E51" s="62"/>
      <c r="F51" s="63"/>
      <c r="G51" s="62"/>
      <c r="H51" s="62"/>
      <c r="I51" s="64"/>
      <c r="J51" s="64"/>
      <c r="K51" s="62"/>
      <c r="L51" s="62"/>
      <c r="M51" s="62"/>
      <c r="N51" s="62"/>
      <c r="O51" s="65"/>
      <c r="P51" s="66" t="str">
        <f>Calculator!M36</f>
        <v/>
      </c>
      <c r="Q51" s="43"/>
    </row>
    <row r="52" spans="1:17" ht="12.95" customHeight="1" x14ac:dyDescent="0.2">
      <c r="A52" s="43" t="str">
        <f t="shared" si="0"/>
        <v>BldApt</v>
      </c>
      <c r="B52" s="68">
        <v>35</v>
      </c>
      <c r="C52" s="61"/>
      <c r="D52" s="62"/>
      <c r="E52" s="62"/>
      <c r="F52" s="63"/>
      <c r="G52" s="62"/>
      <c r="H52" s="62"/>
      <c r="I52" s="64"/>
      <c r="J52" s="64"/>
      <c r="K52" s="62"/>
      <c r="L52" s="62"/>
      <c r="M52" s="62"/>
      <c r="N52" s="62"/>
      <c r="O52" s="65"/>
      <c r="P52" s="66" t="str">
        <f>Calculator!M37</f>
        <v/>
      </c>
      <c r="Q52" s="43"/>
    </row>
    <row r="53" spans="1:17" ht="12.95" customHeight="1" x14ac:dyDescent="0.2">
      <c r="A53" s="43" t="str">
        <f t="shared" si="0"/>
        <v>BldApt</v>
      </c>
      <c r="B53" s="68">
        <v>36</v>
      </c>
      <c r="C53" s="61"/>
      <c r="D53" s="62"/>
      <c r="E53" s="62"/>
      <c r="F53" s="63"/>
      <c r="G53" s="62"/>
      <c r="H53" s="62"/>
      <c r="I53" s="64"/>
      <c r="J53" s="64"/>
      <c r="K53" s="62"/>
      <c r="L53" s="62"/>
      <c r="M53" s="62"/>
      <c r="N53" s="62"/>
      <c r="O53" s="65"/>
      <c r="P53" s="66" t="str">
        <f>Calculator!M38</f>
        <v/>
      </c>
      <c r="Q53" s="43"/>
    </row>
    <row r="54" spans="1:17" ht="12.95" customHeight="1" x14ac:dyDescent="0.2">
      <c r="A54" s="43" t="str">
        <f t="shared" si="0"/>
        <v>BldApt</v>
      </c>
      <c r="B54" s="68">
        <v>37</v>
      </c>
      <c r="C54" s="61"/>
      <c r="D54" s="62"/>
      <c r="E54" s="62"/>
      <c r="F54" s="63"/>
      <c r="G54" s="62"/>
      <c r="H54" s="62"/>
      <c r="I54" s="64"/>
      <c r="J54" s="64"/>
      <c r="K54" s="62"/>
      <c r="L54" s="62"/>
      <c r="M54" s="62"/>
      <c r="N54" s="62"/>
      <c r="O54" s="65"/>
      <c r="P54" s="66" t="str">
        <f>Calculator!M39</f>
        <v/>
      </c>
      <c r="Q54" s="43"/>
    </row>
    <row r="55" spans="1:17" ht="12.95" customHeight="1" x14ac:dyDescent="0.2">
      <c r="A55" s="43" t="str">
        <f t="shared" si="0"/>
        <v>BldApt</v>
      </c>
      <c r="B55" s="68">
        <v>38</v>
      </c>
      <c r="C55" s="61"/>
      <c r="D55" s="62"/>
      <c r="E55" s="62"/>
      <c r="F55" s="63"/>
      <c r="G55" s="62"/>
      <c r="H55" s="62"/>
      <c r="I55" s="64"/>
      <c r="J55" s="64"/>
      <c r="K55" s="62"/>
      <c r="L55" s="62"/>
      <c r="M55" s="62"/>
      <c r="N55" s="62"/>
      <c r="O55" s="65"/>
      <c r="P55" s="66" t="str">
        <f>Calculator!M40</f>
        <v/>
      </c>
      <c r="Q55" s="43"/>
    </row>
    <row r="56" spans="1:17" ht="12.95" customHeight="1" x14ac:dyDescent="0.2">
      <c r="A56" s="43" t="str">
        <f t="shared" si="0"/>
        <v>BldApt</v>
      </c>
      <c r="B56" s="68">
        <v>39</v>
      </c>
      <c r="C56" s="61"/>
      <c r="D56" s="62"/>
      <c r="E56" s="62"/>
      <c r="F56" s="63"/>
      <c r="G56" s="62"/>
      <c r="H56" s="62"/>
      <c r="I56" s="64"/>
      <c r="J56" s="64"/>
      <c r="K56" s="62"/>
      <c r="L56" s="62"/>
      <c r="M56" s="62"/>
      <c r="N56" s="62"/>
      <c r="O56" s="65"/>
      <c r="P56" s="66" t="str">
        <f>Calculator!M41</f>
        <v/>
      </c>
      <c r="Q56" s="43"/>
    </row>
    <row r="57" spans="1:17" ht="12.95" customHeight="1" x14ac:dyDescent="0.2">
      <c r="A57" s="43" t="str">
        <f t="shared" si="0"/>
        <v>BldApt</v>
      </c>
      <c r="B57" s="68">
        <v>40</v>
      </c>
      <c r="C57" s="61"/>
      <c r="D57" s="62"/>
      <c r="E57" s="62"/>
      <c r="F57" s="63"/>
      <c r="G57" s="62"/>
      <c r="H57" s="62"/>
      <c r="I57" s="64"/>
      <c r="J57" s="64"/>
      <c r="K57" s="62"/>
      <c r="L57" s="62"/>
      <c r="M57" s="62"/>
      <c r="N57" s="62"/>
      <c r="O57" s="65"/>
      <c r="P57" s="66" t="str">
        <f>Calculator!M42</f>
        <v/>
      </c>
      <c r="Q57" s="43"/>
    </row>
    <row r="58" spans="1:17" ht="12.95" customHeight="1" x14ac:dyDescent="0.2">
      <c r="A58" s="43" t="str">
        <f t="shared" si="0"/>
        <v>BldApt</v>
      </c>
      <c r="B58" s="68">
        <v>41</v>
      </c>
      <c r="C58" s="61"/>
      <c r="D58" s="62"/>
      <c r="E58" s="62"/>
      <c r="F58" s="63"/>
      <c r="G58" s="62"/>
      <c r="H58" s="62"/>
      <c r="I58" s="64"/>
      <c r="J58" s="64"/>
      <c r="K58" s="62"/>
      <c r="L58" s="62"/>
      <c r="M58" s="62"/>
      <c r="N58" s="62"/>
      <c r="O58" s="65"/>
      <c r="P58" s="66" t="str">
        <f>Calculator!M43</f>
        <v/>
      </c>
      <c r="Q58" s="43"/>
    </row>
    <row r="59" spans="1:17" ht="12.95" customHeight="1" x14ac:dyDescent="0.2">
      <c r="A59" s="43" t="str">
        <f t="shared" si="0"/>
        <v>BldApt</v>
      </c>
      <c r="B59" s="68">
        <v>42</v>
      </c>
      <c r="C59" s="61"/>
      <c r="D59" s="62"/>
      <c r="E59" s="62"/>
      <c r="F59" s="63"/>
      <c r="G59" s="62"/>
      <c r="H59" s="62"/>
      <c r="I59" s="64"/>
      <c r="J59" s="64"/>
      <c r="K59" s="62"/>
      <c r="L59" s="62"/>
      <c r="M59" s="62"/>
      <c r="N59" s="62"/>
      <c r="O59" s="65"/>
      <c r="P59" s="66" t="str">
        <f>Calculator!M44</f>
        <v/>
      </c>
      <c r="Q59" s="43"/>
    </row>
    <row r="60" spans="1:17" ht="12.95" customHeight="1" x14ac:dyDescent="0.2">
      <c r="A60" s="43" t="str">
        <f t="shared" si="0"/>
        <v>BldApt</v>
      </c>
      <c r="B60" s="68">
        <v>43</v>
      </c>
      <c r="C60" s="61"/>
      <c r="D60" s="62"/>
      <c r="E60" s="62"/>
      <c r="F60" s="63"/>
      <c r="G60" s="62"/>
      <c r="H60" s="62"/>
      <c r="I60" s="64"/>
      <c r="J60" s="64"/>
      <c r="K60" s="62"/>
      <c r="L60" s="62"/>
      <c r="M60" s="62"/>
      <c r="N60" s="62"/>
      <c r="O60" s="65"/>
      <c r="P60" s="66" t="str">
        <f>Calculator!M45</f>
        <v/>
      </c>
      <c r="Q60" s="43"/>
    </row>
    <row r="61" spans="1:17" ht="12.95" customHeight="1" x14ac:dyDescent="0.2">
      <c r="A61" s="43" t="str">
        <f t="shared" si="0"/>
        <v>BldApt</v>
      </c>
      <c r="B61" s="68">
        <v>44</v>
      </c>
      <c r="C61" s="61"/>
      <c r="D61" s="62"/>
      <c r="E61" s="62"/>
      <c r="F61" s="63"/>
      <c r="G61" s="62"/>
      <c r="H61" s="62"/>
      <c r="I61" s="64"/>
      <c r="J61" s="64"/>
      <c r="K61" s="62"/>
      <c r="L61" s="62"/>
      <c r="M61" s="62"/>
      <c r="N61" s="62"/>
      <c r="O61" s="65"/>
      <c r="P61" s="66" t="str">
        <f>Calculator!M46</f>
        <v/>
      </c>
      <c r="Q61" s="43"/>
    </row>
    <row r="62" spans="1:17" ht="12.95" customHeight="1" x14ac:dyDescent="0.2">
      <c r="A62" s="43" t="str">
        <f t="shared" si="0"/>
        <v>BldApt</v>
      </c>
      <c r="B62" s="68">
        <v>45</v>
      </c>
      <c r="C62" s="61"/>
      <c r="D62" s="62"/>
      <c r="E62" s="62"/>
      <c r="F62" s="63"/>
      <c r="G62" s="62"/>
      <c r="H62" s="62"/>
      <c r="I62" s="64"/>
      <c r="J62" s="64"/>
      <c r="K62" s="62"/>
      <c r="L62" s="62"/>
      <c r="M62" s="62"/>
      <c r="N62" s="62"/>
      <c r="O62" s="65"/>
      <c r="P62" s="66" t="str">
        <f>Calculator!M47</f>
        <v/>
      </c>
      <c r="Q62" s="43"/>
    </row>
    <row r="63" spans="1:17" ht="12.95" customHeight="1" x14ac:dyDescent="0.2">
      <c r="A63" s="43" t="str">
        <f t="shared" si="0"/>
        <v>BldApt</v>
      </c>
      <c r="B63" s="68">
        <v>46</v>
      </c>
      <c r="C63" s="61"/>
      <c r="D63" s="62"/>
      <c r="E63" s="62"/>
      <c r="F63" s="63"/>
      <c r="G63" s="62"/>
      <c r="H63" s="62"/>
      <c r="I63" s="64"/>
      <c r="J63" s="64"/>
      <c r="K63" s="62"/>
      <c r="L63" s="62"/>
      <c r="M63" s="62"/>
      <c r="N63" s="62"/>
      <c r="O63" s="65"/>
      <c r="P63" s="66" t="str">
        <f>Calculator!M48</f>
        <v/>
      </c>
      <c r="Q63" s="43"/>
    </row>
    <row r="64" spans="1:17" ht="12.95" customHeight="1" x14ac:dyDescent="0.2">
      <c r="A64" s="43" t="str">
        <f t="shared" si="0"/>
        <v>BldApt</v>
      </c>
      <c r="B64" s="68">
        <v>47</v>
      </c>
      <c r="C64" s="61"/>
      <c r="D64" s="62"/>
      <c r="E64" s="62"/>
      <c r="F64" s="63"/>
      <c r="G64" s="62"/>
      <c r="H64" s="62"/>
      <c r="I64" s="64"/>
      <c r="J64" s="64"/>
      <c r="K64" s="62"/>
      <c r="L64" s="62"/>
      <c r="M64" s="62"/>
      <c r="N64" s="62"/>
      <c r="O64" s="65"/>
      <c r="P64" s="66" t="str">
        <f>Calculator!M49</f>
        <v/>
      </c>
      <c r="Q64" s="43"/>
    </row>
    <row r="65" spans="1:17" ht="12.95" customHeight="1" x14ac:dyDescent="0.2">
      <c r="A65" s="43" t="str">
        <f t="shared" si="0"/>
        <v>BldApt</v>
      </c>
      <c r="B65" s="68">
        <v>48</v>
      </c>
      <c r="C65" s="61"/>
      <c r="D65" s="62"/>
      <c r="E65" s="62"/>
      <c r="F65" s="63"/>
      <c r="G65" s="62"/>
      <c r="H65" s="62"/>
      <c r="I65" s="64"/>
      <c r="J65" s="64"/>
      <c r="K65" s="62"/>
      <c r="L65" s="62"/>
      <c r="M65" s="62"/>
      <c r="N65" s="62"/>
      <c r="O65" s="65"/>
      <c r="P65" s="66" t="str">
        <f>Calculator!M50</f>
        <v/>
      </c>
      <c r="Q65" s="43"/>
    </row>
    <row r="66" spans="1:17" ht="12.95" customHeight="1" x14ac:dyDescent="0.2">
      <c r="A66" s="43" t="str">
        <f t="shared" si="0"/>
        <v>BldApt</v>
      </c>
      <c r="B66" s="68">
        <v>49</v>
      </c>
      <c r="C66" s="61"/>
      <c r="D66" s="62"/>
      <c r="E66" s="62"/>
      <c r="F66" s="63"/>
      <c r="G66" s="62"/>
      <c r="H66" s="62"/>
      <c r="I66" s="64"/>
      <c r="J66" s="64"/>
      <c r="K66" s="62"/>
      <c r="L66" s="62"/>
      <c r="M66" s="62"/>
      <c r="N66" s="62"/>
      <c r="O66" s="65"/>
      <c r="P66" s="66" t="str">
        <f>Calculator!M51</f>
        <v/>
      </c>
      <c r="Q66" s="43"/>
    </row>
    <row r="67" spans="1:17" ht="12.95" customHeight="1" x14ac:dyDescent="0.2">
      <c r="A67" s="43" t="str">
        <f t="shared" si="0"/>
        <v>BldApt</v>
      </c>
      <c r="B67" s="68">
        <v>50</v>
      </c>
      <c r="C67" s="61"/>
      <c r="D67" s="62"/>
      <c r="E67" s="62"/>
      <c r="F67" s="63"/>
      <c r="G67" s="62"/>
      <c r="H67" s="62"/>
      <c r="I67" s="64"/>
      <c r="J67" s="64"/>
      <c r="K67" s="62"/>
      <c r="L67" s="62"/>
      <c r="M67" s="62"/>
      <c r="N67" s="62"/>
      <c r="O67" s="65"/>
      <c r="P67" s="66" t="str">
        <f>Calculator!M52</f>
        <v/>
      </c>
      <c r="Q67" s="43"/>
    </row>
    <row r="68" spans="1:17" ht="12.95" customHeight="1" x14ac:dyDescent="0.2">
      <c r="A68" s="43" t="str">
        <f t="shared" si="0"/>
        <v>BldApt</v>
      </c>
      <c r="B68" s="68">
        <v>51</v>
      </c>
      <c r="C68" s="61"/>
      <c r="D68" s="62"/>
      <c r="E68" s="62"/>
      <c r="F68" s="63"/>
      <c r="G68" s="62"/>
      <c r="H68" s="62"/>
      <c r="I68" s="64"/>
      <c r="J68" s="64"/>
      <c r="K68" s="62"/>
      <c r="L68" s="62"/>
      <c r="M68" s="62"/>
      <c r="N68" s="62"/>
      <c r="O68" s="65"/>
      <c r="P68" s="66" t="str">
        <f>Calculator!M53</f>
        <v/>
      </c>
      <c r="Q68" s="43"/>
    </row>
    <row r="69" spans="1:17" ht="12.95" customHeight="1" x14ac:dyDescent="0.2">
      <c r="A69" s="43" t="str">
        <f t="shared" si="0"/>
        <v>BldApt</v>
      </c>
      <c r="B69" s="68">
        <v>52</v>
      </c>
      <c r="C69" s="61"/>
      <c r="D69" s="62"/>
      <c r="E69" s="62"/>
      <c r="F69" s="63"/>
      <c r="G69" s="62"/>
      <c r="H69" s="62"/>
      <c r="I69" s="64"/>
      <c r="J69" s="64"/>
      <c r="K69" s="62"/>
      <c r="L69" s="62"/>
      <c r="M69" s="62"/>
      <c r="N69" s="62"/>
      <c r="O69" s="65"/>
      <c r="P69" s="66" t="str">
        <f>Calculator!M54</f>
        <v/>
      </c>
      <c r="Q69" s="43"/>
    </row>
    <row r="70" spans="1:17" ht="12.95" customHeight="1" x14ac:dyDescent="0.2">
      <c r="A70" s="43" t="str">
        <f t="shared" si="0"/>
        <v>BldApt</v>
      </c>
      <c r="B70" s="68">
        <v>53</v>
      </c>
      <c r="C70" s="61"/>
      <c r="D70" s="62"/>
      <c r="E70" s="62"/>
      <c r="F70" s="63"/>
      <c r="G70" s="62"/>
      <c r="H70" s="62"/>
      <c r="I70" s="64"/>
      <c r="J70" s="64"/>
      <c r="K70" s="62"/>
      <c r="L70" s="62"/>
      <c r="M70" s="62"/>
      <c r="N70" s="62"/>
      <c r="O70" s="65"/>
      <c r="P70" s="66" t="str">
        <f>Calculator!M55</f>
        <v/>
      </c>
      <c r="Q70" s="43"/>
    </row>
    <row r="71" spans="1:17" ht="12.95" customHeight="1" x14ac:dyDescent="0.2">
      <c r="A71" s="43" t="str">
        <f t="shared" si="0"/>
        <v>BldApt</v>
      </c>
      <c r="B71" s="68">
        <v>54</v>
      </c>
      <c r="C71" s="61"/>
      <c r="D71" s="62"/>
      <c r="E71" s="62"/>
      <c r="F71" s="63"/>
      <c r="G71" s="62"/>
      <c r="H71" s="62"/>
      <c r="I71" s="64"/>
      <c r="J71" s="64"/>
      <c r="K71" s="62"/>
      <c r="L71" s="62"/>
      <c r="M71" s="62"/>
      <c r="N71" s="62"/>
      <c r="O71" s="65"/>
      <c r="P71" s="66" t="str">
        <f>Calculator!M56</f>
        <v/>
      </c>
      <c r="Q71" s="43"/>
    </row>
    <row r="72" spans="1:17" ht="12.95" customHeight="1" x14ac:dyDescent="0.2">
      <c r="A72" s="43" t="str">
        <f t="shared" si="0"/>
        <v>BldApt</v>
      </c>
      <c r="B72" s="68">
        <v>55</v>
      </c>
      <c r="C72" s="61"/>
      <c r="D72" s="62"/>
      <c r="E72" s="62"/>
      <c r="F72" s="63"/>
      <c r="G72" s="62"/>
      <c r="H72" s="62"/>
      <c r="I72" s="64"/>
      <c r="J72" s="64"/>
      <c r="K72" s="62"/>
      <c r="L72" s="62"/>
      <c r="M72" s="62"/>
      <c r="N72" s="62"/>
      <c r="O72" s="65"/>
      <c r="P72" s="66" t="str">
        <f>Calculator!M57</f>
        <v/>
      </c>
      <c r="Q72" s="43"/>
    </row>
    <row r="73" spans="1:17" ht="12.95" customHeight="1" x14ac:dyDescent="0.2">
      <c r="A73" s="43" t="str">
        <f t="shared" si="0"/>
        <v>BldApt</v>
      </c>
      <c r="B73" s="68">
        <v>56</v>
      </c>
      <c r="C73" s="61"/>
      <c r="D73" s="62"/>
      <c r="E73" s="62"/>
      <c r="F73" s="63"/>
      <c r="G73" s="62"/>
      <c r="H73" s="62"/>
      <c r="I73" s="64"/>
      <c r="J73" s="64"/>
      <c r="K73" s="62"/>
      <c r="L73" s="62"/>
      <c r="M73" s="62"/>
      <c r="N73" s="62"/>
      <c r="O73" s="65"/>
      <c r="P73" s="66" t="str">
        <f>Calculator!M58</f>
        <v/>
      </c>
      <c r="Q73" s="43"/>
    </row>
    <row r="74" spans="1:17" ht="12.95" customHeight="1" x14ac:dyDescent="0.2">
      <c r="A74" s="43" t="str">
        <f t="shared" si="0"/>
        <v>BldApt</v>
      </c>
      <c r="B74" s="68">
        <v>57</v>
      </c>
      <c r="C74" s="61"/>
      <c r="D74" s="62"/>
      <c r="E74" s="62"/>
      <c r="F74" s="63"/>
      <c r="G74" s="62"/>
      <c r="H74" s="62"/>
      <c r="I74" s="64"/>
      <c r="J74" s="64"/>
      <c r="K74" s="62"/>
      <c r="L74" s="62"/>
      <c r="M74" s="62"/>
      <c r="N74" s="62"/>
      <c r="O74" s="65"/>
      <c r="P74" s="66" t="str">
        <f>Calculator!M59</f>
        <v/>
      </c>
      <c r="Q74" s="43"/>
    </row>
    <row r="75" spans="1:17" ht="12.95" customHeight="1" x14ac:dyDescent="0.2">
      <c r="A75" s="43" t="str">
        <f t="shared" si="0"/>
        <v>BldApt</v>
      </c>
      <c r="B75" s="68">
        <v>58</v>
      </c>
      <c r="C75" s="61"/>
      <c r="D75" s="62"/>
      <c r="E75" s="62"/>
      <c r="F75" s="63"/>
      <c r="G75" s="62"/>
      <c r="H75" s="62"/>
      <c r="I75" s="64"/>
      <c r="J75" s="64"/>
      <c r="K75" s="62"/>
      <c r="L75" s="62"/>
      <c r="M75" s="62"/>
      <c r="N75" s="62"/>
      <c r="O75" s="65"/>
      <c r="P75" s="66" t="str">
        <f>Calculator!M60</f>
        <v/>
      </c>
      <c r="Q75" s="43"/>
    </row>
    <row r="76" spans="1:17" ht="12.95" customHeight="1" x14ac:dyDescent="0.2">
      <c r="A76" s="43" t="str">
        <f t="shared" si="0"/>
        <v>BldApt</v>
      </c>
      <c r="B76" s="68">
        <v>59</v>
      </c>
      <c r="C76" s="69"/>
      <c r="D76" s="62"/>
      <c r="E76" s="62"/>
      <c r="F76" s="63"/>
      <c r="G76" s="62"/>
      <c r="H76" s="62"/>
      <c r="I76" s="64"/>
      <c r="J76" s="64"/>
      <c r="K76" s="62"/>
      <c r="L76" s="62"/>
      <c r="M76" s="62"/>
      <c r="N76" s="62"/>
      <c r="O76" s="65"/>
      <c r="P76" s="66" t="str">
        <f>Calculator!M61</f>
        <v/>
      </c>
      <c r="Q76" s="43"/>
    </row>
    <row r="77" spans="1:17" ht="12.95" customHeight="1" x14ac:dyDescent="0.2">
      <c r="A77" s="43" t="str">
        <f t="shared" si="0"/>
        <v>BldApt</v>
      </c>
      <c r="B77" s="68">
        <v>60</v>
      </c>
      <c r="C77" s="69"/>
      <c r="D77" s="62"/>
      <c r="E77" s="62"/>
      <c r="F77" s="63"/>
      <c r="G77" s="62"/>
      <c r="H77" s="62"/>
      <c r="I77" s="64"/>
      <c r="J77" s="64"/>
      <c r="K77" s="62"/>
      <c r="L77" s="62"/>
      <c r="M77" s="62"/>
      <c r="N77" s="62"/>
      <c r="O77" s="65"/>
      <c r="P77" s="66" t="str">
        <f>Calculator!M62</f>
        <v/>
      </c>
      <c r="Q77" s="43"/>
    </row>
    <row r="78" spans="1:17" ht="12.95" customHeight="1" x14ac:dyDescent="0.2">
      <c r="A78" s="43" t="str">
        <f t="shared" si="0"/>
        <v>BldApt</v>
      </c>
      <c r="B78" s="68">
        <v>61</v>
      </c>
      <c r="C78" s="69"/>
      <c r="D78" s="62"/>
      <c r="E78" s="62"/>
      <c r="F78" s="63"/>
      <c r="G78" s="62"/>
      <c r="H78" s="62"/>
      <c r="I78" s="64"/>
      <c r="J78" s="64"/>
      <c r="K78" s="62"/>
      <c r="L78" s="62"/>
      <c r="M78" s="62"/>
      <c r="N78" s="62"/>
      <c r="O78" s="65"/>
      <c r="P78" s="66" t="str">
        <f>Calculator!M63</f>
        <v/>
      </c>
      <c r="Q78" s="43"/>
    </row>
    <row r="79" spans="1:17" ht="12.95" customHeight="1" x14ac:dyDescent="0.2">
      <c r="A79" s="43" t="str">
        <f t="shared" si="0"/>
        <v>BldApt</v>
      </c>
      <c r="B79" s="68">
        <v>62</v>
      </c>
      <c r="C79" s="69"/>
      <c r="D79" s="62"/>
      <c r="E79" s="62"/>
      <c r="F79" s="63"/>
      <c r="G79" s="62"/>
      <c r="H79" s="62"/>
      <c r="I79" s="64"/>
      <c r="J79" s="64"/>
      <c r="K79" s="62"/>
      <c r="L79" s="62"/>
      <c r="M79" s="62"/>
      <c r="N79" s="62"/>
      <c r="O79" s="65"/>
      <c r="P79" s="66" t="str">
        <f>Calculator!M64</f>
        <v/>
      </c>
      <c r="Q79" s="43"/>
    </row>
    <row r="80" spans="1:17" ht="12.95" customHeight="1" x14ac:dyDescent="0.2">
      <c r="A80" s="43" t="str">
        <f t="shared" si="0"/>
        <v>BldApt</v>
      </c>
      <c r="B80" s="68">
        <v>63</v>
      </c>
      <c r="C80" s="69"/>
      <c r="D80" s="62"/>
      <c r="E80" s="62"/>
      <c r="F80" s="63"/>
      <c r="G80" s="62"/>
      <c r="H80" s="62"/>
      <c r="I80" s="64"/>
      <c r="J80" s="64"/>
      <c r="K80" s="62"/>
      <c r="L80" s="62"/>
      <c r="M80" s="62"/>
      <c r="N80" s="62"/>
      <c r="O80" s="65"/>
      <c r="P80" s="66" t="str">
        <f>Calculator!M65</f>
        <v/>
      </c>
      <c r="Q80" s="43"/>
    </row>
    <row r="81" spans="1:17" ht="12.95" customHeight="1" x14ac:dyDescent="0.2">
      <c r="A81" s="43" t="str">
        <f t="shared" si="0"/>
        <v>BldApt</v>
      </c>
      <c r="B81" s="68">
        <v>64</v>
      </c>
      <c r="C81" s="69"/>
      <c r="D81" s="62"/>
      <c r="E81" s="62"/>
      <c r="F81" s="63"/>
      <c r="G81" s="62"/>
      <c r="H81" s="62"/>
      <c r="I81" s="64"/>
      <c r="J81" s="64"/>
      <c r="K81" s="62"/>
      <c r="L81" s="62"/>
      <c r="M81" s="62"/>
      <c r="N81" s="62"/>
      <c r="O81" s="65"/>
      <c r="P81" s="66" t="str">
        <f>Calculator!M66</f>
        <v/>
      </c>
      <c r="Q81" s="43"/>
    </row>
    <row r="82" spans="1:17" ht="12.95" customHeight="1" x14ac:dyDescent="0.2">
      <c r="A82" s="43" t="str">
        <f t="shared" si="0"/>
        <v>BldApt</v>
      </c>
      <c r="B82" s="68">
        <v>65</v>
      </c>
      <c r="C82" s="69"/>
      <c r="D82" s="62"/>
      <c r="E82" s="62"/>
      <c r="F82" s="63"/>
      <c r="G82" s="62"/>
      <c r="H82" s="62"/>
      <c r="I82" s="64"/>
      <c r="J82" s="64"/>
      <c r="K82" s="62"/>
      <c r="L82" s="62"/>
      <c r="M82" s="62"/>
      <c r="N82" s="62"/>
      <c r="O82" s="65"/>
      <c r="P82" s="66" t="str">
        <f>Calculator!M67</f>
        <v/>
      </c>
      <c r="Q82" s="43"/>
    </row>
    <row r="83" spans="1:17" ht="12.95" customHeight="1" x14ac:dyDescent="0.2">
      <c r="A83" s="43" t="str">
        <f t="shared" ref="A83:A146" si="1">"Bld"&amp;C83&amp;"Apt"&amp;E83</f>
        <v>BldApt</v>
      </c>
      <c r="B83" s="68">
        <v>66</v>
      </c>
      <c r="C83" s="69"/>
      <c r="D83" s="62"/>
      <c r="E83" s="62"/>
      <c r="F83" s="63"/>
      <c r="G83" s="62"/>
      <c r="H83" s="62"/>
      <c r="I83" s="64"/>
      <c r="J83" s="64"/>
      <c r="K83" s="62"/>
      <c r="L83" s="62"/>
      <c r="M83" s="62"/>
      <c r="N83" s="62"/>
      <c r="O83" s="65"/>
      <c r="P83" s="66" t="str">
        <f>Calculator!M68</f>
        <v/>
      </c>
      <c r="Q83" s="43"/>
    </row>
    <row r="84" spans="1:17" ht="12.95" customHeight="1" x14ac:dyDescent="0.2">
      <c r="A84" s="43" t="str">
        <f t="shared" si="1"/>
        <v>BldApt</v>
      </c>
      <c r="B84" s="68">
        <v>67</v>
      </c>
      <c r="C84" s="69"/>
      <c r="D84" s="62"/>
      <c r="E84" s="62"/>
      <c r="F84" s="63"/>
      <c r="G84" s="62"/>
      <c r="H84" s="62"/>
      <c r="I84" s="64"/>
      <c r="J84" s="64"/>
      <c r="K84" s="62"/>
      <c r="L84" s="62"/>
      <c r="M84" s="62"/>
      <c r="N84" s="62"/>
      <c r="O84" s="65"/>
      <c r="P84" s="66" t="str">
        <f>Calculator!M69</f>
        <v/>
      </c>
      <c r="Q84" s="43"/>
    </row>
    <row r="85" spans="1:17" ht="12.95" customHeight="1" x14ac:dyDescent="0.2">
      <c r="A85" s="43" t="str">
        <f t="shared" si="1"/>
        <v>BldApt</v>
      </c>
      <c r="B85" s="68">
        <v>68</v>
      </c>
      <c r="C85" s="69"/>
      <c r="D85" s="62"/>
      <c r="E85" s="62"/>
      <c r="F85" s="63"/>
      <c r="G85" s="62"/>
      <c r="H85" s="62"/>
      <c r="I85" s="64"/>
      <c r="J85" s="64"/>
      <c r="K85" s="62"/>
      <c r="L85" s="62"/>
      <c r="M85" s="62"/>
      <c r="N85" s="62"/>
      <c r="O85" s="65"/>
      <c r="P85" s="66" t="str">
        <f>Calculator!M70</f>
        <v/>
      </c>
      <c r="Q85" s="43"/>
    </row>
    <row r="86" spans="1:17" ht="12.95" customHeight="1" x14ac:dyDescent="0.2">
      <c r="A86" s="43" t="str">
        <f t="shared" si="1"/>
        <v>BldApt</v>
      </c>
      <c r="B86" s="68">
        <v>69</v>
      </c>
      <c r="C86" s="69"/>
      <c r="D86" s="62"/>
      <c r="E86" s="62"/>
      <c r="F86" s="63"/>
      <c r="G86" s="62"/>
      <c r="H86" s="62"/>
      <c r="I86" s="64"/>
      <c r="J86" s="64"/>
      <c r="K86" s="62"/>
      <c r="L86" s="62"/>
      <c r="M86" s="62"/>
      <c r="N86" s="62"/>
      <c r="O86" s="65"/>
      <c r="P86" s="66" t="str">
        <f>Calculator!M71</f>
        <v/>
      </c>
      <c r="Q86" s="43"/>
    </row>
    <row r="87" spans="1:17" ht="12.95" customHeight="1" x14ac:dyDescent="0.2">
      <c r="A87" s="43" t="str">
        <f t="shared" si="1"/>
        <v>BldApt</v>
      </c>
      <c r="B87" s="68">
        <v>70</v>
      </c>
      <c r="C87" s="69"/>
      <c r="D87" s="62"/>
      <c r="E87" s="62"/>
      <c r="F87" s="63"/>
      <c r="G87" s="62"/>
      <c r="H87" s="62"/>
      <c r="I87" s="64"/>
      <c r="J87" s="64"/>
      <c r="K87" s="62"/>
      <c r="L87" s="62"/>
      <c r="M87" s="62"/>
      <c r="N87" s="62"/>
      <c r="O87" s="65"/>
      <c r="P87" s="66" t="str">
        <f>Calculator!M72</f>
        <v/>
      </c>
      <c r="Q87" s="43"/>
    </row>
    <row r="88" spans="1:17" ht="12.95" customHeight="1" x14ac:dyDescent="0.2">
      <c r="A88" s="43" t="str">
        <f t="shared" si="1"/>
        <v>BldApt</v>
      </c>
      <c r="B88" s="68">
        <v>71</v>
      </c>
      <c r="C88" s="69"/>
      <c r="D88" s="62"/>
      <c r="E88" s="62"/>
      <c r="F88" s="63"/>
      <c r="G88" s="62"/>
      <c r="H88" s="62"/>
      <c r="I88" s="64"/>
      <c r="J88" s="64"/>
      <c r="K88" s="62"/>
      <c r="L88" s="62"/>
      <c r="M88" s="62"/>
      <c r="N88" s="62"/>
      <c r="O88" s="65"/>
      <c r="P88" s="66" t="str">
        <f>Calculator!M73</f>
        <v/>
      </c>
      <c r="Q88" s="43"/>
    </row>
    <row r="89" spans="1:17" ht="12.95" customHeight="1" x14ac:dyDescent="0.2">
      <c r="A89" s="43" t="str">
        <f t="shared" si="1"/>
        <v>BldApt</v>
      </c>
      <c r="B89" s="68">
        <v>72</v>
      </c>
      <c r="C89" s="69"/>
      <c r="D89" s="62"/>
      <c r="E89" s="62"/>
      <c r="F89" s="63"/>
      <c r="G89" s="62"/>
      <c r="H89" s="62"/>
      <c r="I89" s="64"/>
      <c r="J89" s="64"/>
      <c r="K89" s="62"/>
      <c r="L89" s="62"/>
      <c r="M89" s="62"/>
      <c r="N89" s="62"/>
      <c r="O89" s="65"/>
      <c r="P89" s="66" t="str">
        <f>Calculator!M74</f>
        <v/>
      </c>
      <c r="Q89" s="43"/>
    </row>
    <row r="90" spans="1:17" ht="12.95" customHeight="1" x14ac:dyDescent="0.2">
      <c r="A90" s="43" t="str">
        <f t="shared" si="1"/>
        <v>BldApt</v>
      </c>
      <c r="B90" s="68">
        <v>73</v>
      </c>
      <c r="C90" s="69"/>
      <c r="D90" s="62"/>
      <c r="E90" s="62"/>
      <c r="F90" s="63"/>
      <c r="G90" s="62"/>
      <c r="H90" s="62"/>
      <c r="I90" s="64"/>
      <c r="J90" s="64"/>
      <c r="K90" s="62"/>
      <c r="L90" s="62"/>
      <c r="M90" s="62"/>
      <c r="N90" s="62"/>
      <c r="O90" s="65"/>
      <c r="P90" s="66" t="str">
        <f>Calculator!M75</f>
        <v/>
      </c>
      <c r="Q90" s="43"/>
    </row>
    <row r="91" spans="1:17" ht="12.95" customHeight="1" x14ac:dyDescent="0.2">
      <c r="A91" s="43" t="str">
        <f t="shared" si="1"/>
        <v>BldApt</v>
      </c>
      <c r="B91" s="68">
        <v>74</v>
      </c>
      <c r="C91" s="69"/>
      <c r="D91" s="62"/>
      <c r="E91" s="62"/>
      <c r="F91" s="63"/>
      <c r="G91" s="62"/>
      <c r="H91" s="62"/>
      <c r="I91" s="64"/>
      <c r="J91" s="64"/>
      <c r="K91" s="62"/>
      <c r="L91" s="62"/>
      <c r="M91" s="62"/>
      <c r="N91" s="62"/>
      <c r="O91" s="65"/>
      <c r="P91" s="66" t="str">
        <f>Calculator!M76</f>
        <v/>
      </c>
      <c r="Q91" s="43"/>
    </row>
    <row r="92" spans="1:17" ht="12.95" customHeight="1" x14ac:dyDescent="0.2">
      <c r="A92" s="43" t="str">
        <f t="shared" si="1"/>
        <v>BldApt</v>
      </c>
      <c r="B92" s="68">
        <v>75</v>
      </c>
      <c r="C92" s="69"/>
      <c r="D92" s="62"/>
      <c r="E92" s="62"/>
      <c r="F92" s="63"/>
      <c r="G92" s="62"/>
      <c r="H92" s="62"/>
      <c r="I92" s="64"/>
      <c r="J92" s="64"/>
      <c r="K92" s="62"/>
      <c r="L92" s="62"/>
      <c r="M92" s="62"/>
      <c r="N92" s="62"/>
      <c r="O92" s="65"/>
      <c r="P92" s="66" t="str">
        <f>Calculator!M77</f>
        <v/>
      </c>
      <c r="Q92" s="43"/>
    </row>
    <row r="93" spans="1:17" ht="12.95" customHeight="1" x14ac:dyDescent="0.2">
      <c r="A93" s="43" t="str">
        <f t="shared" si="1"/>
        <v>BldApt</v>
      </c>
      <c r="B93" s="68">
        <v>76</v>
      </c>
      <c r="C93" s="69"/>
      <c r="D93" s="62"/>
      <c r="E93" s="62"/>
      <c r="F93" s="63"/>
      <c r="G93" s="62"/>
      <c r="H93" s="62"/>
      <c r="I93" s="64"/>
      <c r="J93" s="64"/>
      <c r="K93" s="62"/>
      <c r="L93" s="62"/>
      <c r="M93" s="62"/>
      <c r="N93" s="62"/>
      <c r="O93" s="65"/>
      <c r="P93" s="66" t="str">
        <f>Calculator!M78</f>
        <v/>
      </c>
      <c r="Q93" s="43"/>
    </row>
    <row r="94" spans="1:17" ht="12.95" customHeight="1" x14ac:dyDescent="0.2">
      <c r="A94" s="43" t="str">
        <f t="shared" si="1"/>
        <v>BldApt</v>
      </c>
      <c r="B94" s="68">
        <v>77</v>
      </c>
      <c r="C94" s="69"/>
      <c r="D94" s="62"/>
      <c r="E94" s="62"/>
      <c r="F94" s="63"/>
      <c r="G94" s="62"/>
      <c r="H94" s="62"/>
      <c r="I94" s="64"/>
      <c r="J94" s="64"/>
      <c r="K94" s="62"/>
      <c r="L94" s="62"/>
      <c r="M94" s="62"/>
      <c r="N94" s="62"/>
      <c r="O94" s="65"/>
      <c r="P94" s="66" t="str">
        <f>Calculator!M79</f>
        <v/>
      </c>
      <c r="Q94" s="43"/>
    </row>
    <row r="95" spans="1:17" ht="12.95" customHeight="1" x14ac:dyDescent="0.2">
      <c r="A95" s="43" t="str">
        <f t="shared" si="1"/>
        <v>BldApt</v>
      </c>
      <c r="B95" s="68">
        <v>78</v>
      </c>
      <c r="C95" s="69"/>
      <c r="D95" s="62"/>
      <c r="E95" s="62"/>
      <c r="F95" s="63"/>
      <c r="G95" s="62"/>
      <c r="H95" s="62"/>
      <c r="I95" s="64"/>
      <c r="J95" s="64"/>
      <c r="K95" s="62"/>
      <c r="L95" s="62"/>
      <c r="M95" s="62"/>
      <c r="N95" s="62"/>
      <c r="O95" s="65"/>
      <c r="P95" s="66" t="str">
        <f>Calculator!M80</f>
        <v/>
      </c>
      <c r="Q95" s="43"/>
    </row>
    <row r="96" spans="1:17" ht="12.95" customHeight="1" x14ac:dyDescent="0.2">
      <c r="A96" s="43" t="str">
        <f t="shared" si="1"/>
        <v>BldApt</v>
      </c>
      <c r="B96" s="68">
        <v>79</v>
      </c>
      <c r="C96" s="69"/>
      <c r="D96" s="62"/>
      <c r="E96" s="62"/>
      <c r="F96" s="63"/>
      <c r="G96" s="62"/>
      <c r="H96" s="62"/>
      <c r="I96" s="64"/>
      <c r="J96" s="64"/>
      <c r="K96" s="62"/>
      <c r="L96" s="62"/>
      <c r="M96" s="62"/>
      <c r="N96" s="62"/>
      <c r="O96" s="65"/>
      <c r="P96" s="66" t="str">
        <f>Calculator!M81</f>
        <v/>
      </c>
      <c r="Q96" s="43"/>
    </row>
    <row r="97" spans="1:17" ht="12.95" customHeight="1" x14ac:dyDescent="0.2">
      <c r="A97" s="43" t="str">
        <f t="shared" si="1"/>
        <v>BldApt</v>
      </c>
      <c r="B97" s="68">
        <v>80</v>
      </c>
      <c r="C97" s="69"/>
      <c r="D97" s="62"/>
      <c r="E97" s="62"/>
      <c r="F97" s="63"/>
      <c r="G97" s="62"/>
      <c r="H97" s="62"/>
      <c r="I97" s="64"/>
      <c r="J97" s="64"/>
      <c r="K97" s="62"/>
      <c r="L97" s="62"/>
      <c r="M97" s="62"/>
      <c r="N97" s="62"/>
      <c r="O97" s="65"/>
      <c r="P97" s="66" t="str">
        <f>Calculator!M82</f>
        <v/>
      </c>
      <c r="Q97" s="43"/>
    </row>
    <row r="98" spans="1:17" ht="12.95" customHeight="1" x14ac:dyDescent="0.2">
      <c r="A98" s="43" t="str">
        <f t="shared" si="1"/>
        <v>BldApt</v>
      </c>
      <c r="B98" s="68">
        <v>81</v>
      </c>
      <c r="C98" s="69"/>
      <c r="D98" s="62"/>
      <c r="E98" s="62"/>
      <c r="F98" s="63"/>
      <c r="G98" s="62"/>
      <c r="H98" s="62"/>
      <c r="I98" s="64"/>
      <c r="J98" s="64"/>
      <c r="K98" s="62"/>
      <c r="L98" s="62"/>
      <c r="M98" s="62"/>
      <c r="N98" s="62"/>
      <c r="O98" s="65"/>
      <c r="P98" s="66" t="str">
        <f>Calculator!M83</f>
        <v/>
      </c>
      <c r="Q98" s="43"/>
    </row>
    <row r="99" spans="1:17" ht="12.95" customHeight="1" x14ac:dyDescent="0.2">
      <c r="A99" s="43" t="str">
        <f t="shared" si="1"/>
        <v>BldApt</v>
      </c>
      <c r="B99" s="68">
        <v>82</v>
      </c>
      <c r="C99" s="69"/>
      <c r="D99" s="62"/>
      <c r="E99" s="62"/>
      <c r="F99" s="63"/>
      <c r="G99" s="62"/>
      <c r="H99" s="62"/>
      <c r="I99" s="64"/>
      <c r="J99" s="64"/>
      <c r="K99" s="62"/>
      <c r="L99" s="62"/>
      <c r="M99" s="62"/>
      <c r="N99" s="62"/>
      <c r="O99" s="65"/>
      <c r="P99" s="66" t="str">
        <f>Calculator!M84</f>
        <v/>
      </c>
      <c r="Q99" s="43"/>
    </row>
    <row r="100" spans="1:17" ht="12.95" customHeight="1" x14ac:dyDescent="0.2">
      <c r="A100" s="43" t="str">
        <f t="shared" si="1"/>
        <v>BldApt</v>
      </c>
      <c r="B100" s="68">
        <v>83</v>
      </c>
      <c r="C100" s="69"/>
      <c r="D100" s="62"/>
      <c r="E100" s="62"/>
      <c r="F100" s="63"/>
      <c r="G100" s="62"/>
      <c r="H100" s="62"/>
      <c r="I100" s="64"/>
      <c r="J100" s="64"/>
      <c r="K100" s="62"/>
      <c r="L100" s="62"/>
      <c r="M100" s="62"/>
      <c r="N100" s="62"/>
      <c r="O100" s="65"/>
      <c r="P100" s="66" t="str">
        <f>Calculator!M85</f>
        <v/>
      </c>
      <c r="Q100" s="43"/>
    </row>
    <row r="101" spans="1:17" ht="12.95" customHeight="1" x14ac:dyDescent="0.2">
      <c r="A101" s="43" t="str">
        <f t="shared" si="1"/>
        <v>BldApt</v>
      </c>
      <c r="B101" s="68">
        <v>84</v>
      </c>
      <c r="C101" s="69"/>
      <c r="D101" s="62"/>
      <c r="E101" s="62"/>
      <c r="F101" s="63"/>
      <c r="G101" s="62"/>
      <c r="H101" s="62"/>
      <c r="I101" s="64"/>
      <c r="J101" s="64"/>
      <c r="K101" s="62"/>
      <c r="L101" s="62"/>
      <c r="M101" s="62"/>
      <c r="N101" s="62"/>
      <c r="O101" s="65"/>
      <c r="P101" s="66" t="str">
        <f>Calculator!M86</f>
        <v/>
      </c>
      <c r="Q101" s="43"/>
    </row>
    <row r="102" spans="1:17" ht="12.95" customHeight="1" x14ac:dyDescent="0.2">
      <c r="A102" s="43" t="str">
        <f t="shared" si="1"/>
        <v>BldApt</v>
      </c>
      <c r="B102" s="68">
        <v>85</v>
      </c>
      <c r="C102" s="69"/>
      <c r="D102" s="62"/>
      <c r="E102" s="62"/>
      <c r="F102" s="63"/>
      <c r="G102" s="62"/>
      <c r="H102" s="62"/>
      <c r="I102" s="64"/>
      <c r="J102" s="64"/>
      <c r="K102" s="62"/>
      <c r="L102" s="62"/>
      <c r="M102" s="62"/>
      <c r="N102" s="62"/>
      <c r="O102" s="65"/>
      <c r="P102" s="66" t="str">
        <f>Calculator!M87</f>
        <v/>
      </c>
      <c r="Q102" s="43"/>
    </row>
    <row r="103" spans="1:17" ht="12.95" customHeight="1" x14ac:dyDescent="0.2">
      <c r="A103" s="43" t="str">
        <f t="shared" si="1"/>
        <v>BldApt</v>
      </c>
      <c r="B103" s="68">
        <v>86</v>
      </c>
      <c r="C103" s="69"/>
      <c r="D103" s="62"/>
      <c r="E103" s="62"/>
      <c r="F103" s="63"/>
      <c r="G103" s="62"/>
      <c r="H103" s="62"/>
      <c r="I103" s="64"/>
      <c r="J103" s="64"/>
      <c r="K103" s="62"/>
      <c r="L103" s="62"/>
      <c r="M103" s="62"/>
      <c r="N103" s="62"/>
      <c r="O103" s="65"/>
      <c r="P103" s="66" t="str">
        <f>Calculator!M88</f>
        <v/>
      </c>
      <c r="Q103" s="43"/>
    </row>
    <row r="104" spans="1:17" ht="12.95" customHeight="1" x14ac:dyDescent="0.2">
      <c r="A104" s="43" t="str">
        <f t="shared" si="1"/>
        <v>BldApt</v>
      </c>
      <c r="B104" s="68">
        <v>87</v>
      </c>
      <c r="C104" s="69"/>
      <c r="D104" s="62"/>
      <c r="E104" s="62"/>
      <c r="F104" s="63"/>
      <c r="G104" s="62"/>
      <c r="H104" s="62"/>
      <c r="I104" s="64"/>
      <c r="J104" s="64"/>
      <c r="K104" s="62"/>
      <c r="L104" s="62"/>
      <c r="M104" s="62"/>
      <c r="N104" s="62"/>
      <c r="O104" s="65"/>
      <c r="P104" s="66" t="str">
        <f>Calculator!M89</f>
        <v/>
      </c>
      <c r="Q104" s="43"/>
    </row>
    <row r="105" spans="1:17" ht="12.95" customHeight="1" x14ac:dyDescent="0.2">
      <c r="A105" s="43" t="str">
        <f t="shared" si="1"/>
        <v>BldApt</v>
      </c>
      <c r="B105" s="68">
        <v>88</v>
      </c>
      <c r="C105" s="69"/>
      <c r="D105" s="62"/>
      <c r="E105" s="62"/>
      <c r="F105" s="63"/>
      <c r="G105" s="62"/>
      <c r="H105" s="62"/>
      <c r="I105" s="64"/>
      <c r="J105" s="64"/>
      <c r="K105" s="62"/>
      <c r="L105" s="62"/>
      <c r="M105" s="62"/>
      <c r="N105" s="62"/>
      <c r="O105" s="65"/>
      <c r="P105" s="66" t="str">
        <f>Calculator!M90</f>
        <v/>
      </c>
      <c r="Q105" s="43"/>
    </row>
    <row r="106" spans="1:17" ht="12.95" customHeight="1" x14ac:dyDescent="0.2">
      <c r="A106" s="43" t="str">
        <f t="shared" si="1"/>
        <v>BldApt</v>
      </c>
      <c r="B106" s="68">
        <v>89</v>
      </c>
      <c r="C106" s="69"/>
      <c r="D106" s="62"/>
      <c r="E106" s="62"/>
      <c r="F106" s="63"/>
      <c r="G106" s="62"/>
      <c r="H106" s="62"/>
      <c r="I106" s="64"/>
      <c r="J106" s="64"/>
      <c r="K106" s="62"/>
      <c r="L106" s="62"/>
      <c r="M106" s="62"/>
      <c r="N106" s="62"/>
      <c r="O106" s="65"/>
      <c r="P106" s="66" t="str">
        <f>Calculator!M91</f>
        <v/>
      </c>
      <c r="Q106" s="43"/>
    </row>
    <row r="107" spans="1:17" ht="12.95" customHeight="1" x14ac:dyDescent="0.2">
      <c r="A107" s="43" t="str">
        <f t="shared" si="1"/>
        <v>BldApt</v>
      </c>
      <c r="B107" s="68">
        <v>90</v>
      </c>
      <c r="C107" s="69"/>
      <c r="D107" s="62"/>
      <c r="E107" s="62"/>
      <c r="F107" s="63"/>
      <c r="G107" s="62"/>
      <c r="H107" s="62"/>
      <c r="I107" s="64"/>
      <c r="J107" s="64"/>
      <c r="K107" s="62"/>
      <c r="L107" s="62"/>
      <c r="M107" s="62"/>
      <c r="N107" s="62"/>
      <c r="O107" s="65"/>
      <c r="P107" s="66" t="str">
        <f>Calculator!M92</f>
        <v/>
      </c>
      <c r="Q107" s="43"/>
    </row>
    <row r="108" spans="1:17" ht="12.95" customHeight="1" x14ac:dyDescent="0.2">
      <c r="A108" s="43" t="str">
        <f t="shared" si="1"/>
        <v>BldApt</v>
      </c>
      <c r="B108" s="68">
        <v>91</v>
      </c>
      <c r="C108" s="69"/>
      <c r="D108" s="62"/>
      <c r="E108" s="62"/>
      <c r="F108" s="63"/>
      <c r="G108" s="62"/>
      <c r="H108" s="62"/>
      <c r="I108" s="64"/>
      <c r="J108" s="64"/>
      <c r="K108" s="62"/>
      <c r="L108" s="62"/>
      <c r="M108" s="62"/>
      <c r="N108" s="62"/>
      <c r="O108" s="65"/>
      <c r="P108" s="66" t="str">
        <f>Calculator!M93</f>
        <v/>
      </c>
      <c r="Q108" s="43"/>
    </row>
    <row r="109" spans="1:17" ht="12.95" customHeight="1" x14ac:dyDescent="0.2">
      <c r="A109" s="43" t="str">
        <f t="shared" si="1"/>
        <v>BldApt</v>
      </c>
      <c r="B109" s="68">
        <v>92</v>
      </c>
      <c r="C109" s="69"/>
      <c r="D109" s="62"/>
      <c r="E109" s="62"/>
      <c r="F109" s="63"/>
      <c r="G109" s="62"/>
      <c r="H109" s="62"/>
      <c r="I109" s="64"/>
      <c r="J109" s="64"/>
      <c r="K109" s="62"/>
      <c r="L109" s="62"/>
      <c r="M109" s="62"/>
      <c r="N109" s="62"/>
      <c r="O109" s="65"/>
      <c r="P109" s="66" t="str">
        <f>Calculator!M94</f>
        <v/>
      </c>
      <c r="Q109" s="43"/>
    </row>
    <row r="110" spans="1:17" ht="12.95" customHeight="1" x14ac:dyDescent="0.2">
      <c r="A110" s="43" t="str">
        <f t="shared" si="1"/>
        <v>BldApt</v>
      </c>
      <c r="B110" s="68">
        <v>93</v>
      </c>
      <c r="C110" s="69"/>
      <c r="D110" s="62"/>
      <c r="E110" s="62"/>
      <c r="F110" s="63"/>
      <c r="G110" s="62"/>
      <c r="H110" s="62"/>
      <c r="I110" s="64"/>
      <c r="J110" s="64"/>
      <c r="K110" s="62"/>
      <c r="L110" s="62"/>
      <c r="M110" s="62"/>
      <c r="N110" s="62"/>
      <c r="O110" s="65"/>
      <c r="P110" s="66" t="str">
        <f>Calculator!M95</f>
        <v/>
      </c>
      <c r="Q110" s="43"/>
    </row>
    <row r="111" spans="1:17" ht="12.95" customHeight="1" x14ac:dyDescent="0.2">
      <c r="A111" s="43" t="str">
        <f t="shared" si="1"/>
        <v>BldApt</v>
      </c>
      <c r="B111" s="68">
        <v>94</v>
      </c>
      <c r="C111" s="69"/>
      <c r="D111" s="62"/>
      <c r="E111" s="62"/>
      <c r="F111" s="63"/>
      <c r="G111" s="62"/>
      <c r="H111" s="62"/>
      <c r="I111" s="64"/>
      <c r="J111" s="64"/>
      <c r="K111" s="62"/>
      <c r="L111" s="62"/>
      <c r="M111" s="62"/>
      <c r="N111" s="62"/>
      <c r="O111" s="65"/>
      <c r="P111" s="66" t="str">
        <f>Calculator!M96</f>
        <v/>
      </c>
      <c r="Q111" s="43"/>
    </row>
    <row r="112" spans="1:17" ht="12.95" customHeight="1" x14ac:dyDescent="0.2">
      <c r="A112" s="43" t="str">
        <f t="shared" si="1"/>
        <v>BldApt</v>
      </c>
      <c r="B112" s="68">
        <v>95</v>
      </c>
      <c r="C112" s="69"/>
      <c r="D112" s="62"/>
      <c r="E112" s="62"/>
      <c r="F112" s="63"/>
      <c r="G112" s="62"/>
      <c r="H112" s="62"/>
      <c r="I112" s="64"/>
      <c r="J112" s="64"/>
      <c r="K112" s="62"/>
      <c r="L112" s="62"/>
      <c r="M112" s="62"/>
      <c r="N112" s="62"/>
      <c r="O112" s="65"/>
      <c r="P112" s="66" t="str">
        <f>Calculator!M97</f>
        <v/>
      </c>
      <c r="Q112" s="43"/>
    </row>
    <row r="113" spans="1:17" ht="12.95" customHeight="1" x14ac:dyDescent="0.2">
      <c r="A113" s="43" t="str">
        <f t="shared" si="1"/>
        <v>BldApt</v>
      </c>
      <c r="B113" s="68">
        <v>96</v>
      </c>
      <c r="C113" s="69"/>
      <c r="D113" s="62"/>
      <c r="E113" s="62"/>
      <c r="F113" s="63"/>
      <c r="G113" s="62"/>
      <c r="H113" s="62"/>
      <c r="I113" s="64"/>
      <c r="J113" s="64"/>
      <c r="K113" s="62"/>
      <c r="L113" s="62"/>
      <c r="M113" s="62"/>
      <c r="N113" s="62"/>
      <c r="O113" s="65"/>
      <c r="P113" s="66" t="str">
        <f>Calculator!M98</f>
        <v/>
      </c>
      <c r="Q113" s="43"/>
    </row>
    <row r="114" spans="1:17" ht="12.95" customHeight="1" x14ac:dyDescent="0.2">
      <c r="A114" s="43" t="str">
        <f t="shared" si="1"/>
        <v>BldApt</v>
      </c>
      <c r="B114" s="68">
        <v>97</v>
      </c>
      <c r="C114" s="69"/>
      <c r="D114" s="62"/>
      <c r="E114" s="62"/>
      <c r="F114" s="63"/>
      <c r="G114" s="62"/>
      <c r="H114" s="62"/>
      <c r="I114" s="64"/>
      <c r="J114" s="64"/>
      <c r="K114" s="62"/>
      <c r="L114" s="62"/>
      <c r="M114" s="62"/>
      <c r="N114" s="62"/>
      <c r="O114" s="65"/>
      <c r="P114" s="66" t="str">
        <f>Calculator!M99</f>
        <v/>
      </c>
      <c r="Q114" s="43"/>
    </row>
    <row r="115" spans="1:17" ht="12.95" customHeight="1" x14ac:dyDescent="0.2">
      <c r="A115" s="43" t="str">
        <f t="shared" si="1"/>
        <v>BldApt</v>
      </c>
      <c r="B115" s="68">
        <v>98</v>
      </c>
      <c r="C115" s="69"/>
      <c r="D115" s="62"/>
      <c r="E115" s="62"/>
      <c r="F115" s="63"/>
      <c r="G115" s="62"/>
      <c r="H115" s="62"/>
      <c r="I115" s="64"/>
      <c r="J115" s="64"/>
      <c r="K115" s="62"/>
      <c r="L115" s="62"/>
      <c r="M115" s="62"/>
      <c r="N115" s="62"/>
      <c r="O115" s="65"/>
      <c r="P115" s="66" t="str">
        <f>Calculator!M100</f>
        <v/>
      </c>
      <c r="Q115" s="43"/>
    </row>
    <row r="116" spans="1:17" ht="12.95" customHeight="1" x14ac:dyDescent="0.2">
      <c r="A116" s="43" t="str">
        <f t="shared" si="1"/>
        <v>BldApt</v>
      </c>
      <c r="B116" s="68">
        <v>99</v>
      </c>
      <c r="C116" s="69"/>
      <c r="D116" s="62"/>
      <c r="E116" s="62"/>
      <c r="F116" s="63"/>
      <c r="G116" s="62"/>
      <c r="H116" s="62"/>
      <c r="I116" s="64"/>
      <c r="J116" s="64"/>
      <c r="K116" s="62"/>
      <c r="L116" s="62"/>
      <c r="M116" s="62"/>
      <c r="N116" s="62"/>
      <c r="O116" s="65"/>
      <c r="P116" s="66" t="str">
        <f>Calculator!M101</f>
        <v/>
      </c>
      <c r="Q116" s="43"/>
    </row>
    <row r="117" spans="1:17" ht="12.95" customHeight="1" x14ac:dyDescent="0.2">
      <c r="A117" s="43" t="str">
        <f t="shared" si="1"/>
        <v>BldApt</v>
      </c>
      <c r="B117" s="68">
        <v>100</v>
      </c>
      <c r="C117" s="69"/>
      <c r="D117" s="62"/>
      <c r="E117" s="62"/>
      <c r="F117" s="63"/>
      <c r="G117" s="62"/>
      <c r="H117" s="62"/>
      <c r="I117" s="64"/>
      <c r="J117" s="64"/>
      <c r="K117" s="62"/>
      <c r="L117" s="62"/>
      <c r="M117" s="62"/>
      <c r="N117" s="62"/>
      <c r="O117" s="65"/>
      <c r="P117" s="66" t="str">
        <f>Calculator!M102</f>
        <v/>
      </c>
      <c r="Q117" s="43"/>
    </row>
    <row r="118" spans="1:17" s="70" customFormat="1" ht="12.95" customHeight="1" outlineLevel="1" x14ac:dyDescent="0.2">
      <c r="A118" s="43" t="str">
        <f t="shared" si="1"/>
        <v>BldApt</v>
      </c>
      <c r="B118" s="68">
        <v>101</v>
      </c>
      <c r="C118" s="69"/>
      <c r="D118" s="62"/>
      <c r="E118" s="62"/>
      <c r="F118" s="63"/>
      <c r="G118" s="62"/>
      <c r="H118" s="62"/>
      <c r="I118" s="64"/>
      <c r="J118" s="64"/>
      <c r="K118" s="62"/>
      <c r="L118" s="62"/>
      <c r="M118" s="62"/>
      <c r="N118" s="62"/>
      <c r="O118" s="65"/>
      <c r="P118" s="66" t="str">
        <f>Calculator!M103</f>
        <v/>
      </c>
      <c r="Q118" s="43"/>
    </row>
    <row r="119" spans="1:17" ht="12.95" customHeight="1" outlineLevel="1" x14ac:dyDescent="0.2">
      <c r="A119" s="43" t="str">
        <f t="shared" si="1"/>
        <v>BldApt</v>
      </c>
      <c r="B119" s="68">
        <v>102</v>
      </c>
      <c r="C119" s="69"/>
      <c r="D119" s="62"/>
      <c r="E119" s="62"/>
      <c r="F119" s="63"/>
      <c r="G119" s="62"/>
      <c r="H119" s="62"/>
      <c r="I119" s="64"/>
      <c r="J119" s="64"/>
      <c r="K119" s="62"/>
      <c r="L119" s="62"/>
      <c r="M119" s="62"/>
      <c r="N119" s="62"/>
      <c r="O119" s="65"/>
      <c r="P119" s="66" t="str">
        <f>Calculator!M104</f>
        <v/>
      </c>
      <c r="Q119" s="43"/>
    </row>
    <row r="120" spans="1:17" ht="12.95" customHeight="1" outlineLevel="1" x14ac:dyDescent="0.2">
      <c r="A120" s="43" t="str">
        <f t="shared" si="1"/>
        <v>BldApt</v>
      </c>
      <c r="B120" s="68">
        <v>103</v>
      </c>
      <c r="C120" s="69"/>
      <c r="D120" s="62"/>
      <c r="E120" s="62"/>
      <c r="F120" s="63"/>
      <c r="G120" s="62"/>
      <c r="H120" s="62"/>
      <c r="I120" s="64"/>
      <c r="J120" s="64"/>
      <c r="K120" s="62"/>
      <c r="L120" s="62"/>
      <c r="M120" s="62"/>
      <c r="N120" s="62"/>
      <c r="O120" s="65"/>
      <c r="P120" s="66" t="str">
        <f>Calculator!M105</f>
        <v/>
      </c>
      <c r="Q120" s="43"/>
    </row>
    <row r="121" spans="1:17" ht="12.95" customHeight="1" outlineLevel="1" x14ac:dyDescent="0.2">
      <c r="A121" s="43" t="str">
        <f t="shared" si="1"/>
        <v>BldApt</v>
      </c>
      <c r="B121" s="68">
        <v>104</v>
      </c>
      <c r="C121" s="69"/>
      <c r="D121" s="62"/>
      <c r="E121" s="62"/>
      <c r="F121" s="63"/>
      <c r="G121" s="62"/>
      <c r="H121" s="62"/>
      <c r="I121" s="64"/>
      <c r="J121" s="64"/>
      <c r="K121" s="62"/>
      <c r="L121" s="62"/>
      <c r="M121" s="62"/>
      <c r="N121" s="62"/>
      <c r="O121" s="65"/>
      <c r="P121" s="66" t="str">
        <f>Calculator!M106</f>
        <v/>
      </c>
      <c r="Q121" s="43"/>
    </row>
    <row r="122" spans="1:17" ht="12.95" customHeight="1" outlineLevel="1" x14ac:dyDescent="0.2">
      <c r="A122" s="43" t="str">
        <f t="shared" si="1"/>
        <v>BldApt</v>
      </c>
      <c r="B122" s="68">
        <v>105</v>
      </c>
      <c r="C122" s="69"/>
      <c r="D122" s="62"/>
      <c r="E122" s="62"/>
      <c r="F122" s="63"/>
      <c r="G122" s="62"/>
      <c r="H122" s="62"/>
      <c r="I122" s="64"/>
      <c r="J122" s="64"/>
      <c r="K122" s="62"/>
      <c r="L122" s="62"/>
      <c r="M122" s="62"/>
      <c r="N122" s="62"/>
      <c r="O122" s="65"/>
      <c r="P122" s="66" t="str">
        <f>Calculator!M107</f>
        <v/>
      </c>
      <c r="Q122" s="43"/>
    </row>
    <row r="123" spans="1:17" ht="12.95" customHeight="1" outlineLevel="1" x14ac:dyDescent="0.2">
      <c r="A123" s="43" t="str">
        <f t="shared" si="1"/>
        <v>BldApt</v>
      </c>
      <c r="B123" s="68">
        <v>106</v>
      </c>
      <c r="C123" s="69"/>
      <c r="D123" s="62"/>
      <c r="E123" s="62"/>
      <c r="F123" s="63"/>
      <c r="G123" s="62"/>
      <c r="H123" s="62"/>
      <c r="I123" s="64"/>
      <c r="J123" s="64"/>
      <c r="K123" s="62"/>
      <c r="L123" s="62"/>
      <c r="M123" s="62"/>
      <c r="N123" s="62"/>
      <c r="O123" s="65"/>
      <c r="P123" s="66" t="str">
        <f>Calculator!M108</f>
        <v/>
      </c>
      <c r="Q123" s="43"/>
    </row>
    <row r="124" spans="1:17" ht="12.95" customHeight="1" outlineLevel="1" x14ac:dyDescent="0.2">
      <c r="A124" s="43" t="str">
        <f t="shared" si="1"/>
        <v>BldApt</v>
      </c>
      <c r="B124" s="68">
        <v>107</v>
      </c>
      <c r="C124" s="69"/>
      <c r="D124" s="62"/>
      <c r="E124" s="62"/>
      <c r="F124" s="63"/>
      <c r="G124" s="62"/>
      <c r="H124" s="62"/>
      <c r="I124" s="64"/>
      <c r="J124" s="64"/>
      <c r="K124" s="62"/>
      <c r="L124" s="62"/>
      <c r="M124" s="62"/>
      <c r="N124" s="62"/>
      <c r="O124" s="65"/>
      <c r="P124" s="66" t="str">
        <f>Calculator!M109</f>
        <v/>
      </c>
      <c r="Q124" s="43"/>
    </row>
    <row r="125" spans="1:17" ht="12.95" customHeight="1" outlineLevel="1" x14ac:dyDescent="0.2">
      <c r="A125" s="43" t="str">
        <f t="shared" si="1"/>
        <v>BldApt</v>
      </c>
      <c r="B125" s="68">
        <v>108</v>
      </c>
      <c r="C125" s="69"/>
      <c r="D125" s="62"/>
      <c r="E125" s="62"/>
      <c r="F125" s="63"/>
      <c r="G125" s="62"/>
      <c r="H125" s="62"/>
      <c r="I125" s="64"/>
      <c r="J125" s="64"/>
      <c r="K125" s="62"/>
      <c r="L125" s="62"/>
      <c r="M125" s="62"/>
      <c r="N125" s="62"/>
      <c r="O125" s="65"/>
      <c r="P125" s="66" t="str">
        <f>Calculator!M110</f>
        <v/>
      </c>
      <c r="Q125" s="43"/>
    </row>
    <row r="126" spans="1:17" ht="12.95" customHeight="1" outlineLevel="1" x14ac:dyDescent="0.2">
      <c r="A126" s="43" t="str">
        <f t="shared" si="1"/>
        <v>BldApt</v>
      </c>
      <c r="B126" s="68">
        <v>109</v>
      </c>
      <c r="C126" s="69"/>
      <c r="D126" s="62"/>
      <c r="E126" s="62"/>
      <c r="F126" s="63"/>
      <c r="G126" s="62"/>
      <c r="H126" s="62"/>
      <c r="I126" s="64"/>
      <c r="J126" s="64"/>
      <c r="K126" s="62"/>
      <c r="L126" s="62"/>
      <c r="M126" s="62"/>
      <c r="N126" s="62"/>
      <c r="O126" s="65"/>
      <c r="P126" s="66" t="str">
        <f>Calculator!M111</f>
        <v/>
      </c>
      <c r="Q126" s="43"/>
    </row>
    <row r="127" spans="1:17" ht="12.95" customHeight="1" outlineLevel="1" x14ac:dyDescent="0.2">
      <c r="A127" s="43" t="str">
        <f t="shared" si="1"/>
        <v>BldApt</v>
      </c>
      <c r="B127" s="68">
        <v>110</v>
      </c>
      <c r="C127" s="69"/>
      <c r="D127" s="62"/>
      <c r="E127" s="62"/>
      <c r="F127" s="63"/>
      <c r="G127" s="62"/>
      <c r="H127" s="62"/>
      <c r="I127" s="64"/>
      <c r="J127" s="64"/>
      <c r="K127" s="62"/>
      <c r="L127" s="62"/>
      <c r="M127" s="62"/>
      <c r="N127" s="62"/>
      <c r="O127" s="65"/>
      <c r="P127" s="66" t="str">
        <f>Calculator!M112</f>
        <v/>
      </c>
      <c r="Q127" s="43"/>
    </row>
    <row r="128" spans="1:17" ht="12.95" customHeight="1" outlineLevel="1" x14ac:dyDescent="0.2">
      <c r="A128" s="43" t="str">
        <f t="shared" si="1"/>
        <v>BldApt</v>
      </c>
      <c r="B128" s="68">
        <v>111</v>
      </c>
      <c r="C128" s="69"/>
      <c r="D128" s="62"/>
      <c r="E128" s="62"/>
      <c r="F128" s="63"/>
      <c r="G128" s="62"/>
      <c r="H128" s="62"/>
      <c r="I128" s="64"/>
      <c r="J128" s="64"/>
      <c r="K128" s="62"/>
      <c r="L128" s="62"/>
      <c r="M128" s="62"/>
      <c r="N128" s="62"/>
      <c r="O128" s="65"/>
      <c r="P128" s="66" t="str">
        <f>Calculator!M113</f>
        <v/>
      </c>
      <c r="Q128" s="43"/>
    </row>
    <row r="129" spans="1:17" ht="12.95" customHeight="1" outlineLevel="1" x14ac:dyDescent="0.2">
      <c r="A129" s="43" t="str">
        <f t="shared" si="1"/>
        <v>BldApt</v>
      </c>
      <c r="B129" s="68">
        <v>112</v>
      </c>
      <c r="C129" s="69"/>
      <c r="D129" s="62"/>
      <c r="E129" s="62"/>
      <c r="F129" s="63"/>
      <c r="G129" s="62"/>
      <c r="H129" s="62"/>
      <c r="I129" s="64"/>
      <c r="J129" s="64"/>
      <c r="K129" s="62"/>
      <c r="L129" s="62"/>
      <c r="M129" s="62"/>
      <c r="N129" s="62"/>
      <c r="O129" s="65"/>
      <c r="P129" s="66" t="str">
        <f>Calculator!M114</f>
        <v/>
      </c>
      <c r="Q129" s="43"/>
    </row>
    <row r="130" spans="1:17" ht="12.95" customHeight="1" outlineLevel="1" x14ac:dyDescent="0.2">
      <c r="A130" s="43" t="str">
        <f t="shared" si="1"/>
        <v>BldApt</v>
      </c>
      <c r="B130" s="68">
        <v>113</v>
      </c>
      <c r="C130" s="69"/>
      <c r="D130" s="62"/>
      <c r="E130" s="62"/>
      <c r="F130" s="63"/>
      <c r="G130" s="62"/>
      <c r="H130" s="62"/>
      <c r="I130" s="64"/>
      <c r="J130" s="64"/>
      <c r="K130" s="62"/>
      <c r="L130" s="62"/>
      <c r="M130" s="62"/>
      <c r="N130" s="62"/>
      <c r="O130" s="65"/>
      <c r="P130" s="66" t="str">
        <f>Calculator!M115</f>
        <v/>
      </c>
      <c r="Q130" s="43"/>
    </row>
    <row r="131" spans="1:17" ht="12.95" customHeight="1" outlineLevel="1" x14ac:dyDescent="0.2">
      <c r="A131" s="43" t="str">
        <f t="shared" si="1"/>
        <v>BldApt</v>
      </c>
      <c r="B131" s="68">
        <v>114</v>
      </c>
      <c r="C131" s="69"/>
      <c r="D131" s="62"/>
      <c r="E131" s="62"/>
      <c r="F131" s="63"/>
      <c r="G131" s="62"/>
      <c r="H131" s="62"/>
      <c r="I131" s="64"/>
      <c r="J131" s="64"/>
      <c r="K131" s="62"/>
      <c r="L131" s="62"/>
      <c r="M131" s="62"/>
      <c r="N131" s="62"/>
      <c r="O131" s="65"/>
      <c r="P131" s="66" t="str">
        <f>Calculator!M116</f>
        <v/>
      </c>
      <c r="Q131" s="43"/>
    </row>
    <row r="132" spans="1:17" ht="12.95" customHeight="1" outlineLevel="1" x14ac:dyDescent="0.2">
      <c r="A132" s="43" t="str">
        <f t="shared" si="1"/>
        <v>BldApt</v>
      </c>
      <c r="B132" s="68">
        <v>115</v>
      </c>
      <c r="C132" s="69"/>
      <c r="D132" s="62"/>
      <c r="E132" s="62"/>
      <c r="F132" s="63"/>
      <c r="G132" s="62"/>
      <c r="H132" s="62"/>
      <c r="I132" s="64"/>
      <c r="J132" s="64"/>
      <c r="K132" s="62"/>
      <c r="L132" s="62"/>
      <c r="M132" s="62"/>
      <c r="N132" s="62"/>
      <c r="O132" s="65"/>
      <c r="P132" s="66" t="str">
        <f>Calculator!M117</f>
        <v/>
      </c>
      <c r="Q132" s="43"/>
    </row>
    <row r="133" spans="1:17" ht="12.95" customHeight="1" outlineLevel="1" x14ac:dyDescent="0.2">
      <c r="A133" s="43" t="str">
        <f t="shared" si="1"/>
        <v>BldApt</v>
      </c>
      <c r="B133" s="68">
        <v>116</v>
      </c>
      <c r="C133" s="69"/>
      <c r="D133" s="62"/>
      <c r="E133" s="62"/>
      <c r="F133" s="63"/>
      <c r="G133" s="62"/>
      <c r="H133" s="62"/>
      <c r="I133" s="64"/>
      <c r="J133" s="64"/>
      <c r="K133" s="62"/>
      <c r="L133" s="62"/>
      <c r="M133" s="62"/>
      <c r="N133" s="62"/>
      <c r="O133" s="65"/>
      <c r="P133" s="66" t="str">
        <f>Calculator!M118</f>
        <v/>
      </c>
      <c r="Q133" s="43"/>
    </row>
    <row r="134" spans="1:17" ht="12.95" customHeight="1" outlineLevel="1" x14ac:dyDescent="0.2">
      <c r="A134" s="43" t="str">
        <f t="shared" si="1"/>
        <v>BldApt</v>
      </c>
      <c r="B134" s="68">
        <v>117</v>
      </c>
      <c r="C134" s="69"/>
      <c r="D134" s="62"/>
      <c r="E134" s="62"/>
      <c r="F134" s="63"/>
      <c r="G134" s="62"/>
      <c r="H134" s="62"/>
      <c r="I134" s="64"/>
      <c r="J134" s="64"/>
      <c r="K134" s="62"/>
      <c r="L134" s="62"/>
      <c r="M134" s="62"/>
      <c r="N134" s="62"/>
      <c r="O134" s="65"/>
      <c r="P134" s="66" t="str">
        <f>Calculator!M119</f>
        <v/>
      </c>
      <c r="Q134" s="43"/>
    </row>
    <row r="135" spans="1:17" ht="12.95" customHeight="1" outlineLevel="1" x14ac:dyDescent="0.2">
      <c r="A135" s="43" t="str">
        <f t="shared" si="1"/>
        <v>BldApt</v>
      </c>
      <c r="B135" s="68">
        <v>118</v>
      </c>
      <c r="C135" s="69"/>
      <c r="D135" s="62"/>
      <c r="E135" s="62"/>
      <c r="F135" s="63"/>
      <c r="G135" s="62"/>
      <c r="H135" s="62"/>
      <c r="I135" s="64"/>
      <c r="J135" s="64"/>
      <c r="K135" s="62"/>
      <c r="L135" s="62"/>
      <c r="M135" s="62"/>
      <c r="N135" s="62"/>
      <c r="O135" s="65"/>
      <c r="P135" s="66" t="str">
        <f>Calculator!M120</f>
        <v/>
      </c>
      <c r="Q135" s="43"/>
    </row>
    <row r="136" spans="1:17" ht="12.95" customHeight="1" outlineLevel="1" x14ac:dyDescent="0.2">
      <c r="A136" s="43" t="str">
        <f t="shared" si="1"/>
        <v>BldApt</v>
      </c>
      <c r="B136" s="68">
        <v>119</v>
      </c>
      <c r="C136" s="69"/>
      <c r="D136" s="62"/>
      <c r="E136" s="62"/>
      <c r="F136" s="63"/>
      <c r="G136" s="62"/>
      <c r="H136" s="62"/>
      <c r="I136" s="64"/>
      <c r="J136" s="64"/>
      <c r="K136" s="62"/>
      <c r="L136" s="62"/>
      <c r="M136" s="62"/>
      <c r="N136" s="62"/>
      <c r="O136" s="65"/>
      <c r="P136" s="66" t="str">
        <f>Calculator!M121</f>
        <v/>
      </c>
      <c r="Q136" s="43"/>
    </row>
    <row r="137" spans="1:17" ht="12.95" customHeight="1" outlineLevel="1" x14ac:dyDescent="0.2">
      <c r="A137" s="43" t="str">
        <f t="shared" si="1"/>
        <v>BldApt</v>
      </c>
      <c r="B137" s="68">
        <v>120</v>
      </c>
      <c r="C137" s="69"/>
      <c r="D137" s="62"/>
      <c r="E137" s="62"/>
      <c r="F137" s="63"/>
      <c r="G137" s="62"/>
      <c r="H137" s="62"/>
      <c r="I137" s="64"/>
      <c r="J137" s="64"/>
      <c r="K137" s="62"/>
      <c r="L137" s="62"/>
      <c r="M137" s="62"/>
      <c r="N137" s="62"/>
      <c r="O137" s="65"/>
      <c r="P137" s="66" t="str">
        <f>Calculator!M122</f>
        <v/>
      </c>
      <c r="Q137" s="43"/>
    </row>
    <row r="138" spans="1:17" ht="12.95" customHeight="1" outlineLevel="1" x14ac:dyDescent="0.2">
      <c r="A138" s="43" t="str">
        <f t="shared" si="1"/>
        <v>BldApt</v>
      </c>
      <c r="B138" s="68">
        <v>121</v>
      </c>
      <c r="C138" s="69"/>
      <c r="D138" s="62"/>
      <c r="E138" s="62"/>
      <c r="F138" s="63"/>
      <c r="G138" s="62"/>
      <c r="H138" s="62"/>
      <c r="I138" s="64"/>
      <c r="J138" s="64"/>
      <c r="K138" s="62"/>
      <c r="L138" s="62"/>
      <c r="M138" s="62"/>
      <c r="N138" s="62"/>
      <c r="O138" s="65"/>
      <c r="P138" s="66" t="str">
        <f>Calculator!M123</f>
        <v/>
      </c>
      <c r="Q138" s="43"/>
    </row>
    <row r="139" spans="1:17" ht="12.95" customHeight="1" outlineLevel="1" x14ac:dyDescent="0.2">
      <c r="A139" s="43" t="str">
        <f t="shared" si="1"/>
        <v>BldApt</v>
      </c>
      <c r="B139" s="68">
        <v>122</v>
      </c>
      <c r="C139" s="69"/>
      <c r="D139" s="62"/>
      <c r="E139" s="62"/>
      <c r="F139" s="63"/>
      <c r="G139" s="62"/>
      <c r="H139" s="62"/>
      <c r="I139" s="64"/>
      <c r="J139" s="64"/>
      <c r="K139" s="62"/>
      <c r="L139" s="62"/>
      <c r="M139" s="62"/>
      <c r="N139" s="62"/>
      <c r="O139" s="65"/>
      <c r="P139" s="66" t="str">
        <f>Calculator!M124</f>
        <v/>
      </c>
      <c r="Q139" s="43"/>
    </row>
    <row r="140" spans="1:17" ht="12.95" customHeight="1" outlineLevel="1" x14ac:dyDescent="0.2">
      <c r="A140" s="43" t="str">
        <f t="shared" si="1"/>
        <v>BldApt</v>
      </c>
      <c r="B140" s="68">
        <v>123</v>
      </c>
      <c r="C140" s="69"/>
      <c r="D140" s="62"/>
      <c r="E140" s="62"/>
      <c r="F140" s="63"/>
      <c r="G140" s="62"/>
      <c r="H140" s="62"/>
      <c r="I140" s="64"/>
      <c r="J140" s="64"/>
      <c r="K140" s="62"/>
      <c r="L140" s="62"/>
      <c r="M140" s="62"/>
      <c r="N140" s="62"/>
      <c r="O140" s="65"/>
      <c r="P140" s="66" t="str">
        <f>Calculator!M125</f>
        <v/>
      </c>
      <c r="Q140" s="43"/>
    </row>
    <row r="141" spans="1:17" ht="12.95" customHeight="1" outlineLevel="1" x14ac:dyDescent="0.2">
      <c r="A141" s="43" t="str">
        <f t="shared" si="1"/>
        <v>BldApt</v>
      </c>
      <c r="B141" s="68">
        <v>124</v>
      </c>
      <c r="C141" s="69"/>
      <c r="D141" s="62"/>
      <c r="E141" s="62"/>
      <c r="F141" s="63"/>
      <c r="G141" s="62"/>
      <c r="H141" s="62"/>
      <c r="I141" s="64"/>
      <c r="J141" s="64"/>
      <c r="K141" s="62"/>
      <c r="L141" s="62"/>
      <c r="M141" s="62"/>
      <c r="N141" s="62"/>
      <c r="O141" s="65"/>
      <c r="P141" s="66" t="str">
        <f>Calculator!M126</f>
        <v/>
      </c>
      <c r="Q141" s="43"/>
    </row>
    <row r="142" spans="1:17" ht="12.95" customHeight="1" outlineLevel="1" x14ac:dyDescent="0.2">
      <c r="A142" s="43" t="str">
        <f t="shared" si="1"/>
        <v>BldApt</v>
      </c>
      <c r="B142" s="68">
        <v>125</v>
      </c>
      <c r="C142" s="69"/>
      <c r="D142" s="62"/>
      <c r="E142" s="62"/>
      <c r="F142" s="63"/>
      <c r="G142" s="62"/>
      <c r="H142" s="62"/>
      <c r="I142" s="64"/>
      <c r="J142" s="64"/>
      <c r="K142" s="62"/>
      <c r="L142" s="62"/>
      <c r="M142" s="62"/>
      <c r="N142" s="62"/>
      <c r="O142" s="65"/>
      <c r="P142" s="66" t="str">
        <f>Calculator!M127</f>
        <v/>
      </c>
      <c r="Q142" s="43"/>
    </row>
    <row r="143" spans="1:17" ht="12.95" customHeight="1" outlineLevel="1" x14ac:dyDescent="0.2">
      <c r="A143" s="43" t="str">
        <f t="shared" si="1"/>
        <v>BldApt</v>
      </c>
      <c r="B143" s="68">
        <v>126</v>
      </c>
      <c r="C143" s="69"/>
      <c r="D143" s="62"/>
      <c r="E143" s="62"/>
      <c r="F143" s="63"/>
      <c r="G143" s="62"/>
      <c r="H143" s="62"/>
      <c r="I143" s="64"/>
      <c r="J143" s="64"/>
      <c r="K143" s="62"/>
      <c r="L143" s="62"/>
      <c r="M143" s="62"/>
      <c r="N143" s="62"/>
      <c r="O143" s="65"/>
      <c r="P143" s="66" t="str">
        <f>Calculator!M128</f>
        <v/>
      </c>
      <c r="Q143" s="43"/>
    </row>
    <row r="144" spans="1:17" ht="12.95" customHeight="1" outlineLevel="1" x14ac:dyDescent="0.2">
      <c r="A144" s="43" t="str">
        <f t="shared" si="1"/>
        <v>BldApt</v>
      </c>
      <c r="B144" s="68">
        <v>127</v>
      </c>
      <c r="C144" s="69"/>
      <c r="D144" s="62"/>
      <c r="E144" s="62"/>
      <c r="F144" s="63"/>
      <c r="G144" s="62"/>
      <c r="H144" s="62"/>
      <c r="I144" s="64"/>
      <c r="J144" s="64"/>
      <c r="K144" s="62"/>
      <c r="L144" s="62"/>
      <c r="M144" s="62"/>
      <c r="N144" s="62"/>
      <c r="O144" s="65"/>
      <c r="P144" s="66" t="str">
        <f>Calculator!M129</f>
        <v/>
      </c>
      <c r="Q144" s="43"/>
    </row>
    <row r="145" spans="1:17" ht="12.95" customHeight="1" outlineLevel="1" x14ac:dyDescent="0.2">
      <c r="A145" s="43" t="str">
        <f t="shared" si="1"/>
        <v>BldApt</v>
      </c>
      <c r="B145" s="68">
        <v>128</v>
      </c>
      <c r="C145" s="69"/>
      <c r="D145" s="62"/>
      <c r="E145" s="62"/>
      <c r="F145" s="63"/>
      <c r="G145" s="62"/>
      <c r="H145" s="62"/>
      <c r="I145" s="64"/>
      <c r="J145" s="64"/>
      <c r="K145" s="62"/>
      <c r="L145" s="62"/>
      <c r="M145" s="62"/>
      <c r="N145" s="62"/>
      <c r="O145" s="65"/>
      <c r="P145" s="66" t="str">
        <f>Calculator!M130</f>
        <v/>
      </c>
      <c r="Q145" s="43"/>
    </row>
    <row r="146" spans="1:17" ht="12.95" customHeight="1" outlineLevel="1" x14ac:dyDescent="0.2">
      <c r="A146" s="43" t="str">
        <f t="shared" si="1"/>
        <v>BldApt</v>
      </c>
      <c r="B146" s="68">
        <v>129</v>
      </c>
      <c r="C146" s="69"/>
      <c r="D146" s="62"/>
      <c r="E146" s="62"/>
      <c r="F146" s="63"/>
      <c r="G146" s="62"/>
      <c r="H146" s="62"/>
      <c r="I146" s="64"/>
      <c r="J146" s="64"/>
      <c r="K146" s="62"/>
      <c r="L146" s="62"/>
      <c r="M146" s="62"/>
      <c r="N146" s="62"/>
      <c r="O146" s="65"/>
      <c r="P146" s="66" t="str">
        <f>Calculator!M131</f>
        <v/>
      </c>
      <c r="Q146" s="43"/>
    </row>
    <row r="147" spans="1:17" ht="12.95" customHeight="1" outlineLevel="1" x14ac:dyDescent="0.2">
      <c r="A147" s="43" t="str">
        <f t="shared" ref="A147:A210" si="2">"Bld"&amp;C147&amp;"Apt"&amp;E147</f>
        <v>BldApt</v>
      </c>
      <c r="B147" s="68">
        <v>130</v>
      </c>
      <c r="C147" s="69"/>
      <c r="D147" s="62"/>
      <c r="E147" s="62"/>
      <c r="F147" s="63"/>
      <c r="G147" s="62"/>
      <c r="H147" s="62"/>
      <c r="I147" s="64"/>
      <c r="J147" s="64"/>
      <c r="K147" s="62"/>
      <c r="L147" s="62"/>
      <c r="M147" s="62"/>
      <c r="N147" s="62"/>
      <c r="O147" s="65"/>
      <c r="P147" s="66" t="str">
        <f>Calculator!M132</f>
        <v/>
      </c>
      <c r="Q147" s="43"/>
    </row>
    <row r="148" spans="1:17" ht="12.95" customHeight="1" outlineLevel="1" x14ac:dyDescent="0.2">
      <c r="A148" s="43" t="str">
        <f t="shared" si="2"/>
        <v>BldApt</v>
      </c>
      <c r="B148" s="68">
        <v>131</v>
      </c>
      <c r="C148" s="69"/>
      <c r="D148" s="62"/>
      <c r="E148" s="62"/>
      <c r="F148" s="63"/>
      <c r="G148" s="62"/>
      <c r="H148" s="62"/>
      <c r="I148" s="64"/>
      <c r="J148" s="64"/>
      <c r="K148" s="62"/>
      <c r="L148" s="62"/>
      <c r="M148" s="62"/>
      <c r="N148" s="62"/>
      <c r="O148" s="65"/>
      <c r="P148" s="66" t="str">
        <f>Calculator!M133</f>
        <v/>
      </c>
      <c r="Q148" s="43"/>
    </row>
    <row r="149" spans="1:17" ht="12.95" customHeight="1" outlineLevel="1" x14ac:dyDescent="0.2">
      <c r="A149" s="43" t="str">
        <f t="shared" si="2"/>
        <v>BldApt</v>
      </c>
      <c r="B149" s="68">
        <v>132</v>
      </c>
      <c r="C149" s="69"/>
      <c r="D149" s="62"/>
      <c r="E149" s="62"/>
      <c r="F149" s="63"/>
      <c r="G149" s="62"/>
      <c r="H149" s="62"/>
      <c r="I149" s="64"/>
      <c r="J149" s="64"/>
      <c r="K149" s="62"/>
      <c r="L149" s="62"/>
      <c r="M149" s="62"/>
      <c r="N149" s="62"/>
      <c r="O149" s="65"/>
      <c r="P149" s="66" t="str">
        <f>Calculator!M134</f>
        <v/>
      </c>
      <c r="Q149" s="43"/>
    </row>
    <row r="150" spans="1:17" ht="12.95" customHeight="1" outlineLevel="1" x14ac:dyDescent="0.2">
      <c r="A150" s="43" t="str">
        <f t="shared" si="2"/>
        <v>BldApt</v>
      </c>
      <c r="B150" s="68">
        <v>133</v>
      </c>
      <c r="C150" s="69"/>
      <c r="D150" s="62"/>
      <c r="E150" s="62"/>
      <c r="F150" s="63"/>
      <c r="G150" s="62"/>
      <c r="H150" s="62"/>
      <c r="I150" s="64"/>
      <c r="J150" s="64"/>
      <c r="K150" s="62"/>
      <c r="L150" s="62"/>
      <c r="M150" s="62"/>
      <c r="N150" s="62"/>
      <c r="O150" s="65"/>
      <c r="P150" s="66" t="str">
        <f>Calculator!M135</f>
        <v/>
      </c>
      <c r="Q150" s="43"/>
    </row>
    <row r="151" spans="1:17" ht="12.95" customHeight="1" outlineLevel="1" x14ac:dyDescent="0.2">
      <c r="A151" s="43" t="str">
        <f t="shared" si="2"/>
        <v>BldApt</v>
      </c>
      <c r="B151" s="68">
        <v>134</v>
      </c>
      <c r="C151" s="69"/>
      <c r="D151" s="62"/>
      <c r="E151" s="62"/>
      <c r="F151" s="63"/>
      <c r="G151" s="62"/>
      <c r="H151" s="62"/>
      <c r="I151" s="64"/>
      <c r="J151" s="64"/>
      <c r="K151" s="62"/>
      <c r="L151" s="62"/>
      <c r="M151" s="62"/>
      <c r="N151" s="62"/>
      <c r="O151" s="65"/>
      <c r="P151" s="66" t="str">
        <f>Calculator!M136</f>
        <v/>
      </c>
      <c r="Q151" s="43"/>
    </row>
    <row r="152" spans="1:17" ht="12.95" customHeight="1" outlineLevel="1" x14ac:dyDescent="0.2">
      <c r="A152" s="43" t="str">
        <f t="shared" si="2"/>
        <v>BldApt</v>
      </c>
      <c r="B152" s="68">
        <v>135</v>
      </c>
      <c r="C152" s="69"/>
      <c r="D152" s="62"/>
      <c r="E152" s="62"/>
      <c r="F152" s="63"/>
      <c r="G152" s="62"/>
      <c r="H152" s="62"/>
      <c r="I152" s="64"/>
      <c r="J152" s="64"/>
      <c r="K152" s="62"/>
      <c r="L152" s="62"/>
      <c r="M152" s="62"/>
      <c r="N152" s="62"/>
      <c r="O152" s="65"/>
      <c r="P152" s="66" t="str">
        <f>Calculator!M137</f>
        <v/>
      </c>
      <c r="Q152" s="43"/>
    </row>
    <row r="153" spans="1:17" ht="12.95" customHeight="1" outlineLevel="1" x14ac:dyDescent="0.2">
      <c r="A153" s="43" t="str">
        <f t="shared" si="2"/>
        <v>BldApt</v>
      </c>
      <c r="B153" s="68">
        <v>136</v>
      </c>
      <c r="C153" s="69"/>
      <c r="D153" s="62"/>
      <c r="E153" s="62"/>
      <c r="F153" s="63"/>
      <c r="G153" s="62"/>
      <c r="H153" s="62"/>
      <c r="I153" s="64"/>
      <c r="J153" s="64"/>
      <c r="K153" s="62"/>
      <c r="L153" s="62"/>
      <c r="M153" s="62"/>
      <c r="N153" s="62"/>
      <c r="O153" s="65"/>
      <c r="P153" s="66" t="str">
        <f>Calculator!M138</f>
        <v/>
      </c>
      <c r="Q153" s="43"/>
    </row>
    <row r="154" spans="1:17" ht="12.95" customHeight="1" outlineLevel="1" x14ac:dyDescent="0.2">
      <c r="A154" s="43" t="str">
        <f t="shared" si="2"/>
        <v>BldApt</v>
      </c>
      <c r="B154" s="68">
        <v>137</v>
      </c>
      <c r="C154" s="69"/>
      <c r="D154" s="62"/>
      <c r="E154" s="62"/>
      <c r="F154" s="63"/>
      <c r="G154" s="62"/>
      <c r="H154" s="62"/>
      <c r="I154" s="64"/>
      <c r="J154" s="64"/>
      <c r="K154" s="62"/>
      <c r="L154" s="62"/>
      <c r="M154" s="62"/>
      <c r="N154" s="62"/>
      <c r="O154" s="65"/>
      <c r="P154" s="66" t="str">
        <f>Calculator!M139</f>
        <v/>
      </c>
      <c r="Q154" s="43"/>
    </row>
    <row r="155" spans="1:17" ht="12.95" customHeight="1" outlineLevel="1" x14ac:dyDescent="0.2">
      <c r="A155" s="43" t="str">
        <f t="shared" si="2"/>
        <v>BldApt</v>
      </c>
      <c r="B155" s="68">
        <v>138</v>
      </c>
      <c r="C155" s="69"/>
      <c r="D155" s="62"/>
      <c r="E155" s="62"/>
      <c r="F155" s="63"/>
      <c r="G155" s="62"/>
      <c r="H155" s="62"/>
      <c r="I155" s="64"/>
      <c r="J155" s="64"/>
      <c r="K155" s="62"/>
      <c r="L155" s="62"/>
      <c r="M155" s="62"/>
      <c r="N155" s="62"/>
      <c r="O155" s="65"/>
      <c r="P155" s="66" t="str">
        <f>Calculator!M140</f>
        <v/>
      </c>
      <c r="Q155" s="43"/>
    </row>
    <row r="156" spans="1:17" ht="12.95" customHeight="1" outlineLevel="1" x14ac:dyDescent="0.2">
      <c r="A156" s="43" t="str">
        <f t="shared" si="2"/>
        <v>BldApt</v>
      </c>
      <c r="B156" s="68">
        <v>139</v>
      </c>
      <c r="C156" s="69"/>
      <c r="D156" s="62"/>
      <c r="E156" s="62"/>
      <c r="F156" s="63"/>
      <c r="G156" s="62"/>
      <c r="H156" s="62"/>
      <c r="I156" s="64"/>
      <c r="J156" s="64"/>
      <c r="K156" s="62"/>
      <c r="L156" s="62"/>
      <c r="M156" s="62"/>
      <c r="N156" s="62"/>
      <c r="O156" s="65"/>
      <c r="P156" s="66" t="str">
        <f>Calculator!M141</f>
        <v/>
      </c>
      <c r="Q156" s="43"/>
    </row>
    <row r="157" spans="1:17" ht="12.95" customHeight="1" outlineLevel="1" x14ac:dyDescent="0.2">
      <c r="A157" s="43" t="str">
        <f t="shared" si="2"/>
        <v>BldApt</v>
      </c>
      <c r="B157" s="68">
        <v>140</v>
      </c>
      <c r="C157" s="69"/>
      <c r="D157" s="62"/>
      <c r="E157" s="62"/>
      <c r="F157" s="63"/>
      <c r="G157" s="62"/>
      <c r="H157" s="62"/>
      <c r="I157" s="64"/>
      <c r="J157" s="64"/>
      <c r="K157" s="62"/>
      <c r="L157" s="62"/>
      <c r="M157" s="62"/>
      <c r="N157" s="62"/>
      <c r="O157" s="65"/>
      <c r="P157" s="66" t="str">
        <f>Calculator!M142</f>
        <v/>
      </c>
      <c r="Q157" s="43"/>
    </row>
    <row r="158" spans="1:17" ht="12.95" customHeight="1" outlineLevel="1" x14ac:dyDescent="0.2">
      <c r="A158" s="43" t="str">
        <f t="shared" si="2"/>
        <v>BldApt</v>
      </c>
      <c r="B158" s="68">
        <v>141</v>
      </c>
      <c r="C158" s="69"/>
      <c r="D158" s="62"/>
      <c r="E158" s="62"/>
      <c r="F158" s="63"/>
      <c r="G158" s="62"/>
      <c r="H158" s="62"/>
      <c r="I158" s="64"/>
      <c r="J158" s="64"/>
      <c r="K158" s="62"/>
      <c r="L158" s="62"/>
      <c r="M158" s="62"/>
      <c r="N158" s="62"/>
      <c r="O158" s="65"/>
      <c r="P158" s="66" t="str">
        <f>Calculator!M143</f>
        <v/>
      </c>
      <c r="Q158" s="43"/>
    </row>
    <row r="159" spans="1:17" ht="12.95" customHeight="1" outlineLevel="1" x14ac:dyDescent="0.2">
      <c r="A159" s="43" t="str">
        <f t="shared" si="2"/>
        <v>BldApt</v>
      </c>
      <c r="B159" s="68">
        <v>142</v>
      </c>
      <c r="C159" s="69"/>
      <c r="D159" s="62"/>
      <c r="E159" s="62"/>
      <c r="F159" s="63"/>
      <c r="G159" s="62"/>
      <c r="H159" s="62"/>
      <c r="I159" s="64"/>
      <c r="J159" s="64"/>
      <c r="K159" s="62"/>
      <c r="L159" s="62"/>
      <c r="M159" s="62"/>
      <c r="N159" s="62"/>
      <c r="O159" s="65"/>
      <c r="P159" s="66" t="str">
        <f>Calculator!M144</f>
        <v/>
      </c>
      <c r="Q159" s="43"/>
    </row>
    <row r="160" spans="1:17" ht="12.95" customHeight="1" outlineLevel="1" x14ac:dyDescent="0.2">
      <c r="A160" s="43" t="str">
        <f t="shared" si="2"/>
        <v>BldApt</v>
      </c>
      <c r="B160" s="68">
        <v>143</v>
      </c>
      <c r="C160" s="69"/>
      <c r="D160" s="62"/>
      <c r="E160" s="62"/>
      <c r="F160" s="63"/>
      <c r="G160" s="62"/>
      <c r="H160" s="62"/>
      <c r="I160" s="64"/>
      <c r="J160" s="64"/>
      <c r="K160" s="62"/>
      <c r="L160" s="62"/>
      <c r="M160" s="62"/>
      <c r="N160" s="62"/>
      <c r="O160" s="65"/>
      <c r="P160" s="66" t="str">
        <f>Calculator!M145</f>
        <v/>
      </c>
      <c r="Q160" s="43"/>
    </row>
    <row r="161" spans="1:17" ht="12.95" customHeight="1" outlineLevel="1" x14ac:dyDescent="0.2">
      <c r="A161" s="43" t="str">
        <f t="shared" si="2"/>
        <v>BldApt</v>
      </c>
      <c r="B161" s="68">
        <v>144</v>
      </c>
      <c r="C161" s="69"/>
      <c r="D161" s="62"/>
      <c r="E161" s="62"/>
      <c r="F161" s="63"/>
      <c r="G161" s="62"/>
      <c r="H161" s="62"/>
      <c r="I161" s="64"/>
      <c r="J161" s="64"/>
      <c r="K161" s="62"/>
      <c r="L161" s="62"/>
      <c r="M161" s="62"/>
      <c r="N161" s="62"/>
      <c r="O161" s="65"/>
      <c r="P161" s="66" t="str">
        <f>Calculator!M146</f>
        <v/>
      </c>
      <c r="Q161" s="43"/>
    </row>
    <row r="162" spans="1:17" ht="12.95" customHeight="1" outlineLevel="1" x14ac:dyDescent="0.2">
      <c r="A162" s="43" t="str">
        <f t="shared" si="2"/>
        <v>BldApt</v>
      </c>
      <c r="B162" s="68">
        <v>145</v>
      </c>
      <c r="C162" s="69"/>
      <c r="D162" s="62"/>
      <c r="E162" s="62"/>
      <c r="F162" s="63"/>
      <c r="G162" s="62"/>
      <c r="H162" s="62"/>
      <c r="I162" s="64"/>
      <c r="J162" s="64"/>
      <c r="K162" s="62"/>
      <c r="L162" s="62"/>
      <c r="M162" s="62"/>
      <c r="N162" s="62"/>
      <c r="O162" s="65"/>
      <c r="P162" s="66" t="str">
        <f>Calculator!M147</f>
        <v/>
      </c>
      <c r="Q162" s="43"/>
    </row>
    <row r="163" spans="1:17" ht="12.95" customHeight="1" outlineLevel="1" x14ac:dyDescent="0.2">
      <c r="A163" s="43" t="str">
        <f t="shared" si="2"/>
        <v>BldApt</v>
      </c>
      <c r="B163" s="68">
        <v>146</v>
      </c>
      <c r="C163" s="69"/>
      <c r="D163" s="62"/>
      <c r="E163" s="62"/>
      <c r="F163" s="63"/>
      <c r="G163" s="62"/>
      <c r="H163" s="62"/>
      <c r="I163" s="64"/>
      <c r="J163" s="64"/>
      <c r="K163" s="62"/>
      <c r="L163" s="62"/>
      <c r="M163" s="62"/>
      <c r="N163" s="62"/>
      <c r="O163" s="65"/>
      <c r="P163" s="66" t="str">
        <f>Calculator!M148</f>
        <v/>
      </c>
      <c r="Q163" s="43"/>
    </row>
    <row r="164" spans="1:17" ht="12.95" customHeight="1" outlineLevel="1" x14ac:dyDescent="0.2">
      <c r="A164" s="43" t="str">
        <f t="shared" si="2"/>
        <v>BldApt</v>
      </c>
      <c r="B164" s="68">
        <v>147</v>
      </c>
      <c r="C164" s="69"/>
      <c r="D164" s="62"/>
      <c r="E164" s="62"/>
      <c r="F164" s="63"/>
      <c r="G164" s="62"/>
      <c r="H164" s="62"/>
      <c r="I164" s="64"/>
      <c r="J164" s="64"/>
      <c r="K164" s="62"/>
      <c r="L164" s="62"/>
      <c r="M164" s="62"/>
      <c r="N164" s="62"/>
      <c r="O164" s="65"/>
      <c r="P164" s="66" t="str">
        <f>Calculator!M149</f>
        <v/>
      </c>
      <c r="Q164" s="43"/>
    </row>
    <row r="165" spans="1:17" ht="12.95" customHeight="1" outlineLevel="1" x14ac:dyDescent="0.2">
      <c r="A165" s="43" t="str">
        <f t="shared" si="2"/>
        <v>BldApt</v>
      </c>
      <c r="B165" s="68">
        <v>148</v>
      </c>
      <c r="C165" s="69"/>
      <c r="D165" s="62"/>
      <c r="E165" s="62"/>
      <c r="F165" s="63"/>
      <c r="G165" s="62"/>
      <c r="H165" s="62"/>
      <c r="I165" s="64"/>
      <c r="J165" s="64"/>
      <c r="K165" s="62"/>
      <c r="L165" s="62"/>
      <c r="M165" s="62"/>
      <c r="N165" s="62"/>
      <c r="O165" s="65"/>
      <c r="P165" s="66" t="str">
        <f>Calculator!M150</f>
        <v/>
      </c>
      <c r="Q165" s="43"/>
    </row>
    <row r="166" spans="1:17" ht="12.95" customHeight="1" outlineLevel="1" x14ac:dyDescent="0.2">
      <c r="A166" s="43" t="str">
        <f t="shared" si="2"/>
        <v>BldApt</v>
      </c>
      <c r="B166" s="68">
        <v>149</v>
      </c>
      <c r="C166" s="69"/>
      <c r="D166" s="62"/>
      <c r="E166" s="62"/>
      <c r="F166" s="63"/>
      <c r="G166" s="62"/>
      <c r="H166" s="62"/>
      <c r="I166" s="64"/>
      <c r="J166" s="64"/>
      <c r="K166" s="62"/>
      <c r="L166" s="62"/>
      <c r="M166" s="62"/>
      <c r="N166" s="62"/>
      <c r="O166" s="65"/>
      <c r="P166" s="66" t="str">
        <f>Calculator!M151</f>
        <v/>
      </c>
      <c r="Q166" s="43"/>
    </row>
    <row r="167" spans="1:17" ht="12.95" customHeight="1" outlineLevel="1" x14ac:dyDescent="0.2">
      <c r="A167" s="43" t="str">
        <f t="shared" si="2"/>
        <v>BldApt</v>
      </c>
      <c r="B167" s="68">
        <v>150</v>
      </c>
      <c r="C167" s="69"/>
      <c r="D167" s="62"/>
      <c r="E167" s="62"/>
      <c r="F167" s="63"/>
      <c r="G167" s="62"/>
      <c r="H167" s="62"/>
      <c r="I167" s="64"/>
      <c r="J167" s="64"/>
      <c r="K167" s="62"/>
      <c r="L167" s="62"/>
      <c r="M167" s="62"/>
      <c r="N167" s="62"/>
      <c r="O167" s="65"/>
      <c r="P167" s="66" t="str">
        <f>Calculator!M152</f>
        <v/>
      </c>
      <c r="Q167" s="43"/>
    </row>
    <row r="168" spans="1:17" ht="12.95" customHeight="1" outlineLevel="1" x14ac:dyDescent="0.2">
      <c r="A168" s="43" t="str">
        <f t="shared" si="2"/>
        <v>BldApt</v>
      </c>
      <c r="B168" s="68">
        <v>151</v>
      </c>
      <c r="C168" s="69"/>
      <c r="D168" s="62"/>
      <c r="E168" s="62"/>
      <c r="F168" s="63"/>
      <c r="G168" s="62"/>
      <c r="H168" s="62"/>
      <c r="I168" s="64"/>
      <c r="J168" s="64"/>
      <c r="K168" s="62"/>
      <c r="L168" s="62"/>
      <c r="M168" s="62"/>
      <c r="N168" s="62"/>
      <c r="O168" s="65"/>
      <c r="P168" s="66" t="str">
        <f>Calculator!M153</f>
        <v/>
      </c>
      <c r="Q168" s="43"/>
    </row>
    <row r="169" spans="1:17" ht="12.95" customHeight="1" outlineLevel="1" x14ac:dyDescent="0.2">
      <c r="A169" s="43" t="str">
        <f t="shared" si="2"/>
        <v>BldApt</v>
      </c>
      <c r="B169" s="68">
        <v>152</v>
      </c>
      <c r="C169" s="69"/>
      <c r="D169" s="62"/>
      <c r="E169" s="62"/>
      <c r="F169" s="63"/>
      <c r="G169" s="62"/>
      <c r="H169" s="62"/>
      <c r="I169" s="64"/>
      <c r="J169" s="64"/>
      <c r="K169" s="62"/>
      <c r="L169" s="62"/>
      <c r="M169" s="62"/>
      <c r="N169" s="62"/>
      <c r="O169" s="65"/>
      <c r="P169" s="66" t="str">
        <f>Calculator!M154</f>
        <v/>
      </c>
      <c r="Q169" s="43"/>
    </row>
    <row r="170" spans="1:17" ht="12.95" customHeight="1" outlineLevel="1" x14ac:dyDescent="0.2">
      <c r="A170" s="43" t="str">
        <f t="shared" si="2"/>
        <v>BldApt</v>
      </c>
      <c r="B170" s="68">
        <v>153</v>
      </c>
      <c r="C170" s="69"/>
      <c r="D170" s="62"/>
      <c r="E170" s="62"/>
      <c r="F170" s="63"/>
      <c r="G170" s="62"/>
      <c r="H170" s="62"/>
      <c r="I170" s="64"/>
      <c r="J170" s="64"/>
      <c r="K170" s="62"/>
      <c r="L170" s="62"/>
      <c r="M170" s="62"/>
      <c r="N170" s="62"/>
      <c r="O170" s="65"/>
      <c r="P170" s="66" t="str">
        <f>Calculator!M155</f>
        <v/>
      </c>
      <c r="Q170" s="43"/>
    </row>
    <row r="171" spans="1:17" ht="12.95" customHeight="1" outlineLevel="1" x14ac:dyDescent="0.2">
      <c r="A171" s="43" t="str">
        <f t="shared" si="2"/>
        <v>BldApt</v>
      </c>
      <c r="B171" s="68">
        <v>154</v>
      </c>
      <c r="C171" s="69"/>
      <c r="D171" s="62"/>
      <c r="E171" s="62"/>
      <c r="F171" s="63"/>
      <c r="G171" s="62"/>
      <c r="H171" s="62"/>
      <c r="I171" s="64"/>
      <c r="J171" s="64"/>
      <c r="K171" s="62"/>
      <c r="L171" s="62"/>
      <c r="M171" s="62"/>
      <c r="N171" s="62"/>
      <c r="O171" s="65"/>
      <c r="P171" s="66" t="str">
        <f>Calculator!M156</f>
        <v/>
      </c>
      <c r="Q171" s="43"/>
    </row>
    <row r="172" spans="1:17" ht="12.95" customHeight="1" outlineLevel="1" x14ac:dyDescent="0.2">
      <c r="A172" s="43" t="str">
        <f t="shared" si="2"/>
        <v>BldApt</v>
      </c>
      <c r="B172" s="68">
        <v>155</v>
      </c>
      <c r="C172" s="69"/>
      <c r="D172" s="62"/>
      <c r="E172" s="62"/>
      <c r="F172" s="63"/>
      <c r="G172" s="62"/>
      <c r="H172" s="62"/>
      <c r="I172" s="64"/>
      <c r="J172" s="64"/>
      <c r="K172" s="62"/>
      <c r="L172" s="62"/>
      <c r="M172" s="62"/>
      <c r="N172" s="62"/>
      <c r="O172" s="65"/>
      <c r="P172" s="66" t="str">
        <f>Calculator!M157</f>
        <v/>
      </c>
      <c r="Q172" s="43"/>
    </row>
    <row r="173" spans="1:17" ht="12.95" customHeight="1" outlineLevel="1" x14ac:dyDescent="0.2">
      <c r="A173" s="43" t="str">
        <f t="shared" si="2"/>
        <v>BldApt</v>
      </c>
      <c r="B173" s="68">
        <v>156</v>
      </c>
      <c r="C173" s="69"/>
      <c r="D173" s="62"/>
      <c r="E173" s="62"/>
      <c r="F173" s="63"/>
      <c r="G173" s="62"/>
      <c r="H173" s="62"/>
      <c r="I173" s="64"/>
      <c r="J173" s="64"/>
      <c r="K173" s="62"/>
      <c r="L173" s="62"/>
      <c r="M173" s="62"/>
      <c r="N173" s="62"/>
      <c r="O173" s="65"/>
      <c r="P173" s="66" t="str">
        <f>Calculator!M158</f>
        <v/>
      </c>
      <c r="Q173" s="43"/>
    </row>
    <row r="174" spans="1:17" ht="12.95" customHeight="1" outlineLevel="1" x14ac:dyDescent="0.2">
      <c r="A174" s="43" t="str">
        <f t="shared" si="2"/>
        <v>BldApt</v>
      </c>
      <c r="B174" s="68">
        <v>157</v>
      </c>
      <c r="C174" s="69"/>
      <c r="D174" s="62"/>
      <c r="E174" s="62"/>
      <c r="F174" s="63"/>
      <c r="G174" s="62"/>
      <c r="H174" s="62"/>
      <c r="I174" s="64"/>
      <c r="J174" s="64"/>
      <c r="K174" s="62"/>
      <c r="L174" s="62"/>
      <c r="M174" s="62"/>
      <c r="N174" s="62"/>
      <c r="O174" s="65"/>
      <c r="P174" s="66" t="str">
        <f>Calculator!M159</f>
        <v/>
      </c>
      <c r="Q174" s="43"/>
    </row>
    <row r="175" spans="1:17" ht="12.95" customHeight="1" outlineLevel="1" x14ac:dyDescent="0.2">
      <c r="A175" s="43" t="str">
        <f t="shared" si="2"/>
        <v>BldApt</v>
      </c>
      <c r="B175" s="68">
        <v>158</v>
      </c>
      <c r="C175" s="69"/>
      <c r="D175" s="62"/>
      <c r="E175" s="62"/>
      <c r="F175" s="63"/>
      <c r="G175" s="62"/>
      <c r="H175" s="62"/>
      <c r="I175" s="64"/>
      <c r="J175" s="64"/>
      <c r="K175" s="62"/>
      <c r="L175" s="62"/>
      <c r="M175" s="62"/>
      <c r="N175" s="62"/>
      <c r="O175" s="65"/>
      <c r="P175" s="66" t="str">
        <f>Calculator!M160</f>
        <v/>
      </c>
      <c r="Q175" s="43"/>
    </row>
    <row r="176" spans="1:17" ht="12.95" customHeight="1" outlineLevel="1" x14ac:dyDescent="0.2">
      <c r="A176" s="43" t="str">
        <f t="shared" si="2"/>
        <v>BldApt</v>
      </c>
      <c r="B176" s="68">
        <v>159</v>
      </c>
      <c r="C176" s="69"/>
      <c r="D176" s="62"/>
      <c r="E176" s="62"/>
      <c r="F176" s="63"/>
      <c r="G176" s="62"/>
      <c r="H176" s="62"/>
      <c r="I176" s="64"/>
      <c r="J176" s="64"/>
      <c r="K176" s="62"/>
      <c r="L176" s="62"/>
      <c r="M176" s="62"/>
      <c r="N176" s="62"/>
      <c r="O176" s="65"/>
      <c r="P176" s="66" t="str">
        <f>Calculator!M161</f>
        <v/>
      </c>
      <c r="Q176" s="43"/>
    </row>
    <row r="177" spans="1:17" ht="12.95" customHeight="1" outlineLevel="1" x14ac:dyDescent="0.2">
      <c r="A177" s="43" t="str">
        <f t="shared" si="2"/>
        <v>BldApt</v>
      </c>
      <c r="B177" s="68">
        <v>160</v>
      </c>
      <c r="C177" s="69"/>
      <c r="D177" s="62"/>
      <c r="E177" s="62"/>
      <c r="F177" s="63"/>
      <c r="G177" s="62"/>
      <c r="H177" s="62"/>
      <c r="I177" s="64"/>
      <c r="J177" s="64"/>
      <c r="K177" s="62"/>
      <c r="L177" s="62"/>
      <c r="M177" s="62"/>
      <c r="N177" s="62"/>
      <c r="O177" s="65"/>
      <c r="P177" s="66" t="str">
        <f>Calculator!M162</f>
        <v/>
      </c>
      <c r="Q177" s="43"/>
    </row>
    <row r="178" spans="1:17" ht="12.95" customHeight="1" outlineLevel="1" x14ac:dyDescent="0.2">
      <c r="A178" s="43" t="str">
        <f t="shared" si="2"/>
        <v>BldApt</v>
      </c>
      <c r="B178" s="68">
        <v>161</v>
      </c>
      <c r="C178" s="69"/>
      <c r="D178" s="62"/>
      <c r="E178" s="62"/>
      <c r="F178" s="63"/>
      <c r="G178" s="62"/>
      <c r="H178" s="62"/>
      <c r="I178" s="64"/>
      <c r="J178" s="64"/>
      <c r="K178" s="62"/>
      <c r="L178" s="62"/>
      <c r="M178" s="62"/>
      <c r="N178" s="62"/>
      <c r="O178" s="65"/>
      <c r="P178" s="66" t="str">
        <f>Calculator!M163</f>
        <v/>
      </c>
      <c r="Q178" s="43"/>
    </row>
    <row r="179" spans="1:17" ht="12.95" customHeight="1" outlineLevel="1" x14ac:dyDescent="0.2">
      <c r="A179" s="43" t="str">
        <f t="shared" si="2"/>
        <v>BldApt</v>
      </c>
      <c r="B179" s="68">
        <v>162</v>
      </c>
      <c r="C179" s="69"/>
      <c r="D179" s="62"/>
      <c r="E179" s="62"/>
      <c r="F179" s="63"/>
      <c r="G179" s="62"/>
      <c r="H179" s="62"/>
      <c r="I179" s="64"/>
      <c r="J179" s="64"/>
      <c r="K179" s="62"/>
      <c r="L179" s="62"/>
      <c r="M179" s="62"/>
      <c r="N179" s="62"/>
      <c r="O179" s="65"/>
      <c r="P179" s="66" t="str">
        <f>Calculator!M164</f>
        <v/>
      </c>
      <c r="Q179" s="43"/>
    </row>
    <row r="180" spans="1:17" ht="12.95" customHeight="1" outlineLevel="1" x14ac:dyDescent="0.2">
      <c r="A180" s="43" t="str">
        <f t="shared" si="2"/>
        <v>BldApt</v>
      </c>
      <c r="B180" s="68">
        <v>163</v>
      </c>
      <c r="C180" s="69"/>
      <c r="D180" s="62"/>
      <c r="E180" s="62"/>
      <c r="F180" s="63"/>
      <c r="G180" s="62"/>
      <c r="H180" s="62"/>
      <c r="I180" s="64"/>
      <c r="J180" s="64"/>
      <c r="K180" s="62"/>
      <c r="L180" s="62"/>
      <c r="M180" s="62"/>
      <c r="N180" s="62"/>
      <c r="O180" s="65"/>
      <c r="P180" s="66" t="str">
        <f>Calculator!M165</f>
        <v/>
      </c>
      <c r="Q180" s="43"/>
    </row>
    <row r="181" spans="1:17" ht="12.95" customHeight="1" outlineLevel="1" x14ac:dyDescent="0.2">
      <c r="A181" s="43" t="str">
        <f t="shared" si="2"/>
        <v>BldApt</v>
      </c>
      <c r="B181" s="68">
        <v>164</v>
      </c>
      <c r="C181" s="69"/>
      <c r="D181" s="62"/>
      <c r="E181" s="62"/>
      <c r="F181" s="63"/>
      <c r="G181" s="62"/>
      <c r="H181" s="62"/>
      <c r="I181" s="64"/>
      <c r="J181" s="64"/>
      <c r="K181" s="62"/>
      <c r="L181" s="62"/>
      <c r="M181" s="62"/>
      <c r="N181" s="62"/>
      <c r="O181" s="65"/>
      <c r="P181" s="66" t="str">
        <f>Calculator!M166</f>
        <v/>
      </c>
      <c r="Q181" s="43"/>
    </row>
    <row r="182" spans="1:17" ht="12.95" customHeight="1" outlineLevel="1" x14ac:dyDescent="0.2">
      <c r="A182" s="43" t="str">
        <f t="shared" si="2"/>
        <v>BldApt</v>
      </c>
      <c r="B182" s="68">
        <v>165</v>
      </c>
      <c r="C182" s="69"/>
      <c r="D182" s="62"/>
      <c r="E182" s="62"/>
      <c r="F182" s="63"/>
      <c r="G182" s="62"/>
      <c r="H182" s="62"/>
      <c r="I182" s="64"/>
      <c r="J182" s="64"/>
      <c r="K182" s="62"/>
      <c r="L182" s="62"/>
      <c r="M182" s="62"/>
      <c r="N182" s="62"/>
      <c r="O182" s="65"/>
      <c r="P182" s="66" t="str">
        <f>Calculator!M167</f>
        <v/>
      </c>
      <c r="Q182" s="43"/>
    </row>
    <row r="183" spans="1:17" ht="12.95" customHeight="1" outlineLevel="1" x14ac:dyDescent="0.2">
      <c r="A183" s="43" t="str">
        <f t="shared" si="2"/>
        <v>BldApt</v>
      </c>
      <c r="B183" s="68">
        <v>166</v>
      </c>
      <c r="C183" s="69"/>
      <c r="D183" s="62"/>
      <c r="E183" s="62"/>
      <c r="F183" s="63"/>
      <c r="G183" s="62"/>
      <c r="H183" s="62"/>
      <c r="I183" s="64"/>
      <c r="J183" s="64"/>
      <c r="K183" s="62"/>
      <c r="L183" s="62"/>
      <c r="M183" s="62"/>
      <c r="N183" s="62"/>
      <c r="O183" s="65"/>
      <c r="P183" s="66" t="str">
        <f>Calculator!M168</f>
        <v/>
      </c>
      <c r="Q183" s="43"/>
    </row>
    <row r="184" spans="1:17" ht="12.95" customHeight="1" outlineLevel="1" x14ac:dyDescent="0.2">
      <c r="A184" s="43" t="str">
        <f t="shared" si="2"/>
        <v>BldApt</v>
      </c>
      <c r="B184" s="68">
        <v>167</v>
      </c>
      <c r="C184" s="69"/>
      <c r="D184" s="62"/>
      <c r="E184" s="62"/>
      <c r="F184" s="63"/>
      <c r="G184" s="62"/>
      <c r="H184" s="62"/>
      <c r="I184" s="64"/>
      <c r="J184" s="64"/>
      <c r="K184" s="62"/>
      <c r="L184" s="62"/>
      <c r="M184" s="62"/>
      <c r="N184" s="62"/>
      <c r="O184" s="65"/>
      <c r="P184" s="66" t="str">
        <f>Calculator!M169</f>
        <v/>
      </c>
      <c r="Q184" s="43"/>
    </row>
    <row r="185" spans="1:17" ht="12.95" customHeight="1" outlineLevel="1" x14ac:dyDescent="0.2">
      <c r="A185" s="43" t="str">
        <f t="shared" si="2"/>
        <v>BldApt</v>
      </c>
      <c r="B185" s="68">
        <v>168</v>
      </c>
      <c r="C185" s="69"/>
      <c r="D185" s="62"/>
      <c r="E185" s="62"/>
      <c r="F185" s="63"/>
      <c r="G185" s="62"/>
      <c r="H185" s="62"/>
      <c r="I185" s="64"/>
      <c r="J185" s="64"/>
      <c r="K185" s="62"/>
      <c r="L185" s="62"/>
      <c r="M185" s="62"/>
      <c r="N185" s="62"/>
      <c r="O185" s="65"/>
      <c r="P185" s="66" t="str">
        <f>Calculator!M170</f>
        <v/>
      </c>
      <c r="Q185" s="43"/>
    </row>
    <row r="186" spans="1:17" ht="12.95" customHeight="1" outlineLevel="1" x14ac:dyDescent="0.2">
      <c r="A186" s="43" t="str">
        <f t="shared" si="2"/>
        <v>BldApt</v>
      </c>
      <c r="B186" s="68">
        <v>169</v>
      </c>
      <c r="C186" s="69"/>
      <c r="D186" s="62"/>
      <c r="E186" s="62"/>
      <c r="F186" s="63"/>
      <c r="G186" s="62"/>
      <c r="H186" s="62"/>
      <c r="I186" s="64"/>
      <c r="J186" s="64"/>
      <c r="K186" s="62"/>
      <c r="L186" s="62"/>
      <c r="M186" s="62"/>
      <c r="N186" s="62"/>
      <c r="O186" s="65"/>
      <c r="P186" s="66" t="str">
        <f>Calculator!M171</f>
        <v/>
      </c>
      <c r="Q186" s="43"/>
    </row>
    <row r="187" spans="1:17" ht="12.95" customHeight="1" outlineLevel="1" x14ac:dyDescent="0.2">
      <c r="A187" s="43" t="str">
        <f t="shared" si="2"/>
        <v>BldApt</v>
      </c>
      <c r="B187" s="68">
        <v>170</v>
      </c>
      <c r="C187" s="69"/>
      <c r="D187" s="62"/>
      <c r="E187" s="62"/>
      <c r="F187" s="63"/>
      <c r="G187" s="62"/>
      <c r="H187" s="62"/>
      <c r="I187" s="64"/>
      <c r="J187" s="64"/>
      <c r="K187" s="62"/>
      <c r="L187" s="62"/>
      <c r="M187" s="62"/>
      <c r="N187" s="62"/>
      <c r="O187" s="65"/>
      <c r="P187" s="66" t="str">
        <f>Calculator!M172</f>
        <v/>
      </c>
      <c r="Q187" s="43"/>
    </row>
    <row r="188" spans="1:17" ht="12.95" customHeight="1" outlineLevel="1" x14ac:dyDescent="0.2">
      <c r="A188" s="43" t="str">
        <f t="shared" si="2"/>
        <v>BldApt</v>
      </c>
      <c r="B188" s="68">
        <v>171</v>
      </c>
      <c r="C188" s="69"/>
      <c r="D188" s="62"/>
      <c r="E188" s="62"/>
      <c r="F188" s="63"/>
      <c r="G188" s="62"/>
      <c r="H188" s="62"/>
      <c r="I188" s="64"/>
      <c r="J188" s="64"/>
      <c r="K188" s="62"/>
      <c r="L188" s="62"/>
      <c r="M188" s="62"/>
      <c r="N188" s="62"/>
      <c r="O188" s="65"/>
      <c r="P188" s="66" t="str">
        <f>Calculator!M173</f>
        <v/>
      </c>
      <c r="Q188" s="43"/>
    </row>
    <row r="189" spans="1:17" ht="12.95" customHeight="1" outlineLevel="1" x14ac:dyDescent="0.2">
      <c r="A189" s="43" t="str">
        <f t="shared" si="2"/>
        <v>BldApt</v>
      </c>
      <c r="B189" s="68">
        <v>172</v>
      </c>
      <c r="C189" s="69"/>
      <c r="D189" s="62"/>
      <c r="E189" s="62"/>
      <c r="F189" s="63"/>
      <c r="G189" s="62"/>
      <c r="H189" s="62"/>
      <c r="I189" s="64"/>
      <c r="J189" s="64"/>
      <c r="K189" s="62"/>
      <c r="L189" s="62"/>
      <c r="M189" s="62"/>
      <c r="N189" s="62"/>
      <c r="O189" s="65"/>
      <c r="P189" s="66" t="str">
        <f>Calculator!M174</f>
        <v/>
      </c>
      <c r="Q189" s="43"/>
    </row>
    <row r="190" spans="1:17" ht="12.95" customHeight="1" outlineLevel="1" x14ac:dyDescent="0.2">
      <c r="A190" s="43" t="str">
        <f t="shared" si="2"/>
        <v>BldApt</v>
      </c>
      <c r="B190" s="68">
        <v>173</v>
      </c>
      <c r="C190" s="69"/>
      <c r="D190" s="62"/>
      <c r="E190" s="62"/>
      <c r="F190" s="63"/>
      <c r="G190" s="62"/>
      <c r="H190" s="62"/>
      <c r="I190" s="64"/>
      <c r="J190" s="64"/>
      <c r="K190" s="62"/>
      <c r="L190" s="62"/>
      <c r="M190" s="62"/>
      <c r="N190" s="62"/>
      <c r="O190" s="65"/>
      <c r="P190" s="66" t="str">
        <f>Calculator!M175</f>
        <v/>
      </c>
      <c r="Q190" s="43"/>
    </row>
    <row r="191" spans="1:17" ht="12.95" customHeight="1" outlineLevel="1" x14ac:dyDescent="0.2">
      <c r="A191" s="43" t="str">
        <f t="shared" si="2"/>
        <v>BldApt</v>
      </c>
      <c r="B191" s="68">
        <v>174</v>
      </c>
      <c r="C191" s="69"/>
      <c r="D191" s="62"/>
      <c r="E191" s="62"/>
      <c r="F191" s="63"/>
      <c r="G191" s="62"/>
      <c r="H191" s="62"/>
      <c r="I191" s="64"/>
      <c r="J191" s="64"/>
      <c r="K191" s="62"/>
      <c r="L191" s="62"/>
      <c r="M191" s="62"/>
      <c r="N191" s="62"/>
      <c r="O191" s="65"/>
      <c r="P191" s="66" t="str">
        <f>Calculator!M176</f>
        <v/>
      </c>
      <c r="Q191" s="43"/>
    </row>
    <row r="192" spans="1:17" ht="12.95" customHeight="1" outlineLevel="1" x14ac:dyDescent="0.2">
      <c r="A192" s="43" t="str">
        <f t="shared" si="2"/>
        <v>BldApt</v>
      </c>
      <c r="B192" s="68">
        <v>175</v>
      </c>
      <c r="C192" s="69"/>
      <c r="D192" s="62"/>
      <c r="E192" s="62"/>
      <c r="F192" s="63"/>
      <c r="G192" s="62"/>
      <c r="H192" s="62"/>
      <c r="I192" s="64"/>
      <c r="J192" s="64"/>
      <c r="K192" s="62"/>
      <c r="L192" s="62"/>
      <c r="M192" s="62"/>
      <c r="N192" s="62"/>
      <c r="O192" s="65"/>
      <c r="P192" s="66" t="str">
        <f>Calculator!M177</f>
        <v/>
      </c>
      <c r="Q192" s="43"/>
    </row>
    <row r="193" spans="1:17" ht="12.95" customHeight="1" outlineLevel="1" x14ac:dyDescent="0.2">
      <c r="A193" s="43" t="str">
        <f t="shared" si="2"/>
        <v>BldApt</v>
      </c>
      <c r="B193" s="68">
        <v>176</v>
      </c>
      <c r="C193" s="69"/>
      <c r="D193" s="62"/>
      <c r="E193" s="62"/>
      <c r="F193" s="63"/>
      <c r="G193" s="62"/>
      <c r="H193" s="62"/>
      <c r="I193" s="64"/>
      <c r="J193" s="64"/>
      <c r="K193" s="62"/>
      <c r="L193" s="62"/>
      <c r="M193" s="62"/>
      <c r="N193" s="62"/>
      <c r="O193" s="65"/>
      <c r="P193" s="66" t="str">
        <f>Calculator!M178</f>
        <v/>
      </c>
      <c r="Q193" s="43"/>
    </row>
    <row r="194" spans="1:17" ht="12.95" customHeight="1" outlineLevel="1" x14ac:dyDescent="0.2">
      <c r="A194" s="43" t="str">
        <f t="shared" si="2"/>
        <v>BldApt</v>
      </c>
      <c r="B194" s="68">
        <v>177</v>
      </c>
      <c r="C194" s="69"/>
      <c r="D194" s="62"/>
      <c r="E194" s="62"/>
      <c r="F194" s="63"/>
      <c r="G194" s="62"/>
      <c r="H194" s="62"/>
      <c r="I194" s="64"/>
      <c r="J194" s="64"/>
      <c r="K194" s="62"/>
      <c r="L194" s="62"/>
      <c r="M194" s="62"/>
      <c r="N194" s="62"/>
      <c r="O194" s="65"/>
      <c r="P194" s="66" t="str">
        <f>Calculator!M179</f>
        <v/>
      </c>
      <c r="Q194" s="43"/>
    </row>
    <row r="195" spans="1:17" ht="12.95" customHeight="1" outlineLevel="1" x14ac:dyDescent="0.2">
      <c r="A195" s="43" t="str">
        <f t="shared" si="2"/>
        <v>BldApt</v>
      </c>
      <c r="B195" s="68">
        <v>178</v>
      </c>
      <c r="C195" s="69"/>
      <c r="D195" s="62"/>
      <c r="E195" s="62"/>
      <c r="F195" s="63"/>
      <c r="G195" s="62"/>
      <c r="H195" s="62"/>
      <c r="I195" s="64"/>
      <c r="J195" s="64"/>
      <c r="K195" s="62"/>
      <c r="L195" s="62"/>
      <c r="M195" s="62"/>
      <c r="N195" s="62"/>
      <c r="O195" s="65"/>
      <c r="P195" s="66" t="str">
        <f>Calculator!M180</f>
        <v/>
      </c>
      <c r="Q195" s="43"/>
    </row>
    <row r="196" spans="1:17" ht="12.95" customHeight="1" outlineLevel="1" x14ac:dyDescent="0.2">
      <c r="A196" s="43" t="str">
        <f t="shared" si="2"/>
        <v>BldApt</v>
      </c>
      <c r="B196" s="68">
        <v>179</v>
      </c>
      <c r="C196" s="69"/>
      <c r="D196" s="62"/>
      <c r="E196" s="62"/>
      <c r="F196" s="63"/>
      <c r="G196" s="62"/>
      <c r="H196" s="62"/>
      <c r="I196" s="64"/>
      <c r="J196" s="64"/>
      <c r="K196" s="62"/>
      <c r="L196" s="62"/>
      <c r="M196" s="62"/>
      <c r="N196" s="62"/>
      <c r="O196" s="65"/>
      <c r="P196" s="66" t="str">
        <f>Calculator!M181</f>
        <v/>
      </c>
      <c r="Q196" s="43"/>
    </row>
    <row r="197" spans="1:17" ht="12.95" customHeight="1" outlineLevel="1" x14ac:dyDescent="0.2">
      <c r="A197" s="43" t="str">
        <f t="shared" si="2"/>
        <v>BldApt</v>
      </c>
      <c r="B197" s="68">
        <v>180</v>
      </c>
      <c r="C197" s="69"/>
      <c r="D197" s="62"/>
      <c r="E197" s="62"/>
      <c r="F197" s="63"/>
      <c r="G197" s="62"/>
      <c r="H197" s="62"/>
      <c r="I197" s="64"/>
      <c r="J197" s="64"/>
      <c r="K197" s="62"/>
      <c r="L197" s="62"/>
      <c r="M197" s="62"/>
      <c r="N197" s="62"/>
      <c r="O197" s="65"/>
      <c r="P197" s="66" t="str">
        <f>Calculator!M182</f>
        <v/>
      </c>
      <c r="Q197" s="43"/>
    </row>
    <row r="198" spans="1:17" ht="12.95" customHeight="1" outlineLevel="1" x14ac:dyDescent="0.2">
      <c r="A198" s="43" t="str">
        <f t="shared" si="2"/>
        <v>BldApt</v>
      </c>
      <c r="B198" s="68">
        <v>181</v>
      </c>
      <c r="C198" s="69"/>
      <c r="D198" s="62"/>
      <c r="E198" s="62"/>
      <c r="F198" s="63"/>
      <c r="G198" s="62"/>
      <c r="H198" s="62"/>
      <c r="I198" s="64"/>
      <c r="J198" s="64"/>
      <c r="K198" s="62"/>
      <c r="L198" s="62"/>
      <c r="M198" s="62"/>
      <c r="N198" s="62"/>
      <c r="O198" s="65"/>
      <c r="P198" s="66" t="str">
        <f>Calculator!M183</f>
        <v/>
      </c>
      <c r="Q198" s="43"/>
    </row>
    <row r="199" spans="1:17" ht="12.95" customHeight="1" outlineLevel="1" x14ac:dyDescent="0.2">
      <c r="A199" s="43" t="str">
        <f t="shared" si="2"/>
        <v>BldApt</v>
      </c>
      <c r="B199" s="68">
        <v>182</v>
      </c>
      <c r="C199" s="69"/>
      <c r="D199" s="62"/>
      <c r="E199" s="62"/>
      <c r="F199" s="63"/>
      <c r="G199" s="62"/>
      <c r="H199" s="62"/>
      <c r="I199" s="64"/>
      <c r="J199" s="64"/>
      <c r="K199" s="62"/>
      <c r="L199" s="62"/>
      <c r="M199" s="62"/>
      <c r="N199" s="62"/>
      <c r="O199" s="65"/>
      <c r="P199" s="66" t="str">
        <f>Calculator!M184</f>
        <v/>
      </c>
      <c r="Q199" s="43"/>
    </row>
    <row r="200" spans="1:17" ht="12.95" customHeight="1" outlineLevel="1" x14ac:dyDescent="0.2">
      <c r="A200" s="43" t="str">
        <f t="shared" si="2"/>
        <v>BldApt</v>
      </c>
      <c r="B200" s="68">
        <v>183</v>
      </c>
      <c r="C200" s="69"/>
      <c r="D200" s="62"/>
      <c r="E200" s="62"/>
      <c r="F200" s="63"/>
      <c r="G200" s="62"/>
      <c r="H200" s="62"/>
      <c r="I200" s="64"/>
      <c r="J200" s="64"/>
      <c r="K200" s="62"/>
      <c r="L200" s="62"/>
      <c r="M200" s="62"/>
      <c r="N200" s="62"/>
      <c r="O200" s="65"/>
      <c r="P200" s="66" t="str">
        <f>Calculator!M185</f>
        <v/>
      </c>
      <c r="Q200" s="43"/>
    </row>
    <row r="201" spans="1:17" ht="12.95" customHeight="1" outlineLevel="1" x14ac:dyDescent="0.2">
      <c r="A201" s="43" t="str">
        <f t="shared" si="2"/>
        <v>BldApt</v>
      </c>
      <c r="B201" s="68">
        <v>184</v>
      </c>
      <c r="C201" s="69"/>
      <c r="D201" s="62"/>
      <c r="E201" s="62"/>
      <c r="F201" s="63"/>
      <c r="G201" s="62"/>
      <c r="H201" s="62"/>
      <c r="I201" s="64"/>
      <c r="J201" s="64"/>
      <c r="K201" s="62"/>
      <c r="L201" s="62"/>
      <c r="M201" s="62"/>
      <c r="N201" s="62"/>
      <c r="O201" s="65"/>
      <c r="P201" s="66" t="str">
        <f>Calculator!M186</f>
        <v/>
      </c>
      <c r="Q201" s="43"/>
    </row>
    <row r="202" spans="1:17" ht="12.95" customHeight="1" outlineLevel="1" x14ac:dyDescent="0.2">
      <c r="A202" s="43" t="str">
        <f t="shared" si="2"/>
        <v>BldApt</v>
      </c>
      <c r="B202" s="68">
        <v>185</v>
      </c>
      <c r="C202" s="69"/>
      <c r="D202" s="62"/>
      <c r="E202" s="62"/>
      <c r="F202" s="63"/>
      <c r="G202" s="62"/>
      <c r="H202" s="62"/>
      <c r="I202" s="64"/>
      <c r="J202" s="64"/>
      <c r="K202" s="62"/>
      <c r="L202" s="62"/>
      <c r="M202" s="62"/>
      <c r="N202" s="62"/>
      <c r="O202" s="65"/>
      <c r="P202" s="66" t="str">
        <f>Calculator!M187</f>
        <v/>
      </c>
      <c r="Q202" s="43"/>
    </row>
    <row r="203" spans="1:17" ht="12.95" customHeight="1" outlineLevel="1" x14ac:dyDescent="0.2">
      <c r="A203" s="43" t="str">
        <f t="shared" si="2"/>
        <v>BldApt</v>
      </c>
      <c r="B203" s="68">
        <v>186</v>
      </c>
      <c r="C203" s="69"/>
      <c r="D203" s="62"/>
      <c r="E203" s="62"/>
      <c r="F203" s="63"/>
      <c r="G203" s="62"/>
      <c r="H203" s="62"/>
      <c r="I203" s="64"/>
      <c r="J203" s="64"/>
      <c r="K203" s="62"/>
      <c r="L203" s="62"/>
      <c r="M203" s="62"/>
      <c r="N203" s="62"/>
      <c r="O203" s="65"/>
      <c r="P203" s="66" t="str">
        <f>Calculator!M188</f>
        <v/>
      </c>
      <c r="Q203" s="43"/>
    </row>
    <row r="204" spans="1:17" ht="12.95" customHeight="1" outlineLevel="1" x14ac:dyDescent="0.2">
      <c r="A204" s="43" t="str">
        <f t="shared" si="2"/>
        <v>BldApt</v>
      </c>
      <c r="B204" s="68">
        <v>187</v>
      </c>
      <c r="C204" s="69"/>
      <c r="D204" s="62"/>
      <c r="E204" s="62"/>
      <c r="F204" s="63"/>
      <c r="G204" s="62"/>
      <c r="H204" s="62"/>
      <c r="I204" s="64"/>
      <c r="J204" s="64"/>
      <c r="K204" s="62"/>
      <c r="L204" s="62"/>
      <c r="M204" s="62"/>
      <c r="N204" s="62"/>
      <c r="O204" s="65"/>
      <c r="P204" s="66" t="str">
        <f>Calculator!M189</f>
        <v/>
      </c>
      <c r="Q204" s="43"/>
    </row>
    <row r="205" spans="1:17" ht="12.95" customHeight="1" outlineLevel="1" x14ac:dyDescent="0.2">
      <c r="A205" s="43" t="str">
        <f t="shared" si="2"/>
        <v>BldApt</v>
      </c>
      <c r="B205" s="68">
        <v>188</v>
      </c>
      <c r="C205" s="69"/>
      <c r="D205" s="62"/>
      <c r="E205" s="62"/>
      <c r="F205" s="63"/>
      <c r="G205" s="62"/>
      <c r="H205" s="62"/>
      <c r="I205" s="64"/>
      <c r="J205" s="64"/>
      <c r="K205" s="62"/>
      <c r="L205" s="62"/>
      <c r="M205" s="62"/>
      <c r="N205" s="62"/>
      <c r="O205" s="65"/>
      <c r="P205" s="66" t="str">
        <f>Calculator!M190</f>
        <v/>
      </c>
      <c r="Q205" s="43"/>
    </row>
    <row r="206" spans="1:17" ht="12.95" customHeight="1" outlineLevel="1" x14ac:dyDescent="0.2">
      <c r="A206" s="43" t="str">
        <f t="shared" si="2"/>
        <v>BldApt</v>
      </c>
      <c r="B206" s="68">
        <v>189</v>
      </c>
      <c r="C206" s="69"/>
      <c r="D206" s="62"/>
      <c r="E206" s="62"/>
      <c r="F206" s="63"/>
      <c r="G206" s="62"/>
      <c r="H206" s="62"/>
      <c r="I206" s="64"/>
      <c r="J206" s="64"/>
      <c r="K206" s="62"/>
      <c r="L206" s="62"/>
      <c r="M206" s="62"/>
      <c r="N206" s="62"/>
      <c r="O206" s="65"/>
      <c r="P206" s="66" t="str">
        <f>Calculator!M191</f>
        <v/>
      </c>
      <c r="Q206" s="43"/>
    </row>
    <row r="207" spans="1:17" ht="12.95" customHeight="1" outlineLevel="1" x14ac:dyDescent="0.2">
      <c r="A207" s="43" t="str">
        <f t="shared" si="2"/>
        <v>BldApt</v>
      </c>
      <c r="B207" s="68">
        <v>190</v>
      </c>
      <c r="C207" s="69"/>
      <c r="D207" s="62"/>
      <c r="E207" s="62"/>
      <c r="F207" s="63"/>
      <c r="G207" s="62"/>
      <c r="H207" s="62"/>
      <c r="I207" s="64"/>
      <c r="J207" s="64"/>
      <c r="K207" s="62"/>
      <c r="L207" s="62"/>
      <c r="M207" s="62"/>
      <c r="N207" s="62"/>
      <c r="O207" s="65"/>
      <c r="P207" s="66" t="str">
        <f>Calculator!M192</f>
        <v/>
      </c>
      <c r="Q207" s="43"/>
    </row>
    <row r="208" spans="1:17" ht="12.95" customHeight="1" outlineLevel="1" x14ac:dyDescent="0.2">
      <c r="A208" s="43" t="str">
        <f t="shared" si="2"/>
        <v>BldApt</v>
      </c>
      <c r="B208" s="68">
        <v>191</v>
      </c>
      <c r="C208" s="69"/>
      <c r="D208" s="62"/>
      <c r="E208" s="62"/>
      <c r="F208" s="63"/>
      <c r="G208" s="62"/>
      <c r="H208" s="62"/>
      <c r="I208" s="64"/>
      <c r="J208" s="64"/>
      <c r="K208" s="62"/>
      <c r="L208" s="62"/>
      <c r="M208" s="62"/>
      <c r="N208" s="62"/>
      <c r="O208" s="65"/>
      <c r="P208" s="66" t="str">
        <f>Calculator!M193</f>
        <v/>
      </c>
      <c r="Q208" s="43"/>
    </row>
    <row r="209" spans="1:17" ht="12.95" customHeight="1" outlineLevel="1" x14ac:dyDescent="0.2">
      <c r="A209" s="43" t="str">
        <f t="shared" si="2"/>
        <v>BldApt</v>
      </c>
      <c r="B209" s="68">
        <v>192</v>
      </c>
      <c r="C209" s="69"/>
      <c r="D209" s="62"/>
      <c r="E209" s="62"/>
      <c r="F209" s="63"/>
      <c r="G209" s="62"/>
      <c r="H209" s="62"/>
      <c r="I209" s="64"/>
      <c r="J209" s="64"/>
      <c r="K209" s="62"/>
      <c r="L209" s="62"/>
      <c r="M209" s="62"/>
      <c r="N209" s="62"/>
      <c r="O209" s="65"/>
      <c r="P209" s="66" t="str">
        <f>Calculator!M194</f>
        <v/>
      </c>
      <c r="Q209" s="43"/>
    </row>
    <row r="210" spans="1:17" ht="12.95" customHeight="1" outlineLevel="1" x14ac:dyDescent="0.2">
      <c r="A210" s="43" t="str">
        <f t="shared" si="2"/>
        <v>BldApt</v>
      </c>
      <c r="B210" s="68">
        <v>193</v>
      </c>
      <c r="C210" s="69"/>
      <c r="D210" s="62"/>
      <c r="E210" s="62"/>
      <c r="F210" s="63"/>
      <c r="G210" s="62"/>
      <c r="H210" s="62"/>
      <c r="I210" s="64"/>
      <c r="J210" s="64"/>
      <c r="K210" s="62"/>
      <c r="L210" s="62"/>
      <c r="M210" s="62"/>
      <c r="N210" s="62"/>
      <c r="O210" s="65"/>
      <c r="P210" s="66" t="str">
        <f>Calculator!M195</f>
        <v/>
      </c>
      <c r="Q210" s="43"/>
    </row>
    <row r="211" spans="1:17" ht="12.95" customHeight="1" outlineLevel="1" x14ac:dyDescent="0.2">
      <c r="A211" s="43" t="str">
        <f t="shared" ref="A211:A274" si="3">"Bld"&amp;C211&amp;"Apt"&amp;E211</f>
        <v>BldApt</v>
      </c>
      <c r="B211" s="68">
        <v>194</v>
      </c>
      <c r="C211" s="69"/>
      <c r="D211" s="62"/>
      <c r="E211" s="62"/>
      <c r="F211" s="63"/>
      <c r="G211" s="62"/>
      <c r="H211" s="62"/>
      <c r="I211" s="64"/>
      <c r="J211" s="64"/>
      <c r="K211" s="62"/>
      <c r="L211" s="62"/>
      <c r="M211" s="62"/>
      <c r="N211" s="62"/>
      <c r="O211" s="65"/>
      <c r="P211" s="66" t="str">
        <f>Calculator!M196</f>
        <v/>
      </c>
      <c r="Q211" s="43"/>
    </row>
    <row r="212" spans="1:17" ht="12.95" customHeight="1" outlineLevel="1" x14ac:dyDescent="0.2">
      <c r="A212" s="43" t="str">
        <f t="shared" si="3"/>
        <v>BldApt</v>
      </c>
      <c r="B212" s="68">
        <v>195</v>
      </c>
      <c r="C212" s="69"/>
      <c r="D212" s="62"/>
      <c r="E212" s="62"/>
      <c r="F212" s="63"/>
      <c r="G212" s="62"/>
      <c r="H212" s="62"/>
      <c r="I212" s="64"/>
      <c r="J212" s="64"/>
      <c r="K212" s="62"/>
      <c r="L212" s="62"/>
      <c r="M212" s="62"/>
      <c r="N212" s="62"/>
      <c r="O212" s="65"/>
      <c r="P212" s="66" t="str">
        <f>Calculator!M197</f>
        <v/>
      </c>
      <c r="Q212" s="43"/>
    </row>
    <row r="213" spans="1:17" ht="12.95" customHeight="1" outlineLevel="1" x14ac:dyDescent="0.2">
      <c r="A213" s="43" t="str">
        <f t="shared" si="3"/>
        <v>BldApt</v>
      </c>
      <c r="B213" s="68">
        <v>196</v>
      </c>
      <c r="C213" s="69"/>
      <c r="D213" s="62"/>
      <c r="E213" s="62"/>
      <c r="F213" s="63"/>
      <c r="G213" s="62"/>
      <c r="H213" s="62"/>
      <c r="I213" s="64"/>
      <c r="J213" s="64"/>
      <c r="K213" s="62"/>
      <c r="L213" s="62"/>
      <c r="M213" s="62"/>
      <c r="N213" s="62"/>
      <c r="O213" s="65"/>
      <c r="P213" s="66" t="str">
        <f>Calculator!M198</f>
        <v/>
      </c>
      <c r="Q213" s="43"/>
    </row>
    <row r="214" spans="1:17" ht="12.95" customHeight="1" outlineLevel="1" x14ac:dyDescent="0.2">
      <c r="A214" s="43" t="str">
        <f t="shared" si="3"/>
        <v>BldApt</v>
      </c>
      <c r="B214" s="68">
        <v>197</v>
      </c>
      <c r="C214" s="69"/>
      <c r="D214" s="62"/>
      <c r="E214" s="62"/>
      <c r="F214" s="63"/>
      <c r="G214" s="62"/>
      <c r="H214" s="62"/>
      <c r="I214" s="64"/>
      <c r="J214" s="64"/>
      <c r="K214" s="62"/>
      <c r="L214" s="62"/>
      <c r="M214" s="62"/>
      <c r="N214" s="62"/>
      <c r="O214" s="65"/>
      <c r="P214" s="66" t="str">
        <f>Calculator!M199</f>
        <v/>
      </c>
      <c r="Q214" s="43"/>
    </row>
    <row r="215" spans="1:17" ht="12.95" customHeight="1" outlineLevel="1" x14ac:dyDescent="0.2">
      <c r="A215" s="43" t="str">
        <f t="shared" si="3"/>
        <v>BldApt</v>
      </c>
      <c r="B215" s="68">
        <v>198</v>
      </c>
      <c r="C215" s="69"/>
      <c r="D215" s="62"/>
      <c r="E215" s="62"/>
      <c r="F215" s="63"/>
      <c r="G215" s="62"/>
      <c r="H215" s="62"/>
      <c r="I215" s="64"/>
      <c r="J215" s="64"/>
      <c r="K215" s="62"/>
      <c r="L215" s="62"/>
      <c r="M215" s="62"/>
      <c r="N215" s="62"/>
      <c r="O215" s="65"/>
      <c r="P215" s="66" t="str">
        <f>Calculator!M200</f>
        <v/>
      </c>
      <c r="Q215" s="43"/>
    </row>
    <row r="216" spans="1:17" ht="12.95" customHeight="1" outlineLevel="1" x14ac:dyDescent="0.2">
      <c r="A216" s="43" t="str">
        <f t="shared" si="3"/>
        <v>BldApt</v>
      </c>
      <c r="B216" s="68">
        <v>199</v>
      </c>
      <c r="C216" s="69"/>
      <c r="D216" s="62"/>
      <c r="E216" s="62"/>
      <c r="F216" s="63"/>
      <c r="G216" s="62"/>
      <c r="H216" s="62"/>
      <c r="I216" s="64"/>
      <c r="J216" s="64"/>
      <c r="K216" s="62"/>
      <c r="L216" s="62"/>
      <c r="M216" s="62"/>
      <c r="N216" s="62"/>
      <c r="O216" s="65"/>
      <c r="P216" s="66" t="str">
        <f>Calculator!M201</f>
        <v/>
      </c>
      <c r="Q216" s="43"/>
    </row>
    <row r="217" spans="1:17" ht="12.95" customHeight="1" x14ac:dyDescent="0.2">
      <c r="A217" s="43" t="str">
        <f t="shared" si="3"/>
        <v>BldApt</v>
      </c>
      <c r="B217" s="68">
        <v>200</v>
      </c>
      <c r="C217" s="69"/>
      <c r="D217" s="62"/>
      <c r="E217" s="62"/>
      <c r="F217" s="63"/>
      <c r="G217" s="62"/>
      <c r="H217" s="62"/>
      <c r="I217" s="64"/>
      <c r="J217" s="64"/>
      <c r="K217" s="62"/>
      <c r="L217" s="62"/>
      <c r="M217" s="62"/>
      <c r="N217" s="62"/>
      <c r="O217" s="65"/>
      <c r="P217" s="66" t="str">
        <f>Calculator!M202</f>
        <v/>
      </c>
      <c r="Q217" s="43"/>
    </row>
    <row r="218" spans="1:17" ht="12.95" customHeight="1" outlineLevel="1" x14ac:dyDescent="0.2">
      <c r="A218" s="43" t="str">
        <f t="shared" si="3"/>
        <v>BldApt</v>
      </c>
      <c r="B218" s="68">
        <v>201</v>
      </c>
      <c r="C218" s="69"/>
      <c r="D218" s="62"/>
      <c r="E218" s="62"/>
      <c r="F218" s="63"/>
      <c r="G218" s="62"/>
      <c r="H218" s="62"/>
      <c r="I218" s="64"/>
      <c r="J218" s="64"/>
      <c r="K218" s="62"/>
      <c r="L218" s="62"/>
      <c r="M218" s="62"/>
      <c r="N218" s="62"/>
      <c r="O218" s="65"/>
      <c r="P218" s="66" t="str">
        <f>Calculator!M203</f>
        <v/>
      </c>
      <c r="Q218" s="43"/>
    </row>
    <row r="219" spans="1:17" ht="12.95" customHeight="1" outlineLevel="1" x14ac:dyDescent="0.2">
      <c r="A219" s="43" t="str">
        <f t="shared" si="3"/>
        <v>BldApt</v>
      </c>
      <c r="B219" s="68">
        <v>202</v>
      </c>
      <c r="C219" s="69"/>
      <c r="D219" s="62"/>
      <c r="E219" s="62"/>
      <c r="F219" s="63"/>
      <c r="G219" s="62"/>
      <c r="H219" s="62"/>
      <c r="I219" s="64"/>
      <c r="J219" s="64"/>
      <c r="K219" s="62"/>
      <c r="L219" s="62"/>
      <c r="M219" s="62"/>
      <c r="N219" s="62"/>
      <c r="O219" s="65"/>
      <c r="P219" s="66" t="str">
        <f>Calculator!M204</f>
        <v/>
      </c>
      <c r="Q219" s="43"/>
    </row>
    <row r="220" spans="1:17" ht="12.95" customHeight="1" outlineLevel="1" x14ac:dyDescent="0.2">
      <c r="A220" s="43" t="str">
        <f t="shared" si="3"/>
        <v>BldApt</v>
      </c>
      <c r="B220" s="68">
        <v>203</v>
      </c>
      <c r="C220" s="69"/>
      <c r="D220" s="62"/>
      <c r="E220" s="62"/>
      <c r="F220" s="63"/>
      <c r="G220" s="62"/>
      <c r="H220" s="62"/>
      <c r="I220" s="64"/>
      <c r="J220" s="64"/>
      <c r="K220" s="62"/>
      <c r="L220" s="62"/>
      <c r="M220" s="62"/>
      <c r="N220" s="62"/>
      <c r="O220" s="65"/>
      <c r="P220" s="66" t="str">
        <f>Calculator!M205</f>
        <v/>
      </c>
      <c r="Q220" s="43"/>
    </row>
    <row r="221" spans="1:17" ht="12.95" customHeight="1" outlineLevel="1" x14ac:dyDescent="0.2">
      <c r="A221" s="43" t="str">
        <f t="shared" si="3"/>
        <v>BldApt</v>
      </c>
      <c r="B221" s="68">
        <v>204</v>
      </c>
      <c r="C221" s="69"/>
      <c r="D221" s="62"/>
      <c r="E221" s="62"/>
      <c r="F221" s="63"/>
      <c r="G221" s="62"/>
      <c r="H221" s="62"/>
      <c r="I221" s="64"/>
      <c r="J221" s="64"/>
      <c r="K221" s="62"/>
      <c r="L221" s="62"/>
      <c r="M221" s="62"/>
      <c r="N221" s="62"/>
      <c r="O221" s="65"/>
      <c r="P221" s="66" t="str">
        <f>Calculator!M206</f>
        <v/>
      </c>
      <c r="Q221" s="43"/>
    </row>
    <row r="222" spans="1:17" ht="12.95" customHeight="1" outlineLevel="1" x14ac:dyDescent="0.2">
      <c r="A222" s="43" t="str">
        <f t="shared" si="3"/>
        <v>BldApt</v>
      </c>
      <c r="B222" s="68">
        <v>205</v>
      </c>
      <c r="C222" s="69"/>
      <c r="D222" s="62"/>
      <c r="E222" s="62"/>
      <c r="F222" s="63"/>
      <c r="G222" s="62"/>
      <c r="H222" s="62"/>
      <c r="I222" s="64"/>
      <c r="J222" s="64"/>
      <c r="K222" s="62"/>
      <c r="L222" s="62"/>
      <c r="M222" s="62"/>
      <c r="N222" s="62"/>
      <c r="O222" s="65"/>
      <c r="P222" s="66" t="str">
        <f>Calculator!M207</f>
        <v/>
      </c>
      <c r="Q222" s="43"/>
    </row>
    <row r="223" spans="1:17" ht="12.95" customHeight="1" outlineLevel="1" x14ac:dyDescent="0.2">
      <c r="A223" s="43" t="str">
        <f t="shared" si="3"/>
        <v>BldApt</v>
      </c>
      <c r="B223" s="68">
        <v>206</v>
      </c>
      <c r="C223" s="69"/>
      <c r="D223" s="62"/>
      <c r="E223" s="62"/>
      <c r="F223" s="63"/>
      <c r="G223" s="62"/>
      <c r="H223" s="62"/>
      <c r="I223" s="64"/>
      <c r="J223" s="64"/>
      <c r="K223" s="62"/>
      <c r="L223" s="62"/>
      <c r="M223" s="62"/>
      <c r="N223" s="62"/>
      <c r="O223" s="65"/>
      <c r="P223" s="66" t="str">
        <f>Calculator!M208</f>
        <v/>
      </c>
      <c r="Q223" s="43"/>
    </row>
    <row r="224" spans="1:17" ht="12.95" customHeight="1" outlineLevel="1" x14ac:dyDescent="0.2">
      <c r="A224" s="43" t="str">
        <f t="shared" si="3"/>
        <v>BldApt</v>
      </c>
      <c r="B224" s="68">
        <v>207</v>
      </c>
      <c r="C224" s="69"/>
      <c r="D224" s="62"/>
      <c r="E224" s="62"/>
      <c r="F224" s="63"/>
      <c r="G224" s="62"/>
      <c r="H224" s="62"/>
      <c r="I224" s="64"/>
      <c r="J224" s="64"/>
      <c r="K224" s="62"/>
      <c r="L224" s="62"/>
      <c r="M224" s="62"/>
      <c r="N224" s="62"/>
      <c r="O224" s="65"/>
      <c r="P224" s="66" t="str">
        <f>Calculator!M209</f>
        <v/>
      </c>
      <c r="Q224" s="43"/>
    </row>
    <row r="225" spans="1:17" ht="12.95" customHeight="1" outlineLevel="1" x14ac:dyDescent="0.2">
      <c r="A225" s="43" t="str">
        <f t="shared" si="3"/>
        <v>BldApt</v>
      </c>
      <c r="B225" s="68">
        <v>208</v>
      </c>
      <c r="C225" s="69"/>
      <c r="D225" s="62"/>
      <c r="E225" s="62"/>
      <c r="F225" s="63"/>
      <c r="G225" s="62"/>
      <c r="H225" s="62"/>
      <c r="I225" s="64"/>
      <c r="J225" s="64"/>
      <c r="K225" s="62"/>
      <c r="L225" s="62"/>
      <c r="M225" s="62"/>
      <c r="N225" s="62"/>
      <c r="O225" s="65"/>
      <c r="P225" s="66" t="str">
        <f>Calculator!M210</f>
        <v/>
      </c>
      <c r="Q225" s="43"/>
    </row>
    <row r="226" spans="1:17" ht="12.95" customHeight="1" outlineLevel="1" x14ac:dyDescent="0.2">
      <c r="A226" s="43" t="str">
        <f t="shared" si="3"/>
        <v>BldApt</v>
      </c>
      <c r="B226" s="68">
        <v>209</v>
      </c>
      <c r="C226" s="69"/>
      <c r="D226" s="62"/>
      <c r="E226" s="62"/>
      <c r="F226" s="63"/>
      <c r="G226" s="62"/>
      <c r="H226" s="62"/>
      <c r="I226" s="64"/>
      <c r="J226" s="64"/>
      <c r="K226" s="62"/>
      <c r="L226" s="62"/>
      <c r="M226" s="62"/>
      <c r="N226" s="62"/>
      <c r="O226" s="65"/>
      <c r="P226" s="66" t="str">
        <f>Calculator!M211</f>
        <v/>
      </c>
      <c r="Q226" s="43"/>
    </row>
    <row r="227" spans="1:17" ht="12.95" customHeight="1" outlineLevel="1" x14ac:dyDescent="0.2">
      <c r="A227" s="43" t="str">
        <f t="shared" si="3"/>
        <v>BldApt</v>
      </c>
      <c r="B227" s="68">
        <v>210</v>
      </c>
      <c r="C227" s="69"/>
      <c r="D227" s="62"/>
      <c r="E227" s="62"/>
      <c r="F227" s="63"/>
      <c r="G227" s="62"/>
      <c r="H227" s="62"/>
      <c r="I227" s="64"/>
      <c r="J227" s="64"/>
      <c r="K227" s="62"/>
      <c r="L227" s="62"/>
      <c r="M227" s="62"/>
      <c r="N227" s="62"/>
      <c r="O227" s="65"/>
      <c r="P227" s="66" t="str">
        <f>Calculator!M212</f>
        <v/>
      </c>
      <c r="Q227" s="43"/>
    </row>
    <row r="228" spans="1:17" ht="12.95" customHeight="1" outlineLevel="1" x14ac:dyDescent="0.2">
      <c r="A228" s="43" t="str">
        <f t="shared" si="3"/>
        <v>BldApt</v>
      </c>
      <c r="B228" s="68">
        <v>211</v>
      </c>
      <c r="C228" s="69"/>
      <c r="D228" s="62"/>
      <c r="E228" s="62"/>
      <c r="F228" s="63"/>
      <c r="G228" s="62"/>
      <c r="H228" s="62"/>
      <c r="I228" s="64"/>
      <c r="J228" s="64"/>
      <c r="K228" s="62"/>
      <c r="L228" s="62"/>
      <c r="M228" s="62"/>
      <c r="N228" s="62"/>
      <c r="O228" s="65"/>
      <c r="P228" s="66" t="str">
        <f>Calculator!M213</f>
        <v/>
      </c>
      <c r="Q228" s="43"/>
    </row>
    <row r="229" spans="1:17" ht="12.95" customHeight="1" outlineLevel="1" x14ac:dyDescent="0.2">
      <c r="A229" s="43" t="str">
        <f t="shared" si="3"/>
        <v>BldApt</v>
      </c>
      <c r="B229" s="68">
        <v>212</v>
      </c>
      <c r="C229" s="69"/>
      <c r="D229" s="62"/>
      <c r="E229" s="62"/>
      <c r="F229" s="63"/>
      <c r="G229" s="62"/>
      <c r="H229" s="62"/>
      <c r="I229" s="64"/>
      <c r="J229" s="64"/>
      <c r="K229" s="62"/>
      <c r="L229" s="62"/>
      <c r="M229" s="62"/>
      <c r="N229" s="62"/>
      <c r="O229" s="65"/>
      <c r="P229" s="66" t="str">
        <f>Calculator!M214</f>
        <v/>
      </c>
      <c r="Q229" s="43"/>
    </row>
    <row r="230" spans="1:17" ht="12.95" customHeight="1" outlineLevel="1" x14ac:dyDescent="0.2">
      <c r="A230" s="43" t="str">
        <f t="shared" si="3"/>
        <v>BldApt</v>
      </c>
      <c r="B230" s="68">
        <v>213</v>
      </c>
      <c r="C230" s="69"/>
      <c r="D230" s="62"/>
      <c r="E230" s="62"/>
      <c r="F230" s="63"/>
      <c r="G230" s="62"/>
      <c r="H230" s="62"/>
      <c r="I230" s="64"/>
      <c r="J230" s="64"/>
      <c r="K230" s="62"/>
      <c r="L230" s="62"/>
      <c r="M230" s="62"/>
      <c r="N230" s="62"/>
      <c r="O230" s="65"/>
      <c r="P230" s="66" t="str">
        <f>Calculator!M215</f>
        <v/>
      </c>
      <c r="Q230" s="43"/>
    </row>
    <row r="231" spans="1:17" ht="12.95" customHeight="1" outlineLevel="1" x14ac:dyDescent="0.2">
      <c r="A231" s="43" t="str">
        <f t="shared" si="3"/>
        <v>BldApt</v>
      </c>
      <c r="B231" s="68">
        <v>214</v>
      </c>
      <c r="C231" s="69"/>
      <c r="D231" s="62"/>
      <c r="E231" s="62"/>
      <c r="F231" s="63"/>
      <c r="G231" s="62"/>
      <c r="H231" s="62"/>
      <c r="I231" s="64"/>
      <c r="J231" s="64"/>
      <c r="K231" s="62"/>
      <c r="L231" s="62"/>
      <c r="M231" s="62"/>
      <c r="N231" s="62"/>
      <c r="O231" s="65"/>
      <c r="P231" s="66" t="str">
        <f>Calculator!M216</f>
        <v/>
      </c>
      <c r="Q231" s="43"/>
    </row>
    <row r="232" spans="1:17" ht="12.95" customHeight="1" outlineLevel="1" x14ac:dyDescent="0.2">
      <c r="A232" s="43" t="str">
        <f t="shared" si="3"/>
        <v>BldApt</v>
      </c>
      <c r="B232" s="68">
        <v>215</v>
      </c>
      <c r="C232" s="69"/>
      <c r="D232" s="62"/>
      <c r="E232" s="62"/>
      <c r="F232" s="63"/>
      <c r="G232" s="62"/>
      <c r="H232" s="62"/>
      <c r="I232" s="64"/>
      <c r="J232" s="64"/>
      <c r="K232" s="62"/>
      <c r="L232" s="62"/>
      <c r="M232" s="62"/>
      <c r="N232" s="62"/>
      <c r="O232" s="65"/>
      <c r="P232" s="66" t="str">
        <f>Calculator!M217</f>
        <v/>
      </c>
      <c r="Q232" s="43"/>
    </row>
    <row r="233" spans="1:17" ht="12.95" customHeight="1" outlineLevel="1" x14ac:dyDescent="0.2">
      <c r="A233" s="43" t="str">
        <f t="shared" si="3"/>
        <v>BldApt</v>
      </c>
      <c r="B233" s="68">
        <v>216</v>
      </c>
      <c r="C233" s="69"/>
      <c r="D233" s="62"/>
      <c r="E233" s="62"/>
      <c r="F233" s="63"/>
      <c r="G233" s="62"/>
      <c r="H233" s="62"/>
      <c r="I233" s="64"/>
      <c r="J233" s="64"/>
      <c r="K233" s="62"/>
      <c r="L233" s="62"/>
      <c r="M233" s="62"/>
      <c r="N233" s="62"/>
      <c r="O233" s="65"/>
      <c r="P233" s="66" t="str">
        <f>Calculator!M218</f>
        <v/>
      </c>
      <c r="Q233" s="43"/>
    </row>
    <row r="234" spans="1:17" ht="12.95" customHeight="1" outlineLevel="1" x14ac:dyDescent="0.2">
      <c r="A234" s="43" t="str">
        <f t="shared" si="3"/>
        <v>BldApt</v>
      </c>
      <c r="B234" s="68">
        <v>217</v>
      </c>
      <c r="C234" s="69"/>
      <c r="D234" s="62"/>
      <c r="E234" s="62"/>
      <c r="F234" s="63"/>
      <c r="G234" s="62"/>
      <c r="H234" s="62"/>
      <c r="I234" s="64"/>
      <c r="J234" s="64"/>
      <c r="K234" s="62"/>
      <c r="L234" s="62"/>
      <c r="M234" s="62"/>
      <c r="N234" s="62"/>
      <c r="O234" s="65"/>
      <c r="P234" s="66" t="str">
        <f>Calculator!M219</f>
        <v/>
      </c>
      <c r="Q234" s="43"/>
    </row>
    <row r="235" spans="1:17" ht="12.95" customHeight="1" outlineLevel="1" x14ac:dyDescent="0.2">
      <c r="A235" s="43" t="str">
        <f t="shared" si="3"/>
        <v>BldApt</v>
      </c>
      <c r="B235" s="68">
        <v>218</v>
      </c>
      <c r="C235" s="69"/>
      <c r="D235" s="62"/>
      <c r="E235" s="62"/>
      <c r="F235" s="63"/>
      <c r="G235" s="62"/>
      <c r="H235" s="62"/>
      <c r="I235" s="64"/>
      <c r="J235" s="64"/>
      <c r="K235" s="62"/>
      <c r="L235" s="62"/>
      <c r="M235" s="62"/>
      <c r="N235" s="62"/>
      <c r="O235" s="65"/>
      <c r="P235" s="66" t="str">
        <f>Calculator!M220</f>
        <v/>
      </c>
      <c r="Q235" s="43"/>
    </row>
    <row r="236" spans="1:17" ht="12.95" customHeight="1" outlineLevel="1" x14ac:dyDescent="0.2">
      <c r="A236" s="43" t="str">
        <f t="shared" si="3"/>
        <v>BldApt</v>
      </c>
      <c r="B236" s="68">
        <v>219</v>
      </c>
      <c r="C236" s="69"/>
      <c r="D236" s="62"/>
      <c r="E236" s="62"/>
      <c r="F236" s="63"/>
      <c r="G236" s="62"/>
      <c r="H236" s="62"/>
      <c r="I236" s="64"/>
      <c r="J236" s="64"/>
      <c r="K236" s="62"/>
      <c r="L236" s="62"/>
      <c r="M236" s="62"/>
      <c r="N236" s="62"/>
      <c r="O236" s="65"/>
      <c r="P236" s="66" t="str">
        <f>Calculator!M221</f>
        <v/>
      </c>
      <c r="Q236" s="43"/>
    </row>
    <row r="237" spans="1:17" ht="12.95" customHeight="1" outlineLevel="1" x14ac:dyDescent="0.2">
      <c r="A237" s="43" t="str">
        <f t="shared" si="3"/>
        <v>BldApt</v>
      </c>
      <c r="B237" s="68">
        <v>220</v>
      </c>
      <c r="C237" s="69"/>
      <c r="D237" s="62"/>
      <c r="E237" s="62"/>
      <c r="F237" s="63"/>
      <c r="G237" s="62"/>
      <c r="H237" s="62"/>
      <c r="I237" s="64"/>
      <c r="J237" s="64"/>
      <c r="K237" s="62"/>
      <c r="L237" s="62"/>
      <c r="M237" s="62"/>
      <c r="N237" s="62"/>
      <c r="O237" s="65"/>
      <c r="P237" s="66" t="str">
        <f>Calculator!M222</f>
        <v/>
      </c>
      <c r="Q237" s="43"/>
    </row>
    <row r="238" spans="1:17" ht="12.95" customHeight="1" outlineLevel="1" x14ac:dyDescent="0.2">
      <c r="A238" s="43" t="str">
        <f t="shared" si="3"/>
        <v>BldApt</v>
      </c>
      <c r="B238" s="68">
        <v>221</v>
      </c>
      <c r="C238" s="69"/>
      <c r="D238" s="62"/>
      <c r="E238" s="62"/>
      <c r="F238" s="63"/>
      <c r="G238" s="62"/>
      <c r="H238" s="62"/>
      <c r="I238" s="64"/>
      <c r="J238" s="64"/>
      <c r="K238" s="62"/>
      <c r="L238" s="62"/>
      <c r="M238" s="62"/>
      <c r="N238" s="62"/>
      <c r="O238" s="65"/>
      <c r="P238" s="66" t="str">
        <f>Calculator!M223</f>
        <v/>
      </c>
      <c r="Q238" s="43"/>
    </row>
    <row r="239" spans="1:17" ht="12.95" customHeight="1" outlineLevel="1" x14ac:dyDescent="0.2">
      <c r="A239" s="43" t="str">
        <f t="shared" si="3"/>
        <v>BldApt</v>
      </c>
      <c r="B239" s="68">
        <v>222</v>
      </c>
      <c r="C239" s="69"/>
      <c r="D239" s="62"/>
      <c r="E239" s="62"/>
      <c r="F239" s="63"/>
      <c r="G239" s="62"/>
      <c r="H239" s="62"/>
      <c r="I239" s="64"/>
      <c r="J239" s="64"/>
      <c r="K239" s="62"/>
      <c r="L239" s="62"/>
      <c r="M239" s="62"/>
      <c r="N239" s="62"/>
      <c r="O239" s="65"/>
      <c r="P239" s="66" t="str">
        <f>Calculator!M224</f>
        <v/>
      </c>
      <c r="Q239" s="43"/>
    </row>
    <row r="240" spans="1:17" ht="12.95" customHeight="1" outlineLevel="1" x14ac:dyDescent="0.2">
      <c r="A240" s="43" t="str">
        <f t="shared" si="3"/>
        <v>BldApt</v>
      </c>
      <c r="B240" s="68">
        <v>223</v>
      </c>
      <c r="C240" s="69"/>
      <c r="D240" s="62"/>
      <c r="E240" s="62"/>
      <c r="F240" s="63"/>
      <c r="G240" s="62"/>
      <c r="H240" s="62"/>
      <c r="I240" s="64"/>
      <c r="J240" s="64"/>
      <c r="K240" s="62"/>
      <c r="L240" s="62"/>
      <c r="M240" s="62"/>
      <c r="N240" s="62"/>
      <c r="O240" s="65"/>
      <c r="P240" s="66" t="str">
        <f>Calculator!M225</f>
        <v/>
      </c>
      <c r="Q240" s="43"/>
    </row>
    <row r="241" spans="1:17" ht="12.95" customHeight="1" outlineLevel="1" x14ac:dyDescent="0.2">
      <c r="A241" s="43" t="str">
        <f t="shared" si="3"/>
        <v>BldApt</v>
      </c>
      <c r="B241" s="68">
        <v>224</v>
      </c>
      <c r="C241" s="69"/>
      <c r="D241" s="62"/>
      <c r="E241" s="62"/>
      <c r="F241" s="63"/>
      <c r="G241" s="62"/>
      <c r="H241" s="62"/>
      <c r="I241" s="64"/>
      <c r="J241" s="64"/>
      <c r="K241" s="62"/>
      <c r="L241" s="62"/>
      <c r="M241" s="62"/>
      <c r="N241" s="62"/>
      <c r="O241" s="65"/>
      <c r="P241" s="66" t="str">
        <f>Calculator!M226</f>
        <v/>
      </c>
      <c r="Q241" s="43"/>
    </row>
    <row r="242" spans="1:17" ht="12.95" customHeight="1" outlineLevel="1" x14ac:dyDescent="0.2">
      <c r="A242" s="43" t="str">
        <f t="shared" si="3"/>
        <v>BldApt</v>
      </c>
      <c r="B242" s="68">
        <v>225</v>
      </c>
      <c r="C242" s="69"/>
      <c r="D242" s="62"/>
      <c r="E242" s="62"/>
      <c r="F242" s="63"/>
      <c r="G242" s="62"/>
      <c r="H242" s="62"/>
      <c r="I242" s="64"/>
      <c r="J242" s="64"/>
      <c r="K242" s="62"/>
      <c r="L242" s="62"/>
      <c r="M242" s="62"/>
      <c r="N242" s="62"/>
      <c r="O242" s="65"/>
      <c r="P242" s="66" t="str">
        <f>Calculator!M227</f>
        <v/>
      </c>
      <c r="Q242" s="43"/>
    </row>
    <row r="243" spans="1:17" ht="12.95" customHeight="1" outlineLevel="1" x14ac:dyDescent="0.2">
      <c r="A243" s="43" t="str">
        <f t="shared" si="3"/>
        <v>BldApt</v>
      </c>
      <c r="B243" s="68">
        <v>226</v>
      </c>
      <c r="C243" s="69"/>
      <c r="D243" s="62"/>
      <c r="E243" s="62"/>
      <c r="F243" s="63"/>
      <c r="G243" s="62"/>
      <c r="H243" s="62"/>
      <c r="I243" s="64"/>
      <c r="J243" s="64"/>
      <c r="K243" s="62"/>
      <c r="L243" s="62"/>
      <c r="M243" s="62"/>
      <c r="N243" s="62"/>
      <c r="O243" s="65"/>
      <c r="P243" s="66" t="str">
        <f>Calculator!M228</f>
        <v/>
      </c>
      <c r="Q243" s="43"/>
    </row>
    <row r="244" spans="1:17" ht="12.95" customHeight="1" outlineLevel="1" x14ac:dyDescent="0.2">
      <c r="A244" s="43" t="str">
        <f t="shared" si="3"/>
        <v>BldApt</v>
      </c>
      <c r="B244" s="68">
        <v>227</v>
      </c>
      <c r="C244" s="69"/>
      <c r="D244" s="62"/>
      <c r="E244" s="62"/>
      <c r="F244" s="63"/>
      <c r="G244" s="62"/>
      <c r="H244" s="62"/>
      <c r="I244" s="64"/>
      <c r="J244" s="64"/>
      <c r="K244" s="62"/>
      <c r="L244" s="62"/>
      <c r="M244" s="62"/>
      <c r="N244" s="62"/>
      <c r="O244" s="65"/>
      <c r="P244" s="66" t="str">
        <f>Calculator!M229</f>
        <v/>
      </c>
      <c r="Q244" s="43"/>
    </row>
    <row r="245" spans="1:17" ht="12.95" customHeight="1" outlineLevel="1" x14ac:dyDescent="0.2">
      <c r="A245" s="43" t="str">
        <f t="shared" si="3"/>
        <v>BldApt</v>
      </c>
      <c r="B245" s="68">
        <v>228</v>
      </c>
      <c r="C245" s="69"/>
      <c r="D245" s="62"/>
      <c r="E245" s="62"/>
      <c r="F245" s="63"/>
      <c r="G245" s="62"/>
      <c r="H245" s="62"/>
      <c r="I245" s="64"/>
      <c r="J245" s="64"/>
      <c r="K245" s="62"/>
      <c r="L245" s="62"/>
      <c r="M245" s="62"/>
      <c r="N245" s="62"/>
      <c r="O245" s="65"/>
      <c r="P245" s="66" t="str">
        <f>Calculator!M230</f>
        <v/>
      </c>
      <c r="Q245" s="43"/>
    </row>
    <row r="246" spans="1:17" ht="12.95" customHeight="1" outlineLevel="1" x14ac:dyDescent="0.2">
      <c r="A246" s="43" t="str">
        <f t="shared" si="3"/>
        <v>BldApt</v>
      </c>
      <c r="B246" s="68">
        <v>229</v>
      </c>
      <c r="C246" s="69"/>
      <c r="D246" s="62"/>
      <c r="E246" s="62"/>
      <c r="F246" s="63"/>
      <c r="G246" s="62"/>
      <c r="H246" s="62"/>
      <c r="I246" s="64"/>
      <c r="J246" s="64"/>
      <c r="K246" s="62"/>
      <c r="L246" s="62"/>
      <c r="M246" s="62"/>
      <c r="N246" s="62"/>
      <c r="O246" s="65"/>
      <c r="P246" s="66" t="str">
        <f>Calculator!M231</f>
        <v/>
      </c>
      <c r="Q246" s="43"/>
    </row>
    <row r="247" spans="1:17" ht="12.95" customHeight="1" outlineLevel="1" x14ac:dyDescent="0.2">
      <c r="A247" s="43" t="str">
        <f t="shared" si="3"/>
        <v>BldApt</v>
      </c>
      <c r="B247" s="68">
        <v>230</v>
      </c>
      <c r="C247" s="69"/>
      <c r="D247" s="62"/>
      <c r="E247" s="62"/>
      <c r="F247" s="63"/>
      <c r="G247" s="62"/>
      <c r="H247" s="62"/>
      <c r="I247" s="64"/>
      <c r="J247" s="64"/>
      <c r="K247" s="62"/>
      <c r="L247" s="62"/>
      <c r="M247" s="62"/>
      <c r="N247" s="62"/>
      <c r="O247" s="65"/>
      <c r="P247" s="66" t="str">
        <f>Calculator!M232</f>
        <v/>
      </c>
      <c r="Q247" s="43"/>
    </row>
    <row r="248" spans="1:17" ht="12.95" customHeight="1" outlineLevel="1" x14ac:dyDescent="0.2">
      <c r="A248" s="43" t="str">
        <f t="shared" si="3"/>
        <v>BldApt</v>
      </c>
      <c r="B248" s="68">
        <v>231</v>
      </c>
      <c r="C248" s="69"/>
      <c r="D248" s="62"/>
      <c r="E248" s="62"/>
      <c r="F248" s="63"/>
      <c r="G248" s="62"/>
      <c r="H248" s="62"/>
      <c r="I248" s="64"/>
      <c r="J248" s="64"/>
      <c r="K248" s="62"/>
      <c r="L248" s="62"/>
      <c r="M248" s="62"/>
      <c r="N248" s="62"/>
      <c r="O248" s="65"/>
      <c r="P248" s="66" t="str">
        <f>Calculator!M233</f>
        <v/>
      </c>
      <c r="Q248" s="43"/>
    </row>
    <row r="249" spans="1:17" ht="12.95" customHeight="1" outlineLevel="1" x14ac:dyDescent="0.2">
      <c r="A249" s="43" t="str">
        <f t="shared" si="3"/>
        <v>BldApt</v>
      </c>
      <c r="B249" s="68">
        <v>232</v>
      </c>
      <c r="C249" s="69"/>
      <c r="D249" s="62"/>
      <c r="E249" s="62"/>
      <c r="F249" s="63"/>
      <c r="G249" s="62"/>
      <c r="H249" s="62"/>
      <c r="I249" s="64"/>
      <c r="J249" s="64"/>
      <c r="K249" s="62"/>
      <c r="L249" s="62"/>
      <c r="M249" s="62"/>
      <c r="N249" s="62"/>
      <c r="O249" s="65"/>
      <c r="P249" s="66" t="str">
        <f>Calculator!M234</f>
        <v/>
      </c>
      <c r="Q249" s="43"/>
    </row>
    <row r="250" spans="1:17" ht="12.95" customHeight="1" outlineLevel="1" x14ac:dyDescent="0.2">
      <c r="A250" s="43" t="str">
        <f t="shared" si="3"/>
        <v>BldApt</v>
      </c>
      <c r="B250" s="68">
        <v>233</v>
      </c>
      <c r="C250" s="69"/>
      <c r="D250" s="62"/>
      <c r="E250" s="62"/>
      <c r="F250" s="63"/>
      <c r="G250" s="62"/>
      <c r="H250" s="62"/>
      <c r="I250" s="64"/>
      <c r="J250" s="64"/>
      <c r="K250" s="62"/>
      <c r="L250" s="62"/>
      <c r="M250" s="62"/>
      <c r="N250" s="62"/>
      <c r="O250" s="65"/>
      <c r="P250" s="66" t="str">
        <f>Calculator!M235</f>
        <v/>
      </c>
      <c r="Q250" s="43"/>
    </row>
    <row r="251" spans="1:17" ht="12.95" customHeight="1" outlineLevel="1" x14ac:dyDescent="0.2">
      <c r="A251" s="43" t="str">
        <f t="shared" si="3"/>
        <v>BldApt</v>
      </c>
      <c r="B251" s="68">
        <v>234</v>
      </c>
      <c r="C251" s="69"/>
      <c r="D251" s="62"/>
      <c r="E251" s="62"/>
      <c r="F251" s="63"/>
      <c r="G251" s="62"/>
      <c r="H251" s="62"/>
      <c r="I251" s="64"/>
      <c r="J251" s="64"/>
      <c r="K251" s="62"/>
      <c r="L251" s="62"/>
      <c r="M251" s="62"/>
      <c r="N251" s="62"/>
      <c r="O251" s="65"/>
      <c r="P251" s="66" t="str">
        <f>Calculator!M236</f>
        <v/>
      </c>
      <c r="Q251" s="43"/>
    </row>
    <row r="252" spans="1:17" ht="12.95" customHeight="1" outlineLevel="1" x14ac:dyDescent="0.2">
      <c r="A252" s="43" t="str">
        <f t="shared" si="3"/>
        <v>BldApt</v>
      </c>
      <c r="B252" s="68">
        <v>235</v>
      </c>
      <c r="C252" s="69"/>
      <c r="D252" s="62"/>
      <c r="E252" s="62"/>
      <c r="F252" s="63"/>
      <c r="G252" s="62"/>
      <c r="H252" s="62"/>
      <c r="I252" s="64"/>
      <c r="J252" s="64"/>
      <c r="K252" s="62"/>
      <c r="L252" s="62"/>
      <c r="M252" s="62"/>
      <c r="N252" s="62"/>
      <c r="O252" s="65"/>
      <c r="P252" s="66" t="str">
        <f>Calculator!M237</f>
        <v/>
      </c>
      <c r="Q252" s="43"/>
    </row>
    <row r="253" spans="1:17" ht="12.95" customHeight="1" outlineLevel="1" x14ac:dyDescent="0.2">
      <c r="A253" s="43" t="str">
        <f t="shared" si="3"/>
        <v>BldApt</v>
      </c>
      <c r="B253" s="68">
        <v>236</v>
      </c>
      <c r="C253" s="69"/>
      <c r="D253" s="62"/>
      <c r="E253" s="62"/>
      <c r="F253" s="63"/>
      <c r="G253" s="62"/>
      <c r="H253" s="62"/>
      <c r="I253" s="64"/>
      <c r="J253" s="64"/>
      <c r="K253" s="62"/>
      <c r="L253" s="62"/>
      <c r="M253" s="62"/>
      <c r="N253" s="62"/>
      <c r="O253" s="65"/>
      <c r="P253" s="66" t="str">
        <f>Calculator!M238</f>
        <v/>
      </c>
      <c r="Q253" s="43"/>
    </row>
    <row r="254" spans="1:17" ht="12.95" customHeight="1" outlineLevel="1" x14ac:dyDescent="0.2">
      <c r="A254" s="43" t="str">
        <f t="shared" si="3"/>
        <v>BldApt</v>
      </c>
      <c r="B254" s="68">
        <v>237</v>
      </c>
      <c r="C254" s="69"/>
      <c r="D254" s="62"/>
      <c r="E254" s="62"/>
      <c r="F254" s="63"/>
      <c r="G254" s="62"/>
      <c r="H254" s="62"/>
      <c r="I254" s="64"/>
      <c r="J254" s="64"/>
      <c r="K254" s="62"/>
      <c r="L254" s="62"/>
      <c r="M254" s="62"/>
      <c r="N254" s="62"/>
      <c r="O254" s="65"/>
      <c r="P254" s="66" t="str">
        <f>Calculator!M239</f>
        <v/>
      </c>
      <c r="Q254" s="43"/>
    </row>
    <row r="255" spans="1:17" ht="12.95" customHeight="1" outlineLevel="1" x14ac:dyDescent="0.2">
      <c r="A255" s="43" t="str">
        <f t="shared" si="3"/>
        <v>BldApt</v>
      </c>
      <c r="B255" s="68">
        <v>238</v>
      </c>
      <c r="C255" s="69"/>
      <c r="D255" s="62"/>
      <c r="E255" s="62"/>
      <c r="F255" s="63"/>
      <c r="G255" s="62"/>
      <c r="H255" s="62"/>
      <c r="I255" s="64"/>
      <c r="J255" s="64"/>
      <c r="K255" s="62"/>
      <c r="L255" s="62"/>
      <c r="M255" s="62"/>
      <c r="N255" s="62"/>
      <c r="O255" s="65"/>
      <c r="P255" s="66" t="str">
        <f>Calculator!M240</f>
        <v/>
      </c>
      <c r="Q255" s="43"/>
    </row>
    <row r="256" spans="1:17" ht="12.95" customHeight="1" outlineLevel="1" x14ac:dyDescent="0.2">
      <c r="A256" s="43" t="str">
        <f t="shared" si="3"/>
        <v>BldApt</v>
      </c>
      <c r="B256" s="68">
        <v>239</v>
      </c>
      <c r="C256" s="69"/>
      <c r="D256" s="62"/>
      <c r="E256" s="62"/>
      <c r="F256" s="63"/>
      <c r="G256" s="62"/>
      <c r="H256" s="62"/>
      <c r="I256" s="64"/>
      <c r="J256" s="64"/>
      <c r="K256" s="62"/>
      <c r="L256" s="62"/>
      <c r="M256" s="62"/>
      <c r="N256" s="62"/>
      <c r="O256" s="65"/>
      <c r="P256" s="66" t="str">
        <f>Calculator!M241</f>
        <v/>
      </c>
      <c r="Q256" s="43"/>
    </row>
    <row r="257" spans="1:17" ht="12.95" customHeight="1" outlineLevel="1" x14ac:dyDescent="0.2">
      <c r="A257" s="43" t="str">
        <f t="shared" si="3"/>
        <v>BldApt</v>
      </c>
      <c r="B257" s="68">
        <v>240</v>
      </c>
      <c r="C257" s="69"/>
      <c r="D257" s="62"/>
      <c r="E257" s="62"/>
      <c r="F257" s="63"/>
      <c r="G257" s="62"/>
      <c r="H257" s="62"/>
      <c r="I257" s="64"/>
      <c r="J257" s="64"/>
      <c r="K257" s="62"/>
      <c r="L257" s="62"/>
      <c r="M257" s="62"/>
      <c r="N257" s="62"/>
      <c r="O257" s="65"/>
      <c r="P257" s="66" t="str">
        <f>Calculator!M242</f>
        <v/>
      </c>
      <c r="Q257" s="43"/>
    </row>
    <row r="258" spans="1:17" ht="12.95" customHeight="1" outlineLevel="1" x14ac:dyDescent="0.2">
      <c r="A258" s="43" t="str">
        <f t="shared" si="3"/>
        <v>BldApt</v>
      </c>
      <c r="B258" s="68">
        <v>241</v>
      </c>
      <c r="C258" s="69"/>
      <c r="D258" s="62"/>
      <c r="E258" s="62"/>
      <c r="F258" s="63"/>
      <c r="G258" s="62"/>
      <c r="H258" s="62"/>
      <c r="I258" s="64"/>
      <c r="J258" s="64"/>
      <c r="K258" s="62"/>
      <c r="L258" s="62"/>
      <c r="M258" s="62"/>
      <c r="N258" s="62"/>
      <c r="O258" s="65"/>
      <c r="P258" s="66" t="str">
        <f>Calculator!M243</f>
        <v/>
      </c>
      <c r="Q258" s="43"/>
    </row>
    <row r="259" spans="1:17" ht="12.95" customHeight="1" outlineLevel="1" x14ac:dyDescent="0.2">
      <c r="A259" s="43" t="str">
        <f t="shared" si="3"/>
        <v>BldApt</v>
      </c>
      <c r="B259" s="68">
        <v>242</v>
      </c>
      <c r="C259" s="69"/>
      <c r="D259" s="62"/>
      <c r="E259" s="62"/>
      <c r="F259" s="63"/>
      <c r="G259" s="62"/>
      <c r="H259" s="62"/>
      <c r="I259" s="64"/>
      <c r="J259" s="64"/>
      <c r="K259" s="62"/>
      <c r="L259" s="62"/>
      <c r="M259" s="62"/>
      <c r="N259" s="62"/>
      <c r="O259" s="65"/>
      <c r="P259" s="66" t="str">
        <f>Calculator!M244</f>
        <v/>
      </c>
      <c r="Q259" s="43"/>
    </row>
    <row r="260" spans="1:17" ht="12.95" customHeight="1" outlineLevel="1" x14ac:dyDescent="0.2">
      <c r="A260" s="43" t="str">
        <f t="shared" si="3"/>
        <v>BldApt</v>
      </c>
      <c r="B260" s="68">
        <v>243</v>
      </c>
      <c r="C260" s="69"/>
      <c r="D260" s="62"/>
      <c r="E260" s="62"/>
      <c r="F260" s="63"/>
      <c r="G260" s="62"/>
      <c r="H260" s="62"/>
      <c r="I260" s="64"/>
      <c r="J260" s="64"/>
      <c r="K260" s="62"/>
      <c r="L260" s="62"/>
      <c r="M260" s="62"/>
      <c r="N260" s="62"/>
      <c r="O260" s="65"/>
      <c r="P260" s="66" t="str">
        <f>Calculator!M245</f>
        <v/>
      </c>
      <c r="Q260" s="43"/>
    </row>
    <row r="261" spans="1:17" ht="12.95" customHeight="1" outlineLevel="1" x14ac:dyDescent="0.2">
      <c r="A261" s="43" t="str">
        <f t="shared" si="3"/>
        <v>BldApt</v>
      </c>
      <c r="B261" s="68">
        <v>244</v>
      </c>
      <c r="C261" s="69"/>
      <c r="D261" s="62"/>
      <c r="E261" s="62"/>
      <c r="F261" s="63"/>
      <c r="G261" s="62"/>
      <c r="H261" s="62"/>
      <c r="I261" s="64"/>
      <c r="J261" s="64"/>
      <c r="K261" s="62"/>
      <c r="L261" s="62"/>
      <c r="M261" s="62"/>
      <c r="N261" s="62"/>
      <c r="O261" s="65"/>
      <c r="P261" s="66" t="str">
        <f>Calculator!M246</f>
        <v/>
      </c>
      <c r="Q261" s="43"/>
    </row>
    <row r="262" spans="1:17" ht="12.95" customHeight="1" outlineLevel="1" x14ac:dyDescent="0.2">
      <c r="A262" s="43" t="str">
        <f t="shared" si="3"/>
        <v>BldApt</v>
      </c>
      <c r="B262" s="68">
        <v>245</v>
      </c>
      <c r="C262" s="69"/>
      <c r="D262" s="62"/>
      <c r="E262" s="62"/>
      <c r="F262" s="63"/>
      <c r="G262" s="62"/>
      <c r="H262" s="62"/>
      <c r="I262" s="64"/>
      <c r="J262" s="64"/>
      <c r="K262" s="62"/>
      <c r="L262" s="62"/>
      <c r="M262" s="62"/>
      <c r="N262" s="62"/>
      <c r="O262" s="65"/>
      <c r="P262" s="66" t="str">
        <f>Calculator!M247</f>
        <v/>
      </c>
      <c r="Q262" s="43"/>
    </row>
    <row r="263" spans="1:17" ht="12.95" customHeight="1" outlineLevel="1" x14ac:dyDescent="0.2">
      <c r="A263" s="43" t="str">
        <f t="shared" si="3"/>
        <v>BldApt</v>
      </c>
      <c r="B263" s="68">
        <v>246</v>
      </c>
      <c r="C263" s="69"/>
      <c r="D263" s="62"/>
      <c r="E263" s="62"/>
      <c r="F263" s="63"/>
      <c r="G263" s="62"/>
      <c r="H263" s="62"/>
      <c r="I263" s="64"/>
      <c r="J263" s="64"/>
      <c r="K263" s="62"/>
      <c r="L263" s="62"/>
      <c r="M263" s="62"/>
      <c r="N263" s="62"/>
      <c r="O263" s="65"/>
      <c r="P263" s="66" t="str">
        <f>Calculator!M248</f>
        <v/>
      </c>
      <c r="Q263" s="43"/>
    </row>
    <row r="264" spans="1:17" ht="12.95" customHeight="1" outlineLevel="1" x14ac:dyDescent="0.2">
      <c r="A264" s="43" t="str">
        <f t="shared" si="3"/>
        <v>BldApt</v>
      </c>
      <c r="B264" s="68">
        <v>247</v>
      </c>
      <c r="C264" s="69"/>
      <c r="D264" s="62"/>
      <c r="E264" s="62"/>
      <c r="F264" s="63"/>
      <c r="G264" s="62"/>
      <c r="H264" s="62"/>
      <c r="I264" s="64"/>
      <c r="J264" s="64"/>
      <c r="K264" s="62"/>
      <c r="L264" s="62"/>
      <c r="M264" s="62"/>
      <c r="N264" s="62"/>
      <c r="O264" s="65"/>
      <c r="P264" s="66" t="str">
        <f>Calculator!M249</f>
        <v/>
      </c>
      <c r="Q264" s="43"/>
    </row>
    <row r="265" spans="1:17" ht="12.95" customHeight="1" outlineLevel="1" x14ac:dyDescent="0.2">
      <c r="A265" s="43" t="str">
        <f t="shared" si="3"/>
        <v>BldApt</v>
      </c>
      <c r="B265" s="68">
        <v>248</v>
      </c>
      <c r="C265" s="69"/>
      <c r="D265" s="62"/>
      <c r="E265" s="62"/>
      <c r="F265" s="63"/>
      <c r="G265" s="62"/>
      <c r="H265" s="62"/>
      <c r="I265" s="64"/>
      <c r="J265" s="64"/>
      <c r="K265" s="62"/>
      <c r="L265" s="62"/>
      <c r="M265" s="62"/>
      <c r="N265" s="62"/>
      <c r="O265" s="65"/>
      <c r="P265" s="66" t="str">
        <f>Calculator!M250</f>
        <v/>
      </c>
      <c r="Q265" s="43"/>
    </row>
    <row r="266" spans="1:17" ht="12.95" customHeight="1" outlineLevel="1" x14ac:dyDescent="0.2">
      <c r="A266" s="43" t="str">
        <f t="shared" si="3"/>
        <v>BldApt</v>
      </c>
      <c r="B266" s="68">
        <v>249</v>
      </c>
      <c r="C266" s="69"/>
      <c r="D266" s="62"/>
      <c r="E266" s="62"/>
      <c r="F266" s="63"/>
      <c r="G266" s="62"/>
      <c r="H266" s="62"/>
      <c r="I266" s="64"/>
      <c r="J266" s="64"/>
      <c r="K266" s="62"/>
      <c r="L266" s="62"/>
      <c r="M266" s="62"/>
      <c r="N266" s="62"/>
      <c r="O266" s="65"/>
      <c r="P266" s="66" t="str">
        <f>Calculator!M251</f>
        <v/>
      </c>
      <c r="Q266" s="43"/>
    </row>
    <row r="267" spans="1:17" ht="12.95" customHeight="1" outlineLevel="1" x14ac:dyDescent="0.2">
      <c r="A267" s="43" t="str">
        <f t="shared" si="3"/>
        <v>BldApt</v>
      </c>
      <c r="B267" s="68">
        <v>250</v>
      </c>
      <c r="C267" s="69"/>
      <c r="D267" s="62"/>
      <c r="E267" s="62"/>
      <c r="F267" s="63"/>
      <c r="G267" s="62"/>
      <c r="H267" s="62"/>
      <c r="I267" s="64"/>
      <c r="J267" s="64"/>
      <c r="K267" s="62"/>
      <c r="L267" s="62"/>
      <c r="M267" s="62"/>
      <c r="N267" s="62"/>
      <c r="O267" s="65"/>
      <c r="P267" s="66" t="str">
        <f>Calculator!M252</f>
        <v/>
      </c>
      <c r="Q267" s="43"/>
    </row>
    <row r="268" spans="1:17" ht="12.95" customHeight="1" outlineLevel="1" x14ac:dyDescent="0.2">
      <c r="A268" s="43" t="str">
        <f t="shared" si="3"/>
        <v>BldApt</v>
      </c>
      <c r="B268" s="68">
        <v>251</v>
      </c>
      <c r="C268" s="69"/>
      <c r="D268" s="62"/>
      <c r="E268" s="62"/>
      <c r="F268" s="63"/>
      <c r="G268" s="62"/>
      <c r="H268" s="62"/>
      <c r="I268" s="64"/>
      <c r="J268" s="64"/>
      <c r="K268" s="62"/>
      <c r="L268" s="62"/>
      <c r="M268" s="62"/>
      <c r="N268" s="62"/>
      <c r="O268" s="65"/>
      <c r="P268" s="66" t="str">
        <f>Calculator!M253</f>
        <v/>
      </c>
      <c r="Q268" s="43"/>
    </row>
    <row r="269" spans="1:17" ht="12.95" customHeight="1" outlineLevel="1" x14ac:dyDescent="0.2">
      <c r="A269" s="43" t="str">
        <f t="shared" si="3"/>
        <v>BldApt</v>
      </c>
      <c r="B269" s="68">
        <v>252</v>
      </c>
      <c r="C269" s="69"/>
      <c r="D269" s="62"/>
      <c r="E269" s="62"/>
      <c r="F269" s="63"/>
      <c r="G269" s="62"/>
      <c r="H269" s="62"/>
      <c r="I269" s="64"/>
      <c r="J269" s="64"/>
      <c r="K269" s="62"/>
      <c r="L269" s="62"/>
      <c r="M269" s="62"/>
      <c r="N269" s="62"/>
      <c r="O269" s="65"/>
      <c r="P269" s="66" t="str">
        <f>Calculator!M254</f>
        <v/>
      </c>
      <c r="Q269" s="43"/>
    </row>
    <row r="270" spans="1:17" ht="12.95" customHeight="1" outlineLevel="1" x14ac:dyDescent="0.2">
      <c r="A270" s="43" t="str">
        <f t="shared" si="3"/>
        <v>BldApt</v>
      </c>
      <c r="B270" s="68">
        <v>253</v>
      </c>
      <c r="C270" s="69"/>
      <c r="D270" s="62"/>
      <c r="E270" s="62"/>
      <c r="F270" s="63"/>
      <c r="G270" s="62"/>
      <c r="H270" s="62"/>
      <c r="I270" s="64"/>
      <c r="J270" s="64"/>
      <c r="K270" s="62"/>
      <c r="L270" s="62"/>
      <c r="M270" s="62"/>
      <c r="N270" s="62"/>
      <c r="O270" s="65"/>
      <c r="P270" s="66" t="str">
        <f>Calculator!M255</f>
        <v/>
      </c>
      <c r="Q270" s="43"/>
    </row>
    <row r="271" spans="1:17" ht="12.95" customHeight="1" outlineLevel="1" x14ac:dyDescent="0.2">
      <c r="A271" s="43" t="str">
        <f t="shared" si="3"/>
        <v>BldApt</v>
      </c>
      <c r="B271" s="68">
        <v>254</v>
      </c>
      <c r="C271" s="69"/>
      <c r="D271" s="62"/>
      <c r="E271" s="62"/>
      <c r="F271" s="63"/>
      <c r="G271" s="62"/>
      <c r="H271" s="62"/>
      <c r="I271" s="64"/>
      <c r="J271" s="64"/>
      <c r="K271" s="62"/>
      <c r="L271" s="62"/>
      <c r="M271" s="62"/>
      <c r="N271" s="62"/>
      <c r="O271" s="65"/>
      <c r="P271" s="66" t="str">
        <f>Calculator!M256</f>
        <v/>
      </c>
      <c r="Q271" s="43"/>
    </row>
    <row r="272" spans="1:17" ht="12.95" customHeight="1" outlineLevel="1" x14ac:dyDescent="0.2">
      <c r="A272" s="43" t="str">
        <f t="shared" si="3"/>
        <v>BldApt</v>
      </c>
      <c r="B272" s="68">
        <v>255</v>
      </c>
      <c r="C272" s="69"/>
      <c r="D272" s="62"/>
      <c r="E272" s="62"/>
      <c r="F272" s="63"/>
      <c r="G272" s="62"/>
      <c r="H272" s="62"/>
      <c r="I272" s="64"/>
      <c r="J272" s="64"/>
      <c r="K272" s="62"/>
      <c r="L272" s="62"/>
      <c r="M272" s="62"/>
      <c r="N272" s="62"/>
      <c r="O272" s="65"/>
      <c r="P272" s="66" t="str">
        <f>Calculator!M257</f>
        <v/>
      </c>
      <c r="Q272" s="43"/>
    </row>
    <row r="273" spans="1:17" ht="12.95" customHeight="1" outlineLevel="1" x14ac:dyDescent="0.2">
      <c r="A273" s="43" t="str">
        <f t="shared" si="3"/>
        <v>BldApt</v>
      </c>
      <c r="B273" s="68">
        <v>256</v>
      </c>
      <c r="C273" s="69"/>
      <c r="D273" s="62"/>
      <c r="E273" s="62"/>
      <c r="F273" s="63"/>
      <c r="G273" s="62"/>
      <c r="H273" s="62"/>
      <c r="I273" s="64"/>
      <c r="J273" s="64"/>
      <c r="K273" s="62"/>
      <c r="L273" s="62"/>
      <c r="M273" s="62"/>
      <c r="N273" s="62"/>
      <c r="O273" s="65"/>
      <c r="P273" s="66" t="str">
        <f>Calculator!M258</f>
        <v/>
      </c>
      <c r="Q273" s="43"/>
    </row>
    <row r="274" spans="1:17" ht="12.95" customHeight="1" outlineLevel="1" x14ac:dyDescent="0.2">
      <c r="A274" s="43" t="str">
        <f t="shared" si="3"/>
        <v>BldApt</v>
      </c>
      <c r="B274" s="68">
        <v>257</v>
      </c>
      <c r="C274" s="69"/>
      <c r="D274" s="62"/>
      <c r="E274" s="62"/>
      <c r="F274" s="63"/>
      <c r="G274" s="62"/>
      <c r="H274" s="62"/>
      <c r="I274" s="64"/>
      <c r="J274" s="64"/>
      <c r="K274" s="62"/>
      <c r="L274" s="62"/>
      <c r="M274" s="62"/>
      <c r="N274" s="62"/>
      <c r="O274" s="65"/>
      <c r="P274" s="66" t="str">
        <f>Calculator!M259</f>
        <v/>
      </c>
      <c r="Q274" s="43"/>
    </row>
    <row r="275" spans="1:17" ht="12.95" customHeight="1" outlineLevel="1" x14ac:dyDescent="0.2">
      <c r="A275" s="43" t="str">
        <f t="shared" ref="A275:A338" si="4">"Bld"&amp;C275&amp;"Apt"&amp;E275</f>
        <v>BldApt</v>
      </c>
      <c r="B275" s="68">
        <v>258</v>
      </c>
      <c r="C275" s="69"/>
      <c r="D275" s="62"/>
      <c r="E275" s="62"/>
      <c r="F275" s="63"/>
      <c r="G275" s="62"/>
      <c r="H275" s="62"/>
      <c r="I275" s="64"/>
      <c r="J275" s="64"/>
      <c r="K275" s="62"/>
      <c r="L275" s="62"/>
      <c r="M275" s="62"/>
      <c r="N275" s="62"/>
      <c r="O275" s="65"/>
      <c r="P275" s="66" t="str">
        <f>Calculator!M260</f>
        <v/>
      </c>
      <c r="Q275" s="43"/>
    </row>
    <row r="276" spans="1:17" ht="12.95" customHeight="1" outlineLevel="1" x14ac:dyDescent="0.2">
      <c r="A276" s="43" t="str">
        <f t="shared" si="4"/>
        <v>BldApt</v>
      </c>
      <c r="B276" s="68">
        <v>259</v>
      </c>
      <c r="C276" s="69"/>
      <c r="D276" s="62"/>
      <c r="E276" s="62"/>
      <c r="F276" s="63"/>
      <c r="G276" s="62"/>
      <c r="H276" s="62"/>
      <c r="I276" s="64"/>
      <c r="J276" s="64"/>
      <c r="K276" s="62"/>
      <c r="L276" s="62"/>
      <c r="M276" s="62"/>
      <c r="N276" s="62"/>
      <c r="O276" s="65"/>
      <c r="P276" s="66" t="str">
        <f>Calculator!M261</f>
        <v/>
      </c>
      <c r="Q276" s="43"/>
    </row>
    <row r="277" spans="1:17" ht="12.95" customHeight="1" outlineLevel="1" x14ac:dyDescent="0.2">
      <c r="A277" s="43" t="str">
        <f t="shared" si="4"/>
        <v>BldApt</v>
      </c>
      <c r="B277" s="68">
        <v>260</v>
      </c>
      <c r="C277" s="69"/>
      <c r="D277" s="62"/>
      <c r="E277" s="62"/>
      <c r="F277" s="63"/>
      <c r="G277" s="62"/>
      <c r="H277" s="62"/>
      <c r="I277" s="64"/>
      <c r="J277" s="64"/>
      <c r="K277" s="62"/>
      <c r="L277" s="62"/>
      <c r="M277" s="62"/>
      <c r="N277" s="62"/>
      <c r="O277" s="65"/>
      <c r="P277" s="66" t="str">
        <f>Calculator!M262</f>
        <v/>
      </c>
      <c r="Q277" s="43"/>
    </row>
    <row r="278" spans="1:17" ht="12.95" customHeight="1" outlineLevel="1" x14ac:dyDescent="0.2">
      <c r="A278" s="43" t="str">
        <f t="shared" si="4"/>
        <v>BldApt</v>
      </c>
      <c r="B278" s="68">
        <v>261</v>
      </c>
      <c r="C278" s="69"/>
      <c r="D278" s="62"/>
      <c r="E278" s="62"/>
      <c r="F278" s="63"/>
      <c r="G278" s="62"/>
      <c r="H278" s="62"/>
      <c r="I278" s="64"/>
      <c r="J278" s="64"/>
      <c r="K278" s="62"/>
      <c r="L278" s="62"/>
      <c r="M278" s="62"/>
      <c r="N278" s="62"/>
      <c r="O278" s="65"/>
      <c r="P278" s="66" t="str">
        <f>Calculator!M263</f>
        <v/>
      </c>
      <c r="Q278" s="43"/>
    </row>
    <row r="279" spans="1:17" ht="12.95" customHeight="1" outlineLevel="1" x14ac:dyDescent="0.2">
      <c r="A279" s="43" t="str">
        <f t="shared" si="4"/>
        <v>BldApt</v>
      </c>
      <c r="B279" s="68">
        <v>262</v>
      </c>
      <c r="C279" s="69"/>
      <c r="D279" s="62"/>
      <c r="E279" s="62"/>
      <c r="F279" s="63"/>
      <c r="G279" s="62"/>
      <c r="H279" s="62"/>
      <c r="I279" s="64"/>
      <c r="J279" s="64"/>
      <c r="K279" s="62"/>
      <c r="L279" s="62"/>
      <c r="M279" s="62"/>
      <c r="N279" s="62"/>
      <c r="O279" s="65"/>
      <c r="P279" s="66" t="str">
        <f>Calculator!M264</f>
        <v/>
      </c>
      <c r="Q279" s="43"/>
    </row>
    <row r="280" spans="1:17" ht="12.95" customHeight="1" outlineLevel="1" x14ac:dyDescent="0.2">
      <c r="A280" s="43" t="str">
        <f t="shared" si="4"/>
        <v>BldApt</v>
      </c>
      <c r="B280" s="68">
        <v>263</v>
      </c>
      <c r="C280" s="69"/>
      <c r="D280" s="62"/>
      <c r="E280" s="62"/>
      <c r="F280" s="63"/>
      <c r="G280" s="62"/>
      <c r="H280" s="62"/>
      <c r="I280" s="64"/>
      <c r="J280" s="64"/>
      <c r="K280" s="62"/>
      <c r="L280" s="62"/>
      <c r="M280" s="62"/>
      <c r="N280" s="62"/>
      <c r="O280" s="65"/>
      <c r="P280" s="66" t="str">
        <f>Calculator!M265</f>
        <v/>
      </c>
      <c r="Q280" s="43"/>
    </row>
    <row r="281" spans="1:17" ht="12.95" customHeight="1" outlineLevel="1" x14ac:dyDescent="0.2">
      <c r="A281" s="43" t="str">
        <f t="shared" si="4"/>
        <v>BldApt</v>
      </c>
      <c r="B281" s="68">
        <v>264</v>
      </c>
      <c r="C281" s="69"/>
      <c r="D281" s="62"/>
      <c r="E281" s="62"/>
      <c r="F281" s="63"/>
      <c r="G281" s="62"/>
      <c r="H281" s="62"/>
      <c r="I281" s="64"/>
      <c r="J281" s="64"/>
      <c r="K281" s="62"/>
      <c r="L281" s="62"/>
      <c r="M281" s="62"/>
      <c r="N281" s="62"/>
      <c r="O281" s="65"/>
      <c r="P281" s="66" t="str">
        <f>Calculator!M266</f>
        <v/>
      </c>
      <c r="Q281" s="43"/>
    </row>
    <row r="282" spans="1:17" ht="12.95" customHeight="1" outlineLevel="1" x14ac:dyDescent="0.2">
      <c r="A282" s="43" t="str">
        <f t="shared" si="4"/>
        <v>BldApt</v>
      </c>
      <c r="B282" s="68">
        <v>265</v>
      </c>
      <c r="C282" s="69"/>
      <c r="D282" s="62"/>
      <c r="E282" s="62"/>
      <c r="F282" s="63"/>
      <c r="G282" s="62"/>
      <c r="H282" s="62"/>
      <c r="I282" s="64"/>
      <c r="J282" s="64"/>
      <c r="K282" s="62"/>
      <c r="L282" s="62"/>
      <c r="M282" s="62"/>
      <c r="N282" s="62"/>
      <c r="O282" s="65"/>
      <c r="P282" s="66" t="str">
        <f>Calculator!M267</f>
        <v/>
      </c>
      <c r="Q282" s="43"/>
    </row>
    <row r="283" spans="1:17" ht="12.95" customHeight="1" outlineLevel="1" x14ac:dyDescent="0.2">
      <c r="A283" s="43" t="str">
        <f t="shared" si="4"/>
        <v>BldApt</v>
      </c>
      <c r="B283" s="68">
        <v>266</v>
      </c>
      <c r="C283" s="69"/>
      <c r="D283" s="62"/>
      <c r="E283" s="62"/>
      <c r="F283" s="63"/>
      <c r="G283" s="62"/>
      <c r="H283" s="62"/>
      <c r="I283" s="64"/>
      <c r="J283" s="64"/>
      <c r="K283" s="62"/>
      <c r="L283" s="62"/>
      <c r="M283" s="62"/>
      <c r="N283" s="62"/>
      <c r="O283" s="65"/>
      <c r="P283" s="66" t="str">
        <f>Calculator!M268</f>
        <v/>
      </c>
      <c r="Q283" s="43"/>
    </row>
    <row r="284" spans="1:17" ht="12.95" customHeight="1" outlineLevel="1" x14ac:dyDescent="0.2">
      <c r="A284" s="43" t="str">
        <f t="shared" si="4"/>
        <v>BldApt</v>
      </c>
      <c r="B284" s="68">
        <v>267</v>
      </c>
      <c r="C284" s="69"/>
      <c r="D284" s="62"/>
      <c r="E284" s="62"/>
      <c r="F284" s="63"/>
      <c r="G284" s="62"/>
      <c r="H284" s="62"/>
      <c r="I284" s="64"/>
      <c r="J284" s="64"/>
      <c r="K284" s="62"/>
      <c r="L284" s="62"/>
      <c r="M284" s="62"/>
      <c r="N284" s="62"/>
      <c r="O284" s="65"/>
      <c r="P284" s="66" t="str">
        <f>Calculator!M269</f>
        <v/>
      </c>
      <c r="Q284" s="43"/>
    </row>
    <row r="285" spans="1:17" ht="12.95" customHeight="1" outlineLevel="1" x14ac:dyDescent="0.2">
      <c r="A285" s="43" t="str">
        <f t="shared" si="4"/>
        <v>BldApt</v>
      </c>
      <c r="B285" s="68">
        <v>268</v>
      </c>
      <c r="C285" s="69"/>
      <c r="D285" s="62"/>
      <c r="E285" s="62"/>
      <c r="F285" s="63"/>
      <c r="G285" s="62"/>
      <c r="H285" s="62"/>
      <c r="I285" s="64"/>
      <c r="J285" s="64"/>
      <c r="K285" s="62"/>
      <c r="L285" s="62"/>
      <c r="M285" s="62"/>
      <c r="N285" s="62"/>
      <c r="O285" s="65"/>
      <c r="P285" s="66" t="str">
        <f>Calculator!M270</f>
        <v/>
      </c>
      <c r="Q285" s="43"/>
    </row>
    <row r="286" spans="1:17" ht="12.95" customHeight="1" outlineLevel="1" x14ac:dyDescent="0.2">
      <c r="A286" s="43" t="str">
        <f t="shared" si="4"/>
        <v>BldApt</v>
      </c>
      <c r="B286" s="68">
        <v>269</v>
      </c>
      <c r="C286" s="69"/>
      <c r="D286" s="62"/>
      <c r="E286" s="62"/>
      <c r="F286" s="63"/>
      <c r="G286" s="62"/>
      <c r="H286" s="62"/>
      <c r="I286" s="64"/>
      <c r="J286" s="64"/>
      <c r="K286" s="62"/>
      <c r="L286" s="62"/>
      <c r="M286" s="62"/>
      <c r="N286" s="62"/>
      <c r="O286" s="65"/>
      <c r="P286" s="66" t="str">
        <f>Calculator!M271</f>
        <v/>
      </c>
      <c r="Q286" s="43"/>
    </row>
    <row r="287" spans="1:17" ht="12.95" customHeight="1" outlineLevel="1" x14ac:dyDescent="0.2">
      <c r="A287" s="43" t="str">
        <f t="shared" si="4"/>
        <v>BldApt</v>
      </c>
      <c r="B287" s="68">
        <v>270</v>
      </c>
      <c r="C287" s="69"/>
      <c r="D287" s="62"/>
      <c r="E287" s="62"/>
      <c r="F287" s="63"/>
      <c r="G287" s="62"/>
      <c r="H287" s="62"/>
      <c r="I287" s="64"/>
      <c r="J287" s="64"/>
      <c r="K287" s="62"/>
      <c r="L287" s="62"/>
      <c r="M287" s="62"/>
      <c r="N287" s="62"/>
      <c r="O287" s="65"/>
      <c r="P287" s="66" t="str">
        <f>Calculator!M272</f>
        <v/>
      </c>
      <c r="Q287" s="43"/>
    </row>
    <row r="288" spans="1:17" ht="12.95" customHeight="1" outlineLevel="1" x14ac:dyDescent="0.2">
      <c r="A288" s="43" t="str">
        <f t="shared" si="4"/>
        <v>BldApt</v>
      </c>
      <c r="B288" s="68">
        <v>271</v>
      </c>
      <c r="C288" s="69"/>
      <c r="D288" s="62"/>
      <c r="E288" s="62"/>
      <c r="F288" s="63"/>
      <c r="G288" s="62"/>
      <c r="H288" s="62"/>
      <c r="I288" s="64"/>
      <c r="J288" s="64"/>
      <c r="K288" s="62"/>
      <c r="L288" s="62"/>
      <c r="M288" s="62"/>
      <c r="N288" s="62"/>
      <c r="O288" s="65"/>
      <c r="P288" s="66" t="str">
        <f>Calculator!M273</f>
        <v/>
      </c>
      <c r="Q288" s="43"/>
    </row>
    <row r="289" spans="1:17" ht="12.95" customHeight="1" outlineLevel="1" x14ac:dyDescent="0.2">
      <c r="A289" s="43" t="str">
        <f t="shared" si="4"/>
        <v>BldApt</v>
      </c>
      <c r="B289" s="68">
        <v>272</v>
      </c>
      <c r="C289" s="69"/>
      <c r="D289" s="62"/>
      <c r="E289" s="62"/>
      <c r="F289" s="63"/>
      <c r="G289" s="62"/>
      <c r="H289" s="62"/>
      <c r="I289" s="64"/>
      <c r="J289" s="64"/>
      <c r="K289" s="62"/>
      <c r="L289" s="62"/>
      <c r="M289" s="62"/>
      <c r="N289" s="62"/>
      <c r="O289" s="65"/>
      <c r="P289" s="66" t="str">
        <f>Calculator!M274</f>
        <v/>
      </c>
      <c r="Q289" s="43"/>
    </row>
    <row r="290" spans="1:17" ht="12.95" customHeight="1" outlineLevel="1" x14ac:dyDescent="0.2">
      <c r="A290" s="43" t="str">
        <f t="shared" si="4"/>
        <v>BldApt</v>
      </c>
      <c r="B290" s="68">
        <v>273</v>
      </c>
      <c r="C290" s="69"/>
      <c r="D290" s="62"/>
      <c r="E290" s="62"/>
      <c r="F290" s="63"/>
      <c r="G290" s="62"/>
      <c r="H290" s="62"/>
      <c r="I290" s="64"/>
      <c r="J290" s="64"/>
      <c r="K290" s="62"/>
      <c r="L290" s="62"/>
      <c r="M290" s="62"/>
      <c r="N290" s="62"/>
      <c r="O290" s="65"/>
      <c r="P290" s="66" t="str">
        <f>Calculator!M275</f>
        <v/>
      </c>
      <c r="Q290" s="43"/>
    </row>
    <row r="291" spans="1:17" ht="12.95" customHeight="1" outlineLevel="1" x14ac:dyDescent="0.2">
      <c r="A291" s="43" t="str">
        <f t="shared" si="4"/>
        <v>BldApt</v>
      </c>
      <c r="B291" s="68">
        <v>274</v>
      </c>
      <c r="C291" s="69"/>
      <c r="D291" s="62"/>
      <c r="E291" s="62"/>
      <c r="F291" s="63"/>
      <c r="G291" s="62"/>
      <c r="H291" s="62"/>
      <c r="I291" s="64"/>
      <c r="J291" s="64"/>
      <c r="K291" s="62"/>
      <c r="L291" s="62"/>
      <c r="M291" s="62"/>
      <c r="N291" s="62"/>
      <c r="O291" s="65"/>
      <c r="P291" s="66" t="str">
        <f>Calculator!M276</f>
        <v/>
      </c>
      <c r="Q291" s="43"/>
    </row>
    <row r="292" spans="1:17" ht="12.95" customHeight="1" outlineLevel="1" x14ac:dyDescent="0.2">
      <c r="A292" s="43" t="str">
        <f t="shared" si="4"/>
        <v>BldApt</v>
      </c>
      <c r="B292" s="68">
        <v>275</v>
      </c>
      <c r="C292" s="69"/>
      <c r="D292" s="62"/>
      <c r="E292" s="62"/>
      <c r="F292" s="63"/>
      <c r="G292" s="62"/>
      <c r="H292" s="62"/>
      <c r="I292" s="64"/>
      <c r="J292" s="64"/>
      <c r="K292" s="62"/>
      <c r="L292" s="62"/>
      <c r="M292" s="62"/>
      <c r="N292" s="62"/>
      <c r="O292" s="65"/>
      <c r="P292" s="66" t="str">
        <f>Calculator!M277</f>
        <v/>
      </c>
      <c r="Q292" s="43"/>
    </row>
    <row r="293" spans="1:17" ht="12.95" customHeight="1" outlineLevel="1" x14ac:dyDescent="0.2">
      <c r="A293" s="43" t="str">
        <f t="shared" si="4"/>
        <v>BldApt</v>
      </c>
      <c r="B293" s="68">
        <v>276</v>
      </c>
      <c r="C293" s="69"/>
      <c r="D293" s="62"/>
      <c r="E293" s="62"/>
      <c r="F293" s="63"/>
      <c r="G293" s="62"/>
      <c r="H293" s="62"/>
      <c r="I293" s="64"/>
      <c r="J293" s="64"/>
      <c r="K293" s="62"/>
      <c r="L293" s="62"/>
      <c r="M293" s="62"/>
      <c r="N293" s="62"/>
      <c r="O293" s="65"/>
      <c r="P293" s="66" t="str">
        <f>Calculator!M278</f>
        <v/>
      </c>
      <c r="Q293" s="43"/>
    </row>
    <row r="294" spans="1:17" ht="12.95" customHeight="1" outlineLevel="1" x14ac:dyDescent="0.2">
      <c r="A294" s="43" t="str">
        <f t="shared" si="4"/>
        <v>BldApt</v>
      </c>
      <c r="B294" s="68">
        <v>277</v>
      </c>
      <c r="C294" s="69"/>
      <c r="D294" s="62"/>
      <c r="E294" s="62"/>
      <c r="F294" s="63"/>
      <c r="G294" s="62"/>
      <c r="H294" s="62"/>
      <c r="I294" s="64"/>
      <c r="J294" s="64"/>
      <c r="K294" s="62"/>
      <c r="L294" s="62"/>
      <c r="M294" s="62"/>
      <c r="N294" s="62"/>
      <c r="O294" s="65"/>
      <c r="P294" s="66" t="str">
        <f>Calculator!M279</f>
        <v/>
      </c>
      <c r="Q294" s="43"/>
    </row>
    <row r="295" spans="1:17" ht="12.95" customHeight="1" outlineLevel="1" x14ac:dyDescent="0.2">
      <c r="A295" s="43" t="str">
        <f t="shared" si="4"/>
        <v>BldApt</v>
      </c>
      <c r="B295" s="68">
        <v>278</v>
      </c>
      <c r="C295" s="69"/>
      <c r="D295" s="62"/>
      <c r="E295" s="62"/>
      <c r="F295" s="63"/>
      <c r="G295" s="62"/>
      <c r="H295" s="62"/>
      <c r="I295" s="64"/>
      <c r="J295" s="64"/>
      <c r="K295" s="62"/>
      <c r="L295" s="62"/>
      <c r="M295" s="62"/>
      <c r="N295" s="62"/>
      <c r="O295" s="65"/>
      <c r="P295" s="66" t="str">
        <f>Calculator!M280</f>
        <v/>
      </c>
      <c r="Q295" s="43"/>
    </row>
    <row r="296" spans="1:17" ht="12.95" customHeight="1" outlineLevel="1" x14ac:dyDescent="0.2">
      <c r="A296" s="43" t="str">
        <f t="shared" si="4"/>
        <v>BldApt</v>
      </c>
      <c r="B296" s="68">
        <v>279</v>
      </c>
      <c r="C296" s="69"/>
      <c r="D296" s="62"/>
      <c r="E296" s="62"/>
      <c r="F296" s="63"/>
      <c r="G296" s="62"/>
      <c r="H296" s="62"/>
      <c r="I296" s="64"/>
      <c r="J296" s="64"/>
      <c r="K296" s="62"/>
      <c r="L296" s="62"/>
      <c r="M296" s="62"/>
      <c r="N296" s="62"/>
      <c r="O296" s="65"/>
      <c r="P296" s="66" t="str">
        <f>Calculator!M281</f>
        <v/>
      </c>
      <c r="Q296" s="43"/>
    </row>
    <row r="297" spans="1:17" ht="12.95" customHeight="1" outlineLevel="1" x14ac:dyDescent="0.2">
      <c r="A297" s="43" t="str">
        <f t="shared" si="4"/>
        <v>BldApt</v>
      </c>
      <c r="B297" s="68">
        <v>280</v>
      </c>
      <c r="C297" s="69"/>
      <c r="D297" s="62"/>
      <c r="E297" s="62"/>
      <c r="F297" s="63"/>
      <c r="G297" s="62"/>
      <c r="H297" s="62"/>
      <c r="I297" s="64"/>
      <c r="J297" s="64"/>
      <c r="K297" s="62"/>
      <c r="L297" s="62"/>
      <c r="M297" s="62"/>
      <c r="N297" s="62"/>
      <c r="O297" s="65"/>
      <c r="P297" s="66" t="str">
        <f>Calculator!M282</f>
        <v/>
      </c>
      <c r="Q297" s="43"/>
    </row>
    <row r="298" spans="1:17" ht="12.95" customHeight="1" outlineLevel="1" x14ac:dyDescent="0.2">
      <c r="A298" s="43" t="str">
        <f t="shared" si="4"/>
        <v>BldApt</v>
      </c>
      <c r="B298" s="68">
        <v>281</v>
      </c>
      <c r="C298" s="69"/>
      <c r="D298" s="62"/>
      <c r="E298" s="62"/>
      <c r="F298" s="63"/>
      <c r="G298" s="62"/>
      <c r="H298" s="62"/>
      <c r="I298" s="64"/>
      <c r="J298" s="64"/>
      <c r="K298" s="62"/>
      <c r="L298" s="62"/>
      <c r="M298" s="62"/>
      <c r="N298" s="62"/>
      <c r="O298" s="65"/>
      <c r="P298" s="66" t="str">
        <f>Calculator!M283</f>
        <v/>
      </c>
      <c r="Q298" s="43"/>
    </row>
    <row r="299" spans="1:17" ht="12.95" customHeight="1" outlineLevel="1" x14ac:dyDescent="0.2">
      <c r="A299" s="43" t="str">
        <f t="shared" si="4"/>
        <v>BldApt</v>
      </c>
      <c r="B299" s="68">
        <v>282</v>
      </c>
      <c r="C299" s="69"/>
      <c r="D299" s="62"/>
      <c r="E299" s="62"/>
      <c r="F299" s="63"/>
      <c r="G299" s="62"/>
      <c r="H299" s="62"/>
      <c r="I299" s="64"/>
      <c r="J299" s="64"/>
      <c r="K299" s="62"/>
      <c r="L299" s="62"/>
      <c r="M299" s="62"/>
      <c r="N299" s="62"/>
      <c r="O299" s="65"/>
      <c r="P299" s="66" t="str">
        <f>Calculator!M284</f>
        <v/>
      </c>
      <c r="Q299" s="43"/>
    </row>
    <row r="300" spans="1:17" ht="12.95" customHeight="1" outlineLevel="1" x14ac:dyDescent="0.2">
      <c r="A300" s="43" t="str">
        <f t="shared" si="4"/>
        <v>BldApt</v>
      </c>
      <c r="B300" s="68">
        <v>283</v>
      </c>
      <c r="C300" s="69"/>
      <c r="D300" s="62"/>
      <c r="E300" s="62"/>
      <c r="F300" s="63"/>
      <c r="G300" s="62"/>
      <c r="H300" s="62"/>
      <c r="I300" s="64"/>
      <c r="J300" s="64"/>
      <c r="K300" s="62"/>
      <c r="L300" s="62"/>
      <c r="M300" s="62"/>
      <c r="N300" s="62"/>
      <c r="O300" s="65"/>
      <c r="P300" s="66" t="str">
        <f>Calculator!M285</f>
        <v/>
      </c>
      <c r="Q300" s="43"/>
    </row>
    <row r="301" spans="1:17" ht="12.95" customHeight="1" outlineLevel="1" x14ac:dyDescent="0.2">
      <c r="A301" s="43" t="str">
        <f t="shared" si="4"/>
        <v>BldApt</v>
      </c>
      <c r="B301" s="68">
        <v>284</v>
      </c>
      <c r="C301" s="69"/>
      <c r="D301" s="62"/>
      <c r="E301" s="62"/>
      <c r="F301" s="63"/>
      <c r="G301" s="62"/>
      <c r="H301" s="62"/>
      <c r="I301" s="64"/>
      <c r="J301" s="64"/>
      <c r="K301" s="62"/>
      <c r="L301" s="62"/>
      <c r="M301" s="62"/>
      <c r="N301" s="62"/>
      <c r="O301" s="65"/>
      <c r="P301" s="66" t="str">
        <f>Calculator!M286</f>
        <v/>
      </c>
      <c r="Q301" s="43"/>
    </row>
    <row r="302" spans="1:17" ht="12.95" customHeight="1" outlineLevel="1" x14ac:dyDescent="0.2">
      <c r="A302" s="43" t="str">
        <f t="shared" si="4"/>
        <v>BldApt</v>
      </c>
      <c r="B302" s="68">
        <v>285</v>
      </c>
      <c r="C302" s="69"/>
      <c r="D302" s="62"/>
      <c r="E302" s="62"/>
      <c r="F302" s="63"/>
      <c r="G302" s="62"/>
      <c r="H302" s="62"/>
      <c r="I302" s="64"/>
      <c r="J302" s="64"/>
      <c r="K302" s="62"/>
      <c r="L302" s="62"/>
      <c r="M302" s="62"/>
      <c r="N302" s="62"/>
      <c r="O302" s="65"/>
      <c r="P302" s="66" t="str">
        <f>Calculator!M287</f>
        <v/>
      </c>
      <c r="Q302" s="43"/>
    </row>
    <row r="303" spans="1:17" ht="12.95" customHeight="1" outlineLevel="1" x14ac:dyDescent="0.2">
      <c r="A303" s="43" t="str">
        <f t="shared" si="4"/>
        <v>BldApt</v>
      </c>
      <c r="B303" s="68">
        <v>286</v>
      </c>
      <c r="C303" s="69"/>
      <c r="D303" s="62"/>
      <c r="E303" s="62"/>
      <c r="F303" s="63"/>
      <c r="G303" s="62"/>
      <c r="H303" s="62"/>
      <c r="I303" s="64"/>
      <c r="J303" s="64"/>
      <c r="K303" s="62"/>
      <c r="L303" s="62"/>
      <c r="M303" s="62"/>
      <c r="N303" s="62"/>
      <c r="O303" s="65"/>
      <c r="P303" s="66" t="str">
        <f>Calculator!M288</f>
        <v/>
      </c>
      <c r="Q303" s="43"/>
    </row>
    <row r="304" spans="1:17" ht="12.95" customHeight="1" outlineLevel="1" x14ac:dyDescent="0.2">
      <c r="A304" s="43" t="str">
        <f t="shared" si="4"/>
        <v>BldApt</v>
      </c>
      <c r="B304" s="68">
        <v>287</v>
      </c>
      <c r="C304" s="69"/>
      <c r="D304" s="62"/>
      <c r="E304" s="62"/>
      <c r="F304" s="63"/>
      <c r="G304" s="62"/>
      <c r="H304" s="62"/>
      <c r="I304" s="64"/>
      <c r="J304" s="64"/>
      <c r="K304" s="62"/>
      <c r="L304" s="62"/>
      <c r="M304" s="62"/>
      <c r="N304" s="62"/>
      <c r="O304" s="65"/>
      <c r="P304" s="66" t="str">
        <f>Calculator!M289</f>
        <v/>
      </c>
      <c r="Q304" s="43"/>
    </row>
    <row r="305" spans="1:17" ht="12.95" customHeight="1" outlineLevel="1" x14ac:dyDescent="0.2">
      <c r="A305" s="43" t="str">
        <f t="shared" si="4"/>
        <v>BldApt</v>
      </c>
      <c r="B305" s="68">
        <v>288</v>
      </c>
      <c r="C305" s="69"/>
      <c r="D305" s="62"/>
      <c r="E305" s="62"/>
      <c r="F305" s="63"/>
      <c r="G305" s="62"/>
      <c r="H305" s="62"/>
      <c r="I305" s="64"/>
      <c r="J305" s="64"/>
      <c r="K305" s="62"/>
      <c r="L305" s="62"/>
      <c r="M305" s="62"/>
      <c r="N305" s="62"/>
      <c r="O305" s="65"/>
      <c r="P305" s="66" t="str">
        <f>Calculator!M290</f>
        <v/>
      </c>
      <c r="Q305" s="43"/>
    </row>
    <row r="306" spans="1:17" ht="12.95" customHeight="1" outlineLevel="1" x14ac:dyDescent="0.2">
      <c r="A306" s="43" t="str">
        <f t="shared" si="4"/>
        <v>BldApt</v>
      </c>
      <c r="B306" s="68">
        <v>289</v>
      </c>
      <c r="C306" s="69"/>
      <c r="D306" s="62"/>
      <c r="E306" s="62"/>
      <c r="F306" s="63"/>
      <c r="G306" s="62"/>
      <c r="H306" s="62"/>
      <c r="I306" s="64"/>
      <c r="J306" s="64"/>
      <c r="K306" s="62"/>
      <c r="L306" s="62"/>
      <c r="M306" s="62"/>
      <c r="N306" s="62"/>
      <c r="O306" s="65"/>
      <c r="P306" s="66" t="str">
        <f>Calculator!M291</f>
        <v/>
      </c>
      <c r="Q306" s="43"/>
    </row>
    <row r="307" spans="1:17" ht="12.95" customHeight="1" outlineLevel="1" x14ac:dyDescent="0.2">
      <c r="A307" s="43" t="str">
        <f t="shared" si="4"/>
        <v>BldApt</v>
      </c>
      <c r="B307" s="68">
        <v>290</v>
      </c>
      <c r="C307" s="69"/>
      <c r="D307" s="62"/>
      <c r="E307" s="62"/>
      <c r="F307" s="63"/>
      <c r="G307" s="62"/>
      <c r="H307" s="62"/>
      <c r="I307" s="64"/>
      <c r="J307" s="64"/>
      <c r="K307" s="62"/>
      <c r="L307" s="62"/>
      <c r="M307" s="62"/>
      <c r="N307" s="62"/>
      <c r="O307" s="65"/>
      <c r="P307" s="66" t="str">
        <f>Calculator!M292</f>
        <v/>
      </c>
      <c r="Q307" s="43"/>
    </row>
    <row r="308" spans="1:17" ht="12.95" customHeight="1" outlineLevel="1" x14ac:dyDescent="0.2">
      <c r="A308" s="43" t="str">
        <f t="shared" si="4"/>
        <v>BldApt</v>
      </c>
      <c r="B308" s="68">
        <v>291</v>
      </c>
      <c r="C308" s="69"/>
      <c r="D308" s="62"/>
      <c r="E308" s="62"/>
      <c r="F308" s="63"/>
      <c r="G308" s="62"/>
      <c r="H308" s="62"/>
      <c r="I308" s="64"/>
      <c r="J308" s="64"/>
      <c r="K308" s="62"/>
      <c r="L308" s="62"/>
      <c r="M308" s="62"/>
      <c r="N308" s="62"/>
      <c r="O308" s="65"/>
      <c r="P308" s="66" t="str">
        <f>Calculator!M293</f>
        <v/>
      </c>
      <c r="Q308" s="43"/>
    </row>
    <row r="309" spans="1:17" ht="12.95" customHeight="1" outlineLevel="1" x14ac:dyDescent="0.2">
      <c r="A309" s="43" t="str">
        <f t="shared" si="4"/>
        <v>BldApt</v>
      </c>
      <c r="B309" s="68">
        <v>292</v>
      </c>
      <c r="C309" s="69"/>
      <c r="D309" s="62"/>
      <c r="E309" s="62"/>
      <c r="F309" s="63"/>
      <c r="G309" s="62"/>
      <c r="H309" s="62"/>
      <c r="I309" s="64"/>
      <c r="J309" s="64"/>
      <c r="K309" s="62"/>
      <c r="L309" s="62"/>
      <c r="M309" s="62"/>
      <c r="N309" s="62"/>
      <c r="O309" s="65"/>
      <c r="P309" s="66" t="str">
        <f>Calculator!M294</f>
        <v/>
      </c>
      <c r="Q309" s="43"/>
    </row>
    <row r="310" spans="1:17" ht="12.95" customHeight="1" outlineLevel="1" x14ac:dyDescent="0.2">
      <c r="A310" s="43" t="str">
        <f t="shared" si="4"/>
        <v>BldApt</v>
      </c>
      <c r="B310" s="68">
        <v>293</v>
      </c>
      <c r="C310" s="69"/>
      <c r="D310" s="62"/>
      <c r="E310" s="62"/>
      <c r="F310" s="63"/>
      <c r="G310" s="62"/>
      <c r="H310" s="62"/>
      <c r="I310" s="64"/>
      <c r="J310" s="64"/>
      <c r="K310" s="62"/>
      <c r="L310" s="62"/>
      <c r="M310" s="62"/>
      <c r="N310" s="62"/>
      <c r="O310" s="65"/>
      <c r="P310" s="66" t="str">
        <f>Calculator!M295</f>
        <v/>
      </c>
      <c r="Q310" s="43"/>
    </row>
    <row r="311" spans="1:17" ht="12.95" customHeight="1" outlineLevel="1" x14ac:dyDescent="0.2">
      <c r="A311" s="43" t="str">
        <f t="shared" si="4"/>
        <v>BldApt</v>
      </c>
      <c r="B311" s="68">
        <v>294</v>
      </c>
      <c r="C311" s="69"/>
      <c r="D311" s="62"/>
      <c r="E311" s="62"/>
      <c r="F311" s="63"/>
      <c r="G311" s="62"/>
      <c r="H311" s="62"/>
      <c r="I311" s="64"/>
      <c r="J311" s="64"/>
      <c r="K311" s="62"/>
      <c r="L311" s="62"/>
      <c r="M311" s="62"/>
      <c r="N311" s="62"/>
      <c r="O311" s="65"/>
      <c r="P311" s="66" t="str">
        <f>Calculator!M296</f>
        <v/>
      </c>
      <c r="Q311" s="43"/>
    </row>
    <row r="312" spans="1:17" ht="12.95" customHeight="1" outlineLevel="1" x14ac:dyDescent="0.2">
      <c r="A312" s="43" t="str">
        <f t="shared" si="4"/>
        <v>BldApt</v>
      </c>
      <c r="B312" s="68">
        <v>295</v>
      </c>
      <c r="C312" s="69"/>
      <c r="D312" s="62"/>
      <c r="E312" s="62"/>
      <c r="F312" s="63"/>
      <c r="G312" s="62"/>
      <c r="H312" s="62"/>
      <c r="I312" s="64"/>
      <c r="J312" s="64"/>
      <c r="K312" s="62"/>
      <c r="L312" s="62"/>
      <c r="M312" s="62"/>
      <c r="N312" s="62"/>
      <c r="O312" s="65"/>
      <c r="P312" s="66" t="str">
        <f>Calculator!M297</f>
        <v/>
      </c>
      <c r="Q312" s="43"/>
    </row>
    <row r="313" spans="1:17" ht="12.95" customHeight="1" outlineLevel="1" x14ac:dyDescent="0.2">
      <c r="A313" s="43" t="str">
        <f t="shared" si="4"/>
        <v>BldApt</v>
      </c>
      <c r="B313" s="68">
        <v>296</v>
      </c>
      <c r="C313" s="69"/>
      <c r="D313" s="62"/>
      <c r="E313" s="62"/>
      <c r="F313" s="63"/>
      <c r="G313" s="62"/>
      <c r="H313" s="62"/>
      <c r="I313" s="64"/>
      <c r="J313" s="64"/>
      <c r="K313" s="62"/>
      <c r="L313" s="62"/>
      <c r="M313" s="62"/>
      <c r="N313" s="62"/>
      <c r="O313" s="65"/>
      <c r="P313" s="66" t="str">
        <f>Calculator!M298</f>
        <v/>
      </c>
      <c r="Q313" s="43"/>
    </row>
    <row r="314" spans="1:17" ht="12.95" customHeight="1" outlineLevel="1" x14ac:dyDescent="0.2">
      <c r="A314" s="43" t="str">
        <f t="shared" si="4"/>
        <v>BldApt</v>
      </c>
      <c r="B314" s="68">
        <v>297</v>
      </c>
      <c r="C314" s="69"/>
      <c r="D314" s="62"/>
      <c r="E314" s="62"/>
      <c r="F314" s="63"/>
      <c r="G314" s="62"/>
      <c r="H314" s="62"/>
      <c r="I314" s="64"/>
      <c r="J314" s="64"/>
      <c r="K314" s="62"/>
      <c r="L314" s="62"/>
      <c r="M314" s="62"/>
      <c r="N314" s="62"/>
      <c r="O314" s="65"/>
      <c r="P314" s="66" t="str">
        <f>Calculator!M299</f>
        <v/>
      </c>
      <c r="Q314" s="43"/>
    </row>
    <row r="315" spans="1:17" ht="12.95" customHeight="1" outlineLevel="1" x14ac:dyDescent="0.2">
      <c r="A315" s="43" t="str">
        <f t="shared" si="4"/>
        <v>BldApt</v>
      </c>
      <c r="B315" s="68">
        <v>298</v>
      </c>
      <c r="C315" s="69"/>
      <c r="D315" s="62"/>
      <c r="E315" s="62"/>
      <c r="F315" s="63"/>
      <c r="G315" s="62"/>
      <c r="H315" s="62"/>
      <c r="I315" s="64"/>
      <c r="J315" s="64"/>
      <c r="K315" s="62"/>
      <c r="L315" s="62"/>
      <c r="M315" s="62"/>
      <c r="N315" s="62"/>
      <c r="O315" s="65"/>
      <c r="P315" s="66" t="str">
        <f>Calculator!M300</f>
        <v/>
      </c>
      <c r="Q315" s="43"/>
    </row>
    <row r="316" spans="1:17" ht="12.95" customHeight="1" outlineLevel="1" x14ac:dyDescent="0.2">
      <c r="A316" s="43" t="str">
        <f t="shared" si="4"/>
        <v>BldApt</v>
      </c>
      <c r="B316" s="68">
        <v>299</v>
      </c>
      <c r="C316" s="69"/>
      <c r="D316" s="62"/>
      <c r="E316" s="62"/>
      <c r="F316" s="63"/>
      <c r="G316" s="62"/>
      <c r="H316" s="62"/>
      <c r="I316" s="64"/>
      <c r="J316" s="64"/>
      <c r="K316" s="62"/>
      <c r="L316" s="62"/>
      <c r="M316" s="62"/>
      <c r="N316" s="62"/>
      <c r="O316" s="65"/>
      <c r="P316" s="66" t="str">
        <f>Calculator!M301</f>
        <v/>
      </c>
      <c r="Q316" s="43"/>
    </row>
    <row r="317" spans="1:17" ht="12.95" customHeight="1" x14ac:dyDescent="0.2">
      <c r="A317" s="43" t="str">
        <f t="shared" si="4"/>
        <v>BldApt</v>
      </c>
      <c r="B317" s="68">
        <v>300</v>
      </c>
      <c r="C317" s="69"/>
      <c r="D317" s="62"/>
      <c r="E317" s="62"/>
      <c r="F317" s="63"/>
      <c r="G317" s="62"/>
      <c r="H317" s="62"/>
      <c r="I317" s="64"/>
      <c r="J317" s="64"/>
      <c r="K317" s="62"/>
      <c r="L317" s="62"/>
      <c r="M317" s="62"/>
      <c r="N317" s="62"/>
      <c r="O317" s="65"/>
      <c r="P317" s="66" t="str">
        <f>Calculator!M302</f>
        <v/>
      </c>
      <c r="Q317" s="43"/>
    </row>
    <row r="318" spans="1:17" ht="12.95" customHeight="1" outlineLevel="1" x14ac:dyDescent="0.2">
      <c r="A318" s="43" t="str">
        <f t="shared" si="4"/>
        <v>BldApt</v>
      </c>
      <c r="B318" s="68">
        <v>301</v>
      </c>
      <c r="C318" s="69"/>
      <c r="D318" s="62"/>
      <c r="E318" s="62"/>
      <c r="F318" s="63"/>
      <c r="G318" s="62"/>
      <c r="H318" s="62"/>
      <c r="I318" s="64"/>
      <c r="J318" s="64"/>
      <c r="K318" s="62"/>
      <c r="L318" s="62"/>
      <c r="M318" s="62"/>
      <c r="N318" s="62"/>
      <c r="O318" s="65"/>
      <c r="P318" s="66" t="str">
        <f>Calculator!M303</f>
        <v/>
      </c>
      <c r="Q318" s="43"/>
    </row>
    <row r="319" spans="1:17" ht="12.95" customHeight="1" outlineLevel="1" x14ac:dyDescent="0.2">
      <c r="A319" s="43" t="str">
        <f t="shared" si="4"/>
        <v>BldApt</v>
      </c>
      <c r="B319" s="68">
        <v>302</v>
      </c>
      <c r="C319" s="69"/>
      <c r="D319" s="62"/>
      <c r="E319" s="62"/>
      <c r="F319" s="63"/>
      <c r="G319" s="62"/>
      <c r="H319" s="62"/>
      <c r="I319" s="64"/>
      <c r="J319" s="64"/>
      <c r="K319" s="62"/>
      <c r="L319" s="62"/>
      <c r="M319" s="62"/>
      <c r="N319" s="62"/>
      <c r="O319" s="65"/>
      <c r="P319" s="66" t="str">
        <f>Calculator!M304</f>
        <v/>
      </c>
      <c r="Q319" s="43"/>
    </row>
    <row r="320" spans="1:17" ht="12.95" customHeight="1" outlineLevel="1" x14ac:dyDescent="0.2">
      <c r="A320" s="43" t="str">
        <f t="shared" si="4"/>
        <v>BldApt</v>
      </c>
      <c r="B320" s="68">
        <v>303</v>
      </c>
      <c r="C320" s="69"/>
      <c r="D320" s="62"/>
      <c r="E320" s="62"/>
      <c r="F320" s="63"/>
      <c r="G320" s="62"/>
      <c r="H320" s="62"/>
      <c r="I320" s="64"/>
      <c r="J320" s="64"/>
      <c r="K320" s="62"/>
      <c r="L320" s="62"/>
      <c r="M320" s="62"/>
      <c r="N320" s="62"/>
      <c r="O320" s="65"/>
      <c r="P320" s="66" t="str">
        <f>Calculator!M305</f>
        <v/>
      </c>
      <c r="Q320" s="43"/>
    </row>
    <row r="321" spans="1:17" ht="12.95" customHeight="1" outlineLevel="1" x14ac:dyDescent="0.2">
      <c r="A321" s="43" t="str">
        <f t="shared" si="4"/>
        <v>BldApt</v>
      </c>
      <c r="B321" s="68">
        <v>304</v>
      </c>
      <c r="C321" s="69"/>
      <c r="D321" s="62"/>
      <c r="E321" s="62"/>
      <c r="F321" s="63"/>
      <c r="G321" s="62"/>
      <c r="H321" s="62"/>
      <c r="I321" s="64"/>
      <c r="J321" s="64"/>
      <c r="K321" s="62"/>
      <c r="L321" s="62"/>
      <c r="M321" s="62"/>
      <c r="N321" s="62"/>
      <c r="O321" s="65"/>
      <c r="P321" s="66" t="str">
        <f>Calculator!M306</f>
        <v/>
      </c>
      <c r="Q321" s="43"/>
    </row>
    <row r="322" spans="1:17" ht="12.95" customHeight="1" outlineLevel="1" x14ac:dyDescent="0.2">
      <c r="A322" s="43" t="str">
        <f t="shared" si="4"/>
        <v>BldApt</v>
      </c>
      <c r="B322" s="68">
        <v>305</v>
      </c>
      <c r="C322" s="69"/>
      <c r="D322" s="62"/>
      <c r="E322" s="62"/>
      <c r="F322" s="63"/>
      <c r="G322" s="62"/>
      <c r="H322" s="62"/>
      <c r="I322" s="64"/>
      <c r="J322" s="64"/>
      <c r="K322" s="62"/>
      <c r="L322" s="62"/>
      <c r="M322" s="62"/>
      <c r="N322" s="62"/>
      <c r="O322" s="65"/>
      <c r="P322" s="66" t="str">
        <f>Calculator!M307</f>
        <v/>
      </c>
      <c r="Q322" s="43"/>
    </row>
    <row r="323" spans="1:17" ht="12.95" customHeight="1" outlineLevel="1" x14ac:dyDescent="0.2">
      <c r="A323" s="43" t="str">
        <f t="shared" si="4"/>
        <v>BldApt</v>
      </c>
      <c r="B323" s="68">
        <v>306</v>
      </c>
      <c r="C323" s="69"/>
      <c r="D323" s="62"/>
      <c r="E323" s="62"/>
      <c r="F323" s="63"/>
      <c r="G323" s="62"/>
      <c r="H323" s="62"/>
      <c r="I323" s="64"/>
      <c r="J323" s="64"/>
      <c r="K323" s="62"/>
      <c r="L323" s="62"/>
      <c r="M323" s="62"/>
      <c r="N323" s="62"/>
      <c r="O323" s="65"/>
      <c r="P323" s="66" t="str">
        <f>Calculator!M308</f>
        <v/>
      </c>
      <c r="Q323" s="43"/>
    </row>
    <row r="324" spans="1:17" ht="12.95" customHeight="1" outlineLevel="1" x14ac:dyDescent="0.2">
      <c r="A324" s="43" t="str">
        <f t="shared" si="4"/>
        <v>BldApt</v>
      </c>
      <c r="B324" s="68">
        <v>307</v>
      </c>
      <c r="C324" s="69"/>
      <c r="D324" s="62"/>
      <c r="E324" s="62"/>
      <c r="F324" s="63"/>
      <c r="G324" s="62"/>
      <c r="H324" s="62"/>
      <c r="I324" s="64"/>
      <c r="J324" s="64"/>
      <c r="K324" s="62"/>
      <c r="L324" s="62"/>
      <c r="M324" s="62"/>
      <c r="N324" s="62"/>
      <c r="O324" s="65"/>
      <c r="P324" s="66" t="str">
        <f>Calculator!M309</f>
        <v/>
      </c>
      <c r="Q324" s="43"/>
    </row>
    <row r="325" spans="1:17" ht="12.95" customHeight="1" outlineLevel="1" x14ac:dyDescent="0.2">
      <c r="A325" s="43" t="str">
        <f t="shared" si="4"/>
        <v>BldApt</v>
      </c>
      <c r="B325" s="68">
        <v>308</v>
      </c>
      <c r="C325" s="69"/>
      <c r="D325" s="62"/>
      <c r="E325" s="62"/>
      <c r="F325" s="63"/>
      <c r="G325" s="62"/>
      <c r="H325" s="62"/>
      <c r="I325" s="64"/>
      <c r="J325" s="64"/>
      <c r="K325" s="62"/>
      <c r="L325" s="62"/>
      <c r="M325" s="62"/>
      <c r="N325" s="62"/>
      <c r="O325" s="65"/>
      <c r="P325" s="66" t="str">
        <f>Calculator!M310</f>
        <v/>
      </c>
      <c r="Q325" s="43"/>
    </row>
    <row r="326" spans="1:17" ht="12.95" customHeight="1" outlineLevel="1" x14ac:dyDescent="0.2">
      <c r="A326" s="43" t="str">
        <f t="shared" si="4"/>
        <v>BldApt</v>
      </c>
      <c r="B326" s="68">
        <v>309</v>
      </c>
      <c r="C326" s="69"/>
      <c r="D326" s="62"/>
      <c r="E326" s="62"/>
      <c r="F326" s="63"/>
      <c r="G326" s="62"/>
      <c r="H326" s="62"/>
      <c r="I326" s="64"/>
      <c r="J326" s="64"/>
      <c r="K326" s="62"/>
      <c r="L326" s="62"/>
      <c r="M326" s="62"/>
      <c r="N326" s="62"/>
      <c r="O326" s="65"/>
      <c r="P326" s="66" t="str">
        <f>Calculator!M311</f>
        <v/>
      </c>
      <c r="Q326" s="43"/>
    </row>
    <row r="327" spans="1:17" ht="12.95" customHeight="1" outlineLevel="1" x14ac:dyDescent="0.2">
      <c r="A327" s="43" t="str">
        <f t="shared" si="4"/>
        <v>BldApt</v>
      </c>
      <c r="B327" s="68">
        <v>310</v>
      </c>
      <c r="C327" s="69"/>
      <c r="D327" s="62"/>
      <c r="E327" s="62"/>
      <c r="F327" s="63"/>
      <c r="G327" s="62"/>
      <c r="H327" s="62"/>
      <c r="I327" s="64"/>
      <c r="J327" s="64"/>
      <c r="K327" s="62"/>
      <c r="L327" s="62"/>
      <c r="M327" s="62"/>
      <c r="N327" s="62"/>
      <c r="O327" s="65"/>
      <c r="P327" s="66" t="str">
        <f>Calculator!M312</f>
        <v/>
      </c>
      <c r="Q327" s="43"/>
    </row>
    <row r="328" spans="1:17" ht="12.95" customHeight="1" outlineLevel="1" x14ac:dyDescent="0.2">
      <c r="A328" s="43" t="str">
        <f t="shared" si="4"/>
        <v>BldApt</v>
      </c>
      <c r="B328" s="68">
        <v>311</v>
      </c>
      <c r="C328" s="69"/>
      <c r="D328" s="62"/>
      <c r="E328" s="62"/>
      <c r="F328" s="63"/>
      <c r="G328" s="62"/>
      <c r="H328" s="62"/>
      <c r="I328" s="64"/>
      <c r="J328" s="64"/>
      <c r="K328" s="62"/>
      <c r="L328" s="62"/>
      <c r="M328" s="62"/>
      <c r="N328" s="62"/>
      <c r="O328" s="65"/>
      <c r="P328" s="66" t="str">
        <f>Calculator!M313</f>
        <v/>
      </c>
      <c r="Q328" s="43"/>
    </row>
    <row r="329" spans="1:17" ht="12.95" customHeight="1" outlineLevel="1" x14ac:dyDescent="0.2">
      <c r="A329" s="43" t="str">
        <f t="shared" si="4"/>
        <v>BldApt</v>
      </c>
      <c r="B329" s="68">
        <v>312</v>
      </c>
      <c r="C329" s="69"/>
      <c r="D329" s="62"/>
      <c r="E329" s="62"/>
      <c r="F329" s="63"/>
      <c r="G329" s="62"/>
      <c r="H329" s="62"/>
      <c r="I329" s="64"/>
      <c r="J329" s="64"/>
      <c r="K329" s="62"/>
      <c r="L329" s="62"/>
      <c r="M329" s="62"/>
      <c r="N329" s="62"/>
      <c r="O329" s="65"/>
      <c r="P329" s="66" t="str">
        <f>Calculator!M314</f>
        <v/>
      </c>
      <c r="Q329" s="43"/>
    </row>
    <row r="330" spans="1:17" ht="12.95" customHeight="1" outlineLevel="1" x14ac:dyDescent="0.2">
      <c r="A330" s="43" t="str">
        <f t="shared" si="4"/>
        <v>BldApt</v>
      </c>
      <c r="B330" s="68">
        <v>313</v>
      </c>
      <c r="C330" s="69"/>
      <c r="D330" s="62"/>
      <c r="E330" s="62"/>
      <c r="F330" s="63"/>
      <c r="G330" s="62"/>
      <c r="H330" s="62"/>
      <c r="I330" s="64"/>
      <c r="J330" s="64"/>
      <c r="K330" s="62"/>
      <c r="L330" s="62"/>
      <c r="M330" s="62"/>
      <c r="N330" s="62"/>
      <c r="O330" s="65"/>
      <c r="P330" s="66" t="str">
        <f>Calculator!M315</f>
        <v/>
      </c>
      <c r="Q330" s="43"/>
    </row>
    <row r="331" spans="1:17" ht="12.95" customHeight="1" outlineLevel="1" x14ac:dyDescent="0.2">
      <c r="A331" s="43" t="str">
        <f t="shared" si="4"/>
        <v>BldApt</v>
      </c>
      <c r="B331" s="68">
        <v>314</v>
      </c>
      <c r="C331" s="69"/>
      <c r="D331" s="62"/>
      <c r="E331" s="62"/>
      <c r="F331" s="63"/>
      <c r="G331" s="62"/>
      <c r="H331" s="62"/>
      <c r="I331" s="64"/>
      <c r="J331" s="64"/>
      <c r="K331" s="62"/>
      <c r="L331" s="62"/>
      <c r="M331" s="62"/>
      <c r="N331" s="62"/>
      <c r="O331" s="65"/>
      <c r="P331" s="66" t="str">
        <f>Calculator!M316</f>
        <v/>
      </c>
      <c r="Q331" s="43"/>
    </row>
    <row r="332" spans="1:17" ht="12.95" customHeight="1" outlineLevel="1" x14ac:dyDescent="0.2">
      <c r="A332" s="43" t="str">
        <f t="shared" si="4"/>
        <v>BldApt</v>
      </c>
      <c r="B332" s="68">
        <v>315</v>
      </c>
      <c r="C332" s="69"/>
      <c r="D332" s="62"/>
      <c r="E332" s="62"/>
      <c r="F332" s="63"/>
      <c r="G332" s="62"/>
      <c r="H332" s="62"/>
      <c r="I332" s="64"/>
      <c r="J332" s="64"/>
      <c r="K332" s="62"/>
      <c r="L332" s="62"/>
      <c r="M332" s="62"/>
      <c r="N332" s="62"/>
      <c r="O332" s="65"/>
      <c r="P332" s="66" t="str">
        <f>Calculator!M317</f>
        <v/>
      </c>
      <c r="Q332" s="43"/>
    </row>
    <row r="333" spans="1:17" ht="12.95" customHeight="1" outlineLevel="1" x14ac:dyDescent="0.2">
      <c r="A333" s="43" t="str">
        <f t="shared" si="4"/>
        <v>BldApt</v>
      </c>
      <c r="B333" s="68">
        <v>316</v>
      </c>
      <c r="C333" s="69"/>
      <c r="D333" s="62"/>
      <c r="E333" s="62"/>
      <c r="F333" s="63"/>
      <c r="G333" s="62"/>
      <c r="H333" s="62"/>
      <c r="I333" s="64"/>
      <c r="J333" s="64"/>
      <c r="K333" s="62"/>
      <c r="L333" s="62"/>
      <c r="M333" s="62"/>
      <c r="N333" s="62"/>
      <c r="O333" s="65"/>
      <c r="P333" s="66" t="str">
        <f>Calculator!M318</f>
        <v/>
      </c>
      <c r="Q333" s="43"/>
    </row>
    <row r="334" spans="1:17" ht="12.95" customHeight="1" outlineLevel="1" x14ac:dyDescent="0.2">
      <c r="A334" s="43" t="str">
        <f t="shared" si="4"/>
        <v>BldApt</v>
      </c>
      <c r="B334" s="68">
        <v>317</v>
      </c>
      <c r="C334" s="69"/>
      <c r="D334" s="62"/>
      <c r="E334" s="62"/>
      <c r="F334" s="63"/>
      <c r="G334" s="62"/>
      <c r="H334" s="62"/>
      <c r="I334" s="64"/>
      <c r="J334" s="64"/>
      <c r="K334" s="62"/>
      <c r="L334" s="62"/>
      <c r="M334" s="62"/>
      <c r="N334" s="62"/>
      <c r="O334" s="65"/>
      <c r="P334" s="66" t="str">
        <f>Calculator!M319</f>
        <v/>
      </c>
      <c r="Q334" s="43"/>
    </row>
    <row r="335" spans="1:17" ht="12.95" customHeight="1" outlineLevel="1" x14ac:dyDescent="0.2">
      <c r="A335" s="43" t="str">
        <f t="shared" si="4"/>
        <v>BldApt</v>
      </c>
      <c r="B335" s="68">
        <v>318</v>
      </c>
      <c r="C335" s="69"/>
      <c r="D335" s="62"/>
      <c r="E335" s="62"/>
      <c r="F335" s="63"/>
      <c r="G335" s="62"/>
      <c r="H335" s="62"/>
      <c r="I335" s="64"/>
      <c r="J335" s="64"/>
      <c r="K335" s="62"/>
      <c r="L335" s="62"/>
      <c r="M335" s="62"/>
      <c r="N335" s="62"/>
      <c r="O335" s="65"/>
      <c r="P335" s="66" t="str">
        <f>Calculator!M320</f>
        <v/>
      </c>
      <c r="Q335" s="43"/>
    </row>
    <row r="336" spans="1:17" ht="12.95" customHeight="1" outlineLevel="1" x14ac:dyDescent="0.2">
      <c r="A336" s="43" t="str">
        <f t="shared" si="4"/>
        <v>BldApt</v>
      </c>
      <c r="B336" s="68">
        <v>319</v>
      </c>
      <c r="C336" s="69"/>
      <c r="D336" s="62"/>
      <c r="E336" s="62"/>
      <c r="F336" s="63"/>
      <c r="G336" s="62"/>
      <c r="H336" s="62"/>
      <c r="I336" s="64"/>
      <c r="J336" s="64"/>
      <c r="K336" s="62"/>
      <c r="L336" s="62"/>
      <c r="M336" s="62"/>
      <c r="N336" s="62"/>
      <c r="O336" s="65"/>
      <c r="P336" s="66" t="str">
        <f>Calculator!M321</f>
        <v/>
      </c>
      <c r="Q336" s="43"/>
    </row>
    <row r="337" spans="1:17" ht="12.95" customHeight="1" outlineLevel="1" x14ac:dyDescent="0.2">
      <c r="A337" s="43" t="str">
        <f t="shared" si="4"/>
        <v>BldApt</v>
      </c>
      <c r="B337" s="68">
        <v>320</v>
      </c>
      <c r="C337" s="69"/>
      <c r="D337" s="62"/>
      <c r="E337" s="62"/>
      <c r="F337" s="63"/>
      <c r="G337" s="62"/>
      <c r="H337" s="62"/>
      <c r="I337" s="64"/>
      <c r="J337" s="64"/>
      <c r="K337" s="62"/>
      <c r="L337" s="62"/>
      <c r="M337" s="62"/>
      <c r="N337" s="62"/>
      <c r="O337" s="65"/>
      <c r="P337" s="66" t="str">
        <f>Calculator!M322</f>
        <v/>
      </c>
      <c r="Q337" s="43"/>
    </row>
    <row r="338" spans="1:17" ht="12.95" customHeight="1" outlineLevel="1" x14ac:dyDescent="0.2">
      <c r="A338" s="43" t="str">
        <f t="shared" si="4"/>
        <v>BldApt</v>
      </c>
      <c r="B338" s="68">
        <v>321</v>
      </c>
      <c r="C338" s="69"/>
      <c r="D338" s="62"/>
      <c r="E338" s="62"/>
      <c r="F338" s="63"/>
      <c r="G338" s="62"/>
      <c r="H338" s="62"/>
      <c r="I338" s="64"/>
      <c r="J338" s="64"/>
      <c r="K338" s="62"/>
      <c r="L338" s="62"/>
      <c r="M338" s="62"/>
      <c r="N338" s="62"/>
      <c r="O338" s="65"/>
      <c r="P338" s="66" t="str">
        <f>Calculator!M323</f>
        <v/>
      </c>
      <c r="Q338" s="43"/>
    </row>
    <row r="339" spans="1:17" ht="12.95" customHeight="1" outlineLevel="1" x14ac:dyDescent="0.2">
      <c r="A339" s="43" t="str">
        <f t="shared" ref="A339:A402" si="5">"Bld"&amp;C339&amp;"Apt"&amp;E339</f>
        <v>BldApt</v>
      </c>
      <c r="B339" s="68">
        <v>322</v>
      </c>
      <c r="C339" s="69"/>
      <c r="D339" s="62"/>
      <c r="E339" s="62"/>
      <c r="F339" s="63"/>
      <c r="G339" s="62"/>
      <c r="H339" s="62"/>
      <c r="I339" s="64"/>
      <c r="J339" s="64"/>
      <c r="K339" s="62"/>
      <c r="L339" s="62"/>
      <c r="M339" s="62"/>
      <c r="N339" s="62"/>
      <c r="O339" s="65"/>
      <c r="P339" s="66" t="str">
        <f>Calculator!M324</f>
        <v/>
      </c>
      <c r="Q339" s="43"/>
    </row>
    <row r="340" spans="1:17" ht="12.95" customHeight="1" outlineLevel="1" x14ac:dyDescent="0.2">
      <c r="A340" s="43" t="str">
        <f t="shared" si="5"/>
        <v>BldApt</v>
      </c>
      <c r="B340" s="68">
        <v>323</v>
      </c>
      <c r="C340" s="69"/>
      <c r="D340" s="62"/>
      <c r="E340" s="62"/>
      <c r="F340" s="63"/>
      <c r="G340" s="62"/>
      <c r="H340" s="62"/>
      <c r="I340" s="64"/>
      <c r="J340" s="64"/>
      <c r="K340" s="62"/>
      <c r="L340" s="62"/>
      <c r="M340" s="62"/>
      <c r="N340" s="62"/>
      <c r="O340" s="65"/>
      <c r="P340" s="66" t="str">
        <f>Calculator!M325</f>
        <v/>
      </c>
      <c r="Q340" s="43"/>
    </row>
    <row r="341" spans="1:17" ht="12.95" customHeight="1" outlineLevel="1" x14ac:dyDescent="0.2">
      <c r="A341" s="43" t="str">
        <f t="shared" si="5"/>
        <v>BldApt</v>
      </c>
      <c r="B341" s="68">
        <v>324</v>
      </c>
      <c r="C341" s="69"/>
      <c r="D341" s="62"/>
      <c r="E341" s="62"/>
      <c r="F341" s="63"/>
      <c r="G341" s="62"/>
      <c r="H341" s="62"/>
      <c r="I341" s="64"/>
      <c r="J341" s="64"/>
      <c r="K341" s="62"/>
      <c r="L341" s="62"/>
      <c r="M341" s="62"/>
      <c r="N341" s="62"/>
      <c r="O341" s="65"/>
      <c r="P341" s="66" t="str">
        <f>Calculator!M326</f>
        <v/>
      </c>
      <c r="Q341" s="43"/>
    </row>
    <row r="342" spans="1:17" ht="12.95" customHeight="1" outlineLevel="1" x14ac:dyDescent="0.2">
      <c r="A342" s="43" t="str">
        <f t="shared" si="5"/>
        <v>BldApt</v>
      </c>
      <c r="B342" s="68">
        <v>325</v>
      </c>
      <c r="C342" s="69"/>
      <c r="D342" s="62"/>
      <c r="E342" s="62"/>
      <c r="F342" s="63"/>
      <c r="G342" s="62"/>
      <c r="H342" s="62"/>
      <c r="I342" s="64"/>
      <c r="J342" s="64"/>
      <c r="K342" s="62"/>
      <c r="L342" s="62"/>
      <c r="M342" s="62"/>
      <c r="N342" s="62"/>
      <c r="O342" s="65"/>
      <c r="P342" s="66" t="str">
        <f>Calculator!M327</f>
        <v/>
      </c>
      <c r="Q342" s="43"/>
    </row>
    <row r="343" spans="1:17" ht="12.95" customHeight="1" outlineLevel="1" x14ac:dyDescent="0.2">
      <c r="A343" s="43" t="str">
        <f t="shared" si="5"/>
        <v>BldApt</v>
      </c>
      <c r="B343" s="68">
        <v>326</v>
      </c>
      <c r="C343" s="69"/>
      <c r="D343" s="62"/>
      <c r="E343" s="62"/>
      <c r="F343" s="63"/>
      <c r="G343" s="62"/>
      <c r="H343" s="62"/>
      <c r="I343" s="64"/>
      <c r="J343" s="64"/>
      <c r="K343" s="62"/>
      <c r="L343" s="62"/>
      <c r="M343" s="62"/>
      <c r="N343" s="62"/>
      <c r="O343" s="65"/>
      <c r="P343" s="66" t="str">
        <f>Calculator!M328</f>
        <v/>
      </c>
      <c r="Q343" s="43"/>
    </row>
    <row r="344" spans="1:17" ht="12.95" customHeight="1" outlineLevel="1" x14ac:dyDescent="0.2">
      <c r="A344" s="43" t="str">
        <f t="shared" si="5"/>
        <v>BldApt</v>
      </c>
      <c r="B344" s="68">
        <v>327</v>
      </c>
      <c r="C344" s="69"/>
      <c r="D344" s="62"/>
      <c r="E344" s="62"/>
      <c r="F344" s="63"/>
      <c r="G344" s="62"/>
      <c r="H344" s="62"/>
      <c r="I344" s="64"/>
      <c r="J344" s="64"/>
      <c r="K344" s="62"/>
      <c r="L344" s="62"/>
      <c r="M344" s="62"/>
      <c r="N344" s="62"/>
      <c r="O344" s="65"/>
      <c r="P344" s="66" t="str">
        <f>Calculator!M329</f>
        <v/>
      </c>
      <c r="Q344" s="43"/>
    </row>
    <row r="345" spans="1:17" ht="12.95" customHeight="1" outlineLevel="1" x14ac:dyDescent="0.2">
      <c r="A345" s="43" t="str">
        <f t="shared" si="5"/>
        <v>BldApt</v>
      </c>
      <c r="B345" s="68">
        <v>328</v>
      </c>
      <c r="C345" s="69"/>
      <c r="D345" s="62"/>
      <c r="E345" s="62"/>
      <c r="F345" s="63"/>
      <c r="G345" s="62"/>
      <c r="H345" s="62"/>
      <c r="I345" s="64"/>
      <c r="J345" s="64"/>
      <c r="K345" s="62"/>
      <c r="L345" s="62"/>
      <c r="M345" s="62"/>
      <c r="N345" s="62"/>
      <c r="O345" s="65"/>
      <c r="P345" s="66" t="str">
        <f>Calculator!M330</f>
        <v/>
      </c>
      <c r="Q345" s="43"/>
    </row>
    <row r="346" spans="1:17" ht="12.95" customHeight="1" outlineLevel="1" x14ac:dyDescent="0.2">
      <c r="A346" s="43" t="str">
        <f t="shared" si="5"/>
        <v>BldApt</v>
      </c>
      <c r="B346" s="68">
        <v>329</v>
      </c>
      <c r="C346" s="69"/>
      <c r="D346" s="62"/>
      <c r="E346" s="62"/>
      <c r="F346" s="63"/>
      <c r="G346" s="62"/>
      <c r="H346" s="62"/>
      <c r="I346" s="64"/>
      <c r="J346" s="64"/>
      <c r="K346" s="62"/>
      <c r="L346" s="62"/>
      <c r="M346" s="62"/>
      <c r="N346" s="62"/>
      <c r="O346" s="65"/>
      <c r="P346" s="66" t="str">
        <f>Calculator!M331</f>
        <v/>
      </c>
      <c r="Q346" s="43"/>
    </row>
    <row r="347" spans="1:17" ht="12.95" customHeight="1" outlineLevel="1" x14ac:dyDescent="0.2">
      <c r="A347" s="43" t="str">
        <f t="shared" si="5"/>
        <v>BldApt</v>
      </c>
      <c r="B347" s="68">
        <v>330</v>
      </c>
      <c r="C347" s="69"/>
      <c r="D347" s="62"/>
      <c r="E347" s="62"/>
      <c r="F347" s="63"/>
      <c r="G347" s="62"/>
      <c r="H347" s="62"/>
      <c r="I347" s="64"/>
      <c r="J347" s="64"/>
      <c r="K347" s="62"/>
      <c r="L347" s="62"/>
      <c r="M347" s="62"/>
      <c r="N347" s="62"/>
      <c r="O347" s="65"/>
      <c r="P347" s="66" t="str">
        <f>Calculator!M332</f>
        <v/>
      </c>
      <c r="Q347" s="43"/>
    </row>
    <row r="348" spans="1:17" ht="12.95" customHeight="1" outlineLevel="1" x14ac:dyDescent="0.2">
      <c r="A348" s="43" t="str">
        <f t="shared" si="5"/>
        <v>BldApt</v>
      </c>
      <c r="B348" s="68">
        <v>331</v>
      </c>
      <c r="C348" s="69"/>
      <c r="D348" s="62"/>
      <c r="E348" s="62"/>
      <c r="F348" s="63"/>
      <c r="G348" s="62"/>
      <c r="H348" s="62"/>
      <c r="I348" s="64"/>
      <c r="J348" s="64"/>
      <c r="K348" s="62"/>
      <c r="L348" s="62"/>
      <c r="M348" s="62"/>
      <c r="N348" s="62"/>
      <c r="O348" s="65"/>
      <c r="P348" s="66" t="str">
        <f>Calculator!M333</f>
        <v/>
      </c>
      <c r="Q348" s="43"/>
    </row>
    <row r="349" spans="1:17" ht="12.95" customHeight="1" outlineLevel="1" x14ac:dyDescent="0.2">
      <c r="A349" s="43" t="str">
        <f t="shared" si="5"/>
        <v>BldApt</v>
      </c>
      <c r="B349" s="68">
        <v>332</v>
      </c>
      <c r="C349" s="69"/>
      <c r="D349" s="62"/>
      <c r="E349" s="62"/>
      <c r="F349" s="63"/>
      <c r="G349" s="62"/>
      <c r="H349" s="62"/>
      <c r="I349" s="64"/>
      <c r="J349" s="64"/>
      <c r="K349" s="62"/>
      <c r="L349" s="62"/>
      <c r="M349" s="62"/>
      <c r="N349" s="62"/>
      <c r="O349" s="65"/>
      <c r="P349" s="66" t="str">
        <f>Calculator!M334</f>
        <v/>
      </c>
      <c r="Q349" s="43"/>
    </row>
    <row r="350" spans="1:17" ht="12.95" customHeight="1" outlineLevel="1" x14ac:dyDescent="0.2">
      <c r="A350" s="43" t="str">
        <f t="shared" si="5"/>
        <v>BldApt</v>
      </c>
      <c r="B350" s="68">
        <v>333</v>
      </c>
      <c r="C350" s="69"/>
      <c r="D350" s="62"/>
      <c r="E350" s="62"/>
      <c r="F350" s="63"/>
      <c r="G350" s="62"/>
      <c r="H350" s="62"/>
      <c r="I350" s="64"/>
      <c r="J350" s="64"/>
      <c r="K350" s="62"/>
      <c r="L350" s="62"/>
      <c r="M350" s="62"/>
      <c r="N350" s="62"/>
      <c r="O350" s="65"/>
      <c r="P350" s="66" t="str">
        <f>Calculator!M335</f>
        <v/>
      </c>
      <c r="Q350" s="43"/>
    </row>
    <row r="351" spans="1:17" ht="12.95" customHeight="1" outlineLevel="1" x14ac:dyDescent="0.2">
      <c r="A351" s="43" t="str">
        <f t="shared" si="5"/>
        <v>BldApt</v>
      </c>
      <c r="B351" s="68">
        <v>334</v>
      </c>
      <c r="C351" s="69"/>
      <c r="D351" s="62"/>
      <c r="E351" s="62"/>
      <c r="F351" s="63"/>
      <c r="G351" s="62"/>
      <c r="H351" s="62"/>
      <c r="I351" s="64"/>
      <c r="J351" s="64"/>
      <c r="K351" s="62"/>
      <c r="L351" s="62"/>
      <c r="M351" s="62"/>
      <c r="N351" s="62"/>
      <c r="O351" s="65"/>
      <c r="P351" s="66" t="str">
        <f>Calculator!M336</f>
        <v/>
      </c>
      <c r="Q351" s="43"/>
    </row>
    <row r="352" spans="1:17" ht="12.95" customHeight="1" outlineLevel="1" x14ac:dyDescent="0.2">
      <c r="A352" s="43" t="str">
        <f t="shared" si="5"/>
        <v>BldApt</v>
      </c>
      <c r="B352" s="68">
        <v>335</v>
      </c>
      <c r="C352" s="69"/>
      <c r="D352" s="62"/>
      <c r="E352" s="62"/>
      <c r="F352" s="63"/>
      <c r="G352" s="62"/>
      <c r="H352" s="62"/>
      <c r="I352" s="64"/>
      <c r="J352" s="64"/>
      <c r="K352" s="62"/>
      <c r="L352" s="62"/>
      <c r="M352" s="62"/>
      <c r="N352" s="62"/>
      <c r="O352" s="65"/>
      <c r="P352" s="66" t="str">
        <f>Calculator!M337</f>
        <v/>
      </c>
      <c r="Q352" s="43"/>
    </row>
    <row r="353" spans="1:17" ht="12.95" customHeight="1" outlineLevel="1" x14ac:dyDescent="0.2">
      <c r="A353" s="43" t="str">
        <f t="shared" si="5"/>
        <v>BldApt</v>
      </c>
      <c r="B353" s="68">
        <v>336</v>
      </c>
      <c r="C353" s="69"/>
      <c r="D353" s="62"/>
      <c r="E353" s="62"/>
      <c r="F353" s="63"/>
      <c r="G353" s="62"/>
      <c r="H353" s="62"/>
      <c r="I353" s="64"/>
      <c r="J353" s="64"/>
      <c r="K353" s="62"/>
      <c r="L353" s="62"/>
      <c r="M353" s="62"/>
      <c r="N353" s="62"/>
      <c r="O353" s="65"/>
      <c r="P353" s="66" t="str">
        <f>Calculator!M338</f>
        <v/>
      </c>
      <c r="Q353" s="43"/>
    </row>
    <row r="354" spans="1:17" ht="12.95" customHeight="1" outlineLevel="1" x14ac:dyDescent="0.2">
      <c r="A354" s="43" t="str">
        <f t="shared" si="5"/>
        <v>BldApt</v>
      </c>
      <c r="B354" s="68">
        <v>337</v>
      </c>
      <c r="C354" s="69"/>
      <c r="D354" s="62"/>
      <c r="E354" s="62"/>
      <c r="F354" s="63"/>
      <c r="G354" s="62"/>
      <c r="H354" s="62"/>
      <c r="I354" s="64"/>
      <c r="J354" s="64"/>
      <c r="K354" s="62"/>
      <c r="L354" s="62"/>
      <c r="M354" s="62"/>
      <c r="N354" s="62"/>
      <c r="O354" s="65"/>
      <c r="P354" s="66" t="str">
        <f>Calculator!M339</f>
        <v/>
      </c>
      <c r="Q354" s="43"/>
    </row>
    <row r="355" spans="1:17" ht="12.95" customHeight="1" outlineLevel="1" x14ac:dyDescent="0.2">
      <c r="A355" s="43" t="str">
        <f t="shared" si="5"/>
        <v>BldApt</v>
      </c>
      <c r="B355" s="68">
        <v>338</v>
      </c>
      <c r="C355" s="69"/>
      <c r="D355" s="62"/>
      <c r="E355" s="62"/>
      <c r="F355" s="63"/>
      <c r="G355" s="62"/>
      <c r="H355" s="62"/>
      <c r="I355" s="64"/>
      <c r="J355" s="64"/>
      <c r="K355" s="62"/>
      <c r="L355" s="62"/>
      <c r="M355" s="62"/>
      <c r="N355" s="62"/>
      <c r="O355" s="65"/>
      <c r="P355" s="66" t="str">
        <f>Calculator!M340</f>
        <v/>
      </c>
      <c r="Q355" s="43"/>
    </row>
    <row r="356" spans="1:17" ht="12.95" customHeight="1" outlineLevel="1" x14ac:dyDescent="0.2">
      <c r="A356" s="43" t="str">
        <f t="shared" si="5"/>
        <v>BldApt</v>
      </c>
      <c r="B356" s="68">
        <v>339</v>
      </c>
      <c r="C356" s="69"/>
      <c r="D356" s="62"/>
      <c r="E356" s="62"/>
      <c r="F356" s="63"/>
      <c r="G356" s="62"/>
      <c r="H356" s="62"/>
      <c r="I356" s="64"/>
      <c r="J356" s="64"/>
      <c r="K356" s="62"/>
      <c r="L356" s="62"/>
      <c r="M356" s="62"/>
      <c r="N356" s="62"/>
      <c r="O356" s="65"/>
      <c r="P356" s="66" t="str">
        <f>Calculator!M341</f>
        <v/>
      </c>
      <c r="Q356" s="43"/>
    </row>
    <row r="357" spans="1:17" ht="12.95" customHeight="1" outlineLevel="1" x14ac:dyDescent="0.2">
      <c r="A357" s="43" t="str">
        <f t="shared" si="5"/>
        <v>BldApt</v>
      </c>
      <c r="B357" s="68">
        <v>340</v>
      </c>
      <c r="C357" s="69"/>
      <c r="D357" s="62"/>
      <c r="E357" s="62"/>
      <c r="F357" s="63"/>
      <c r="G357" s="62"/>
      <c r="H357" s="62"/>
      <c r="I357" s="64"/>
      <c r="J357" s="64"/>
      <c r="K357" s="62"/>
      <c r="L357" s="62"/>
      <c r="M357" s="62"/>
      <c r="N357" s="62"/>
      <c r="O357" s="65"/>
      <c r="P357" s="66" t="str">
        <f>Calculator!M342</f>
        <v/>
      </c>
      <c r="Q357" s="43"/>
    </row>
    <row r="358" spans="1:17" ht="12.95" customHeight="1" outlineLevel="1" x14ac:dyDescent="0.2">
      <c r="A358" s="43" t="str">
        <f t="shared" si="5"/>
        <v>BldApt</v>
      </c>
      <c r="B358" s="68">
        <v>341</v>
      </c>
      <c r="C358" s="69"/>
      <c r="D358" s="62"/>
      <c r="E358" s="62"/>
      <c r="F358" s="63"/>
      <c r="G358" s="62"/>
      <c r="H358" s="62"/>
      <c r="I358" s="64"/>
      <c r="J358" s="64"/>
      <c r="K358" s="62"/>
      <c r="L358" s="62"/>
      <c r="M358" s="62"/>
      <c r="N358" s="62"/>
      <c r="O358" s="65"/>
      <c r="P358" s="66" t="str">
        <f>Calculator!M343</f>
        <v/>
      </c>
      <c r="Q358" s="43"/>
    </row>
    <row r="359" spans="1:17" ht="12.95" customHeight="1" outlineLevel="1" x14ac:dyDescent="0.2">
      <c r="A359" s="43" t="str">
        <f t="shared" si="5"/>
        <v>BldApt</v>
      </c>
      <c r="B359" s="68">
        <v>342</v>
      </c>
      <c r="C359" s="69"/>
      <c r="D359" s="62"/>
      <c r="E359" s="62"/>
      <c r="F359" s="63"/>
      <c r="G359" s="62"/>
      <c r="H359" s="62"/>
      <c r="I359" s="64"/>
      <c r="J359" s="64"/>
      <c r="K359" s="62"/>
      <c r="L359" s="62"/>
      <c r="M359" s="62"/>
      <c r="N359" s="62"/>
      <c r="O359" s="65"/>
      <c r="P359" s="66" t="str">
        <f>Calculator!M344</f>
        <v/>
      </c>
      <c r="Q359" s="43"/>
    </row>
    <row r="360" spans="1:17" ht="12.95" customHeight="1" outlineLevel="1" x14ac:dyDescent="0.2">
      <c r="A360" s="43" t="str">
        <f t="shared" si="5"/>
        <v>BldApt</v>
      </c>
      <c r="B360" s="68">
        <v>343</v>
      </c>
      <c r="C360" s="69"/>
      <c r="D360" s="62"/>
      <c r="E360" s="62"/>
      <c r="F360" s="63"/>
      <c r="G360" s="62"/>
      <c r="H360" s="62"/>
      <c r="I360" s="64"/>
      <c r="J360" s="64"/>
      <c r="K360" s="62"/>
      <c r="L360" s="62"/>
      <c r="M360" s="62"/>
      <c r="N360" s="62"/>
      <c r="O360" s="65"/>
      <c r="P360" s="66" t="str">
        <f>Calculator!M345</f>
        <v/>
      </c>
      <c r="Q360" s="43"/>
    </row>
    <row r="361" spans="1:17" ht="12.95" customHeight="1" outlineLevel="1" x14ac:dyDescent="0.2">
      <c r="A361" s="43" t="str">
        <f t="shared" si="5"/>
        <v>BldApt</v>
      </c>
      <c r="B361" s="68">
        <v>344</v>
      </c>
      <c r="C361" s="69"/>
      <c r="D361" s="62"/>
      <c r="E361" s="62"/>
      <c r="F361" s="63"/>
      <c r="G361" s="62"/>
      <c r="H361" s="62"/>
      <c r="I361" s="64"/>
      <c r="J361" s="64"/>
      <c r="K361" s="62"/>
      <c r="L361" s="62"/>
      <c r="M361" s="62"/>
      <c r="N361" s="62"/>
      <c r="O361" s="65"/>
      <c r="P361" s="66" t="str">
        <f>Calculator!M346</f>
        <v/>
      </c>
      <c r="Q361" s="43"/>
    </row>
    <row r="362" spans="1:17" ht="12.95" customHeight="1" outlineLevel="1" x14ac:dyDescent="0.2">
      <c r="A362" s="43" t="str">
        <f t="shared" si="5"/>
        <v>BldApt</v>
      </c>
      <c r="B362" s="68">
        <v>345</v>
      </c>
      <c r="C362" s="69"/>
      <c r="D362" s="62"/>
      <c r="E362" s="62"/>
      <c r="F362" s="63"/>
      <c r="G362" s="62"/>
      <c r="H362" s="62"/>
      <c r="I362" s="64"/>
      <c r="J362" s="64"/>
      <c r="K362" s="62"/>
      <c r="L362" s="62"/>
      <c r="M362" s="62"/>
      <c r="N362" s="62"/>
      <c r="O362" s="65"/>
      <c r="P362" s="66" t="str">
        <f>Calculator!M347</f>
        <v/>
      </c>
      <c r="Q362" s="43"/>
    </row>
    <row r="363" spans="1:17" ht="12.95" customHeight="1" outlineLevel="1" x14ac:dyDescent="0.2">
      <c r="A363" s="43" t="str">
        <f t="shared" si="5"/>
        <v>BldApt</v>
      </c>
      <c r="B363" s="68">
        <v>346</v>
      </c>
      <c r="C363" s="69"/>
      <c r="D363" s="62"/>
      <c r="E363" s="62"/>
      <c r="F363" s="63"/>
      <c r="G363" s="62"/>
      <c r="H363" s="62"/>
      <c r="I363" s="64"/>
      <c r="J363" s="64"/>
      <c r="K363" s="62"/>
      <c r="L363" s="62"/>
      <c r="M363" s="62"/>
      <c r="N363" s="62"/>
      <c r="O363" s="65"/>
      <c r="P363" s="66" t="str">
        <f>Calculator!M348</f>
        <v/>
      </c>
      <c r="Q363" s="43"/>
    </row>
    <row r="364" spans="1:17" ht="12.95" customHeight="1" outlineLevel="1" x14ac:dyDescent="0.2">
      <c r="A364" s="43" t="str">
        <f t="shared" si="5"/>
        <v>BldApt</v>
      </c>
      <c r="B364" s="68">
        <v>347</v>
      </c>
      <c r="C364" s="69"/>
      <c r="D364" s="62"/>
      <c r="E364" s="62"/>
      <c r="F364" s="63"/>
      <c r="G364" s="62"/>
      <c r="H364" s="62"/>
      <c r="I364" s="64"/>
      <c r="J364" s="64"/>
      <c r="K364" s="62"/>
      <c r="L364" s="62"/>
      <c r="M364" s="62"/>
      <c r="N364" s="62"/>
      <c r="O364" s="65"/>
      <c r="P364" s="66" t="str">
        <f>Calculator!M349</f>
        <v/>
      </c>
      <c r="Q364" s="43"/>
    </row>
    <row r="365" spans="1:17" ht="12.95" customHeight="1" outlineLevel="1" x14ac:dyDescent="0.2">
      <c r="A365" s="43" t="str">
        <f t="shared" si="5"/>
        <v>BldApt</v>
      </c>
      <c r="B365" s="68">
        <v>348</v>
      </c>
      <c r="C365" s="69"/>
      <c r="D365" s="62"/>
      <c r="E365" s="62"/>
      <c r="F365" s="63"/>
      <c r="G365" s="62"/>
      <c r="H365" s="62"/>
      <c r="I365" s="64"/>
      <c r="J365" s="64"/>
      <c r="K365" s="62"/>
      <c r="L365" s="62"/>
      <c r="M365" s="62"/>
      <c r="N365" s="62"/>
      <c r="O365" s="65"/>
      <c r="P365" s="66" t="str">
        <f>Calculator!M350</f>
        <v/>
      </c>
      <c r="Q365" s="43"/>
    </row>
    <row r="366" spans="1:17" ht="12.95" customHeight="1" outlineLevel="1" x14ac:dyDescent="0.2">
      <c r="A366" s="43" t="str">
        <f t="shared" si="5"/>
        <v>BldApt</v>
      </c>
      <c r="B366" s="68">
        <v>349</v>
      </c>
      <c r="C366" s="69"/>
      <c r="D366" s="62"/>
      <c r="E366" s="62"/>
      <c r="F366" s="63"/>
      <c r="G366" s="62"/>
      <c r="H366" s="62"/>
      <c r="I366" s="64"/>
      <c r="J366" s="64"/>
      <c r="K366" s="62"/>
      <c r="L366" s="62"/>
      <c r="M366" s="62"/>
      <c r="N366" s="62"/>
      <c r="O366" s="65"/>
      <c r="P366" s="66" t="str">
        <f>Calculator!M351</f>
        <v/>
      </c>
      <c r="Q366" s="43"/>
    </row>
    <row r="367" spans="1:17" ht="12.95" customHeight="1" outlineLevel="1" x14ac:dyDescent="0.2">
      <c r="A367" s="43" t="str">
        <f t="shared" si="5"/>
        <v>BldApt</v>
      </c>
      <c r="B367" s="68">
        <v>350</v>
      </c>
      <c r="C367" s="69"/>
      <c r="D367" s="62"/>
      <c r="E367" s="62"/>
      <c r="F367" s="63"/>
      <c r="G367" s="62"/>
      <c r="H367" s="62"/>
      <c r="I367" s="64"/>
      <c r="J367" s="64"/>
      <c r="K367" s="62"/>
      <c r="L367" s="62"/>
      <c r="M367" s="62"/>
      <c r="N367" s="62"/>
      <c r="O367" s="65"/>
      <c r="P367" s="66" t="str">
        <f>Calculator!M352</f>
        <v/>
      </c>
      <c r="Q367" s="43"/>
    </row>
    <row r="368" spans="1:17" ht="12.95" customHeight="1" outlineLevel="1" x14ac:dyDescent="0.2">
      <c r="A368" s="43" t="str">
        <f t="shared" si="5"/>
        <v>BldApt</v>
      </c>
      <c r="B368" s="68">
        <v>351</v>
      </c>
      <c r="C368" s="69"/>
      <c r="D368" s="62"/>
      <c r="E368" s="62"/>
      <c r="F368" s="63"/>
      <c r="G368" s="62"/>
      <c r="H368" s="62"/>
      <c r="I368" s="64"/>
      <c r="J368" s="64"/>
      <c r="K368" s="62"/>
      <c r="L368" s="62"/>
      <c r="M368" s="62"/>
      <c r="N368" s="62"/>
      <c r="O368" s="65"/>
      <c r="P368" s="66" t="str">
        <f>Calculator!M353</f>
        <v/>
      </c>
      <c r="Q368" s="43"/>
    </row>
    <row r="369" spans="1:17" ht="12.95" customHeight="1" outlineLevel="1" x14ac:dyDescent="0.2">
      <c r="A369" s="43" t="str">
        <f t="shared" si="5"/>
        <v>BldApt</v>
      </c>
      <c r="B369" s="68">
        <v>352</v>
      </c>
      <c r="C369" s="69"/>
      <c r="D369" s="62"/>
      <c r="E369" s="62"/>
      <c r="F369" s="63"/>
      <c r="G369" s="62"/>
      <c r="H369" s="62"/>
      <c r="I369" s="64"/>
      <c r="J369" s="64"/>
      <c r="K369" s="62"/>
      <c r="L369" s="62"/>
      <c r="M369" s="62"/>
      <c r="N369" s="62"/>
      <c r="O369" s="65"/>
      <c r="P369" s="66" t="str">
        <f>Calculator!M354</f>
        <v/>
      </c>
      <c r="Q369" s="43"/>
    </row>
    <row r="370" spans="1:17" ht="12.95" customHeight="1" outlineLevel="1" x14ac:dyDescent="0.2">
      <c r="A370" s="43" t="str">
        <f t="shared" si="5"/>
        <v>BldApt</v>
      </c>
      <c r="B370" s="68">
        <v>353</v>
      </c>
      <c r="C370" s="69"/>
      <c r="D370" s="62"/>
      <c r="E370" s="62"/>
      <c r="F370" s="63"/>
      <c r="G370" s="62"/>
      <c r="H370" s="62"/>
      <c r="I370" s="64"/>
      <c r="J370" s="64"/>
      <c r="K370" s="62"/>
      <c r="L370" s="62"/>
      <c r="M370" s="62"/>
      <c r="N370" s="62"/>
      <c r="O370" s="65"/>
      <c r="P370" s="66" t="str">
        <f>Calculator!M355</f>
        <v/>
      </c>
      <c r="Q370" s="43"/>
    </row>
    <row r="371" spans="1:17" ht="12.95" customHeight="1" outlineLevel="1" x14ac:dyDescent="0.2">
      <c r="A371" s="43" t="str">
        <f t="shared" si="5"/>
        <v>BldApt</v>
      </c>
      <c r="B371" s="68">
        <v>354</v>
      </c>
      <c r="C371" s="69"/>
      <c r="D371" s="62"/>
      <c r="E371" s="62"/>
      <c r="F371" s="63"/>
      <c r="G371" s="62"/>
      <c r="H371" s="62"/>
      <c r="I371" s="64"/>
      <c r="J371" s="64"/>
      <c r="K371" s="62"/>
      <c r="L371" s="62"/>
      <c r="M371" s="62"/>
      <c r="N371" s="62"/>
      <c r="O371" s="65"/>
      <c r="P371" s="66" t="str">
        <f>Calculator!M356</f>
        <v/>
      </c>
      <c r="Q371" s="43"/>
    </row>
    <row r="372" spans="1:17" ht="12.95" customHeight="1" outlineLevel="1" x14ac:dyDescent="0.2">
      <c r="A372" s="43" t="str">
        <f t="shared" si="5"/>
        <v>BldApt</v>
      </c>
      <c r="B372" s="68">
        <v>355</v>
      </c>
      <c r="C372" s="69"/>
      <c r="D372" s="62"/>
      <c r="E372" s="62"/>
      <c r="F372" s="63"/>
      <c r="G372" s="62"/>
      <c r="H372" s="62"/>
      <c r="I372" s="64"/>
      <c r="J372" s="64"/>
      <c r="K372" s="62"/>
      <c r="L372" s="62"/>
      <c r="M372" s="62"/>
      <c r="N372" s="62"/>
      <c r="O372" s="65"/>
      <c r="P372" s="66" t="str">
        <f>Calculator!M357</f>
        <v/>
      </c>
      <c r="Q372" s="43"/>
    </row>
    <row r="373" spans="1:17" ht="12.95" customHeight="1" outlineLevel="1" x14ac:dyDescent="0.2">
      <c r="A373" s="43" t="str">
        <f t="shared" si="5"/>
        <v>BldApt</v>
      </c>
      <c r="B373" s="68">
        <v>356</v>
      </c>
      <c r="C373" s="69"/>
      <c r="D373" s="62"/>
      <c r="E373" s="62"/>
      <c r="F373" s="63"/>
      <c r="G373" s="62"/>
      <c r="H373" s="62"/>
      <c r="I373" s="64"/>
      <c r="J373" s="64"/>
      <c r="K373" s="62"/>
      <c r="L373" s="62"/>
      <c r="M373" s="62"/>
      <c r="N373" s="62"/>
      <c r="O373" s="65"/>
      <c r="P373" s="66" t="str">
        <f>Calculator!M358</f>
        <v/>
      </c>
      <c r="Q373" s="43"/>
    </row>
    <row r="374" spans="1:17" ht="12.95" customHeight="1" outlineLevel="1" x14ac:dyDescent="0.2">
      <c r="A374" s="43" t="str">
        <f t="shared" si="5"/>
        <v>BldApt</v>
      </c>
      <c r="B374" s="68">
        <v>357</v>
      </c>
      <c r="C374" s="69"/>
      <c r="D374" s="62"/>
      <c r="E374" s="62"/>
      <c r="F374" s="63"/>
      <c r="G374" s="62"/>
      <c r="H374" s="62"/>
      <c r="I374" s="64"/>
      <c r="J374" s="64"/>
      <c r="K374" s="62"/>
      <c r="L374" s="62"/>
      <c r="M374" s="62"/>
      <c r="N374" s="62"/>
      <c r="O374" s="65"/>
      <c r="P374" s="66" t="str">
        <f>Calculator!M359</f>
        <v/>
      </c>
      <c r="Q374" s="43"/>
    </row>
    <row r="375" spans="1:17" ht="12.95" customHeight="1" outlineLevel="1" x14ac:dyDescent="0.2">
      <c r="A375" s="43" t="str">
        <f t="shared" si="5"/>
        <v>BldApt</v>
      </c>
      <c r="B375" s="68">
        <v>358</v>
      </c>
      <c r="C375" s="69"/>
      <c r="D375" s="62"/>
      <c r="E375" s="62"/>
      <c r="F375" s="63"/>
      <c r="G375" s="62"/>
      <c r="H375" s="62"/>
      <c r="I375" s="64"/>
      <c r="J375" s="64"/>
      <c r="K375" s="62"/>
      <c r="L375" s="62"/>
      <c r="M375" s="62"/>
      <c r="N375" s="62"/>
      <c r="O375" s="65"/>
      <c r="P375" s="66" t="str">
        <f>Calculator!M360</f>
        <v/>
      </c>
      <c r="Q375" s="43"/>
    </row>
    <row r="376" spans="1:17" ht="12.95" customHeight="1" outlineLevel="1" x14ac:dyDescent="0.2">
      <c r="A376" s="43" t="str">
        <f t="shared" si="5"/>
        <v>BldApt</v>
      </c>
      <c r="B376" s="68">
        <v>359</v>
      </c>
      <c r="C376" s="69"/>
      <c r="D376" s="62"/>
      <c r="E376" s="62"/>
      <c r="F376" s="63"/>
      <c r="G376" s="62"/>
      <c r="H376" s="62"/>
      <c r="I376" s="64"/>
      <c r="J376" s="64"/>
      <c r="K376" s="62"/>
      <c r="L376" s="62"/>
      <c r="M376" s="62"/>
      <c r="N376" s="62"/>
      <c r="O376" s="65"/>
      <c r="P376" s="66" t="str">
        <f>Calculator!M361</f>
        <v/>
      </c>
      <c r="Q376" s="43"/>
    </row>
    <row r="377" spans="1:17" ht="12.95" customHeight="1" outlineLevel="1" x14ac:dyDescent="0.2">
      <c r="A377" s="43" t="str">
        <f t="shared" si="5"/>
        <v>BldApt</v>
      </c>
      <c r="B377" s="68">
        <v>360</v>
      </c>
      <c r="C377" s="69"/>
      <c r="D377" s="62"/>
      <c r="E377" s="62"/>
      <c r="F377" s="63"/>
      <c r="G377" s="62"/>
      <c r="H377" s="62"/>
      <c r="I377" s="64"/>
      <c r="J377" s="64"/>
      <c r="K377" s="62"/>
      <c r="L377" s="62"/>
      <c r="M377" s="62"/>
      <c r="N377" s="62"/>
      <c r="O377" s="65"/>
      <c r="P377" s="66" t="str">
        <f>Calculator!M362</f>
        <v/>
      </c>
      <c r="Q377" s="43"/>
    </row>
    <row r="378" spans="1:17" ht="12.95" customHeight="1" outlineLevel="1" x14ac:dyDescent="0.2">
      <c r="A378" s="43" t="str">
        <f t="shared" si="5"/>
        <v>BldApt</v>
      </c>
      <c r="B378" s="68">
        <v>361</v>
      </c>
      <c r="C378" s="69"/>
      <c r="D378" s="62"/>
      <c r="E378" s="62"/>
      <c r="F378" s="63"/>
      <c r="G378" s="62"/>
      <c r="H378" s="62"/>
      <c r="I378" s="64"/>
      <c r="J378" s="64"/>
      <c r="K378" s="62"/>
      <c r="L378" s="62"/>
      <c r="M378" s="62"/>
      <c r="N378" s="62"/>
      <c r="O378" s="65"/>
      <c r="P378" s="66" t="str">
        <f>Calculator!M363</f>
        <v/>
      </c>
      <c r="Q378" s="43"/>
    </row>
    <row r="379" spans="1:17" ht="12.95" customHeight="1" outlineLevel="1" x14ac:dyDescent="0.2">
      <c r="A379" s="43" t="str">
        <f t="shared" si="5"/>
        <v>BldApt</v>
      </c>
      <c r="B379" s="68">
        <v>362</v>
      </c>
      <c r="C379" s="69"/>
      <c r="D379" s="62"/>
      <c r="E379" s="62"/>
      <c r="F379" s="63"/>
      <c r="G379" s="62"/>
      <c r="H379" s="62"/>
      <c r="I379" s="64"/>
      <c r="J379" s="64"/>
      <c r="K379" s="62"/>
      <c r="L379" s="62"/>
      <c r="M379" s="62"/>
      <c r="N379" s="62"/>
      <c r="O379" s="65"/>
      <c r="P379" s="66" t="str">
        <f>Calculator!M364</f>
        <v/>
      </c>
      <c r="Q379" s="43"/>
    </row>
    <row r="380" spans="1:17" ht="12.95" customHeight="1" outlineLevel="1" x14ac:dyDescent="0.2">
      <c r="A380" s="43" t="str">
        <f t="shared" si="5"/>
        <v>BldApt</v>
      </c>
      <c r="B380" s="68">
        <v>363</v>
      </c>
      <c r="C380" s="69"/>
      <c r="D380" s="62"/>
      <c r="E380" s="62"/>
      <c r="F380" s="63"/>
      <c r="G380" s="62"/>
      <c r="H380" s="62"/>
      <c r="I380" s="64"/>
      <c r="J380" s="64"/>
      <c r="K380" s="62"/>
      <c r="L380" s="62"/>
      <c r="M380" s="62"/>
      <c r="N380" s="62"/>
      <c r="O380" s="65"/>
      <c r="P380" s="66" t="str">
        <f>Calculator!M365</f>
        <v/>
      </c>
      <c r="Q380" s="43"/>
    </row>
    <row r="381" spans="1:17" ht="12.95" customHeight="1" outlineLevel="1" x14ac:dyDescent="0.2">
      <c r="A381" s="43" t="str">
        <f t="shared" si="5"/>
        <v>BldApt</v>
      </c>
      <c r="B381" s="68">
        <v>364</v>
      </c>
      <c r="C381" s="69"/>
      <c r="D381" s="62"/>
      <c r="E381" s="62"/>
      <c r="F381" s="63"/>
      <c r="G381" s="62"/>
      <c r="H381" s="62"/>
      <c r="I381" s="64"/>
      <c r="J381" s="64"/>
      <c r="K381" s="62"/>
      <c r="L381" s="62"/>
      <c r="M381" s="62"/>
      <c r="N381" s="62"/>
      <c r="O381" s="65"/>
      <c r="P381" s="66" t="str">
        <f>Calculator!M366</f>
        <v/>
      </c>
      <c r="Q381" s="43"/>
    </row>
    <row r="382" spans="1:17" ht="12.95" customHeight="1" outlineLevel="1" x14ac:dyDescent="0.2">
      <c r="A382" s="43" t="str">
        <f t="shared" si="5"/>
        <v>BldApt</v>
      </c>
      <c r="B382" s="68">
        <v>365</v>
      </c>
      <c r="C382" s="69"/>
      <c r="D382" s="62"/>
      <c r="E382" s="62"/>
      <c r="F382" s="63"/>
      <c r="G382" s="62"/>
      <c r="H382" s="62"/>
      <c r="I382" s="64"/>
      <c r="J382" s="64"/>
      <c r="K382" s="62"/>
      <c r="L382" s="62"/>
      <c r="M382" s="62"/>
      <c r="N382" s="62"/>
      <c r="O382" s="65"/>
      <c r="P382" s="66" t="str">
        <f>Calculator!M367</f>
        <v/>
      </c>
      <c r="Q382" s="43"/>
    </row>
    <row r="383" spans="1:17" ht="12.95" customHeight="1" outlineLevel="1" x14ac:dyDescent="0.2">
      <c r="A383" s="43" t="str">
        <f t="shared" si="5"/>
        <v>BldApt</v>
      </c>
      <c r="B383" s="68">
        <v>366</v>
      </c>
      <c r="C383" s="69"/>
      <c r="D383" s="62"/>
      <c r="E383" s="62"/>
      <c r="F383" s="63"/>
      <c r="G383" s="62"/>
      <c r="H383" s="62"/>
      <c r="I383" s="64"/>
      <c r="J383" s="64"/>
      <c r="K383" s="62"/>
      <c r="L383" s="62"/>
      <c r="M383" s="62"/>
      <c r="N383" s="62"/>
      <c r="O383" s="65"/>
      <c r="P383" s="66" t="str">
        <f>Calculator!M368</f>
        <v/>
      </c>
      <c r="Q383" s="43"/>
    </row>
    <row r="384" spans="1:17" ht="12.95" customHeight="1" outlineLevel="1" x14ac:dyDescent="0.2">
      <c r="A384" s="43" t="str">
        <f t="shared" si="5"/>
        <v>BldApt</v>
      </c>
      <c r="B384" s="68">
        <v>367</v>
      </c>
      <c r="C384" s="69"/>
      <c r="D384" s="62"/>
      <c r="E384" s="62"/>
      <c r="F384" s="63"/>
      <c r="G384" s="62"/>
      <c r="H384" s="62"/>
      <c r="I384" s="64"/>
      <c r="J384" s="64"/>
      <c r="K384" s="62"/>
      <c r="L384" s="62"/>
      <c r="M384" s="62"/>
      <c r="N384" s="62"/>
      <c r="O384" s="65"/>
      <c r="P384" s="66" t="str">
        <f>Calculator!M369</f>
        <v/>
      </c>
      <c r="Q384" s="43"/>
    </row>
    <row r="385" spans="1:17" ht="12.95" customHeight="1" outlineLevel="1" x14ac:dyDescent="0.2">
      <c r="A385" s="43" t="str">
        <f t="shared" si="5"/>
        <v>BldApt</v>
      </c>
      <c r="B385" s="68">
        <v>368</v>
      </c>
      <c r="C385" s="69"/>
      <c r="D385" s="62"/>
      <c r="E385" s="62"/>
      <c r="F385" s="63"/>
      <c r="G385" s="62"/>
      <c r="H385" s="62"/>
      <c r="I385" s="64"/>
      <c r="J385" s="64"/>
      <c r="K385" s="62"/>
      <c r="L385" s="62"/>
      <c r="M385" s="62"/>
      <c r="N385" s="62"/>
      <c r="O385" s="65"/>
      <c r="P385" s="66" t="str">
        <f>Calculator!M370</f>
        <v/>
      </c>
      <c r="Q385" s="43"/>
    </row>
    <row r="386" spans="1:17" ht="12.95" customHeight="1" outlineLevel="1" x14ac:dyDescent="0.2">
      <c r="A386" s="43" t="str">
        <f t="shared" si="5"/>
        <v>BldApt</v>
      </c>
      <c r="B386" s="68">
        <v>369</v>
      </c>
      <c r="C386" s="69"/>
      <c r="D386" s="62"/>
      <c r="E386" s="62"/>
      <c r="F386" s="63"/>
      <c r="G386" s="62"/>
      <c r="H386" s="62"/>
      <c r="I386" s="64"/>
      <c r="J386" s="64"/>
      <c r="K386" s="62"/>
      <c r="L386" s="62"/>
      <c r="M386" s="62"/>
      <c r="N386" s="62"/>
      <c r="O386" s="65"/>
      <c r="P386" s="66" t="str">
        <f>Calculator!M371</f>
        <v/>
      </c>
      <c r="Q386" s="43"/>
    </row>
    <row r="387" spans="1:17" ht="12.95" customHeight="1" outlineLevel="1" x14ac:dyDescent="0.2">
      <c r="A387" s="43" t="str">
        <f t="shared" si="5"/>
        <v>BldApt</v>
      </c>
      <c r="B387" s="68">
        <v>370</v>
      </c>
      <c r="C387" s="69"/>
      <c r="D387" s="62"/>
      <c r="E387" s="62"/>
      <c r="F387" s="63"/>
      <c r="G387" s="62"/>
      <c r="H387" s="62"/>
      <c r="I387" s="64"/>
      <c r="J387" s="64"/>
      <c r="K387" s="62"/>
      <c r="L387" s="62"/>
      <c r="M387" s="62"/>
      <c r="N387" s="62"/>
      <c r="O387" s="65"/>
      <c r="P387" s="66" t="str">
        <f>Calculator!M372</f>
        <v/>
      </c>
      <c r="Q387" s="43"/>
    </row>
    <row r="388" spans="1:17" ht="12.95" customHeight="1" outlineLevel="1" x14ac:dyDescent="0.2">
      <c r="A388" s="43" t="str">
        <f t="shared" si="5"/>
        <v>BldApt</v>
      </c>
      <c r="B388" s="68">
        <v>371</v>
      </c>
      <c r="C388" s="69"/>
      <c r="D388" s="62"/>
      <c r="E388" s="62"/>
      <c r="F388" s="63"/>
      <c r="G388" s="62"/>
      <c r="H388" s="62"/>
      <c r="I388" s="64"/>
      <c r="J388" s="64"/>
      <c r="K388" s="62"/>
      <c r="L388" s="62"/>
      <c r="M388" s="62"/>
      <c r="N388" s="62"/>
      <c r="O388" s="65"/>
      <c r="P388" s="66" t="str">
        <f>Calculator!M373</f>
        <v/>
      </c>
      <c r="Q388" s="43"/>
    </row>
    <row r="389" spans="1:17" ht="12.95" customHeight="1" outlineLevel="1" x14ac:dyDescent="0.2">
      <c r="A389" s="43" t="str">
        <f t="shared" si="5"/>
        <v>BldApt</v>
      </c>
      <c r="B389" s="68">
        <v>372</v>
      </c>
      <c r="C389" s="69"/>
      <c r="D389" s="62"/>
      <c r="E389" s="62"/>
      <c r="F389" s="63"/>
      <c r="G389" s="62"/>
      <c r="H389" s="62"/>
      <c r="I389" s="64"/>
      <c r="J389" s="64"/>
      <c r="K389" s="62"/>
      <c r="L389" s="62"/>
      <c r="M389" s="62"/>
      <c r="N389" s="62"/>
      <c r="O389" s="65"/>
      <c r="P389" s="66" t="str">
        <f>Calculator!M374</f>
        <v/>
      </c>
      <c r="Q389" s="43"/>
    </row>
    <row r="390" spans="1:17" ht="12.95" customHeight="1" outlineLevel="1" x14ac:dyDescent="0.2">
      <c r="A390" s="43" t="str">
        <f t="shared" si="5"/>
        <v>BldApt</v>
      </c>
      <c r="B390" s="68">
        <v>373</v>
      </c>
      <c r="C390" s="69"/>
      <c r="D390" s="62"/>
      <c r="E390" s="62"/>
      <c r="F390" s="63"/>
      <c r="G390" s="62"/>
      <c r="H390" s="62"/>
      <c r="I390" s="64"/>
      <c r="J390" s="64"/>
      <c r="K390" s="62"/>
      <c r="L390" s="62"/>
      <c r="M390" s="62"/>
      <c r="N390" s="62"/>
      <c r="O390" s="65"/>
      <c r="P390" s="66" t="str">
        <f>Calculator!M375</f>
        <v/>
      </c>
      <c r="Q390" s="43"/>
    </row>
    <row r="391" spans="1:17" ht="12.95" customHeight="1" outlineLevel="1" x14ac:dyDescent="0.2">
      <c r="A391" s="43" t="str">
        <f t="shared" si="5"/>
        <v>BldApt</v>
      </c>
      <c r="B391" s="68">
        <v>374</v>
      </c>
      <c r="C391" s="69"/>
      <c r="D391" s="62"/>
      <c r="E391" s="62"/>
      <c r="F391" s="63"/>
      <c r="G391" s="62"/>
      <c r="H391" s="62"/>
      <c r="I391" s="64"/>
      <c r="J391" s="64"/>
      <c r="K391" s="62"/>
      <c r="L391" s="62"/>
      <c r="M391" s="62"/>
      <c r="N391" s="62"/>
      <c r="O391" s="65"/>
      <c r="P391" s="66" t="str">
        <f>Calculator!M376</f>
        <v/>
      </c>
      <c r="Q391" s="43"/>
    </row>
    <row r="392" spans="1:17" ht="12.95" customHeight="1" outlineLevel="1" x14ac:dyDescent="0.2">
      <c r="A392" s="43" t="str">
        <f t="shared" si="5"/>
        <v>BldApt</v>
      </c>
      <c r="B392" s="68">
        <v>375</v>
      </c>
      <c r="C392" s="69"/>
      <c r="D392" s="62"/>
      <c r="E392" s="62"/>
      <c r="F392" s="63"/>
      <c r="G392" s="62"/>
      <c r="H392" s="62"/>
      <c r="I392" s="64"/>
      <c r="J392" s="64"/>
      <c r="K392" s="62"/>
      <c r="L392" s="62"/>
      <c r="M392" s="62"/>
      <c r="N392" s="62"/>
      <c r="O392" s="65"/>
      <c r="P392" s="66" t="str">
        <f>Calculator!M377</f>
        <v/>
      </c>
      <c r="Q392" s="43"/>
    </row>
    <row r="393" spans="1:17" ht="12.95" customHeight="1" outlineLevel="1" x14ac:dyDescent="0.2">
      <c r="A393" s="43" t="str">
        <f t="shared" si="5"/>
        <v>BldApt</v>
      </c>
      <c r="B393" s="68">
        <v>376</v>
      </c>
      <c r="C393" s="69"/>
      <c r="D393" s="62"/>
      <c r="E393" s="62"/>
      <c r="F393" s="63"/>
      <c r="G393" s="62"/>
      <c r="H393" s="62"/>
      <c r="I393" s="64"/>
      <c r="J393" s="64"/>
      <c r="K393" s="62"/>
      <c r="L393" s="62"/>
      <c r="M393" s="62"/>
      <c r="N393" s="62"/>
      <c r="O393" s="65"/>
      <c r="P393" s="66" t="str">
        <f>Calculator!M378</f>
        <v/>
      </c>
      <c r="Q393" s="43"/>
    </row>
    <row r="394" spans="1:17" ht="12.95" customHeight="1" outlineLevel="1" x14ac:dyDescent="0.2">
      <c r="A394" s="43" t="str">
        <f t="shared" si="5"/>
        <v>BldApt</v>
      </c>
      <c r="B394" s="68">
        <v>377</v>
      </c>
      <c r="C394" s="69"/>
      <c r="D394" s="62"/>
      <c r="E394" s="62"/>
      <c r="F394" s="63"/>
      <c r="G394" s="62"/>
      <c r="H394" s="62"/>
      <c r="I394" s="64"/>
      <c r="J394" s="64"/>
      <c r="K394" s="62"/>
      <c r="L394" s="62"/>
      <c r="M394" s="62"/>
      <c r="N394" s="62"/>
      <c r="O394" s="65"/>
      <c r="P394" s="66" t="str">
        <f>Calculator!M379</f>
        <v/>
      </c>
      <c r="Q394" s="43"/>
    </row>
    <row r="395" spans="1:17" ht="12.95" customHeight="1" outlineLevel="1" x14ac:dyDescent="0.2">
      <c r="A395" s="43" t="str">
        <f t="shared" si="5"/>
        <v>BldApt</v>
      </c>
      <c r="B395" s="68">
        <v>378</v>
      </c>
      <c r="C395" s="69"/>
      <c r="D395" s="62"/>
      <c r="E395" s="62"/>
      <c r="F395" s="63"/>
      <c r="G395" s="62"/>
      <c r="H395" s="62"/>
      <c r="I395" s="64"/>
      <c r="J395" s="64"/>
      <c r="K395" s="62"/>
      <c r="L395" s="62"/>
      <c r="M395" s="62"/>
      <c r="N395" s="62"/>
      <c r="O395" s="65"/>
      <c r="P395" s="66" t="str">
        <f>Calculator!M380</f>
        <v/>
      </c>
      <c r="Q395" s="43"/>
    </row>
    <row r="396" spans="1:17" ht="12.95" customHeight="1" outlineLevel="1" x14ac:dyDescent="0.2">
      <c r="A396" s="43" t="str">
        <f t="shared" si="5"/>
        <v>BldApt</v>
      </c>
      <c r="B396" s="68">
        <v>379</v>
      </c>
      <c r="C396" s="69"/>
      <c r="D396" s="62"/>
      <c r="E396" s="62"/>
      <c r="F396" s="63"/>
      <c r="G396" s="62"/>
      <c r="H396" s="62"/>
      <c r="I396" s="64"/>
      <c r="J396" s="64"/>
      <c r="K396" s="62"/>
      <c r="L396" s="62"/>
      <c r="M396" s="62"/>
      <c r="N396" s="62"/>
      <c r="O396" s="65"/>
      <c r="P396" s="66" t="str">
        <f>Calculator!M381</f>
        <v/>
      </c>
      <c r="Q396" s="43"/>
    </row>
    <row r="397" spans="1:17" ht="12.95" customHeight="1" outlineLevel="1" x14ac:dyDescent="0.2">
      <c r="A397" s="43" t="str">
        <f t="shared" si="5"/>
        <v>BldApt</v>
      </c>
      <c r="B397" s="68">
        <v>380</v>
      </c>
      <c r="C397" s="69"/>
      <c r="D397" s="62"/>
      <c r="E397" s="62"/>
      <c r="F397" s="63"/>
      <c r="G397" s="62"/>
      <c r="H397" s="62"/>
      <c r="I397" s="64"/>
      <c r="J397" s="64"/>
      <c r="K397" s="62"/>
      <c r="L397" s="62"/>
      <c r="M397" s="62"/>
      <c r="N397" s="62"/>
      <c r="O397" s="65"/>
      <c r="P397" s="66" t="str">
        <f>Calculator!M382</f>
        <v/>
      </c>
      <c r="Q397" s="43"/>
    </row>
    <row r="398" spans="1:17" ht="12.95" customHeight="1" outlineLevel="1" x14ac:dyDescent="0.2">
      <c r="A398" s="43" t="str">
        <f t="shared" si="5"/>
        <v>BldApt</v>
      </c>
      <c r="B398" s="68">
        <v>381</v>
      </c>
      <c r="C398" s="69"/>
      <c r="D398" s="62"/>
      <c r="E398" s="62"/>
      <c r="F398" s="63"/>
      <c r="G398" s="62"/>
      <c r="H398" s="62"/>
      <c r="I398" s="64"/>
      <c r="J398" s="64"/>
      <c r="K398" s="62"/>
      <c r="L398" s="62"/>
      <c r="M398" s="62"/>
      <c r="N398" s="62"/>
      <c r="O398" s="65"/>
      <c r="P398" s="66" t="str">
        <f>Calculator!M383</f>
        <v/>
      </c>
      <c r="Q398" s="43"/>
    </row>
    <row r="399" spans="1:17" ht="12.95" customHeight="1" outlineLevel="1" x14ac:dyDescent="0.2">
      <c r="A399" s="43" t="str">
        <f t="shared" si="5"/>
        <v>BldApt</v>
      </c>
      <c r="B399" s="68">
        <v>382</v>
      </c>
      <c r="C399" s="69"/>
      <c r="D399" s="62"/>
      <c r="E399" s="62"/>
      <c r="F399" s="63"/>
      <c r="G399" s="62"/>
      <c r="H399" s="62"/>
      <c r="I399" s="64"/>
      <c r="J399" s="64"/>
      <c r="K399" s="62"/>
      <c r="L399" s="62"/>
      <c r="M399" s="62"/>
      <c r="N399" s="62"/>
      <c r="O399" s="65"/>
      <c r="P399" s="66" t="str">
        <f>Calculator!M384</f>
        <v/>
      </c>
      <c r="Q399" s="43"/>
    </row>
    <row r="400" spans="1:17" ht="12.95" customHeight="1" outlineLevel="1" x14ac:dyDescent="0.2">
      <c r="A400" s="43" t="str">
        <f t="shared" si="5"/>
        <v>BldApt</v>
      </c>
      <c r="B400" s="68">
        <v>383</v>
      </c>
      <c r="C400" s="69"/>
      <c r="D400" s="62"/>
      <c r="E400" s="62"/>
      <c r="F400" s="63"/>
      <c r="G400" s="62"/>
      <c r="H400" s="62"/>
      <c r="I400" s="64"/>
      <c r="J400" s="64"/>
      <c r="K400" s="62"/>
      <c r="L400" s="62"/>
      <c r="M400" s="62"/>
      <c r="N400" s="62"/>
      <c r="O400" s="65"/>
      <c r="P400" s="66" t="str">
        <f>Calculator!M385</f>
        <v/>
      </c>
      <c r="Q400" s="43"/>
    </row>
    <row r="401" spans="1:17" ht="12.95" customHeight="1" outlineLevel="1" x14ac:dyDescent="0.2">
      <c r="A401" s="43" t="str">
        <f t="shared" si="5"/>
        <v>BldApt</v>
      </c>
      <c r="B401" s="68">
        <v>384</v>
      </c>
      <c r="C401" s="69"/>
      <c r="D401" s="62"/>
      <c r="E401" s="62"/>
      <c r="F401" s="63"/>
      <c r="G401" s="62"/>
      <c r="H401" s="62"/>
      <c r="I401" s="64"/>
      <c r="J401" s="64"/>
      <c r="K401" s="62"/>
      <c r="L401" s="62"/>
      <c r="M401" s="62"/>
      <c r="N401" s="62"/>
      <c r="O401" s="65"/>
      <c r="P401" s="66" t="str">
        <f>Calculator!M386</f>
        <v/>
      </c>
      <c r="Q401" s="43"/>
    </row>
    <row r="402" spans="1:17" ht="12.95" customHeight="1" outlineLevel="1" x14ac:dyDescent="0.2">
      <c r="A402" s="43" t="str">
        <f t="shared" si="5"/>
        <v>BldApt</v>
      </c>
      <c r="B402" s="68">
        <v>385</v>
      </c>
      <c r="C402" s="69"/>
      <c r="D402" s="62"/>
      <c r="E402" s="62"/>
      <c r="F402" s="63"/>
      <c r="G402" s="62"/>
      <c r="H402" s="62"/>
      <c r="I402" s="64"/>
      <c r="J402" s="64"/>
      <c r="K402" s="62"/>
      <c r="L402" s="62"/>
      <c r="M402" s="62"/>
      <c r="N402" s="62"/>
      <c r="O402" s="65"/>
      <c r="P402" s="66" t="str">
        <f>Calculator!M387</f>
        <v/>
      </c>
      <c r="Q402" s="43"/>
    </row>
    <row r="403" spans="1:17" ht="12.95" customHeight="1" outlineLevel="1" x14ac:dyDescent="0.2">
      <c r="A403" s="43" t="str">
        <f t="shared" ref="A403:A466" si="6">"Bld"&amp;C403&amp;"Apt"&amp;E403</f>
        <v>BldApt</v>
      </c>
      <c r="B403" s="68">
        <v>386</v>
      </c>
      <c r="C403" s="69"/>
      <c r="D403" s="62"/>
      <c r="E403" s="62"/>
      <c r="F403" s="63"/>
      <c r="G403" s="62"/>
      <c r="H403" s="62"/>
      <c r="I403" s="64"/>
      <c r="J403" s="64"/>
      <c r="K403" s="62"/>
      <c r="L403" s="62"/>
      <c r="M403" s="62"/>
      <c r="N403" s="62"/>
      <c r="O403" s="65"/>
      <c r="P403" s="66" t="str">
        <f>Calculator!M388</f>
        <v/>
      </c>
      <c r="Q403" s="43"/>
    </row>
    <row r="404" spans="1:17" ht="12.95" customHeight="1" outlineLevel="1" x14ac:dyDescent="0.2">
      <c r="A404" s="43" t="str">
        <f t="shared" si="6"/>
        <v>BldApt</v>
      </c>
      <c r="B404" s="68">
        <v>387</v>
      </c>
      <c r="C404" s="69"/>
      <c r="D404" s="62"/>
      <c r="E404" s="62"/>
      <c r="F404" s="63"/>
      <c r="G404" s="62"/>
      <c r="H404" s="62"/>
      <c r="I404" s="64"/>
      <c r="J404" s="64"/>
      <c r="K404" s="62"/>
      <c r="L404" s="62"/>
      <c r="M404" s="62"/>
      <c r="N404" s="62"/>
      <c r="O404" s="65"/>
      <c r="P404" s="66" t="str">
        <f>Calculator!M389</f>
        <v/>
      </c>
      <c r="Q404" s="43"/>
    </row>
    <row r="405" spans="1:17" ht="12.95" customHeight="1" outlineLevel="1" x14ac:dyDescent="0.2">
      <c r="A405" s="43" t="str">
        <f t="shared" si="6"/>
        <v>BldApt</v>
      </c>
      <c r="B405" s="68">
        <v>388</v>
      </c>
      <c r="C405" s="69"/>
      <c r="D405" s="62"/>
      <c r="E405" s="62"/>
      <c r="F405" s="63"/>
      <c r="G405" s="62"/>
      <c r="H405" s="62"/>
      <c r="I405" s="64"/>
      <c r="J405" s="64"/>
      <c r="K405" s="62"/>
      <c r="L405" s="62"/>
      <c r="M405" s="62"/>
      <c r="N405" s="62"/>
      <c r="O405" s="65"/>
      <c r="P405" s="66" t="str">
        <f>Calculator!M390</f>
        <v/>
      </c>
      <c r="Q405" s="43"/>
    </row>
    <row r="406" spans="1:17" ht="12.95" customHeight="1" outlineLevel="1" x14ac:dyDescent="0.2">
      <c r="A406" s="43" t="str">
        <f t="shared" si="6"/>
        <v>BldApt</v>
      </c>
      <c r="B406" s="68">
        <v>389</v>
      </c>
      <c r="C406" s="69"/>
      <c r="D406" s="62"/>
      <c r="E406" s="62"/>
      <c r="F406" s="63"/>
      <c r="G406" s="62"/>
      <c r="H406" s="62"/>
      <c r="I406" s="64"/>
      <c r="J406" s="64"/>
      <c r="K406" s="62"/>
      <c r="L406" s="62"/>
      <c r="M406" s="62"/>
      <c r="N406" s="62"/>
      <c r="O406" s="65"/>
      <c r="P406" s="66" t="str">
        <f>Calculator!M391</f>
        <v/>
      </c>
      <c r="Q406" s="43"/>
    </row>
    <row r="407" spans="1:17" ht="12.95" customHeight="1" outlineLevel="1" x14ac:dyDescent="0.2">
      <c r="A407" s="43" t="str">
        <f t="shared" si="6"/>
        <v>BldApt</v>
      </c>
      <c r="B407" s="68">
        <v>390</v>
      </c>
      <c r="C407" s="69"/>
      <c r="D407" s="62"/>
      <c r="E407" s="62"/>
      <c r="F407" s="63"/>
      <c r="G407" s="62"/>
      <c r="H407" s="62"/>
      <c r="I407" s="64"/>
      <c r="J407" s="64"/>
      <c r="K407" s="62"/>
      <c r="L407" s="62"/>
      <c r="M407" s="62"/>
      <c r="N407" s="62"/>
      <c r="O407" s="65"/>
      <c r="P407" s="66" t="str">
        <f>Calculator!M392</f>
        <v/>
      </c>
      <c r="Q407" s="43"/>
    </row>
    <row r="408" spans="1:17" ht="12.95" customHeight="1" outlineLevel="1" x14ac:dyDescent="0.2">
      <c r="A408" s="43" t="str">
        <f t="shared" si="6"/>
        <v>BldApt</v>
      </c>
      <c r="B408" s="68">
        <v>391</v>
      </c>
      <c r="C408" s="69"/>
      <c r="D408" s="62"/>
      <c r="E408" s="62"/>
      <c r="F408" s="63"/>
      <c r="G408" s="62"/>
      <c r="H408" s="62"/>
      <c r="I408" s="64"/>
      <c r="J408" s="64"/>
      <c r="K408" s="62"/>
      <c r="L408" s="62"/>
      <c r="M408" s="62"/>
      <c r="N408" s="62"/>
      <c r="O408" s="65"/>
      <c r="P408" s="66" t="str">
        <f>Calculator!M393</f>
        <v/>
      </c>
      <c r="Q408" s="43"/>
    </row>
    <row r="409" spans="1:17" ht="12.95" customHeight="1" outlineLevel="1" x14ac:dyDescent="0.2">
      <c r="A409" s="43" t="str">
        <f t="shared" si="6"/>
        <v>BldApt</v>
      </c>
      <c r="B409" s="68">
        <v>392</v>
      </c>
      <c r="C409" s="69"/>
      <c r="D409" s="62"/>
      <c r="E409" s="62"/>
      <c r="F409" s="63"/>
      <c r="G409" s="62"/>
      <c r="H409" s="62"/>
      <c r="I409" s="64"/>
      <c r="J409" s="64"/>
      <c r="K409" s="62"/>
      <c r="L409" s="62"/>
      <c r="M409" s="62"/>
      <c r="N409" s="62"/>
      <c r="O409" s="65"/>
      <c r="P409" s="66" t="str">
        <f>Calculator!M394</f>
        <v/>
      </c>
      <c r="Q409" s="43"/>
    </row>
    <row r="410" spans="1:17" ht="12.95" customHeight="1" outlineLevel="1" x14ac:dyDescent="0.2">
      <c r="A410" s="43" t="str">
        <f t="shared" si="6"/>
        <v>BldApt</v>
      </c>
      <c r="B410" s="68">
        <v>393</v>
      </c>
      <c r="C410" s="69"/>
      <c r="D410" s="62"/>
      <c r="E410" s="62"/>
      <c r="F410" s="63"/>
      <c r="G410" s="62"/>
      <c r="H410" s="62"/>
      <c r="I410" s="64"/>
      <c r="J410" s="64"/>
      <c r="K410" s="62"/>
      <c r="L410" s="62"/>
      <c r="M410" s="62"/>
      <c r="N410" s="62"/>
      <c r="O410" s="65"/>
      <c r="P410" s="66" t="str">
        <f>Calculator!M395</f>
        <v/>
      </c>
      <c r="Q410" s="43"/>
    </row>
    <row r="411" spans="1:17" ht="12.95" customHeight="1" outlineLevel="1" x14ac:dyDescent="0.2">
      <c r="A411" s="43" t="str">
        <f t="shared" si="6"/>
        <v>BldApt</v>
      </c>
      <c r="B411" s="68">
        <v>394</v>
      </c>
      <c r="C411" s="69"/>
      <c r="D411" s="62"/>
      <c r="E411" s="62"/>
      <c r="F411" s="63"/>
      <c r="G411" s="62"/>
      <c r="H411" s="62"/>
      <c r="I411" s="64"/>
      <c r="J411" s="64"/>
      <c r="K411" s="62"/>
      <c r="L411" s="62"/>
      <c r="M411" s="62"/>
      <c r="N411" s="62"/>
      <c r="O411" s="65"/>
      <c r="P411" s="66" t="str">
        <f>Calculator!M396</f>
        <v/>
      </c>
      <c r="Q411" s="43"/>
    </row>
    <row r="412" spans="1:17" ht="12.95" customHeight="1" outlineLevel="1" x14ac:dyDescent="0.2">
      <c r="A412" s="43" t="str">
        <f t="shared" si="6"/>
        <v>BldApt</v>
      </c>
      <c r="B412" s="68">
        <v>395</v>
      </c>
      <c r="C412" s="69"/>
      <c r="D412" s="62"/>
      <c r="E412" s="62"/>
      <c r="F412" s="63"/>
      <c r="G412" s="62"/>
      <c r="H412" s="62"/>
      <c r="I412" s="64"/>
      <c r="J412" s="64"/>
      <c r="K412" s="62"/>
      <c r="L412" s="62"/>
      <c r="M412" s="62"/>
      <c r="N412" s="62"/>
      <c r="O412" s="65"/>
      <c r="P412" s="66" t="str">
        <f>Calculator!M397</f>
        <v/>
      </c>
      <c r="Q412" s="43"/>
    </row>
    <row r="413" spans="1:17" ht="12.95" customHeight="1" outlineLevel="1" x14ac:dyDescent="0.2">
      <c r="A413" s="43" t="str">
        <f t="shared" si="6"/>
        <v>BldApt</v>
      </c>
      <c r="B413" s="68">
        <v>396</v>
      </c>
      <c r="C413" s="69"/>
      <c r="D413" s="62"/>
      <c r="E413" s="62"/>
      <c r="F413" s="63"/>
      <c r="G413" s="62"/>
      <c r="H413" s="62"/>
      <c r="I413" s="64"/>
      <c r="J413" s="64"/>
      <c r="K413" s="62"/>
      <c r="L413" s="62"/>
      <c r="M413" s="62"/>
      <c r="N413" s="62"/>
      <c r="O413" s="65"/>
      <c r="P413" s="66" t="str">
        <f>Calculator!M398</f>
        <v/>
      </c>
      <c r="Q413" s="43"/>
    </row>
    <row r="414" spans="1:17" ht="12.95" customHeight="1" outlineLevel="1" x14ac:dyDescent="0.2">
      <c r="A414" s="43" t="str">
        <f t="shared" si="6"/>
        <v>BldApt</v>
      </c>
      <c r="B414" s="68">
        <v>397</v>
      </c>
      <c r="C414" s="69"/>
      <c r="D414" s="62"/>
      <c r="E414" s="62"/>
      <c r="F414" s="63"/>
      <c r="G414" s="62"/>
      <c r="H414" s="62"/>
      <c r="I414" s="64"/>
      <c r="J414" s="64"/>
      <c r="K414" s="62"/>
      <c r="L414" s="62"/>
      <c r="M414" s="62"/>
      <c r="N414" s="62"/>
      <c r="O414" s="65"/>
      <c r="P414" s="66" t="str">
        <f>Calculator!M399</f>
        <v/>
      </c>
      <c r="Q414" s="43"/>
    </row>
    <row r="415" spans="1:17" ht="12.95" customHeight="1" outlineLevel="1" x14ac:dyDescent="0.2">
      <c r="A415" s="43" t="str">
        <f t="shared" si="6"/>
        <v>BldApt</v>
      </c>
      <c r="B415" s="68">
        <v>398</v>
      </c>
      <c r="C415" s="69"/>
      <c r="D415" s="62"/>
      <c r="E415" s="62"/>
      <c r="F415" s="63"/>
      <c r="G415" s="62"/>
      <c r="H415" s="62"/>
      <c r="I415" s="64"/>
      <c r="J415" s="64"/>
      <c r="K415" s="62"/>
      <c r="L415" s="62"/>
      <c r="M415" s="62"/>
      <c r="N415" s="62"/>
      <c r="O415" s="65"/>
      <c r="P415" s="66" t="str">
        <f>Calculator!M400</f>
        <v/>
      </c>
      <c r="Q415" s="43"/>
    </row>
    <row r="416" spans="1:17" ht="12.95" customHeight="1" outlineLevel="1" x14ac:dyDescent="0.2">
      <c r="A416" s="43" t="str">
        <f t="shared" si="6"/>
        <v>BldApt</v>
      </c>
      <c r="B416" s="68">
        <v>399</v>
      </c>
      <c r="C416" s="69"/>
      <c r="D416" s="62"/>
      <c r="E416" s="62"/>
      <c r="F416" s="63"/>
      <c r="G416" s="62"/>
      <c r="H416" s="62"/>
      <c r="I416" s="64"/>
      <c r="J416" s="64"/>
      <c r="K416" s="62"/>
      <c r="L416" s="62"/>
      <c r="M416" s="62"/>
      <c r="N416" s="62"/>
      <c r="O416" s="65"/>
      <c r="P416" s="66" t="str">
        <f>Calculator!M401</f>
        <v/>
      </c>
      <c r="Q416" s="43"/>
    </row>
    <row r="417" spans="1:17" ht="12.95" customHeight="1" x14ac:dyDescent="0.2">
      <c r="A417" s="43" t="str">
        <f t="shared" si="6"/>
        <v>BldApt</v>
      </c>
      <c r="B417" s="68">
        <v>400</v>
      </c>
      <c r="C417" s="69"/>
      <c r="D417" s="62"/>
      <c r="E417" s="62"/>
      <c r="F417" s="63"/>
      <c r="G417" s="62"/>
      <c r="H417" s="62"/>
      <c r="I417" s="64"/>
      <c r="J417" s="64"/>
      <c r="K417" s="62"/>
      <c r="L417" s="62"/>
      <c r="M417" s="62"/>
      <c r="N417" s="62"/>
      <c r="O417" s="65"/>
      <c r="P417" s="66" t="str">
        <f>Calculator!M402</f>
        <v/>
      </c>
      <c r="Q417" s="43"/>
    </row>
    <row r="418" spans="1:17" ht="12.95" customHeight="1" outlineLevel="1" x14ac:dyDescent="0.2">
      <c r="A418" s="43" t="str">
        <f t="shared" si="6"/>
        <v>BldApt</v>
      </c>
      <c r="B418" s="68">
        <v>401</v>
      </c>
      <c r="C418" s="69"/>
      <c r="D418" s="62"/>
      <c r="E418" s="62"/>
      <c r="F418" s="63"/>
      <c r="G418" s="62"/>
      <c r="H418" s="62"/>
      <c r="I418" s="64"/>
      <c r="J418" s="64"/>
      <c r="K418" s="62"/>
      <c r="L418" s="62"/>
      <c r="M418" s="62"/>
      <c r="N418" s="62"/>
      <c r="O418" s="65"/>
      <c r="P418" s="66" t="str">
        <f>Calculator!M403</f>
        <v/>
      </c>
      <c r="Q418" s="43"/>
    </row>
    <row r="419" spans="1:17" ht="12.95" customHeight="1" outlineLevel="1" x14ac:dyDescent="0.2">
      <c r="A419" s="43" t="str">
        <f t="shared" si="6"/>
        <v>BldApt</v>
      </c>
      <c r="B419" s="68">
        <v>402</v>
      </c>
      <c r="C419" s="69"/>
      <c r="D419" s="62"/>
      <c r="E419" s="62"/>
      <c r="F419" s="63"/>
      <c r="G419" s="62"/>
      <c r="H419" s="62"/>
      <c r="I419" s="64"/>
      <c r="J419" s="64"/>
      <c r="K419" s="62"/>
      <c r="L419" s="62"/>
      <c r="M419" s="62"/>
      <c r="N419" s="62"/>
      <c r="O419" s="65"/>
      <c r="P419" s="66" t="str">
        <f>Calculator!M404</f>
        <v/>
      </c>
      <c r="Q419" s="43"/>
    </row>
    <row r="420" spans="1:17" ht="12.95" customHeight="1" outlineLevel="1" x14ac:dyDescent="0.2">
      <c r="A420" s="43" t="str">
        <f t="shared" si="6"/>
        <v>BldApt</v>
      </c>
      <c r="B420" s="68">
        <v>403</v>
      </c>
      <c r="C420" s="69"/>
      <c r="D420" s="62"/>
      <c r="E420" s="62"/>
      <c r="F420" s="63"/>
      <c r="G420" s="62"/>
      <c r="H420" s="62"/>
      <c r="I420" s="64"/>
      <c r="J420" s="64"/>
      <c r="K420" s="62"/>
      <c r="L420" s="62"/>
      <c r="M420" s="62"/>
      <c r="N420" s="62"/>
      <c r="O420" s="65"/>
      <c r="P420" s="66" t="str">
        <f>Calculator!M405</f>
        <v/>
      </c>
      <c r="Q420" s="43"/>
    </row>
    <row r="421" spans="1:17" ht="12.95" customHeight="1" outlineLevel="1" x14ac:dyDescent="0.2">
      <c r="A421" s="43" t="str">
        <f t="shared" si="6"/>
        <v>BldApt</v>
      </c>
      <c r="B421" s="68">
        <v>404</v>
      </c>
      <c r="C421" s="69"/>
      <c r="D421" s="62"/>
      <c r="E421" s="62"/>
      <c r="F421" s="63"/>
      <c r="G421" s="62"/>
      <c r="H421" s="62"/>
      <c r="I421" s="64"/>
      <c r="J421" s="64"/>
      <c r="K421" s="62"/>
      <c r="L421" s="62"/>
      <c r="M421" s="62"/>
      <c r="N421" s="62"/>
      <c r="O421" s="65"/>
      <c r="P421" s="66" t="str">
        <f>Calculator!M406</f>
        <v/>
      </c>
      <c r="Q421" s="43"/>
    </row>
    <row r="422" spans="1:17" ht="12.95" customHeight="1" outlineLevel="1" x14ac:dyDescent="0.2">
      <c r="A422" s="43" t="str">
        <f t="shared" si="6"/>
        <v>BldApt</v>
      </c>
      <c r="B422" s="68">
        <v>405</v>
      </c>
      <c r="C422" s="69"/>
      <c r="D422" s="62"/>
      <c r="E422" s="62"/>
      <c r="F422" s="63"/>
      <c r="G422" s="62"/>
      <c r="H422" s="62"/>
      <c r="I422" s="64"/>
      <c r="J422" s="64"/>
      <c r="K422" s="62"/>
      <c r="L422" s="62"/>
      <c r="M422" s="62"/>
      <c r="N422" s="62"/>
      <c r="O422" s="65"/>
      <c r="P422" s="66" t="str">
        <f>Calculator!M407</f>
        <v/>
      </c>
      <c r="Q422" s="43"/>
    </row>
    <row r="423" spans="1:17" ht="12.95" customHeight="1" outlineLevel="1" x14ac:dyDescent="0.2">
      <c r="A423" s="43" t="str">
        <f t="shared" si="6"/>
        <v>BldApt</v>
      </c>
      <c r="B423" s="68">
        <v>406</v>
      </c>
      <c r="C423" s="69"/>
      <c r="D423" s="62"/>
      <c r="E423" s="62"/>
      <c r="F423" s="63"/>
      <c r="G423" s="62"/>
      <c r="H423" s="62"/>
      <c r="I423" s="64"/>
      <c r="J423" s="64"/>
      <c r="K423" s="62"/>
      <c r="L423" s="62"/>
      <c r="M423" s="62"/>
      <c r="N423" s="62"/>
      <c r="O423" s="65"/>
      <c r="P423" s="66" t="str">
        <f>Calculator!M408</f>
        <v/>
      </c>
      <c r="Q423" s="43"/>
    </row>
    <row r="424" spans="1:17" ht="12.95" customHeight="1" outlineLevel="1" x14ac:dyDescent="0.2">
      <c r="A424" s="43" t="str">
        <f t="shared" si="6"/>
        <v>BldApt</v>
      </c>
      <c r="B424" s="68">
        <v>407</v>
      </c>
      <c r="C424" s="69"/>
      <c r="D424" s="62"/>
      <c r="E424" s="62"/>
      <c r="F424" s="63"/>
      <c r="G424" s="62"/>
      <c r="H424" s="62"/>
      <c r="I424" s="64"/>
      <c r="J424" s="64"/>
      <c r="K424" s="62"/>
      <c r="L424" s="62"/>
      <c r="M424" s="62"/>
      <c r="N424" s="62"/>
      <c r="O424" s="65"/>
      <c r="P424" s="66" t="str">
        <f>Calculator!M409</f>
        <v/>
      </c>
      <c r="Q424" s="43"/>
    </row>
    <row r="425" spans="1:17" ht="12.95" customHeight="1" outlineLevel="1" x14ac:dyDescent="0.2">
      <c r="A425" s="43" t="str">
        <f t="shared" si="6"/>
        <v>BldApt</v>
      </c>
      <c r="B425" s="68">
        <v>408</v>
      </c>
      <c r="C425" s="69"/>
      <c r="D425" s="62"/>
      <c r="E425" s="62"/>
      <c r="F425" s="63"/>
      <c r="G425" s="62"/>
      <c r="H425" s="62"/>
      <c r="I425" s="64"/>
      <c r="J425" s="64"/>
      <c r="K425" s="62"/>
      <c r="L425" s="62"/>
      <c r="M425" s="62"/>
      <c r="N425" s="62"/>
      <c r="O425" s="65"/>
      <c r="P425" s="66" t="str">
        <f>Calculator!M410</f>
        <v/>
      </c>
      <c r="Q425" s="43"/>
    </row>
    <row r="426" spans="1:17" ht="12.95" customHeight="1" outlineLevel="1" x14ac:dyDescent="0.2">
      <c r="A426" s="43" t="str">
        <f t="shared" si="6"/>
        <v>BldApt</v>
      </c>
      <c r="B426" s="68">
        <v>409</v>
      </c>
      <c r="C426" s="69"/>
      <c r="D426" s="62"/>
      <c r="E426" s="62"/>
      <c r="F426" s="63"/>
      <c r="G426" s="62"/>
      <c r="H426" s="62"/>
      <c r="I426" s="64"/>
      <c r="J426" s="64"/>
      <c r="K426" s="62"/>
      <c r="L426" s="62"/>
      <c r="M426" s="62"/>
      <c r="N426" s="62"/>
      <c r="O426" s="65"/>
      <c r="P426" s="66" t="str">
        <f>Calculator!M411</f>
        <v/>
      </c>
      <c r="Q426" s="43"/>
    </row>
    <row r="427" spans="1:17" ht="12.95" customHeight="1" outlineLevel="1" x14ac:dyDescent="0.2">
      <c r="A427" s="43" t="str">
        <f t="shared" si="6"/>
        <v>BldApt</v>
      </c>
      <c r="B427" s="68">
        <v>410</v>
      </c>
      <c r="C427" s="69"/>
      <c r="D427" s="62"/>
      <c r="E427" s="62"/>
      <c r="F427" s="63"/>
      <c r="G427" s="62"/>
      <c r="H427" s="62"/>
      <c r="I427" s="64"/>
      <c r="J427" s="64"/>
      <c r="K427" s="62"/>
      <c r="L427" s="62"/>
      <c r="M427" s="62"/>
      <c r="N427" s="62"/>
      <c r="O427" s="65"/>
      <c r="P427" s="66" t="str">
        <f>Calculator!M412</f>
        <v/>
      </c>
      <c r="Q427" s="43"/>
    </row>
    <row r="428" spans="1:17" ht="12.95" customHeight="1" outlineLevel="1" x14ac:dyDescent="0.2">
      <c r="A428" s="43" t="str">
        <f t="shared" si="6"/>
        <v>BldApt</v>
      </c>
      <c r="B428" s="68">
        <v>411</v>
      </c>
      <c r="C428" s="69"/>
      <c r="D428" s="62"/>
      <c r="E428" s="62"/>
      <c r="F428" s="63"/>
      <c r="G428" s="62"/>
      <c r="H428" s="62"/>
      <c r="I428" s="64"/>
      <c r="J428" s="64"/>
      <c r="K428" s="62"/>
      <c r="L428" s="62"/>
      <c r="M428" s="62"/>
      <c r="N428" s="62"/>
      <c r="O428" s="65"/>
      <c r="P428" s="66" t="str">
        <f>Calculator!M413</f>
        <v/>
      </c>
      <c r="Q428" s="43"/>
    </row>
    <row r="429" spans="1:17" ht="12.95" customHeight="1" outlineLevel="1" x14ac:dyDescent="0.2">
      <c r="A429" s="43" t="str">
        <f t="shared" si="6"/>
        <v>BldApt</v>
      </c>
      <c r="B429" s="68">
        <v>412</v>
      </c>
      <c r="C429" s="69"/>
      <c r="D429" s="62"/>
      <c r="E429" s="62"/>
      <c r="F429" s="63"/>
      <c r="G429" s="62"/>
      <c r="H429" s="62"/>
      <c r="I429" s="64"/>
      <c r="J429" s="64"/>
      <c r="K429" s="62"/>
      <c r="L429" s="62"/>
      <c r="M429" s="62"/>
      <c r="N429" s="62"/>
      <c r="O429" s="65"/>
      <c r="P429" s="66" t="str">
        <f>Calculator!M414</f>
        <v/>
      </c>
      <c r="Q429" s="43"/>
    </row>
    <row r="430" spans="1:17" ht="12.95" customHeight="1" outlineLevel="1" x14ac:dyDescent="0.2">
      <c r="A430" s="43" t="str">
        <f t="shared" si="6"/>
        <v>BldApt</v>
      </c>
      <c r="B430" s="68">
        <v>413</v>
      </c>
      <c r="C430" s="69"/>
      <c r="D430" s="62"/>
      <c r="E430" s="62"/>
      <c r="F430" s="63"/>
      <c r="G430" s="62"/>
      <c r="H430" s="62"/>
      <c r="I430" s="64"/>
      <c r="J430" s="64"/>
      <c r="K430" s="62"/>
      <c r="L430" s="62"/>
      <c r="M430" s="62"/>
      <c r="N430" s="62"/>
      <c r="O430" s="65"/>
      <c r="P430" s="66" t="str">
        <f>Calculator!M415</f>
        <v/>
      </c>
      <c r="Q430" s="43"/>
    </row>
    <row r="431" spans="1:17" ht="12.95" customHeight="1" outlineLevel="1" x14ac:dyDescent="0.2">
      <c r="A431" s="43" t="str">
        <f t="shared" si="6"/>
        <v>BldApt</v>
      </c>
      <c r="B431" s="68">
        <v>414</v>
      </c>
      <c r="C431" s="69"/>
      <c r="D431" s="62"/>
      <c r="E431" s="62"/>
      <c r="F431" s="63"/>
      <c r="G431" s="62"/>
      <c r="H431" s="62"/>
      <c r="I431" s="64"/>
      <c r="J431" s="64"/>
      <c r="K431" s="62"/>
      <c r="L431" s="62"/>
      <c r="M431" s="62"/>
      <c r="N431" s="62"/>
      <c r="O431" s="65"/>
      <c r="P431" s="66" t="str">
        <f>Calculator!M416</f>
        <v/>
      </c>
      <c r="Q431" s="43"/>
    </row>
    <row r="432" spans="1:17" ht="12.95" customHeight="1" outlineLevel="1" x14ac:dyDescent="0.2">
      <c r="A432" s="43" t="str">
        <f t="shared" si="6"/>
        <v>BldApt</v>
      </c>
      <c r="B432" s="68">
        <v>415</v>
      </c>
      <c r="C432" s="69"/>
      <c r="D432" s="62"/>
      <c r="E432" s="62"/>
      <c r="F432" s="63"/>
      <c r="G432" s="62"/>
      <c r="H432" s="62"/>
      <c r="I432" s="64"/>
      <c r="J432" s="64"/>
      <c r="K432" s="62"/>
      <c r="L432" s="62"/>
      <c r="M432" s="62"/>
      <c r="N432" s="62"/>
      <c r="O432" s="65"/>
      <c r="P432" s="66" t="str">
        <f>Calculator!M417</f>
        <v/>
      </c>
      <c r="Q432" s="43"/>
    </row>
    <row r="433" spans="1:17" ht="12.95" customHeight="1" outlineLevel="1" x14ac:dyDescent="0.2">
      <c r="A433" s="43" t="str">
        <f t="shared" si="6"/>
        <v>BldApt</v>
      </c>
      <c r="B433" s="68">
        <v>416</v>
      </c>
      <c r="C433" s="69"/>
      <c r="D433" s="62"/>
      <c r="E433" s="62"/>
      <c r="F433" s="63"/>
      <c r="G433" s="62"/>
      <c r="H433" s="62"/>
      <c r="I433" s="64"/>
      <c r="J433" s="64"/>
      <c r="K433" s="62"/>
      <c r="L433" s="62"/>
      <c r="M433" s="62"/>
      <c r="N433" s="62"/>
      <c r="O433" s="65"/>
      <c r="P433" s="66" t="str">
        <f>Calculator!M418</f>
        <v/>
      </c>
      <c r="Q433" s="43"/>
    </row>
    <row r="434" spans="1:17" ht="12.95" customHeight="1" outlineLevel="1" x14ac:dyDescent="0.2">
      <c r="A434" s="43" t="str">
        <f t="shared" si="6"/>
        <v>BldApt</v>
      </c>
      <c r="B434" s="68">
        <v>417</v>
      </c>
      <c r="C434" s="69"/>
      <c r="D434" s="62"/>
      <c r="E434" s="62"/>
      <c r="F434" s="63"/>
      <c r="G434" s="62"/>
      <c r="H434" s="62"/>
      <c r="I434" s="64"/>
      <c r="J434" s="64"/>
      <c r="K434" s="62"/>
      <c r="L434" s="62"/>
      <c r="M434" s="62"/>
      <c r="N434" s="62"/>
      <c r="O434" s="65"/>
      <c r="P434" s="66" t="str">
        <f>Calculator!M419</f>
        <v/>
      </c>
      <c r="Q434" s="43"/>
    </row>
    <row r="435" spans="1:17" ht="12.95" customHeight="1" outlineLevel="1" x14ac:dyDescent="0.2">
      <c r="A435" s="43" t="str">
        <f t="shared" si="6"/>
        <v>BldApt</v>
      </c>
      <c r="B435" s="68">
        <v>418</v>
      </c>
      <c r="C435" s="69"/>
      <c r="D435" s="62"/>
      <c r="E435" s="62"/>
      <c r="F435" s="63"/>
      <c r="G435" s="62"/>
      <c r="H435" s="62"/>
      <c r="I435" s="64"/>
      <c r="J435" s="64"/>
      <c r="K435" s="62"/>
      <c r="L435" s="62"/>
      <c r="M435" s="62"/>
      <c r="N435" s="62"/>
      <c r="O435" s="65"/>
      <c r="P435" s="66" t="str">
        <f>Calculator!M420</f>
        <v/>
      </c>
      <c r="Q435" s="43"/>
    </row>
    <row r="436" spans="1:17" ht="12.95" customHeight="1" outlineLevel="1" x14ac:dyDescent="0.2">
      <c r="A436" s="43" t="str">
        <f t="shared" si="6"/>
        <v>BldApt</v>
      </c>
      <c r="B436" s="68">
        <v>419</v>
      </c>
      <c r="C436" s="69"/>
      <c r="D436" s="62"/>
      <c r="E436" s="62"/>
      <c r="F436" s="63"/>
      <c r="G436" s="62"/>
      <c r="H436" s="62"/>
      <c r="I436" s="64"/>
      <c r="J436" s="64"/>
      <c r="K436" s="62"/>
      <c r="L436" s="62"/>
      <c r="M436" s="62"/>
      <c r="N436" s="62"/>
      <c r="O436" s="65"/>
      <c r="P436" s="66" t="str">
        <f>Calculator!M421</f>
        <v/>
      </c>
      <c r="Q436" s="43"/>
    </row>
    <row r="437" spans="1:17" ht="12.95" customHeight="1" outlineLevel="1" x14ac:dyDescent="0.2">
      <c r="A437" s="43" t="str">
        <f t="shared" si="6"/>
        <v>BldApt</v>
      </c>
      <c r="B437" s="68">
        <v>420</v>
      </c>
      <c r="C437" s="69"/>
      <c r="D437" s="62"/>
      <c r="E437" s="62"/>
      <c r="F437" s="63"/>
      <c r="G437" s="62"/>
      <c r="H437" s="62"/>
      <c r="I437" s="64"/>
      <c r="J437" s="64"/>
      <c r="K437" s="62"/>
      <c r="L437" s="62"/>
      <c r="M437" s="62"/>
      <c r="N437" s="62"/>
      <c r="O437" s="65"/>
      <c r="P437" s="66" t="str">
        <f>Calculator!M422</f>
        <v/>
      </c>
      <c r="Q437" s="43"/>
    </row>
    <row r="438" spans="1:17" ht="12.95" customHeight="1" outlineLevel="1" x14ac:dyDescent="0.2">
      <c r="A438" s="43" t="str">
        <f t="shared" si="6"/>
        <v>BldApt</v>
      </c>
      <c r="B438" s="68">
        <v>421</v>
      </c>
      <c r="C438" s="69"/>
      <c r="D438" s="62"/>
      <c r="E438" s="62"/>
      <c r="F438" s="63"/>
      <c r="G438" s="62"/>
      <c r="H438" s="62"/>
      <c r="I438" s="64"/>
      <c r="J438" s="64"/>
      <c r="K438" s="62"/>
      <c r="L438" s="62"/>
      <c r="M438" s="62"/>
      <c r="N438" s="62"/>
      <c r="O438" s="65"/>
      <c r="P438" s="66" t="str">
        <f>Calculator!M423</f>
        <v/>
      </c>
      <c r="Q438" s="43"/>
    </row>
    <row r="439" spans="1:17" ht="12.95" customHeight="1" outlineLevel="1" x14ac:dyDescent="0.2">
      <c r="A439" s="43" t="str">
        <f t="shared" si="6"/>
        <v>BldApt</v>
      </c>
      <c r="B439" s="68">
        <v>422</v>
      </c>
      <c r="C439" s="69"/>
      <c r="D439" s="62"/>
      <c r="E439" s="62"/>
      <c r="F439" s="63"/>
      <c r="G439" s="62"/>
      <c r="H439" s="62"/>
      <c r="I439" s="64"/>
      <c r="J439" s="64"/>
      <c r="K439" s="62"/>
      <c r="L439" s="62"/>
      <c r="M439" s="62"/>
      <c r="N439" s="62"/>
      <c r="O439" s="65"/>
      <c r="P439" s="66" t="str">
        <f>Calculator!M424</f>
        <v/>
      </c>
      <c r="Q439" s="43"/>
    </row>
    <row r="440" spans="1:17" ht="12.95" customHeight="1" outlineLevel="1" x14ac:dyDescent="0.2">
      <c r="A440" s="43" t="str">
        <f t="shared" si="6"/>
        <v>BldApt</v>
      </c>
      <c r="B440" s="68">
        <v>423</v>
      </c>
      <c r="C440" s="69"/>
      <c r="D440" s="62"/>
      <c r="E440" s="62"/>
      <c r="F440" s="63"/>
      <c r="G440" s="62"/>
      <c r="H440" s="62"/>
      <c r="I440" s="64"/>
      <c r="J440" s="64"/>
      <c r="K440" s="62"/>
      <c r="L440" s="62"/>
      <c r="M440" s="62"/>
      <c r="N440" s="62"/>
      <c r="O440" s="65"/>
      <c r="P440" s="66" t="str">
        <f>Calculator!M425</f>
        <v/>
      </c>
      <c r="Q440" s="43"/>
    </row>
    <row r="441" spans="1:17" ht="12.95" customHeight="1" outlineLevel="1" x14ac:dyDescent="0.2">
      <c r="A441" s="43" t="str">
        <f t="shared" si="6"/>
        <v>BldApt</v>
      </c>
      <c r="B441" s="68">
        <v>424</v>
      </c>
      <c r="C441" s="69"/>
      <c r="D441" s="62"/>
      <c r="E441" s="62"/>
      <c r="F441" s="63"/>
      <c r="G441" s="62"/>
      <c r="H441" s="62"/>
      <c r="I441" s="64"/>
      <c r="J441" s="64"/>
      <c r="K441" s="62"/>
      <c r="L441" s="62"/>
      <c r="M441" s="62"/>
      <c r="N441" s="62"/>
      <c r="O441" s="65"/>
      <c r="P441" s="66" t="str">
        <f>Calculator!M426</f>
        <v/>
      </c>
      <c r="Q441" s="43"/>
    </row>
    <row r="442" spans="1:17" ht="12.95" customHeight="1" outlineLevel="1" x14ac:dyDescent="0.2">
      <c r="A442" s="43" t="str">
        <f t="shared" si="6"/>
        <v>BldApt</v>
      </c>
      <c r="B442" s="68">
        <v>425</v>
      </c>
      <c r="C442" s="69"/>
      <c r="D442" s="62"/>
      <c r="E442" s="62"/>
      <c r="F442" s="63"/>
      <c r="G442" s="62"/>
      <c r="H442" s="62"/>
      <c r="I442" s="64"/>
      <c r="J442" s="64"/>
      <c r="K442" s="62"/>
      <c r="L442" s="62"/>
      <c r="M442" s="62"/>
      <c r="N442" s="62"/>
      <c r="O442" s="65"/>
      <c r="P442" s="66" t="str">
        <f>Calculator!M427</f>
        <v/>
      </c>
      <c r="Q442" s="43"/>
    </row>
    <row r="443" spans="1:17" ht="12.95" customHeight="1" outlineLevel="1" x14ac:dyDescent="0.2">
      <c r="A443" s="43" t="str">
        <f t="shared" si="6"/>
        <v>BldApt</v>
      </c>
      <c r="B443" s="68">
        <v>426</v>
      </c>
      <c r="C443" s="69"/>
      <c r="D443" s="62"/>
      <c r="E443" s="62"/>
      <c r="F443" s="63"/>
      <c r="G443" s="62"/>
      <c r="H443" s="62"/>
      <c r="I443" s="64"/>
      <c r="J443" s="64"/>
      <c r="K443" s="62"/>
      <c r="L443" s="62"/>
      <c r="M443" s="62"/>
      <c r="N443" s="62"/>
      <c r="O443" s="65"/>
      <c r="P443" s="66" t="str">
        <f>Calculator!M428</f>
        <v/>
      </c>
      <c r="Q443" s="43"/>
    </row>
    <row r="444" spans="1:17" ht="12.95" customHeight="1" outlineLevel="1" x14ac:dyDescent="0.2">
      <c r="A444" s="43" t="str">
        <f t="shared" si="6"/>
        <v>BldApt</v>
      </c>
      <c r="B444" s="68">
        <v>427</v>
      </c>
      <c r="C444" s="69"/>
      <c r="D444" s="62"/>
      <c r="E444" s="62"/>
      <c r="F444" s="63"/>
      <c r="G444" s="62"/>
      <c r="H444" s="62"/>
      <c r="I444" s="64"/>
      <c r="J444" s="64"/>
      <c r="K444" s="62"/>
      <c r="L444" s="62"/>
      <c r="M444" s="62"/>
      <c r="N444" s="62"/>
      <c r="O444" s="65"/>
      <c r="P444" s="66" t="str">
        <f>Calculator!M429</f>
        <v/>
      </c>
      <c r="Q444" s="43"/>
    </row>
    <row r="445" spans="1:17" ht="12.95" customHeight="1" outlineLevel="1" x14ac:dyDescent="0.2">
      <c r="A445" s="43" t="str">
        <f t="shared" si="6"/>
        <v>BldApt</v>
      </c>
      <c r="B445" s="68">
        <v>428</v>
      </c>
      <c r="C445" s="69"/>
      <c r="D445" s="62"/>
      <c r="E445" s="62"/>
      <c r="F445" s="63"/>
      <c r="G445" s="62"/>
      <c r="H445" s="62"/>
      <c r="I445" s="64"/>
      <c r="J445" s="64"/>
      <c r="K445" s="62"/>
      <c r="L445" s="62"/>
      <c r="M445" s="62"/>
      <c r="N445" s="62"/>
      <c r="O445" s="65"/>
      <c r="P445" s="66" t="str">
        <f>Calculator!M430</f>
        <v/>
      </c>
      <c r="Q445" s="43"/>
    </row>
    <row r="446" spans="1:17" ht="12.95" customHeight="1" outlineLevel="1" x14ac:dyDescent="0.2">
      <c r="A446" s="43" t="str">
        <f t="shared" si="6"/>
        <v>BldApt</v>
      </c>
      <c r="B446" s="68">
        <v>429</v>
      </c>
      <c r="C446" s="69"/>
      <c r="D446" s="62"/>
      <c r="E446" s="62"/>
      <c r="F446" s="63"/>
      <c r="G446" s="62"/>
      <c r="H446" s="62"/>
      <c r="I446" s="64"/>
      <c r="J446" s="64"/>
      <c r="K446" s="62"/>
      <c r="L446" s="62"/>
      <c r="M446" s="62"/>
      <c r="N446" s="62"/>
      <c r="O446" s="65"/>
      <c r="P446" s="66" t="str">
        <f>Calculator!M431</f>
        <v/>
      </c>
      <c r="Q446" s="43"/>
    </row>
    <row r="447" spans="1:17" ht="12.95" customHeight="1" outlineLevel="1" x14ac:dyDescent="0.2">
      <c r="A447" s="43" t="str">
        <f t="shared" si="6"/>
        <v>BldApt</v>
      </c>
      <c r="B447" s="68">
        <v>430</v>
      </c>
      <c r="C447" s="69"/>
      <c r="D447" s="62"/>
      <c r="E447" s="62"/>
      <c r="F447" s="63"/>
      <c r="G447" s="62"/>
      <c r="H447" s="62"/>
      <c r="I447" s="64"/>
      <c r="J447" s="64"/>
      <c r="K447" s="62"/>
      <c r="L447" s="62"/>
      <c r="M447" s="62"/>
      <c r="N447" s="62"/>
      <c r="O447" s="65"/>
      <c r="P447" s="66" t="str">
        <f>Calculator!M432</f>
        <v/>
      </c>
      <c r="Q447" s="43"/>
    </row>
    <row r="448" spans="1:17" ht="12.95" customHeight="1" outlineLevel="1" x14ac:dyDescent="0.2">
      <c r="A448" s="43" t="str">
        <f t="shared" si="6"/>
        <v>BldApt</v>
      </c>
      <c r="B448" s="68">
        <v>431</v>
      </c>
      <c r="C448" s="69"/>
      <c r="D448" s="62"/>
      <c r="E448" s="62"/>
      <c r="F448" s="63"/>
      <c r="G448" s="62"/>
      <c r="H448" s="62"/>
      <c r="I448" s="64"/>
      <c r="J448" s="64"/>
      <c r="K448" s="62"/>
      <c r="L448" s="62"/>
      <c r="M448" s="62"/>
      <c r="N448" s="62"/>
      <c r="O448" s="65"/>
      <c r="P448" s="66" t="str">
        <f>Calculator!M433</f>
        <v/>
      </c>
      <c r="Q448" s="43"/>
    </row>
    <row r="449" spans="1:17" ht="12.95" customHeight="1" outlineLevel="1" x14ac:dyDescent="0.2">
      <c r="A449" s="43" t="str">
        <f t="shared" si="6"/>
        <v>BldApt</v>
      </c>
      <c r="B449" s="68">
        <v>432</v>
      </c>
      <c r="C449" s="69"/>
      <c r="D449" s="62"/>
      <c r="E449" s="62"/>
      <c r="F449" s="63"/>
      <c r="G449" s="62"/>
      <c r="H449" s="62"/>
      <c r="I449" s="64"/>
      <c r="J449" s="64"/>
      <c r="K449" s="62"/>
      <c r="L449" s="62"/>
      <c r="M449" s="62"/>
      <c r="N449" s="62"/>
      <c r="O449" s="65"/>
      <c r="P449" s="66" t="str">
        <f>Calculator!M434</f>
        <v/>
      </c>
      <c r="Q449" s="43"/>
    </row>
    <row r="450" spans="1:17" ht="12.95" customHeight="1" outlineLevel="1" x14ac:dyDescent="0.2">
      <c r="A450" s="43" t="str">
        <f t="shared" si="6"/>
        <v>BldApt</v>
      </c>
      <c r="B450" s="68">
        <v>433</v>
      </c>
      <c r="C450" s="69"/>
      <c r="D450" s="62"/>
      <c r="E450" s="62"/>
      <c r="F450" s="63"/>
      <c r="G450" s="62"/>
      <c r="H450" s="62"/>
      <c r="I450" s="64"/>
      <c r="J450" s="64"/>
      <c r="K450" s="62"/>
      <c r="L450" s="62"/>
      <c r="M450" s="62"/>
      <c r="N450" s="62"/>
      <c r="O450" s="65"/>
      <c r="P450" s="66" t="str">
        <f>Calculator!M435</f>
        <v/>
      </c>
      <c r="Q450" s="43"/>
    </row>
    <row r="451" spans="1:17" ht="12.95" customHeight="1" outlineLevel="1" x14ac:dyDescent="0.2">
      <c r="A451" s="43" t="str">
        <f t="shared" si="6"/>
        <v>BldApt</v>
      </c>
      <c r="B451" s="68">
        <v>434</v>
      </c>
      <c r="C451" s="69"/>
      <c r="D451" s="62"/>
      <c r="E451" s="62"/>
      <c r="F451" s="63"/>
      <c r="G451" s="62"/>
      <c r="H451" s="62"/>
      <c r="I451" s="64"/>
      <c r="J451" s="64"/>
      <c r="K451" s="62"/>
      <c r="L451" s="62"/>
      <c r="M451" s="62"/>
      <c r="N451" s="62"/>
      <c r="O451" s="65"/>
      <c r="P451" s="66" t="str">
        <f>Calculator!M436</f>
        <v/>
      </c>
      <c r="Q451" s="43"/>
    </row>
    <row r="452" spans="1:17" ht="12.95" customHeight="1" outlineLevel="1" x14ac:dyDescent="0.2">
      <c r="A452" s="43" t="str">
        <f t="shared" si="6"/>
        <v>BldApt</v>
      </c>
      <c r="B452" s="68">
        <v>435</v>
      </c>
      <c r="C452" s="69"/>
      <c r="D452" s="62"/>
      <c r="E452" s="62"/>
      <c r="F452" s="63"/>
      <c r="G452" s="62"/>
      <c r="H452" s="62"/>
      <c r="I452" s="64"/>
      <c r="J452" s="64"/>
      <c r="K452" s="62"/>
      <c r="L452" s="62"/>
      <c r="M452" s="62"/>
      <c r="N452" s="62"/>
      <c r="O452" s="65"/>
      <c r="P452" s="66" t="str">
        <f>Calculator!M437</f>
        <v/>
      </c>
      <c r="Q452" s="43"/>
    </row>
    <row r="453" spans="1:17" ht="12.95" customHeight="1" outlineLevel="1" x14ac:dyDescent="0.2">
      <c r="A453" s="43" t="str">
        <f t="shared" si="6"/>
        <v>BldApt</v>
      </c>
      <c r="B453" s="68">
        <v>436</v>
      </c>
      <c r="C453" s="69"/>
      <c r="D453" s="62"/>
      <c r="E453" s="62"/>
      <c r="F453" s="63"/>
      <c r="G453" s="62"/>
      <c r="H453" s="62"/>
      <c r="I453" s="64"/>
      <c r="J453" s="64"/>
      <c r="K453" s="62"/>
      <c r="L453" s="62"/>
      <c r="M453" s="62"/>
      <c r="N453" s="62"/>
      <c r="O453" s="65"/>
      <c r="P453" s="66" t="str">
        <f>Calculator!M438</f>
        <v/>
      </c>
      <c r="Q453" s="43"/>
    </row>
    <row r="454" spans="1:17" ht="12.95" customHeight="1" outlineLevel="1" x14ac:dyDescent="0.2">
      <c r="A454" s="43" t="str">
        <f t="shared" si="6"/>
        <v>BldApt</v>
      </c>
      <c r="B454" s="68">
        <v>437</v>
      </c>
      <c r="C454" s="69"/>
      <c r="D454" s="62"/>
      <c r="E454" s="62"/>
      <c r="F454" s="63"/>
      <c r="G454" s="62"/>
      <c r="H454" s="62"/>
      <c r="I454" s="64"/>
      <c r="J454" s="64"/>
      <c r="K454" s="62"/>
      <c r="L454" s="62"/>
      <c r="M454" s="62"/>
      <c r="N454" s="62"/>
      <c r="O454" s="65"/>
      <c r="P454" s="66" t="str">
        <f>Calculator!M439</f>
        <v/>
      </c>
      <c r="Q454" s="43"/>
    </row>
    <row r="455" spans="1:17" ht="12.95" customHeight="1" outlineLevel="1" x14ac:dyDescent="0.2">
      <c r="A455" s="43" t="str">
        <f t="shared" si="6"/>
        <v>BldApt</v>
      </c>
      <c r="B455" s="68">
        <v>438</v>
      </c>
      <c r="C455" s="69"/>
      <c r="D455" s="62"/>
      <c r="E455" s="62"/>
      <c r="F455" s="63"/>
      <c r="G455" s="62"/>
      <c r="H455" s="62"/>
      <c r="I455" s="64"/>
      <c r="J455" s="64"/>
      <c r="K455" s="62"/>
      <c r="L455" s="62"/>
      <c r="M455" s="62"/>
      <c r="N455" s="62"/>
      <c r="O455" s="65"/>
      <c r="P455" s="66" t="str">
        <f>Calculator!M440</f>
        <v/>
      </c>
      <c r="Q455" s="43"/>
    </row>
    <row r="456" spans="1:17" ht="12.95" customHeight="1" outlineLevel="1" x14ac:dyDescent="0.2">
      <c r="A456" s="43" t="str">
        <f t="shared" si="6"/>
        <v>BldApt</v>
      </c>
      <c r="B456" s="68">
        <v>439</v>
      </c>
      <c r="C456" s="69"/>
      <c r="D456" s="62"/>
      <c r="E456" s="62"/>
      <c r="F456" s="63"/>
      <c r="G456" s="62"/>
      <c r="H456" s="62"/>
      <c r="I456" s="64"/>
      <c r="J456" s="64"/>
      <c r="K456" s="62"/>
      <c r="L456" s="62"/>
      <c r="M456" s="62"/>
      <c r="N456" s="62"/>
      <c r="O456" s="65"/>
      <c r="P456" s="66" t="str">
        <f>Calculator!M441</f>
        <v/>
      </c>
      <c r="Q456" s="43"/>
    </row>
    <row r="457" spans="1:17" ht="12.95" customHeight="1" outlineLevel="1" x14ac:dyDescent="0.2">
      <c r="A457" s="43" t="str">
        <f t="shared" si="6"/>
        <v>BldApt</v>
      </c>
      <c r="B457" s="68">
        <v>440</v>
      </c>
      <c r="C457" s="69"/>
      <c r="D457" s="62"/>
      <c r="E457" s="62"/>
      <c r="F457" s="63"/>
      <c r="G457" s="62"/>
      <c r="H457" s="62"/>
      <c r="I457" s="64"/>
      <c r="J457" s="64"/>
      <c r="K457" s="62"/>
      <c r="L457" s="62"/>
      <c r="M457" s="62"/>
      <c r="N457" s="62"/>
      <c r="O457" s="65"/>
      <c r="P457" s="66" t="str">
        <f>Calculator!M442</f>
        <v/>
      </c>
      <c r="Q457" s="43"/>
    </row>
    <row r="458" spans="1:17" ht="12.95" customHeight="1" outlineLevel="1" x14ac:dyDescent="0.2">
      <c r="A458" s="43" t="str">
        <f t="shared" si="6"/>
        <v>BldApt</v>
      </c>
      <c r="B458" s="68">
        <v>441</v>
      </c>
      <c r="C458" s="69"/>
      <c r="D458" s="62"/>
      <c r="E458" s="62"/>
      <c r="F458" s="63"/>
      <c r="G458" s="62"/>
      <c r="H458" s="62"/>
      <c r="I458" s="64"/>
      <c r="J458" s="64"/>
      <c r="K458" s="62"/>
      <c r="L458" s="62"/>
      <c r="M458" s="62"/>
      <c r="N458" s="62"/>
      <c r="O458" s="65"/>
      <c r="P458" s="66" t="str">
        <f>Calculator!M443</f>
        <v/>
      </c>
      <c r="Q458" s="43"/>
    </row>
    <row r="459" spans="1:17" ht="12.95" customHeight="1" outlineLevel="1" x14ac:dyDescent="0.2">
      <c r="A459" s="43" t="str">
        <f t="shared" si="6"/>
        <v>BldApt</v>
      </c>
      <c r="B459" s="68">
        <v>442</v>
      </c>
      <c r="C459" s="69"/>
      <c r="D459" s="62"/>
      <c r="E459" s="62"/>
      <c r="F459" s="63"/>
      <c r="G459" s="62"/>
      <c r="H459" s="62"/>
      <c r="I459" s="64"/>
      <c r="J459" s="64"/>
      <c r="K459" s="62"/>
      <c r="L459" s="62"/>
      <c r="M459" s="62"/>
      <c r="N459" s="62"/>
      <c r="O459" s="65"/>
      <c r="P459" s="66" t="str">
        <f>Calculator!M444</f>
        <v/>
      </c>
      <c r="Q459" s="43"/>
    </row>
    <row r="460" spans="1:17" ht="12.95" customHeight="1" outlineLevel="1" x14ac:dyDescent="0.2">
      <c r="A460" s="43" t="str">
        <f t="shared" si="6"/>
        <v>BldApt</v>
      </c>
      <c r="B460" s="68">
        <v>443</v>
      </c>
      <c r="C460" s="69"/>
      <c r="D460" s="62"/>
      <c r="E460" s="62"/>
      <c r="F460" s="63"/>
      <c r="G460" s="62"/>
      <c r="H460" s="62"/>
      <c r="I460" s="64"/>
      <c r="J460" s="64"/>
      <c r="K460" s="62"/>
      <c r="L460" s="62"/>
      <c r="M460" s="62"/>
      <c r="N460" s="62"/>
      <c r="O460" s="65"/>
      <c r="P460" s="66" t="str">
        <f>Calculator!M445</f>
        <v/>
      </c>
      <c r="Q460" s="43"/>
    </row>
    <row r="461" spans="1:17" ht="12.95" customHeight="1" outlineLevel="1" x14ac:dyDescent="0.2">
      <c r="A461" s="43" t="str">
        <f t="shared" si="6"/>
        <v>BldApt</v>
      </c>
      <c r="B461" s="68">
        <v>444</v>
      </c>
      <c r="C461" s="69"/>
      <c r="D461" s="62"/>
      <c r="E461" s="62"/>
      <c r="F461" s="63"/>
      <c r="G461" s="62"/>
      <c r="H461" s="62"/>
      <c r="I461" s="64"/>
      <c r="J461" s="64"/>
      <c r="K461" s="62"/>
      <c r="L461" s="62"/>
      <c r="M461" s="62"/>
      <c r="N461" s="62"/>
      <c r="O461" s="65"/>
      <c r="P461" s="66" t="str">
        <f>Calculator!M446</f>
        <v/>
      </c>
      <c r="Q461" s="43"/>
    </row>
    <row r="462" spans="1:17" ht="12.95" customHeight="1" outlineLevel="1" x14ac:dyDescent="0.2">
      <c r="A462" s="43" t="str">
        <f t="shared" si="6"/>
        <v>BldApt</v>
      </c>
      <c r="B462" s="68">
        <v>445</v>
      </c>
      <c r="C462" s="69"/>
      <c r="D462" s="62"/>
      <c r="E462" s="62"/>
      <c r="F462" s="63"/>
      <c r="G462" s="62"/>
      <c r="H462" s="62"/>
      <c r="I462" s="64"/>
      <c r="J462" s="64"/>
      <c r="K462" s="62"/>
      <c r="L462" s="62"/>
      <c r="M462" s="62"/>
      <c r="N462" s="62"/>
      <c r="O462" s="65"/>
      <c r="P462" s="66" t="str">
        <f>Calculator!M447</f>
        <v/>
      </c>
      <c r="Q462" s="43"/>
    </row>
    <row r="463" spans="1:17" ht="12.95" customHeight="1" outlineLevel="1" x14ac:dyDescent="0.2">
      <c r="A463" s="43" t="str">
        <f t="shared" si="6"/>
        <v>BldApt</v>
      </c>
      <c r="B463" s="68">
        <v>446</v>
      </c>
      <c r="C463" s="69"/>
      <c r="D463" s="62"/>
      <c r="E463" s="62"/>
      <c r="F463" s="63"/>
      <c r="G463" s="62"/>
      <c r="H463" s="62"/>
      <c r="I463" s="64"/>
      <c r="J463" s="64"/>
      <c r="K463" s="62"/>
      <c r="L463" s="62"/>
      <c r="M463" s="62"/>
      <c r="N463" s="62"/>
      <c r="O463" s="65"/>
      <c r="P463" s="66" t="str">
        <f>Calculator!M448</f>
        <v/>
      </c>
      <c r="Q463" s="43"/>
    </row>
    <row r="464" spans="1:17" ht="12.95" customHeight="1" outlineLevel="1" x14ac:dyDescent="0.2">
      <c r="A464" s="43" t="str">
        <f t="shared" si="6"/>
        <v>BldApt</v>
      </c>
      <c r="B464" s="68">
        <v>447</v>
      </c>
      <c r="C464" s="69"/>
      <c r="D464" s="62"/>
      <c r="E464" s="62"/>
      <c r="F464" s="63"/>
      <c r="G464" s="62"/>
      <c r="H464" s="62"/>
      <c r="I464" s="64"/>
      <c r="J464" s="64"/>
      <c r="K464" s="62"/>
      <c r="L464" s="62"/>
      <c r="M464" s="62"/>
      <c r="N464" s="62"/>
      <c r="O464" s="65"/>
      <c r="P464" s="66" t="str">
        <f>Calculator!M449</f>
        <v/>
      </c>
      <c r="Q464" s="43"/>
    </row>
    <row r="465" spans="1:17" ht="12.95" customHeight="1" outlineLevel="1" x14ac:dyDescent="0.2">
      <c r="A465" s="43" t="str">
        <f t="shared" si="6"/>
        <v>BldApt</v>
      </c>
      <c r="B465" s="68">
        <v>448</v>
      </c>
      <c r="C465" s="69"/>
      <c r="D465" s="62"/>
      <c r="E465" s="62"/>
      <c r="F465" s="63"/>
      <c r="G465" s="62"/>
      <c r="H465" s="62"/>
      <c r="I465" s="64"/>
      <c r="J465" s="64"/>
      <c r="K465" s="62"/>
      <c r="L465" s="62"/>
      <c r="M465" s="62"/>
      <c r="N465" s="62"/>
      <c r="O465" s="65"/>
      <c r="P465" s="66" t="str">
        <f>Calculator!M450</f>
        <v/>
      </c>
      <c r="Q465" s="43"/>
    </row>
    <row r="466" spans="1:17" ht="12.95" customHeight="1" outlineLevel="1" x14ac:dyDescent="0.2">
      <c r="A466" s="43" t="str">
        <f t="shared" si="6"/>
        <v>BldApt</v>
      </c>
      <c r="B466" s="68">
        <v>449</v>
      </c>
      <c r="C466" s="69"/>
      <c r="D466" s="62"/>
      <c r="E466" s="62"/>
      <c r="F466" s="63"/>
      <c r="G466" s="62"/>
      <c r="H466" s="62"/>
      <c r="I466" s="64"/>
      <c r="J466" s="64"/>
      <c r="K466" s="62"/>
      <c r="L466" s="62"/>
      <c r="M466" s="62"/>
      <c r="N466" s="62"/>
      <c r="O466" s="65"/>
      <c r="P466" s="66" t="str">
        <f>Calculator!M451</f>
        <v/>
      </c>
      <c r="Q466" s="43"/>
    </row>
    <row r="467" spans="1:17" ht="12.95" customHeight="1" outlineLevel="1" x14ac:dyDescent="0.2">
      <c r="A467" s="43" t="str">
        <f t="shared" ref="A467:A530" si="7">"Bld"&amp;C467&amp;"Apt"&amp;E467</f>
        <v>BldApt</v>
      </c>
      <c r="B467" s="68">
        <v>450</v>
      </c>
      <c r="C467" s="69"/>
      <c r="D467" s="62"/>
      <c r="E467" s="62"/>
      <c r="F467" s="63"/>
      <c r="G467" s="62"/>
      <c r="H467" s="62"/>
      <c r="I467" s="64"/>
      <c r="J467" s="64"/>
      <c r="K467" s="62"/>
      <c r="L467" s="62"/>
      <c r="M467" s="62"/>
      <c r="N467" s="62"/>
      <c r="O467" s="65"/>
      <c r="P467" s="66" t="str">
        <f>Calculator!M452</f>
        <v/>
      </c>
      <c r="Q467" s="43"/>
    </row>
    <row r="468" spans="1:17" ht="12.95" customHeight="1" outlineLevel="1" x14ac:dyDescent="0.2">
      <c r="A468" s="43" t="str">
        <f t="shared" si="7"/>
        <v>BldApt</v>
      </c>
      <c r="B468" s="68">
        <v>451</v>
      </c>
      <c r="C468" s="69"/>
      <c r="D468" s="62"/>
      <c r="E468" s="62"/>
      <c r="F468" s="63"/>
      <c r="G468" s="62"/>
      <c r="H468" s="62"/>
      <c r="I468" s="64"/>
      <c r="J468" s="64"/>
      <c r="K468" s="62"/>
      <c r="L468" s="62"/>
      <c r="M468" s="62"/>
      <c r="N468" s="62"/>
      <c r="O468" s="65"/>
      <c r="P468" s="66" t="str">
        <f>Calculator!M453</f>
        <v/>
      </c>
      <c r="Q468" s="43"/>
    </row>
    <row r="469" spans="1:17" ht="12.95" customHeight="1" outlineLevel="1" x14ac:dyDescent="0.2">
      <c r="A469" s="43" t="str">
        <f t="shared" si="7"/>
        <v>BldApt</v>
      </c>
      <c r="B469" s="68">
        <v>452</v>
      </c>
      <c r="C469" s="69"/>
      <c r="D469" s="62"/>
      <c r="E469" s="62"/>
      <c r="F469" s="63"/>
      <c r="G469" s="62"/>
      <c r="H469" s="62"/>
      <c r="I469" s="64"/>
      <c r="J469" s="64"/>
      <c r="K469" s="62"/>
      <c r="L469" s="62"/>
      <c r="M469" s="62"/>
      <c r="N469" s="62"/>
      <c r="O469" s="65"/>
      <c r="P469" s="66" t="str">
        <f>Calculator!M454</f>
        <v/>
      </c>
      <c r="Q469" s="43"/>
    </row>
    <row r="470" spans="1:17" ht="12.95" customHeight="1" outlineLevel="1" x14ac:dyDescent="0.2">
      <c r="A470" s="43" t="str">
        <f t="shared" si="7"/>
        <v>BldApt</v>
      </c>
      <c r="B470" s="68">
        <v>453</v>
      </c>
      <c r="C470" s="69"/>
      <c r="D470" s="62"/>
      <c r="E470" s="62"/>
      <c r="F470" s="63"/>
      <c r="G470" s="62"/>
      <c r="H470" s="62"/>
      <c r="I470" s="64"/>
      <c r="J470" s="64"/>
      <c r="K470" s="62"/>
      <c r="L470" s="62"/>
      <c r="M470" s="62"/>
      <c r="N470" s="62"/>
      <c r="O470" s="65"/>
      <c r="P470" s="66" t="str">
        <f>Calculator!M455</f>
        <v/>
      </c>
      <c r="Q470" s="43"/>
    </row>
    <row r="471" spans="1:17" ht="12.95" customHeight="1" outlineLevel="1" x14ac:dyDescent="0.2">
      <c r="A471" s="43" t="str">
        <f t="shared" si="7"/>
        <v>BldApt</v>
      </c>
      <c r="B471" s="68">
        <v>454</v>
      </c>
      <c r="C471" s="69"/>
      <c r="D471" s="62"/>
      <c r="E471" s="62"/>
      <c r="F471" s="63"/>
      <c r="G471" s="62"/>
      <c r="H471" s="62"/>
      <c r="I471" s="64"/>
      <c r="J471" s="64"/>
      <c r="K471" s="62"/>
      <c r="L471" s="62"/>
      <c r="M471" s="62"/>
      <c r="N471" s="62"/>
      <c r="O471" s="65"/>
      <c r="P471" s="66" t="str">
        <f>Calculator!M456</f>
        <v/>
      </c>
      <c r="Q471" s="43"/>
    </row>
    <row r="472" spans="1:17" ht="12.95" customHeight="1" outlineLevel="1" x14ac:dyDescent="0.2">
      <c r="A472" s="43" t="str">
        <f t="shared" si="7"/>
        <v>BldApt</v>
      </c>
      <c r="B472" s="68">
        <v>455</v>
      </c>
      <c r="C472" s="69"/>
      <c r="D472" s="62"/>
      <c r="E472" s="62"/>
      <c r="F472" s="63"/>
      <c r="G472" s="62"/>
      <c r="H472" s="62"/>
      <c r="I472" s="64"/>
      <c r="J472" s="64"/>
      <c r="K472" s="62"/>
      <c r="L472" s="62"/>
      <c r="M472" s="62"/>
      <c r="N472" s="62"/>
      <c r="O472" s="65"/>
      <c r="P472" s="66" t="str">
        <f>Calculator!M457</f>
        <v/>
      </c>
      <c r="Q472" s="43"/>
    </row>
    <row r="473" spans="1:17" ht="12.95" customHeight="1" outlineLevel="1" x14ac:dyDescent="0.2">
      <c r="A473" s="43" t="str">
        <f t="shared" si="7"/>
        <v>BldApt</v>
      </c>
      <c r="B473" s="68">
        <v>456</v>
      </c>
      <c r="C473" s="69"/>
      <c r="D473" s="62"/>
      <c r="E473" s="62"/>
      <c r="F473" s="63"/>
      <c r="G473" s="62"/>
      <c r="H473" s="62"/>
      <c r="I473" s="64"/>
      <c r="J473" s="64"/>
      <c r="K473" s="62"/>
      <c r="L473" s="62"/>
      <c r="M473" s="62"/>
      <c r="N473" s="62"/>
      <c r="O473" s="65"/>
      <c r="P473" s="66" t="str">
        <f>Calculator!M458</f>
        <v/>
      </c>
      <c r="Q473" s="43"/>
    </row>
    <row r="474" spans="1:17" ht="12.95" customHeight="1" outlineLevel="1" x14ac:dyDescent="0.2">
      <c r="A474" s="43" t="str">
        <f t="shared" si="7"/>
        <v>BldApt</v>
      </c>
      <c r="B474" s="68">
        <v>457</v>
      </c>
      <c r="C474" s="69"/>
      <c r="D474" s="62"/>
      <c r="E474" s="62"/>
      <c r="F474" s="63"/>
      <c r="G474" s="62"/>
      <c r="H474" s="62"/>
      <c r="I474" s="64"/>
      <c r="J474" s="64"/>
      <c r="K474" s="62"/>
      <c r="L474" s="62"/>
      <c r="M474" s="62"/>
      <c r="N474" s="62"/>
      <c r="O474" s="65"/>
      <c r="P474" s="66" t="str">
        <f>Calculator!M459</f>
        <v/>
      </c>
      <c r="Q474" s="43"/>
    </row>
    <row r="475" spans="1:17" ht="12.95" customHeight="1" outlineLevel="1" x14ac:dyDescent="0.2">
      <c r="A475" s="43" t="str">
        <f t="shared" si="7"/>
        <v>BldApt</v>
      </c>
      <c r="B475" s="68">
        <v>458</v>
      </c>
      <c r="C475" s="69"/>
      <c r="D475" s="62"/>
      <c r="E475" s="62"/>
      <c r="F475" s="63"/>
      <c r="G475" s="62"/>
      <c r="H475" s="62"/>
      <c r="I475" s="64"/>
      <c r="J475" s="64"/>
      <c r="K475" s="62"/>
      <c r="L475" s="62"/>
      <c r="M475" s="62"/>
      <c r="N475" s="62"/>
      <c r="O475" s="65"/>
      <c r="P475" s="66" t="str">
        <f>Calculator!M460</f>
        <v/>
      </c>
      <c r="Q475" s="43"/>
    </row>
    <row r="476" spans="1:17" ht="12.95" customHeight="1" outlineLevel="1" x14ac:dyDescent="0.2">
      <c r="A476" s="43" t="str">
        <f t="shared" si="7"/>
        <v>BldApt</v>
      </c>
      <c r="B476" s="68">
        <v>459</v>
      </c>
      <c r="C476" s="69"/>
      <c r="D476" s="62"/>
      <c r="E476" s="62"/>
      <c r="F476" s="63"/>
      <c r="G476" s="62"/>
      <c r="H476" s="62"/>
      <c r="I476" s="64"/>
      <c r="J476" s="64"/>
      <c r="K476" s="62"/>
      <c r="L476" s="62"/>
      <c r="M476" s="62"/>
      <c r="N476" s="62"/>
      <c r="O476" s="65"/>
      <c r="P476" s="66" t="str">
        <f>Calculator!M461</f>
        <v/>
      </c>
      <c r="Q476" s="43"/>
    </row>
    <row r="477" spans="1:17" ht="12.95" customHeight="1" outlineLevel="1" x14ac:dyDescent="0.2">
      <c r="A477" s="43" t="str">
        <f t="shared" si="7"/>
        <v>BldApt</v>
      </c>
      <c r="B477" s="68">
        <v>460</v>
      </c>
      <c r="C477" s="69"/>
      <c r="D477" s="62"/>
      <c r="E477" s="62"/>
      <c r="F477" s="63"/>
      <c r="G477" s="62"/>
      <c r="H477" s="62"/>
      <c r="I477" s="64"/>
      <c r="J477" s="64"/>
      <c r="K477" s="62"/>
      <c r="L477" s="62"/>
      <c r="M477" s="62"/>
      <c r="N477" s="62"/>
      <c r="O477" s="65"/>
      <c r="P477" s="66" t="str">
        <f>Calculator!M462</f>
        <v/>
      </c>
      <c r="Q477" s="43"/>
    </row>
    <row r="478" spans="1:17" ht="12.95" customHeight="1" outlineLevel="1" x14ac:dyDescent="0.2">
      <c r="A478" s="43" t="str">
        <f t="shared" si="7"/>
        <v>BldApt</v>
      </c>
      <c r="B478" s="68">
        <v>461</v>
      </c>
      <c r="C478" s="69"/>
      <c r="D478" s="62"/>
      <c r="E478" s="62"/>
      <c r="F478" s="63"/>
      <c r="G478" s="62"/>
      <c r="H478" s="62"/>
      <c r="I478" s="64"/>
      <c r="J478" s="64"/>
      <c r="K478" s="62"/>
      <c r="L478" s="62"/>
      <c r="M478" s="62"/>
      <c r="N478" s="62"/>
      <c r="O478" s="65"/>
      <c r="P478" s="66" t="str">
        <f>Calculator!M463</f>
        <v/>
      </c>
      <c r="Q478" s="43"/>
    </row>
    <row r="479" spans="1:17" ht="12.95" customHeight="1" outlineLevel="1" x14ac:dyDescent="0.2">
      <c r="A479" s="43" t="str">
        <f t="shared" si="7"/>
        <v>BldApt</v>
      </c>
      <c r="B479" s="68">
        <v>462</v>
      </c>
      <c r="C479" s="69"/>
      <c r="D479" s="62"/>
      <c r="E479" s="62"/>
      <c r="F479" s="63"/>
      <c r="G479" s="62"/>
      <c r="H479" s="62"/>
      <c r="I479" s="64"/>
      <c r="J479" s="64"/>
      <c r="K479" s="62"/>
      <c r="L479" s="62"/>
      <c r="M479" s="62"/>
      <c r="N479" s="62"/>
      <c r="O479" s="65"/>
      <c r="P479" s="66" t="str">
        <f>Calculator!M464</f>
        <v/>
      </c>
      <c r="Q479" s="43"/>
    </row>
    <row r="480" spans="1:17" ht="12.95" customHeight="1" outlineLevel="1" x14ac:dyDescent="0.2">
      <c r="A480" s="43" t="str">
        <f t="shared" si="7"/>
        <v>BldApt</v>
      </c>
      <c r="B480" s="68">
        <v>463</v>
      </c>
      <c r="C480" s="69"/>
      <c r="D480" s="62"/>
      <c r="E480" s="62"/>
      <c r="F480" s="63"/>
      <c r="G480" s="62"/>
      <c r="H480" s="62"/>
      <c r="I480" s="64"/>
      <c r="J480" s="64"/>
      <c r="K480" s="62"/>
      <c r="L480" s="62"/>
      <c r="M480" s="62"/>
      <c r="N480" s="62"/>
      <c r="O480" s="65"/>
      <c r="P480" s="66" t="str">
        <f>Calculator!M465</f>
        <v/>
      </c>
      <c r="Q480" s="43"/>
    </row>
    <row r="481" spans="1:17" ht="12.95" customHeight="1" outlineLevel="1" x14ac:dyDescent="0.2">
      <c r="A481" s="43" t="str">
        <f t="shared" si="7"/>
        <v>BldApt</v>
      </c>
      <c r="B481" s="68">
        <v>464</v>
      </c>
      <c r="C481" s="69"/>
      <c r="D481" s="62"/>
      <c r="E481" s="62"/>
      <c r="F481" s="63"/>
      <c r="G481" s="62"/>
      <c r="H481" s="62"/>
      <c r="I481" s="64"/>
      <c r="J481" s="64"/>
      <c r="K481" s="62"/>
      <c r="L481" s="62"/>
      <c r="M481" s="62"/>
      <c r="N481" s="62"/>
      <c r="O481" s="65"/>
      <c r="P481" s="66" t="str">
        <f>Calculator!M466</f>
        <v/>
      </c>
      <c r="Q481" s="43"/>
    </row>
    <row r="482" spans="1:17" ht="12.95" customHeight="1" outlineLevel="1" x14ac:dyDescent="0.2">
      <c r="A482" s="43" t="str">
        <f t="shared" si="7"/>
        <v>BldApt</v>
      </c>
      <c r="B482" s="68">
        <v>465</v>
      </c>
      <c r="C482" s="69"/>
      <c r="D482" s="62"/>
      <c r="E482" s="62"/>
      <c r="F482" s="63"/>
      <c r="G482" s="62"/>
      <c r="H482" s="62"/>
      <c r="I482" s="64"/>
      <c r="J482" s="64"/>
      <c r="K482" s="62"/>
      <c r="L482" s="62"/>
      <c r="M482" s="62"/>
      <c r="N482" s="62"/>
      <c r="O482" s="65"/>
      <c r="P482" s="66" t="str">
        <f>Calculator!M467</f>
        <v/>
      </c>
      <c r="Q482" s="43"/>
    </row>
    <row r="483" spans="1:17" ht="12.95" customHeight="1" outlineLevel="1" x14ac:dyDescent="0.2">
      <c r="A483" s="43" t="str">
        <f t="shared" si="7"/>
        <v>BldApt</v>
      </c>
      <c r="B483" s="68">
        <v>466</v>
      </c>
      <c r="C483" s="69"/>
      <c r="D483" s="62"/>
      <c r="E483" s="62"/>
      <c r="F483" s="63"/>
      <c r="G483" s="62"/>
      <c r="H483" s="62"/>
      <c r="I483" s="64"/>
      <c r="J483" s="64"/>
      <c r="K483" s="62"/>
      <c r="L483" s="62"/>
      <c r="M483" s="62"/>
      <c r="N483" s="62"/>
      <c r="O483" s="65"/>
      <c r="P483" s="66" t="str">
        <f>Calculator!M468</f>
        <v/>
      </c>
      <c r="Q483" s="43"/>
    </row>
    <row r="484" spans="1:17" ht="12.95" customHeight="1" outlineLevel="1" x14ac:dyDescent="0.2">
      <c r="A484" s="43" t="str">
        <f t="shared" si="7"/>
        <v>BldApt</v>
      </c>
      <c r="B484" s="68">
        <v>467</v>
      </c>
      <c r="C484" s="69"/>
      <c r="D484" s="62"/>
      <c r="E484" s="62"/>
      <c r="F484" s="63"/>
      <c r="G484" s="62"/>
      <c r="H484" s="62"/>
      <c r="I484" s="64"/>
      <c r="J484" s="64"/>
      <c r="K484" s="62"/>
      <c r="L484" s="62"/>
      <c r="M484" s="62"/>
      <c r="N484" s="62"/>
      <c r="O484" s="65"/>
      <c r="P484" s="66" t="str">
        <f>Calculator!M469</f>
        <v/>
      </c>
      <c r="Q484" s="43"/>
    </row>
    <row r="485" spans="1:17" ht="12.95" customHeight="1" outlineLevel="1" x14ac:dyDescent="0.2">
      <c r="A485" s="43" t="str">
        <f t="shared" si="7"/>
        <v>BldApt</v>
      </c>
      <c r="B485" s="68">
        <v>468</v>
      </c>
      <c r="C485" s="69"/>
      <c r="D485" s="62"/>
      <c r="E485" s="62"/>
      <c r="F485" s="63"/>
      <c r="G485" s="62"/>
      <c r="H485" s="62"/>
      <c r="I485" s="64"/>
      <c r="J485" s="64"/>
      <c r="K485" s="62"/>
      <c r="L485" s="62"/>
      <c r="M485" s="62"/>
      <c r="N485" s="62"/>
      <c r="O485" s="65"/>
      <c r="P485" s="66" t="str">
        <f>Calculator!M470</f>
        <v/>
      </c>
      <c r="Q485" s="43"/>
    </row>
    <row r="486" spans="1:17" ht="12.95" customHeight="1" outlineLevel="1" x14ac:dyDescent="0.2">
      <c r="A486" s="43" t="str">
        <f t="shared" si="7"/>
        <v>BldApt</v>
      </c>
      <c r="B486" s="68">
        <v>469</v>
      </c>
      <c r="C486" s="69"/>
      <c r="D486" s="62"/>
      <c r="E486" s="62"/>
      <c r="F486" s="63"/>
      <c r="G486" s="62"/>
      <c r="H486" s="62"/>
      <c r="I486" s="64"/>
      <c r="J486" s="64"/>
      <c r="K486" s="62"/>
      <c r="L486" s="62"/>
      <c r="M486" s="62"/>
      <c r="N486" s="62"/>
      <c r="O486" s="65"/>
      <c r="P486" s="66" t="str">
        <f>Calculator!M471</f>
        <v/>
      </c>
      <c r="Q486" s="43"/>
    </row>
    <row r="487" spans="1:17" ht="12.95" customHeight="1" outlineLevel="1" x14ac:dyDescent="0.2">
      <c r="A487" s="43" t="str">
        <f t="shared" si="7"/>
        <v>BldApt</v>
      </c>
      <c r="B487" s="68">
        <v>470</v>
      </c>
      <c r="C487" s="69"/>
      <c r="D487" s="62"/>
      <c r="E487" s="62"/>
      <c r="F487" s="63"/>
      <c r="G487" s="62"/>
      <c r="H487" s="62"/>
      <c r="I487" s="64"/>
      <c r="J487" s="64"/>
      <c r="K487" s="62"/>
      <c r="L487" s="62"/>
      <c r="M487" s="62"/>
      <c r="N487" s="62"/>
      <c r="O487" s="65"/>
      <c r="P487" s="66" t="str">
        <f>Calculator!M472</f>
        <v/>
      </c>
      <c r="Q487" s="43"/>
    </row>
    <row r="488" spans="1:17" ht="12.95" customHeight="1" outlineLevel="1" x14ac:dyDescent="0.2">
      <c r="A488" s="43" t="str">
        <f t="shared" si="7"/>
        <v>BldApt</v>
      </c>
      <c r="B488" s="68">
        <v>471</v>
      </c>
      <c r="C488" s="69"/>
      <c r="D488" s="62"/>
      <c r="E488" s="62"/>
      <c r="F488" s="63"/>
      <c r="G488" s="62"/>
      <c r="H488" s="62"/>
      <c r="I488" s="64"/>
      <c r="J488" s="64"/>
      <c r="K488" s="62"/>
      <c r="L488" s="62"/>
      <c r="M488" s="62"/>
      <c r="N488" s="62"/>
      <c r="O488" s="65"/>
      <c r="P488" s="66" t="str">
        <f>Calculator!M473</f>
        <v/>
      </c>
      <c r="Q488" s="43"/>
    </row>
    <row r="489" spans="1:17" ht="12.95" customHeight="1" outlineLevel="1" x14ac:dyDescent="0.2">
      <c r="A489" s="43" t="str">
        <f t="shared" si="7"/>
        <v>BldApt</v>
      </c>
      <c r="B489" s="68">
        <v>472</v>
      </c>
      <c r="C489" s="69"/>
      <c r="D489" s="62"/>
      <c r="E489" s="62"/>
      <c r="F489" s="63"/>
      <c r="G489" s="62"/>
      <c r="H489" s="62"/>
      <c r="I489" s="64"/>
      <c r="J489" s="64"/>
      <c r="K489" s="62"/>
      <c r="L489" s="62"/>
      <c r="M489" s="62"/>
      <c r="N489" s="62"/>
      <c r="O489" s="65"/>
      <c r="P489" s="66" t="str">
        <f>Calculator!M474</f>
        <v/>
      </c>
      <c r="Q489" s="43"/>
    </row>
    <row r="490" spans="1:17" ht="12.95" customHeight="1" outlineLevel="1" x14ac:dyDescent="0.2">
      <c r="A490" s="43" t="str">
        <f t="shared" si="7"/>
        <v>BldApt</v>
      </c>
      <c r="B490" s="68">
        <v>473</v>
      </c>
      <c r="C490" s="69"/>
      <c r="D490" s="62"/>
      <c r="E490" s="62"/>
      <c r="F490" s="63"/>
      <c r="G490" s="62"/>
      <c r="H490" s="62"/>
      <c r="I490" s="64"/>
      <c r="J490" s="64"/>
      <c r="K490" s="62"/>
      <c r="L490" s="62"/>
      <c r="M490" s="62"/>
      <c r="N490" s="62"/>
      <c r="O490" s="65"/>
      <c r="P490" s="66" t="str">
        <f>Calculator!M475</f>
        <v/>
      </c>
      <c r="Q490" s="43"/>
    </row>
    <row r="491" spans="1:17" ht="12.95" customHeight="1" outlineLevel="1" x14ac:dyDescent="0.2">
      <c r="A491" s="43" t="str">
        <f t="shared" si="7"/>
        <v>BldApt</v>
      </c>
      <c r="B491" s="68">
        <v>474</v>
      </c>
      <c r="C491" s="69"/>
      <c r="D491" s="62"/>
      <c r="E491" s="62"/>
      <c r="F491" s="63"/>
      <c r="G491" s="62"/>
      <c r="H491" s="62"/>
      <c r="I491" s="64"/>
      <c r="J491" s="64"/>
      <c r="K491" s="62"/>
      <c r="L491" s="62"/>
      <c r="M491" s="62"/>
      <c r="N491" s="62"/>
      <c r="O491" s="65"/>
      <c r="P491" s="66" t="str">
        <f>Calculator!M476</f>
        <v/>
      </c>
      <c r="Q491" s="43"/>
    </row>
    <row r="492" spans="1:17" ht="12.95" customHeight="1" outlineLevel="1" x14ac:dyDescent="0.2">
      <c r="A492" s="43" t="str">
        <f t="shared" si="7"/>
        <v>BldApt</v>
      </c>
      <c r="B492" s="68">
        <v>475</v>
      </c>
      <c r="C492" s="69"/>
      <c r="D492" s="62"/>
      <c r="E492" s="62"/>
      <c r="F492" s="63"/>
      <c r="G492" s="62"/>
      <c r="H492" s="62"/>
      <c r="I492" s="64"/>
      <c r="J492" s="64"/>
      <c r="K492" s="62"/>
      <c r="L492" s="62"/>
      <c r="M492" s="62"/>
      <c r="N492" s="62"/>
      <c r="O492" s="65"/>
      <c r="P492" s="66" t="str">
        <f>Calculator!M477</f>
        <v/>
      </c>
      <c r="Q492" s="43"/>
    </row>
    <row r="493" spans="1:17" ht="12.95" customHeight="1" outlineLevel="1" x14ac:dyDescent="0.2">
      <c r="A493" s="43" t="str">
        <f t="shared" si="7"/>
        <v>BldApt</v>
      </c>
      <c r="B493" s="68">
        <v>476</v>
      </c>
      <c r="C493" s="69"/>
      <c r="D493" s="62"/>
      <c r="E493" s="62"/>
      <c r="F493" s="63"/>
      <c r="G493" s="62"/>
      <c r="H493" s="62"/>
      <c r="I493" s="64"/>
      <c r="J493" s="64"/>
      <c r="K493" s="62"/>
      <c r="L493" s="62"/>
      <c r="M493" s="62"/>
      <c r="N493" s="62"/>
      <c r="O493" s="65"/>
      <c r="P493" s="66" t="str">
        <f>Calculator!M478</f>
        <v/>
      </c>
      <c r="Q493" s="43"/>
    </row>
    <row r="494" spans="1:17" ht="12.95" customHeight="1" outlineLevel="1" x14ac:dyDescent="0.2">
      <c r="A494" s="43" t="str">
        <f t="shared" si="7"/>
        <v>BldApt</v>
      </c>
      <c r="B494" s="68">
        <v>477</v>
      </c>
      <c r="C494" s="69"/>
      <c r="D494" s="62"/>
      <c r="E494" s="62"/>
      <c r="F494" s="63"/>
      <c r="G494" s="62"/>
      <c r="H494" s="62"/>
      <c r="I494" s="64"/>
      <c r="J494" s="64"/>
      <c r="K494" s="62"/>
      <c r="L494" s="62"/>
      <c r="M494" s="62"/>
      <c r="N494" s="62"/>
      <c r="O494" s="65"/>
      <c r="P494" s="66" t="str">
        <f>Calculator!M479</f>
        <v/>
      </c>
      <c r="Q494" s="43"/>
    </row>
    <row r="495" spans="1:17" ht="12.95" customHeight="1" outlineLevel="1" x14ac:dyDescent="0.2">
      <c r="A495" s="43" t="str">
        <f t="shared" si="7"/>
        <v>BldApt</v>
      </c>
      <c r="B495" s="68">
        <v>478</v>
      </c>
      <c r="C495" s="69"/>
      <c r="D495" s="62"/>
      <c r="E495" s="62"/>
      <c r="F495" s="63"/>
      <c r="G495" s="62"/>
      <c r="H495" s="62"/>
      <c r="I495" s="64"/>
      <c r="J495" s="64"/>
      <c r="K495" s="62"/>
      <c r="L495" s="62"/>
      <c r="M495" s="62"/>
      <c r="N495" s="62"/>
      <c r="O495" s="65"/>
      <c r="P495" s="66" t="str">
        <f>Calculator!M480</f>
        <v/>
      </c>
      <c r="Q495" s="43"/>
    </row>
    <row r="496" spans="1:17" ht="12.95" customHeight="1" outlineLevel="1" x14ac:dyDescent="0.2">
      <c r="A496" s="43" t="str">
        <f t="shared" si="7"/>
        <v>BldApt</v>
      </c>
      <c r="B496" s="68">
        <v>479</v>
      </c>
      <c r="C496" s="69"/>
      <c r="D496" s="62"/>
      <c r="E496" s="62"/>
      <c r="F496" s="63"/>
      <c r="G496" s="62"/>
      <c r="H496" s="62"/>
      <c r="I496" s="64"/>
      <c r="J496" s="64"/>
      <c r="K496" s="62"/>
      <c r="L496" s="62"/>
      <c r="M496" s="62"/>
      <c r="N496" s="62"/>
      <c r="O496" s="65"/>
      <c r="P496" s="66" t="str">
        <f>Calculator!M481</f>
        <v/>
      </c>
      <c r="Q496" s="43"/>
    </row>
    <row r="497" spans="1:17" ht="12.95" customHeight="1" outlineLevel="1" x14ac:dyDescent="0.2">
      <c r="A497" s="43" t="str">
        <f t="shared" si="7"/>
        <v>BldApt</v>
      </c>
      <c r="B497" s="68">
        <v>480</v>
      </c>
      <c r="C497" s="69"/>
      <c r="D497" s="62"/>
      <c r="E497" s="62"/>
      <c r="F497" s="63"/>
      <c r="G497" s="62"/>
      <c r="H497" s="62"/>
      <c r="I497" s="64"/>
      <c r="J497" s="64"/>
      <c r="K497" s="62"/>
      <c r="L497" s="62"/>
      <c r="M497" s="62"/>
      <c r="N497" s="62"/>
      <c r="O497" s="65"/>
      <c r="P497" s="66" t="str">
        <f>Calculator!M482</f>
        <v/>
      </c>
      <c r="Q497" s="43"/>
    </row>
    <row r="498" spans="1:17" ht="12.95" customHeight="1" outlineLevel="1" x14ac:dyDescent="0.2">
      <c r="A498" s="43" t="str">
        <f t="shared" si="7"/>
        <v>BldApt</v>
      </c>
      <c r="B498" s="68">
        <v>481</v>
      </c>
      <c r="C498" s="69"/>
      <c r="D498" s="62"/>
      <c r="E498" s="62"/>
      <c r="F498" s="63"/>
      <c r="G498" s="62"/>
      <c r="H498" s="62"/>
      <c r="I498" s="64"/>
      <c r="J498" s="64"/>
      <c r="K498" s="62"/>
      <c r="L498" s="62"/>
      <c r="M498" s="62"/>
      <c r="N498" s="62"/>
      <c r="O498" s="65"/>
      <c r="P498" s="66" t="str">
        <f>Calculator!M483</f>
        <v/>
      </c>
      <c r="Q498" s="43"/>
    </row>
    <row r="499" spans="1:17" ht="12.95" customHeight="1" outlineLevel="1" x14ac:dyDescent="0.2">
      <c r="A499" s="43" t="str">
        <f t="shared" si="7"/>
        <v>BldApt</v>
      </c>
      <c r="B499" s="68">
        <v>482</v>
      </c>
      <c r="C499" s="69"/>
      <c r="D499" s="62"/>
      <c r="E499" s="62"/>
      <c r="F499" s="63"/>
      <c r="G499" s="62"/>
      <c r="H499" s="62"/>
      <c r="I499" s="64"/>
      <c r="J499" s="64"/>
      <c r="K499" s="62"/>
      <c r="L499" s="62"/>
      <c r="M499" s="62"/>
      <c r="N499" s="62"/>
      <c r="O499" s="65"/>
      <c r="P499" s="66" t="str">
        <f>Calculator!M484</f>
        <v/>
      </c>
      <c r="Q499" s="43"/>
    </row>
    <row r="500" spans="1:17" ht="12.95" customHeight="1" outlineLevel="1" x14ac:dyDescent="0.2">
      <c r="A500" s="43" t="str">
        <f t="shared" si="7"/>
        <v>BldApt</v>
      </c>
      <c r="B500" s="68">
        <v>483</v>
      </c>
      <c r="C500" s="69"/>
      <c r="D500" s="62"/>
      <c r="E500" s="62"/>
      <c r="F500" s="63"/>
      <c r="G500" s="62"/>
      <c r="H500" s="62"/>
      <c r="I500" s="64"/>
      <c r="J500" s="64"/>
      <c r="K500" s="62"/>
      <c r="L500" s="62"/>
      <c r="M500" s="62"/>
      <c r="N500" s="62"/>
      <c r="O500" s="65"/>
      <c r="P500" s="66" t="str">
        <f>Calculator!M485</f>
        <v/>
      </c>
      <c r="Q500" s="43"/>
    </row>
    <row r="501" spans="1:17" ht="12.95" customHeight="1" outlineLevel="1" x14ac:dyDescent="0.2">
      <c r="A501" s="43" t="str">
        <f t="shared" si="7"/>
        <v>BldApt</v>
      </c>
      <c r="B501" s="68">
        <v>484</v>
      </c>
      <c r="C501" s="69"/>
      <c r="D501" s="62"/>
      <c r="E501" s="62"/>
      <c r="F501" s="63"/>
      <c r="G501" s="62"/>
      <c r="H501" s="62"/>
      <c r="I501" s="64"/>
      <c r="J501" s="64"/>
      <c r="K501" s="62"/>
      <c r="L501" s="62"/>
      <c r="M501" s="62"/>
      <c r="N501" s="62"/>
      <c r="O501" s="65"/>
      <c r="P501" s="66" t="str">
        <f>Calculator!M486</f>
        <v/>
      </c>
      <c r="Q501" s="43"/>
    </row>
    <row r="502" spans="1:17" ht="12.95" customHeight="1" outlineLevel="1" x14ac:dyDescent="0.2">
      <c r="A502" s="43" t="str">
        <f t="shared" si="7"/>
        <v>BldApt</v>
      </c>
      <c r="B502" s="68">
        <v>485</v>
      </c>
      <c r="C502" s="69"/>
      <c r="D502" s="62"/>
      <c r="E502" s="62"/>
      <c r="F502" s="63"/>
      <c r="G502" s="62"/>
      <c r="H502" s="62"/>
      <c r="I502" s="64"/>
      <c r="J502" s="64"/>
      <c r="K502" s="62"/>
      <c r="L502" s="62"/>
      <c r="M502" s="62"/>
      <c r="N502" s="62"/>
      <c r="O502" s="65"/>
      <c r="P502" s="66" t="str">
        <f>Calculator!M487</f>
        <v/>
      </c>
      <c r="Q502" s="43"/>
    </row>
    <row r="503" spans="1:17" ht="12.95" customHeight="1" outlineLevel="1" x14ac:dyDescent="0.2">
      <c r="A503" s="43" t="str">
        <f t="shared" si="7"/>
        <v>BldApt</v>
      </c>
      <c r="B503" s="68">
        <v>486</v>
      </c>
      <c r="C503" s="69"/>
      <c r="D503" s="62"/>
      <c r="E503" s="62"/>
      <c r="F503" s="63"/>
      <c r="G503" s="62"/>
      <c r="H503" s="62"/>
      <c r="I503" s="64"/>
      <c r="J503" s="64"/>
      <c r="K503" s="62"/>
      <c r="L503" s="62"/>
      <c r="M503" s="62"/>
      <c r="N503" s="62"/>
      <c r="O503" s="65"/>
      <c r="P503" s="66" t="str">
        <f>Calculator!M488</f>
        <v/>
      </c>
      <c r="Q503" s="43"/>
    </row>
    <row r="504" spans="1:17" ht="12.95" customHeight="1" outlineLevel="1" x14ac:dyDescent="0.2">
      <c r="A504" s="43" t="str">
        <f t="shared" si="7"/>
        <v>BldApt</v>
      </c>
      <c r="B504" s="68">
        <v>487</v>
      </c>
      <c r="C504" s="69"/>
      <c r="D504" s="62"/>
      <c r="E504" s="62"/>
      <c r="F504" s="63"/>
      <c r="G504" s="62"/>
      <c r="H504" s="62"/>
      <c r="I504" s="64"/>
      <c r="J504" s="64"/>
      <c r="K504" s="62"/>
      <c r="L504" s="62"/>
      <c r="M504" s="62"/>
      <c r="N504" s="62"/>
      <c r="O504" s="65"/>
      <c r="P504" s="66" t="str">
        <f>Calculator!M489</f>
        <v/>
      </c>
      <c r="Q504" s="43"/>
    </row>
    <row r="505" spans="1:17" ht="12.95" customHeight="1" outlineLevel="1" x14ac:dyDescent="0.2">
      <c r="A505" s="43" t="str">
        <f t="shared" si="7"/>
        <v>BldApt</v>
      </c>
      <c r="B505" s="68">
        <v>488</v>
      </c>
      <c r="C505" s="69"/>
      <c r="D505" s="62"/>
      <c r="E505" s="62"/>
      <c r="F505" s="63"/>
      <c r="G505" s="62"/>
      <c r="H505" s="62"/>
      <c r="I505" s="64"/>
      <c r="J505" s="64"/>
      <c r="K505" s="62"/>
      <c r="L505" s="62"/>
      <c r="M505" s="62"/>
      <c r="N505" s="62"/>
      <c r="O505" s="65"/>
      <c r="P505" s="66" t="str">
        <f>Calculator!M490</f>
        <v/>
      </c>
      <c r="Q505" s="43"/>
    </row>
    <row r="506" spans="1:17" ht="12.95" customHeight="1" outlineLevel="1" x14ac:dyDescent="0.2">
      <c r="A506" s="43" t="str">
        <f t="shared" si="7"/>
        <v>BldApt</v>
      </c>
      <c r="B506" s="68">
        <v>489</v>
      </c>
      <c r="C506" s="69"/>
      <c r="D506" s="62"/>
      <c r="E506" s="62"/>
      <c r="F506" s="63"/>
      <c r="G506" s="62"/>
      <c r="H506" s="62"/>
      <c r="I506" s="64"/>
      <c r="J506" s="64"/>
      <c r="K506" s="62"/>
      <c r="L506" s="62"/>
      <c r="M506" s="62"/>
      <c r="N506" s="62"/>
      <c r="O506" s="65"/>
      <c r="P506" s="66" t="str">
        <f>Calculator!M491</f>
        <v/>
      </c>
      <c r="Q506" s="43"/>
    </row>
    <row r="507" spans="1:17" ht="12.95" customHeight="1" outlineLevel="1" x14ac:dyDescent="0.2">
      <c r="A507" s="43" t="str">
        <f t="shared" si="7"/>
        <v>BldApt</v>
      </c>
      <c r="B507" s="68">
        <v>490</v>
      </c>
      <c r="C507" s="69"/>
      <c r="D507" s="62"/>
      <c r="E507" s="62"/>
      <c r="F507" s="63"/>
      <c r="G507" s="62"/>
      <c r="H507" s="62"/>
      <c r="I507" s="64"/>
      <c r="J507" s="64"/>
      <c r="K507" s="62"/>
      <c r="L507" s="62"/>
      <c r="M507" s="62"/>
      <c r="N507" s="62"/>
      <c r="O507" s="65"/>
      <c r="P507" s="66" t="str">
        <f>Calculator!M492</f>
        <v/>
      </c>
      <c r="Q507" s="43"/>
    </row>
    <row r="508" spans="1:17" ht="12.95" customHeight="1" outlineLevel="1" x14ac:dyDescent="0.2">
      <c r="A508" s="43" t="str">
        <f t="shared" si="7"/>
        <v>BldApt</v>
      </c>
      <c r="B508" s="68">
        <v>491</v>
      </c>
      <c r="C508" s="69"/>
      <c r="D508" s="62"/>
      <c r="E508" s="62"/>
      <c r="F508" s="63"/>
      <c r="G508" s="62"/>
      <c r="H508" s="62"/>
      <c r="I508" s="64"/>
      <c r="J508" s="64"/>
      <c r="K508" s="62"/>
      <c r="L508" s="62"/>
      <c r="M508" s="62"/>
      <c r="N508" s="62"/>
      <c r="O508" s="65"/>
      <c r="P508" s="66" t="str">
        <f>Calculator!M493</f>
        <v/>
      </c>
      <c r="Q508" s="43"/>
    </row>
    <row r="509" spans="1:17" ht="12.95" customHeight="1" outlineLevel="1" x14ac:dyDescent="0.2">
      <c r="A509" s="43" t="str">
        <f t="shared" si="7"/>
        <v>BldApt</v>
      </c>
      <c r="B509" s="68">
        <v>492</v>
      </c>
      <c r="C509" s="69"/>
      <c r="D509" s="62"/>
      <c r="E509" s="62"/>
      <c r="F509" s="63"/>
      <c r="G509" s="62"/>
      <c r="H509" s="62"/>
      <c r="I509" s="64"/>
      <c r="J509" s="64"/>
      <c r="K509" s="62"/>
      <c r="L509" s="62"/>
      <c r="M509" s="62"/>
      <c r="N509" s="62"/>
      <c r="O509" s="65"/>
      <c r="P509" s="66" t="str">
        <f>Calculator!M494</f>
        <v/>
      </c>
      <c r="Q509" s="43"/>
    </row>
    <row r="510" spans="1:17" ht="12.95" customHeight="1" outlineLevel="1" x14ac:dyDescent="0.2">
      <c r="A510" s="43" t="str">
        <f t="shared" si="7"/>
        <v>BldApt</v>
      </c>
      <c r="B510" s="68">
        <v>493</v>
      </c>
      <c r="C510" s="69"/>
      <c r="D510" s="62"/>
      <c r="E510" s="62"/>
      <c r="F510" s="63"/>
      <c r="G510" s="62"/>
      <c r="H510" s="62"/>
      <c r="I510" s="64"/>
      <c r="J510" s="64"/>
      <c r="K510" s="62"/>
      <c r="L510" s="62"/>
      <c r="M510" s="62"/>
      <c r="N510" s="62"/>
      <c r="O510" s="65"/>
      <c r="P510" s="66" t="str">
        <f>Calculator!M495</f>
        <v/>
      </c>
      <c r="Q510" s="43"/>
    </row>
    <row r="511" spans="1:17" ht="12.95" customHeight="1" outlineLevel="1" x14ac:dyDescent="0.2">
      <c r="A511" s="43" t="str">
        <f t="shared" si="7"/>
        <v>BldApt</v>
      </c>
      <c r="B511" s="68">
        <v>494</v>
      </c>
      <c r="C511" s="69"/>
      <c r="D511" s="62"/>
      <c r="E511" s="62"/>
      <c r="F511" s="63"/>
      <c r="G511" s="62"/>
      <c r="H511" s="62"/>
      <c r="I511" s="64"/>
      <c r="J511" s="64"/>
      <c r="K511" s="62"/>
      <c r="L511" s="62"/>
      <c r="M511" s="62"/>
      <c r="N511" s="62"/>
      <c r="O511" s="65"/>
      <c r="P511" s="66" t="str">
        <f>Calculator!M496</f>
        <v/>
      </c>
      <c r="Q511" s="43"/>
    </row>
    <row r="512" spans="1:17" ht="12.95" customHeight="1" outlineLevel="1" x14ac:dyDescent="0.2">
      <c r="A512" s="43" t="str">
        <f t="shared" si="7"/>
        <v>BldApt</v>
      </c>
      <c r="B512" s="68">
        <v>495</v>
      </c>
      <c r="C512" s="69"/>
      <c r="D512" s="62"/>
      <c r="E512" s="62"/>
      <c r="F512" s="63"/>
      <c r="G512" s="62"/>
      <c r="H512" s="62"/>
      <c r="I512" s="64"/>
      <c r="J512" s="64"/>
      <c r="K512" s="62"/>
      <c r="L512" s="62"/>
      <c r="M512" s="62"/>
      <c r="N512" s="62"/>
      <c r="O512" s="65"/>
      <c r="P512" s="66" t="str">
        <f>Calculator!M497</f>
        <v/>
      </c>
      <c r="Q512" s="43"/>
    </row>
    <row r="513" spans="1:17" ht="12.95" customHeight="1" outlineLevel="1" x14ac:dyDescent="0.2">
      <c r="A513" s="43" t="str">
        <f t="shared" si="7"/>
        <v>BldApt</v>
      </c>
      <c r="B513" s="68">
        <v>496</v>
      </c>
      <c r="C513" s="69"/>
      <c r="D513" s="62"/>
      <c r="E513" s="62"/>
      <c r="F513" s="63"/>
      <c r="G513" s="62"/>
      <c r="H513" s="62"/>
      <c r="I513" s="64"/>
      <c r="J513" s="64"/>
      <c r="K513" s="62"/>
      <c r="L513" s="62"/>
      <c r="M513" s="62"/>
      <c r="N513" s="62"/>
      <c r="O513" s="65"/>
      <c r="P513" s="66" t="str">
        <f>Calculator!M498</f>
        <v/>
      </c>
      <c r="Q513" s="43"/>
    </row>
    <row r="514" spans="1:17" ht="12.95" customHeight="1" outlineLevel="1" x14ac:dyDescent="0.2">
      <c r="A514" s="43" t="str">
        <f t="shared" si="7"/>
        <v>BldApt</v>
      </c>
      <c r="B514" s="68">
        <v>497</v>
      </c>
      <c r="C514" s="69"/>
      <c r="D514" s="62"/>
      <c r="E514" s="62"/>
      <c r="F514" s="63"/>
      <c r="G514" s="62"/>
      <c r="H514" s="62"/>
      <c r="I514" s="64"/>
      <c r="J514" s="64"/>
      <c r="K514" s="62"/>
      <c r="L514" s="62"/>
      <c r="M514" s="62"/>
      <c r="N514" s="62"/>
      <c r="O514" s="65"/>
      <c r="P514" s="66" t="str">
        <f>Calculator!M499</f>
        <v/>
      </c>
      <c r="Q514" s="43"/>
    </row>
    <row r="515" spans="1:17" ht="12.95" customHeight="1" outlineLevel="1" x14ac:dyDescent="0.2">
      <c r="A515" s="43" t="str">
        <f t="shared" si="7"/>
        <v>BldApt</v>
      </c>
      <c r="B515" s="68">
        <v>498</v>
      </c>
      <c r="C515" s="69"/>
      <c r="D515" s="62"/>
      <c r="E515" s="62"/>
      <c r="F515" s="63"/>
      <c r="G515" s="62"/>
      <c r="H515" s="62"/>
      <c r="I515" s="64"/>
      <c r="J515" s="64"/>
      <c r="K515" s="62"/>
      <c r="L515" s="62"/>
      <c r="M515" s="62"/>
      <c r="N515" s="62"/>
      <c r="O515" s="65"/>
      <c r="P515" s="66" t="str">
        <f>Calculator!M500</f>
        <v/>
      </c>
      <c r="Q515" s="43"/>
    </row>
    <row r="516" spans="1:17" ht="12.95" customHeight="1" outlineLevel="1" x14ac:dyDescent="0.2">
      <c r="A516" s="43" t="str">
        <f t="shared" si="7"/>
        <v>BldApt</v>
      </c>
      <c r="B516" s="68">
        <v>499</v>
      </c>
      <c r="C516" s="69"/>
      <c r="D516" s="62"/>
      <c r="E516" s="62"/>
      <c r="F516" s="63"/>
      <c r="G516" s="62"/>
      <c r="H516" s="62"/>
      <c r="I516" s="64"/>
      <c r="J516" s="64"/>
      <c r="K516" s="62"/>
      <c r="L516" s="62"/>
      <c r="M516" s="62"/>
      <c r="N516" s="62"/>
      <c r="O516" s="65"/>
      <c r="P516" s="66" t="str">
        <f>Calculator!M501</f>
        <v/>
      </c>
      <c r="Q516" s="43"/>
    </row>
    <row r="517" spans="1:17" ht="12.95" customHeight="1" x14ac:dyDescent="0.2">
      <c r="A517" s="43" t="str">
        <f t="shared" si="7"/>
        <v>BldApt</v>
      </c>
      <c r="B517" s="68">
        <v>500</v>
      </c>
      <c r="C517" s="69"/>
      <c r="D517" s="62"/>
      <c r="E517" s="62"/>
      <c r="F517" s="63"/>
      <c r="G517" s="62"/>
      <c r="H517" s="62"/>
      <c r="I517" s="64"/>
      <c r="J517" s="64"/>
      <c r="K517" s="62"/>
      <c r="L517" s="62"/>
      <c r="M517" s="62"/>
      <c r="N517" s="62"/>
      <c r="O517" s="65"/>
      <c r="P517" s="66" t="str">
        <f>Calculator!M502</f>
        <v/>
      </c>
      <c r="Q517" s="43"/>
    </row>
    <row r="518" spans="1:17" ht="12.95" customHeight="1" outlineLevel="1" x14ac:dyDescent="0.2">
      <c r="A518" s="43" t="str">
        <f t="shared" si="7"/>
        <v>BldApt</v>
      </c>
      <c r="B518" s="68">
        <v>501</v>
      </c>
      <c r="C518" s="69"/>
      <c r="D518" s="62"/>
      <c r="E518" s="62"/>
      <c r="F518" s="63"/>
      <c r="G518" s="62"/>
      <c r="H518" s="62"/>
      <c r="I518" s="64"/>
      <c r="J518" s="64"/>
      <c r="K518" s="62"/>
      <c r="L518" s="62"/>
      <c r="M518" s="62"/>
      <c r="N518" s="62"/>
      <c r="O518" s="65"/>
      <c r="P518" s="66" t="str">
        <f>Calculator!M503</f>
        <v/>
      </c>
      <c r="Q518" s="43"/>
    </row>
    <row r="519" spans="1:17" ht="12.95" customHeight="1" outlineLevel="1" x14ac:dyDescent="0.2">
      <c r="A519" s="43" t="str">
        <f t="shared" si="7"/>
        <v>BldApt</v>
      </c>
      <c r="B519" s="68">
        <v>502</v>
      </c>
      <c r="C519" s="69"/>
      <c r="D519" s="62"/>
      <c r="E519" s="62"/>
      <c r="F519" s="63"/>
      <c r="G519" s="62"/>
      <c r="H519" s="62"/>
      <c r="I519" s="64"/>
      <c r="J519" s="64"/>
      <c r="K519" s="62"/>
      <c r="L519" s="62"/>
      <c r="M519" s="62"/>
      <c r="N519" s="62"/>
      <c r="O519" s="65"/>
      <c r="P519" s="66" t="str">
        <f>Calculator!M504</f>
        <v/>
      </c>
      <c r="Q519" s="43"/>
    </row>
    <row r="520" spans="1:17" ht="12.95" customHeight="1" outlineLevel="1" x14ac:dyDescent="0.2">
      <c r="A520" s="43" t="str">
        <f t="shared" si="7"/>
        <v>BldApt</v>
      </c>
      <c r="B520" s="68">
        <v>503</v>
      </c>
      <c r="C520" s="69"/>
      <c r="D520" s="62"/>
      <c r="E520" s="62"/>
      <c r="F520" s="63"/>
      <c r="G520" s="62"/>
      <c r="H520" s="62"/>
      <c r="I520" s="64"/>
      <c r="J520" s="64"/>
      <c r="K520" s="62"/>
      <c r="L520" s="62"/>
      <c r="M520" s="62"/>
      <c r="N520" s="62"/>
      <c r="O520" s="65"/>
      <c r="P520" s="66" t="str">
        <f>Calculator!M505</f>
        <v/>
      </c>
      <c r="Q520" s="43"/>
    </row>
    <row r="521" spans="1:17" ht="12.95" customHeight="1" outlineLevel="1" x14ac:dyDescent="0.2">
      <c r="A521" s="43" t="str">
        <f t="shared" si="7"/>
        <v>BldApt</v>
      </c>
      <c r="B521" s="68">
        <v>504</v>
      </c>
      <c r="C521" s="69"/>
      <c r="D521" s="62"/>
      <c r="E521" s="62"/>
      <c r="F521" s="63"/>
      <c r="G521" s="62"/>
      <c r="H521" s="62"/>
      <c r="I521" s="64"/>
      <c r="J521" s="64"/>
      <c r="K521" s="62"/>
      <c r="L521" s="62"/>
      <c r="M521" s="62"/>
      <c r="N521" s="62"/>
      <c r="O521" s="65"/>
      <c r="P521" s="66" t="str">
        <f>Calculator!M506</f>
        <v/>
      </c>
      <c r="Q521" s="43"/>
    </row>
    <row r="522" spans="1:17" ht="12.95" customHeight="1" outlineLevel="1" x14ac:dyDescent="0.2">
      <c r="A522" s="43" t="str">
        <f t="shared" si="7"/>
        <v>BldApt</v>
      </c>
      <c r="B522" s="68">
        <v>505</v>
      </c>
      <c r="C522" s="69"/>
      <c r="D522" s="62"/>
      <c r="E522" s="62"/>
      <c r="F522" s="63"/>
      <c r="G522" s="62"/>
      <c r="H522" s="62"/>
      <c r="I522" s="64"/>
      <c r="J522" s="64"/>
      <c r="K522" s="62"/>
      <c r="L522" s="62"/>
      <c r="M522" s="62"/>
      <c r="N522" s="62"/>
      <c r="O522" s="65"/>
      <c r="P522" s="66" t="str">
        <f>Calculator!M507</f>
        <v/>
      </c>
      <c r="Q522" s="43"/>
    </row>
    <row r="523" spans="1:17" ht="12.95" customHeight="1" outlineLevel="1" x14ac:dyDescent="0.2">
      <c r="A523" s="43" t="str">
        <f t="shared" si="7"/>
        <v>BldApt</v>
      </c>
      <c r="B523" s="68">
        <v>506</v>
      </c>
      <c r="C523" s="69"/>
      <c r="D523" s="62"/>
      <c r="E523" s="62"/>
      <c r="F523" s="63"/>
      <c r="G523" s="62"/>
      <c r="H523" s="62"/>
      <c r="I523" s="64"/>
      <c r="J523" s="64"/>
      <c r="K523" s="62"/>
      <c r="L523" s="62"/>
      <c r="M523" s="62"/>
      <c r="N523" s="62"/>
      <c r="O523" s="65"/>
      <c r="P523" s="66" t="str">
        <f>Calculator!M508</f>
        <v/>
      </c>
      <c r="Q523" s="43"/>
    </row>
    <row r="524" spans="1:17" ht="12.95" customHeight="1" outlineLevel="1" x14ac:dyDescent="0.2">
      <c r="A524" s="43" t="str">
        <f t="shared" si="7"/>
        <v>BldApt</v>
      </c>
      <c r="B524" s="68">
        <v>507</v>
      </c>
      <c r="C524" s="69"/>
      <c r="D524" s="62"/>
      <c r="E524" s="62"/>
      <c r="F524" s="63"/>
      <c r="G524" s="62"/>
      <c r="H524" s="62"/>
      <c r="I524" s="64"/>
      <c r="J524" s="64"/>
      <c r="K524" s="62"/>
      <c r="L524" s="62"/>
      <c r="M524" s="62"/>
      <c r="N524" s="62"/>
      <c r="O524" s="65"/>
      <c r="P524" s="66" t="str">
        <f>Calculator!M509</f>
        <v/>
      </c>
      <c r="Q524" s="43"/>
    </row>
    <row r="525" spans="1:17" ht="12.95" customHeight="1" outlineLevel="1" x14ac:dyDescent="0.2">
      <c r="A525" s="43" t="str">
        <f t="shared" si="7"/>
        <v>BldApt</v>
      </c>
      <c r="B525" s="68">
        <v>508</v>
      </c>
      <c r="C525" s="69"/>
      <c r="D525" s="62"/>
      <c r="E525" s="62"/>
      <c r="F525" s="63"/>
      <c r="G525" s="62"/>
      <c r="H525" s="62"/>
      <c r="I525" s="64"/>
      <c r="J525" s="64"/>
      <c r="K525" s="62"/>
      <c r="L525" s="62"/>
      <c r="M525" s="62"/>
      <c r="N525" s="62"/>
      <c r="O525" s="65"/>
      <c r="P525" s="66" t="str">
        <f>Calculator!M510</f>
        <v/>
      </c>
      <c r="Q525" s="43"/>
    </row>
    <row r="526" spans="1:17" ht="12.95" customHeight="1" outlineLevel="1" x14ac:dyDescent="0.2">
      <c r="A526" s="43" t="str">
        <f t="shared" si="7"/>
        <v>BldApt</v>
      </c>
      <c r="B526" s="68">
        <v>509</v>
      </c>
      <c r="C526" s="69"/>
      <c r="D526" s="62"/>
      <c r="E526" s="62"/>
      <c r="F526" s="63"/>
      <c r="G526" s="62"/>
      <c r="H526" s="62"/>
      <c r="I526" s="64"/>
      <c r="J526" s="64"/>
      <c r="K526" s="62"/>
      <c r="L526" s="62"/>
      <c r="M526" s="62"/>
      <c r="N526" s="62"/>
      <c r="O526" s="65"/>
      <c r="P526" s="66" t="str">
        <f>Calculator!M511</f>
        <v/>
      </c>
      <c r="Q526" s="43"/>
    </row>
    <row r="527" spans="1:17" ht="12.95" customHeight="1" outlineLevel="1" x14ac:dyDescent="0.2">
      <c r="A527" s="43" t="str">
        <f t="shared" si="7"/>
        <v>BldApt</v>
      </c>
      <c r="B527" s="68">
        <v>510</v>
      </c>
      <c r="C527" s="69"/>
      <c r="D527" s="62"/>
      <c r="E527" s="62"/>
      <c r="F527" s="63"/>
      <c r="G527" s="62"/>
      <c r="H527" s="62"/>
      <c r="I527" s="64"/>
      <c r="J527" s="64"/>
      <c r="K527" s="62"/>
      <c r="L527" s="62"/>
      <c r="M527" s="62"/>
      <c r="N527" s="62"/>
      <c r="O527" s="65"/>
      <c r="P527" s="66" t="str">
        <f>Calculator!M512</f>
        <v/>
      </c>
      <c r="Q527" s="43"/>
    </row>
    <row r="528" spans="1:17" ht="12.95" customHeight="1" outlineLevel="1" x14ac:dyDescent="0.2">
      <c r="A528" s="43" t="str">
        <f t="shared" si="7"/>
        <v>BldApt</v>
      </c>
      <c r="B528" s="68">
        <v>511</v>
      </c>
      <c r="C528" s="69"/>
      <c r="D528" s="62"/>
      <c r="E528" s="62"/>
      <c r="F528" s="63"/>
      <c r="G528" s="62"/>
      <c r="H528" s="62"/>
      <c r="I528" s="64"/>
      <c r="J528" s="64"/>
      <c r="K528" s="62"/>
      <c r="L528" s="62"/>
      <c r="M528" s="62"/>
      <c r="N528" s="62"/>
      <c r="O528" s="65"/>
      <c r="P528" s="66" t="str">
        <f>Calculator!M513</f>
        <v/>
      </c>
      <c r="Q528" s="43"/>
    </row>
    <row r="529" spans="1:17" ht="12.95" customHeight="1" outlineLevel="1" x14ac:dyDescent="0.2">
      <c r="A529" s="43" t="str">
        <f t="shared" si="7"/>
        <v>BldApt</v>
      </c>
      <c r="B529" s="68">
        <v>512</v>
      </c>
      <c r="C529" s="69"/>
      <c r="D529" s="62"/>
      <c r="E529" s="62"/>
      <c r="F529" s="63"/>
      <c r="G529" s="62"/>
      <c r="H529" s="62"/>
      <c r="I529" s="64"/>
      <c r="J529" s="64"/>
      <c r="K529" s="62"/>
      <c r="L529" s="62"/>
      <c r="M529" s="62"/>
      <c r="N529" s="62"/>
      <c r="O529" s="65"/>
      <c r="P529" s="66" t="str">
        <f>Calculator!M514</f>
        <v/>
      </c>
      <c r="Q529" s="43"/>
    </row>
    <row r="530" spans="1:17" ht="12.95" customHeight="1" outlineLevel="1" x14ac:dyDescent="0.2">
      <c r="A530" s="43" t="str">
        <f t="shared" si="7"/>
        <v>BldApt</v>
      </c>
      <c r="B530" s="68">
        <v>513</v>
      </c>
      <c r="C530" s="69"/>
      <c r="D530" s="62"/>
      <c r="E530" s="62"/>
      <c r="F530" s="63"/>
      <c r="G530" s="62"/>
      <c r="H530" s="62"/>
      <c r="I530" s="64"/>
      <c r="J530" s="64"/>
      <c r="K530" s="62"/>
      <c r="L530" s="62"/>
      <c r="M530" s="62"/>
      <c r="N530" s="62"/>
      <c r="O530" s="65"/>
      <c r="P530" s="66" t="str">
        <f>Calculator!M515</f>
        <v/>
      </c>
      <c r="Q530" s="43"/>
    </row>
    <row r="531" spans="1:17" ht="12.95" customHeight="1" outlineLevel="1" x14ac:dyDescent="0.2">
      <c r="A531" s="43" t="str">
        <f t="shared" ref="A531:A594" si="8">"Bld"&amp;C531&amp;"Apt"&amp;E531</f>
        <v>BldApt</v>
      </c>
      <c r="B531" s="68">
        <v>514</v>
      </c>
      <c r="C531" s="69"/>
      <c r="D531" s="62"/>
      <c r="E531" s="62"/>
      <c r="F531" s="63"/>
      <c r="G531" s="62"/>
      <c r="H531" s="62"/>
      <c r="I531" s="64"/>
      <c r="J531" s="64"/>
      <c r="K531" s="62"/>
      <c r="L531" s="62"/>
      <c r="M531" s="62"/>
      <c r="N531" s="62"/>
      <c r="O531" s="65"/>
      <c r="P531" s="66" t="str">
        <f>Calculator!M516</f>
        <v/>
      </c>
      <c r="Q531" s="43"/>
    </row>
    <row r="532" spans="1:17" ht="12.95" customHeight="1" outlineLevel="1" x14ac:dyDescent="0.2">
      <c r="A532" s="43" t="str">
        <f t="shared" si="8"/>
        <v>BldApt</v>
      </c>
      <c r="B532" s="68">
        <v>515</v>
      </c>
      <c r="C532" s="69"/>
      <c r="D532" s="62"/>
      <c r="E532" s="62"/>
      <c r="F532" s="63"/>
      <c r="G532" s="62"/>
      <c r="H532" s="62"/>
      <c r="I532" s="64"/>
      <c r="J532" s="64"/>
      <c r="K532" s="62"/>
      <c r="L532" s="62"/>
      <c r="M532" s="62"/>
      <c r="N532" s="62"/>
      <c r="O532" s="65"/>
      <c r="P532" s="66" t="str">
        <f>Calculator!M517</f>
        <v/>
      </c>
      <c r="Q532" s="43"/>
    </row>
    <row r="533" spans="1:17" ht="12.95" customHeight="1" outlineLevel="1" x14ac:dyDescent="0.2">
      <c r="A533" s="43" t="str">
        <f t="shared" si="8"/>
        <v>BldApt</v>
      </c>
      <c r="B533" s="68">
        <v>516</v>
      </c>
      <c r="C533" s="69"/>
      <c r="D533" s="62"/>
      <c r="E533" s="62"/>
      <c r="F533" s="63"/>
      <c r="G533" s="62"/>
      <c r="H533" s="62"/>
      <c r="I533" s="64"/>
      <c r="J533" s="64"/>
      <c r="K533" s="62"/>
      <c r="L533" s="62"/>
      <c r="M533" s="62"/>
      <c r="N533" s="62"/>
      <c r="O533" s="65"/>
      <c r="P533" s="66" t="str">
        <f>Calculator!M518</f>
        <v/>
      </c>
      <c r="Q533" s="43"/>
    </row>
    <row r="534" spans="1:17" ht="12.95" customHeight="1" outlineLevel="1" x14ac:dyDescent="0.2">
      <c r="A534" s="43" t="str">
        <f t="shared" si="8"/>
        <v>BldApt</v>
      </c>
      <c r="B534" s="68">
        <v>517</v>
      </c>
      <c r="C534" s="69"/>
      <c r="D534" s="62"/>
      <c r="E534" s="62"/>
      <c r="F534" s="63"/>
      <c r="G534" s="62"/>
      <c r="H534" s="62"/>
      <c r="I534" s="64"/>
      <c r="J534" s="64"/>
      <c r="K534" s="62"/>
      <c r="L534" s="62"/>
      <c r="M534" s="62"/>
      <c r="N534" s="62"/>
      <c r="O534" s="65"/>
      <c r="P534" s="66" t="str">
        <f>Calculator!M519</f>
        <v/>
      </c>
      <c r="Q534" s="43"/>
    </row>
    <row r="535" spans="1:17" ht="12.95" customHeight="1" outlineLevel="1" x14ac:dyDescent="0.2">
      <c r="A535" s="43" t="str">
        <f t="shared" si="8"/>
        <v>BldApt</v>
      </c>
      <c r="B535" s="68">
        <v>518</v>
      </c>
      <c r="C535" s="69"/>
      <c r="D535" s="62"/>
      <c r="E535" s="62"/>
      <c r="F535" s="63"/>
      <c r="G535" s="62"/>
      <c r="H535" s="62"/>
      <c r="I535" s="64"/>
      <c r="J535" s="64"/>
      <c r="K535" s="62"/>
      <c r="L535" s="62"/>
      <c r="M535" s="62"/>
      <c r="N535" s="62"/>
      <c r="O535" s="65"/>
      <c r="P535" s="66" t="str">
        <f>Calculator!M520</f>
        <v/>
      </c>
      <c r="Q535" s="43"/>
    </row>
    <row r="536" spans="1:17" ht="12.95" customHeight="1" outlineLevel="1" x14ac:dyDescent="0.2">
      <c r="A536" s="43" t="str">
        <f t="shared" si="8"/>
        <v>BldApt</v>
      </c>
      <c r="B536" s="68">
        <v>519</v>
      </c>
      <c r="C536" s="69"/>
      <c r="D536" s="62"/>
      <c r="E536" s="62"/>
      <c r="F536" s="63"/>
      <c r="G536" s="62"/>
      <c r="H536" s="62"/>
      <c r="I536" s="64"/>
      <c r="J536" s="64"/>
      <c r="K536" s="62"/>
      <c r="L536" s="62"/>
      <c r="M536" s="62"/>
      <c r="N536" s="62"/>
      <c r="O536" s="65"/>
      <c r="P536" s="66" t="str">
        <f>Calculator!M521</f>
        <v/>
      </c>
      <c r="Q536" s="43"/>
    </row>
    <row r="537" spans="1:17" ht="12.95" customHeight="1" outlineLevel="1" x14ac:dyDescent="0.2">
      <c r="A537" s="43" t="str">
        <f t="shared" si="8"/>
        <v>BldApt</v>
      </c>
      <c r="B537" s="68">
        <v>520</v>
      </c>
      <c r="C537" s="69"/>
      <c r="D537" s="62"/>
      <c r="E537" s="62"/>
      <c r="F537" s="63"/>
      <c r="G537" s="62"/>
      <c r="H537" s="62"/>
      <c r="I537" s="64"/>
      <c r="J537" s="64"/>
      <c r="K537" s="62"/>
      <c r="L537" s="62"/>
      <c r="M537" s="62"/>
      <c r="N537" s="62"/>
      <c r="O537" s="65"/>
      <c r="P537" s="66" t="str">
        <f>Calculator!M522</f>
        <v/>
      </c>
      <c r="Q537" s="43"/>
    </row>
    <row r="538" spans="1:17" ht="12.95" customHeight="1" outlineLevel="1" x14ac:dyDescent="0.2">
      <c r="A538" s="43" t="str">
        <f t="shared" si="8"/>
        <v>BldApt</v>
      </c>
      <c r="B538" s="68">
        <v>521</v>
      </c>
      <c r="C538" s="69"/>
      <c r="D538" s="62"/>
      <c r="E538" s="62"/>
      <c r="F538" s="63"/>
      <c r="G538" s="62"/>
      <c r="H538" s="62"/>
      <c r="I538" s="64"/>
      <c r="J538" s="64"/>
      <c r="K538" s="62"/>
      <c r="L538" s="62"/>
      <c r="M538" s="62"/>
      <c r="N538" s="62"/>
      <c r="O538" s="65"/>
      <c r="P538" s="66" t="str">
        <f>Calculator!M523</f>
        <v/>
      </c>
      <c r="Q538" s="43"/>
    </row>
    <row r="539" spans="1:17" ht="12.95" customHeight="1" outlineLevel="1" x14ac:dyDescent="0.2">
      <c r="A539" s="43" t="str">
        <f t="shared" si="8"/>
        <v>BldApt</v>
      </c>
      <c r="B539" s="68">
        <v>522</v>
      </c>
      <c r="C539" s="69"/>
      <c r="D539" s="62"/>
      <c r="E539" s="62"/>
      <c r="F539" s="63"/>
      <c r="G539" s="62"/>
      <c r="H539" s="62"/>
      <c r="I539" s="64"/>
      <c r="J539" s="64"/>
      <c r="K539" s="62"/>
      <c r="L539" s="62"/>
      <c r="M539" s="62"/>
      <c r="N539" s="62"/>
      <c r="O539" s="65"/>
      <c r="P539" s="66" t="str">
        <f>Calculator!M524</f>
        <v/>
      </c>
      <c r="Q539" s="43"/>
    </row>
    <row r="540" spans="1:17" ht="12.95" customHeight="1" outlineLevel="1" x14ac:dyDescent="0.2">
      <c r="A540" s="43" t="str">
        <f t="shared" si="8"/>
        <v>BldApt</v>
      </c>
      <c r="B540" s="68">
        <v>523</v>
      </c>
      <c r="C540" s="69"/>
      <c r="D540" s="62"/>
      <c r="E540" s="62"/>
      <c r="F540" s="63"/>
      <c r="G540" s="62"/>
      <c r="H540" s="62"/>
      <c r="I540" s="64"/>
      <c r="J540" s="64"/>
      <c r="K540" s="62"/>
      <c r="L540" s="62"/>
      <c r="M540" s="62"/>
      <c r="N540" s="62"/>
      <c r="O540" s="65"/>
      <c r="P540" s="66" t="str">
        <f>Calculator!M525</f>
        <v/>
      </c>
      <c r="Q540" s="43"/>
    </row>
    <row r="541" spans="1:17" ht="12.95" customHeight="1" outlineLevel="1" x14ac:dyDescent="0.2">
      <c r="A541" s="43" t="str">
        <f t="shared" si="8"/>
        <v>BldApt</v>
      </c>
      <c r="B541" s="68">
        <v>524</v>
      </c>
      <c r="C541" s="69"/>
      <c r="D541" s="62"/>
      <c r="E541" s="62"/>
      <c r="F541" s="63"/>
      <c r="G541" s="62"/>
      <c r="H541" s="62"/>
      <c r="I541" s="64"/>
      <c r="J541" s="64"/>
      <c r="K541" s="62"/>
      <c r="L541" s="62"/>
      <c r="M541" s="62"/>
      <c r="N541" s="62"/>
      <c r="O541" s="65"/>
      <c r="P541" s="66" t="str">
        <f>Calculator!M526</f>
        <v/>
      </c>
      <c r="Q541" s="43"/>
    </row>
    <row r="542" spans="1:17" ht="12.95" customHeight="1" outlineLevel="1" x14ac:dyDescent="0.2">
      <c r="A542" s="43" t="str">
        <f t="shared" si="8"/>
        <v>BldApt</v>
      </c>
      <c r="B542" s="68">
        <v>525</v>
      </c>
      <c r="C542" s="69"/>
      <c r="D542" s="62"/>
      <c r="E542" s="62"/>
      <c r="F542" s="63"/>
      <c r="G542" s="62"/>
      <c r="H542" s="62"/>
      <c r="I542" s="64"/>
      <c r="J542" s="64"/>
      <c r="K542" s="62"/>
      <c r="L542" s="62"/>
      <c r="M542" s="62"/>
      <c r="N542" s="62"/>
      <c r="O542" s="65"/>
      <c r="P542" s="66" t="str">
        <f>Calculator!M527</f>
        <v/>
      </c>
      <c r="Q542" s="43"/>
    </row>
    <row r="543" spans="1:17" ht="12.95" customHeight="1" outlineLevel="1" x14ac:dyDescent="0.2">
      <c r="A543" s="43" t="str">
        <f t="shared" si="8"/>
        <v>BldApt</v>
      </c>
      <c r="B543" s="68">
        <v>526</v>
      </c>
      <c r="C543" s="69"/>
      <c r="D543" s="62"/>
      <c r="E543" s="62"/>
      <c r="F543" s="63"/>
      <c r="G543" s="62"/>
      <c r="H543" s="62"/>
      <c r="I543" s="64"/>
      <c r="J543" s="64"/>
      <c r="K543" s="62"/>
      <c r="L543" s="62"/>
      <c r="M543" s="62"/>
      <c r="N543" s="62"/>
      <c r="O543" s="65"/>
      <c r="P543" s="66" t="str">
        <f>Calculator!M528</f>
        <v/>
      </c>
      <c r="Q543" s="43"/>
    </row>
    <row r="544" spans="1:17" ht="12.95" customHeight="1" outlineLevel="1" x14ac:dyDescent="0.2">
      <c r="A544" s="43" t="str">
        <f t="shared" si="8"/>
        <v>BldApt</v>
      </c>
      <c r="B544" s="68">
        <v>527</v>
      </c>
      <c r="C544" s="69"/>
      <c r="D544" s="62"/>
      <c r="E544" s="62"/>
      <c r="F544" s="63"/>
      <c r="G544" s="62"/>
      <c r="H544" s="62"/>
      <c r="I544" s="64"/>
      <c r="J544" s="64"/>
      <c r="K544" s="62"/>
      <c r="L544" s="62"/>
      <c r="M544" s="62"/>
      <c r="N544" s="62"/>
      <c r="O544" s="65"/>
      <c r="P544" s="66" t="str">
        <f>Calculator!M529</f>
        <v/>
      </c>
      <c r="Q544" s="43"/>
    </row>
    <row r="545" spans="1:17" ht="12.95" customHeight="1" outlineLevel="1" x14ac:dyDescent="0.2">
      <c r="A545" s="43" t="str">
        <f t="shared" si="8"/>
        <v>BldApt</v>
      </c>
      <c r="B545" s="68">
        <v>528</v>
      </c>
      <c r="C545" s="69"/>
      <c r="D545" s="62"/>
      <c r="E545" s="62"/>
      <c r="F545" s="63"/>
      <c r="G545" s="62"/>
      <c r="H545" s="62"/>
      <c r="I545" s="64"/>
      <c r="J545" s="64"/>
      <c r="K545" s="62"/>
      <c r="L545" s="62"/>
      <c r="M545" s="62"/>
      <c r="N545" s="62"/>
      <c r="O545" s="65"/>
      <c r="P545" s="66" t="str">
        <f>Calculator!M530</f>
        <v/>
      </c>
      <c r="Q545" s="43"/>
    </row>
    <row r="546" spans="1:17" ht="12.95" customHeight="1" outlineLevel="1" x14ac:dyDescent="0.2">
      <c r="A546" s="43" t="str">
        <f t="shared" si="8"/>
        <v>BldApt</v>
      </c>
      <c r="B546" s="68">
        <v>529</v>
      </c>
      <c r="C546" s="69"/>
      <c r="D546" s="62"/>
      <c r="E546" s="62"/>
      <c r="F546" s="63"/>
      <c r="G546" s="62"/>
      <c r="H546" s="62"/>
      <c r="I546" s="64"/>
      <c r="J546" s="64"/>
      <c r="K546" s="62"/>
      <c r="L546" s="62"/>
      <c r="M546" s="62"/>
      <c r="N546" s="62"/>
      <c r="O546" s="65"/>
      <c r="P546" s="66" t="str">
        <f>Calculator!M531</f>
        <v/>
      </c>
      <c r="Q546" s="43"/>
    </row>
    <row r="547" spans="1:17" ht="12.95" customHeight="1" outlineLevel="1" x14ac:dyDescent="0.2">
      <c r="A547" s="43" t="str">
        <f t="shared" si="8"/>
        <v>BldApt</v>
      </c>
      <c r="B547" s="68">
        <v>530</v>
      </c>
      <c r="C547" s="69"/>
      <c r="D547" s="62"/>
      <c r="E547" s="62"/>
      <c r="F547" s="63"/>
      <c r="G547" s="62"/>
      <c r="H547" s="62"/>
      <c r="I547" s="64"/>
      <c r="J547" s="64"/>
      <c r="K547" s="62"/>
      <c r="L547" s="62"/>
      <c r="M547" s="62"/>
      <c r="N547" s="62"/>
      <c r="O547" s="65"/>
      <c r="P547" s="66" t="str">
        <f>Calculator!M532</f>
        <v/>
      </c>
      <c r="Q547" s="43"/>
    </row>
    <row r="548" spans="1:17" ht="12.95" customHeight="1" outlineLevel="1" x14ac:dyDescent="0.2">
      <c r="A548" s="43" t="str">
        <f t="shared" si="8"/>
        <v>BldApt</v>
      </c>
      <c r="B548" s="68">
        <v>531</v>
      </c>
      <c r="C548" s="69"/>
      <c r="D548" s="62"/>
      <c r="E548" s="62"/>
      <c r="F548" s="63"/>
      <c r="G548" s="62"/>
      <c r="H548" s="62"/>
      <c r="I548" s="64"/>
      <c r="J548" s="64"/>
      <c r="K548" s="62"/>
      <c r="L548" s="62"/>
      <c r="M548" s="62"/>
      <c r="N548" s="62"/>
      <c r="O548" s="65"/>
      <c r="P548" s="66" t="str">
        <f>Calculator!M533</f>
        <v/>
      </c>
      <c r="Q548" s="43"/>
    </row>
    <row r="549" spans="1:17" ht="12.95" customHeight="1" outlineLevel="1" x14ac:dyDescent="0.2">
      <c r="A549" s="43" t="str">
        <f t="shared" si="8"/>
        <v>BldApt</v>
      </c>
      <c r="B549" s="68">
        <v>532</v>
      </c>
      <c r="C549" s="69"/>
      <c r="D549" s="62"/>
      <c r="E549" s="62"/>
      <c r="F549" s="63"/>
      <c r="G549" s="62"/>
      <c r="H549" s="62"/>
      <c r="I549" s="64"/>
      <c r="J549" s="64"/>
      <c r="K549" s="62"/>
      <c r="L549" s="62"/>
      <c r="M549" s="62"/>
      <c r="N549" s="62"/>
      <c r="O549" s="65"/>
      <c r="P549" s="66" t="str">
        <f>Calculator!M534</f>
        <v/>
      </c>
      <c r="Q549" s="43"/>
    </row>
    <row r="550" spans="1:17" ht="12.95" customHeight="1" outlineLevel="1" x14ac:dyDescent="0.2">
      <c r="A550" s="43" t="str">
        <f t="shared" si="8"/>
        <v>BldApt</v>
      </c>
      <c r="B550" s="68">
        <v>533</v>
      </c>
      <c r="C550" s="69"/>
      <c r="D550" s="62"/>
      <c r="E550" s="62"/>
      <c r="F550" s="63"/>
      <c r="G550" s="62"/>
      <c r="H550" s="62"/>
      <c r="I550" s="64"/>
      <c r="J550" s="64"/>
      <c r="K550" s="62"/>
      <c r="L550" s="62"/>
      <c r="M550" s="62"/>
      <c r="N550" s="62"/>
      <c r="O550" s="65"/>
      <c r="P550" s="66" t="str">
        <f>Calculator!M535</f>
        <v/>
      </c>
      <c r="Q550" s="43"/>
    </row>
    <row r="551" spans="1:17" ht="12.95" customHeight="1" outlineLevel="1" x14ac:dyDescent="0.2">
      <c r="A551" s="43" t="str">
        <f t="shared" si="8"/>
        <v>BldApt</v>
      </c>
      <c r="B551" s="68">
        <v>534</v>
      </c>
      <c r="C551" s="69"/>
      <c r="D551" s="62"/>
      <c r="E551" s="62"/>
      <c r="F551" s="63"/>
      <c r="G551" s="62"/>
      <c r="H551" s="62"/>
      <c r="I551" s="64"/>
      <c r="J551" s="64"/>
      <c r="K551" s="62"/>
      <c r="L551" s="62"/>
      <c r="M551" s="62"/>
      <c r="N551" s="62"/>
      <c r="O551" s="65"/>
      <c r="P551" s="66" t="str">
        <f>Calculator!M536</f>
        <v/>
      </c>
      <c r="Q551" s="43"/>
    </row>
    <row r="552" spans="1:17" ht="12.95" customHeight="1" outlineLevel="1" x14ac:dyDescent="0.2">
      <c r="A552" s="43" t="str">
        <f t="shared" si="8"/>
        <v>BldApt</v>
      </c>
      <c r="B552" s="68">
        <v>535</v>
      </c>
      <c r="C552" s="69"/>
      <c r="D552" s="62"/>
      <c r="E552" s="62"/>
      <c r="F552" s="63"/>
      <c r="G552" s="62"/>
      <c r="H552" s="62"/>
      <c r="I552" s="64"/>
      <c r="J552" s="64"/>
      <c r="K552" s="62"/>
      <c r="L552" s="62"/>
      <c r="M552" s="62"/>
      <c r="N552" s="62"/>
      <c r="O552" s="65"/>
      <c r="P552" s="66" t="str">
        <f>Calculator!M537</f>
        <v/>
      </c>
      <c r="Q552" s="43"/>
    </row>
    <row r="553" spans="1:17" ht="12.95" customHeight="1" outlineLevel="1" x14ac:dyDescent="0.2">
      <c r="A553" s="43" t="str">
        <f t="shared" si="8"/>
        <v>BldApt</v>
      </c>
      <c r="B553" s="68">
        <v>536</v>
      </c>
      <c r="C553" s="69"/>
      <c r="D553" s="62"/>
      <c r="E553" s="62"/>
      <c r="F553" s="63"/>
      <c r="G553" s="62"/>
      <c r="H553" s="62"/>
      <c r="I553" s="64"/>
      <c r="J553" s="64"/>
      <c r="K553" s="62"/>
      <c r="L553" s="62"/>
      <c r="M553" s="62"/>
      <c r="N553" s="62"/>
      <c r="O553" s="65"/>
      <c r="P553" s="66" t="str">
        <f>Calculator!M538</f>
        <v/>
      </c>
      <c r="Q553" s="43"/>
    </row>
    <row r="554" spans="1:17" ht="12.95" customHeight="1" outlineLevel="1" x14ac:dyDescent="0.2">
      <c r="A554" s="43" t="str">
        <f t="shared" si="8"/>
        <v>BldApt</v>
      </c>
      <c r="B554" s="68">
        <v>537</v>
      </c>
      <c r="C554" s="69"/>
      <c r="D554" s="62"/>
      <c r="E554" s="62"/>
      <c r="F554" s="63"/>
      <c r="G554" s="62"/>
      <c r="H554" s="62"/>
      <c r="I554" s="64"/>
      <c r="J554" s="64"/>
      <c r="K554" s="62"/>
      <c r="L554" s="62"/>
      <c r="M554" s="62"/>
      <c r="N554" s="62"/>
      <c r="O554" s="65"/>
      <c r="P554" s="66" t="str">
        <f>Calculator!M539</f>
        <v/>
      </c>
      <c r="Q554" s="43"/>
    </row>
    <row r="555" spans="1:17" ht="12.95" customHeight="1" outlineLevel="1" x14ac:dyDescent="0.2">
      <c r="A555" s="43" t="str">
        <f t="shared" si="8"/>
        <v>BldApt</v>
      </c>
      <c r="B555" s="68">
        <v>538</v>
      </c>
      <c r="C555" s="69"/>
      <c r="D555" s="62"/>
      <c r="E555" s="62"/>
      <c r="F555" s="63"/>
      <c r="G555" s="62"/>
      <c r="H555" s="62"/>
      <c r="I555" s="64"/>
      <c r="J555" s="64"/>
      <c r="K555" s="62"/>
      <c r="L555" s="62"/>
      <c r="M555" s="62"/>
      <c r="N555" s="62"/>
      <c r="O555" s="65"/>
      <c r="P555" s="66" t="str">
        <f>Calculator!M540</f>
        <v/>
      </c>
      <c r="Q555" s="43"/>
    </row>
    <row r="556" spans="1:17" ht="12.95" customHeight="1" outlineLevel="1" x14ac:dyDescent="0.2">
      <c r="A556" s="43" t="str">
        <f t="shared" si="8"/>
        <v>BldApt</v>
      </c>
      <c r="B556" s="68">
        <v>539</v>
      </c>
      <c r="C556" s="69"/>
      <c r="D556" s="62"/>
      <c r="E556" s="62"/>
      <c r="F556" s="63"/>
      <c r="G556" s="62"/>
      <c r="H556" s="62"/>
      <c r="I556" s="64"/>
      <c r="J556" s="64"/>
      <c r="K556" s="62"/>
      <c r="L556" s="62"/>
      <c r="M556" s="62"/>
      <c r="N556" s="62"/>
      <c r="O556" s="65"/>
      <c r="P556" s="66" t="str">
        <f>Calculator!M541</f>
        <v/>
      </c>
      <c r="Q556" s="43"/>
    </row>
    <row r="557" spans="1:17" ht="12.95" customHeight="1" outlineLevel="1" x14ac:dyDescent="0.2">
      <c r="A557" s="43" t="str">
        <f t="shared" si="8"/>
        <v>BldApt</v>
      </c>
      <c r="B557" s="68">
        <v>540</v>
      </c>
      <c r="C557" s="69"/>
      <c r="D557" s="62"/>
      <c r="E557" s="62"/>
      <c r="F557" s="63"/>
      <c r="G557" s="62"/>
      <c r="H557" s="62"/>
      <c r="I557" s="64"/>
      <c r="J557" s="64"/>
      <c r="K557" s="62"/>
      <c r="L557" s="62"/>
      <c r="M557" s="62"/>
      <c r="N557" s="62"/>
      <c r="O557" s="65"/>
      <c r="P557" s="66" t="str">
        <f>Calculator!M542</f>
        <v/>
      </c>
      <c r="Q557" s="43"/>
    </row>
    <row r="558" spans="1:17" ht="12.95" customHeight="1" outlineLevel="1" x14ac:dyDescent="0.2">
      <c r="A558" s="43" t="str">
        <f t="shared" si="8"/>
        <v>BldApt</v>
      </c>
      <c r="B558" s="68">
        <v>541</v>
      </c>
      <c r="C558" s="69"/>
      <c r="D558" s="62"/>
      <c r="E558" s="62"/>
      <c r="F558" s="63"/>
      <c r="G558" s="62"/>
      <c r="H558" s="62"/>
      <c r="I558" s="64"/>
      <c r="J558" s="64"/>
      <c r="K558" s="62"/>
      <c r="L558" s="62"/>
      <c r="M558" s="62"/>
      <c r="N558" s="62"/>
      <c r="O558" s="65"/>
      <c r="P558" s="66" t="str">
        <f>Calculator!M543</f>
        <v/>
      </c>
      <c r="Q558" s="43"/>
    </row>
    <row r="559" spans="1:17" ht="12.95" customHeight="1" outlineLevel="1" x14ac:dyDescent="0.2">
      <c r="A559" s="43" t="str">
        <f t="shared" si="8"/>
        <v>BldApt</v>
      </c>
      <c r="B559" s="68">
        <v>542</v>
      </c>
      <c r="C559" s="69"/>
      <c r="D559" s="62"/>
      <c r="E559" s="62"/>
      <c r="F559" s="63"/>
      <c r="G559" s="62"/>
      <c r="H559" s="62"/>
      <c r="I559" s="64"/>
      <c r="J559" s="64"/>
      <c r="K559" s="62"/>
      <c r="L559" s="62"/>
      <c r="M559" s="62"/>
      <c r="N559" s="62"/>
      <c r="O559" s="65"/>
      <c r="P559" s="66" t="str">
        <f>Calculator!M544</f>
        <v/>
      </c>
      <c r="Q559" s="43"/>
    </row>
    <row r="560" spans="1:17" ht="12.95" customHeight="1" outlineLevel="1" x14ac:dyDescent="0.2">
      <c r="A560" s="43" t="str">
        <f t="shared" si="8"/>
        <v>BldApt</v>
      </c>
      <c r="B560" s="68">
        <v>543</v>
      </c>
      <c r="C560" s="69"/>
      <c r="D560" s="62"/>
      <c r="E560" s="62"/>
      <c r="F560" s="63"/>
      <c r="G560" s="62"/>
      <c r="H560" s="62"/>
      <c r="I560" s="64"/>
      <c r="J560" s="64"/>
      <c r="K560" s="62"/>
      <c r="L560" s="62"/>
      <c r="M560" s="62"/>
      <c r="N560" s="62"/>
      <c r="O560" s="65"/>
      <c r="P560" s="66" t="str">
        <f>Calculator!M545</f>
        <v/>
      </c>
      <c r="Q560" s="43"/>
    </row>
    <row r="561" spans="1:17" ht="12.95" customHeight="1" outlineLevel="1" x14ac:dyDescent="0.2">
      <c r="A561" s="43" t="str">
        <f t="shared" si="8"/>
        <v>BldApt</v>
      </c>
      <c r="B561" s="68">
        <v>544</v>
      </c>
      <c r="C561" s="69"/>
      <c r="D561" s="62"/>
      <c r="E561" s="62"/>
      <c r="F561" s="63"/>
      <c r="G561" s="62"/>
      <c r="H561" s="62"/>
      <c r="I561" s="64"/>
      <c r="J561" s="64"/>
      <c r="K561" s="62"/>
      <c r="L561" s="62"/>
      <c r="M561" s="62"/>
      <c r="N561" s="62"/>
      <c r="O561" s="65"/>
      <c r="P561" s="66" t="str">
        <f>Calculator!M546</f>
        <v/>
      </c>
      <c r="Q561" s="43"/>
    </row>
    <row r="562" spans="1:17" ht="12.95" customHeight="1" outlineLevel="1" x14ac:dyDescent="0.2">
      <c r="A562" s="43" t="str">
        <f t="shared" si="8"/>
        <v>BldApt</v>
      </c>
      <c r="B562" s="68">
        <v>545</v>
      </c>
      <c r="C562" s="69"/>
      <c r="D562" s="62"/>
      <c r="E562" s="62"/>
      <c r="F562" s="63"/>
      <c r="G562" s="62"/>
      <c r="H562" s="62"/>
      <c r="I562" s="64"/>
      <c r="J562" s="64"/>
      <c r="K562" s="62"/>
      <c r="L562" s="62"/>
      <c r="M562" s="62"/>
      <c r="N562" s="62"/>
      <c r="O562" s="65"/>
      <c r="P562" s="66" t="str">
        <f>Calculator!M547</f>
        <v/>
      </c>
      <c r="Q562" s="43"/>
    </row>
    <row r="563" spans="1:17" ht="12.95" customHeight="1" outlineLevel="1" x14ac:dyDescent="0.2">
      <c r="A563" s="43" t="str">
        <f t="shared" si="8"/>
        <v>BldApt</v>
      </c>
      <c r="B563" s="68">
        <v>546</v>
      </c>
      <c r="C563" s="69"/>
      <c r="D563" s="62"/>
      <c r="E563" s="62"/>
      <c r="F563" s="63"/>
      <c r="G563" s="62"/>
      <c r="H563" s="62"/>
      <c r="I563" s="64"/>
      <c r="J563" s="64"/>
      <c r="K563" s="62"/>
      <c r="L563" s="62"/>
      <c r="M563" s="62"/>
      <c r="N563" s="62"/>
      <c r="O563" s="65"/>
      <c r="P563" s="66" t="str">
        <f>Calculator!M548</f>
        <v/>
      </c>
      <c r="Q563" s="43"/>
    </row>
    <row r="564" spans="1:17" ht="12.95" customHeight="1" outlineLevel="1" x14ac:dyDescent="0.2">
      <c r="A564" s="43" t="str">
        <f t="shared" si="8"/>
        <v>BldApt</v>
      </c>
      <c r="B564" s="68">
        <v>547</v>
      </c>
      <c r="C564" s="69"/>
      <c r="D564" s="62"/>
      <c r="E564" s="62"/>
      <c r="F564" s="63"/>
      <c r="G564" s="62"/>
      <c r="H564" s="62"/>
      <c r="I564" s="64"/>
      <c r="J564" s="64"/>
      <c r="K564" s="62"/>
      <c r="L564" s="62"/>
      <c r="M564" s="62"/>
      <c r="N564" s="62"/>
      <c r="O564" s="65"/>
      <c r="P564" s="66" t="str">
        <f>Calculator!M549</f>
        <v/>
      </c>
      <c r="Q564" s="43"/>
    </row>
    <row r="565" spans="1:17" ht="12.95" customHeight="1" outlineLevel="1" x14ac:dyDescent="0.2">
      <c r="A565" s="43" t="str">
        <f t="shared" si="8"/>
        <v>BldApt</v>
      </c>
      <c r="B565" s="68">
        <v>548</v>
      </c>
      <c r="C565" s="69"/>
      <c r="D565" s="62"/>
      <c r="E565" s="62"/>
      <c r="F565" s="63"/>
      <c r="G565" s="62"/>
      <c r="H565" s="62"/>
      <c r="I565" s="64"/>
      <c r="J565" s="64"/>
      <c r="K565" s="62"/>
      <c r="L565" s="62"/>
      <c r="M565" s="62"/>
      <c r="N565" s="62"/>
      <c r="O565" s="65"/>
      <c r="P565" s="66" t="str">
        <f>Calculator!M550</f>
        <v/>
      </c>
      <c r="Q565" s="43"/>
    </row>
    <row r="566" spans="1:17" ht="12.95" customHeight="1" outlineLevel="1" x14ac:dyDescent="0.2">
      <c r="A566" s="43" t="str">
        <f t="shared" si="8"/>
        <v>BldApt</v>
      </c>
      <c r="B566" s="68">
        <v>549</v>
      </c>
      <c r="C566" s="69"/>
      <c r="D566" s="62"/>
      <c r="E566" s="62"/>
      <c r="F566" s="63"/>
      <c r="G566" s="62"/>
      <c r="H566" s="62"/>
      <c r="I566" s="64"/>
      <c r="J566" s="64"/>
      <c r="K566" s="62"/>
      <c r="L566" s="62"/>
      <c r="M566" s="62"/>
      <c r="N566" s="62"/>
      <c r="O566" s="65"/>
      <c r="P566" s="66" t="str">
        <f>Calculator!M551</f>
        <v/>
      </c>
      <c r="Q566" s="43"/>
    </row>
    <row r="567" spans="1:17" ht="12.95" customHeight="1" outlineLevel="1" x14ac:dyDescent="0.2">
      <c r="A567" s="43" t="str">
        <f t="shared" si="8"/>
        <v>BldApt</v>
      </c>
      <c r="B567" s="68">
        <v>550</v>
      </c>
      <c r="C567" s="69"/>
      <c r="D567" s="62"/>
      <c r="E567" s="62"/>
      <c r="F567" s="63"/>
      <c r="G567" s="62"/>
      <c r="H567" s="62"/>
      <c r="I567" s="64"/>
      <c r="J567" s="64"/>
      <c r="K567" s="62"/>
      <c r="L567" s="62"/>
      <c r="M567" s="62"/>
      <c r="N567" s="62"/>
      <c r="O567" s="65"/>
      <c r="P567" s="66" t="str">
        <f>Calculator!M552</f>
        <v/>
      </c>
      <c r="Q567" s="43"/>
    </row>
    <row r="568" spans="1:17" ht="12.95" customHeight="1" outlineLevel="1" x14ac:dyDescent="0.2">
      <c r="A568" s="43" t="str">
        <f t="shared" si="8"/>
        <v>BldApt</v>
      </c>
      <c r="B568" s="68">
        <v>551</v>
      </c>
      <c r="C568" s="69"/>
      <c r="D568" s="62"/>
      <c r="E568" s="62"/>
      <c r="F568" s="63"/>
      <c r="G568" s="62"/>
      <c r="H568" s="62"/>
      <c r="I568" s="64"/>
      <c r="J568" s="64"/>
      <c r="K568" s="62"/>
      <c r="L568" s="62"/>
      <c r="M568" s="62"/>
      <c r="N568" s="62"/>
      <c r="O568" s="65"/>
      <c r="P568" s="66" t="str">
        <f>Calculator!M553</f>
        <v/>
      </c>
      <c r="Q568" s="43"/>
    </row>
    <row r="569" spans="1:17" ht="12.95" customHeight="1" outlineLevel="1" x14ac:dyDescent="0.2">
      <c r="A569" s="43" t="str">
        <f t="shared" si="8"/>
        <v>BldApt</v>
      </c>
      <c r="B569" s="68">
        <v>552</v>
      </c>
      <c r="C569" s="69"/>
      <c r="D569" s="62"/>
      <c r="E569" s="62"/>
      <c r="F569" s="63"/>
      <c r="G569" s="62"/>
      <c r="H569" s="62"/>
      <c r="I569" s="64"/>
      <c r="J569" s="64"/>
      <c r="K569" s="62"/>
      <c r="L569" s="62"/>
      <c r="M569" s="62"/>
      <c r="N569" s="62"/>
      <c r="O569" s="65"/>
      <c r="P569" s="66" t="str">
        <f>Calculator!M554</f>
        <v/>
      </c>
      <c r="Q569" s="43"/>
    </row>
    <row r="570" spans="1:17" ht="12.95" customHeight="1" outlineLevel="1" x14ac:dyDescent="0.2">
      <c r="A570" s="43" t="str">
        <f t="shared" si="8"/>
        <v>BldApt</v>
      </c>
      <c r="B570" s="68">
        <v>553</v>
      </c>
      <c r="C570" s="69"/>
      <c r="D570" s="62"/>
      <c r="E570" s="62"/>
      <c r="F570" s="63"/>
      <c r="G570" s="62"/>
      <c r="H570" s="62"/>
      <c r="I570" s="64"/>
      <c r="J570" s="64"/>
      <c r="K570" s="62"/>
      <c r="L570" s="62"/>
      <c r="M570" s="62"/>
      <c r="N570" s="62"/>
      <c r="O570" s="65"/>
      <c r="P570" s="66" t="str">
        <f>Calculator!M555</f>
        <v/>
      </c>
      <c r="Q570" s="43"/>
    </row>
    <row r="571" spans="1:17" ht="12.95" customHeight="1" outlineLevel="1" x14ac:dyDescent="0.2">
      <c r="A571" s="43" t="str">
        <f t="shared" si="8"/>
        <v>BldApt</v>
      </c>
      <c r="B571" s="68">
        <v>554</v>
      </c>
      <c r="C571" s="69"/>
      <c r="D571" s="62"/>
      <c r="E571" s="62"/>
      <c r="F571" s="63"/>
      <c r="G571" s="62"/>
      <c r="H571" s="62"/>
      <c r="I571" s="64"/>
      <c r="J571" s="64"/>
      <c r="K571" s="62"/>
      <c r="L571" s="62"/>
      <c r="M571" s="62"/>
      <c r="N571" s="62"/>
      <c r="O571" s="65"/>
      <c r="P571" s="66" t="str">
        <f>Calculator!M556</f>
        <v/>
      </c>
      <c r="Q571" s="43"/>
    </row>
    <row r="572" spans="1:17" ht="12.95" customHeight="1" outlineLevel="1" x14ac:dyDescent="0.2">
      <c r="A572" s="43" t="str">
        <f t="shared" si="8"/>
        <v>BldApt</v>
      </c>
      <c r="B572" s="68">
        <v>555</v>
      </c>
      <c r="C572" s="69"/>
      <c r="D572" s="62"/>
      <c r="E572" s="62"/>
      <c r="F572" s="63"/>
      <c r="G572" s="62"/>
      <c r="H572" s="62"/>
      <c r="I572" s="64"/>
      <c r="J572" s="64"/>
      <c r="K572" s="62"/>
      <c r="L572" s="62"/>
      <c r="M572" s="62"/>
      <c r="N572" s="62"/>
      <c r="O572" s="65"/>
      <c r="P572" s="66" t="str">
        <f>Calculator!M557</f>
        <v/>
      </c>
      <c r="Q572" s="43"/>
    </row>
    <row r="573" spans="1:17" ht="12.95" customHeight="1" outlineLevel="1" x14ac:dyDescent="0.2">
      <c r="A573" s="43" t="str">
        <f t="shared" si="8"/>
        <v>BldApt</v>
      </c>
      <c r="B573" s="68">
        <v>556</v>
      </c>
      <c r="C573" s="69"/>
      <c r="D573" s="62"/>
      <c r="E573" s="62"/>
      <c r="F573" s="63"/>
      <c r="G573" s="62"/>
      <c r="H573" s="62"/>
      <c r="I573" s="64"/>
      <c r="J573" s="64"/>
      <c r="K573" s="62"/>
      <c r="L573" s="62"/>
      <c r="M573" s="62"/>
      <c r="N573" s="62"/>
      <c r="O573" s="65"/>
      <c r="P573" s="66" t="str">
        <f>Calculator!M558</f>
        <v/>
      </c>
      <c r="Q573" s="43"/>
    </row>
    <row r="574" spans="1:17" ht="12.95" customHeight="1" outlineLevel="1" x14ac:dyDescent="0.2">
      <c r="A574" s="43" t="str">
        <f t="shared" si="8"/>
        <v>BldApt</v>
      </c>
      <c r="B574" s="68">
        <v>557</v>
      </c>
      <c r="C574" s="69"/>
      <c r="D574" s="62"/>
      <c r="E574" s="62"/>
      <c r="F574" s="63"/>
      <c r="G574" s="62"/>
      <c r="H574" s="62"/>
      <c r="I574" s="64"/>
      <c r="J574" s="64"/>
      <c r="K574" s="62"/>
      <c r="L574" s="62"/>
      <c r="M574" s="62"/>
      <c r="N574" s="62"/>
      <c r="O574" s="65"/>
      <c r="P574" s="66" t="str">
        <f>Calculator!M559</f>
        <v/>
      </c>
      <c r="Q574" s="43"/>
    </row>
    <row r="575" spans="1:17" ht="12.95" customHeight="1" outlineLevel="1" x14ac:dyDescent="0.2">
      <c r="A575" s="43" t="str">
        <f t="shared" si="8"/>
        <v>BldApt</v>
      </c>
      <c r="B575" s="68">
        <v>558</v>
      </c>
      <c r="C575" s="69"/>
      <c r="D575" s="62"/>
      <c r="E575" s="62"/>
      <c r="F575" s="63"/>
      <c r="G575" s="62"/>
      <c r="H575" s="62"/>
      <c r="I575" s="64"/>
      <c r="J575" s="64"/>
      <c r="K575" s="62"/>
      <c r="L575" s="62"/>
      <c r="M575" s="62"/>
      <c r="N575" s="62"/>
      <c r="O575" s="65"/>
      <c r="P575" s="66" t="str">
        <f>Calculator!M560</f>
        <v/>
      </c>
      <c r="Q575" s="43"/>
    </row>
    <row r="576" spans="1:17" ht="12.95" customHeight="1" outlineLevel="1" x14ac:dyDescent="0.2">
      <c r="A576" s="43" t="str">
        <f t="shared" si="8"/>
        <v>BldApt</v>
      </c>
      <c r="B576" s="68">
        <v>559</v>
      </c>
      <c r="C576" s="69"/>
      <c r="D576" s="62"/>
      <c r="E576" s="62"/>
      <c r="F576" s="63"/>
      <c r="G576" s="62"/>
      <c r="H576" s="62"/>
      <c r="I576" s="64"/>
      <c r="J576" s="64"/>
      <c r="K576" s="62"/>
      <c r="L576" s="62"/>
      <c r="M576" s="62"/>
      <c r="N576" s="62"/>
      <c r="O576" s="65"/>
      <c r="P576" s="66" t="str">
        <f>Calculator!M561</f>
        <v/>
      </c>
      <c r="Q576" s="43"/>
    </row>
    <row r="577" spans="1:17" ht="12.95" customHeight="1" outlineLevel="1" x14ac:dyDescent="0.2">
      <c r="A577" s="43" t="str">
        <f t="shared" si="8"/>
        <v>BldApt</v>
      </c>
      <c r="B577" s="68">
        <v>560</v>
      </c>
      <c r="C577" s="69"/>
      <c r="D577" s="62"/>
      <c r="E577" s="62"/>
      <c r="F577" s="63"/>
      <c r="G577" s="62"/>
      <c r="H577" s="62"/>
      <c r="I577" s="64"/>
      <c r="J577" s="64"/>
      <c r="K577" s="62"/>
      <c r="L577" s="62"/>
      <c r="M577" s="62"/>
      <c r="N577" s="62"/>
      <c r="O577" s="65"/>
      <c r="P577" s="66" t="str">
        <f>Calculator!M562</f>
        <v/>
      </c>
      <c r="Q577" s="43"/>
    </row>
    <row r="578" spans="1:17" ht="12.95" customHeight="1" outlineLevel="1" x14ac:dyDescent="0.2">
      <c r="A578" s="43" t="str">
        <f t="shared" si="8"/>
        <v>BldApt</v>
      </c>
      <c r="B578" s="68">
        <v>561</v>
      </c>
      <c r="C578" s="69"/>
      <c r="D578" s="62"/>
      <c r="E578" s="62"/>
      <c r="F578" s="63"/>
      <c r="G578" s="62"/>
      <c r="H578" s="62"/>
      <c r="I578" s="64"/>
      <c r="J578" s="64"/>
      <c r="K578" s="62"/>
      <c r="L578" s="62"/>
      <c r="M578" s="62"/>
      <c r="N578" s="62"/>
      <c r="O578" s="65"/>
      <c r="P578" s="66" t="str">
        <f>Calculator!M563</f>
        <v/>
      </c>
      <c r="Q578" s="43"/>
    </row>
    <row r="579" spans="1:17" ht="12.95" customHeight="1" outlineLevel="1" x14ac:dyDescent="0.2">
      <c r="A579" s="43" t="str">
        <f t="shared" si="8"/>
        <v>BldApt</v>
      </c>
      <c r="B579" s="68">
        <v>562</v>
      </c>
      <c r="C579" s="69"/>
      <c r="D579" s="62"/>
      <c r="E579" s="62"/>
      <c r="F579" s="63"/>
      <c r="G579" s="62"/>
      <c r="H579" s="62"/>
      <c r="I579" s="64"/>
      <c r="J579" s="64"/>
      <c r="K579" s="62"/>
      <c r="L579" s="62"/>
      <c r="M579" s="62"/>
      <c r="N579" s="62"/>
      <c r="O579" s="65"/>
      <c r="P579" s="66" t="str">
        <f>Calculator!M564</f>
        <v/>
      </c>
      <c r="Q579" s="43"/>
    </row>
    <row r="580" spans="1:17" ht="12.95" customHeight="1" outlineLevel="1" x14ac:dyDescent="0.2">
      <c r="A580" s="43" t="str">
        <f t="shared" si="8"/>
        <v>BldApt</v>
      </c>
      <c r="B580" s="68">
        <v>563</v>
      </c>
      <c r="C580" s="69"/>
      <c r="D580" s="62"/>
      <c r="E580" s="62"/>
      <c r="F580" s="63"/>
      <c r="G580" s="62"/>
      <c r="H580" s="62"/>
      <c r="I580" s="64"/>
      <c r="J580" s="64"/>
      <c r="K580" s="62"/>
      <c r="L580" s="62"/>
      <c r="M580" s="62"/>
      <c r="N580" s="62"/>
      <c r="O580" s="65"/>
      <c r="P580" s="66" t="str">
        <f>Calculator!M565</f>
        <v/>
      </c>
      <c r="Q580" s="43"/>
    </row>
    <row r="581" spans="1:17" ht="12.95" customHeight="1" outlineLevel="1" x14ac:dyDescent="0.2">
      <c r="A581" s="43" t="str">
        <f t="shared" si="8"/>
        <v>BldApt</v>
      </c>
      <c r="B581" s="68">
        <v>564</v>
      </c>
      <c r="C581" s="69"/>
      <c r="D581" s="62"/>
      <c r="E581" s="62"/>
      <c r="F581" s="63"/>
      <c r="G581" s="62"/>
      <c r="H581" s="62"/>
      <c r="I581" s="64"/>
      <c r="J581" s="64"/>
      <c r="K581" s="62"/>
      <c r="L581" s="62"/>
      <c r="M581" s="62"/>
      <c r="N581" s="62"/>
      <c r="O581" s="65"/>
      <c r="P581" s="66" t="str">
        <f>Calculator!M566</f>
        <v/>
      </c>
      <c r="Q581" s="43"/>
    </row>
    <row r="582" spans="1:17" ht="12.95" customHeight="1" outlineLevel="1" x14ac:dyDescent="0.2">
      <c r="A582" s="43" t="str">
        <f t="shared" si="8"/>
        <v>BldApt</v>
      </c>
      <c r="B582" s="68">
        <v>565</v>
      </c>
      <c r="C582" s="69"/>
      <c r="D582" s="62"/>
      <c r="E582" s="62"/>
      <c r="F582" s="63"/>
      <c r="G582" s="62"/>
      <c r="H582" s="62"/>
      <c r="I582" s="64"/>
      <c r="J582" s="64"/>
      <c r="K582" s="62"/>
      <c r="L582" s="62"/>
      <c r="M582" s="62"/>
      <c r="N582" s="62"/>
      <c r="O582" s="65"/>
      <c r="P582" s="66" t="str">
        <f>Calculator!M567</f>
        <v/>
      </c>
      <c r="Q582" s="43"/>
    </row>
    <row r="583" spans="1:17" ht="12.95" customHeight="1" outlineLevel="1" x14ac:dyDescent="0.2">
      <c r="A583" s="43" t="str">
        <f t="shared" si="8"/>
        <v>BldApt</v>
      </c>
      <c r="B583" s="68">
        <v>566</v>
      </c>
      <c r="C583" s="69"/>
      <c r="D583" s="62"/>
      <c r="E583" s="62"/>
      <c r="F583" s="63"/>
      <c r="G583" s="62"/>
      <c r="H583" s="62"/>
      <c r="I583" s="64"/>
      <c r="J583" s="64"/>
      <c r="K583" s="62"/>
      <c r="L583" s="62"/>
      <c r="M583" s="62"/>
      <c r="N583" s="62"/>
      <c r="O583" s="65"/>
      <c r="P583" s="66" t="str">
        <f>Calculator!M568</f>
        <v/>
      </c>
      <c r="Q583" s="43"/>
    </row>
    <row r="584" spans="1:17" ht="12.95" customHeight="1" outlineLevel="1" x14ac:dyDescent="0.2">
      <c r="A584" s="43" t="str">
        <f t="shared" si="8"/>
        <v>BldApt</v>
      </c>
      <c r="B584" s="68">
        <v>567</v>
      </c>
      <c r="C584" s="69"/>
      <c r="D584" s="62"/>
      <c r="E584" s="62"/>
      <c r="F584" s="63"/>
      <c r="G584" s="62"/>
      <c r="H584" s="62"/>
      <c r="I584" s="64"/>
      <c r="J584" s="64"/>
      <c r="K584" s="62"/>
      <c r="L584" s="62"/>
      <c r="M584" s="62"/>
      <c r="N584" s="62"/>
      <c r="O584" s="65"/>
      <c r="P584" s="66" t="str">
        <f>Calculator!M569</f>
        <v/>
      </c>
      <c r="Q584" s="43"/>
    </row>
    <row r="585" spans="1:17" ht="12.95" customHeight="1" outlineLevel="1" x14ac:dyDescent="0.2">
      <c r="A585" s="43" t="str">
        <f t="shared" si="8"/>
        <v>BldApt</v>
      </c>
      <c r="B585" s="68">
        <v>568</v>
      </c>
      <c r="C585" s="69"/>
      <c r="D585" s="62"/>
      <c r="E585" s="62"/>
      <c r="F585" s="63"/>
      <c r="G585" s="62"/>
      <c r="H585" s="62"/>
      <c r="I585" s="64"/>
      <c r="J585" s="64"/>
      <c r="K585" s="62"/>
      <c r="L585" s="62"/>
      <c r="M585" s="62"/>
      <c r="N585" s="62"/>
      <c r="O585" s="65"/>
      <c r="P585" s="66" t="str">
        <f>Calculator!M570</f>
        <v/>
      </c>
      <c r="Q585" s="43"/>
    </row>
    <row r="586" spans="1:17" ht="12.95" customHeight="1" outlineLevel="1" x14ac:dyDescent="0.2">
      <c r="A586" s="43" t="str">
        <f t="shared" si="8"/>
        <v>BldApt</v>
      </c>
      <c r="B586" s="68">
        <v>569</v>
      </c>
      <c r="C586" s="69"/>
      <c r="D586" s="62"/>
      <c r="E586" s="62"/>
      <c r="F586" s="63"/>
      <c r="G586" s="62"/>
      <c r="H586" s="62"/>
      <c r="I586" s="64"/>
      <c r="J586" s="64"/>
      <c r="K586" s="62"/>
      <c r="L586" s="62"/>
      <c r="M586" s="62"/>
      <c r="N586" s="62"/>
      <c r="O586" s="65"/>
      <c r="P586" s="66" t="str">
        <f>Calculator!M571</f>
        <v/>
      </c>
      <c r="Q586" s="43"/>
    </row>
    <row r="587" spans="1:17" ht="12.95" customHeight="1" outlineLevel="1" x14ac:dyDescent="0.2">
      <c r="A587" s="43" t="str">
        <f t="shared" si="8"/>
        <v>BldApt</v>
      </c>
      <c r="B587" s="68">
        <v>570</v>
      </c>
      <c r="C587" s="69"/>
      <c r="D587" s="62"/>
      <c r="E587" s="62"/>
      <c r="F587" s="63"/>
      <c r="G587" s="62"/>
      <c r="H587" s="62"/>
      <c r="I587" s="64"/>
      <c r="J587" s="64"/>
      <c r="K587" s="62"/>
      <c r="L587" s="62"/>
      <c r="M587" s="62"/>
      <c r="N587" s="62"/>
      <c r="O587" s="65"/>
      <c r="P587" s="66" t="str">
        <f>Calculator!M572</f>
        <v/>
      </c>
      <c r="Q587" s="43"/>
    </row>
    <row r="588" spans="1:17" ht="12.95" customHeight="1" outlineLevel="1" x14ac:dyDescent="0.2">
      <c r="A588" s="43" t="str">
        <f t="shared" si="8"/>
        <v>BldApt</v>
      </c>
      <c r="B588" s="68">
        <v>571</v>
      </c>
      <c r="C588" s="69"/>
      <c r="D588" s="62"/>
      <c r="E588" s="62"/>
      <c r="F588" s="63"/>
      <c r="G588" s="62"/>
      <c r="H588" s="62"/>
      <c r="I588" s="64"/>
      <c r="J588" s="64"/>
      <c r="K588" s="62"/>
      <c r="L588" s="62"/>
      <c r="M588" s="62"/>
      <c r="N588" s="62"/>
      <c r="O588" s="65"/>
      <c r="P588" s="66" t="str">
        <f>Calculator!M573</f>
        <v/>
      </c>
      <c r="Q588" s="43"/>
    </row>
    <row r="589" spans="1:17" ht="12.95" customHeight="1" outlineLevel="1" x14ac:dyDescent="0.2">
      <c r="A589" s="43" t="str">
        <f t="shared" si="8"/>
        <v>BldApt</v>
      </c>
      <c r="B589" s="68">
        <v>572</v>
      </c>
      <c r="C589" s="69"/>
      <c r="D589" s="62"/>
      <c r="E589" s="62"/>
      <c r="F589" s="63"/>
      <c r="G589" s="62"/>
      <c r="H589" s="62"/>
      <c r="I589" s="64"/>
      <c r="J589" s="64"/>
      <c r="K589" s="62"/>
      <c r="L589" s="62"/>
      <c r="M589" s="62"/>
      <c r="N589" s="62"/>
      <c r="O589" s="65"/>
      <c r="P589" s="66" t="str">
        <f>Calculator!M574</f>
        <v/>
      </c>
      <c r="Q589" s="43"/>
    </row>
    <row r="590" spans="1:17" ht="12.95" customHeight="1" outlineLevel="1" x14ac:dyDescent="0.2">
      <c r="A590" s="43" t="str">
        <f t="shared" si="8"/>
        <v>BldApt</v>
      </c>
      <c r="B590" s="68">
        <v>573</v>
      </c>
      <c r="C590" s="69"/>
      <c r="D590" s="62"/>
      <c r="E590" s="62"/>
      <c r="F590" s="63"/>
      <c r="G590" s="62"/>
      <c r="H590" s="62"/>
      <c r="I590" s="64"/>
      <c r="J590" s="64"/>
      <c r="K590" s="62"/>
      <c r="L590" s="62"/>
      <c r="M590" s="62"/>
      <c r="N590" s="62"/>
      <c r="O590" s="65"/>
      <c r="P590" s="66" t="str">
        <f>Calculator!M575</f>
        <v/>
      </c>
      <c r="Q590" s="43"/>
    </row>
    <row r="591" spans="1:17" ht="12.95" customHeight="1" outlineLevel="1" x14ac:dyDescent="0.2">
      <c r="A591" s="43" t="str">
        <f t="shared" si="8"/>
        <v>BldApt</v>
      </c>
      <c r="B591" s="68">
        <v>574</v>
      </c>
      <c r="C591" s="69"/>
      <c r="D591" s="62"/>
      <c r="E591" s="62"/>
      <c r="F591" s="63"/>
      <c r="G591" s="62"/>
      <c r="H591" s="62"/>
      <c r="I591" s="64"/>
      <c r="J591" s="64"/>
      <c r="K591" s="62"/>
      <c r="L591" s="62"/>
      <c r="M591" s="62"/>
      <c r="N591" s="62"/>
      <c r="O591" s="65"/>
      <c r="P591" s="66" t="str">
        <f>Calculator!M576</f>
        <v/>
      </c>
      <c r="Q591" s="43"/>
    </row>
    <row r="592" spans="1:17" ht="12.95" customHeight="1" outlineLevel="1" x14ac:dyDescent="0.2">
      <c r="A592" s="43" t="str">
        <f t="shared" si="8"/>
        <v>BldApt</v>
      </c>
      <c r="B592" s="68">
        <v>575</v>
      </c>
      <c r="C592" s="69"/>
      <c r="D592" s="62"/>
      <c r="E592" s="62"/>
      <c r="F592" s="63"/>
      <c r="G592" s="62"/>
      <c r="H592" s="62"/>
      <c r="I592" s="64"/>
      <c r="J592" s="64"/>
      <c r="K592" s="62"/>
      <c r="L592" s="62"/>
      <c r="M592" s="62"/>
      <c r="N592" s="62"/>
      <c r="O592" s="65"/>
      <c r="P592" s="66" t="str">
        <f>Calculator!M577</f>
        <v/>
      </c>
      <c r="Q592" s="43"/>
    </row>
    <row r="593" spans="1:17" ht="12.95" customHeight="1" outlineLevel="1" x14ac:dyDescent="0.2">
      <c r="A593" s="43" t="str">
        <f t="shared" si="8"/>
        <v>BldApt</v>
      </c>
      <c r="B593" s="68">
        <v>576</v>
      </c>
      <c r="C593" s="69"/>
      <c r="D593" s="62"/>
      <c r="E593" s="62"/>
      <c r="F593" s="63"/>
      <c r="G593" s="62"/>
      <c r="H593" s="62"/>
      <c r="I593" s="64"/>
      <c r="J593" s="64"/>
      <c r="K593" s="62"/>
      <c r="L593" s="62"/>
      <c r="M593" s="62"/>
      <c r="N593" s="62"/>
      <c r="O593" s="65"/>
      <c r="P593" s="66" t="str">
        <f>Calculator!M578</f>
        <v/>
      </c>
      <c r="Q593" s="43"/>
    </row>
    <row r="594" spans="1:17" ht="12.95" customHeight="1" outlineLevel="1" x14ac:dyDescent="0.2">
      <c r="A594" s="43" t="str">
        <f t="shared" si="8"/>
        <v>BldApt</v>
      </c>
      <c r="B594" s="68">
        <v>577</v>
      </c>
      <c r="C594" s="69"/>
      <c r="D594" s="62"/>
      <c r="E594" s="62"/>
      <c r="F594" s="63"/>
      <c r="G594" s="62"/>
      <c r="H594" s="62"/>
      <c r="I594" s="64"/>
      <c r="J594" s="64"/>
      <c r="K594" s="62"/>
      <c r="L594" s="62"/>
      <c r="M594" s="62"/>
      <c r="N594" s="62"/>
      <c r="O594" s="65"/>
      <c r="P594" s="66" t="str">
        <f>Calculator!M579</f>
        <v/>
      </c>
      <c r="Q594" s="43"/>
    </row>
    <row r="595" spans="1:17" ht="12.95" customHeight="1" outlineLevel="1" x14ac:dyDescent="0.2">
      <c r="A595" s="43" t="str">
        <f t="shared" ref="A595:A658" si="9">"Bld"&amp;C595&amp;"Apt"&amp;E595</f>
        <v>BldApt</v>
      </c>
      <c r="B595" s="68">
        <v>578</v>
      </c>
      <c r="C595" s="69"/>
      <c r="D595" s="62"/>
      <c r="E595" s="62"/>
      <c r="F595" s="63"/>
      <c r="G595" s="62"/>
      <c r="H595" s="62"/>
      <c r="I595" s="64"/>
      <c r="J595" s="64"/>
      <c r="K595" s="62"/>
      <c r="L595" s="62"/>
      <c r="M595" s="62"/>
      <c r="N595" s="62"/>
      <c r="O595" s="65"/>
      <c r="P595" s="66" t="str">
        <f>Calculator!M580</f>
        <v/>
      </c>
      <c r="Q595" s="43"/>
    </row>
    <row r="596" spans="1:17" ht="12.95" customHeight="1" outlineLevel="1" x14ac:dyDescent="0.2">
      <c r="A596" s="43" t="str">
        <f t="shared" si="9"/>
        <v>BldApt</v>
      </c>
      <c r="B596" s="68">
        <v>579</v>
      </c>
      <c r="C596" s="69"/>
      <c r="D596" s="62"/>
      <c r="E596" s="62"/>
      <c r="F596" s="63"/>
      <c r="G596" s="62"/>
      <c r="H596" s="62"/>
      <c r="I596" s="64"/>
      <c r="J596" s="64"/>
      <c r="K596" s="62"/>
      <c r="L596" s="62"/>
      <c r="M596" s="62"/>
      <c r="N596" s="62"/>
      <c r="O596" s="65"/>
      <c r="P596" s="66" t="str">
        <f>Calculator!M581</f>
        <v/>
      </c>
      <c r="Q596" s="43"/>
    </row>
    <row r="597" spans="1:17" ht="12.95" customHeight="1" outlineLevel="1" x14ac:dyDescent="0.2">
      <c r="A597" s="43" t="str">
        <f t="shared" si="9"/>
        <v>BldApt</v>
      </c>
      <c r="B597" s="68">
        <v>580</v>
      </c>
      <c r="C597" s="69"/>
      <c r="D597" s="62"/>
      <c r="E597" s="62"/>
      <c r="F597" s="63"/>
      <c r="G597" s="62"/>
      <c r="H597" s="62"/>
      <c r="I597" s="64"/>
      <c r="J597" s="64"/>
      <c r="K597" s="62"/>
      <c r="L597" s="62"/>
      <c r="M597" s="62"/>
      <c r="N597" s="62"/>
      <c r="O597" s="65"/>
      <c r="P597" s="66" t="str">
        <f>Calculator!M582</f>
        <v/>
      </c>
      <c r="Q597" s="43"/>
    </row>
    <row r="598" spans="1:17" ht="12.95" customHeight="1" outlineLevel="1" x14ac:dyDescent="0.2">
      <c r="A598" s="43" t="str">
        <f t="shared" si="9"/>
        <v>BldApt</v>
      </c>
      <c r="B598" s="68">
        <v>581</v>
      </c>
      <c r="C598" s="69"/>
      <c r="D598" s="62"/>
      <c r="E598" s="62"/>
      <c r="F598" s="63"/>
      <c r="G598" s="62"/>
      <c r="H598" s="62"/>
      <c r="I598" s="64"/>
      <c r="J598" s="64"/>
      <c r="K598" s="62"/>
      <c r="L598" s="62"/>
      <c r="M598" s="62"/>
      <c r="N598" s="62"/>
      <c r="O598" s="65"/>
      <c r="P598" s="66" t="str">
        <f>Calculator!M583</f>
        <v/>
      </c>
      <c r="Q598" s="43"/>
    </row>
    <row r="599" spans="1:17" ht="12.95" customHeight="1" outlineLevel="1" x14ac:dyDescent="0.2">
      <c r="A599" s="43" t="str">
        <f t="shared" si="9"/>
        <v>BldApt</v>
      </c>
      <c r="B599" s="68">
        <v>582</v>
      </c>
      <c r="C599" s="69"/>
      <c r="D599" s="62"/>
      <c r="E599" s="62"/>
      <c r="F599" s="63"/>
      <c r="G599" s="62"/>
      <c r="H599" s="62"/>
      <c r="I599" s="64"/>
      <c r="J599" s="64"/>
      <c r="K599" s="62"/>
      <c r="L599" s="62"/>
      <c r="M599" s="62"/>
      <c r="N599" s="62"/>
      <c r="O599" s="65"/>
      <c r="P599" s="66" t="str">
        <f>Calculator!M584</f>
        <v/>
      </c>
      <c r="Q599" s="43"/>
    </row>
    <row r="600" spans="1:17" outlineLevel="1" x14ac:dyDescent="0.2">
      <c r="A600" s="43" t="str">
        <f t="shared" si="9"/>
        <v>BldApt</v>
      </c>
      <c r="B600" s="68">
        <v>583</v>
      </c>
      <c r="C600" s="69"/>
      <c r="D600" s="62"/>
      <c r="E600" s="62"/>
      <c r="F600" s="63"/>
      <c r="G600" s="62"/>
      <c r="H600" s="62"/>
      <c r="I600" s="64"/>
      <c r="J600" s="64"/>
      <c r="K600" s="62"/>
      <c r="L600" s="62"/>
      <c r="M600" s="62"/>
      <c r="N600" s="62"/>
      <c r="O600" s="65"/>
      <c r="P600" s="66" t="str">
        <f>Calculator!M585</f>
        <v/>
      </c>
      <c r="Q600" s="43"/>
    </row>
    <row r="601" spans="1:17" outlineLevel="1" x14ac:dyDescent="0.2">
      <c r="A601" s="43" t="str">
        <f t="shared" si="9"/>
        <v>BldApt</v>
      </c>
      <c r="B601" s="68">
        <v>584</v>
      </c>
      <c r="C601" s="69"/>
      <c r="D601" s="62"/>
      <c r="E601" s="62"/>
      <c r="F601" s="63"/>
      <c r="G601" s="62"/>
      <c r="H601" s="62"/>
      <c r="I601" s="64"/>
      <c r="J601" s="64"/>
      <c r="K601" s="62"/>
      <c r="L601" s="62"/>
      <c r="M601" s="62"/>
      <c r="N601" s="62"/>
      <c r="O601" s="65"/>
      <c r="P601" s="66" t="str">
        <f>Calculator!M586</f>
        <v/>
      </c>
      <c r="Q601" s="43"/>
    </row>
    <row r="602" spans="1:17" outlineLevel="1" x14ac:dyDescent="0.2">
      <c r="A602" s="43" t="str">
        <f t="shared" si="9"/>
        <v>BldApt</v>
      </c>
      <c r="B602" s="68">
        <v>585</v>
      </c>
      <c r="C602" s="69"/>
      <c r="D602" s="62"/>
      <c r="E602" s="62"/>
      <c r="F602" s="63"/>
      <c r="G602" s="62"/>
      <c r="H602" s="62"/>
      <c r="I602" s="64"/>
      <c r="J602" s="64"/>
      <c r="K602" s="62"/>
      <c r="L602" s="62"/>
      <c r="M602" s="62"/>
      <c r="N602" s="62"/>
      <c r="O602" s="65"/>
      <c r="P602" s="66" t="str">
        <f>Calculator!M587</f>
        <v/>
      </c>
      <c r="Q602" s="43"/>
    </row>
    <row r="603" spans="1:17" outlineLevel="1" x14ac:dyDescent="0.2">
      <c r="A603" s="43" t="str">
        <f t="shared" si="9"/>
        <v>BldApt</v>
      </c>
      <c r="B603" s="68">
        <v>586</v>
      </c>
      <c r="C603" s="69"/>
      <c r="D603" s="62"/>
      <c r="E603" s="62"/>
      <c r="F603" s="63"/>
      <c r="G603" s="62"/>
      <c r="H603" s="62"/>
      <c r="I603" s="64"/>
      <c r="J603" s="64"/>
      <c r="K603" s="62"/>
      <c r="L603" s="62"/>
      <c r="M603" s="62"/>
      <c r="N603" s="62"/>
      <c r="O603" s="65"/>
      <c r="P603" s="66" t="str">
        <f>Calculator!M588</f>
        <v/>
      </c>
      <c r="Q603" s="43"/>
    </row>
    <row r="604" spans="1:17" outlineLevel="1" x14ac:dyDescent="0.2">
      <c r="A604" s="43" t="str">
        <f t="shared" si="9"/>
        <v>BldApt</v>
      </c>
      <c r="B604" s="68">
        <v>587</v>
      </c>
      <c r="C604" s="69"/>
      <c r="D604" s="62"/>
      <c r="E604" s="62"/>
      <c r="F604" s="63"/>
      <c r="G604" s="62"/>
      <c r="H604" s="62"/>
      <c r="I604" s="64"/>
      <c r="J604" s="64"/>
      <c r="K604" s="62"/>
      <c r="L604" s="62"/>
      <c r="M604" s="62"/>
      <c r="N604" s="62"/>
      <c r="O604" s="65"/>
      <c r="P604" s="66" t="str">
        <f>Calculator!M589</f>
        <v/>
      </c>
      <c r="Q604" s="43"/>
    </row>
    <row r="605" spans="1:17" outlineLevel="1" x14ac:dyDescent="0.2">
      <c r="A605" s="43" t="str">
        <f t="shared" si="9"/>
        <v>BldApt</v>
      </c>
      <c r="B605" s="68">
        <v>588</v>
      </c>
      <c r="C605" s="69"/>
      <c r="D605" s="62"/>
      <c r="E605" s="62"/>
      <c r="F605" s="63"/>
      <c r="G605" s="62"/>
      <c r="H605" s="62"/>
      <c r="I605" s="64"/>
      <c r="J605" s="64"/>
      <c r="K605" s="62"/>
      <c r="L605" s="62"/>
      <c r="M605" s="62"/>
      <c r="N605" s="62"/>
      <c r="O605" s="65"/>
      <c r="P605" s="66" t="str">
        <f>Calculator!M590</f>
        <v/>
      </c>
      <c r="Q605" s="43"/>
    </row>
    <row r="606" spans="1:17" outlineLevel="1" x14ac:dyDescent="0.2">
      <c r="A606" s="43" t="str">
        <f t="shared" si="9"/>
        <v>BldApt</v>
      </c>
      <c r="B606" s="68">
        <v>589</v>
      </c>
      <c r="C606" s="69"/>
      <c r="D606" s="62"/>
      <c r="E606" s="62"/>
      <c r="F606" s="63"/>
      <c r="G606" s="62"/>
      <c r="H606" s="62"/>
      <c r="I606" s="64"/>
      <c r="J606" s="64"/>
      <c r="K606" s="62"/>
      <c r="L606" s="62"/>
      <c r="M606" s="62"/>
      <c r="N606" s="62"/>
      <c r="O606" s="65"/>
      <c r="P606" s="66" t="str">
        <f>Calculator!M591</f>
        <v/>
      </c>
      <c r="Q606" s="43"/>
    </row>
    <row r="607" spans="1:17" outlineLevel="1" x14ac:dyDescent="0.2">
      <c r="A607" s="43" t="str">
        <f t="shared" si="9"/>
        <v>BldApt</v>
      </c>
      <c r="B607" s="68">
        <v>590</v>
      </c>
      <c r="C607" s="69"/>
      <c r="D607" s="62"/>
      <c r="E607" s="62"/>
      <c r="F607" s="63"/>
      <c r="G607" s="62"/>
      <c r="H607" s="62"/>
      <c r="I607" s="64"/>
      <c r="J607" s="64"/>
      <c r="K607" s="62"/>
      <c r="L607" s="62"/>
      <c r="M607" s="62"/>
      <c r="N607" s="62"/>
      <c r="O607" s="65"/>
      <c r="P607" s="66" t="str">
        <f>Calculator!M592</f>
        <v/>
      </c>
      <c r="Q607" s="43"/>
    </row>
    <row r="608" spans="1:17" outlineLevel="1" x14ac:dyDescent="0.2">
      <c r="A608" s="43" t="str">
        <f t="shared" si="9"/>
        <v>BldApt</v>
      </c>
      <c r="B608" s="68">
        <v>591</v>
      </c>
      <c r="C608" s="69"/>
      <c r="D608" s="62"/>
      <c r="E608" s="62"/>
      <c r="F608" s="63"/>
      <c r="G608" s="62"/>
      <c r="H608" s="62"/>
      <c r="I608" s="64"/>
      <c r="J608" s="64"/>
      <c r="K608" s="62"/>
      <c r="L608" s="62"/>
      <c r="M608" s="62"/>
      <c r="N608" s="62"/>
      <c r="O608" s="65"/>
      <c r="P608" s="66" t="str">
        <f>Calculator!M593</f>
        <v/>
      </c>
      <c r="Q608" s="43"/>
    </row>
    <row r="609" spans="1:17" outlineLevel="1" x14ac:dyDescent="0.2">
      <c r="A609" s="43" t="str">
        <f t="shared" si="9"/>
        <v>BldApt</v>
      </c>
      <c r="B609" s="68">
        <v>592</v>
      </c>
      <c r="C609" s="69"/>
      <c r="D609" s="62"/>
      <c r="E609" s="62"/>
      <c r="F609" s="63"/>
      <c r="G609" s="62"/>
      <c r="H609" s="62"/>
      <c r="I609" s="64"/>
      <c r="J609" s="64"/>
      <c r="K609" s="62"/>
      <c r="L609" s="62"/>
      <c r="M609" s="62"/>
      <c r="N609" s="62"/>
      <c r="O609" s="65"/>
      <c r="P609" s="66" t="str">
        <f>Calculator!M594</f>
        <v/>
      </c>
      <c r="Q609" s="43"/>
    </row>
    <row r="610" spans="1:17" outlineLevel="1" x14ac:dyDescent="0.2">
      <c r="A610" s="43" t="str">
        <f t="shared" si="9"/>
        <v>BldApt</v>
      </c>
      <c r="B610" s="68">
        <v>593</v>
      </c>
      <c r="C610" s="69"/>
      <c r="D610" s="62"/>
      <c r="E610" s="62"/>
      <c r="F610" s="63"/>
      <c r="G610" s="62"/>
      <c r="H610" s="62"/>
      <c r="I610" s="64"/>
      <c r="J610" s="64"/>
      <c r="K610" s="62"/>
      <c r="L610" s="62"/>
      <c r="M610" s="62"/>
      <c r="N610" s="62"/>
      <c r="O610" s="65"/>
      <c r="P610" s="66" t="str">
        <f>Calculator!M595</f>
        <v/>
      </c>
      <c r="Q610" s="43"/>
    </row>
    <row r="611" spans="1:17" outlineLevel="1" x14ac:dyDescent="0.2">
      <c r="A611" s="43" t="str">
        <f t="shared" si="9"/>
        <v>BldApt</v>
      </c>
      <c r="B611" s="68">
        <v>594</v>
      </c>
      <c r="C611" s="69"/>
      <c r="D611" s="62"/>
      <c r="E611" s="62"/>
      <c r="F611" s="63"/>
      <c r="G611" s="62"/>
      <c r="H611" s="62"/>
      <c r="I611" s="64"/>
      <c r="J611" s="64"/>
      <c r="K611" s="62"/>
      <c r="L611" s="62"/>
      <c r="M611" s="62"/>
      <c r="N611" s="62"/>
      <c r="O611" s="65"/>
      <c r="P611" s="66" t="str">
        <f>Calculator!M596</f>
        <v/>
      </c>
      <c r="Q611" s="43"/>
    </row>
    <row r="612" spans="1:17" outlineLevel="1" x14ac:dyDescent="0.2">
      <c r="A612" s="43" t="str">
        <f t="shared" si="9"/>
        <v>BldApt</v>
      </c>
      <c r="B612" s="68">
        <v>595</v>
      </c>
      <c r="C612" s="69"/>
      <c r="D612" s="62"/>
      <c r="E612" s="62"/>
      <c r="F612" s="63"/>
      <c r="G612" s="62"/>
      <c r="H612" s="62"/>
      <c r="I612" s="64"/>
      <c r="J612" s="64"/>
      <c r="K612" s="62"/>
      <c r="L612" s="62"/>
      <c r="M612" s="62"/>
      <c r="N612" s="62"/>
      <c r="O612" s="65"/>
      <c r="P612" s="66" t="str">
        <f>Calculator!M597</f>
        <v/>
      </c>
      <c r="Q612" s="43"/>
    </row>
    <row r="613" spans="1:17" outlineLevel="1" x14ac:dyDescent="0.2">
      <c r="A613" s="43" t="str">
        <f t="shared" si="9"/>
        <v>BldApt</v>
      </c>
      <c r="B613" s="68">
        <v>596</v>
      </c>
      <c r="C613" s="69"/>
      <c r="D613" s="62"/>
      <c r="E613" s="62"/>
      <c r="F613" s="63"/>
      <c r="G613" s="62"/>
      <c r="H613" s="62"/>
      <c r="I613" s="64"/>
      <c r="J613" s="64"/>
      <c r="K613" s="62"/>
      <c r="L613" s="62"/>
      <c r="M613" s="62"/>
      <c r="N613" s="62"/>
      <c r="O613" s="65"/>
      <c r="P613" s="66" t="str">
        <f>Calculator!M598</f>
        <v/>
      </c>
      <c r="Q613" s="43"/>
    </row>
    <row r="614" spans="1:17" outlineLevel="1" x14ac:dyDescent="0.2">
      <c r="A614" s="43" t="str">
        <f t="shared" si="9"/>
        <v>BldApt</v>
      </c>
      <c r="B614" s="68">
        <v>597</v>
      </c>
      <c r="C614" s="69"/>
      <c r="D614" s="62"/>
      <c r="E614" s="62"/>
      <c r="F614" s="63"/>
      <c r="G614" s="62"/>
      <c r="H614" s="62"/>
      <c r="I614" s="64"/>
      <c r="J614" s="64"/>
      <c r="K614" s="62"/>
      <c r="L614" s="62"/>
      <c r="M614" s="62"/>
      <c r="N614" s="62"/>
      <c r="O614" s="65"/>
      <c r="P614" s="66" t="str">
        <f>Calculator!M599</f>
        <v/>
      </c>
      <c r="Q614" s="43"/>
    </row>
    <row r="615" spans="1:17" outlineLevel="1" x14ac:dyDescent="0.2">
      <c r="A615" s="43" t="str">
        <f t="shared" si="9"/>
        <v>BldApt</v>
      </c>
      <c r="B615" s="68">
        <v>598</v>
      </c>
      <c r="C615" s="69"/>
      <c r="D615" s="62"/>
      <c r="E615" s="62"/>
      <c r="F615" s="63"/>
      <c r="G615" s="62"/>
      <c r="H615" s="62"/>
      <c r="I615" s="64"/>
      <c r="J615" s="64"/>
      <c r="K615" s="62"/>
      <c r="L615" s="62"/>
      <c r="M615" s="62"/>
      <c r="N615" s="62"/>
      <c r="O615" s="65"/>
      <c r="P615" s="66" t="str">
        <f>Calculator!M600</f>
        <v/>
      </c>
      <c r="Q615" s="43"/>
    </row>
    <row r="616" spans="1:17" outlineLevel="1" x14ac:dyDescent="0.2">
      <c r="A616" s="43" t="str">
        <f t="shared" si="9"/>
        <v>BldApt</v>
      </c>
      <c r="B616" s="68">
        <v>599</v>
      </c>
      <c r="C616" s="69"/>
      <c r="D616" s="62"/>
      <c r="E616" s="62"/>
      <c r="F616" s="63"/>
      <c r="G616" s="62"/>
      <c r="H616" s="62"/>
      <c r="I616" s="64"/>
      <c r="J616" s="64"/>
      <c r="K616" s="62"/>
      <c r="L616" s="62"/>
      <c r="M616" s="62"/>
      <c r="N616" s="62"/>
      <c r="O616" s="65"/>
      <c r="P616" s="66" t="str">
        <f>Calculator!M601</f>
        <v/>
      </c>
      <c r="Q616" s="43"/>
    </row>
    <row r="617" spans="1:17" x14ac:dyDescent="0.2">
      <c r="A617" s="43" t="str">
        <f t="shared" si="9"/>
        <v>BldApt</v>
      </c>
      <c r="B617" s="68">
        <v>600</v>
      </c>
      <c r="C617" s="69"/>
      <c r="D617" s="62"/>
      <c r="E617" s="62"/>
      <c r="F617" s="63"/>
      <c r="G617" s="62"/>
      <c r="H617" s="62"/>
      <c r="I617" s="64"/>
      <c r="J617" s="64"/>
      <c r="K617" s="62"/>
      <c r="L617" s="62"/>
      <c r="M617" s="62"/>
      <c r="N617" s="62"/>
      <c r="O617" s="65"/>
      <c r="P617" s="66" t="str">
        <f>Calculator!M602</f>
        <v/>
      </c>
      <c r="Q617" s="43"/>
    </row>
    <row r="618" spans="1:17" outlineLevel="1" x14ac:dyDescent="0.2">
      <c r="A618" s="43" t="str">
        <f t="shared" si="9"/>
        <v>BldApt</v>
      </c>
      <c r="B618" s="68">
        <v>601</v>
      </c>
      <c r="C618" s="69"/>
      <c r="D618" s="62"/>
      <c r="E618" s="62"/>
      <c r="F618" s="63"/>
      <c r="G618" s="62"/>
      <c r="H618" s="62"/>
      <c r="I618" s="64"/>
      <c r="J618" s="64"/>
      <c r="K618" s="62"/>
      <c r="L618" s="62"/>
      <c r="M618" s="62"/>
      <c r="N618" s="62"/>
      <c r="O618" s="65"/>
      <c r="P618" s="66" t="str">
        <f>Calculator!M603</f>
        <v/>
      </c>
      <c r="Q618" s="43"/>
    </row>
    <row r="619" spans="1:17" outlineLevel="1" x14ac:dyDescent="0.2">
      <c r="A619" s="43" t="str">
        <f t="shared" si="9"/>
        <v>BldApt</v>
      </c>
      <c r="B619" s="68">
        <v>602</v>
      </c>
      <c r="C619" s="69"/>
      <c r="D619" s="62"/>
      <c r="E619" s="62"/>
      <c r="F619" s="63"/>
      <c r="G619" s="62"/>
      <c r="H619" s="62"/>
      <c r="I619" s="64"/>
      <c r="J619" s="64"/>
      <c r="K619" s="62"/>
      <c r="L619" s="62"/>
      <c r="M619" s="62"/>
      <c r="N619" s="62"/>
      <c r="O619" s="65"/>
      <c r="P619" s="66" t="str">
        <f>Calculator!M604</f>
        <v/>
      </c>
      <c r="Q619" s="43"/>
    </row>
    <row r="620" spans="1:17" outlineLevel="1" x14ac:dyDescent="0.2">
      <c r="A620" s="43" t="str">
        <f t="shared" si="9"/>
        <v>BldApt</v>
      </c>
      <c r="B620" s="68">
        <v>603</v>
      </c>
      <c r="C620" s="69"/>
      <c r="D620" s="62"/>
      <c r="E620" s="62"/>
      <c r="F620" s="63"/>
      <c r="G620" s="62"/>
      <c r="H620" s="62"/>
      <c r="I620" s="64"/>
      <c r="J620" s="64"/>
      <c r="K620" s="62"/>
      <c r="L620" s="62"/>
      <c r="M620" s="62"/>
      <c r="N620" s="62"/>
      <c r="O620" s="65"/>
      <c r="P620" s="66" t="str">
        <f>Calculator!M605</f>
        <v/>
      </c>
      <c r="Q620" s="43"/>
    </row>
    <row r="621" spans="1:17" outlineLevel="1" x14ac:dyDescent="0.2">
      <c r="A621" s="43" t="str">
        <f t="shared" si="9"/>
        <v>BldApt</v>
      </c>
      <c r="B621" s="68">
        <v>604</v>
      </c>
      <c r="C621" s="69"/>
      <c r="D621" s="62"/>
      <c r="E621" s="62"/>
      <c r="F621" s="63"/>
      <c r="G621" s="62"/>
      <c r="H621" s="62"/>
      <c r="I621" s="64"/>
      <c r="J621" s="64"/>
      <c r="K621" s="62"/>
      <c r="L621" s="62"/>
      <c r="M621" s="62"/>
      <c r="N621" s="62"/>
      <c r="O621" s="65"/>
      <c r="P621" s="66" t="str">
        <f>Calculator!M606</f>
        <v/>
      </c>
      <c r="Q621" s="43"/>
    </row>
    <row r="622" spans="1:17" outlineLevel="1" x14ac:dyDescent="0.2">
      <c r="A622" s="43" t="str">
        <f t="shared" si="9"/>
        <v>BldApt</v>
      </c>
      <c r="B622" s="68">
        <v>605</v>
      </c>
      <c r="C622" s="69"/>
      <c r="D622" s="62"/>
      <c r="E622" s="62"/>
      <c r="F622" s="63"/>
      <c r="G622" s="62"/>
      <c r="H622" s="62"/>
      <c r="I622" s="64"/>
      <c r="J622" s="64"/>
      <c r="K622" s="62"/>
      <c r="L622" s="62"/>
      <c r="M622" s="62"/>
      <c r="N622" s="62"/>
      <c r="O622" s="65"/>
      <c r="P622" s="66" t="str">
        <f>Calculator!M607</f>
        <v/>
      </c>
      <c r="Q622" s="43"/>
    </row>
    <row r="623" spans="1:17" outlineLevel="1" x14ac:dyDescent="0.2">
      <c r="A623" s="43" t="str">
        <f t="shared" si="9"/>
        <v>BldApt</v>
      </c>
      <c r="B623" s="68">
        <v>606</v>
      </c>
      <c r="C623" s="69"/>
      <c r="D623" s="62"/>
      <c r="E623" s="62"/>
      <c r="F623" s="63"/>
      <c r="G623" s="62"/>
      <c r="H623" s="62"/>
      <c r="I623" s="64"/>
      <c r="J623" s="64"/>
      <c r="K623" s="62"/>
      <c r="L623" s="62"/>
      <c r="M623" s="62"/>
      <c r="N623" s="62"/>
      <c r="O623" s="65"/>
      <c r="P623" s="66" t="str">
        <f>Calculator!M608</f>
        <v/>
      </c>
      <c r="Q623" s="43"/>
    </row>
    <row r="624" spans="1:17" outlineLevel="1" x14ac:dyDescent="0.2">
      <c r="A624" s="43" t="str">
        <f t="shared" si="9"/>
        <v>BldApt</v>
      </c>
      <c r="B624" s="68">
        <v>607</v>
      </c>
      <c r="C624" s="69"/>
      <c r="D624" s="62"/>
      <c r="E624" s="62"/>
      <c r="F624" s="63"/>
      <c r="G624" s="62"/>
      <c r="H624" s="62"/>
      <c r="I624" s="64"/>
      <c r="J624" s="64"/>
      <c r="K624" s="62"/>
      <c r="L624" s="62"/>
      <c r="M624" s="62"/>
      <c r="N624" s="62"/>
      <c r="O624" s="65"/>
      <c r="P624" s="66" t="str">
        <f>Calculator!M609</f>
        <v/>
      </c>
      <c r="Q624" s="43"/>
    </row>
    <row r="625" spans="1:17" outlineLevel="1" x14ac:dyDescent="0.2">
      <c r="A625" s="43" t="str">
        <f t="shared" si="9"/>
        <v>BldApt</v>
      </c>
      <c r="B625" s="68">
        <v>608</v>
      </c>
      <c r="C625" s="69"/>
      <c r="D625" s="62"/>
      <c r="E625" s="62"/>
      <c r="F625" s="63"/>
      <c r="G625" s="62"/>
      <c r="H625" s="62"/>
      <c r="I625" s="64"/>
      <c r="J625" s="64"/>
      <c r="K625" s="62"/>
      <c r="L625" s="62"/>
      <c r="M625" s="62"/>
      <c r="N625" s="62"/>
      <c r="O625" s="65"/>
      <c r="P625" s="66" t="str">
        <f>Calculator!M610</f>
        <v/>
      </c>
      <c r="Q625" s="43"/>
    </row>
    <row r="626" spans="1:17" outlineLevel="1" x14ac:dyDescent="0.2">
      <c r="A626" s="43" t="str">
        <f t="shared" si="9"/>
        <v>BldApt</v>
      </c>
      <c r="B626" s="68">
        <v>609</v>
      </c>
      <c r="C626" s="69"/>
      <c r="D626" s="62"/>
      <c r="E626" s="62"/>
      <c r="F626" s="63"/>
      <c r="G626" s="62"/>
      <c r="H626" s="62"/>
      <c r="I626" s="64"/>
      <c r="J626" s="64"/>
      <c r="K626" s="62"/>
      <c r="L626" s="62"/>
      <c r="M626" s="62"/>
      <c r="N626" s="62"/>
      <c r="O626" s="65"/>
      <c r="P626" s="66" t="str">
        <f>Calculator!M611</f>
        <v/>
      </c>
      <c r="Q626" s="43"/>
    </row>
    <row r="627" spans="1:17" outlineLevel="1" x14ac:dyDescent="0.2">
      <c r="A627" s="43" t="str">
        <f t="shared" si="9"/>
        <v>BldApt</v>
      </c>
      <c r="B627" s="68">
        <v>610</v>
      </c>
      <c r="C627" s="69"/>
      <c r="D627" s="62"/>
      <c r="E627" s="62"/>
      <c r="F627" s="63"/>
      <c r="G627" s="62"/>
      <c r="H627" s="62"/>
      <c r="I627" s="64"/>
      <c r="J627" s="64"/>
      <c r="K627" s="62"/>
      <c r="L627" s="62"/>
      <c r="M627" s="62"/>
      <c r="N627" s="62"/>
      <c r="O627" s="65"/>
      <c r="P627" s="66" t="str">
        <f>Calculator!M612</f>
        <v/>
      </c>
      <c r="Q627" s="43"/>
    </row>
    <row r="628" spans="1:17" outlineLevel="1" x14ac:dyDescent="0.2">
      <c r="A628" s="43" t="str">
        <f t="shared" si="9"/>
        <v>BldApt</v>
      </c>
      <c r="B628" s="68">
        <v>611</v>
      </c>
      <c r="C628" s="69"/>
      <c r="D628" s="62"/>
      <c r="E628" s="62"/>
      <c r="F628" s="63"/>
      <c r="G628" s="62"/>
      <c r="H628" s="62"/>
      <c r="I628" s="64"/>
      <c r="J628" s="64"/>
      <c r="K628" s="62"/>
      <c r="L628" s="62"/>
      <c r="M628" s="62"/>
      <c r="N628" s="62"/>
      <c r="O628" s="65"/>
      <c r="P628" s="66" t="str">
        <f>Calculator!M613</f>
        <v/>
      </c>
      <c r="Q628" s="43"/>
    </row>
    <row r="629" spans="1:17" outlineLevel="1" x14ac:dyDescent="0.2">
      <c r="A629" s="43" t="str">
        <f t="shared" si="9"/>
        <v>BldApt</v>
      </c>
      <c r="B629" s="68">
        <v>612</v>
      </c>
      <c r="C629" s="69"/>
      <c r="D629" s="62"/>
      <c r="E629" s="62"/>
      <c r="F629" s="63"/>
      <c r="G629" s="62"/>
      <c r="H629" s="62"/>
      <c r="I629" s="64"/>
      <c r="J629" s="64"/>
      <c r="K629" s="62"/>
      <c r="L629" s="62"/>
      <c r="M629" s="62"/>
      <c r="N629" s="62"/>
      <c r="O629" s="65"/>
      <c r="P629" s="66" t="str">
        <f>Calculator!M614</f>
        <v/>
      </c>
      <c r="Q629" s="43"/>
    </row>
    <row r="630" spans="1:17" outlineLevel="1" x14ac:dyDescent="0.2">
      <c r="A630" s="43" t="str">
        <f t="shared" si="9"/>
        <v>BldApt</v>
      </c>
      <c r="B630" s="68">
        <v>613</v>
      </c>
      <c r="C630" s="69"/>
      <c r="D630" s="62"/>
      <c r="E630" s="62"/>
      <c r="F630" s="63"/>
      <c r="G630" s="62"/>
      <c r="H630" s="62"/>
      <c r="I630" s="64"/>
      <c r="J630" s="64"/>
      <c r="K630" s="62"/>
      <c r="L630" s="62"/>
      <c r="M630" s="62"/>
      <c r="N630" s="62"/>
      <c r="O630" s="65"/>
      <c r="P630" s="66" t="str">
        <f>Calculator!M615</f>
        <v/>
      </c>
      <c r="Q630" s="43"/>
    </row>
    <row r="631" spans="1:17" outlineLevel="1" x14ac:dyDescent="0.2">
      <c r="A631" s="43" t="str">
        <f t="shared" si="9"/>
        <v>BldApt</v>
      </c>
      <c r="B631" s="68">
        <v>614</v>
      </c>
      <c r="C631" s="69"/>
      <c r="D631" s="62"/>
      <c r="E631" s="62"/>
      <c r="F631" s="63"/>
      <c r="G631" s="62"/>
      <c r="H631" s="62"/>
      <c r="I631" s="64"/>
      <c r="J631" s="64"/>
      <c r="K631" s="62"/>
      <c r="L631" s="62"/>
      <c r="M631" s="62"/>
      <c r="N631" s="62"/>
      <c r="O631" s="65"/>
      <c r="P631" s="66" t="str">
        <f>Calculator!M616</f>
        <v/>
      </c>
      <c r="Q631" s="43"/>
    </row>
    <row r="632" spans="1:17" outlineLevel="1" x14ac:dyDescent="0.2">
      <c r="A632" s="43" t="str">
        <f t="shared" si="9"/>
        <v>BldApt</v>
      </c>
      <c r="B632" s="68">
        <v>615</v>
      </c>
      <c r="C632" s="69"/>
      <c r="D632" s="62"/>
      <c r="E632" s="62"/>
      <c r="F632" s="63"/>
      <c r="G632" s="62"/>
      <c r="H632" s="62"/>
      <c r="I632" s="64"/>
      <c r="J632" s="64"/>
      <c r="K632" s="62"/>
      <c r="L632" s="62"/>
      <c r="M632" s="62"/>
      <c r="N632" s="62"/>
      <c r="O632" s="65"/>
      <c r="P632" s="66" t="str">
        <f>Calculator!M617</f>
        <v/>
      </c>
      <c r="Q632" s="43"/>
    </row>
    <row r="633" spans="1:17" outlineLevel="1" x14ac:dyDescent="0.2">
      <c r="A633" s="43" t="str">
        <f t="shared" si="9"/>
        <v>BldApt</v>
      </c>
      <c r="B633" s="68">
        <v>616</v>
      </c>
      <c r="C633" s="69"/>
      <c r="D633" s="62"/>
      <c r="E633" s="62"/>
      <c r="F633" s="63"/>
      <c r="G633" s="62"/>
      <c r="H633" s="62"/>
      <c r="I633" s="64"/>
      <c r="J633" s="64"/>
      <c r="K633" s="62"/>
      <c r="L633" s="62"/>
      <c r="M633" s="62"/>
      <c r="N633" s="62"/>
      <c r="O633" s="65"/>
      <c r="P633" s="66" t="str">
        <f>Calculator!M618</f>
        <v/>
      </c>
      <c r="Q633" s="43"/>
    </row>
    <row r="634" spans="1:17" outlineLevel="1" x14ac:dyDescent="0.2">
      <c r="A634" s="43" t="str">
        <f t="shared" si="9"/>
        <v>BldApt</v>
      </c>
      <c r="B634" s="68">
        <v>617</v>
      </c>
      <c r="C634" s="69"/>
      <c r="D634" s="62"/>
      <c r="E634" s="62"/>
      <c r="F634" s="63"/>
      <c r="G634" s="62"/>
      <c r="H634" s="62"/>
      <c r="I634" s="64"/>
      <c r="J634" s="64"/>
      <c r="K634" s="62"/>
      <c r="L634" s="62"/>
      <c r="M634" s="62"/>
      <c r="N634" s="62"/>
      <c r="O634" s="65"/>
      <c r="P634" s="66" t="str">
        <f>Calculator!M619</f>
        <v/>
      </c>
      <c r="Q634" s="43"/>
    </row>
    <row r="635" spans="1:17" outlineLevel="1" x14ac:dyDescent="0.2">
      <c r="A635" s="43" t="str">
        <f t="shared" si="9"/>
        <v>BldApt</v>
      </c>
      <c r="B635" s="68">
        <v>618</v>
      </c>
      <c r="C635" s="69"/>
      <c r="D635" s="62"/>
      <c r="E635" s="62"/>
      <c r="F635" s="63"/>
      <c r="G635" s="62"/>
      <c r="H635" s="62"/>
      <c r="I635" s="64"/>
      <c r="J635" s="64"/>
      <c r="K635" s="62"/>
      <c r="L635" s="62"/>
      <c r="M635" s="62"/>
      <c r="N635" s="62"/>
      <c r="O635" s="65"/>
      <c r="P635" s="66" t="str">
        <f>Calculator!M620</f>
        <v/>
      </c>
      <c r="Q635" s="43"/>
    </row>
    <row r="636" spans="1:17" outlineLevel="1" x14ac:dyDescent="0.2">
      <c r="A636" s="43" t="str">
        <f t="shared" si="9"/>
        <v>BldApt</v>
      </c>
      <c r="B636" s="68">
        <v>619</v>
      </c>
      <c r="C636" s="69"/>
      <c r="D636" s="62"/>
      <c r="E636" s="62"/>
      <c r="F636" s="63"/>
      <c r="G636" s="62"/>
      <c r="H636" s="62"/>
      <c r="I636" s="64"/>
      <c r="J636" s="64"/>
      <c r="K636" s="62"/>
      <c r="L636" s="62"/>
      <c r="M636" s="62"/>
      <c r="N636" s="62"/>
      <c r="O636" s="65"/>
      <c r="P636" s="66" t="str">
        <f>Calculator!M621</f>
        <v/>
      </c>
      <c r="Q636" s="43"/>
    </row>
    <row r="637" spans="1:17" outlineLevel="1" x14ac:dyDescent="0.2">
      <c r="A637" s="43" t="str">
        <f t="shared" si="9"/>
        <v>BldApt</v>
      </c>
      <c r="B637" s="68">
        <v>620</v>
      </c>
      <c r="C637" s="69"/>
      <c r="D637" s="62"/>
      <c r="E637" s="62"/>
      <c r="F637" s="63"/>
      <c r="G637" s="62"/>
      <c r="H637" s="62"/>
      <c r="I637" s="64"/>
      <c r="J637" s="64"/>
      <c r="K637" s="62"/>
      <c r="L637" s="62"/>
      <c r="M637" s="62"/>
      <c r="N637" s="62"/>
      <c r="O637" s="65"/>
      <c r="P637" s="66" t="str">
        <f>Calculator!M622</f>
        <v/>
      </c>
      <c r="Q637" s="43"/>
    </row>
    <row r="638" spans="1:17" outlineLevel="1" x14ac:dyDescent="0.2">
      <c r="A638" s="43" t="str">
        <f t="shared" si="9"/>
        <v>BldApt</v>
      </c>
      <c r="B638" s="68">
        <v>621</v>
      </c>
      <c r="C638" s="69"/>
      <c r="D638" s="62"/>
      <c r="E638" s="62"/>
      <c r="F638" s="63"/>
      <c r="G638" s="62"/>
      <c r="H638" s="62"/>
      <c r="I638" s="64"/>
      <c r="J638" s="64"/>
      <c r="K638" s="62"/>
      <c r="L638" s="62"/>
      <c r="M638" s="62"/>
      <c r="N638" s="62"/>
      <c r="O638" s="65"/>
      <c r="P638" s="66" t="str">
        <f>Calculator!M623</f>
        <v/>
      </c>
      <c r="Q638" s="43"/>
    </row>
    <row r="639" spans="1:17" outlineLevel="1" x14ac:dyDescent="0.2">
      <c r="A639" s="43" t="str">
        <f t="shared" si="9"/>
        <v>BldApt</v>
      </c>
      <c r="B639" s="68">
        <v>622</v>
      </c>
      <c r="C639" s="69"/>
      <c r="D639" s="62"/>
      <c r="E639" s="62"/>
      <c r="F639" s="63"/>
      <c r="G639" s="62"/>
      <c r="H639" s="62"/>
      <c r="I639" s="64"/>
      <c r="J639" s="64"/>
      <c r="K639" s="62"/>
      <c r="L639" s="62"/>
      <c r="M639" s="62"/>
      <c r="N639" s="62"/>
      <c r="O639" s="65"/>
      <c r="P639" s="66" t="str">
        <f>Calculator!M624</f>
        <v/>
      </c>
      <c r="Q639" s="43"/>
    </row>
    <row r="640" spans="1:17" outlineLevel="1" x14ac:dyDescent="0.2">
      <c r="A640" s="43" t="str">
        <f t="shared" si="9"/>
        <v>BldApt</v>
      </c>
      <c r="B640" s="68">
        <v>623</v>
      </c>
      <c r="C640" s="69"/>
      <c r="D640" s="62"/>
      <c r="E640" s="62"/>
      <c r="F640" s="63"/>
      <c r="G640" s="62"/>
      <c r="H640" s="62"/>
      <c r="I640" s="64"/>
      <c r="J640" s="64"/>
      <c r="K640" s="62"/>
      <c r="L640" s="62"/>
      <c r="M640" s="62"/>
      <c r="N640" s="62"/>
      <c r="O640" s="65"/>
      <c r="P640" s="66" t="str">
        <f>Calculator!M625</f>
        <v/>
      </c>
      <c r="Q640" s="43"/>
    </row>
    <row r="641" spans="1:17" outlineLevel="1" x14ac:dyDescent="0.2">
      <c r="A641" s="43" t="str">
        <f t="shared" si="9"/>
        <v>BldApt</v>
      </c>
      <c r="B641" s="68">
        <v>624</v>
      </c>
      <c r="C641" s="69"/>
      <c r="D641" s="62"/>
      <c r="E641" s="62"/>
      <c r="F641" s="63"/>
      <c r="G641" s="62"/>
      <c r="H641" s="62"/>
      <c r="I641" s="64"/>
      <c r="J641" s="64"/>
      <c r="K641" s="62"/>
      <c r="L641" s="62"/>
      <c r="M641" s="62"/>
      <c r="N641" s="62"/>
      <c r="O641" s="65"/>
      <c r="P641" s="66" t="str">
        <f>Calculator!M626</f>
        <v/>
      </c>
      <c r="Q641" s="43"/>
    </row>
    <row r="642" spans="1:17" outlineLevel="1" x14ac:dyDescent="0.2">
      <c r="A642" s="43" t="str">
        <f t="shared" si="9"/>
        <v>BldApt</v>
      </c>
      <c r="B642" s="68">
        <v>625</v>
      </c>
      <c r="C642" s="69"/>
      <c r="D642" s="62"/>
      <c r="E642" s="62"/>
      <c r="F642" s="63"/>
      <c r="G642" s="62"/>
      <c r="H642" s="62"/>
      <c r="I642" s="64"/>
      <c r="J642" s="64"/>
      <c r="K642" s="62"/>
      <c r="L642" s="62"/>
      <c r="M642" s="62"/>
      <c r="N642" s="62"/>
      <c r="O642" s="65"/>
      <c r="P642" s="66" t="str">
        <f>Calculator!M627</f>
        <v/>
      </c>
      <c r="Q642" s="43"/>
    </row>
    <row r="643" spans="1:17" outlineLevel="1" x14ac:dyDescent="0.2">
      <c r="A643" s="43" t="str">
        <f t="shared" si="9"/>
        <v>BldApt</v>
      </c>
      <c r="B643" s="68">
        <v>626</v>
      </c>
      <c r="C643" s="69"/>
      <c r="D643" s="62"/>
      <c r="E643" s="62"/>
      <c r="F643" s="63"/>
      <c r="G643" s="62"/>
      <c r="H643" s="62"/>
      <c r="I643" s="64"/>
      <c r="J643" s="64"/>
      <c r="K643" s="62"/>
      <c r="L643" s="62"/>
      <c r="M643" s="62"/>
      <c r="N643" s="62"/>
      <c r="O643" s="65"/>
      <c r="P643" s="66" t="str">
        <f>Calculator!M628</f>
        <v/>
      </c>
      <c r="Q643" s="43"/>
    </row>
    <row r="644" spans="1:17" outlineLevel="1" x14ac:dyDescent="0.2">
      <c r="A644" s="43" t="str">
        <f t="shared" si="9"/>
        <v>BldApt</v>
      </c>
      <c r="B644" s="68">
        <v>627</v>
      </c>
      <c r="C644" s="69"/>
      <c r="D644" s="62"/>
      <c r="E644" s="62"/>
      <c r="F644" s="63"/>
      <c r="G644" s="62"/>
      <c r="H644" s="62"/>
      <c r="I644" s="64"/>
      <c r="J644" s="64"/>
      <c r="K644" s="62"/>
      <c r="L644" s="62"/>
      <c r="M644" s="62"/>
      <c r="N644" s="62"/>
      <c r="O644" s="65"/>
      <c r="P644" s="66" t="str">
        <f>Calculator!M629</f>
        <v/>
      </c>
      <c r="Q644" s="43"/>
    </row>
    <row r="645" spans="1:17" outlineLevel="1" x14ac:dyDescent="0.2">
      <c r="A645" s="43" t="str">
        <f t="shared" si="9"/>
        <v>BldApt</v>
      </c>
      <c r="B645" s="68">
        <v>628</v>
      </c>
      <c r="C645" s="69"/>
      <c r="D645" s="62"/>
      <c r="E645" s="62"/>
      <c r="F645" s="63"/>
      <c r="G645" s="62"/>
      <c r="H645" s="62"/>
      <c r="I645" s="64"/>
      <c r="J645" s="64"/>
      <c r="K645" s="62"/>
      <c r="L645" s="62"/>
      <c r="M645" s="62"/>
      <c r="N645" s="62"/>
      <c r="O645" s="65"/>
      <c r="P645" s="66" t="str">
        <f>Calculator!M630</f>
        <v/>
      </c>
      <c r="Q645" s="43"/>
    </row>
    <row r="646" spans="1:17" outlineLevel="1" x14ac:dyDescent="0.2">
      <c r="A646" s="43" t="str">
        <f t="shared" si="9"/>
        <v>BldApt</v>
      </c>
      <c r="B646" s="68">
        <v>629</v>
      </c>
      <c r="C646" s="69"/>
      <c r="D646" s="62"/>
      <c r="E646" s="62"/>
      <c r="F646" s="63"/>
      <c r="G646" s="62"/>
      <c r="H646" s="62"/>
      <c r="I646" s="64"/>
      <c r="J646" s="64"/>
      <c r="K646" s="62"/>
      <c r="L646" s="62"/>
      <c r="M646" s="62"/>
      <c r="N646" s="62"/>
      <c r="O646" s="65"/>
      <c r="P646" s="66" t="str">
        <f>Calculator!M631</f>
        <v/>
      </c>
      <c r="Q646" s="43"/>
    </row>
    <row r="647" spans="1:17" outlineLevel="1" x14ac:dyDescent="0.2">
      <c r="A647" s="43" t="str">
        <f t="shared" si="9"/>
        <v>BldApt</v>
      </c>
      <c r="B647" s="68">
        <v>630</v>
      </c>
      <c r="C647" s="69"/>
      <c r="D647" s="62"/>
      <c r="E647" s="62"/>
      <c r="F647" s="63"/>
      <c r="G647" s="62"/>
      <c r="H647" s="62"/>
      <c r="I647" s="64"/>
      <c r="J647" s="64"/>
      <c r="K647" s="62"/>
      <c r="L647" s="62"/>
      <c r="M647" s="62"/>
      <c r="N647" s="62"/>
      <c r="O647" s="65"/>
      <c r="P647" s="66" t="str">
        <f>Calculator!M632</f>
        <v/>
      </c>
      <c r="Q647" s="43"/>
    </row>
    <row r="648" spans="1:17" outlineLevel="1" x14ac:dyDescent="0.2">
      <c r="A648" s="43" t="str">
        <f t="shared" si="9"/>
        <v>BldApt</v>
      </c>
      <c r="B648" s="68">
        <v>631</v>
      </c>
      <c r="C648" s="69"/>
      <c r="D648" s="62"/>
      <c r="E648" s="62"/>
      <c r="F648" s="63"/>
      <c r="G648" s="62"/>
      <c r="H648" s="62"/>
      <c r="I648" s="64"/>
      <c r="J648" s="64"/>
      <c r="K648" s="62"/>
      <c r="L648" s="62"/>
      <c r="M648" s="62"/>
      <c r="N648" s="62"/>
      <c r="O648" s="65"/>
      <c r="P648" s="66" t="str">
        <f>Calculator!M633</f>
        <v/>
      </c>
      <c r="Q648" s="43"/>
    </row>
    <row r="649" spans="1:17" outlineLevel="1" x14ac:dyDescent="0.2">
      <c r="A649" s="43" t="str">
        <f t="shared" si="9"/>
        <v>BldApt</v>
      </c>
      <c r="B649" s="68">
        <v>632</v>
      </c>
      <c r="C649" s="69"/>
      <c r="D649" s="62"/>
      <c r="E649" s="62"/>
      <c r="F649" s="63"/>
      <c r="G649" s="62"/>
      <c r="H649" s="62"/>
      <c r="I649" s="64"/>
      <c r="J649" s="64"/>
      <c r="K649" s="62"/>
      <c r="L649" s="62"/>
      <c r="M649" s="62"/>
      <c r="N649" s="62"/>
      <c r="O649" s="65"/>
      <c r="P649" s="66" t="str">
        <f>Calculator!M634</f>
        <v/>
      </c>
      <c r="Q649" s="43"/>
    </row>
    <row r="650" spans="1:17" outlineLevel="1" x14ac:dyDescent="0.2">
      <c r="A650" s="43" t="str">
        <f t="shared" si="9"/>
        <v>BldApt</v>
      </c>
      <c r="B650" s="68">
        <v>633</v>
      </c>
      <c r="C650" s="69"/>
      <c r="D650" s="62"/>
      <c r="E650" s="62"/>
      <c r="F650" s="63"/>
      <c r="G650" s="62"/>
      <c r="H650" s="62"/>
      <c r="I650" s="64"/>
      <c r="J650" s="64"/>
      <c r="K650" s="62"/>
      <c r="L650" s="62"/>
      <c r="M650" s="62"/>
      <c r="N650" s="62"/>
      <c r="O650" s="65"/>
      <c r="P650" s="66" t="str">
        <f>Calculator!M635</f>
        <v/>
      </c>
      <c r="Q650" s="43"/>
    </row>
    <row r="651" spans="1:17" outlineLevel="1" x14ac:dyDescent="0.2">
      <c r="A651" s="43" t="str">
        <f t="shared" si="9"/>
        <v>BldApt</v>
      </c>
      <c r="B651" s="68">
        <v>634</v>
      </c>
      <c r="C651" s="69"/>
      <c r="D651" s="62"/>
      <c r="E651" s="62"/>
      <c r="F651" s="63"/>
      <c r="G651" s="62"/>
      <c r="H651" s="62"/>
      <c r="I651" s="64"/>
      <c r="J651" s="64"/>
      <c r="K651" s="62"/>
      <c r="L651" s="62"/>
      <c r="M651" s="62"/>
      <c r="N651" s="62"/>
      <c r="O651" s="65"/>
      <c r="P651" s="66" t="str">
        <f>Calculator!M636</f>
        <v/>
      </c>
      <c r="Q651" s="43"/>
    </row>
    <row r="652" spans="1:17" outlineLevel="1" x14ac:dyDescent="0.2">
      <c r="A652" s="43" t="str">
        <f t="shared" si="9"/>
        <v>BldApt</v>
      </c>
      <c r="B652" s="68">
        <v>635</v>
      </c>
      <c r="C652" s="69"/>
      <c r="D652" s="62"/>
      <c r="E652" s="62"/>
      <c r="F652" s="63"/>
      <c r="G652" s="62"/>
      <c r="H652" s="62"/>
      <c r="I652" s="64"/>
      <c r="J652" s="64"/>
      <c r="K652" s="62"/>
      <c r="L652" s="62"/>
      <c r="M652" s="62"/>
      <c r="N652" s="62"/>
      <c r="O652" s="65"/>
      <c r="P652" s="66" t="str">
        <f>Calculator!M637</f>
        <v/>
      </c>
      <c r="Q652" s="43"/>
    </row>
    <row r="653" spans="1:17" outlineLevel="1" x14ac:dyDescent="0.2">
      <c r="A653" s="43" t="str">
        <f t="shared" si="9"/>
        <v>BldApt</v>
      </c>
      <c r="B653" s="68">
        <v>636</v>
      </c>
      <c r="C653" s="69"/>
      <c r="D653" s="62"/>
      <c r="E653" s="62"/>
      <c r="F653" s="63"/>
      <c r="G653" s="62"/>
      <c r="H653" s="62"/>
      <c r="I653" s="64"/>
      <c r="J653" s="64"/>
      <c r="K653" s="62"/>
      <c r="L653" s="62"/>
      <c r="M653" s="62"/>
      <c r="N653" s="62"/>
      <c r="O653" s="65"/>
      <c r="P653" s="66" t="str">
        <f>Calculator!M638</f>
        <v/>
      </c>
      <c r="Q653" s="43"/>
    </row>
    <row r="654" spans="1:17" outlineLevel="1" x14ac:dyDescent="0.2">
      <c r="A654" s="43" t="str">
        <f t="shared" si="9"/>
        <v>BldApt</v>
      </c>
      <c r="B654" s="68">
        <v>637</v>
      </c>
      <c r="C654" s="69"/>
      <c r="D654" s="62"/>
      <c r="E654" s="62"/>
      <c r="F654" s="63"/>
      <c r="G654" s="62"/>
      <c r="H654" s="62"/>
      <c r="I654" s="64"/>
      <c r="J654" s="64"/>
      <c r="K654" s="62"/>
      <c r="L654" s="62"/>
      <c r="M654" s="62"/>
      <c r="N654" s="62"/>
      <c r="O654" s="65"/>
      <c r="P654" s="66" t="str">
        <f>Calculator!M639</f>
        <v/>
      </c>
      <c r="Q654" s="43"/>
    </row>
    <row r="655" spans="1:17" outlineLevel="1" x14ac:dyDescent="0.2">
      <c r="A655" s="43" t="str">
        <f t="shared" si="9"/>
        <v>BldApt</v>
      </c>
      <c r="B655" s="68">
        <v>638</v>
      </c>
      <c r="C655" s="69"/>
      <c r="D655" s="62"/>
      <c r="E655" s="62"/>
      <c r="F655" s="63"/>
      <c r="G655" s="62"/>
      <c r="H655" s="62"/>
      <c r="I655" s="64"/>
      <c r="J655" s="64"/>
      <c r="K655" s="62"/>
      <c r="L655" s="62"/>
      <c r="M655" s="62"/>
      <c r="N655" s="62"/>
      <c r="O655" s="65"/>
      <c r="P655" s="66" t="str">
        <f>Calculator!M640</f>
        <v/>
      </c>
      <c r="Q655" s="43"/>
    </row>
    <row r="656" spans="1:17" outlineLevel="1" x14ac:dyDescent="0.2">
      <c r="A656" s="43" t="str">
        <f t="shared" si="9"/>
        <v>BldApt</v>
      </c>
      <c r="B656" s="68">
        <v>639</v>
      </c>
      <c r="C656" s="69"/>
      <c r="D656" s="62"/>
      <c r="E656" s="62"/>
      <c r="F656" s="63"/>
      <c r="G656" s="62"/>
      <c r="H656" s="62"/>
      <c r="I656" s="64"/>
      <c r="J656" s="64"/>
      <c r="K656" s="62"/>
      <c r="L656" s="62"/>
      <c r="M656" s="62"/>
      <c r="N656" s="62"/>
      <c r="O656" s="65"/>
      <c r="P656" s="66" t="str">
        <f>Calculator!M641</f>
        <v/>
      </c>
      <c r="Q656" s="43"/>
    </row>
    <row r="657" spans="1:17" outlineLevel="1" x14ac:dyDescent="0.2">
      <c r="A657" s="43" t="str">
        <f t="shared" si="9"/>
        <v>BldApt</v>
      </c>
      <c r="B657" s="68">
        <v>640</v>
      </c>
      <c r="C657" s="69"/>
      <c r="D657" s="62"/>
      <c r="E657" s="62"/>
      <c r="F657" s="63"/>
      <c r="G657" s="62"/>
      <c r="H657" s="62"/>
      <c r="I657" s="64"/>
      <c r="J657" s="64"/>
      <c r="K657" s="62"/>
      <c r="L657" s="62"/>
      <c r="M657" s="62"/>
      <c r="N657" s="62"/>
      <c r="O657" s="65"/>
      <c r="P657" s="66" t="str">
        <f>Calculator!M642</f>
        <v/>
      </c>
      <c r="Q657" s="43"/>
    </row>
    <row r="658" spans="1:17" outlineLevel="1" x14ac:dyDescent="0.2">
      <c r="A658" s="43" t="str">
        <f t="shared" si="9"/>
        <v>BldApt</v>
      </c>
      <c r="B658" s="68">
        <v>641</v>
      </c>
      <c r="C658" s="69"/>
      <c r="D658" s="62"/>
      <c r="E658" s="62"/>
      <c r="F658" s="63"/>
      <c r="G658" s="62"/>
      <c r="H658" s="62"/>
      <c r="I658" s="64"/>
      <c r="J658" s="64"/>
      <c r="K658" s="62"/>
      <c r="L658" s="62"/>
      <c r="M658" s="62"/>
      <c r="N658" s="62"/>
      <c r="O658" s="65"/>
      <c r="P658" s="66" t="str">
        <f>Calculator!M643</f>
        <v/>
      </c>
      <c r="Q658" s="43"/>
    </row>
    <row r="659" spans="1:17" outlineLevel="1" x14ac:dyDescent="0.2">
      <c r="A659" s="43" t="str">
        <f t="shared" ref="A659:A722" si="10">"Bld"&amp;C659&amp;"Apt"&amp;E659</f>
        <v>BldApt</v>
      </c>
      <c r="B659" s="68">
        <v>642</v>
      </c>
      <c r="C659" s="69"/>
      <c r="D659" s="62"/>
      <c r="E659" s="62"/>
      <c r="F659" s="63"/>
      <c r="G659" s="62"/>
      <c r="H659" s="62"/>
      <c r="I659" s="64"/>
      <c r="J659" s="64"/>
      <c r="K659" s="62"/>
      <c r="L659" s="62"/>
      <c r="M659" s="62"/>
      <c r="N659" s="62"/>
      <c r="O659" s="65"/>
      <c r="P659" s="66" t="str">
        <f>Calculator!M644</f>
        <v/>
      </c>
      <c r="Q659" s="43"/>
    </row>
    <row r="660" spans="1:17" outlineLevel="1" x14ac:dyDescent="0.2">
      <c r="A660" s="43" t="str">
        <f t="shared" si="10"/>
        <v>BldApt</v>
      </c>
      <c r="B660" s="68">
        <v>643</v>
      </c>
      <c r="C660" s="69"/>
      <c r="D660" s="62"/>
      <c r="E660" s="62"/>
      <c r="F660" s="63"/>
      <c r="G660" s="62"/>
      <c r="H660" s="62"/>
      <c r="I660" s="64"/>
      <c r="J660" s="64"/>
      <c r="K660" s="62"/>
      <c r="L660" s="62"/>
      <c r="M660" s="62"/>
      <c r="N660" s="62"/>
      <c r="O660" s="65"/>
      <c r="P660" s="66" t="str">
        <f>Calculator!M645</f>
        <v/>
      </c>
      <c r="Q660" s="43"/>
    </row>
    <row r="661" spans="1:17" outlineLevel="1" x14ac:dyDescent="0.2">
      <c r="A661" s="43" t="str">
        <f t="shared" si="10"/>
        <v>BldApt</v>
      </c>
      <c r="B661" s="68">
        <v>644</v>
      </c>
      <c r="C661" s="69"/>
      <c r="D661" s="62"/>
      <c r="E661" s="62"/>
      <c r="F661" s="63"/>
      <c r="G661" s="62"/>
      <c r="H661" s="62"/>
      <c r="I661" s="64"/>
      <c r="J661" s="64"/>
      <c r="K661" s="62"/>
      <c r="L661" s="62"/>
      <c r="M661" s="62"/>
      <c r="N661" s="62"/>
      <c r="O661" s="65"/>
      <c r="P661" s="66" t="str">
        <f>Calculator!M646</f>
        <v/>
      </c>
      <c r="Q661" s="43"/>
    </row>
    <row r="662" spans="1:17" outlineLevel="1" x14ac:dyDescent="0.2">
      <c r="A662" s="43" t="str">
        <f t="shared" si="10"/>
        <v>BldApt</v>
      </c>
      <c r="B662" s="68">
        <v>645</v>
      </c>
      <c r="C662" s="69"/>
      <c r="D662" s="62"/>
      <c r="E662" s="62"/>
      <c r="F662" s="63"/>
      <c r="G662" s="62"/>
      <c r="H662" s="62"/>
      <c r="I662" s="64"/>
      <c r="J662" s="64"/>
      <c r="K662" s="62"/>
      <c r="L662" s="62"/>
      <c r="M662" s="62"/>
      <c r="N662" s="62"/>
      <c r="O662" s="65"/>
      <c r="P662" s="66" t="str">
        <f>Calculator!M647</f>
        <v/>
      </c>
      <c r="Q662" s="43"/>
    </row>
    <row r="663" spans="1:17" outlineLevel="1" x14ac:dyDescent="0.2">
      <c r="A663" s="43" t="str">
        <f t="shared" si="10"/>
        <v>BldApt</v>
      </c>
      <c r="B663" s="68">
        <v>646</v>
      </c>
      <c r="C663" s="69"/>
      <c r="D663" s="62"/>
      <c r="E663" s="62"/>
      <c r="F663" s="63"/>
      <c r="G663" s="62"/>
      <c r="H663" s="62"/>
      <c r="I663" s="64"/>
      <c r="J663" s="64"/>
      <c r="K663" s="62"/>
      <c r="L663" s="62"/>
      <c r="M663" s="62"/>
      <c r="N663" s="62"/>
      <c r="O663" s="65"/>
      <c r="P663" s="66" t="str">
        <f>Calculator!M648</f>
        <v/>
      </c>
      <c r="Q663" s="43"/>
    </row>
    <row r="664" spans="1:17" outlineLevel="1" x14ac:dyDescent="0.2">
      <c r="A664" s="43" t="str">
        <f t="shared" si="10"/>
        <v>BldApt</v>
      </c>
      <c r="B664" s="68">
        <v>647</v>
      </c>
      <c r="C664" s="69"/>
      <c r="D664" s="62"/>
      <c r="E664" s="62"/>
      <c r="F664" s="63"/>
      <c r="G664" s="62"/>
      <c r="H664" s="62"/>
      <c r="I664" s="64"/>
      <c r="J664" s="64"/>
      <c r="K664" s="62"/>
      <c r="L664" s="62"/>
      <c r="M664" s="62"/>
      <c r="N664" s="62"/>
      <c r="O664" s="65"/>
      <c r="P664" s="66" t="str">
        <f>Calculator!M649</f>
        <v/>
      </c>
      <c r="Q664" s="43"/>
    </row>
    <row r="665" spans="1:17" outlineLevel="1" x14ac:dyDescent="0.2">
      <c r="A665" s="43" t="str">
        <f t="shared" si="10"/>
        <v>BldApt</v>
      </c>
      <c r="B665" s="68">
        <v>648</v>
      </c>
      <c r="C665" s="69"/>
      <c r="D665" s="62"/>
      <c r="E665" s="62"/>
      <c r="F665" s="63"/>
      <c r="G665" s="62"/>
      <c r="H665" s="62"/>
      <c r="I665" s="64"/>
      <c r="J665" s="64"/>
      <c r="K665" s="62"/>
      <c r="L665" s="62"/>
      <c r="M665" s="62"/>
      <c r="N665" s="62"/>
      <c r="O665" s="65"/>
      <c r="P665" s="66" t="str">
        <f>Calculator!M650</f>
        <v/>
      </c>
      <c r="Q665" s="43"/>
    </row>
    <row r="666" spans="1:17" outlineLevel="1" x14ac:dyDescent="0.2">
      <c r="A666" s="43" t="str">
        <f t="shared" si="10"/>
        <v>BldApt</v>
      </c>
      <c r="B666" s="68">
        <v>649</v>
      </c>
      <c r="C666" s="69"/>
      <c r="D666" s="62"/>
      <c r="E666" s="62"/>
      <c r="F666" s="63"/>
      <c r="G666" s="62"/>
      <c r="H666" s="62"/>
      <c r="I666" s="64"/>
      <c r="J666" s="64"/>
      <c r="K666" s="62"/>
      <c r="L666" s="62"/>
      <c r="M666" s="62"/>
      <c r="N666" s="62"/>
      <c r="O666" s="65"/>
      <c r="P666" s="66" t="str">
        <f>Calculator!M651</f>
        <v/>
      </c>
      <c r="Q666" s="43"/>
    </row>
    <row r="667" spans="1:17" outlineLevel="1" x14ac:dyDescent="0.2">
      <c r="A667" s="43" t="str">
        <f t="shared" si="10"/>
        <v>BldApt</v>
      </c>
      <c r="B667" s="68">
        <v>650</v>
      </c>
      <c r="C667" s="69"/>
      <c r="D667" s="62"/>
      <c r="E667" s="62"/>
      <c r="F667" s="63"/>
      <c r="G667" s="62"/>
      <c r="H667" s="62"/>
      <c r="I667" s="64"/>
      <c r="J667" s="64"/>
      <c r="K667" s="62"/>
      <c r="L667" s="62"/>
      <c r="M667" s="62"/>
      <c r="N667" s="62"/>
      <c r="O667" s="65"/>
      <c r="P667" s="66" t="str">
        <f>Calculator!M652</f>
        <v/>
      </c>
      <c r="Q667" s="43"/>
    </row>
    <row r="668" spans="1:17" outlineLevel="1" x14ac:dyDescent="0.2">
      <c r="A668" s="43" t="str">
        <f t="shared" si="10"/>
        <v>BldApt</v>
      </c>
      <c r="B668" s="68">
        <v>651</v>
      </c>
      <c r="C668" s="69"/>
      <c r="D668" s="62"/>
      <c r="E668" s="62"/>
      <c r="F668" s="63"/>
      <c r="G668" s="62"/>
      <c r="H668" s="62"/>
      <c r="I668" s="64"/>
      <c r="J668" s="64"/>
      <c r="K668" s="62"/>
      <c r="L668" s="62"/>
      <c r="M668" s="62"/>
      <c r="N668" s="62"/>
      <c r="O668" s="65"/>
      <c r="P668" s="66" t="str">
        <f>Calculator!M653</f>
        <v/>
      </c>
      <c r="Q668" s="43"/>
    </row>
    <row r="669" spans="1:17" outlineLevel="1" x14ac:dyDescent="0.2">
      <c r="A669" s="43" t="str">
        <f t="shared" si="10"/>
        <v>BldApt</v>
      </c>
      <c r="B669" s="68">
        <v>652</v>
      </c>
      <c r="C669" s="69"/>
      <c r="D669" s="62"/>
      <c r="E669" s="62"/>
      <c r="F669" s="63"/>
      <c r="G669" s="62"/>
      <c r="H669" s="62"/>
      <c r="I669" s="64"/>
      <c r="J669" s="64"/>
      <c r="K669" s="62"/>
      <c r="L669" s="62"/>
      <c r="M669" s="62"/>
      <c r="N669" s="62"/>
      <c r="O669" s="65"/>
      <c r="P669" s="66" t="str">
        <f>Calculator!M654</f>
        <v/>
      </c>
      <c r="Q669" s="43"/>
    </row>
    <row r="670" spans="1:17" outlineLevel="1" x14ac:dyDescent="0.2">
      <c r="A670" s="43" t="str">
        <f t="shared" si="10"/>
        <v>BldApt</v>
      </c>
      <c r="B670" s="68">
        <v>653</v>
      </c>
      <c r="C670" s="69"/>
      <c r="D670" s="62"/>
      <c r="E670" s="62"/>
      <c r="F670" s="63"/>
      <c r="G670" s="62"/>
      <c r="H670" s="62"/>
      <c r="I670" s="64"/>
      <c r="J670" s="64"/>
      <c r="K670" s="62"/>
      <c r="L670" s="62"/>
      <c r="M670" s="62"/>
      <c r="N670" s="62"/>
      <c r="O670" s="65"/>
      <c r="P670" s="66" t="str">
        <f>Calculator!M655</f>
        <v/>
      </c>
      <c r="Q670" s="43"/>
    </row>
    <row r="671" spans="1:17" outlineLevel="1" x14ac:dyDescent="0.2">
      <c r="A671" s="43" t="str">
        <f t="shared" si="10"/>
        <v>BldApt</v>
      </c>
      <c r="B671" s="68">
        <v>654</v>
      </c>
      <c r="C671" s="69"/>
      <c r="D671" s="62"/>
      <c r="E671" s="62"/>
      <c r="F671" s="63"/>
      <c r="G671" s="62"/>
      <c r="H671" s="62"/>
      <c r="I671" s="64"/>
      <c r="J671" s="64"/>
      <c r="K671" s="62"/>
      <c r="L671" s="62"/>
      <c r="M671" s="62"/>
      <c r="N671" s="62"/>
      <c r="O671" s="65"/>
      <c r="P671" s="66" t="str">
        <f>Calculator!M656</f>
        <v/>
      </c>
      <c r="Q671" s="43"/>
    </row>
    <row r="672" spans="1:17" outlineLevel="1" x14ac:dyDescent="0.2">
      <c r="A672" s="43" t="str">
        <f t="shared" si="10"/>
        <v>BldApt</v>
      </c>
      <c r="B672" s="68">
        <v>655</v>
      </c>
      <c r="C672" s="69"/>
      <c r="D672" s="62"/>
      <c r="E672" s="62"/>
      <c r="F672" s="63"/>
      <c r="G672" s="62"/>
      <c r="H672" s="62"/>
      <c r="I672" s="64"/>
      <c r="J672" s="64"/>
      <c r="K672" s="62"/>
      <c r="L672" s="62"/>
      <c r="M672" s="62"/>
      <c r="N672" s="62"/>
      <c r="O672" s="65"/>
      <c r="P672" s="66" t="str">
        <f>Calculator!M657</f>
        <v/>
      </c>
      <c r="Q672" s="43"/>
    </row>
    <row r="673" spans="1:17" outlineLevel="1" x14ac:dyDescent="0.2">
      <c r="A673" s="43" t="str">
        <f t="shared" si="10"/>
        <v>BldApt</v>
      </c>
      <c r="B673" s="68">
        <v>656</v>
      </c>
      <c r="C673" s="69"/>
      <c r="D673" s="62"/>
      <c r="E673" s="62"/>
      <c r="F673" s="63"/>
      <c r="G673" s="62"/>
      <c r="H673" s="62"/>
      <c r="I673" s="64"/>
      <c r="J673" s="64"/>
      <c r="K673" s="62"/>
      <c r="L673" s="62"/>
      <c r="M673" s="62"/>
      <c r="N673" s="62"/>
      <c r="O673" s="65"/>
      <c r="P673" s="66" t="str">
        <f>Calculator!M658</f>
        <v/>
      </c>
      <c r="Q673" s="43"/>
    </row>
    <row r="674" spans="1:17" outlineLevel="1" x14ac:dyDescent="0.2">
      <c r="A674" s="43" t="str">
        <f t="shared" si="10"/>
        <v>BldApt</v>
      </c>
      <c r="B674" s="68">
        <v>657</v>
      </c>
      <c r="C674" s="69"/>
      <c r="D674" s="62"/>
      <c r="E674" s="62"/>
      <c r="F674" s="63"/>
      <c r="G674" s="62"/>
      <c r="H674" s="62"/>
      <c r="I674" s="64"/>
      <c r="J674" s="64"/>
      <c r="K674" s="62"/>
      <c r="L674" s="62"/>
      <c r="M674" s="62"/>
      <c r="N674" s="62"/>
      <c r="O674" s="65"/>
      <c r="P674" s="66" t="str">
        <f>Calculator!M659</f>
        <v/>
      </c>
      <c r="Q674" s="43"/>
    </row>
    <row r="675" spans="1:17" outlineLevel="1" x14ac:dyDescent="0.2">
      <c r="A675" s="43" t="str">
        <f t="shared" si="10"/>
        <v>BldApt</v>
      </c>
      <c r="B675" s="68">
        <v>658</v>
      </c>
      <c r="C675" s="69"/>
      <c r="D675" s="62"/>
      <c r="E675" s="62"/>
      <c r="F675" s="63"/>
      <c r="G675" s="62"/>
      <c r="H675" s="62"/>
      <c r="I675" s="64"/>
      <c r="J675" s="64"/>
      <c r="K675" s="62"/>
      <c r="L675" s="62"/>
      <c r="M675" s="62"/>
      <c r="N675" s="62"/>
      <c r="O675" s="65"/>
      <c r="P675" s="66" t="str">
        <f>Calculator!M660</f>
        <v/>
      </c>
      <c r="Q675" s="43"/>
    </row>
    <row r="676" spans="1:17" outlineLevel="1" x14ac:dyDescent="0.2">
      <c r="A676" s="43" t="str">
        <f t="shared" si="10"/>
        <v>BldApt</v>
      </c>
      <c r="B676" s="68">
        <v>659</v>
      </c>
      <c r="C676" s="69"/>
      <c r="D676" s="62"/>
      <c r="E676" s="62"/>
      <c r="F676" s="63"/>
      <c r="G676" s="62"/>
      <c r="H676" s="62"/>
      <c r="I676" s="64"/>
      <c r="J676" s="64"/>
      <c r="K676" s="62"/>
      <c r="L676" s="62"/>
      <c r="M676" s="62"/>
      <c r="N676" s="62"/>
      <c r="O676" s="65"/>
      <c r="P676" s="66" t="str">
        <f>Calculator!M661</f>
        <v/>
      </c>
      <c r="Q676" s="43"/>
    </row>
    <row r="677" spans="1:17" outlineLevel="1" x14ac:dyDescent="0.2">
      <c r="A677" s="43" t="str">
        <f t="shared" si="10"/>
        <v>BldApt</v>
      </c>
      <c r="B677" s="68">
        <v>660</v>
      </c>
      <c r="C677" s="69"/>
      <c r="D677" s="62"/>
      <c r="E677" s="62"/>
      <c r="F677" s="63"/>
      <c r="G677" s="62"/>
      <c r="H677" s="62"/>
      <c r="I677" s="64"/>
      <c r="J677" s="64"/>
      <c r="K677" s="62"/>
      <c r="L677" s="62"/>
      <c r="M677" s="62"/>
      <c r="N677" s="62"/>
      <c r="O677" s="65"/>
      <c r="P677" s="66" t="str">
        <f>Calculator!M662</f>
        <v/>
      </c>
      <c r="Q677" s="43"/>
    </row>
    <row r="678" spans="1:17" outlineLevel="1" x14ac:dyDescent="0.2">
      <c r="A678" s="43" t="str">
        <f t="shared" si="10"/>
        <v>BldApt</v>
      </c>
      <c r="B678" s="68">
        <v>661</v>
      </c>
      <c r="C678" s="69"/>
      <c r="D678" s="62"/>
      <c r="E678" s="62"/>
      <c r="F678" s="63"/>
      <c r="G678" s="62"/>
      <c r="H678" s="62"/>
      <c r="I678" s="64"/>
      <c r="J678" s="64"/>
      <c r="K678" s="62"/>
      <c r="L678" s="62"/>
      <c r="M678" s="62"/>
      <c r="N678" s="62"/>
      <c r="O678" s="65"/>
      <c r="P678" s="66" t="str">
        <f>Calculator!M663</f>
        <v/>
      </c>
      <c r="Q678" s="43"/>
    </row>
    <row r="679" spans="1:17" outlineLevel="1" x14ac:dyDescent="0.2">
      <c r="A679" s="43" t="str">
        <f t="shared" si="10"/>
        <v>BldApt</v>
      </c>
      <c r="B679" s="68">
        <v>662</v>
      </c>
      <c r="C679" s="69"/>
      <c r="D679" s="62"/>
      <c r="E679" s="62"/>
      <c r="F679" s="63"/>
      <c r="G679" s="62"/>
      <c r="H679" s="62"/>
      <c r="I679" s="64"/>
      <c r="J679" s="64"/>
      <c r="K679" s="62"/>
      <c r="L679" s="62"/>
      <c r="M679" s="62"/>
      <c r="N679" s="62"/>
      <c r="O679" s="65"/>
      <c r="P679" s="66" t="str">
        <f>Calculator!M664</f>
        <v/>
      </c>
      <c r="Q679" s="43"/>
    </row>
    <row r="680" spans="1:17" outlineLevel="1" x14ac:dyDescent="0.2">
      <c r="A680" s="43" t="str">
        <f t="shared" si="10"/>
        <v>BldApt</v>
      </c>
      <c r="B680" s="68">
        <v>663</v>
      </c>
      <c r="C680" s="69"/>
      <c r="D680" s="62"/>
      <c r="E680" s="62"/>
      <c r="F680" s="63"/>
      <c r="G680" s="62"/>
      <c r="H680" s="62"/>
      <c r="I680" s="64"/>
      <c r="J680" s="64"/>
      <c r="K680" s="62"/>
      <c r="L680" s="62"/>
      <c r="M680" s="62"/>
      <c r="N680" s="62"/>
      <c r="O680" s="65"/>
      <c r="P680" s="66" t="str">
        <f>Calculator!M665</f>
        <v/>
      </c>
      <c r="Q680" s="43"/>
    </row>
    <row r="681" spans="1:17" outlineLevel="1" x14ac:dyDescent="0.2">
      <c r="A681" s="43" t="str">
        <f t="shared" si="10"/>
        <v>BldApt</v>
      </c>
      <c r="B681" s="68">
        <v>664</v>
      </c>
      <c r="C681" s="69"/>
      <c r="D681" s="62"/>
      <c r="E681" s="62"/>
      <c r="F681" s="63"/>
      <c r="G681" s="62"/>
      <c r="H681" s="62"/>
      <c r="I681" s="64"/>
      <c r="J681" s="64"/>
      <c r="K681" s="62"/>
      <c r="L681" s="62"/>
      <c r="M681" s="62"/>
      <c r="N681" s="62"/>
      <c r="O681" s="65"/>
      <c r="P681" s="66" t="str">
        <f>Calculator!M666</f>
        <v/>
      </c>
      <c r="Q681" s="43"/>
    </row>
    <row r="682" spans="1:17" outlineLevel="1" x14ac:dyDescent="0.2">
      <c r="A682" s="43" t="str">
        <f t="shared" si="10"/>
        <v>BldApt</v>
      </c>
      <c r="B682" s="68">
        <v>665</v>
      </c>
      <c r="C682" s="69"/>
      <c r="D682" s="62"/>
      <c r="E682" s="62"/>
      <c r="F682" s="63"/>
      <c r="G682" s="62"/>
      <c r="H682" s="62"/>
      <c r="I682" s="64"/>
      <c r="J682" s="64"/>
      <c r="K682" s="62"/>
      <c r="L682" s="62"/>
      <c r="M682" s="62"/>
      <c r="N682" s="62"/>
      <c r="O682" s="65"/>
      <c r="P682" s="66" t="str">
        <f>Calculator!M667</f>
        <v/>
      </c>
      <c r="Q682" s="43"/>
    </row>
    <row r="683" spans="1:17" outlineLevel="1" x14ac:dyDescent="0.2">
      <c r="A683" s="43" t="str">
        <f t="shared" si="10"/>
        <v>BldApt</v>
      </c>
      <c r="B683" s="68">
        <v>666</v>
      </c>
      <c r="C683" s="69"/>
      <c r="D683" s="62"/>
      <c r="E683" s="62"/>
      <c r="F683" s="63"/>
      <c r="G683" s="62"/>
      <c r="H683" s="62"/>
      <c r="I683" s="64"/>
      <c r="J683" s="64"/>
      <c r="K683" s="62"/>
      <c r="L683" s="62"/>
      <c r="M683" s="62"/>
      <c r="N683" s="62"/>
      <c r="O683" s="65"/>
      <c r="P683" s="66" t="str">
        <f>Calculator!M668</f>
        <v/>
      </c>
      <c r="Q683" s="43"/>
    </row>
    <row r="684" spans="1:17" outlineLevel="1" x14ac:dyDescent="0.2">
      <c r="A684" s="43" t="str">
        <f t="shared" si="10"/>
        <v>BldApt</v>
      </c>
      <c r="B684" s="68">
        <v>667</v>
      </c>
      <c r="C684" s="69"/>
      <c r="D684" s="62"/>
      <c r="E684" s="62"/>
      <c r="F684" s="63"/>
      <c r="G684" s="62"/>
      <c r="H684" s="62"/>
      <c r="I684" s="64"/>
      <c r="J684" s="64"/>
      <c r="K684" s="62"/>
      <c r="L684" s="62"/>
      <c r="M684" s="62"/>
      <c r="N684" s="62"/>
      <c r="O684" s="65"/>
      <c r="P684" s="66" t="str">
        <f>Calculator!M669</f>
        <v/>
      </c>
      <c r="Q684" s="43"/>
    </row>
    <row r="685" spans="1:17" outlineLevel="1" x14ac:dyDescent="0.2">
      <c r="A685" s="43" t="str">
        <f t="shared" si="10"/>
        <v>BldApt</v>
      </c>
      <c r="B685" s="68">
        <v>668</v>
      </c>
      <c r="C685" s="69"/>
      <c r="D685" s="62"/>
      <c r="E685" s="62"/>
      <c r="F685" s="63"/>
      <c r="G685" s="62"/>
      <c r="H685" s="62"/>
      <c r="I685" s="64"/>
      <c r="J685" s="64"/>
      <c r="K685" s="62"/>
      <c r="L685" s="62"/>
      <c r="M685" s="62"/>
      <c r="N685" s="62"/>
      <c r="O685" s="65"/>
      <c r="P685" s="66" t="str">
        <f>Calculator!M670</f>
        <v/>
      </c>
      <c r="Q685" s="43"/>
    </row>
    <row r="686" spans="1:17" outlineLevel="1" x14ac:dyDescent="0.2">
      <c r="A686" s="43" t="str">
        <f t="shared" si="10"/>
        <v>BldApt</v>
      </c>
      <c r="B686" s="68">
        <v>669</v>
      </c>
      <c r="C686" s="69"/>
      <c r="D686" s="62"/>
      <c r="E686" s="62"/>
      <c r="F686" s="63"/>
      <c r="G686" s="62"/>
      <c r="H686" s="62"/>
      <c r="I686" s="64"/>
      <c r="J686" s="64"/>
      <c r="K686" s="62"/>
      <c r="L686" s="62"/>
      <c r="M686" s="62"/>
      <c r="N686" s="62"/>
      <c r="O686" s="65"/>
      <c r="P686" s="66" t="str">
        <f>Calculator!M671</f>
        <v/>
      </c>
      <c r="Q686" s="43"/>
    </row>
    <row r="687" spans="1:17" outlineLevel="1" x14ac:dyDescent="0.2">
      <c r="A687" s="43" t="str">
        <f t="shared" si="10"/>
        <v>BldApt</v>
      </c>
      <c r="B687" s="68">
        <v>670</v>
      </c>
      <c r="C687" s="69"/>
      <c r="D687" s="62"/>
      <c r="E687" s="62"/>
      <c r="F687" s="63"/>
      <c r="G687" s="62"/>
      <c r="H687" s="62"/>
      <c r="I687" s="64"/>
      <c r="J687" s="64"/>
      <c r="K687" s="62"/>
      <c r="L687" s="62"/>
      <c r="M687" s="62"/>
      <c r="N687" s="62"/>
      <c r="O687" s="65"/>
      <c r="P687" s="66" t="str">
        <f>Calculator!M672</f>
        <v/>
      </c>
      <c r="Q687" s="43"/>
    </row>
    <row r="688" spans="1:17" outlineLevel="1" x14ac:dyDescent="0.2">
      <c r="A688" s="43" t="str">
        <f t="shared" si="10"/>
        <v>BldApt</v>
      </c>
      <c r="B688" s="68">
        <v>671</v>
      </c>
      <c r="C688" s="69"/>
      <c r="D688" s="62"/>
      <c r="E688" s="62"/>
      <c r="F688" s="63"/>
      <c r="G688" s="62"/>
      <c r="H688" s="62"/>
      <c r="I688" s="64"/>
      <c r="J688" s="64"/>
      <c r="K688" s="62"/>
      <c r="L688" s="62"/>
      <c r="M688" s="62"/>
      <c r="N688" s="62"/>
      <c r="O688" s="65"/>
      <c r="P688" s="66" t="str">
        <f>Calculator!M673</f>
        <v/>
      </c>
      <c r="Q688" s="43"/>
    </row>
    <row r="689" spans="1:17" outlineLevel="1" x14ac:dyDescent="0.2">
      <c r="A689" s="43" t="str">
        <f t="shared" si="10"/>
        <v>BldApt</v>
      </c>
      <c r="B689" s="68">
        <v>672</v>
      </c>
      <c r="C689" s="69"/>
      <c r="D689" s="62"/>
      <c r="E689" s="62"/>
      <c r="F689" s="63"/>
      <c r="G689" s="62"/>
      <c r="H689" s="62"/>
      <c r="I689" s="64"/>
      <c r="J689" s="64"/>
      <c r="K689" s="62"/>
      <c r="L689" s="62"/>
      <c r="M689" s="62"/>
      <c r="N689" s="62"/>
      <c r="O689" s="65"/>
      <c r="P689" s="66" t="str">
        <f>Calculator!M674</f>
        <v/>
      </c>
      <c r="Q689" s="43"/>
    </row>
    <row r="690" spans="1:17" outlineLevel="1" x14ac:dyDescent="0.2">
      <c r="A690" s="43" t="str">
        <f t="shared" si="10"/>
        <v>BldApt</v>
      </c>
      <c r="B690" s="68">
        <v>673</v>
      </c>
      <c r="C690" s="69"/>
      <c r="D690" s="62"/>
      <c r="E690" s="62"/>
      <c r="F690" s="63"/>
      <c r="G690" s="62"/>
      <c r="H690" s="62"/>
      <c r="I690" s="64"/>
      <c r="J690" s="64"/>
      <c r="K690" s="62"/>
      <c r="L690" s="62"/>
      <c r="M690" s="62"/>
      <c r="N690" s="62"/>
      <c r="O690" s="65"/>
      <c r="P690" s="66" t="str">
        <f>Calculator!M675</f>
        <v/>
      </c>
      <c r="Q690" s="43"/>
    </row>
    <row r="691" spans="1:17" outlineLevel="1" x14ac:dyDescent="0.2">
      <c r="A691" s="43" t="str">
        <f t="shared" si="10"/>
        <v>BldApt</v>
      </c>
      <c r="B691" s="68">
        <v>674</v>
      </c>
      <c r="C691" s="69"/>
      <c r="D691" s="62"/>
      <c r="E691" s="62"/>
      <c r="F691" s="63"/>
      <c r="G691" s="62"/>
      <c r="H691" s="62"/>
      <c r="I691" s="64"/>
      <c r="J691" s="64"/>
      <c r="K691" s="62"/>
      <c r="L691" s="62"/>
      <c r="M691" s="62"/>
      <c r="N691" s="62"/>
      <c r="O691" s="65"/>
      <c r="P691" s="66" t="str">
        <f>Calculator!M676</f>
        <v/>
      </c>
      <c r="Q691" s="43"/>
    </row>
    <row r="692" spans="1:17" outlineLevel="1" x14ac:dyDescent="0.2">
      <c r="A692" s="43" t="str">
        <f t="shared" si="10"/>
        <v>BldApt</v>
      </c>
      <c r="B692" s="68">
        <v>675</v>
      </c>
      <c r="C692" s="69"/>
      <c r="D692" s="62"/>
      <c r="E692" s="62"/>
      <c r="F692" s="63"/>
      <c r="G692" s="62"/>
      <c r="H692" s="62"/>
      <c r="I692" s="64"/>
      <c r="J692" s="64"/>
      <c r="K692" s="62"/>
      <c r="L692" s="62"/>
      <c r="M692" s="62"/>
      <c r="N692" s="62"/>
      <c r="O692" s="65"/>
      <c r="P692" s="66" t="str">
        <f>Calculator!M677</f>
        <v/>
      </c>
      <c r="Q692" s="43"/>
    </row>
    <row r="693" spans="1:17" outlineLevel="1" x14ac:dyDescent="0.2">
      <c r="A693" s="43" t="str">
        <f t="shared" si="10"/>
        <v>BldApt</v>
      </c>
      <c r="B693" s="68">
        <v>676</v>
      </c>
      <c r="C693" s="69"/>
      <c r="D693" s="62"/>
      <c r="E693" s="62"/>
      <c r="F693" s="63"/>
      <c r="G693" s="62"/>
      <c r="H693" s="62"/>
      <c r="I693" s="64"/>
      <c r="J693" s="64"/>
      <c r="K693" s="62"/>
      <c r="L693" s="62"/>
      <c r="M693" s="62"/>
      <c r="N693" s="62"/>
      <c r="O693" s="65"/>
      <c r="P693" s="66" t="str">
        <f>Calculator!M678</f>
        <v/>
      </c>
      <c r="Q693" s="43"/>
    </row>
    <row r="694" spans="1:17" outlineLevel="1" x14ac:dyDescent="0.2">
      <c r="A694" s="43" t="str">
        <f t="shared" si="10"/>
        <v>BldApt</v>
      </c>
      <c r="B694" s="68">
        <v>677</v>
      </c>
      <c r="C694" s="69"/>
      <c r="D694" s="62"/>
      <c r="E694" s="62"/>
      <c r="F694" s="63"/>
      <c r="G694" s="62"/>
      <c r="H694" s="62"/>
      <c r="I694" s="64"/>
      <c r="J694" s="64"/>
      <c r="K694" s="62"/>
      <c r="L694" s="62"/>
      <c r="M694" s="62"/>
      <c r="N694" s="62"/>
      <c r="O694" s="65"/>
      <c r="P694" s="66" t="str">
        <f>Calculator!M679</f>
        <v/>
      </c>
      <c r="Q694" s="43"/>
    </row>
    <row r="695" spans="1:17" outlineLevel="1" x14ac:dyDescent="0.2">
      <c r="A695" s="43" t="str">
        <f t="shared" si="10"/>
        <v>BldApt</v>
      </c>
      <c r="B695" s="68">
        <v>678</v>
      </c>
      <c r="C695" s="69"/>
      <c r="D695" s="62"/>
      <c r="E695" s="62"/>
      <c r="F695" s="63"/>
      <c r="G695" s="62"/>
      <c r="H695" s="62"/>
      <c r="I695" s="64"/>
      <c r="J695" s="64"/>
      <c r="K695" s="62"/>
      <c r="L695" s="62"/>
      <c r="M695" s="62"/>
      <c r="N695" s="62"/>
      <c r="O695" s="65"/>
      <c r="P695" s="66" t="str">
        <f>Calculator!M680</f>
        <v/>
      </c>
      <c r="Q695" s="43"/>
    </row>
    <row r="696" spans="1:17" outlineLevel="1" x14ac:dyDescent="0.2">
      <c r="A696" s="43" t="str">
        <f t="shared" si="10"/>
        <v>BldApt</v>
      </c>
      <c r="B696" s="68">
        <v>679</v>
      </c>
      <c r="C696" s="69"/>
      <c r="D696" s="62"/>
      <c r="E696" s="62"/>
      <c r="F696" s="63"/>
      <c r="G696" s="62"/>
      <c r="H696" s="62"/>
      <c r="I696" s="64"/>
      <c r="J696" s="64"/>
      <c r="K696" s="62"/>
      <c r="L696" s="62"/>
      <c r="M696" s="62"/>
      <c r="N696" s="62"/>
      <c r="O696" s="65"/>
      <c r="P696" s="66" t="str">
        <f>Calculator!M681</f>
        <v/>
      </c>
      <c r="Q696" s="43"/>
    </row>
    <row r="697" spans="1:17" outlineLevel="1" x14ac:dyDescent="0.2">
      <c r="A697" s="43" t="str">
        <f t="shared" si="10"/>
        <v>BldApt</v>
      </c>
      <c r="B697" s="68">
        <v>680</v>
      </c>
      <c r="C697" s="69"/>
      <c r="D697" s="62"/>
      <c r="E697" s="62"/>
      <c r="F697" s="63"/>
      <c r="G697" s="62"/>
      <c r="H697" s="62"/>
      <c r="I697" s="64"/>
      <c r="J697" s="64"/>
      <c r="K697" s="62"/>
      <c r="L697" s="62"/>
      <c r="M697" s="62"/>
      <c r="N697" s="62"/>
      <c r="O697" s="65"/>
      <c r="P697" s="66" t="str">
        <f>Calculator!M682</f>
        <v/>
      </c>
      <c r="Q697" s="43"/>
    </row>
    <row r="698" spans="1:17" outlineLevel="1" x14ac:dyDescent="0.2">
      <c r="A698" s="43" t="str">
        <f t="shared" si="10"/>
        <v>BldApt</v>
      </c>
      <c r="B698" s="68">
        <v>681</v>
      </c>
      <c r="C698" s="69"/>
      <c r="D698" s="62"/>
      <c r="E698" s="62"/>
      <c r="F698" s="63"/>
      <c r="G698" s="62"/>
      <c r="H698" s="62"/>
      <c r="I698" s="64"/>
      <c r="J698" s="64"/>
      <c r="K698" s="62"/>
      <c r="L698" s="62"/>
      <c r="M698" s="62"/>
      <c r="N698" s="62"/>
      <c r="O698" s="65"/>
      <c r="P698" s="66" t="str">
        <f>Calculator!M683</f>
        <v/>
      </c>
      <c r="Q698" s="43"/>
    </row>
    <row r="699" spans="1:17" outlineLevel="1" x14ac:dyDescent="0.2">
      <c r="A699" s="43" t="str">
        <f t="shared" si="10"/>
        <v>BldApt</v>
      </c>
      <c r="B699" s="68">
        <v>682</v>
      </c>
      <c r="C699" s="69"/>
      <c r="D699" s="62"/>
      <c r="E699" s="62"/>
      <c r="F699" s="63"/>
      <c r="G699" s="62"/>
      <c r="H699" s="62"/>
      <c r="I699" s="64"/>
      <c r="J699" s="64"/>
      <c r="K699" s="62"/>
      <c r="L699" s="62"/>
      <c r="M699" s="62"/>
      <c r="N699" s="62"/>
      <c r="O699" s="65"/>
      <c r="P699" s="66" t="str">
        <f>Calculator!M684</f>
        <v/>
      </c>
      <c r="Q699" s="43"/>
    </row>
    <row r="700" spans="1:17" outlineLevel="1" x14ac:dyDescent="0.2">
      <c r="A700" s="43" t="str">
        <f t="shared" si="10"/>
        <v>BldApt</v>
      </c>
      <c r="B700" s="68">
        <v>683</v>
      </c>
      <c r="C700" s="69"/>
      <c r="D700" s="62"/>
      <c r="E700" s="62"/>
      <c r="F700" s="63"/>
      <c r="G700" s="62"/>
      <c r="H700" s="62"/>
      <c r="I700" s="64"/>
      <c r="J700" s="64"/>
      <c r="K700" s="62"/>
      <c r="L700" s="62"/>
      <c r="M700" s="62"/>
      <c r="N700" s="62"/>
      <c r="O700" s="65"/>
      <c r="P700" s="66" t="str">
        <f>Calculator!M685</f>
        <v/>
      </c>
      <c r="Q700" s="43"/>
    </row>
    <row r="701" spans="1:17" outlineLevel="1" x14ac:dyDescent="0.2">
      <c r="A701" s="43" t="str">
        <f t="shared" si="10"/>
        <v>BldApt</v>
      </c>
      <c r="B701" s="68">
        <v>684</v>
      </c>
      <c r="C701" s="69"/>
      <c r="D701" s="62"/>
      <c r="E701" s="62"/>
      <c r="F701" s="63"/>
      <c r="G701" s="62"/>
      <c r="H701" s="62"/>
      <c r="I701" s="64"/>
      <c r="J701" s="64"/>
      <c r="K701" s="62"/>
      <c r="L701" s="62"/>
      <c r="M701" s="62"/>
      <c r="N701" s="62"/>
      <c r="O701" s="65"/>
      <c r="P701" s="66" t="str">
        <f>Calculator!M686</f>
        <v/>
      </c>
      <c r="Q701" s="43"/>
    </row>
    <row r="702" spans="1:17" outlineLevel="1" x14ac:dyDescent="0.2">
      <c r="A702" s="43" t="str">
        <f t="shared" si="10"/>
        <v>BldApt</v>
      </c>
      <c r="B702" s="68">
        <v>685</v>
      </c>
      <c r="C702" s="69"/>
      <c r="D702" s="62"/>
      <c r="E702" s="62"/>
      <c r="F702" s="63"/>
      <c r="G702" s="62"/>
      <c r="H702" s="62"/>
      <c r="I702" s="64"/>
      <c r="J702" s="64"/>
      <c r="K702" s="62"/>
      <c r="L702" s="62"/>
      <c r="M702" s="62"/>
      <c r="N702" s="62"/>
      <c r="O702" s="65"/>
      <c r="P702" s="66" t="str">
        <f>Calculator!M687</f>
        <v/>
      </c>
      <c r="Q702" s="43"/>
    </row>
    <row r="703" spans="1:17" outlineLevel="1" x14ac:dyDescent="0.2">
      <c r="A703" s="43" t="str">
        <f t="shared" si="10"/>
        <v>BldApt</v>
      </c>
      <c r="B703" s="68">
        <v>686</v>
      </c>
      <c r="C703" s="69"/>
      <c r="D703" s="62"/>
      <c r="E703" s="62"/>
      <c r="F703" s="63"/>
      <c r="G703" s="62"/>
      <c r="H703" s="62"/>
      <c r="I703" s="64"/>
      <c r="J703" s="64"/>
      <c r="K703" s="62"/>
      <c r="L703" s="62"/>
      <c r="M703" s="62"/>
      <c r="N703" s="62"/>
      <c r="O703" s="65"/>
      <c r="P703" s="66" t="str">
        <f>Calculator!M688</f>
        <v/>
      </c>
      <c r="Q703" s="43"/>
    </row>
    <row r="704" spans="1:17" outlineLevel="1" x14ac:dyDescent="0.2">
      <c r="A704" s="43" t="str">
        <f t="shared" si="10"/>
        <v>BldApt</v>
      </c>
      <c r="B704" s="68">
        <v>687</v>
      </c>
      <c r="C704" s="69"/>
      <c r="D704" s="62"/>
      <c r="E704" s="62"/>
      <c r="F704" s="63"/>
      <c r="G704" s="62"/>
      <c r="H704" s="62"/>
      <c r="I704" s="64"/>
      <c r="J704" s="64"/>
      <c r="K704" s="62"/>
      <c r="L704" s="62"/>
      <c r="M704" s="62"/>
      <c r="N704" s="62"/>
      <c r="O704" s="65"/>
      <c r="P704" s="66" t="str">
        <f>Calculator!M689</f>
        <v/>
      </c>
      <c r="Q704" s="43"/>
    </row>
    <row r="705" spans="1:17" outlineLevel="1" x14ac:dyDescent="0.2">
      <c r="A705" s="43" t="str">
        <f t="shared" si="10"/>
        <v>BldApt</v>
      </c>
      <c r="B705" s="68">
        <v>688</v>
      </c>
      <c r="C705" s="69"/>
      <c r="D705" s="62"/>
      <c r="E705" s="62"/>
      <c r="F705" s="63"/>
      <c r="G705" s="62"/>
      <c r="H705" s="62"/>
      <c r="I705" s="64"/>
      <c r="J705" s="64"/>
      <c r="K705" s="62"/>
      <c r="L705" s="62"/>
      <c r="M705" s="62"/>
      <c r="N705" s="62"/>
      <c r="O705" s="65"/>
      <c r="P705" s="66" t="str">
        <f>Calculator!M690</f>
        <v/>
      </c>
      <c r="Q705" s="43"/>
    </row>
    <row r="706" spans="1:17" outlineLevel="1" x14ac:dyDescent="0.2">
      <c r="A706" s="43" t="str">
        <f t="shared" si="10"/>
        <v>BldApt</v>
      </c>
      <c r="B706" s="68">
        <v>689</v>
      </c>
      <c r="C706" s="69"/>
      <c r="D706" s="62"/>
      <c r="E706" s="62"/>
      <c r="F706" s="63"/>
      <c r="G706" s="62"/>
      <c r="H706" s="62"/>
      <c r="I706" s="64"/>
      <c r="J706" s="64"/>
      <c r="K706" s="62"/>
      <c r="L706" s="62"/>
      <c r="M706" s="62"/>
      <c r="N706" s="62"/>
      <c r="O706" s="65"/>
      <c r="P706" s="66" t="str">
        <f>Calculator!M691</f>
        <v/>
      </c>
      <c r="Q706" s="43"/>
    </row>
    <row r="707" spans="1:17" outlineLevel="1" x14ac:dyDescent="0.2">
      <c r="A707" s="43" t="str">
        <f t="shared" si="10"/>
        <v>BldApt</v>
      </c>
      <c r="B707" s="68">
        <v>690</v>
      </c>
      <c r="C707" s="69"/>
      <c r="D707" s="62"/>
      <c r="E707" s="62"/>
      <c r="F707" s="63"/>
      <c r="G707" s="62"/>
      <c r="H707" s="62"/>
      <c r="I707" s="64"/>
      <c r="J707" s="64"/>
      <c r="K707" s="62"/>
      <c r="L707" s="62"/>
      <c r="M707" s="62"/>
      <c r="N707" s="62"/>
      <c r="O707" s="65"/>
      <c r="P707" s="66" t="str">
        <f>Calculator!M692</f>
        <v/>
      </c>
      <c r="Q707" s="43"/>
    </row>
    <row r="708" spans="1:17" outlineLevel="1" x14ac:dyDescent="0.2">
      <c r="A708" s="43" t="str">
        <f t="shared" si="10"/>
        <v>BldApt</v>
      </c>
      <c r="B708" s="68">
        <v>691</v>
      </c>
      <c r="C708" s="69"/>
      <c r="D708" s="62"/>
      <c r="E708" s="62"/>
      <c r="F708" s="63"/>
      <c r="G708" s="62"/>
      <c r="H708" s="62"/>
      <c r="I708" s="64"/>
      <c r="J708" s="64"/>
      <c r="K708" s="62"/>
      <c r="L708" s="62"/>
      <c r="M708" s="62"/>
      <c r="N708" s="62"/>
      <c r="O708" s="65"/>
      <c r="P708" s="66" t="str">
        <f>Calculator!M693</f>
        <v/>
      </c>
      <c r="Q708" s="43"/>
    </row>
    <row r="709" spans="1:17" outlineLevel="1" x14ac:dyDescent="0.2">
      <c r="A709" s="43" t="str">
        <f t="shared" si="10"/>
        <v>BldApt</v>
      </c>
      <c r="B709" s="68">
        <v>692</v>
      </c>
      <c r="C709" s="69"/>
      <c r="D709" s="62"/>
      <c r="E709" s="62"/>
      <c r="F709" s="63"/>
      <c r="G709" s="62"/>
      <c r="H709" s="62"/>
      <c r="I709" s="64"/>
      <c r="J709" s="64"/>
      <c r="K709" s="62"/>
      <c r="L709" s="62"/>
      <c r="M709" s="62"/>
      <c r="N709" s="62"/>
      <c r="O709" s="65"/>
      <c r="P709" s="66" t="str">
        <f>Calculator!M694</f>
        <v/>
      </c>
      <c r="Q709" s="43"/>
    </row>
    <row r="710" spans="1:17" outlineLevel="1" x14ac:dyDescent="0.2">
      <c r="A710" s="43" t="str">
        <f t="shared" si="10"/>
        <v>BldApt</v>
      </c>
      <c r="B710" s="68">
        <v>693</v>
      </c>
      <c r="C710" s="69"/>
      <c r="D710" s="62"/>
      <c r="E710" s="62"/>
      <c r="F710" s="63"/>
      <c r="G710" s="62"/>
      <c r="H710" s="62"/>
      <c r="I710" s="64"/>
      <c r="J710" s="64"/>
      <c r="K710" s="62"/>
      <c r="L710" s="62"/>
      <c r="M710" s="62"/>
      <c r="N710" s="62"/>
      <c r="O710" s="65"/>
      <c r="P710" s="66" t="str">
        <f>Calculator!M695</f>
        <v/>
      </c>
      <c r="Q710" s="43"/>
    </row>
    <row r="711" spans="1:17" outlineLevel="1" x14ac:dyDescent="0.2">
      <c r="A711" s="43" t="str">
        <f t="shared" si="10"/>
        <v>BldApt</v>
      </c>
      <c r="B711" s="68">
        <v>694</v>
      </c>
      <c r="C711" s="69"/>
      <c r="D711" s="62"/>
      <c r="E711" s="62"/>
      <c r="F711" s="63"/>
      <c r="G711" s="62"/>
      <c r="H711" s="62"/>
      <c r="I711" s="64"/>
      <c r="J711" s="64"/>
      <c r="K711" s="62"/>
      <c r="L711" s="62"/>
      <c r="M711" s="62"/>
      <c r="N711" s="62"/>
      <c r="O711" s="65"/>
      <c r="P711" s="66" t="str">
        <f>Calculator!M696</f>
        <v/>
      </c>
      <c r="Q711" s="43"/>
    </row>
    <row r="712" spans="1:17" outlineLevel="1" x14ac:dyDescent="0.2">
      <c r="A712" s="43" t="str">
        <f t="shared" si="10"/>
        <v>BldApt</v>
      </c>
      <c r="B712" s="68">
        <v>695</v>
      </c>
      <c r="C712" s="69"/>
      <c r="D712" s="62"/>
      <c r="E712" s="62"/>
      <c r="F712" s="63"/>
      <c r="G712" s="62"/>
      <c r="H712" s="62"/>
      <c r="I712" s="64"/>
      <c r="J712" s="64"/>
      <c r="K712" s="62"/>
      <c r="L712" s="62"/>
      <c r="M712" s="62"/>
      <c r="N712" s="62"/>
      <c r="O712" s="65"/>
      <c r="P712" s="66" t="str">
        <f>Calculator!M697</f>
        <v/>
      </c>
      <c r="Q712" s="43"/>
    </row>
    <row r="713" spans="1:17" outlineLevel="1" x14ac:dyDescent="0.2">
      <c r="A713" s="43" t="str">
        <f t="shared" si="10"/>
        <v>BldApt</v>
      </c>
      <c r="B713" s="68">
        <v>696</v>
      </c>
      <c r="C713" s="69"/>
      <c r="D713" s="62"/>
      <c r="E713" s="62"/>
      <c r="F713" s="63"/>
      <c r="G713" s="62"/>
      <c r="H713" s="62"/>
      <c r="I713" s="64"/>
      <c r="J713" s="64"/>
      <c r="K713" s="62"/>
      <c r="L713" s="62"/>
      <c r="M713" s="62"/>
      <c r="N713" s="62"/>
      <c r="O713" s="65"/>
      <c r="P713" s="66" t="str">
        <f>Calculator!M698</f>
        <v/>
      </c>
      <c r="Q713" s="43"/>
    </row>
    <row r="714" spans="1:17" outlineLevel="1" x14ac:dyDescent="0.2">
      <c r="A714" s="43" t="str">
        <f t="shared" si="10"/>
        <v>BldApt</v>
      </c>
      <c r="B714" s="68">
        <v>697</v>
      </c>
      <c r="C714" s="69"/>
      <c r="D714" s="62"/>
      <c r="E714" s="62"/>
      <c r="F714" s="63"/>
      <c r="G714" s="62"/>
      <c r="H714" s="62"/>
      <c r="I714" s="64"/>
      <c r="J714" s="64"/>
      <c r="K714" s="62"/>
      <c r="L714" s="62"/>
      <c r="M714" s="62"/>
      <c r="N714" s="62"/>
      <c r="O714" s="65"/>
      <c r="P714" s="66" t="str">
        <f>Calculator!M699</f>
        <v/>
      </c>
      <c r="Q714" s="43"/>
    </row>
    <row r="715" spans="1:17" outlineLevel="1" x14ac:dyDescent="0.2">
      <c r="A715" s="43" t="str">
        <f t="shared" si="10"/>
        <v>BldApt</v>
      </c>
      <c r="B715" s="68">
        <v>698</v>
      </c>
      <c r="C715" s="69"/>
      <c r="D715" s="62"/>
      <c r="E715" s="62"/>
      <c r="F715" s="63"/>
      <c r="G715" s="62"/>
      <c r="H715" s="62"/>
      <c r="I715" s="64"/>
      <c r="J715" s="64"/>
      <c r="K715" s="62"/>
      <c r="L715" s="62"/>
      <c r="M715" s="62"/>
      <c r="N715" s="62"/>
      <c r="O715" s="65"/>
      <c r="P715" s="66" t="str">
        <f>Calculator!M700</f>
        <v/>
      </c>
      <c r="Q715" s="43"/>
    </row>
    <row r="716" spans="1:17" outlineLevel="1" x14ac:dyDescent="0.2">
      <c r="A716" s="43" t="str">
        <f t="shared" si="10"/>
        <v>BldApt</v>
      </c>
      <c r="B716" s="68">
        <v>699</v>
      </c>
      <c r="C716" s="69"/>
      <c r="D716" s="62"/>
      <c r="E716" s="62"/>
      <c r="F716" s="63"/>
      <c r="G716" s="62"/>
      <c r="H716" s="62"/>
      <c r="I716" s="64"/>
      <c r="J716" s="64"/>
      <c r="K716" s="62"/>
      <c r="L716" s="62"/>
      <c r="M716" s="62"/>
      <c r="N716" s="62"/>
      <c r="O716" s="65"/>
      <c r="P716" s="66" t="str">
        <f>Calculator!M701</f>
        <v/>
      </c>
      <c r="Q716" s="43"/>
    </row>
    <row r="717" spans="1:17" x14ac:dyDescent="0.2">
      <c r="A717" s="43" t="str">
        <f t="shared" si="10"/>
        <v>BldApt</v>
      </c>
      <c r="B717" s="68">
        <v>700</v>
      </c>
      <c r="C717" s="69"/>
      <c r="D717" s="62"/>
      <c r="E717" s="62"/>
      <c r="F717" s="63"/>
      <c r="G717" s="62"/>
      <c r="H717" s="62"/>
      <c r="I717" s="64"/>
      <c r="J717" s="64"/>
      <c r="K717" s="62"/>
      <c r="L717" s="62"/>
      <c r="M717" s="62"/>
      <c r="N717" s="62"/>
      <c r="O717" s="65"/>
      <c r="P717" s="66" t="str">
        <f>Calculator!M702</f>
        <v/>
      </c>
      <c r="Q717" s="43"/>
    </row>
    <row r="718" spans="1:17" outlineLevel="1" x14ac:dyDescent="0.2">
      <c r="A718" s="43" t="str">
        <f t="shared" si="10"/>
        <v>BldApt</v>
      </c>
      <c r="B718" s="68">
        <v>701</v>
      </c>
      <c r="C718" s="69"/>
      <c r="D718" s="62"/>
      <c r="E718" s="62"/>
      <c r="F718" s="63"/>
      <c r="G718" s="62"/>
      <c r="H718" s="62"/>
      <c r="I718" s="64"/>
      <c r="J718" s="64"/>
      <c r="K718" s="62"/>
      <c r="L718" s="62"/>
      <c r="M718" s="62"/>
      <c r="N718" s="62"/>
      <c r="O718" s="65"/>
      <c r="P718" s="66" t="str">
        <f>Calculator!M703</f>
        <v/>
      </c>
      <c r="Q718" s="43"/>
    </row>
    <row r="719" spans="1:17" outlineLevel="1" x14ac:dyDescent="0.2">
      <c r="A719" s="43" t="str">
        <f t="shared" si="10"/>
        <v>BldApt</v>
      </c>
      <c r="B719" s="68">
        <v>702</v>
      </c>
      <c r="C719" s="69"/>
      <c r="D719" s="62"/>
      <c r="E719" s="62"/>
      <c r="F719" s="63"/>
      <c r="G719" s="62"/>
      <c r="H719" s="62"/>
      <c r="I719" s="64"/>
      <c r="J719" s="64"/>
      <c r="K719" s="62"/>
      <c r="L719" s="62"/>
      <c r="M719" s="62"/>
      <c r="N719" s="62"/>
      <c r="O719" s="65"/>
      <c r="P719" s="66" t="str">
        <f>Calculator!M704</f>
        <v/>
      </c>
      <c r="Q719" s="43"/>
    </row>
    <row r="720" spans="1:17" outlineLevel="1" x14ac:dyDescent="0.2">
      <c r="A720" s="43" t="str">
        <f t="shared" si="10"/>
        <v>BldApt</v>
      </c>
      <c r="B720" s="68">
        <v>703</v>
      </c>
      <c r="C720" s="69"/>
      <c r="D720" s="62"/>
      <c r="E720" s="62"/>
      <c r="F720" s="63"/>
      <c r="G720" s="62"/>
      <c r="H720" s="62"/>
      <c r="I720" s="64"/>
      <c r="J720" s="64"/>
      <c r="K720" s="62"/>
      <c r="L720" s="62"/>
      <c r="M720" s="62"/>
      <c r="N720" s="62"/>
      <c r="O720" s="65"/>
      <c r="P720" s="66" t="str">
        <f>Calculator!M705</f>
        <v/>
      </c>
      <c r="Q720" s="43"/>
    </row>
    <row r="721" spans="1:17" outlineLevel="1" x14ac:dyDescent="0.2">
      <c r="A721" s="43" t="str">
        <f t="shared" si="10"/>
        <v>BldApt</v>
      </c>
      <c r="B721" s="68">
        <v>704</v>
      </c>
      <c r="C721" s="69"/>
      <c r="D721" s="62"/>
      <c r="E721" s="62"/>
      <c r="F721" s="63"/>
      <c r="G721" s="62"/>
      <c r="H721" s="62"/>
      <c r="I721" s="64"/>
      <c r="J721" s="64"/>
      <c r="K721" s="62"/>
      <c r="L721" s="62"/>
      <c r="M721" s="62"/>
      <c r="N721" s="62"/>
      <c r="O721" s="65"/>
      <c r="P721" s="66" t="str">
        <f>Calculator!M706</f>
        <v/>
      </c>
      <c r="Q721" s="43"/>
    </row>
    <row r="722" spans="1:17" outlineLevel="1" x14ac:dyDescent="0.2">
      <c r="A722" s="43" t="str">
        <f t="shared" si="10"/>
        <v>BldApt</v>
      </c>
      <c r="B722" s="68">
        <v>705</v>
      </c>
      <c r="C722" s="69"/>
      <c r="D722" s="62"/>
      <c r="E722" s="62"/>
      <c r="F722" s="63"/>
      <c r="G722" s="62"/>
      <c r="H722" s="62"/>
      <c r="I722" s="64"/>
      <c r="J722" s="64"/>
      <c r="K722" s="62"/>
      <c r="L722" s="62"/>
      <c r="M722" s="62"/>
      <c r="N722" s="62"/>
      <c r="O722" s="65"/>
      <c r="P722" s="66" t="str">
        <f>Calculator!M707</f>
        <v/>
      </c>
      <c r="Q722" s="43"/>
    </row>
    <row r="723" spans="1:17" outlineLevel="1" x14ac:dyDescent="0.2">
      <c r="A723" s="43" t="str">
        <f t="shared" ref="A723:A786" si="11">"Bld"&amp;C723&amp;"Apt"&amp;E723</f>
        <v>BldApt</v>
      </c>
      <c r="B723" s="68">
        <v>706</v>
      </c>
      <c r="C723" s="69"/>
      <c r="D723" s="62"/>
      <c r="E723" s="62"/>
      <c r="F723" s="63"/>
      <c r="G723" s="62"/>
      <c r="H723" s="62"/>
      <c r="I723" s="64"/>
      <c r="J723" s="64"/>
      <c r="K723" s="62"/>
      <c r="L723" s="62"/>
      <c r="M723" s="62"/>
      <c r="N723" s="62"/>
      <c r="O723" s="65"/>
      <c r="P723" s="66" t="str">
        <f>Calculator!M708</f>
        <v/>
      </c>
      <c r="Q723" s="43"/>
    </row>
    <row r="724" spans="1:17" outlineLevel="1" x14ac:dyDescent="0.2">
      <c r="A724" s="43" t="str">
        <f t="shared" si="11"/>
        <v>BldApt</v>
      </c>
      <c r="B724" s="68">
        <v>707</v>
      </c>
      <c r="C724" s="69"/>
      <c r="D724" s="62"/>
      <c r="E724" s="62"/>
      <c r="F724" s="63"/>
      <c r="G724" s="62"/>
      <c r="H724" s="62"/>
      <c r="I724" s="64"/>
      <c r="J724" s="64"/>
      <c r="K724" s="62"/>
      <c r="L724" s="62"/>
      <c r="M724" s="62"/>
      <c r="N724" s="62"/>
      <c r="O724" s="65"/>
      <c r="P724" s="66" t="str">
        <f>Calculator!M709</f>
        <v/>
      </c>
      <c r="Q724" s="43"/>
    </row>
    <row r="725" spans="1:17" outlineLevel="1" x14ac:dyDescent="0.2">
      <c r="A725" s="43" t="str">
        <f t="shared" si="11"/>
        <v>BldApt</v>
      </c>
      <c r="B725" s="68">
        <v>708</v>
      </c>
      <c r="C725" s="69"/>
      <c r="D725" s="62"/>
      <c r="E725" s="62"/>
      <c r="F725" s="63"/>
      <c r="G725" s="62"/>
      <c r="H725" s="62"/>
      <c r="I725" s="64"/>
      <c r="J725" s="64"/>
      <c r="K725" s="62"/>
      <c r="L725" s="62"/>
      <c r="M725" s="62"/>
      <c r="N725" s="62"/>
      <c r="O725" s="65"/>
      <c r="P725" s="66" t="str">
        <f>Calculator!M710</f>
        <v/>
      </c>
      <c r="Q725" s="43"/>
    </row>
    <row r="726" spans="1:17" outlineLevel="1" x14ac:dyDescent="0.2">
      <c r="A726" s="43" t="str">
        <f t="shared" si="11"/>
        <v>BldApt</v>
      </c>
      <c r="B726" s="68">
        <v>709</v>
      </c>
      <c r="C726" s="69"/>
      <c r="D726" s="62"/>
      <c r="E726" s="62"/>
      <c r="F726" s="63"/>
      <c r="G726" s="62"/>
      <c r="H726" s="62"/>
      <c r="I726" s="64"/>
      <c r="J726" s="64"/>
      <c r="K726" s="62"/>
      <c r="L726" s="62"/>
      <c r="M726" s="62"/>
      <c r="N726" s="62"/>
      <c r="O726" s="65"/>
      <c r="P726" s="66" t="str">
        <f>Calculator!M711</f>
        <v/>
      </c>
      <c r="Q726" s="43"/>
    </row>
    <row r="727" spans="1:17" outlineLevel="1" x14ac:dyDescent="0.2">
      <c r="A727" s="43" t="str">
        <f t="shared" si="11"/>
        <v>BldApt</v>
      </c>
      <c r="B727" s="68">
        <v>710</v>
      </c>
      <c r="C727" s="69"/>
      <c r="D727" s="62"/>
      <c r="E727" s="62"/>
      <c r="F727" s="63"/>
      <c r="G727" s="62"/>
      <c r="H727" s="62"/>
      <c r="I727" s="64"/>
      <c r="J727" s="64"/>
      <c r="K727" s="62"/>
      <c r="L727" s="62"/>
      <c r="M727" s="62"/>
      <c r="N727" s="62"/>
      <c r="O727" s="65"/>
      <c r="P727" s="66" t="str">
        <f>Calculator!M712</f>
        <v/>
      </c>
      <c r="Q727" s="43"/>
    </row>
    <row r="728" spans="1:17" outlineLevel="1" x14ac:dyDescent="0.2">
      <c r="A728" s="43" t="str">
        <f t="shared" si="11"/>
        <v>BldApt</v>
      </c>
      <c r="B728" s="68">
        <v>711</v>
      </c>
      <c r="C728" s="69"/>
      <c r="D728" s="62"/>
      <c r="E728" s="62"/>
      <c r="F728" s="63"/>
      <c r="G728" s="62"/>
      <c r="H728" s="62"/>
      <c r="I728" s="64"/>
      <c r="J728" s="64"/>
      <c r="K728" s="62"/>
      <c r="L728" s="62"/>
      <c r="M728" s="62"/>
      <c r="N728" s="62"/>
      <c r="O728" s="65"/>
      <c r="P728" s="66" t="str">
        <f>Calculator!M713</f>
        <v/>
      </c>
      <c r="Q728" s="43"/>
    </row>
    <row r="729" spans="1:17" outlineLevel="1" x14ac:dyDescent="0.2">
      <c r="A729" s="43" t="str">
        <f t="shared" si="11"/>
        <v>BldApt</v>
      </c>
      <c r="B729" s="68">
        <v>712</v>
      </c>
      <c r="C729" s="69"/>
      <c r="D729" s="62"/>
      <c r="E729" s="62"/>
      <c r="F729" s="63"/>
      <c r="G729" s="62"/>
      <c r="H729" s="62"/>
      <c r="I729" s="64"/>
      <c r="J729" s="64"/>
      <c r="K729" s="62"/>
      <c r="L729" s="62"/>
      <c r="M729" s="62"/>
      <c r="N729" s="62"/>
      <c r="O729" s="65"/>
      <c r="P729" s="66" t="str">
        <f>Calculator!M714</f>
        <v/>
      </c>
      <c r="Q729" s="43"/>
    </row>
    <row r="730" spans="1:17" outlineLevel="1" x14ac:dyDescent="0.2">
      <c r="A730" s="43" t="str">
        <f t="shared" si="11"/>
        <v>BldApt</v>
      </c>
      <c r="B730" s="68">
        <v>713</v>
      </c>
      <c r="C730" s="69"/>
      <c r="D730" s="62"/>
      <c r="E730" s="62"/>
      <c r="F730" s="63"/>
      <c r="G730" s="62"/>
      <c r="H730" s="62"/>
      <c r="I730" s="64"/>
      <c r="J730" s="64"/>
      <c r="K730" s="62"/>
      <c r="L730" s="62"/>
      <c r="M730" s="62"/>
      <c r="N730" s="62"/>
      <c r="O730" s="65"/>
      <c r="P730" s="66" t="str">
        <f>Calculator!M715</f>
        <v/>
      </c>
      <c r="Q730" s="43"/>
    </row>
    <row r="731" spans="1:17" outlineLevel="1" x14ac:dyDescent="0.2">
      <c r="A731" s="43" t="str">
        <f t="shared" si="11"/>
        <v>BldApt</v>
      </c>
      <c r="B731" s="68">
        <v>714</v>
      </c>
      <c r="C731" s="69"/>
      <c r="D731" s="62"/>
      <c r="E731" s="62"/>
      <c r="F731" s="63"/>
      <c r="G731" s="62"/>
      <c r="H731" s="62"/>
      <c r="I731" s="64"/>
      <c r="J731" s="64"/>
      <c r="K731" s="62"/>
      <c r="L731" s="62"/>
      <c r="M731" s="62"/>
      <c r="N731" s="62"/>
      <c r="O731" s="65"/>
      <c r="P731" s="66" t="str">
        <f>Calculator!M716</f>
        <v/>
      </c>
      <c r="Q731" s="43"/>
    </row>
    <row r="732" spans="1:17" outlineLevel="1" x14ac:dyDescent="0.2">
      <c r="A732" s="43" t="str">
        <f t="shared" si="11"/>
        <v>BldApt</v>
      </c>
      <c r="B732" s="68">
        <v>715</v>
      </c>
      <c r="C732" s="69"/>
      <c r="D732" s="62"/>
      <c r="E732" s="62"/>
      <c r="F732" s="63"/>
      <c r="G732" s="62"/>
      <c r="H732" s="62"/>
      <c r="I732" s="64"/>
      <c r="J732" s="64"/>
      <c r="K732" s="62"/>
      <c r="L732" s="62"/>
      <c r="M732" s="62"/>
      <c r="N732" s="62"/>
      <c r="O732" s="65"/>
      <c r="P732" s="66" t="str">
        <f>Calculator!M717</f>
        <v/>
      </c>
      <c r="Q732" s="43"/>
    </row>
    <row r="733" spans="1:17" outlineLevel="1" x14ac:dyDescent="0.2">
      <c r="A733" s="43" t="str">
        <f t="shared" si="11"/>
        <v>BldApt</v>
      </c>
      <c r="B733" s="68">
        <v>716</v>
      </c>
      <c r="C733" s="69"/>
      <c r="D733" s="62"/>
      <c r="E733" s="62"/>
      <c r="F733" s="63"/>
      <c r="G733" s="62"/>
      <c r="H733" s="62"/>
      <c r="I733" s="64"/>
      <c r="J733" s="64"/>
      <c r="K733" s="62"/>
      <c r="L733" s="62"/>
      <c r="M733" s="62"/>
      <c r="N733" s="62"/>
      <c r="O733" s="65"/>
      <c r="P733" s="66" t="str">
        <f>Calculator!M718</f>
        <v/>
      </c>
      <c r="Q733" s="43"/>
    </row>
    <row r="734" spans="1:17" outlineLevel="1" x14ac:dyDescent="0.2">
      <c r="A734" s="43" t="str">
        <f t="shared" si="11"/>
        <v>BldApt</v>
      </c>
      <c r="B734" s="68">
        <v>717</v>
      </c>
      <c r="C734" s="69"/>
      <c r="D734" s="62"/>
      <c r="E734" s="62"/>
      <c r="F734" s="63"/>
      <c r="G734" s="62"/>
      <c r="H734" s="62"/>
      <c r="I734" s="64"/>
      <c r="J734" s="64"/>
      <c r="K734" s="62"/>
      <c r="L734" s="62"/>
      <c r="M734" s="62"/>
      <c r="N734" s="62"/>
      <c r="O734" s="65"/>
      <c r="P734" s="66" t="str">
        <f>Calculator!M719</f>
        <v/>
      </c>
      <c r="Q734" s="43"/>
    </row>
    <row r="735" spans="1:17" outlineLevel="1" x14ac:dyDescent="0.2">
      <c r="A735" s="43" t="str">
        <f t="shared" si="11"/>
        <v>BldApt</v>
      </c>
      <c r="B735" s="68">
        <v>718</v>
      </c>
      <c r="C735" s="69"/>
      <c r="D735" s="62"/>
      <c r="E735" s="62"/>
      <c r="F735" s="63"/>
      <c r="G735" s="62"/>
      <c r="H735" s="62"/>
      <c r="I735" s="64"/>
      <c r="J735" s="64"/>
      <c r="K735" s="62"/>
      <c r="L735" s="62"/>
      <c r="M735" s="62"/>
      <c r="N735" s="62"/>
      <c r="O735" s="65"/>
      <c r="P735" s="66" t="str">
        <f>Calculator!M720</f>
        <v/>
      </c>
      <c r="Q735" s="43"/>
    </row>
    <row r="736" spans="1:17" outlineLevel="1" x14ac:dyDescent="0.2">
      <c r="A736" s="43" t="str">
        <f t="shared" si="11"/>
        <v>BldApt</v>
      </c>
      <c r="B736" s="68">
        <v>719</v>
      </c>
      <c r="C736" s="69"/>
      <c r="D736" s="62"/>
      <c r="E736" s="62"/>
      <c r="F736" s="63"/>
      <c r="G736" s="62"/>
      <c r="H736" s="62"/>
      <c r="I736" s="64"/>
      <c r="J736" s="64"/>
      <c r="K736" s="62"/>
      <c r="L736" s="62"/>
      <c r="M736" s="62"/>
      <c r="N736" s="62"/>
      <c r="O736" s="65"/>
      <c r="P736" s="66" t="str">
        <f>Calculator!M721</f>
        <v/>
      </c>
      <c r="Q736" s="43"/>
    </row>
    <row r="737" spans="1:17" outlineLevel="1" x14ac:dyDescent="0.2">
      <c r="A737" s="43" t="str">
        <f t="shared" si="11"/>
        <v>BldApt</v>
      </c>
      <c r="B737" s="68">
        <v>720</v>
      </c>
      <c r="C737" s="69"/>
      <c r="D737" s="62"/>
      <c r="E737" s="62"/>
      <c r="F737" s="63"/>
      <c r="G737" s="62"/>
      <c r="H737" s="62"/>
      <c r="I737" s="64"/>
      <c r="J737" s="64"/>
      <c r="K737" s="62"/>
      <c r="L737" s="62"/>
      <c r="M737" s="62"/>
      <c r="N737" s="62"/>
      <c r="O737" s="65"/>
      <c r="P737" s="66" t="str">
        <f>Calculator!M722</f>
        <v/>
      </c>
      <c r="Q737" s="43"/>
    </row>
    <row r="738" spans="1:17" outlineLevel="1" x14ac:dyDescent="0.2">
      <c r="A738" s="43" t="str">
        <f t="shared" si="11"/>
        <v>BldApt</v>
      </c>
      <c r="B738" s="68">
        <v>721</v>
      </c>
      <c r="C738" s="69"/>
      <c r="D738" s="62"/>
      <c r="E738" s="62"/>
      <c r="F738" s="63"/>
      <c r="G738" s="62"/>
      <c r="H738" s="62"/>
      <c r="I738" s="64"/>
      <c r="J738" s="64"/>
      <c r="K738" s="62"/>
      <c r="L738" s="62"/>
      <c r="M738" s="62"/>
      <c r="N738" s="62"/>
      <c r="O738" s="65"/>
      <c r="P738" s="66" t="str">
        <f>Calculator!M723</f>
        <v/>
      </c>
      <c r="Q738" s="43"/>
    </row>
    <row r="739" spans="1:17" outlineLevel="1" x14ac:dyDescent="0.2">
      <c r="A739" s="43" t="str">
        <f t="shared" si="11"/>
        <v>BldApt</v>
      </c>
      <c r="B739" s="68">
        <v>722</v>
      </c>
      <c r="C739" s="69"/>
      <c r="D739" s="62"/>
      <c r="E739" s="62"/>
      <c r="F739" s="63"/>
      <c r="G739" s="62"/>
      <c r="H739" s="62"/>
      <c r="I739" s="64"/>
      <c r="J739" s="64"/>
      <c r="K739" s="62"/>
      <c r="L739" s="62"/>
      <c r="M739" s="62"/>
      <c r="N739" s="62"/>
      <c r="O739" s="65"/>
      <c r="P739" s="66" t="str">
        <f>Calculator!M724</f>
        <v/>
      </c>
      <c r="Q739" s="43"/>
    </row>
    <row r="740" spans="1:17" outlineLevel="1" x14ac:dyDescent="0.2">
      <c r="A740" s="43" t="str">
        <f t="shared" si="11"/>
        <v>BldApt</v>
      </c>
      <c r="B740" s="68">
        <v>723</v>
      </c>
      <c r="C740" s="69"/>
      <c r="D740" s="62"/>
      <c r="E740" s="62"/>
      <c r="F740" s="63"/>
      <c r="G740" s="62"/>
      <c r="H740" s="62"/>
      <c r="I740" s="64"/>
      <c r="J740" s="64"/>
      <c r="K740" s="62"/>
      <c r="L740" s="62"/>
      <c r="M740" s="62"/>
      <c r="N740" s="62"/>
      <c r="O740" s="65"/>
      <c r="P740" s="66" t="str">
        <f>Calculator!M725</f>
        <v/>
      </c>
      <c r="Q740" s="43"/>
    </row>
    <row r="741" spans="1:17" outlineLevel="1" x14ac:dyDescent="0.2">
      <c r="A741" s="43" t="str">
        <f t="shared" si="11"/>
        <v>BldApt</v>
      </c>
      <c r="B741" s="68">
        <v>724</v>
      </c>
      <c r="C741" s="69"/>
      <c r="D741" s="62"/>
      <c r="E741" s="62"/>
      <c r="F741" s="63"/>
      <c r="G741" s="62"/>
      <c r="H741" s="62"/>
      <c r="I741" s="64"/>
      <c r="J741" s="64"/>
      <c r="K741" s="62"/>
      <c r="L741" s="62"/>
      <c r="M741" s="62"/>
      <c r="N741" s="62"/>
      <c r="O741" s="65"/>
      <c r="P741" s="66" t="str">
        <f>Calculator!M726</f>
        <v/>
      </c>
      <c r="Q741" s="43"/>
    </row>
    <row r="742" spans="1:17" outlineLevel="1" x14ac:dyDescent="0.2">
      <c r="A742" s="43" t="str">
        <f t="shared" si="11"/>
        <v>BldApt</v>
      </c>
      <c r="B742" s="68">
        <v>725</v>
      </c>
      <c r="C742" s="69"/>
      <c r="D742" s="62"/>
      <c r="E742" s="62"/>
      <c r="F742" s="63"/>
      <c r="G742" s="62"/>
      <c r="H742" s="62"/>
      <c r="I742" s="64"/>
      <c r="J742" s="64"/>
      <c r="K742" s="62"/>
      <c r="L742" s="62"/>
      <c r="M742" s="62"/>
      <c r="N742" s="62"/>
      <c r="O742" s="65"/>
      <c r="P742" s="66" t="str">
        <f>Calculator!M727</f>
        <v/>
      </c>
      <c r="Q742" s="43"/>
    </row>
    <row r="743" spans="1:17" outlineLevel="1" x14ac:dyDescent="0.2">
      <c r="A743" s="43" t="str">
        <f t="shared" si="11"/>
        <v>BldApt</v>
      </c>
      <c r="B743" s="68">
        <v>726</v>
      </c>
      <c r="C743" s="69"/>
      <c r="D743" s="62"/>
      <c r="E743" s="62"/>
      <c r="F743" s="63"/>
      <c r="G743" s="62"/>
      <c r="H743" s="62"/>
      <c r="I743" s="64"/>
      <c r="J743" s="64"/>
      <c r="K743" s="62"/>
      <c r="L743" s="62"/>
      <c r="M743" s="62"/>
      <c r="N743" s="62"/>
      <c r="O743" s="65"/>
      <c r="P743" s="66" t="str">
        <f>Calculator!M728</f>
        <v/>
      </c>
      <c r="Q743" s="43"/>
    </row>
    <row r="744" spans="1:17" outlineLevel="1" x14ac:dyDescent="0.2">
      <c r="A744" s="43" t="str">
        <f t="shared" si="11"/>
        <v>BldApt</v>
      </c>
      <c r="B744" s="68">
        <v>727</v>
      </c>
      <c r="C744" s="69"/>
      <c r="D744" s="62"/>
      <c r="E744" s="62"/>
      <c r="F744" s="63"/>
      <c r="G744" s="62"/>
      <c r="H744" s="62"/>
      <c r="I744" s="64"/>
      <c r="J744" s="64"/>
      <c r="K744" s="62"/>
      <c r="L744" s="62"/>
      <c r="M744" s="62"/>
      <c r="N744" s="62"/>
      <c r="O744" s="65"/>
      <c r="P744" s="66" t="str">
        <f>Calculator!M729</f>
        <v/>
      </c>
      <c r="Q744" s="43"/>
    </row>
    <row r="745" spans="1:17" outlineLevel="1" x14ac:dyDescent="0.2">
      <c r="A745" s="43" t="str">
        <f t="shared" si="11"/>
        <v>BldApt</v>
      </c>
      <c r="B745" s="68">
        <v>728</v>
      </c>
      <c r="C745" s="69"/>
      <c r="D745" s="62"/>
      <c r="E745" s="62"/>
      <c r="F745" s="63"/>
      <c r="G745" s="62"/>
      <c r="H745" s="62"/>
      <c r="I745" s="64"/>
      <c r="J745" s="64"/>
      <c r="K745" s="62"/>
      <c r="L745" s="62"/>
      <c r="M745" s="62"/>
      <c r="N745" s="62"/>
      <c r="O745" s="65"/>
      <c r="P745" s="66" t="str">
        <f>Calculator!M730</f>
        <v/>
      </c>
      <c r="Q745" s="43"/>
    </row>
    <row r="746" spans="1:17" outlineLevel="1" x14ac:dyDescent="0.2">
      <c r="A746" s="43" t="str">
        <f t="shared" si="11"/>
        <v>BldApt</v>
      </c>
      <c r="B746" s="68">
        <v>729</v>
      </c>
      <c r="C746" s="69"/>
      <c r="D746" s="62"/>
      <c r="E746" s="62"/>
      <c r="F746" s="63"/>
      <c r="G746" s="62"/>
      <c r="H746" s="62"/>
      <c r="I746" s="64"/>
      <c r="J746" s="64"/>
      <c r="K746" s="62"/>
      <c r="L746" s="62"/>
      <c r="M746" s="62"/>
      <c r="N746" s="62"/>
      <c r="O746" s="65"/>
      <c r="P746" s="66" t="str">
        <f>Calculator!M731</f>
        <v/>
      </c>
      <c r="Q746" s="43"/>
    </row>
    <row r="747" spans="1:17" outlineLevel="1" x14ac:dyDescent="0.2">
      <c r="A747" s="43" t="str">
        <f t="shared" si="11"/>
        <v>BldApt</v>
      </c>
      <c r="B747" s="68">
        <v>730</v>
      </c>
      <c r="C747" s="69"/>
      <c r="D747" s="62"/>
      <c r="E747" s="62"/>
      <c r="F747" s="63"/>
      <c r="G747" s="62"/>
      <c r="H747" s="62"/>
      <c r="I747" s="64"/>
      <c r="J747" s="64"/>
      <c r="K747" s="62"/>
      <c r="L747" s="62"/>
      <c r="M747" s="62"/>
      <c r="N747" s="62"/>
      <c r="O747" s="65"/>
      <c r="P747" s="66" t="str">
        <f>Calculator!M732</f>
        <v/>
      </c>
      <c r="Q747" s="43"/>
    </row>
    <row r="748" spans="1:17" outlineLevel="1" x14ac:dyDescent="0.2">
      <c r="A748" s="43" t="str">
        <f t="shared" si="11"/>
        <v>BldApt</v>
      </c>
      <c r="B748" s="68">
        <v>731</v>
      </c>
      <c r="C748" s="69"/>
      <c r="D748" s="62"/>
      <c r="E748" s="62"/>
      <c r="F748" s="63"/>
      <c r="G748" s="62"/>
      <c r="H748" s="62"/>
      <c r="I748" s="64"/>
      <c r="J748" s="64"/>
      <c r="K748" s="62"/>
      <c r="L748" s="62"/>
      <c r="M748" s="62"/>
      <c r="N748" s="62"/>
      <c r="O748" s="65"/>
      <c r="P748" s="66" t="str">
        <f>Calculator!M733</f>
        <v/>
      </c>
      <c r="Q748" s="43"/>
    </row>
    <row r="749" spans="1:17" outlineLevel="1" x14ac:dyDescent="0.2">
      <c r="A749" s="43" t="str">
        <f t="shared" si="11"/>
        <v>BldApt</v>
      </c>
      <c r="B749" s="68">
        <v>732</v>
      </c>
      <c r="C749" s="69"/>
      <c r="D749" s="62"/>
      <c r="E749" s="62"/>
      <c r="F749" s="63"/>
      <c r="G749" s="62"/>
      <c r="H749" s="62"/>
      <c r="I749" s="64"/>
      <c r="J749" s="64"/>
      <c r="K749" s="62"/>
      <c r="L749" s="62"/>
      <c r="M749" s="62"/>
      <c r="N749" s="62"/>
      <c r="O749" s="65"/>
      <c r="P749" s="66" t="str">
        <f>Calculator!M734</f>
        <v/>
      </c>
      <c r="Q749" s="43"/>
    </row>
    <row r="750" spans="1:17" outlineLevel="1" x14ac:dyDescent="0.2">
      <c r="A750" s="43" t="str">
        <f t="shared" si="11"/>
        <v>BldApt</v>
      </c>
      <c r="B750" s="68">
        <v>733</v>
      </c>
      <c r="C750" s="69"/>
      <c r="D750" s="62"/>
      <c r="E750" s="62"/>
      <c r="F750" s="63"/>
      <c r="G750" s="62"/>
      <c r="H750" s="62"/>
      <c r="I750" s="64"/>
      <c r="J750" s="64"/>
      <c r="K750" s="62"/>
      <c r="L750" s="62"/>
      <c r="M750" s="62"/>
      <c r="N750" s="62"/>
      <c r="O750" s="65"/>
      <c r="P750" s="66" t="str">
        <f>Calculator!M735</f>
        <v/>
      </c>
      <c r="Q750" s="43"/>
    </row>
    <row r="751" spans="1:17" outlineLevel="1" x14ac:dyDescent="0.2">
      <c r="A751" s="43" t="str">
        <f t="shared" si="11"/>
        <v>BldApt</v>
      </c>
      <c r="B751" s="68">
        <v>734</v>
      </c>
      <c r="C751" s="69"/>
      <c r="D751" s="62"/>
      <c r="E751" s="62"/>
      <c r="F751" s="63"/>
      <c r="G751" s="62"/>
      <c r="H751" s="62"/>
      <c r="I751" s="64"/>
      <c r="J751" s="64"/>
      <c r="K751" s="62"/>
      <c r="L751" s="62"/>
      <c r="M751" s="62"/>
      <c r="N751" s="62"/>
      <c r="O751" s="65"/>
      <c r="P751" s="66" t="str">
        <f>Calculator!M736</f>
        <v/>
      </c>
      <c r="Q751" s="43"/>
    </row>
    <row r="752" spans="1:17" outlineLevel="1" x14ac:dyDescent="0.2">
      <c r="A752" s="43" t="str">
        <f t="shared" si="11"/>
        <v>BldApt</v>
      </c>
      <c r="B752" s="68">
        <v>735</v>
      </c>
      <c r="C752" s="69"/>
      <c r="D752" s="62"/>
      <c r="E752" s="62"/>
      <c r="F752" s="63"/>
      <c r="G752" s="62"/>
      <c r="H752" s="62"/>
      <c r="I752" s="64"/>
      <c r="J752" s="64"/>
      <c r="K752" s="62"/>
      <c r="L752" s="62"/>
      <c r="M752" s="62"/>
      <c r="N752" s="62"/>
      <c r="O752" s="65"/>
      <c r="P752" s="66" t="str">
        <f>Calculator!M737</f>
        <v/>
      </c>
      <c r="Q752" s="43"/>
    </row>
    <row r="753" spans="1:17" outlineLevel="1" x14ac:dyDescent="0.2">
      <c r="A753" s="43" t="str">
        <f t="shared" si="11"/>
        <v>BldApt</v>
      </c>
      <c r="B753" s="68">
        <v>736</v>
      </c>
      <c r="C753" s="69"/>
      <c r="D753" s="62"/>
      <c r="E753" s="62"/>
      <c r="F753" s="63"/>
      <c r="G753" s="62"/>
      <c r="H753" s="62"/>
      <c r="I753" s="64"/>
      <c r="J753" s="64"/>
      <c r="K753" s="62"/>
      <c r="L753" s="62"/>
      <c r="M753" s="62"/>
      <c r="N753" s="62"/>
      <c r="O753" s="65"/>
      <c r="P753" s="66" t="str">
        <f>Calculator!M738</f>
        <v/>
      </c>
      <c r="Q753" s="43"/>
    </row>
    <row r="754" spans="1:17" outlineLevel="1" x14ac:dyDescent="0.2">
      <c r="A754" s="43" t="str">
        <f t="shared" si="11"/>
        <v>BldApt</v>
      </c>
      <c r="B754" s="68">
        <v>737</v>
      </c>
      <c r="C754" s="69"/>
      <c r="D754" s="62"/>
      <c r="E754" s="62"/>
      <c r="F754" s="63"/>
      <c r="G754" s="62"/>
      <c r="H754" s="62"/>
      <c r="I754" s="64"/>
      <c r="J754" s="64"/>
      <c r="K754" s="62"/>
      <c r="L754" s="62"/>
      <c r="M754" s="62"/>
      <c r="N754" s="62"/>
      <c r="O754" s="65"/>
      <c r="P754" s="66" t="str">
        <f>Calculator!M739</f>
        <v/>
      </c>
      <c r="Q754" s="43"/>
    </row>
    <row r="755" spans="1:17" outlineLevel="1" x14ac:dyDescent="0.2">
      <c r="A755" s="43" t="str">
        <f t="shared" si="11"/>
        <v>BldApt</v>
      </c>
      <c r="B755" s="68">
        <v>738</v>
      </c>
      <c r="C755" s="69"/>
      <c r="D755" s="62"/>
      <c r="E755" s="62"/>
      <c r="F755" s="63"/>
      <c r="G755" s="62"/>
      <c r="H755" s="62"/>
      <c r="I755" s="64"/>
      <c r="J755" s="64"/>
      <c r="K755" s="62"/>
      <c r="L755" s="62"/>
      <c r="M755" s="62"/>
      <c r="N755" s="62"/>
      <c r="O755" s="65"/>
      <c r="P755" s="66" t="str">
        <f>Calculator!M740</f>
        <v/>
      </c>
      <c r="Q755" s="43"/>
    </row>
    <row r="756" spans="1:17" outlineLevel="1" x14ac:dyDescent="0.2">
      <c r="A756" s="43" t="str">
        <f t="shared" si="11"/>
        <v>BldApt</v>
      </c>
      <c r="B756" s="68">
        <v>739</v>
      </c>
      <c r="C756" s="69"/>
      <c r="D756" s="62"/>
      <c r="E756" s="62"/>
      <c r="F756" s="63"/>
      <c r="G756" s="62"/>
      <c r="H756" s="62"/>
      <c r="I756" s="64"/>
      <c r="J756" s="64"/>
      <c r="K756" s="62"/>
      <c r="L756" s="62"/>
      <c r="M756" s="62"/>
      <c r="N756" s="62"/>
      <c r="O756" s="65"/>
      <c r="P756" s="66" t="str">
        <f>Calculator!M741</f>
        <v/>
      </c>
      <c r="Q756" s="43"/>
    </row>
    <row r="757" spans="1:17" outlineLevel="1" x14ac:dyDescent="0.2">
      <c r="A757" s="43" t="str">
        <f t="shared" si="11"/>
        <v>BldApt</v>
      </c>
      <c r="B757" s="68">
        <v>740</v>
      </c>
      <c r="C757" s="69"/>
      <c r="D757" s="62"/>
      <c r="E757" s="62"/>
      <c r="F757" s="63"/>
      <c r="G757" s="62"/>
      <c r="H757" s="62"/>
      <c r="I757" s="64"/>
      <c r="J757" s="64"/>
      <c r="K757" s="62"/>
      <c r="L757" s="62"/>
      <c r="M757" s="62"/>
      <c r="N757" s="62"/>
      <c r="O757" s="65"/>
      <c r="P757" s="66" t="str">
        <f>Calculator!M742</f>
        <v/>
      </c>
      <c r="Q757" s="43"/>
    </row>
    <row r="758" spans="1:17" outlineLevel="1" x14ac:dyDescent="0.2">
      <c r="A758" s="43" t="str">
        <f t="shared" si="11"/>
        <v>BldApt</v>
      </c>
      <c r="B758" s="68">
        <v>741</v>
      </c>
      <c r="C758" s="69"/>
      <c r="D758" s="62"/>
      <c r="E758" s="62"/>
      <c r="F758" s="63"/>
      <c r="G758" s="62"/>
      <c r="H758" s="62"/>
      <c r="I758" s="64"/>
      <c r="J758" s="64"/>
      <c r="K758" s="62"/>
      <c r="L758" s="62"/>
      <c r="M758" s="62"/>
      <c r="N758" s="62"/>
      <c r="O758" s="65"/>
      <c r="P758" s="66" t="str">
        <f>Calculator!M743</f>
        <v/>
      </c>
      <c r="Q758" s="43"/>
    </row>
    <row r="759" spans="1:17" outlineLevel="1" x14ac:dyDescent="0.2">
      <c r="A759" s="43" t="str">
        <f t="shared" si="11"/>
        <v>BldApt</v>
      </c>
      <c r="B759" s="68">
        <v>742</v>
      </c>
      <c r="C759" s="69"/>
      <c r="D759" s="62"/>
      <c r="E759" s="62"/>
      <c r="F759" s="63"/>
      <c r="G759" s="62"/>
      <c r="H759" s="62"/>
      <c r="I759" s="64"/>
      <c r="J759" s="64"/>
      <c r="K759" s="62"/>
      <c r="L759" s="62"/>
      <c r="M759" s="62"/>
      <c r="N759" s="62"/>
      <c r="O759" s="65"/>
      <c r="P759" s="66" t="str">
        <f>Calculator!M744</f>
        <v/>
      </c>
      <c r="Q759" s="43"/>
    </row>
    <row r="760" spans="1:17" outlineLevel="1" x14ac:dyDescent="0.2">
      <c r="A760" s="43" t="str">
        <f t="shared" si="11"/>
        <v>BldApt</v>
      </c>
      <c r="B760" s="68">
        <v>743</v>
      </c>
      <c r="C760" s="69"/>
      <c r="D760" s="62"/>
      <c r="E760" s="62"/>
      <c r="F760" s="63"/>
      <c r="G760" s="62"/>
      <c r="H760" s="62"/>
      <c r="I760" s="64"/>
      <c r="J760" s="64"/>
      <c r="K760" s="62"/>
      <c r="L760" s="62"/>
      <c r="M760" s="62"/>
      <c r="N760" s="62"/>
      <c r="O760" s="65"/>
      <c r="P760" s="66" t="str">
        <f>Calculator!M745</f>
        <v/>
      </c>
      <c r="Q760" s="43"/>
    </row>
    <row r="761" spans="1:17" outlineLevel="1" x14ac:dyDescent="0.2">
      <c r="A761" s="43" t="str">
        <f t="shared" si="11"/>
        <v>BldApt</v>
      </c>
      <c r="B761" s="68">
        <v>744</v>
      </c>
      <c r="C761" s="69"/>
      <c r="D761" s="62"/>
      <c r="E761" s="62"/>
      <c r="F761" s="63"/>
      <c r="G761" s="62"/>
      <c r="H761" s="62"/>
      <c r="I761" s="64"/>
      <c r="J761" s="64"/>
      <c r="K761" s="62"/>
      <c r="L761" s="62"/>
      <c r="M761" s="62"/>
      <c r="N761" s="62"/>
      <c r="O761" s="65"/>
      <c r="P761" s="66" t="str">
        <f>Calculator!M746</f>
        <v/>
      </c>
      <c r="Q761" s="43"/>
    </row>
    <row r="762" spans="1:17" outlineLevel="1" x14ac:dyDescent="0.2">
      <c r="A762" s="43" t="str">
        <f t="shared" si="11"/>
        <v>BldApt</v>
      </c>
      <c r="B762" s="68">
        <v>745</v>
      </c>
      <c r="C762" s="69"/>
      <c r="D762" s="62"/>
      <c r="E762" s="62"/>
      <c r="F762" s="63"/>
      <c r="G762" s="62"/>
      <c r="H762" s="62"/>
      <c r="I762" s="64"/>
      <c r="J762" s="64"/>
      <c r="K762" s="62"/>
      <c r="L762" s="62"/>
      <c r="M762" s="62"/>
      <c r="N762" s="62"/>
      <c r="O762" s="65"/>
      <c r="P762" s="66" t="str">
        <f>Calculator!M747</f>
        <v/>
      </c>
      <c r="Q762" s="43"/>
    </row>
    <row r="763" spans="1:17" outlineLevel="1" x14ac:dyDescent="0.2">
      <c r="A763" s="43" t="str">
        <f t="shared" si="11"/>
        <v>BldApt</v>
      </c>
      <c r="B763" s="68">
        <v>746</v>
      </c>
      <c r="C763" s="69"/>
      <c r="D763" s="62"/>
      <c r="E763" s="62"/>
      <c r="F763" s="63"/>
      <c r="G763" s="62"/>
      <c r="H763" s="62"/>
      <c r="I763" s="64"/>
      <c r="J763" s="64"/>
      <c r="K763" s="62"/>
      <c r="L763" s="62"/>
      <c r="M763" s="62"/>
      <c r="N763" s="62"/>
      <c r="O763" s="65"/>
      <c r="P763" s="66" t="str">
        <f>Calculator!M748</f>
        <v/>
      </c>
      <c r="Q763" s="43"/>
    </row>
    <row r="764" spans="1:17" outlineLevel="1" x14ac:dyDescent="0.2">
      <c r="A764" s="43" t="str">
        <f t="shared" si="11"/>
        <v>BldApt</v>
      </c>
      <c r="B764" s="68">
        <v>747</v>
      </c>
      <c r="C764" s="69"/>
      <c r="D764" s="62"/>
      <c r="E764" s="62"/>
      <c r="F764" s="63"/>
      <c r="G764" s="62"/>
      <c r="H764" s="62"/>
      <c r="I764" s="64"/>
      <c r="J764" s="64"/>
      <c r="K764" s="62"/>
      <c r="L764" s="62"/>
      <c r="M764" s="62"/>
      <c r="N764" s="62"/>
      <c r="O764" s="65"/>
      <c r="P764" s="66" t="str">
        <f>Calculator!M749</f>
        <v/>
      </c>
      <c r="Q764" s="43"/>
    </row>
    <row r="765" spans="1:17" outlineLevel="1" x14ac:dyDescent="0.2">
      <c r="A765" s="43" t="str">
        <f t="shared" si="11"/>
        <v>BldApt</v>
      </c>
      <c r="B765" s="68">
        <v>748</v>
      </c>
      <c r="C765" s="69"/>
      <c r="D765" s="62"/>
      <c r="E765" s="62"/>
      <c r="F765" s="63"/>
      <c r="G765" s="62"/>
      <c r="H765" s="62"/>
      <c r="I765" s="64"/>
      <c r="J765" s="64"/>
      <c r="K765" s="62"/>
      <c r="L765" s="62"/>
      <c r="M765" s="62"/>
      <c r="N765" s="62"/>
      <c r="O765" s="65"/>
      <c r="P765" s="66" t="str">
        <f>Calculator!M750</f>
        <v/>
      </c>
      <c r="Q765" s="43"/>
    </row>
    <row r="766" spans="1:17" outlineLevel="1" x14ac:dyDescent="0.2">
      <c r="A766" s="43" t="str">
        <f t="shared" si="11"/>
        <v>BldApt</v>
      </c>
      <c r="B766" s="68">
        <v>749</v>
      </c>
      <c r="C766" s="69"/>
      <c r="D766" s="62"/>
      <c r="E766" s="62"/>
      <c r="F766" s="63"/>
      <c r="G766" s="62"/>
      <c r="H766" s="62"/>
      <c r="I766" s="64"/>
      <c r="J766" s="64"/>
      <c r="K766" s="62"/>
      <c r="L766" s="62"/>
      <c r="M766" s="62"/>
      <c r="N766" s="62"/>
      <c r="O766" s="65"/>
      <c r="P766" s="66" t="str">
        <f>Calculator!M751</f>
        <v/>
      </c>
      <c r="Q766" s="43"/>
    </row>
    <row r="767" spans="1:17" outlineLevel="1" x14ac:dyDescent="0.2">
      <c r="A767" s="43" t="str">
        <f t="shared" si="11"/>
        <v>BldApt</v>
      </c>
      <c r="B767" s="68">
        <v>750</v>
      </c>
      <c r="C767" s="69"/>
      <c r="D767" s="62"/>
      <c r="E767" s="62"/>
      <c r="F767" s="63"/>
      <c r="G767" s="62"/>
      <c r="H767" s="62"/>
      <c r="I767" s="64"/>
      <c r="J767" s="64"/>
      <c r="K767" s="62"/>
      <c r="L767" s="62"/>
      <c r="M767" s="62"/>
      <c r="N767" s="62"/>
      <c r="O767" s="65"/>
      <c r="P767" s="66" t="str">
        <f>Calculator!M752</f>
        <v/>
      </c>
      <c r="Q767" s="43"/>
    </row>
    <row r="768" spans="1:17" outlineLevel="1" x14ac:dyDescent="0.2">
      <c r="A768" s="43" t="str">
        <f t="shared" si="11"/>
        <v>BldApt</v>
      </c>
      <c r="B768" s="68">
        <v>751</v>
      </c>
      <c r="C768" s="69"/>
      <c r="D768" s="62"/>
      <c r="E768" s="62"/>
      <c r="F768" s="63"/>
      <c r="G768" s="62"/>
      <c r="H768" s="62"/>
      <c r="I768" s="64"/>
      <c r="J768" s="64"/>
      <c r="K768" s="62"/>
      <c r="L768" s="62"/>
      <c r="M768" s="62"/>
      <c r="N768" s="62"/>
      <c r="O768" s="65"/>
      <c r="P768" s="66" t="str">
        <f>Calculator!M753</f>
        <v/>
      </c>
      <c r="Q768" s="43"/>
    </row>
    <row r="769" spans="1:17" outlineLevel="1" x14ac:dyDescent="0.2">
      <c r="A769" s="43" t="str">
        <f t="shared" si="11"/>
        <v>BldApt</v>
      </c>
      <c r="B769" s="68">
        <v>752</v>
      </c>
      <c r="C769" s="69"/>
      <c r="D769" s="62"/>
      <c r="E769" s="62"/>
      <c r="F769" s="63"/>
      <c r="G769" s="62"/>
      <c r="H769" s="62"/>
      <c r="I769" s="64"/>
      <c r="J769" s="64"/>
      <c r="K769" s="62"/>
      <c r="L769" s="62"/>
      <c r="M769" s="62"/>
      <c r="N769" s="62"/>
      <c r="O769" s="65"/>
      <c r="P769" s="66" t="str">
        <f>Calculator!M754</f>
        <v/>
      </c>
      <c r="Q769" s="43"/>
    </row>
    <row r="770" spans="1:17" outlineLevel="1" x14ac:dyDescent="0.2">
      <c r="A770" s="43" t="str">
        <f t="shared" si="11"/>
        <v>BldApt</v>
      </c>
      <c r="B770" s="68">
        <v>753</v>
      </c>
      <c r="C770" s="69"/>
      <c r="D770" s="62"/>
      <c r="E770" s="62"/>
      <c r="F770" s="63"/>
      <c r="G770" s="62"/>
      <c r="H770" s="62"/>
      <c r="I770" s="64"/>
      <c r="J770" s="64"/>
      <c r="K770" s="62"/>
      <c r="L770" s="62"/>
      <c r="M770" s="62"/>
      <c r="N770" s="62"/>
      <c r="O770" s="65"/>
      <c r="P770" s="66" t="str">
        <f>Calculator!M755</f>
        <v/>
      </c>
      <c r="Q770" s="43"/>
    </row>
    <row r="771" spans="1:17" outlineLevel="1" x14ac:dyDescent="0.2">
      <c r="A771" s="43" t="str">
        <f t="shared" si="11"/>
        <v>BldApt</v>
      </c>
      <c r="B771" s="68">
        <v>754</v>
      </c>
      <c r="C771" s="69"/>
      <c r="D771" s="62"/>
      <c r="E771" s="62"/>
      <c r="F771" s="63"/>
      <c r="G771" s="62"/>
      <c r="H771" s="62"/>
      <c r="I771" s="64"/>
      <c r="J771" s="64"/>
      <c r="K771" s="62"/>
      <c r="L771" s="62"/>
      <c r="M771" s="62"/>
      <c r="N771" s="62"/>
      <c r="O771" s="65"/>
      <c r="P771" s="66" t="str">
        <f>Calculator!M756</f>
        <v/>
      </c>
      <c r="Q771" s="43"/>
    </row>
    <row r="772" spans="1:17" outlineLevel="1" x14ac:dyDescent="0.2">
      <c r="A772" s="43" t="str">
        <f t="shared" si="11"/>
        <v>BldApt</v>
      </c>
      <c r="B772" s="68">
        <v>755</v>
      </c>
      <c r="C772" s="69"/>
      <c r="D772" s="62"/>
      <c r="E772" s="62"/>
      <c r="F772" s="63"/>
      <c r="G772" s="62"/>
      <c r="H772" s="62"/>
      <c r="I772" s="64"/>
      <c r="J772" s="64"/>
      <c r="K772" s="62"/>
      <c r="L772" s="62"/>
      <c r="M772" s="62"/>
      <c r="N772" s="62"/>
      <c r="O772" s="65"/>
      <c r="P772" s="66" t="str">
        <f>Calculator!M757</f>
        <v/>
      </c>
      <c r="Q772" s="43"/>
    </row>
    <row r="773" spans="1:17" outlineLevel="1" x14ac:dyDescent="0.2">
      <c r="A773" s="43" t="str">
        <f t="shared" si="11"/>
        <v>BldApt</v>
      </c>
      <c r="B773" s="68">
        <v>756</v>
      </c>
      <c r="C773" s="69"/>
      <c r="D773" s="62"/>
      <c r="E773" s="62"/>
      <c r="F773" s="63"/>
      <c r="G773" s="62"/>
      <c r="H773" s="62"/>
      <c r="I773" s="64"/>
      <c r="J773" s="64"/>
      <c r="K773" s="62"/>
      <c r="L773" s="62"/>
      <c r="M773" s="62"/>
      <c r="N773" s="62"/>
      <c r="O773" s="65"/>
      <c r="P773" s="66" t="str">
        <f>Calculator!M758</f>
        <v/>
      </c>
      <c r="Q773" s="43"/>
    </row>
    <row r="774" spans="1:17" outlineLevel="1" x14ac:dyDescent="0.2">
      <c r="A774" s="43" t="str">
        <f t="shared" si="11"/>
        <v>BldApt</v>
      </c>
      <c r="B774" s="68">
        <v>757</v>
      </c>
      <c r="C774" s="69"/>
      <c r="D774" s="62"/>
      <c r="E774" s="62"/>
      <c r="F774" s="63"/>
      <c r="G774" s="62"/>
      <c r="H774" s="62"/>
      <c r="I774" s="64"/>
      <c r="J774" s="64"/>
      <c r="K774" s="62"/>
      <c r="L774" s="62"/>
      <c r="M774" s="62"/>
      <c r="N774" s="62"/>
      <c r="O774" s="65"/>
      <c r="P774" s="66" t="str">
        <f>Calculator!M759</f>
        <v/>
      </c>
      <c r="Q774" s="43"/>
    </row>
    <row r="775" spans="1:17" outlineLevel="1" x14ac:dyDescent="0.2">
      <c r="A775" s="43" t="str">
        <f t="shared" si="11"/>
        <v>BldApt</v>
      </c>
      <c r="B775" s="68">
        <v>758</v>
      </c>
      <c r="C775" s="69"/>
      <c r="D775" s="62"/>
      <c r="E775" s="62"/>
      <c r="F775" s="63"/>
      <c r="G775" s="62"/>
      <c r="H775" s="62"/>
      <c r="I775" s="64"/>
      <c r="J775" s="64"/>
      <c r="K775" s="62"/>
      <c r="L775" s="62"/>
      <c r="M775" s="62"/>
      <c r="N775" s="62"/>
      <c r="O775" s="65"/>
      <c r="P775" s="66" t="str">
        <f>Calculator!M760</f>
        <v/>
      </c>
      <c r="Q775" s="43"/>
    </row>
    <row r="776" spans="1:17" outlineLevel="1" x14ac:dyDescent="0.2">
      <c r="A776" s="43" t="str">
        <f t="shared" si="11"/>
        <v>BldApt</v>
      </c>
      <c r="B776" s="68">
        <v>759</v>
      </c>
      <c r="C776" s="69"/>
      <c r="D776" s="62"/>
      <c r="E776" s="62"/>
      <c r="F776" s="63"/>
      <c r="G776" s="62"/>
      <c r="H776" s="62"/>
      <c r="I776" s="64"/>
      <c r="J776" s="64"/>
      <c r="K776" s="62"/>
      <c r="L776" s="62"/>
      <c r="M776" s="62"/>
      <c r="N776" s="62"/>
      <c r="O776" s="65"/>
      <c r="P776" s="66" t="str">
        <f>Calculator!M761</f>
        <v/>
      </c>
      <c r="Q776" s="43"/>
    </row>
    <row r="777" spans="1:17" outlineLevel="1" x14ac:dyDescent="0.2">
      <c r="A777" s="43" t="str">
        <f t="shared" si="11"/>
        <v>BldApt</v>
      </c>
      <c r="B777" s="68">
        <v>760</v>
      </c>
      <c r="C777" s="69"/>
      <c r="D777" s="62"/>
      <c r="E777" s="62"/>
      <c r="F777" s="63"/>
      <c r="G777" s="62"/>
      <c r="H777" s="62"/>
      <c r="I777" s="64"/>
      <c r="J777" s="64"/>
      <c r="K777" s="62"/>
      <c r="L777" s="62"/>
      <c r="M777" s="62"/>
      <c r="N777" s="62"/>
      <c r="O777" s="65"/>
      <c r="P777" s="66" t="str">
        <f>Calculator!M762</f>
        <v/>
      </c>
      <c r="Q777" s="43"/>
    </row>
    <row r="778" spans="1:17" outlineLevel="1" x14ac:dyDescent="0.2">
      <c r="A778" s="43" t="str">
        <f t="shared" si="11"/>
        <v>BldApt</v>
      </c>
      <c r="B778" s="68">
        <v>761</v>
      </c>
      <c r="C778" s="69"/>
      <c r="D778" s="62"/>
      <c r="E778" s="62"/>
      <c r="F778" s="63"/>
      <c r="G778" s="62"/>
      <c r="H778" s="62"/>
      <c r="I778" s="64"/>
      <c r="J778" s="64"/>
      <c r="K778" s="62"/>
      <c r="L778" s="62"/>
      <c r="M778" s="62"/>
      <c r="N778" s="62"/>
      <c r="O778" s="65"/>
      <c r="P778" s="66" t="str">
        <f>Calculator!M763</f>
        <v/>
      </c>
      <c r="Q778" s="43"/>
    </row>
    <row r="779" spans="1:17" outlineLevel="1" x14ac:dyDescent="0.2">
      <c r="A779" s="43" t="str">
        <f t="shared" si="11"/>
        <v>BldApt</v>
      </c>
      <c r="B779" s="68">
        <v>762</v>
      </c>
      <c r="C779" s="69"/>
      <c r="D779" s="62"/>
      <c r="E779" s="62"/>
      <c r="F779" s="63"/>
      <c r="G779" s="62"/>
      <c r="H779" s="62"/>
      <c r="I779" s="64"/>
      <c r="J779" s="64"/>
      <c r="K779" s="62"/>
      <c r="L779" s="62"/>
      <c r="M779" s="62"/>
      <c r="N779" s="62"/>
      <c r="O779" s="65"/>
      <c r="P779" s="66" t="str">
        <f>Calculator!M764</f>
        <v/>
      </c>
      <c r="Q779" s="43"/>
    </row>
    <row r="780" spans="1:17" outlineLevel="1" x14ac:dyDescent="0.2">
      <c r="A780" s="43" t="str">
        <f t="shared" si="11"/>
        <v>BldApt</v>
      </c>
      <c r="B780" s="68">
        <v>763</v>
      </c>
      <c r="C780" s="69"/>
      <c r="D780" s="62"/>
      <c r="E780" s="62"/>
      <c r="F780" s="63"/>
      <c r="G780" s="62"/>
      <c r="H780" s="62"/>
      <c r="I780" s="64"/>
      <c r="J780" s="64"/>
      <c r="K780" s="62"/>
      <c r="L780" s="62"/>
      <c r="M780" s="62"/>
      <c r="N780" s="62"/>
      <c r="O780" s="65"/>
      <c r="P780" s="66" t="str">
        <f>Calculator!M765</f>
        <v/>
      </c>
      <c r="Q780" s="43"/>
    </row>
    <row r="781" spans="1:17" outlineLevel="1" x14ac:dyDescent="0.2">
      <c r="A781" s="43" t="str">
        <f t="shared" si="11"/>
        <v>BldApt</v>
      </c>
      <c r="B781" s="68">
        <v>764</v>
      </c>
      <c r="C781" s="69"/>
      <c r="D781" s="62"/>
      <c r="E781" s="62"/>
      <c r="F781" s="63"/>
      <c r="G781" s="62"/>
      <c r="H781" s="62"/>
      <c r="I781" s="64"/>
      <c r="J781" s="64"/>
      <c r="K781" s="62"/>
      <c r="L781" s="62"/>
      <c r="M781" s="62"/>
      <c r="N781" s="62"/>
      <c r="O781" s="65"/>
      <c r="P781" s="66" t="str">
        <f>Calculator!M766</f>
        <v/>
      </c>
      <c r="Q781" s="43"/>
    </row>
    <row r="782" spans="1:17" outlineLevel="1" x14ac:dyDescent="0.2">
      <c r="A782" s="43" t="str">
        <f t="shared" si="11"/>
        <v>BldApt</v>
      </c>
      <c r="B782" s="68">
        <v>765</v>
      </c>
      <c r="C782" s="69"/>
      <c r="D782" s="62"/>
      <c r="E782" s="62"/>
      <c r="F782" s="63"/>
      <c r="G782" s="62"/>
      <c r="H782" s="62"/>
      <c r="I782" s="64"/>
      <c r="J782" s="64"/>
      <c r="K782" s="62"/>
      <c r="L782" s="62"/>
      <c r="M782" s="62"/>
      <c r="N782" s="62"/>
      <c r="O782" s="65"/>
      <c r="P782" s="66" t="str">
        <f>Calculator!M767</f>
        <v/>
      </c>
      <c r="Q782" s="43"/>
    </row>
    <row r="783" spans="1:17" outlineLevel="1" x14ac:dyDescent="0.2">
      <c r="A783" s="43" t="str">
        <f t="shared" si="11"/>
        <v>BldApt</v>
      </c>
      <c r="B783" s="68">
        <v>766</v>
      </c>
      <c r="C783" s="69"/>
      <c r="D783" s="62"/>
      <c r="E783" s="62"/>
      <c r="F783" s="63"/>
      <c r="G783" s="62"/>
      <c r="H783" s="62"/>
      <c r="I783" s="64"/>
      <c r="J783" s="64"/>
      <c r="K783" s="62"/>
      <c r="L783" s="62"/>
      <c r="M783" s="62"/>
      <c r="N783" s="62"/>
      <c r="O783" s="65"/>
      <c r="P783" s="66" t="str">
        <f>Calculator!M768</f>
        <v/>
      </c>
      <c r="Q783" s="43"/>
    </row>
    <row r="784" spans="1:17" outlineLevel="1" x14ac:dyDescent="0.2">
      <c r="A784" s="43" t="str">
        <f t="shared" si="11"/>
        <v>BldApt</v>
      </c>
      <c r="B784" s="68">
        <v>767</v>
      </c>
      <c r="C784" s="69"/>
      <c r="D784" s="62"/>
      <c r="E784" s="62"/>
      <c r="F784" s="63"/>
      <c r="G784" s="62"/>
      <c r="H784" s="62"/>
      <c r="I784" s="64"/>
      <c r="J784" s="64"/>
      <c r="K784" s="62"/>
      <c r="L784" s="62"/>
      <c r="M784" s="62"/>
      <c r="N784" s="62"/>
      <c r="O784" s="65"/>
      <c r="P784" s="66" t="str">
        <f>Calculator!M769</f>
        <v/>
      </c>
      <c r="Q784" s="43"/>
    </row>
    <row r="785" spans="1:17" outlineLevel="1" x14ac:dyDescent="0.2">
      <c r="A785" s="43" t="str">
        <f t="shared" si="11"/>
        <v>BldApt</v>
      </c>
      <c r="B785" s="68">
        <v>768</v>
      </c>
      <c r="C785" s="69"/>
      <c r="D785" s="62"/>
      <c r="E785" s="62"/>
      <c r="F785" s="63"/>
      <c r="G785" s="62"/>
      <c r="H785" s="62"/>
      <c r="I785" s="64"/>
      <c r="J785" s="64"/>
      <c r="K785" s="62"/>
      <c r="L785" s="62"/>
      <c r="M785" s="62"/>
      <c r="N785" s="62"/>
      <c r="O785" s="65"/>
      <c r="P785" s="66" t="str">
        <f>Calculator!M770</f>
        <v/>
      </c>
      <c r="Q785" s="43"/>
    </row>
    <row r="786" spans="1:17" outlineLevel="1" x14ac:dyDescent="0.2">
      <c r="A786" s="43" t="str">
        <f t="shared" si="11"/>
        <v>BldApt</v>
      </c>
      <c r="B786" s="68">
        <v>769</v>
      </c>
      <c r="C786" s="69"/>
      <c r="D786" s="62"/>
      <c r="E786" s="62"/>
      <c r="F786" s="63"/>
      <c r="G786" s="62"/>
      <c r="H786" s="62"/>
      <c r="I786" s="64"/>
      <c r="J786" s="64"/>
      <c r="K786" s="62"/>
      <c r="L786" s="62"/>
      <c r="M786" s="62"/>
      <c r="N786" s="62"/>
      <c r="O786" s="65"/>
      <c r="P786" s="66" t="str">
        <f>Calculator!M771</f>
        <v/>
      </c>
      <c r="Q786" s="43"/>
    </row>
    <row r="787" spans="1:17" outlineLevel="1" x14ac:dyDescent="0.2">
      <c r="A787" s="43" t="str">
        <f t="shared" ref="A787:A850" si="12">"Bld"&amp;C787&amp;"Apt"&amp;E787</f>
        <v>BldApt</v>
      </c>
      <c r="B787" s="68">
        <v>770</v>
      </c>
      <c r="C787" s="69"/>
      <c r="D787" s="62"/>
      <c r="E787" s="62"/>
      <c r="F787" s="63"/>
      <c r="G787" s="62"/>
      <c r="H787" s="62"/>
      <c r="I787" s="64"/>
      <c r="J787" s="64"/>
      <c r="K787" s="62"/>
      <c r="L787" s="62"/>
      <c r="M787" s="62"/>
      <c r="N787" s="62"/>
      <c r="O787" s="65"/>
      <c r="P787" s="66" t="str">
        <f>Calculator!M772</f>
        <v/>
      </c>
      <c r="Q787" s="43"/>
    </row>
    <row r="788" spans="1:17" outlineLevel="1" x14ac:dyDescent="0.2">
      <c r="A788" s="43" t="str">
        <f t="shared" si="12"/>
        <v>BldApt</v>
      </c>
      <c r="B788" s="68">
        <v>771</v>
      </c>
      <c r="C788" s="69"/>
      <c r="D788" s="62"/>
      <c r="E788" s="62"/>
      <c r="F788" s="63"/>
      <c r="G788" s="62"/>
      <c r="H788" s="62"/>
      <c r="I788" s="64"/>
      <c r="J788" s="64"/>
      <c r="K788" s="62"/>
      <c r="L788" s="62"/>
      <c r="M788" s="62"/>
      <c r="N788" s="62"/>
      <c r="O788" s="65"/>
      <c r="P788" s="66" t="str">
        <f>Calculator!M773</f>
        <v/>
      </c>
      <c r="Q788" s="43"/>
    </row>
    <row r="789" spans="1:17" outlineLevel="1" x14ac:dyDescent="0.2">
      <c r="A789" s="43" t="str">
        <f t="shared" si="12"/>
        <v>BldApt</v>
      </c>
      <c r="B789" s="68">
        <v>772</v>
      </c>
      <c r="C789" s="69"/>
      <c r="D789" s="62"/>
      <c r="E789" s="62"/>
      <c r="F789" s="63"/>
      <c r="G789" s="62"/>
      <c r="H789" s="62"/>
      <c r="I789" s="64"/>
      <c r="J789" s="64"/>
      <c r="K789" s="62"/>
      <c r="L789" s="62"/>
      <c r="M789" s="62"/>
      <c r="N789" s="62"/>
      <c r="O789" s="65"/>
      <c r="P789" s="66" t="str">
        <f>Calculator!M774</f>
        <v/>
      </c>
      <c r="Q789" s="43"/>
    </row>
    <row r="790" spans="1:17" outlineLevel="1" x14ac:dyDescent="0.2">
      <c r="A790" s="43" t="str">
        <f t="shared" si="12"/>
        <v>BldApt</v>
      </c>
      <c r="B790" s="68">
        <v>773</v>
      </c>
      <c r="C790" s="69"/>
      <c r="D790" s="62"/>
      <c r="E790" s="62"/>
      <c r="F790" s="63"/>
      <c r="G790" s="62"/>
      <c r="H790" s="62"/>
      <c r="I790" s="64"/>
      <c r="J790" s="64"/>
      <c r="K790" s="62"/>
      <c r="L790" s="62"/>
      <c r="M790" s="62"/>
      <c r="N790" s="62"/>
      <c r="O790" s="65"/>
      <c r="P790" s="66" t="str">
        <f>Calculator!M775</f>
        <v/>
      </c>
      <c r="Q790" s="43"/>
    </row>
    <row r="791" spans="1:17" outlineLevel="1" x14ac:dyDescent="0.2">
      <c r="A791" s="43" t="str">
        <f t="shared" si="12"/>
        <v>BldApt</v>
      </c>
      <c r="B791" s="68">
        <v>774</v>
      </c>
      <c r="C791" s="69"/>
      <c r="D791" s="62"/>
      <c r="E791" s="62"/>
      <c r="F791" s="63"/>
      <c r="G791" s="62"/>
      <c r="H791" s="62"/>
      <c r="I791" s="64"/>
      <c r="J791" s="64"/>
      <c r="K791" s="62"/>
      <c r="L791" s="62"/>
      <c r="M791" s="62"/>
      <c r="N791" s="62"/>
      <c r="O791" s="65"/>
      <c r="P791" s="66" t="str">
        <f>Calculator!M776</f>
        <v/>
      </c>
      <c r="Q791" s="43"/>
    </row>
    <row r="792" spans="1:17" outlineLevel="1" x14ac:dyDescent="0.2">
      <c r="A792" s="43" t="str">
        <f t="shared" si="12"/>
        <v>BldApt</v>
      </c>
      <c r="B792" s="68">
        <v>775</v>
      </c>
      <c r="C792" s="69"/>
      <c r="D792" s="62"/>
      <c r="E792" s="62"/>
      <c r="F792" s="63"/>
      <c r="G792" s="62"/>
      <c r="H792" s="62"/>
      <c r="I792" s="64"/>
      <c r="J792" s="64"/>
      <c r="K792" s="62"/>
      <c r="L792" s="62"/>
      <c r="M792" s="62"/>
      <c r="N792" s="62"/>
      <c r="O792" s="65"/>
      <c r="P792" s="66" t="str">
        <f>Calculator!M777</f>
        <v/>
      </c>
      <c r="Q792" s="43"/>
    </row>
    <row r="793" spans="1:17" outlineLevel="1" x14ac:dyDescent="0.2">
      <c r="A793" s="43" t="str">
        <f t="shared" si="12"/>
        <v>BldApt</v>
      </c>
      <c r="B793" s="68">
        <v>776</v>
      </c>
      <c r="C793" s="69"/>
      <c r="D793" s="62"/>
      <c r="E793" s="62"/>
      <c r="F793" s="63"/>
      <c r="G793" s="62"/>
      <c r="H793" s="62"/>
      <c r="I793" s="64"/>
      <c r="J793" s="64"/>
      <c r="K793" s="62"/>
      <c r="L793" s="62"/>
      <c r="M793" s="62"/>
      <c r="N793" s="62"/>
      <c r="O793" s="65"/>
      <c r="P793" s="66" t="str">
        <f>Calculator!M778</f>
        <v/>
      </c>
      <c r="Q793" s="43"/>
    </row>
    <row r="794" spans="1:17" outlineLevel="1" x14ac:dyDescent="0.2">
      <c r="A794" s="43" t="str">
        <f t="shared" si="12"/>
        <v>BldApt</v>
      </c>
      <c r="B794" s="68">
        <v>777</v>
      </c>
      <c r="C794" s="69"/>
      <c r="D794" s="62"/>
      <c r="E794" s="62"/>
      <c r="F794" s="63"/>
      <c r="G794" s="62"/>
      <c r="H794" s="62"/>
      <c r="I794" s="64"/>
      <c r="J794" s="64"/>
      <c r="K794" s="62"/>
      <c r="L794" s="62"/>
      <c r="M794" s="62"/>
      <c r="N794" s="62"/>
      <c r="O794" s="65"/>
      <c r="P794" s="66" t="str">
        <f>Calculator!M779</f>
        <v/>
      </c>
      <c r="Q794" s="43"/>
    </row>
    <row r="795" spans="1:17" outlineLevel="1" x14ac:dyDescent="0.2">
      <c r="A795" s="43" t="str">
        <f t="shared" si="12"/>
        <v>BldApt</v>
      </c>
      <c r="B795" s="68">
        <v>778</v>
      </c>
      <c r="C795" s="69"/>
      <c r="D795" s="62"/>
      <c r="E795" s="62"/>
      <c r="F795" s="63"/>
      <c r="G795" s="62"/>
      <c r="H795" s="62"/>
      <c r="I795" s="64"/>
      <c r="J795" s="64"/>
      <c r="K795" s="62"/>
      <c r="L795" s="62"/>
      <c r="M795" s="62"/>
      <c r="N795" s="62"/>
      <c r="O795" s="65"/>
      <c r="P795" s="66" t="str">
        <f>Calculator!M780</f>
        <v/>
      </c>
      <c r="Q795" s="43"/>
    </row>
    <row r="796" spans="1:17" outlineLevel="1" x14ac:dyDescent="0.2">
      <c r="A796" s="43" t="str">
        <f t="shared" si="12"/>
        <v>BldApt</v>
      </c>
      <c r="B796" s="68">
        <v>779</v>
      </c>
      <c r="C796" s="69"/>
      <c r="D796" s="62"/>
      <c r="E796" s="62"/>
      <c r="F796" s="63"/>
      <c r="G796" s="62"/>
      <c r="H796" s="62"/>
      <c r="I796" s="64"/>
      <c r="J796" s="64"/>
      <c r="K796" s="62"/>
      <c r="L796" s="62"/>
      <c r="M796" s="62"/>
      <c r="N796" s="62"/>
      <c r="O796" s="65"/>
      <c r="P796" s="66" t="str">
        <f>Calculator!M781</f>
        <v/>
      </c>
      <c r="Q796" s="43"/>
    </row>
    <row r="797" spans="1:17" outlineLevel="1" x14ac:dyDescent="0.2">
      <c r="A797" s="43" t="str">
        <f t="shared" si="12"/>
        <v>BldApt</v>
      </c>
      <c r="B797" s="68">
        <v>780</v>
      </c>
      <c r="C797" s="69"/>
      <c r="D797" s="62"/>
      <c r="E797" s="62"/>
      <c r="F797" s="63"/>
      <c r="G797" s="62"/>
      <c r="H797" s="62"/>
      <c r="I797" s="64"/>
      <c r="J797" s="64"/>
      <c r="K797" s="62"/>
      <c r="L797" s="62"/>
      <c r="M797" s="62"/>
      <c r="N797" s="62"/>
      <c r="O797" s="65"/>
      <c r="P797" s="66" t="str">
        <f>Calculator!M782</f>
        <v/>
      </c>
      <c r="Q797" s="43"/>
    </row>
    <row r="798" spans="1:17" outlineLevel="1" x14ac:dyDescent="0.2">
      <c r="A798" s="43" t="str">
        <f t="shared" si="12"/>
        <v>BldApt</v>
      </c>
      <c r="B798" s="68">
        <v>781</v>
      </c>
      <c r="C798" s="69"/>
      <c r="D798" s="62"/>
      <c r="E798" s="62"/>
      <c r="F798" s="63"/>
      <c r="G798" s="62"/>
      <c r="H798" s="62"/>
      <c r="I798" s="64"/>
      <c r="J798" s="64"/>
      <c r="K798" s="62"/>
      <c r="L798" s="62"/>
      <c r="M798" s="62"/>
      <c r="N798" s="62"/>
      <c r="O798" s="65"/>
      <c r="P798" s="66" t="str">
        <f>Calculator!M783</f>
        <v/>
      </c>
      <c r="Q798" s="43"/>
    </row>
    <row r="799" spans="1:17" outlineLevel="1" x14ac:dyDescent="0.2">
      <c r="A799" s="43" t="str">
        <f t="shared" si="12"/>
        <v>BldApt</v>
      </c>
      <c r="B799" s="68">
        <v>782</v>
      </c>
      <c r="C799" s="69"/>
      <c r="D799" s="62"/>
      <c r="E799" s="62"/>
      <c r="F799" s="63"/>
      <c r="G799" s="62"/>
      <c r="H799" s="62"/>
      <c r="I799" s="64"/>
      <c r="J799" s="64"/>
      <c r="K799" s="62"/>
      <c r="L799" s="62"/>
      <c r="M799" s="62"/>
      <c r="N799" s="62"/>
      <c r="O799" s="65"/>
      <c r="P799" s="66" t="str">
        <f>Calculator!M784</f>
        <v/>
      </c>
      <c r="Q799" s="43"/>
    </row>
    <row r="800" spans="1:17" outlineLevel="1" x14ac:dyDescent="0.2">
      <c r="A800" s="43" t="str">
        <f t="shared" si="12"/>
        <v>BldApt</v>
      </c>
      <c r="B800" s="68">
        <v>783</v>
      </c>
      <c r="C800" s="69"/>
      <c r="D800" s="62"/>
      <c r="E800" s="62"/>
      <c r="F800" s="63"/>
      <c r="G800" s="62"/>
      <c r="H800" s="62"/>
      <c r="I800" s="64"/>
      <c r="J800" s="64"/>
      <c r="K800" s="62"/>
      <c r="L800" s="62"/>
      <c r="M800" s="62"/>
      <c r="N800" s="62"/>
      <c r="O800" s="65"/>
      <c r="P800" s="66" t="str">
        <f>Calculator!M785</f>
        <v/>
      </c>
      <c r="Q800" s="43"/>
    </row>
    <row r="801" spans="1:17" outlineLevel="1" x14ac:dyDescent="0.2">
      <c r="A801" s="43" t="str">
        <f t="shared" si="12"/>
        <v>BldApt</v>
      </c>
      <c r="B801" s="68">
        <v>784</v>
      </c>
      <c r="C801" s="69"/>
      <c r="D801" s="62"/>
      <c r="E801" s="62"/>
      <c r="F801" s="63"/>
      <c r="G801" s="62"/>
      <c r="H801" s="62"/>
      <c r="I801" s="64"/>
      <c r="J801" s="64"/>
      <c r="K801" s="62"/>
      <c r="L801" s="62"/>
      <c r="M801" s="62"/>
      <c r="N801" s="62"/>
      <c r="O801" s="65"/>
      <c r="P801" s="66" t="str">
        <f>Calculator!M786</f>
        <v/>
      </c>
      <c r="Q801" s="43"/>
    </row>
    <row r="802" spans="1:17" outlineLevel="1" x14ac:dyDescent="0.2">
      <c r="A802" s="43" t="str">
        <f t="shared" si="12"/>
        <v>BldApt</v>
      </c>
      <c r="B802" s="68">
        <v>785</v>
      </c>
      <c r="C802" s="69"/>
      <c r="D802" s="62"/>
      <c r="E802" s="62"/>
      <c r="F802" s="63"/>
      <c r="G802" s="62"/>
      <c r="H802" s="62"/>
      <c r="I802" s="64"/>
      <c r="J802" s="64"/>
      <c r="K802" s="62"/>
      <c r="L802" s="62"/>
      <c r="M802" s="62"/>
      <c r="N802" s="62"/>
      <c r="O802" s="65"/>
      <c r="P802" s="66" t="str">
        <f>Calculator!M787</f>
        <v/>
      </c>
      <c r="Q802" s="43"/>
    </row>
    <row r="803" spans="1:17" outlineLevel="1" x14ac:dyDescent="0.2">
      <c r="A803" s="43" t="str">
        <f t="shared" si="12"/>
        <v>BldApt</v>
      </c>
      <c r="B803" s="68">
        <v>786</v>
      </c>
      <c r="C803" s="69"/>
      <c r="D803" s="62"/>
      <c r="E803" s="62"/>
      <c r="F803" s="63"/>
      <c r="G803" s="62"/>
      <c r="H803" s="62"/>
      <c r="I803" s="64"/>
      <c r="J803" s="64"/>
      <c r="K803" s="62"/>
      <c r="L803" s="62"/>
      <c r="M803" s="62"/>
      <c r="N803" s="62"/>
      <c r="O803" s="65"/>
      <c r="P803" s="66" t="str">
        <f>Calculator!M788</f>
        <v/>
      </c>
      <c r="Q803" s="43"/>
    </row>
    <row r="804" spans="1:17" outlineLevel="1" x14ac:dyDescent="0.2">
      <c r="A804" s="43" t="str">
        <f t="shared" si="12"/>
        <v>BldApt</v>
      </c>
      <c r="B804" s="68">
        <v>787</v>
      </c>
      <c r="C804" s="69"/>
      <c r="D804" s="62"/>
      <c r="E804" s="62"/>
      <c r="F804" s="63"/>
      <c r="G804" s="62"/>
      <c r="H804" s="62"/>
      <c r="I804" s="64"/>
      <c r="J804" s="64"/>
      <c r="K804" s="62"/>
      <c r="L804" s="62"/>
      <c r="M804" s="62"/>
      <c r="N804" s="62"/>
      <c r="O804" s="65"/>
      <c r="P804" s="66" t="str">
        <f>Calculator!M789</f>
        <v/>
      </c>
      <c r="Q804" s="43"/>
    </row>
    <row r="805" spans="1:17" outlineLevel="1" x14ac:dyDescent="0.2">
      <c r="A805" s="43" t="str">
        <f t="shared" si="12"/>
        <v>BldApt</v>
      </c>
      <c r="B805" s="68">
        <v>788</v>
      </c>
      <c r="C805" s="69"/>
      <c r="D805" s="62"/>
      <c r="E805" s="62"/>
      <c r="F805" s="63"/>
      <c r="G805" s="62"/>
      <c r="H805" s="62"/>
      <c r="I805" s="64"/>
      <c r="J805" s="64"/>
      <c r="K805" s="62"/>
      <c r="L805" s="62"/>
      <c r="M805" s="62"/>
      <c r="N805" s="62"/>
      <c r="O805" s="65"/>
      <c r="P805" s="66" t="str">
        <f>Calculator!M790</f>
        <v/>
      </c>
      <c r="Q805" s="43"/>
    </row>
    <row r="806" spans="1:17" outlineLevel="1" x14ac:dyDescent="0.2">
      <c r="A806" s="43" t="str">
        <f t="shared" si="12"/>
        <v>BldApt</v>
      </c>
      <c r="B806" s="68">
        <v>789</v>
      </c>
      <c r="C806" s="69"/>
      <c r="D806" s="62"/>
      <c r="E806" s="62"/>
      <c r="F806" s="63"/>
      <c r="G806" s="62"/>
      <c r="H806" s="62"/>
      <c r="I806" s="64"/>
      <c r="J806" s="64"/>
      <c r="K806" s="62"/>
      <c r="L806" s="62"/>
      <c r="M806" s="62"/>
      <c r="N806" s="62"/>
      <c r="O806" s="65"/>
      <c r="P806" s="66" t="str">
        <f>Calculator!M791</f>
        <v/>
      </c>
      <c r="Q806" s="43"/>
    </row>
    <row r="807" spans="1:17" outlineLevel="1" x14ac:dyDescent="0.2">
      <c r="A807" s="43" t="str">
        <f t="shared" si="12"/>
        <v>BldApt</v>
      </c>
      <c r="B807" s="68">
        <v>790</v>
      </c>
      <c r="C807" s="69"/>
      <c r="D807" s="62"/>
      <c r="E807" s="62"/>
      <c r="F807" s="63"/>
      <c r="G807" s="62"/>
      <c r="H807" s="62"/>
      <c r="I807" s="64"/>
      <c r="J807" s="64"/>
      <c r="K807" s="62"/>
      <c r="L807" s="62"/>
      <c r="M807" s="62"/>
      <c r="N807" s="62"/>
      <c r="O807" s="65"/>
      <c r="P807" s="66" t="str">
        <f>Calculator!M792</f>
        <v/>
      </c>
      <c r="Q807" s="43"/>
    </row>
    <row r="808" spans="1:17" outlineLevel="1" x14ac:dyDescent="0.2">
      <c r="A808" s="43" t="str">
        <f t="shared" si="12"/>
        <v>BldApt</v>
      </c>
      <c r="B808" s="68">
        <v>791</v>
      </c>
      <c r="C808" s="69"/>
      <c r="D808" s="62"/>
      <c r="E808" s="62"/>
      <c r="F808" s="63"/>
      <c r="G808" s="62"/>
      <c r="H808" s="62"/>
      <c r="I808" s="64"/>
      <c r="J808" s="64"/>
      <c r="K808" s="62"/>
      <c r="L808" s="62"/>
      <c r="M808" s="62"/>
      <c r="N808" s="62"/>
      <c r="O808" s="65"/>
      <c r="P808" s="66" t="str">
        <f>Calculator!M793</f>
        <v/>
      </c>
      <c r="Q808" s="43"/>
    </row>
    <row r="809" spans="1:17" outlineLevel="1" x14ac:dyDescent="0.2">
      <c r="A809" s="43" t="str">
        <f t="shared" si="12"/>
        <v>BldApt</v>
      </c>
      <c r="B809" s="68">
        <v>792</v>
      </c>
      <c r="C809" s="69"/>
      <c r="D809" s="62"/>
      <c r="E809" s="62"/>
      <c r="F809" s="63"/>
      <c r="G809" s="62"/>
      <c r="H809" s="62"/>
      <c r="I809" s="64"/>
      <c r="J809" s="64"/>
      <c r="K809" s="62"/>
      <c r="L809" s="62"/>
      <c r="M809" s="62"/>
      <c r="N809" s="62"/>
      <c r="O809" s="65"/>
      <c r="P809" s="66" t="str">
        <f>Calculator!M794</f>
        <v/>
      </c>
      <c r="Q809" s="43"/>
    </row>
    <row r="810" spans="1:17" outlineLevel="1" x14ac:dyDescent="0.2">
      <c r="A810" s="43" t="str">
        <f t="shared" si="12"/>
        <v>BldApt</v>
      </c>
      <c r="B810" s="68">
        <v>793</v>
      </c>
      <c r="C810" s="69"/>
      <c r="D810" s="62"/>
      <c r="E810" s="62"/>
      <c r="F810" s="63"/>
      <c r="G810" s="62"/>
      <c r="H810" s="62"/>
      <c r="I810" s="64"/>
      <c r="J810" s="64"/>
      <c r="K810" s="62"/>
      <c r="L810" s="62"/>
      <c r="M810" s="62"/>
      <c r="N810" s="62"/>
      <c r="O810" s="65"/>
      <c r="P810" s="66" t="str">
        <f>Calculator!M795</f>
        <v/>
      </c>
      <c r="Q810" s="43"/>
    </row>
    <row r="811" spans="1:17" outlineLevel="1" x14ac:dyDescent="0.2">
      <c r="A811" s="43" t="str">
        <f t="shared" si="12"/>
        <v>BldApt</v>
      </c>
      <c r="B811" s="68">
        <v>794</v>
      </c>
      <c r="C811" s="69"/>
      <c r="D811" s="62"/>
      <c r="E811" s="62"/>
      <c r="F811" s="63"/>
      <c r="G811" s="62"/>
      <c r="H811" s="62"/>
      <c r="I811" s="64"/>
      <c r="J811" s="64"/>
      <c r="K811" s="62"/>
      <c r="L811" s="62"/>
      <c r="M811" s="62"/>
      <c r="N811" s="62"/>
      <c r="O811" s="65"/>
      <c r="P811" s="66" t="str">
        <f>Calculator!M796</f>
        <v/>
      </c>
      <c r="Q811" s="43"/>
    </row>
    <row r="812" spans="1:17" outlineLevel="1" x14ac:dyDescent="0.2">
      <c r="A812" s="43" t="str">
        <f t="shared" si="12"/>
        <v>BldApt</v>
      </c>
      <c r="B812" s="68">
        <v>795</v>
      </c>
      <c r="C812" s="69"/>
      <c r="D812" s="62"/>
      <c r="E812" s="62"/>
      <c r="F812" s="63"/>
      <c r="G812" s="62"/>
      <c r="H812" s="62"/>
      <c r="I812" s="64"/>
      <c r="J812" s="64"/>
      <c r="K812" s="62"/>
      <c r="L812" s="62"/>
      <c r="M812" s="62"/>
      <c r="N812" s="62"/>
      <c r="O812" s="65"/>
      <c r="P812" s="66" t="str">
        <f>Calculator!M797</f>
        <v/>
      </c>
      <c r="Q812" s="43"/>
    </row>
    <row r="813" spans="1:17" outlineLevel="1" x14ac:dyDescent="0.2">
      <c r="A813" s="43" t="str">
        <f t="shared" si="12"/>
        <v>BldApt</v>
      </c>
      <c r="B813" s="68">
        <v>796</v>
      </c>
      <c r="C813" s="69"/>
      <c r="D813" s="62"/>
      <c r="E813" s="62"/>
      <c r="F813" s="63"/>
      <c r="G813" s="62"/>
      <c r="H813" s="62"/>
      <c r="I813" s="64"/>
      <c r="J813" s="64"/>
      <c r="K813" s="62"/>
      <c r="L813" s="62"/>
      <c r="M813" s="62"/>
      <c r="N813" s="62"/>
      <c r="O813" s="65"/>
      <c r="P813" s="66" t="str">
        <f>Calculator!M798</f>
        <v/>
      </c>
      <c r="Q813" s="43"/>
    </row>
    <row r="814" spans="1:17" outlineLevel="1" x14ac:dyDescent="0.2">
      <c r="A814" s="43" t="str">
        <f t="shared" si="12"/>
        <v>BldApt</v>
      </c>
      <c r="B814" s="68">
        <v>797</v>
      </c>
      <c r="C814" s="69"/>
      <c r="D814" s="62"/>
      <c r="E814" s="62"/>
      <c r="F814" s="63"/>
      <c r="G814" s="62"/>
      <c r="H814" s="62"/>
      <c r="I814" s="64"/>
      <c r="J814" s="64"/>
      <c r="K814" s="62"/>
      <c r="L814" s="62"/>
      <c r="M814" s="62"/>
      <c r="N814" s="62"/>
      <c r="O814" s="65"/>
      <c r="P814" s="66" t="str">
        <f>Calculator!M799</f>
        <v/>
      </c>
      <c r="Q814" s="43"/>
    </row>
    <row r="815" spans="1:17" outlineLevel="1" x14ac:dyDescent="0.2">
      <c r="A815" s="43" t="str">
        <f t="shared" si="12"/>
        <v>BldApt</v>
      </c>
      <c r="B815" s="68">
        <v>798</v>
      </c>
      <c r="C815" s="69"/>
      <c r="D815" s="62"/>
      <c r="E815" s="62"/>
      <c r="F815" s="63"/>
      <c r="G815" s="62"/>
      <c r="H815" s="62"/>
      <c r="I815" s="64"/>
      <c r="J815" s="64"/>
      <c r="K815" s="62"/>
      <c r="L815" s="62"/>
      <c r="M815" s="62"/>
      <c r="N815" s="62"/>
      <c r="O815" s="65"/>
      <c r="P815" s="66" t="str">
        <f>Calculator!M800</f>
        <v/>
      </c>
      <c r="Q815" s="43"/>
    </row>
    <row r="816" spans="1:17" outlineLevel="1" x14ac:dyDescent="0.2">
      <c r="A816" s="43" t="str">
        <f t="shared" si="12"/>
        <v>BldApt</v>
      </c>
      <c r="B816" s="68">
        <v>799</v>
      </c>
      <c r="C816" s="69"/>
      <c r="D816" s="62"/>
      <c r="E816" s="62"/>
      <c r="F816" s="63"/>
      <c r="G816" s="62"/>
      <c r="H816" s="62"/>
      <c r="I816" s="64"/>
      <c r="J816" s="64"/>
      <c r="K816" s="62"/>
      <c r="L816" s="62"/>
      <c r="M816" s="62"/>
      <c r="N816" s="62"/>
      <c r="O816" s="65"/>
      <c r="P816" s="66" t="str">
        <f>Calculator!M801</f>
        <v/>
      </c>
      <c r="Q816" s="43"/>
    </row>
    <row r="817" spans="1:17" x14ac:dyDescent="0.2">
      <c r="A817" s="43" t="str">
        <f t="shared" si="12"/>
        <v>BldApt</v>
      </c>
      <c r="B817" s="68">
        <v>800</v>
      </c>
      <c r="C817" s="69"/>
      <c r="D817" s="62"/>
      <c r="E817" s="62"/>
      <c r="F817" s="63"/>
      <c r="G817" s="62"/>
      <c r="H817" s="62"/>
      <c r="I817" s="64"/>
      <c r="J817" s="64"/>
      <c r="K817" s="62"/>
      <c r="L817" s="62"/>
      <c r="M817" s="62"/>
      <c r="N817" s="62"/>
      <c r="O817" s="65"/>
      <c r="P817" s="66" t="str">
        <f>Calculator!M802</f>
        <v/>
      </c>
      <c r="Q817" s="43"/>
    </row>
    <row r="818" spans="1:17" outlineLevel="1" x14ac:dyDescent="0.2">
      <c r="A818" s="43" t="str">
        <f t="shared" si="12"/>
        <v>BldApt</v>
      </c>
      <c r="B818" s="68">
        <v>801</v>
      </c>
      <c r="C818" s="69"/>
      <c r="D818" s="62"/>
      <c r="E818" s="62"/>
      <c r="F818" s="63"/>
      <c r="G818" s="62"/>
      <c r="H818" s="62"/>
      <c r="I818" s="64"/>
      <c r="J818" s="64"/>
      <c r="K818" s="62"/>
      <c r="L818" s="62"/>
      <c r="M818" s="62"/>
      <c r="N818" s="62"/>
      <c r="O818" s="65"/>
      <c r="P818" s="66" t="str">
        <f>Calculator!M803</f>
        <v/>
      </c>
      <c r="Q818" s="43"/>
    </row>
    <row r="819" spans="1:17" outlineLevel="1" x14ac:dyDescent="0.2">
      <c r="A819" s="43" t="str">
        <f t="shared" si="12"/>
        <v>BldApt</v>
      </c>
      <c r="B819" s="68">
        <v>802</v>
      </c>
      <c r="C819" s="69"/>
      <c r="D819" s="62"/>
      <c r="E819" s="62"/>
      <c r="F819" s="63"/>
      <c r="G819" s="62"/>
      <c r="H819" s="62"/>
      <c r="I819" s="64"/>
      <c r="J819" s="64"/>
      <c r="K819" s="62"/>
      <c r="L819" s="62"/>
      <c r="M819" s="62"/>
      <c r="N819" s="62"/>
      <c r="O819" s="65"/>
      <c r="P819" s="66" t="str">
        <f>Calculator!M804</f>
        <v/>
      </c>
      <c r="Q819" s="43"/>
    </row>
    <row r="820" spans="1:17" outlineLevel="1" x14ac:dyDescent="0.2">
      <c r="A820" s="43" t="str">
        <f t="shared" si="12"/>
        <v>BldApt</v>
      </c>
      <c r="B820" s="68">
        <v>803</v>
      </c>
      <c r="C820" s="69"/>
      <c r="D820" s="62"/>
      <c r="E820" s="62"/>
      <c r="F820" s="63"/>
      <c r="G820" s="62"/>
      <c r="H820" s="62"/>
      <c r="I820" s="64"/>
      <c r="J820" s="64"/>
      <c r="K820" s="62"/>
      <c r="L820" s="62"/>
      <c r="M820" s="62"/>
      <c r="N820" s="62"/>
      <c r="O820" s="65"/>
      <c r="P820" s="66" t="str">
        <f>Calculator!M805</f>
        <v/>
      </c>
      <c r="Q820" s="43"/>
    </row>
    <row r="821" spans="1:17" outlineLevel="1" x14ac:dyDescent="0.2">
      <c r="A821" s="43" t="str">
        <f t="shared" si="12"/>
        <v>BldApt</v>
      </c>
      <c r="B821" s="68">
        <v>804</v>
      </c>
      <c r="C821" s="69"/>
      <c r="D821" s="62"/>
      <c r="E821" s="62"/>
      <c r="F821" s="63"/>
      <c r="G821" s="62"/>
      <c r="H821" s="62"/>
      <c r="I821" s="64"/>
      <c r="J821" s="64"/>
      <c r="K821" s="62"/>
      <c r="L821" s="62"/>
      <c r="M821" s="62"/>
      <c r="N821" s="62"/>
      <c r="O821" s="65"/>
      <c r="P821" s="66" t="str">
        <f>Calculator!M806</f>
        <v/>
      </c>
      <c r="Q821" s="43"/>
    </row>
    <row r="822" spans="1:17" outlineLevel="1" x14ac:dyDescent="0.2">
      <c r="A822" s="43" t="str">
        <f t="shared" si="12"/>
        <v>BldApt</v>
      </c>
      <c r="B822" s="68">
        <v>805</v>
      </c>
      <c r="C822" s="69"/>
      <c r="D822" s="62"/>
      <c r="E822" s="62"/>
      <c r="F822" s="63"/>
      <c r="G822" s="62"/>
      <c r="H822" s="62"/>
      <c r="I822" s="64"/>
      <c r="J822" s="64"/>
      <c r="K822" s="62"/>
      <c r="L822" s="62"/>
      <c r="M822" s="62"/>
      <c r="N822" s="62"/>
      <c r="O822" s="65"/>
      <c r="P822" s="66" t="str">
        <f>Calculator!M807</f>
        <v/>
      </c>
      <c r="Q822" s="43"/>
    </row>
    <row r="823" spans="1:17" outlineLevel="1" x14ac:dyDescent="0.2">
      <c r="A823" s="43" t="str">
        <f t="shared" si="12"/>
        <v>BldApt</v>
      </c>
      <c r="B823" s="68">
        <v>806</v>
      </c>
      <c r="C823" s="69"/>
      <c r="D823" s="62"/>
      <c r="E823" s="62"/>
      <c r="F823" s="63"/>
      <c r="G823" s="62"/>
      <c r="H823" s="62"/>
      <c r="I823" s="64"/>
      <c r="J823" s="64"/>
      <c r="K823" s="62"/>
      <c r="L823" s="62"/>
      <c r="M823" s="62"/>
      <c r="N823" s="62"/>
      <c r="O823" s="65"/>
      <c r="P823" s="66" t="str">
        <f>Calculator!M808</f>
        <v/>
      </c>
      <c r="Q823" s="43"/>
    </row>
    <row r="824" spans="1:17" outlineLevel="1" x14ac:dyDescent="0.2">
      <c r="A824" s="43" t="str">
        <f t="shared" si="12"/>
        <v>BldApt</v>
      </c>
      <c r="B824" s="68">
        <v>807</v>
      </c>
      <c r="C824" s="69"/>
      <c r="D824" s="62"/>
      <c r="E824" s="62"/>
      <c r="F824" s="63"/>
      <c r="G824" s="62"/>
      <c r="H824" s="62"/>
      <c r="I824" s="64"/>
      <c r="J824" s="64"/>
      <c r="K824" s="62"/>
      <c r="L824" s="62"/>
      <c r="M824" s="62"/>
      <c r="N824" s="62"/>
      <c r="O824" s="65"/>
      <c r="P824" s="66" t="str">
        <f>Calculator!M809</f>
        <v/>
      </c>
      <c r="Q824" s="43"/>
    </row>
    <row r="825" spans="1:17" outlineLevel="1" x14ac:dyDescent="0.2">
      <c r="A825" s="43" t="str">
        <f t="shared" si="12"/>
        <v>BldApt</v>
      </c>
      <c r="B825" s="68">
        <v>808</v>
      </c>
      <c r="C825" s="69"/>
      <c r="D825" s="62"/>
      <c r="E825" s="62"/>
      <c r="F825" s="63"/>
      <c r="G825" s="62"/>
      <c r="H825" s="62"/>
      <c r="I825" s="64"/>
      <c r="J825" s="64"/>
      <c r="K825" s="62"/>
      <c r="L825" s="62"/>
      <c r="M825" s="62"/>
      <c r="N825" s="62"/>
      <c r="O825" s="65"/>
      <c r="P825" s="66" t="str">
        <f>Calculator!M810</f>
        <v/>
      </c>
      <c r="Q825" s="43"/>
    </row>
    <row r="826" spans="1:17" outlineLevel="1" x14ac:dyDescent="0.2">
      <c r="A826" s="43" t="str">
        <f t="shared" si="12"/>
        <v>BldApt</v>
      </c>
      <c r="B826" s="68">
        <v>809</v>
      </c>
      <c r="C826" s="69"/>
      <c r="D826" s="62"/>
      <c r="E826" s="62"/>
      <c r="F826" s="63"/>
      <c r="G826" s="62"/>
      <c r="H826" s="62"/>
      <c r="I826" s="64"/>
      <c r="J826" s="64"/>
      <c r="K826" s="62"/>
      <c r="L826" s="62"/>
      <c r="M826" s="62"/>
      <c r="N826" s="62"/>
      <c r="O826" s="65"/>
      <c r="P826" s="66" t="str">
        <f>Calculator!M811</f>
        <v/>
      </c>
      <c r="Q826" s="43"/>
    </row>
    <row r="827" spans="1:17" outlineLevel="1" x14ac:dyDescent="0.2">
      <c r="A827" s="43" t="str">
        <f t="shared" si="12"/>
        <v>BldApt</v>
      </c>
      <c r="B827" s="68">
        <v>810</v>
      </c>
      <c r="C827" s="69"/>
      <c r="D827" s="62"/>
      <c r="E827" s="62"/>
      <c r="F827" s="63"/>
      <c r="G827" s="62"/>
      <c r="H827" s="62"/>
      <c r="I827" s="64"/>
      <c r="J827" s="64"/>
      <c r="K827" s="62"/>
      <c r="L827" s="62"/>
      <c r="M827" s="62"/>
      <c r="N827" s="62"/>
      <c r="O827" s="65"/>
      <c r="P827" s="66" t="str">
        <f>Calculator!M812</f>
        <v/>
      </c>
      <c r="Q827" s="43"/>
    </row>
    <row r="828" spans="1:17" outlineLevel="1" x14ac:dyDescent="0.2">
      <c r="A828" s="43" t="str">
        <f t="shared" si="12"/>
        <v>BldApt</v>
      </c>
      <c r="B828" s="68">
        <v>811</v>
      </c>
      <c r="C828" s="69"/>
      <c r="D828" s="62"/>
      <c r="E828" s="62"/>
      <c r="F828" s="63"/>
      <c r="G828" s="62"/>
      <c r="H828" s="62"/>
      <c r="I828" s="64"/>
      <c r="J828" s="64"/>
      <c r="K828" s="62"/>
      <c r="L828" s="62"/>
      <c r="M828" s="62"/>
      <c r="N828" s="62"/>
      <c r="O828" s="65"/>
      <c r="P828" s="66" t="str">
        <f>Calculator!M813</f>
        <v/>
      </c>
      <c r="Q828" s="43"/>
    </row>
    <row r="829" spans="1:17" outlineLevel="1" x14ac:dyDescent="0.2">
      <c r="A829" s="43" t="str">
        <f t="shared" si="12"/>
        <v>BldApt</v>
      </c>
      <c r="B829" s="68">
        <v>812</v>
      </c>
      <c r="C829" s="69"/>
      <c r="D829" s="62"/>
      <c r="E829" s="62"/>
      <c r="F829" s="63"/>
      <c r="G829" s="62"/>
      <c r="H829" s="62"/>
      <c r="I829" s="64"/>
      <c r="J829" s="64"/>
      <c r="K829" s="62"/>
      <c r="L829" s="62"/>
      <c r="M829" s="62"/>
      <c r="N829" s="62"/>
      <c r="O829" s="65"/>
      <c r="P829" s="66" t="str">
        <f>Calculator!M814</f>
        <v/>
      </c>
      <c r="Q829" s="43"/>
    </row>
    <row r="830" spans="1:17" outlineLevel="1" x14ac:dyDescent="0.2">
      <c r="A830" s="43" t="str">
        <f t="shared" si="12"/>
        <v>BldApt</v>
      </c>
      <c r="B830" s="68">
        <v>813</v>
      </c>
      <c r="C830" s="69"/>
      <c r="D830" s="62"/>
      <c r="E830" s="62"/>
      <c r="F830" s="63"/>
      <c r="G830" s="62"/>
      <c r="H830" s="62"/>
      <c r="I830" s="64"/>
      <c r="J830" s="64"/>
      <c r="K830" s="62"/>
      <c r="L830" s="62"/>
      <c r="M830" s="62"/>
      <c r="N830" s="62"/>
      <c r="O830" s="65"/>
      <c r="P830" s="66" t="str">
        <f>Calculator!M815</f>
        <v/>
      </c>
      <c r="Q830" s="43"/>
    </row>
    <row r="831" spans="1:17" outlineLevel="1" x14ac:dyDescent="0.2">
      <c r="A831" s="43" t="str">
        <f t="shared" si="12"/>
        <v>BldApt</v>
      </c>
      <c r="B831" s="68">
        <v>814</v>
      </c>
      <c r="C831" s="69"/>
      <c r="D831" s="62"/>
      <c r="E831" s="62"/>
      <c r="F831" s="63"/>
      <c r="G831" s="62"/>
      <c r="H831" s="62"/>
      <c r="I831" s="64"/>
      <c r="J831" s="64"/>
      <c r="K831" s="62"/>
      <c r="L831" s="62"/>
      <c r="M831" s="62"/>
      <c r="N831" s="62"/>
      <c r="O831" s="65"/>
      <c r="P831" s="66" t="str">
        <f>Calculator!M816</f>
        <v/>
      </c>
      <c r="Q831" s="43"/>
    </row>
    <row r="832" spans="1:17" outlineLevel="1" x14ac:dyDescent="0.2">
      <c r="A832" s="43" t="str">
        <f t="shared" si="12"/>
        <v>BldApt</v>
      </c>
      <c r="B832" s="68">
        <v>815</v>
      </c>
      <c r="C832" s="69"/>
      <c r="D832" s="62"/>
      <c r="E832" s="62"/>
      <c r="F832" s="63"/>
      <c r="G832" s="62"/>
      <c r="H832" s="62"/>
      <c r="I832" s="64"/>
      <c r="J832" s="64"/>
      <c r="K832" s="62"/>
      <c r="L832" s="62"/>
      <c r="M832" s="62"/>
      <c r="N832" s="62"/>
      <c r="O832" s="65"/>
      <c r="P832" s="66" t="str">
        <f>Calculator!M817</f>
        <v/>
      </c>
      <c r="Q832" s="43"/>
    </row>
    <row r="833" spans="1:17" outlineLevel="1" x14ac:dyDescent="0.2">
      <c r="A833" s="43" t="str">
        <f t="shared" si="12"/>
        <v>BldApt</v>
      </c>
      <c r="B833" s="68">
        <v>816</v>
      </c>
      <c r="C833" s="69"/>
      <c r="D833" s="62"/>
      <c r="E833" s="62"/>
      <c r="F833" s="63"/>
      <c r="G833" s="62"/>
      <c r="H833" s="62"/>
      <c r="I833" s="64"/>
      <c r="J833" s="64"/>
      <c r="K833" s="62"/>
      <c r="L833" s="62"/>
      <c r="M833" s="62"/>
      <c r="N833" s="62"/>
      <c r="O833" s="65"/>
      <c r="P833" s="66" t="str">
        <f>Calculator!M818</f>
        <v/>
      </c>
      <c r="Q833" s="43"/>
    </row>
    <row r="834" spans="1:17" outlineLevel="1" x14ac:dyDescent="0.2">
      <c r="A834" s="43" t="str">
        <f t="shared" si="12"/>
        <v>BldApt</v>
      </c>
      <c r="B834" s="68">
        <v>817</v>
      </c>
      <c r="C834" s="69"/>
      <c r="D834" s="62"/>
      <c r="E834" s="62"/>
      <c r="F834" s="63"/>
      <c r="G834" s="62"/>
      <c r="H834" s="62"/>
      <c r="I834" s="64"/>
      <c r="J834" s="64"/>
      <c r="K834" s="62"/>
      <c r="L834" s="62"/>
      <c r="M834" s="62"/>
      <c r="N834" s="62"/>
      <c r="O834" s="65"/>
      <c r="P834" s="66" t="str">
        <f>Calculator!M819</f>
        <v/>
      </c>
      <c r="Q834" s="43"/>
    </row>
    <row r="835" spans="1:17" outlineLevel="1" x14ac:dyDescent="0.2">
      <c r="A835" s="43" t="str">
        <f t="shared" si="12"/>
        <v>BldApt</v>
      </c>
      <c r="B835" s="68">
        <v>818</v>
      </c>
      <c r="C835" s="69"/>
      <c r="D835" s="62"/>
      <c r="E835" s="62"/>
      <c r="F835" s="63"/>
      <c r="G835" s="62"/>
      <c r="H835" s="62"/>
      <c r="I835" s="64"/>
      <c r="J835" s="64"/>
      <c r="K835" s="62"/>
      <c r="L835" s="62"/>
      <c r="M835" s="62"/>
      <c r="N835" s="62"/>
      <c r="O835" s="65"/>
      <c r="P835" s="66" t="str">
        <f>Calculator!M820</f>
        <v/>
      </c>
      <c r="Q835" s="43"/>
    </row>
    <row r="836" spans="1:17" outlineLevel="1" x14ac:dyDescent="0.2">
      <c r="A836" s="43" t="str">
        <f t="shared" si="12"/>
        <v>BldApt</v>
      </c>
      <c r="B836" s="68">
        <v>819</v>
      </c>
      <c r="C836" s="69"/>
      <c r="D836" s="62"/>
      <c r="E836" s="62"/>
      <c r="F836" s="63"/>
      <c r="G836" s="62"/>
      <c r="H836" s="62"/>
      <c r="I836" s="64"/>
      <c r="J836" s="64"/>
      <c r="K836" s="62"/>
      <c r="L836" s="62"/>
      <c r="M836" s="62"/>
      <c r="N836" s="62"/>
      <c r="O836" s="65"/>
      <c r="P836" s="66" t="str">
        <f>Calculator!M821</f>
        <v/>
      </c>
      <c r="Q836" s="43"/>
    </row>
    <row r="837" spans="1:17" outlineLevel="1" x14ac:dyDescent="0.2">
      <c r="A837" s="43" t="str">
        <f t="shared" si="12"/>
        <v>BldApt</v>
      </c>
      <c r="B837" s="68">
        <v>820</v>
      </c>
      <c r="C837" s="69"/>
      <c r="D837" s="62"/>
      <c r="E837" s="62"/>
      <c r="F837" s="63"/>
      <c r="G837" s="62"/>
      <c r="H837" s="62"/>
      <c r="I837" s="64"/>
      <c r="J837" s="64"/>
      <c r="K837" s="62"/>
      <c r="L837" s="62"/>
      <c r="M837" s="62"/>
      <c r="N837" s="62"/>
      <c r="O837" s="65"/>
      <c r="P837" s="66" t="str">
        <f>Calculator!M822</f>
        <v/>
      </c>
      <c r="Q837" s="43"/>
    </row>
    <row r="838" spans="1:17" outlineLevel="1" x14ac:dyDescent="0.2">
      <c r="A838" s="43" t="str">
        <f t="shared" si="12"/>
        <v>BldApt</v>
      </c>
      <c r="B838" s="68">
        <v>821</v>
      </c>
      <c r="C838" s="69"/>
      <c r="D838" s="62"/>
      <c r="E838" s="62"/>
      <c r="F838" s="63"/>
      <c r="G838" s="62"/>
      <c r="H838" s="62"/>
      <c r="I838" s="64"/>
      <c r="J838" s="64"/>
      <c r="K838" s="62"/>
      <c r="L838" s="62"/>
      <c r="M838" s="62"/>
      <c r="N838" s="62"/>
      <c r="O838" s="65"/>
      <c r="P838" s="66" t="str">
        <f>Calculator!M823</f>
        <v/>
      </c>
      <c r="Q838" s="43"/>
    </row>
    <row r="839" spans="1:17" outlineLevel="1" x14ac:dyDescent="0.2">
      <c r="A839" s="43" t="str">
        <f t="shared" si="12"/>
        <v>BldApt</v>
      </c>
      <c r="B839" s="68">
        <v>822</v>
      </c>
      <c r="C839" s="69"/>
      <c r="D839" s="62"/>
      <c r="E839" s="62"/>
      <c r="F839" s="63"/>
      <c r="G839" s="62"/>
      <c r="H839" s="62"/>
      <c r="I839" s="64"/>
      <c r="J839" s="64"/>
      <c r="K839" s="62"/>
      <c r="L839" s="62"/>
      <c r="M839" s="62"/>
      <c r="N839" s="62"/>
      <c r="O839" s="65"/>
      <c r="P839" s="66" t="str">
        <f>Calculator!M824</f>
        <v/>
      </c>
      <c r="Q839" s="43"/>
    </row>
    <row r="840" spans="1:17" outlineLevel="1" x14ac:dyDescent="0.2">
      <c r="A840" s="43" t="str">
        <f t="shared" si="12"/>
        <v>BldApt</v>
      </c>
      <c r="B840" s="68">
        <v>823</v>
      </c>
      <c r="C840" s="69"/>
      <c r="D840" s="62"/>
      <c r="E840" s="62"/>
      <c r="F840" s="63"/>
      <c r="G840" s="62"/>
      <c r="H840" s="62"/>
      <c r="I840" s="64"/>
      <c r="J840" s="64"/>
      <c r="K840" s="62"/>
      <c r="L840" s="62"/>
      <c r="M840" s="62"/>
      <c r="N840" s="62"/>
      <c r="O840" s="65"/>
      <c r="P840" s="66" t="str">
        <f>Calculator!M825</f>
        <v/>
      </c>
      <c r="Q840" s="43"/>
    </row>
    <row r="841" spans="1:17" outlineLevel="1" x14ac:dyDescent="0.2">
      <c r="A841" s="43" t="str">
        <f t="shared" si="12"/>
        <v>BldApt</v>
      </c>
      <c r="B841" s="68">
        <v>824</v>
      </c>
      <c r="C841" s="69"/>
      <c r="D841" s="62"/>
      <c r="E841" s="62"/>
      <c r="F841" s="63"/>
      <c r="G841" s="62"/>
      <c r="H841" s="62"/>
      <c r="I841" s="64"/>
      <c r="J841" s="64"/>
      <c r="K841" s="62"/>
      <c r="L841" s="62"/>
      <c r="M841" s="62"/>
      <c r="N841" s="62"/>
      <c r="O841" s="65"/>
      <c r="P841" s="66" t="str">
        <f>Calculator!M826</f>
        <v/>
      </c>
      <c r="Q841" s="43"/>
    </row>
    <row r="842" spans="1:17" outlineLevel="1" x14ac:dyDescent="0.2">
      <c r="A842" s="43" t="str">
        <f t="shared" si="12"/>
        <v>BldApt</v>
      </c>
      <c r="B842" s="68">
        <v>825</v>
      </c>
      <c r="C842" s="69"/>
      <c r="D842" s="62"/>
      <c r="E842" s="62"/>
      <c r="F842" s="63"/>
      <c r="G842" s="62"/>
      <c r="H842" s="62"/>
      <c r="I842" s="64"/>
      <c r="J842" s="64"/>
      <c r="K842" s="62"/>
      <c r="L842" s="62"/>
      <c r="M842" s="62"/>
      <c r="N842" s="62"/>
      <c r="O842" s="65"/>
      <c r="P842" s="66" t="str">
        <f>Calculator!M827</f>
        <v/>
      </c>
      <c r="Q842" s="43"/>
    </row>
    <row r="843" spans="1:17" outlineLevel="1" x14ac:dyDescent="0.2">
      <c r="A843" s="43" t="str">
        <f t="shared" si="12"/>
        <v>BldApt</v>
      </c>
      <c r="B843" s="68">
        <v>826</v>
      </c>
      <c r="C843" s="69"/>
      <c r="D843" s="62"/>
      <c r="E843" s="62"/>
      <c r="F843" s="63"/>
      <c r="G843" s="62"/>
      <c r="H843" s="62"/>
      <c r="I843" s="64"/>
      <c r="J843" s="64"/>
      <c r="K843" s="62"/>
      <c r="L843" s="62"/>
      <c r="M843" s="62"/>
      <c r="N843" s="62"/>
      <c r="O843" s="65"/>
      <c r="P843" s="66" t="str">
        <f>Calculator!M828</f>
        <v/>
      </c>
      <c r="Q843" s="43"/>
    </row>
    <row r="844" spans="1:17" outlineLevel="1" x14ac:dyDescent="0.2">
      <c r="A844" s="43" t="str">
        <f t="shared" si="12"/>
        <v>BldApt</v>
      </c>
      <c r="B844" s="68">
        <v>827</v>
      </c>
      <c r="C844" s="69"/>
      <c r="D844" s="62"/>
      <c r="E844" s="62"/>
      <c r="F844" s="63"/>
      <c r="G844" s="62"/>
      <c r="H844" s="62"/>
      <c r="I844" s="64"/>
      <c r="J844" s="64"/>
      <c r="K844" s="62"/>
      <c r="L844" s="62"/>
      <c r="M844" s="62"/>
      <c r="N844" s="62"/>
      <c r="O844" s="65"/>
      <c r="P844" s="66" t="str">
        <f>Calculator!M829</f>
        <v/>
      </c>
      <c r="Q844" s="43"/>
    </row>
    <row r="845" spans="1:17" outlineLevel="1" x14ac:dyDescent="0.2">
      <c r="A845" s="43" t="str">
        <f t="shared" si="12"/>
        <v>BldApt</v>
      </c>
      <c r="B845" s="68">
        <v>828</v>
      </c>
      <c r="C845" s="69"/>
      <c r="D845" s="62"/>
      <c r="E845" s="62"/>
      <c r="F845" s="63"/>
      <c r="G845" s="62"/>
      <c r="H845" s="62"/>
      <c r="I845" s="64"/>
      <c r="J845" s="64"/>
      <c r="K845" s="62"/>
      <c r="L845" s="62"/>
      <c r="M845" s="62"/>
      <c r="N845" s="62"/>
      <c r="O845" s="65"/>
      <c r="P845" s="66" t="str">
        <f>Calculator!M830</f>
        <v/>
      </c>
      <c r="Q845" s="43"/>
    </row>
    <row r="846" spans="1:17" outlineLevel="1" x14ac:dyDescent="0.2">
      <c r="A846" s="43" t="str">
        <f t="shared" si="12"/>
        <v>BldApt</v>
      </c>
      <c r="B846" s="68">
        <v>829</v>
      </c>
      <c r="C846" s="69"/>
      <c r="D846" s="62"/>
      <c r="E846" s="62"/>
      <c r="F846" s="63"/>
      <c r="G846" s="62"/>
      <c r="H846" s="62"/>
      <c r="I846" s="64"/>
      <c r="J846" s="64"/>
      <c r="K846" s="62"/>
      <c r="L846" s="62"/>
      <c r="M846" s="62"/>
      <c r="N846" s="62"/>
      <c r="O846" s="65"/>
      <c r="P846" s="66" t="str">
        <f>Calculator!M831</f>
        <v/>
      </c>
      <c r="Q846" s="43"/>
    </row>
    <row r="847" spans="1:17" outlineLevel="1" x14ac:dyDescent="0.2">
      <c r="A847" s="43" t="str">
        <f t="shared" si="12"/>
        <v>BldApt</v>
      </c>
      <c r="B847" s="68">
        <v>830</v>
      </c>
      <c r="C847" s="69"/>
      <c r="D847" s="62"/>
      <c r="E847" s="62"/>
      <c r="F847" s="63"/>
      <c r="G847" s="62"/>
      <c r="H847" s="62"/>
      <c r="I847" s="64"/>
      <c r="J847" s="64"/>
      <c r="K847" s="62"/>
      <c r="L847" s="62"/>
      <c r="M847" s="62"/>
      <c r="N847" s="62"/>
      <c r="O847" s="65"/>
      <c r="P847" s="66" t="str">
        <f>Calculator!M832</f>
        <v/>
      </c>
      <c r="Q847" s="43"/>
    </row>
    <row r="848" spans="1:17" outlineLevel="1" x14ac:dyDescent="0.2">
      <c r="A848" s="43" t="str">
        <f t="shared" si="12"/>
        <v>BldApt</v>
      </c>
      <c r="B848" s="68">
        <v>831</v>
      </c>
      <c r="C848" s="69"/>
      <c r="D848" s="62"/>
      <c r="E848" s="62"/>
      <c r="F848" s="63"/>
      <c r="G848" s="62"/>
      <c r="H848" s="62"/>
      <c r="I848" s="64"/>
      <c r="J848" s="64"/>
      <c r="K848" s="62"/>
      <c r="L848" s="62"/>
      <c r="M848" s="62"/>
      <c r="N848" s="62"/>
      <c r="O848" s="65"/>
      <c r="P848" s="66" t="str">
        <f>Calculator!M833</f>
        <v/>
      </c>
      <c r="Q848" s="43"/>
    </row>
    <row r="849" spans="1:17" outlineLevel="1" x14ac:dyDescent="0.2">
      <c r="A849" s="43" t="str">
        <f t="shared" si="12"/>
        <v>BldApt</v>
      </c>
      <c r="B849" s="68">
        <v>832</v>
      </c>
      <c r="C849" s="69"/>
      <c r="D849" s="62"/>
      <c r="E849" s="62"/>
      <c r="F849" s="63"/>
      <c r="G849" s="62"/>
      <c r="H849" s="62"/>
      <c r="I849" s="64"/>
      <c r="J849" s="64"/>
      <c r="K849" s="62"/>
      <c r="L849" s="62"/>
      <c r="M849" s="62"/>
      <c r="N849" s="62"/>
      <c r="O849" s="65"/>
      <c r="P849" s="66" t="str">
        <f>Calculator!M834</f>
        <v/>
      </c>
      <c r="Q849" s="43"/>
    </row>
    <row r="850" spans="1:17" outlineLevel="1" x14ac:dyDescent="0.2">
      <c r="A850" s="43" t="str">
        <f t="shared" si="12"/>
        <v>BldApt</v>
      </c>
      <c r="B850" s="68">
        <v>833</v>
      </c>
      <c r="C850" s="69"/>
      <c r="D850" s="62"/>
      <c r="E850" s="62"/>
      <c r="F850" s="63"/>
      <c r="G850" s="62"/>
      <c r="H850" s="62"/>
      <c r="I850" s="64"/>
      <c r="J850" s="64"/>
      <c r="K850" s="62"/>
      <c r="L850" s="62"/>
      <c r="M850" s="62"/>
      <c r="N850" s="62"/>
      <c r="O850" s="65"/>
      <c r="P850" s="66" t="str">
        <f>Calculator!M835</f>
        <v/>
      </c>
      <c r="Q850" s="43"/>
    </row>
    <row r="851" spans="1:17" outlineLevel="1" x14ac:dyDescent="0.2">
      <c r="A851" s="43" t="str">
        <f t="shared" ref="A851:A914" si="13">"Bld"&amp;C851&amp;"Apt"&amp;E851</f>
        <v>BldApt</v>
      </c>
      <c r="B851" s="68">
        <v>834</v>
      </c>
      <c r="C851" s="69"/>
      <c r="D851" s="62"/>
      <c r="E851" s="62"/>
      <c r="F851" s="63"/>
      <c r="G851" s="62"/>
      <c r="H851" s="62"/>
      <c r="I851" s="64"/>
      <c r="J851" s="64"/>
      <c r="K851" s="62"/>
      <c r="L851" s="62"/>
      <c r="M851" s="62"/>
      <c r="N851" s="62"/>
      <c r="O851" s="65"/>
      <c r="P851" s="66" t="str">
        <f>Calculator!M836</f>
        <v/>
      </c>
      <c r="Q851" s="43"/>
    </row>
    <row r="852" spans="1:17" outlineLevel="1" x14ac:dyDescent="0.2">
      <c r="A852" s="43" t="str">
        <f t="shared" si="13"/>
        <v>BldApt</v>
      </c>
      <c r="B852" s="68">
        <v>835</v>
      </c>
      <c r="C852" s="69"/>
      <c r="D852" s="62"/>
      <c r="E852" s="62"/>
      <c r="F852" s="63"/>
      <c r="G852" s="62"/>
      <c r="H852" s="62"/>
      <c r="I852" s="64"/>
      <c r="J852" s="64"/>
      <c r="K852" s="62"/>
      <c r="L852" s="62"/>
      <c r="M852" s="62"/>
      <c r="N852" s="62"/>
      <c r="O852" s="65"/>
      <c r="P852" s="66" t="str">
        <f>Calculator!M837</f>
        <v/>
      </c>
      <c r="Q852" s="43"/>
    </row>
    <row r="853" spans="1:17" outlineLevel="1" x14ac:dyDescent="0.2">
      <c r="A853" s="43" t="str">
        <f t="shared" si="13"/>
        <v>BldApt</v>
      </c>
      <c r="B853" s="68">
        <v>836</v>
      </c>
      <c r="C853" s="69"/>
      <c r="D853" s="62"/>
      <c r="E853" s="62"/>
      <c r="F853" s="63"/>
      <c r="G853" s="62"/>
      <c r="H853" s="62"/>
      <c r="I853" s="64"/>
      <c r="J853" s="64"/>
      <c r="K853" s="62"/>
      <c r="L853" s="62"/>
      <c r="M853" s="62"/>
      <c r="N853" s="62"/>
      <c r="O853" s="65"/>
      <c r="P853" s="66" t="str">
        <f>Calculator!M838</f>
        <v/>
      </c>
      <c r="Q853" s="43"/>
    </row>
    <row r="854" spans="1:17" outlineLevel="1" x14ac:dyDescent="0.2">
      <c r="A854" s="43" t="str">
        <f t="shared" si="13"/>
        <v>BldApt</v>
      </c>
      <c r="B854" s="68">
        <v>837</v>
      </c>
      <c r="C854" s="69"/>
      <c r="D854" s="62"/>
      <c r="E854" s="62"/>
      <c r="F854" s="63"/>
      <c r="G854" s="62"/>
      <c r="H854" s="62"/>
      <c r="I854" s="64"/>
      <c r="J854" s="64"/>
      <c r="K854" s="62"/>
      <c r="L854" s="62"/>
      <c r="M854" s="62"/>
      <c r="N854" s="62"/>
      <c r="O854" s="65"/>
      <c r="P854" s="66" t="str">
        <f>Calculator!M839</f>
        <v/>
      </c>
      <c r="Q854" s="43"/>
    </row>
    <row r="855" spans="1:17" outlineLevel="1" x14ac:dyDescent="0.2">
      <c r="A855" s="43" t="str">
        <f t="shared" si="13"/>
        <v>BldApt</v>
      </c>
      <c r="B855" s="68">
        <v>838</v>
      </c>
      <c r="C855" s="69"/>
      <c r="D855" s="62"/>
      <c r="E855" s="62"/>
      <c r="F855" s="63"/>
      <c r="G855" s="62"/>
      <c r="H855" s="62"/>
      <c r="I855" s="64"/>
      <c r="J855" s="64"/>
      <c r="K855" s="62"/>
      <c r="L855" s="62"/>
      <c r="M855" s="62"/>
      <c r="N855" s="62"/>
      <c r="O855" s="65"/>
      <c r="P855" s="66" t="str">
        <f>Calculator!M840</f>
        <v/>
      </c>
      <c r="Q855" s="43"/>
    </row>
    <row r="856" spans="1:17" outlineLevel="1" x14ac:dyDescent="0.2">
      <c r="A856" s="43" t="str">
        <f t="shared" si="13"/>
        <v>BldApt</v>
      </c>
      <c r="B856" s="68">
        <v>839</v>
      </c>
      <c r="C856" s="69"/>
      <c r="D856" s="62"/>
      <c r="E856" s="62"/>
      <c r="F856" s="63"/>
      <c r="G856" s="62"/>
      <c r="H856" s="62"/>
      <c r="I856" s="64"/>
      <c r="J856" s="64"/>
      <c r="K856" s="62"/>
      <c r="L856" s="62"/>
      <c r="M856" s="62"/>
      <c r="N856" s="62"/>
      <c r="O856" s="65"/>
      <c r="P856" s="66" t="str">
        <f>Calculator!M841</f>
        <v/>
      </c>
      <c r="Q856" s="43"/>
    </row>
    <row r="857" spans="1:17" outlineLevel="1" x14ac:dyDescent="0.2">
      <c r="A857" s="43" t="str">
        <f t="shared" si="13"/>
        <v>BldApt</v>
      </c>
      <c r="B857" s="68">
        <v>840</v>
      </c>
      <c r="C857" s="69"/>
      <c r="D857" s="62"/>
      <c r="E857" s="62"/>
      <c r="F857" s="63"/>
      <c r="G857" s="62"/>
      <c r="H857" s="62"/>
      <c r="I857" s="64"/>
      <c r="J857" s="64"/>
      <c r="K857" s="62"/>
      <c r="L857" s="62"/>
      <c r="M857" s="62"/>
      <c r="N857" s="62"/>
      <c r="O857" s="65"/>
      <c r="P857" s="66" t="str">
        <f>Calculator!M842</f>
        <v/>
      </c>
      <c r="Q857" s="43"/>
    </row>
    <row r="858" spans="1:17" outlineLevel="1" x14ac:dyDescent="0.2">
      <c r="A858" s="43" t="str">
        <f t="shared" si="13"/>
        <v>BldApt</v>
      </c>
      <c r="B858" s="68">
        <v>841</v>
      </c>
      <c r="C858" s="69"/>
      <c r="D858" s="62"/>
      <c r="E858" s="62"/>
      <c r="F858" s="63"/>
      <c r="G858" s="62"/>
      <c r="H858" s="62"/>
      <c r="I858" s="64"/>
      <c r="J858" s="64"/>
      <c r="K858" s="62"/>
      <c r="L858" s="62"/>
      <c r="M858" s="62"/>
      <c r="N858" s="62"/>
      <c r="O858" s="65"/>
      <c r="P858" s="66" t="str">
        <f>Calculator!M843</f>
        <v/>
      </c>
      <c r="Q858" s="43"/>
    </row>
    <row r="859" spans="1:17" outlineLevel="1" x14ac:dyDescent="0.2">
      <c r="A859" s="43" t="str">
        <f t="shared" si="13"/>
        <v>BldApt</v>
      </c>
      <c r="B859" s="68">
        <v>842</v>
      </c>
      <c r="C859" s="69"/>
      <c r="D859" s="62"/>
      <c r="E859" s="62"/>
      <c r="F859" s="63"/>
      <c r="G859" s="62"/>
      <c r="H859" s="62"/>
      <c r="I859" s="64"/>
      <c r="J859" s="64"/>
      <c r="K859" s="62"/>
      <c r="L859" s="62"/>
      <c r="M859" s="62"/>
      <c r="N859" s="62"/>
      <c r="O859" s="65"/>
      <c r="P859" s="66" t="str">
        <f>Calculator!M844</f>
        <v/>
      </c>
      <c r="Q859" s="43"/>
    </row>
    <row r="860" spans="1:17" outlineLevel="1" x14ac:dyDescent="0.2">
      <c r="A860" s="43" t="str">
        <f t="shared" si="13"/>
        <v>BldApt</v>
      </c>
      <c r="B860" s="68">
        <v>843</v>
      </c>
      <c r="C860" s="69"/>
      <c r="D860" s="62"/>
      <c r="E860" s="62"/>
      <c r="F860" s="63"/>
      <c r="G860" s="62"/>
      <c r="H860" s="62"/>
      <c r="I860" s="64"/>
      <c r="J860" s="64"/>
      <c r="K860" s="62"/>
      <c r="L860" s="62"/>
      <c r="M860" s="62"/>
      <c r="N860" s="62"/>
      <c r="O860" s="65"/>
      <c r="P860" s="66" t="str">
        <f>Calculator!M845</f>
        <v/>
      </c>
      <c r="Q860" s="43"/>
    </row>
    <row r="861" spans="1:17" outlineLevel="1" x14ac:dyDescent="0.2">
      <c r="A861" s="43" t="str">
        <f t="shared" si="13"/>
        <v>BldApt</v>
      </c>
      <c r="B861" s="68">
        <v>844</v>
      </c>
      <c r="C861" s="69"/>
      <c r="D861" s="62"/>
      <c r="E861" s="62"/>
      <c r="F861" s="63"/>
      <c r="G861" s="62"/>
      <c r="H861" s="62"/>
      <c r="I861" s="64"/>
      <c r="J861" s="64"/>
      <c r="K861" s="62"/>
      <c r="L861" s="62"/>
      <c r="M861" s="62"/>
      <c r="N861" s="62"/>
      <c r="O861" s="65"/>
      <c r="P861" s="66" t="str">
        <f>Calculator!M846</f>
        <v/>
      </c>
      <c r="Q861" s="43"/>
    </row>
    <row r="862" spans="1:17" outlineLevel="1" x14ac:dyDescent="0.2">
      <c r="A862" s="43" t="str">
        <f t="shared" si="13"/>
        <v>BldApt</v>
      </c>
      <c r="B862" s="68">
        <v>845</v>
      </c>
      <c r="C862" s="69"/>
      <c r="D862" s="62"/>
      <c r="E862" s="62"/>
      <c r="F862" s="63"/>
      <c r="G862" s="62"/>
      <c r="H862" s="62"/>
      <c r="I862" s="64"/>
      <c r="J862" s="64"/>
      <c r="K862" s="62"/>
      <c r="L862" s="62"/>
      <c r="M862" s="62"/>
      <c r="N862" s="62"/>
      <c r="O862" s="65"/>
      <c r="P862" s="66" t="str">
        <f>Calculator!M847</f>
        <v/>
      </c>
      <c r="Q862" s="43"/>
    </row>
    <row r="863" spans="1:17" outlineLevel="1" x14ac:dyDescent="0.2">
      <c r="A863" s="43" t="str">
        <f t="shared" si="13"/>
        <v>BldApt</v>
      </c>
      <c r="B863" s="68">
        <v>846</v>
      </c>
      <c r="C863" s="69"/>
      <c r="D863" s="62"/>
      <c r="E863" s="62"/>
      <c r="F863" s="63"/>
      <c r="G863" s="62"/>
      <c r="H863" s="62"/>
      <c r="I863" s="64"/>
      <c r="J863" s="64"/>
      <c r="K863" s="62"/>
      <c r="L863" s="62"/>
      <c r="M863" s="62"/>
      <c r="N863" s="62"/>
      <c r="O863" s="65"/>
      <c r="P863" s="66" t="str">
        <f>Calculator!M848</f>
        <v/>
      </c>
      <c r="Q863" s="43"/>
    </row>
    <row r="864" spans="1:17" outlineLevel="1" x14ac:dyDescent="0.2">
      <c r="A864" s="43" t="str">
        <f t="shared" si="13"/>
        <v>BldApt</v>
      </c>
      <c r="B864" s="68">
        <v>847</v>
      </c>
      <c r="C864" s="69"/>
      <c r="D864" s="62"/>
      <c r="E864" s="62"/>
      <c r="F864" s="63"/>
      <c r="G864" s="62"/>
      <c r="H864" s="62"/>
      <c r="I864" s="64"/>
      <c r="J864" s="64"/>
      <c r="K864" s="62"/>
      <c r="L864" s="62"/>
      <c r="M864" s="62"/>
      <c r="N864" s="62"/>
      <c r="O864" s="65"/>
      <c r="P864" s="66" t="str">
        <f>Calculator!M849</f>
        <v/>
      </c>
      <c r="Q864" s="43"/>
    </row>
    <row r="865" spans="1:17" outlineLevel="1" x14ac:dyDescent="0.2">
      <c r="A865" s="43" t="str">
        <f t="shared" si="13"/>
        <v>BldApt</v>
      </c>
      <c r="B865" s="68">
        <v>848</v>
      </c>
      <c r="C865" s="69"/>
      <c r="D865" s="62"/>
      <c r="E865" s="62"/>
      <c r="F865" s="63"/>
      <c r="G865" s="62"/>
      <c r="H865" s="62"/>
      <c r="I865" s="64"/>
      <c r="J865" s="64"/>
      <c r="K865" s="62"/>
      <c r="L865" s="62"/>
      <c r="M865" s="62"/>
      <c r="N865" s="62"/>
      <c r="O865" s="65"/>
      <c r="P865" s="66" t="str">
        <f>Calculator!M850</f>
        <v/>
      </c>
      <c r="Q865" s="43"/>
    </row>
    <row r="866" spans="1:17" outlineLevel="1" x14ac:dyDescent="0.2">
      <c r="A866" s="43" t="str">
        <f t="shared" si="13"/>
        <v>BldApt</v>
      </c>
      <c r="B866" s="68">
        <v>849</v>
      </c>
      <c r="C866" s="69"/>
      <c r="D866" s="62"/>
      <c r="E866" s="62"/>
      <c r="F866" s="63"/>
      <c r="G866" s="62"/>
      <c r="H866" s="62"/>
      <c r="I866" s="64"/>
      <c r="J866" s="64"/>
      <c r="K866" s="62"/>
      <c r="L866" s="62"/>
      <c r="M866" s="62"/>
      <c r="N866" s="62"/>
      <c r="O866" s="65"/>
      <c r="P866" s="66" t="str">
        <f>Calculator!M851</f>
        <v/>
      </c>
      <c r="Q866" s="43"/>
    </row>
    <row r="867" spans="1:17" outlineLevel="1" x14ac:dyDescent="0.2">
      <c r="A867" s="43" t="str">
        <f t="shared" si="13"/>
        <v>BldApt</v>
      </c>
      <c r="B867" s="68">
        <v>850</v>
      </c>
      <c r="C867" s="69"/>
      <c r="D867" s="62"/>
      <c r="E867" s="62"/>
      <c r="F867" s="63"/>
      <c r="G867" s="62"/>
      <c r="H867" s="62"/>
      <c r="I867" s="64"/>
      <c r="J867" s="64"/>
      <c r="K867" s="62"/>
      <c r="L867" s="62"/>
      <c r="M867" s="62"/>
      <c r="N867" s="62"/>
      <c r="O867" s="65"/>
      <c r="P867" s="66" t="str">
        <f>Calculator!M852</f>
        <v/>
      </c>
      <c r="Q867" s="43"/>
    </row>
    <row r="868" spans="1:17" outlineLevel="1" x14ac:dyDescent="0.2">
      <c r="A868" s="43" t="str">
        <f t="shared" si="13"/>
        <v>BldApt</v>
      </c>
      <c r="B868" s="68">
        <v>851</v>
      </c>
      <c r="C868" s="69"/>
      <c r="D868" s="62"/>
      <c r="E868" s="62"/>
      <c r="F868" s="63"/>
      <c r="G868" s="62"/>
      <c r="H868" s="62"/>
      <c r="I868" s="64"/>
      <c r="J868" s="64"/>
      <c r="K868" s="62"/>
      <c r="L868" s="62"/>
      <c r="M868" s="62"/>
      <c r="N868" s="62"/>
      <c r="O868" s="65"/>
      <c r="P868" s="66" t="str">
        <f>Calculator!M853</f>
        <v/>
      </c>
      <c r="Q868" s="43"/>
    </row>
    <row r="869" spans="1:17" outlineLevel="1" x14ac:dyDescent="0.2">
      <c r="A869" s="43" t="str">
        <f t="shared" si="13"/>
        <v>BldApt</v>
      </c>
      <c r="B869" s="68">
        <v>852</v>
      </c>
      <c r="C869" s="69"/>
      <c r="D869" s="62"/>
      <c r="E869" s="62"/>
      <c r="F869" s="63"/>
      <c r="G869" s="62"/>
      <c r="H869" s="62"/>
      <c r="I869" s="64"/>
      <c r="J869" s="64"/>
      <c r="K869" s="62"/>
      <c r="L869" s="62"/>
      <c r="M869" s="62"/>
      <c r="N869" s="62"/>
      <c r="O869" s="65"/>
      <c r="P869" s="66" t="str">
        <f>Calculator!M854</f>
        <v/>
      </c>
      <c r="Q869" s="43"/>
    </row>
    <row r="870" spans="1:17" outlineLevel="1" x14ac:dyDescent="0.2">
      <c r="A870" s="43" t="str">
        <f t="shared" si="13"/>
        <v>BldApt</v>
      </c>
      <c r="B870" s="68">
        <v>853</v>
      </c>
      <c r="C870" s="69"/>
      <c r="D870" s="62"/>
      <c r="E870" s="62"/>
      <c r="F870" s="63"/>
      <c r="G870" s="62"/>
      <c r="H870" s="62"/>
      <c r="I870" s="64"/>
      <c r="J870" s="64"/>
      <c r="K870" s="62"/>
      <c r="L870" s="62"/>
      <c r="M870" s="62"/>
      <c r="N870" s="62"/>
      <c r="O870" s="65"/>
      <c r="P870" s="66" t="str">
        <f>Calculator!M855</f>
        <v/>
      </c>
      <c r="Q870" s="43"/>
    </row>
    <row r="871" spans="1:17" outlineLevel="1" x14ac:dyDescent="0.2">
      <c r="A871" s="43" t="str">
        <f t="shared" si="13"/>
        <v>BldApt</v>
      </c>
      <c r="B871" s="68">
        <v>854</v>
      </c>
      <c r="C871" s="69"/>
      <c r="D871" s="62"/>
      <c r="E871" s="62"/>
      <c r="F871" s="63"/>
      <c r="G871" s="62"/>
      <c r="H871" s="62"/>
      <c r="I871" s="64"/>
      <c r="J871" s="64"/>
      <c r="K871" s="62"/>
      <c r="L871" s="62"/>
      <c r="M871" s="62"/>
      <c r="N871" s="62"/>
      <c r="O871" s="65"/>
      <c r="P871" s="66" t="str">
        <f>Calculator!M856</f>
        <v/>
      </c>
      <c r="Q871" s="43"/>
    </row>
    <row r="872" spans="1:17" outlineLevel="1" x14ac:dyDescent="0.2">
      <c r="A872" s="43" t="str">
        <f t="shared" si="13"/>
        <v>BldApt</v>
      </c>
      <c r="B872" s="68">
        <v>855</v>
      </c>
      <c r="C872" s="69"/>
      <c r="D872" s="62"/>
      <c r="E872" s="62"/>
      <c r="F872" s="63"/>
      <c r="G872" s="62"/>
      <c r="H872" s="62"/>
      <c r="I872" s="64"/>
      <c r="J872" s="64"/>
      <c r="K872" s="62"/>
      <c r="L872" s="62"/>
      <c r="M872" s="62"/>
      <c r="N872" s="62"/>
      <c r="O872" s="65"/>
      <c r="P872" s="66" t="str">
        <f>Calculator!M857</f>
        <v/>
      </c>
      <c r="Q872" s="43"/>
    </row>
    <row r="873" spans="1:17" outlineLevel="1" x14ac:dyDescent="0.2">
      <c r="A873" s="43" t="str">
        <f t="shared" si="13"/>
        <v>BldApt</v>
      </c>
      <c r="B873" s="68">
        <v>856</v>
      </c>
      <c r="C873" s="69"/>
      <c r="D873" s="62"/>
      <c r="E873" s="62"/>
      <c r="F873" s="63"/>
      <c r="G873" s="62"/>
      <c r="H873" s="62"/>
      <c r="I873" s="64"/>
      <c r="J873" s="64"/>
      <c r="K873" s="62"/>
      <c r="L873" s="62"/>
      <c r="M873" s="62"/>
      <c r="N873" s="62"/>
      <c r="O873" s="65"/>
      <c r="P873" s="66" t="str">
        <f>Calculator!M858</f>
        <v/>
      </c>
      <c r="Q873" s="43"/>
    </row>
    <row r="874" spans="1:17" outlineLevel="1" x14ac:dyDescent="0.2">
      <c r="A874" s="43" t="str">
        <f t="shared" si="13"/>
        <v>BldApt</v>
      </c>
      <c r="B874" s="68">
        <v>857</v>
      </c>
      <c r="C874" s="69"/>
      <c r="D874" s="62"/>
      <c r="E874" s="62"/>
      <c r="F874" s="63"/>
      <c r="G874" s="62"/>
      <c r="H874" s="62"/>
      <c r="I874" s="64"/>
      <c r="J874" s="64"/>
      <c r="K874" s="62"/>
      <c r="L874" s="62"/>
      <c r="M874" s="62"/>
      <c r="N874" s="62"/>
      <c r="O874" s="65"/>
      <c r="P874" s="66" t="str">
        <f>Calculator!M859</f>
        <v/>
      </c>
      <c r="Q874" s="43"/>
    </row>
    <row r="875" spans="1:17" outlineLevel="1" x14ac:dyDescent="0.2">
      <c r="A875" s="43" t="str">
        <f t="shared" si="13"/>
        <v>BldApt</v>
      </c>
      <c r="B875" s="68">
        <v>858</v>
      </c>
      <c r="C875" s="69"/>
      <c r="D875" s="62"/>
      <c r="E875" s="62"/>
      <c r="F875" s="63"/>
      <c r="G875" s="62"/>
      <c r="H875" s="62"/>
      <c r="I875" s="64"/>
      <c r="J875" s="64"/>
      <c r="K875" s="62"/>
      <c r="L875" s="62"/>
      <c r="M875" s="62"/>
      <c r="N875" s="62"/>
      <c r="O875" s="65"/>
      <c r="P875" s="66" t="str">
        <f>Calculator!M860</f>
        <v/>
      </c>
      <c r="Q875" s="43"/>
    </row>
    <row r="876" spans="1:17" outlineLevel="1" x14ac:dyDescent="0.2">
      <c r="A876" s="43" t="str">
        <f t="shared" si="13"/>
        <v>BldApt</v>
      </c>
      <c r="B876" s="68">
        <v>859</v>
      </c>
      <c r="C876" s="69"/>
      <c r="D876" s="62"/>
      <c r="E876" s="62"/>
      <c r="F876" s="63"/>
      <c r="G876" s="62"/>
      <c r="H876" s="62"/>
      <c r="I876" s="64"/>
      <c r="J876" s="64"/>
      <c r="K876" s="62"/>
      <c r="L876" s="62"/>
      <c r="M876" s="62"/>
      <c r="N876" s="62"/>
      <c r="O876" s="65"/>
      <c r="P876" s="66" t="str">
        <f>Calculator!M861</f>
        <v/>
      </c>
      <c r="Q876" s="43"/>
    </row>
    <row r="877" spans="1:17" outlineLevel="1" x14ac:dyDescent="0.2">
      <c r="A877" s="43" t="str">
        <f t="shared" si="13"/>
        <v>BldApt</v>
      </c>
      <c r="B877" s="68">
        <v>860</v>
      </c>
      <c r="C877" s="69"/>
      <c r="D877" s="62"/>
      <c r="E877" s="62"/>
      <c r="F877" s="63"/>
      <c r="G877" s="62"/>
      <c r="H877" s="62"/>
      <c r="I877" s="64"/>
      <c r="J877" s="64"/>
      <c r="K877" s="62"/>
      <c r="L877" s="62"/>
      <c r="M877" s="62"/>
      <c r="N877" s="62"/>
      <c r="O877" s="65"/>
      <c r="P877" s="66" t="str">
        <f>Calculator!M862</f>
        <v/>
      </c>
      <c r="Q877" s="43"/>
    </row>
    <row r="878" spans="1:17" outlineLevel="1" x14ac:dyDescent="0.2">
      <c r="A878" s="43" t="str">
        <f t="shared" si="13"/>
        <v>BldApt</v>
      </c>
      <c r="B878" s="68">
        <v>861</v>
      </c>
      <c r="C878" s="69"/>
      <c r="D878" s="62"/>
      <c r="E878" s="62"/>
      <c r="F878" s="63"/>
      <c r="G878" s="62"/>
      <c r="H878" s="62"/>
      <c r="I878" s="64"/>
      <c r="J878" s="64"/>
      <c r="K878" s="62"/>
      <c r="L878" s="62"/>
      <c r="M878" s="62"/>
      <c r="N878" s="62"/>
      <c r="O878" s="65"/>
      <c r="P878" s="66" t="str">
        <f>Calculator!M863</f>
        <v/>
      </c>
      <c r="Q878" s="43"/>
    </row>
    <row r="879" spans="1:17" outlineLevel="1" x14ac:dyDescent="0.2">
      <c r="A879" s="43" t="str">
        <f t="shared" si="13"/>
        <v>BldApt</v>
      </c>
      <c r="B879" s="68">
        <v>862</v>
      </c>
      <c r="C879" s="69"/>
      <c r="D879" s="62"/>
      <c r="E879" s="62"/>
      <c r="F879" s="63"/>
      <c r="G879" s="62"/>
      <c r="H879" s="62"/>
      <c r="I879" s="64"/>
      <c r="J879" s="64"/>
      <c r="K879" s="62"/>
      <c r="L879" s="62"/>
      <c r="M879" s="62"/>
      <c r="N879" s="62"/>
      <c r="O879" s="65"/>
      <c r="P879" s="66" t="str">
        <f>Calculator!M864</f>
        <v/>
      </c>
      <c r="Q879" s="43"/>
    </row>
    <row r="880" spans="1:17" outlineLevel="1" x14ac:dyDescent="0.2">
      <c r="A880" s="43" t="str">
        <f t="shared" si="13"/>
        <v>BldApt</v>
      </c>
      <c r="B880" s="68">
        <v>863</v>
      </c>
      <c r="C880" s="69"/>
      <c r="D880" s="62"/>
      <c r="E880" s="62"/>
      <c r="F880" s="63"/>
      <c r="G880" s="62"/>
      <c r="H880" s="62"/>
      <c r="I880" s="64"/>
      <c r="J880" s="64"/>
      <c r="K880" s="62"/>
      <c r="L880" s="62"/>
      <c r="M880" s="62"/>
      <c r="N880" s="62"/>
      <c r="O880" s="65"/>
      <c r="P880" s="66" t="str">
        <f>Calculator!M865</f>
        <v/>
      </c>
      <c r="Q880" s="43"/>
    </row>
    <row r="881" spans="1:17" outlineLevel="1" x14ac:dyDescent="0.2">
      <c r="A881" s="43" t="str">
        <f t="shared" si="13"/>
        <v>BldApt</v>
      </c>
      <c r="B881" s="68">
        <v>864</v>
      </c>
      <c r="C881" s="69"/>
      <c r="D881" s="62"/>
      <c r="E881" s="62"/>
      <c r="F881" s="63"/>
      <c r="G881" s="62"/>
      <c r="H881" s="62"/>
      <c r="I881" s="64"/>
      <c r="J881" s="64"/>
      <c r="K881" s="62"/>
      <c r="L881" s="62"/>
      <c r="M881" s="62"/>
      <c r="N881" s="62"/>
      <c r="O881" s="65"/>
      <c r="P881" s="66" t="str">
        <f>Calculator!M866</f>
        <v/>
      </c>
      <c r="Q881" s="43"/>
    </row>
    <row r="882" spans="1:17" outlineLevel="1" x14ac:dyDescent="0.2">
      <c r="A882" s="43" t="str">
        <f t="shared" si="13"/>
        <v>BldApt</v>
      </c>
      <c r="B882" s="68">
        <v>865</v>
      </c>
      <c r="C882" s="69"/>
      <c r="D882" s="62"/>
      <c r="E882" s="62"/>
      <c r="F882" s="63"/>
      <c r="G882" s="62"/>
      <c r="H882" s="62"/>
      <c r="I882" s="64"/>
      <c r="J882" s="64"/>
      <c r="K882" s="62"/>
      <c r="L882" s="62"/>
      <c r="M882" s="62"/>
      <c r="N882" s="62"/>
      <c r="O882" s="65"/>
      <c r="P882" s="66" t="str">
        <f>Calculator!M867</f>
        <v/>
      </c>
      <c r="Q882" s="43"/>
    </row>
    <row r="883" spans="1:17" outlineLevel="1" x14ac:dyDescent="0.2">
      <c r="A883" s="43" t="str">
        <f t="shared" si="13"/>
        <v>BldApt</v>
      </c>
      <c r="B883" s="68">
        <v>866</v>
      </c>
      <c r="C883" s="69"/>
      <c r="D883" s="62"/>
      <c r="E883" s="62"/>
      <c r="F883" s="63"/>
      <c r="G883" s="62"/>
      <c r="H883" s="62"/>
      <c r="I883" s="64"/>
      <c r="J883" s="64"/>
      <c r="K883" s="62"/>
      <c r="L883" s="62"/>
      <c r="M883" s="62"/>
      <c r="N883" s="62"/>
      <c r="O883" s="65"/>
      <c r="P883" s="66" t="str">
        <f>Calculator!M868</f>
        <v/>
      </c>
      <c r="Q883" s="43"/>
    </row>
    <row r="884" spans="1:17" outlineLevel="1" x14ac:dyDescent="0.2">
      <c r="A884" s="43" t="str">
        <f t="shared" si="13"/>
        <v>BldApt</v>
      </c>
      <c r="B884" s="68">
        <v>867</v>
      </c>
      <c r="C884" s="69"/>
      <c r="D884" s="62"/>
      <c r="E884" s="62"/>
      <c r="F884" s="63"/>
      <c r="G884" s="62"/>
      <c r="H884" s="62"/>
      <c r="I884" s="64"/>
      <c r="J884" s="64"/>
      <c r="K884" s="62"/>
      <c r="L884" s="62"/>
      <c r="M884" s="62"/>
      <c r="N884" s="62"/>
      <c r="O884" s="65"/>
      <c r="P884" s="66" t="str">
        <f>Calculator!M869</f>
        <v/>
      </c>
      <c r="Q884" s="43"/>
    </row>
    <row r="885" spans="1:17" outlineLevel="1" x14ac:dyDescent="0.2">
      <c r="A885" s="43" t="str">
        <f t="shared" si="13"/>
        <v>BldApt</v>
      </c>
      <c r="B885" s="68">
        <v>868</v>
      </c>
      <c r="C885" s="69"/>
      <c r="D885" s="62"/>
      <c r="E885" s="62"/>
      <c r="F885" s="63"/>
      <c r="G885" s="62"/>
      <c r="H885" s="62"/>
      <c r="I885" s="64"/>
      <c r="J885" s="64"/>
      <c r="K885" s="62"/>
      <c r="L885" s="62"/>
      <c r="M885" s="62"/>
      <c r="N885" s="62"/>
      <c r="O885" s="65"/>
      <c r="P885" s="66" t="str">
        <f>Calculator!M870</f>
        <v/>
      </c>
      <c r="Q885" s="43"/>
    </row>
    <row r="886" spans="1:17" outlineLevel="1" x14ac:dyDescent="0.2">
      <c r="A886" s="43" t="str">
        <f t="shared" si="13"/>
        <v>BldApt</v>
      </c>
      <c r="B886" s="68">
        <v>869</v>
      </c>
      <c r="C886" s="69"/>
      <c r="D886" s="62"/>
      <c r="E886" s="62"/>
      <c r="F886" s="63"/>
      <c r="G886" s="62"/>
      <c r="H886" s="62"/>
      <c r="I886" s="64"/>
      <c r="J886" s="64"/>
      <c r="K886" s="62"/>
      <c r="L886" s="62"/>
      <c r="M886" s="62"/>
      <c r="N886" s="62"/>
      <c r="O886" s="65"/>
      <c r="P886" s="66" t="str">
        <f>Calculator!M871</f>
        <v/>
      </c>
      <c r="Q886" s="43"/>
    </row>
    <row r="887" spans="1:17" outlineLevel="1" x14ac:dyDescent="0.2">
      <c r="A887" s="43" t="str">
        <f t="shared" si="13"/>
        <v>BldApt</v>
      </c>
      <c r="B887" s="68">
        <v>870</v>
      </c>
      <c r="C887" s="69"/>
      <c r="D887" s="62"/>
      <c r="E887" s="62"/>
      <c r="F887" s="63"/>
      <c r="G887" s="62"/>
      <c r="H887" s="62"/>
      <c r="I887" s="64"/>
      <c r="J887" s="64"/>
      <c r="K887" s="62"/>
      <c r="L887" s="62"/>
      <c r="M887" s="62"/>
      <c r="N887" s="62"/>
      <c r="O887" s="65"/>
      <c r="P887" s="66" t="str">
        <f>Calculator!M872</f>
        <v/>
      </c>
      <c r="Q887" s="43"/>
    </row>
    <row r="888" spans="1:17" outlineLevel="1" x14ac:dyDescent="0.2">
      <c r="A888" s="43" t="str">
        <f t="shared" si="13"/>
        <v>BldApt</v>
      </c>
      <c r="B888" s="68">
        <v>871</v>
      </c>
      <c r="C888" s="69"/>
      <c r="D888" s="62"/>
      <c r="E888" s="62"/>
      <c r="F888" s="63"/>
      <c r="G888" s="62"/>
      <c r="H888" s="62"/>
      <c r="I888" s="64"/>
      <c r="J888" s="64"/>
      <c r="K888" s="62"/>
      <c r="L888" s="62"/>
      <c r="M888" s="62"/>
      <c r="N888" s="62"/>
      <c r="O888" s="65"/>
      <c r="P888" s="66" t="str">
        <f>Calculator!M873</f>
        <v/>
      </c>
      <c r="Q888" s="43"/>
    </row>
    <row r="889" spans="1:17" outlineLevel="1" x14ac:dyDescent="0.2">
      <c r="A889" s="43" t="str">
        <f t="shared" si="13"/>
        <v>BldApt</v>
      </c>
      <c r="B889" s="68">
        <v>872</v>
      </c>
      <c r="C889" s="69"/>
      <c r="D889" s="62"/>
      <c r="E889" s="62"/>
      <c r="F889" s="63"/>
      <c r="G889" s="62"/>
      <c r="H889" s="62"/>
      <c r="I889" s="64"/>
      <c r="J889" s="64"/>
      <c r="K889" s="62"/>
      <c r="L889" s="62"/>
      <c r="M889" s="62"/>
      <c r="N889" s="62"/>
      <c r="O889" s="65"/>
      <c r="P889" s="66" t="str">
        <f>Calculator!M874</f>
        <v/>
      </c>
      <c r="Q889" s="43"/>
    </row>
    <row r="890" spans="1:17" outlineLevel="1" x14ac:dyDescent="0.2">
      <c r="A890" s="43" t="str">
        <f t="shared" si="13"/>
        <v>BldApt</v>
      </c>
      <c r="B890" s="68">
        <v>873</v>
      </c>
      <c r="C890" s="69"/>
      <c r="D890" s="62"/>
      <c r="E890" s="62"/>
      <c r="F890" s="63"/>
      <c r="G890" s="62"/>
      <c r="H890" s="62"/>
      <c r="I890" s="64"/>
      <c r="J890" s="64"/>
      <c r="K890" s="62"/>
      <c r="L890" s="62"/>
      <c r="M890" s="62"/>
      <c r="N890" s="62"/>
      <c r="O890" s="65"/>
      <c r="P890" s="66" t="str">
        <f>Calculator!M875</f>
        <v/>
      </c>
      <c r="Q890" s="43"/>
    </row>
    <row r="891" spans="1:17" outlineLevel="1" x14ac:dyDescent="0.2">
      <c r="A891" s="43" t="str">
        <f t="shared" si="13"/>
        <v>BldApt</v>
      </c>
      <c r="B891" s="68">
        <v>874</v>
      </c>
      <c r="C891" s="69"/>
      <c r="D891" s="62"/>
      <c r="E891" s="62"/>
      <c r="F891" s="63"/>
      <c r="G891" s="62"/>
      <c r="H891" s="62"/>
      <c r="I891" s="64"/>
      <c r="J891" s="64"/>
      <c r="K891" s="62"/>
      <c r="L891" s="62"/>
      <c r="M891" s="62"/>
      <c r="N891" s="62"/>
      <c r="O891" s="65"/>
      <c r="P891" s="66" t="str">
        <f>Calculator!M876</f>
        <v/>
      </c>
      <c r="Q891" s="43"/>
    </row>
    <row r="892" spans="1:17" outlineLevel="1" x14ac:dyDescent="0.2">
      <c r="A892" s="43" t="str">
        <f t="shared" si="13"/>
        <v>BldApt</v>
      </c>
      <c r="B892" s="68">
        <v>875</v>
      </c>
      <c r="C892" s="69"/>
      <c r="D892" s="62"/>
      <c r="E892" s="62"/>
      <c r="F892" s="63"/>
      <c r="G892" s="62"/>
      <c r="H892" s="62"/>
      <c r="I892" s="64"/>
      <c r="J892" s="64"/>
      <c r="K892" s="62"/>
      <c r="L892" s="62"/>
      <c r="M892" s="62"/>
      <c r="N892" s="62"/>
      <c r="O892" s="65"/>
      <c r="P892" s="66" t="str">
        <f>Calculator!M877</f>
        <v/>
      </c>
      <c r="Q892" s="43"/>
    </row>
    <row r="893" spans="1:17" outlineLevel="1" x14ac:dyDescent="0.2">
      <c r="A893" s="43" t="str">
        <f t="shared" si="13"/>
        <v>BldApt</v>
      </c>
      <c r="B893" s="68">
        <v>876</v>
      </c>
      <c r="C893" s="69"/>
      <c r="D893" s="62"/>
      <c r="E893" s="62"/>
      <c r="F893" s="63"/>
      <c r="G893" s="62"/>
      <c r="H893" s="62"/>
      <c r="I893" s="64"/>
      <c r="J893" s="64"/>
      <c r="K893" s="62"/>
      <c r="L893" s="62"/>
      <c r="M893" s="62"/>
      <c r="N893" s="62"/>
      <c r="O893" s="65"/>
      <c r="P893" s="66" t="str">
        <f>Calculator!M878</f>
        <v/>
      </c>
      <c r="Q893" s="43"/>
    </row>
    <row r="894" spans="1:17" outlineLevel="1" x14ac:dyDescent="0.2">
      <c r="A894" s="43" t="str">
        <f t="shared" si="13"/>
        <v>BldApt</v>
      </c>
      <c r="B894" s="68">
        <v>877</v>
      </c>
      <c r="C894" s="69"/>
      <c r="D894" s="62"/>
      <c r="E894" s="62"/>
      <c r="F894" s="63"/>
      <c r="G894" s="62"/>
      <c r="H894" s="62"/>
      <c r="I894" s="64"/>
      <c r="J894" s="64"/>
      <c r="K894" s="62"/>
      <c r="L894" s="62"/>
      <c r="M894" s="62"/>
      <c r="N894" s="62"/>
      <c r="O894" s="65"/>
      <c r="P894" s="66" t="str">
        <f>Calculator!M879</f>
        <v/>
      </c>
      <c r="Q894" s="43"/>
    </row>
    <row r="895" spans="1:17" outlineLevel="1" x14ac:dyDescent="0.2">
      <c r="A895" s="43" t="str">
        <f t="shared" si="13"/>
        <v>BldApt</v>
      </c>
      <c r="B895" s="68">
        <v>878</v>
      </c>
      <c r="C895" s="69"/>
      <c r="D895" s="62"/>
      <c r="E895" s="62"/>
      <c r="F895" s="63"/>
      <c r="G895" s="62"/>
      <c r="H895" s="62"/>
      <c r="I895" s="64"/>
      <c r="J895" s="64"/>
      <c r="K895" s="62"/>
      <c r="L895" s="62"/>
      <c r="M895" s="62"/>
      <c r="N895" s="62"/>
      <c r="O895" s="65"/>
      <c r="P895" s="66" t="str">
        <f>Calculator!M880</f>
        <v/>
      </c>
      <c r="Q895" s="43"/>
    </row>
    <row r="896" spans="1:17" outlineLevel="1" x14ac:dyDescent="0.2">
      <c r="A896" s="43" t="str">
        <f t="shared" si="13"/>
        <v>BldApt</v>
      </c>
      <c r="B896" s="68">
        <v>879</v>
      </c>
      <c r="C896" s="69"/>
      <c r="D896" s="62"/>
      <c r="E896" s="62"/>
      <c r="F896" s="63"/>
      <c r="G896" s="62"/>
      <c r="H896" s="62"/>
      <c r="I896" s="64"/>
      <c r="J896" s="64"/>
      <c r="K896" s="62"/>
      <c r="L896" s="62"/>
      <c r="M896" s="62"/>
      <c r="N896" s="62"/>
      <c r="O896" s="65"/>
      <c r="P896" s="66" t="str">
        <f>Calculator!M881</f>
        <v/>
      </c>
      <c r="Q896" s="43"/>
    </row>
    <row r="897" spans="1:17" outlineLevel="1" x14ac:dyDescent="0.2">
      <c r="A897" s="43" t="str">
        <f t="shared" si="13"/>
        <v>BldApt</v>
      </c>
      <c r="B897" s="68">
        <v>880</v>
      </c>
      <c r="C897" s="69"/>
      <c r="D897" s="62"/>
      <c r="E897" s="62"/>
      <c r="F897" s="63"/>
      <c r="G897" s="62"/>
      <c r="H897" s="62"/>
      <c r="I897" s="64"/>
      <c r="J897" s="64"/>
      <c r="K897" s="62"/>
      <c r="L897" s="62"/>
      <c r="M897" s="62"/>
      <c r="N897" s="62"/>
      <c r="O897" s="65"/>
      <c r="P897" s="66" t="str">
        <f>Calculator!M882</f>
        <v/>
      </c>
      <c r="Q897" s="43"/>
    </row>
    <row r="898" spans="1:17" outlineLevel="1" x14ac:dyDescent="0.2">
      <c r="A898" s="43" t="str">
        <f t="shared" si="13"/>
        <v>BldApt</v>
      </c>
      <c r="B898" s="68">
        <v>881</v>
      </c>
      <c r="C898" s="69"/>
      <c r="D898" s="62"/>
      <c r="E898" s="62"/>
      <c r="F898" s="63"/>
      <c r="G898" s="62"/>
      <c r="H898" s="62"/>
      <c r="I898" s="64"/>
      <c r="J898" s="64"/>
      <c r="K898" s="62"/>
      <c r="L898" s="62"/>
      <c r="M898" s="62"/>
      <c r="N898" s="62"/>
      <c r="O898" s="65"/>
      <c r="P898" s="66" t="str">
        <f>Calculator!M883</f>
        <v/>
      </c>
      <c r="Q898" s="43"/>
    </row>
    <row r="899" spans="1:17" outlineLevel="1" x14ac:dyDescent="0.2">
      <c r="A899" s="43" t="str">
        <f t="shared" si="13"/>
        <v>BldApt</v>
      </c>
      <c r="B899" s="68">
        <v>882</v>
      </c>
      <c r="C899" s="69"/>
      <c r="D899" s="62"/>
      <c r="E899" s="62"/>
      <c r="F899" s="63"/>
      <c r="G899" s="62"/>
      <c r="H899" s="62"/>
      <c r="I899" s="64"/>
      <c r="J899" s="64"/>
      <c r="K899" s="62"/>
      <c r="L899" s="62"/>
      <c r="M899" s="62"/>
      <c r="N899" s="62"/>
      <c r="O899" s="65"/>
      <c r="P899" s="66" t="str">
        <f>Calculator!M884</f>
        <v/>
      </c>
      <c r="Q899" s="43"/>
    </row>
    <row r="900" spans="1:17" outlineLevel="1" x14ac:dyDescent="0.2">
      <c r="A900" s="43" t="str">
        <f t="shared" si="13"/>
        <v>BldApt</v>
      </c>
      <c r="B900" s="68">
        <v>883</v>
      </c>
      <c r="C900" s="69"/>
      <c r="D900" s="62"/>
      <c r="E900" s="62"/>
      <c r="F900" s="63"/>
      <c r="G900" s="62"/>
      <c r="H900" s="62"/>
      <c r="I900" s="64"/>
      <c r="J900" s="64"/>
      <c r="K900" s="62"/>
      <c r="L900" s="62"/>
      <c r="M900" s="62"/>
      <c r="N900" s="62"/>
      <c r="O900" s="65"/>
      <c r="P900" s="66" t="str">
        <f>Calculator!M885</f>
        <v/>
      </c>
      <c r="Q900" s="43"/>
    </row>
    <row r="901" spans="1:17" outlineLevel="1" x14ac:dyDescent="0.2">
      <c r="A901" s="43" t="str">
        <f t="shared" si="13"/>
        <v>BldApt</v>
      </c>
      <c r="B901" s="68">
        <v>884</v>
      </c>
      <c r="C901" s="69"/>
      <c r="D901" s="62"/>
      <c r="E901" s="62"/>
      <c r="F901" s="63"/>
      <c r="G901" s="62"/>
      <c r="H901" s="62"/>
      <c r="I901" s="64"/>
      <c r="J901" s="64"/>
      <c r="K901" s="62"/>
      <c r="L901" s="62"/>
      <c r="M901" s="62"/>
      <c r="N901" s="62"/>
      <c r="O901" s="65"/>
      <c r="P901" s="66" t="str">
        <f>Calculator!M886</f>
        <v/>
      </c>
      <c r="Q901" s="43"/>
    </row>
    <row r="902" spans="1:17" outlineLevel="1" x14ac:dyDescent="0.2">
      <c r="A902" s="43" t="str">
        <f t="shared" si="13"/>
        <v>BldApt</v>
      </c>
      <c r="B902" s="68">
        <v>885</v>
      </c>
      <c r="C902" s="69"/>
      <c r="D902" s="62"/>
      <c r="E902" s="62"/>
      <c r="F902" s="63"/>
      <c r="G902" s="62"/>
      <c r="H902" s="62"/>
      <c r="I902" s="64"/>
      <c r="J902" s="64"/>
      <c r="K902" s="62"/>
      <c r="L902" s="62"/>
      <c r="M902" s="62"/>
      <c r="N902" s="62"/>
      <c r="O902" s="65"/>
      <c r="P902" s="66" t="str">
        <f>Calculator!M887</f>
        <v/>
      </c>
      <c r="Q902" s="43"/>
    </row>
    <row r="903" spans="1:17" outlineLevel="1" x14ac:dyDescent="0.2">
      <c r="A903" s="43" t="str">
        <f t="shared" si="13"/>
        <v>BldApt</v>
      </c>
      <c r="B903" s="68">
        <v>886</v>
      </c>
      <c r="C903" s="69"/>
      <c r="D903" s="62"/>
      <c r="E903" s="62"/>
      <c r="F903" s="63"/>
      <c r="G903" s="62"/>
      <c r="H903" s="62"/>
      <c r="I903" s="64"/>
      <c r="J903" s="64"/>
      <c r="K903" s="62"/>
      <c r="L903" s="62"/>
      <c r="M903" s="62"/>
      <c r="N903" s="62"/>
      <c r="O903" s="65"/>
      <c r="P903" s="66" t="str">
        <f>Calculator!M888</f>
        <v/>
      </c>
      <c r="Q903" s="43"/>
    </row>
    <row r="904" spans="1:17" outlineLevel="1" x14ac:dyDescent="0.2">
      <c r="A904" s="43" t="str">
        <f t="shared" si="13"/>
        <v>BldApt</v>
      </c>
      <c r="B904" s="68">
        <v>887</v>
      </c>
      <c r="C904" s="69"/>
      <c r="D904" s="62"/>
      <c r="E904" s="62"/>
      <c r="F904" s="63"/>
      <c r="G904" s="62"/>
      <c r="H904" s="62"/>
      <c r="I904" s="64"/>
      <c r="J904" s="64"/>
      <c r="K904" s="62"/>
      <c r="L904" s="62"/>
      <c r="M904" s="62"/>
      <c r="N904" s="62"/>
      <c r="O904" s="65"/>
      <c r="P904" s="66" t="str">
        <f>Calculator!M889</f>
        <v/>
      </c>
      <c r="Q904" s="43"/>
    </row>
    <row r="905" spans="1:17" outlineLevel="1" x14ac:dyDescent="0.2">
      <c r="A905" s="43" t="str">
        <f t="shared" si="13"/>
        <v>BldApt</v>
      </c>
      <c r="B905" s="68">
        <v>888</v>
      </c>
      <c r="C905" s="69"/>
      <c r="D905" s="62"/>
      <c r="E905" s="62"/>
      <c r="F905" s="63"/>
      <c r="G905" s="62"/>
      <c r="H905" s="62"/>
      <c r="I905" s="64"/>
      <c r="J905" s="64"/>
      <c r="K905" s="62"/>
      <c r="L905" s="62"/>
      <c r="M905" s="62"/>
      <c r="N905" s="62"/>
      <c r="O905" s="65"/>
      <c r="P905" s="66" t="str">
        <f>Calculator!M890</f>
        <v/>
      </c>
      <c r="Q905" s="43"/>
    </row>
    <row r="906" spans="1:17" outlineLevel="1" x14ac:dyDescent="0.2">
      <c r="A906" s="43" t="str">
        <f t="shared" si="13"/>
        <v>BldApt</v>
      </c>
      <c r="B906" s="68">
        <v>889</v>
      </c>
      <c r="C906" s="69"/>
      <c r="D906" s="62"/>
      <c r="E906" s="62"/>
      <c r="F906" s="63"/>
      <c r="G906" s="62"/>
      <c r="H906" s="62"/>
      <c r="I906" s="64"/>
      <c r="J906" s="64"/>
      <c r="K906" s="62"/>
      <c r="L906" s="62"/>
      <c r="M906" s="62"/>
      <c r="N906" s="62"/>
      <c r="O906" s="65"/>
      <c r="P906" s="66" t="str">
        <f>Calculator!M891</f>
        <v/>
      </c>
      <c r="Q906" s="43"/>
    </row>
    <row r="907" spans="1:17" outlineLevel="1" x14ac:dyDescent="0.2">
      <c r="A907" s="43" t="str">
        <f t="shared" si="13"/>
        <v>BldApt</v>
      </c>
      <c r="B907" s="68">
        <v>890</v>
      </c>
      <c r="C907" s="69"/>
      <c r="D907" s="62"/>
      <c r="E907" s="62"/>
      <c r="F907" s="63"/>
      <c r="G907" s="62"/>
      <c r="H907" s="62"/>
      <c r="I907" s="64"/>
      <c r="J907" s="64"/>
      <c r="K907" s="62"/>
      <c r="L907" s="62"/>
      <c r="M907" s="62"/>
      <c r="N907" s="62"/>
      <c r="O907" s="65"/>
      <c r="P907" s="66" t="str">
        <f>Calculator!M892</f>
        <v/>
      </c>
      <c r="Q907" s="43"/>
    </row>
    <row r="908" spans="1:17" outlineLevel="1" x14ac:dyDescent="0.2">
      <c r="A908" s="43" t="str">
        <f t="shared" si="13"/>
        <v>BldApt</v>
      </c>
      <c r="B908" s="68">
        <v>891</v>
      </c>
      <c r="C908" s="69"/>
      <c r="D908" s="62"/>
      <c r="E908" s="62"/>
      <c r="F908" s="63"/>
      <c r="G908" s="62"/>
      <c r="H908" s="62"/>
      <c r="I908" s="64"/>
      <c r="J908" s="64"/>
      <c r="K908" s="62"/>
      <c r="L908" s="62"/>
      <c r="M908" s="62"/>
      <c r="N908" s="62"/>
      <c r="O908" s="65"/>
      <c r="P908" s="66" t="str">
        <f>Calculator!M893</f>
        <v/>
      </c>
      <c r="Q908" s="43"/>
    </row>
    <row r="909" spans="1:17" outlineLevel="1" x14ac:dyDescent="0.2">
      <c r="A909" s="43" t="str">
        <f t="shared" si="13"/>
        <v>BldApt</v>
      </c>
      <c r="B909" s="68">
        <v>892</v>
      </c>
      <c r="C909" s="69"/>
      <c r="D909" s="62"/>
      <c r="E909" s="62"/>
      <c r="F909" s="63"/>
      <c r="G909" s="62"/>
      <c r="H909" s="62"/>
      <c r="I909" s="64"/>
      <c r="J909" s="64"/>
      <c r="K909" s="62"/>
      <c r="L909" s="62"/>
      <c r="M909" s="62"/>
      <c r="N909" s="62"/>
      <c r="O909" s="65"/>
      <c r="P909" s="66" t="str">
        <f>Calculator!M894</f>
        <v/>
      </c>
      <c r="Q909" s="43"/>
    </row>
    <row r="910" spans="1:17" outlineLevel="1" x14ac:dyDescent="0.2">
      <c r="A910" s="43" t="str">
        <f t="shared" si="13"/>
        <v>BldApt</v>
      </c>
      <c r="B910" s="68">
        <v>893</v>
      </c>
      <c r="C910" s="69"/>
      <c r="D910" s="62"/>
      <c r="E910" s="62"/>
      <c r="F910" s="63"/>
      <c r="G910" s="62"/>
      <c r="H910" s="62"/>
      <c r="I910" s="64"/>
      <c r="J910" s="64"/>
      <c r="K910" s="62"/>
      <c r="L910" s="62"/>
      <c r="M910" s="62"/>
      <c r="N910" s="62"/>
      <c r="O910" s="65"/>
      <c r="P910" s="66" t="str">
        <f>Calculator!M895</f>
        <v/>
      </c>
      <c r="Q910" s="43"/>
    </row>
    <row r="911" spans="1:17" outlineLevel="1" x14ac:dyDescent="0.2">
      <c r="A911" s="43" t="str">
        <f t="shared" si="13"/>
        <v>BldApt</v>
      </c>
      <c r="B911" s="68">
        <v>894</v>
      </c>
      <c r="C911" s="69"/>
      <c r="D911" s="62"/>
      <c r="E911" s="62"/>
      <c r="F911" s="63"/>
      <c r="G911" s="62"/>
      <c r="H911" s="62"/>
      <c r="I911" s="64"/>
      <c r="J911" s="64"/>
      <c r="K911" s="62"/>
      <c r="L911" s="62"/>
      <c r="M911" s="62"/>
      <c r="N911" s="62"/>
      <c r="O911" s="65"/>
      <c r="P911" s="66" t="str">
        <f>Calculator!M896</f>
        <v/>
      </c>
      <c r="Q911" s="43"/>
    </row>
    <row r="912" spans="1:17" outlineLevel="1" x14ac:dyDescent="0.2">
      <c r="A912" s="43" t="str">
        <f t="shared" si="13"/>
        <v>BldApt</v>
      </c>
      <c r="B912" s="68">
        <v>895</v>
      </c>
      <c r="C912" s="69"/>
      <c r="D912" s="62"/>
      <c r="E912" s="62"/>
      <c r="F912" s="63"/>
      <c r="G912" s="62"/>
      <c r="H912" s="62"/>
      <c r="I912" s="64"/>
      <c r="J912" s="64"/>
      <c r="K912" s="62"/>
      <c r="L912" s="62"/>
      <c r="M912" s="62"/>
      <c r="N912" s="62"/>
      <c r="O912" s="65"/>
      <c r="P912" s="66" t="str">
        <f>Calculator!M897</f>
        <v/>
      </c>
      <c r="Q912" s="43"/>
    </row>
    <row r="913" spans="1:17" outlineLevel="1" x14ac:dyDescent="0.2">
      <c r="A913" s="43" t="str">
        <f t="shared" si="13"/>
        <v>BldApt</v>
      </c>
      <c r="B913" s="68">
        <v>896</v>
      </c>
      <c r="C913" s="69"/>
      <c r="D913" s="62"/>
      <c r="E913" s="62"/>
      <c r="F913" s="63"/>
      <c r="G913" s="62"/>
      <c r="H913" s="62"/>
      <c r="I913" s="64"/>
      <c r="J913" s="64"/>
      <c r="K913" s="62"/>
      <c r="L913" s="62"/>
      <c r="M913" s="62"/>
      <c r="N913" s="62"/>
      <c r="O913" s="65"/>
      <c r="P913" s="66" t="str">
        <f>Calculator!M898</f>
        <v/>
      </c>
      <c r="Q913" s="43"/>
    </row>
    <row r="914" spans="1:17" outlineLevel="1" x14ac:dyDescent="0.2">
      <c r="A914" s="43" t="str">
        <f t="shared" si="13"/>
        <v>BldApt</v>
      </c>
      <c r="B914" s="68">
        <v>897</v>
      </c>
      <c r="C914" s="69"/>
      <c r="D914" s="62"/>
      <c r="E914" s="62"/>
      <c r="F914" s="63"/>
      <c r="G914" s="62"/>
      <c r="H914" s="62"/>
      <c r="I914" s="64"/>
      <c r="J914" s="64"/>
      <c r="K914" s="62"/>
      <c r="L914" s="62"/>
      <c r="M914" s="62"/>
      <c r="N914" s="62"/>
      <c r="O914" s="65"/>
      <c r="P914" s="66" t="str">
        <f>Calculator!M899</f>
        <v/>
      </c>
      <c r="Q914" s="43"/>
    </row>
    <row r="915" spans="1:17" outlineLevel="1" x14ac:dyDescent="0.2">
      <c r="A915" s="43" t="str">
        <f t="shared" ref="A915:A978" si="14">"Bld"&amp;C915&amp;"Apt"&amp;E915</f>
        <v>BldApt</v>
      </c>
      <c r="B915" s="68">
        <v>898</v>
      </c>
      <c r="C915" s="69"/>
      <c r="D915" s="62"/>
      <c r="E915" s="62"/>
      <c r="F915" s="63"/>
      <c r="G915" s="62"/>
      <c r="H915" s="62"/>
      <c r="I915" s="64"/>
      <c r="J915" s="64"/>
      <c r="K915" s="62"/>
      <c r="L915" s="62"/>
      <c r="M915" s="62"/>
      <c r="N915" s="62"/>
      <c r="O915" s="65"/>
      <c r="P915" s="66" t="str">
        <f>Calculator!M900</f>
        <v/>
      </c>
      <c r="Q915" s="43"/>
    </row>
    <row r="916" spans="1:17" outlineLevel="1" x14ac:dyDescent="0.2">
      <c r="A916" s="43" t="str">
        <f t="shared" si="14"/>
        <v>BldApt</v>
      </c>
      <c r="B916" s="68">
        <v>899</v>
      </c>
      <c r="C916" s="69"/>
      <c r="D916" s="62"/>
      <c r="E916" s="62"/>
      <c r="F916" s="63"/>
      <c r="G916" s="62"/>
      <c r="H916" s="62"/>
      <c r="I916" s="64"/>
      <c r="J916" s="64"/>
      <c r="K916" s="62"/>
      <c r="L916" s="62"/>
      <c r="M916" s="62"/>
      <c r="N916" s="62"/>
      <c r="O916" s="65"/>
      <c r="P916" s="66" t="str">
        <f>Calculator!M901</f>
        <v/>
      </c>
      <c r="Q916" s="43"/>
    </row>
    <row r="917" spans="1:17" x14ac:dyDescent="0.2">
      <c r="A917" s="43" t="str">
        <f t="shared" si="14"/>
        <v>BldApt</v>
      </c>
      <c r="B917" s="68">
        <v>900</v>
      </c>
      <c r="C917" s="69"/>
      <c r="D917" s="62"/>
      <c r="E917" s="62"/>
      <c r="F917" s="63"/>
      <c r="G917" s="62"/>
      <c r="H917" s="62"/>
      <c r="I917" s="64"/>
      <c r="J917" s="64"/>
      <c r="K917" s="62"/>
      <c r="L917" s="62"/>
      <c r="M917" s="62"/>
      <c r="N917" s="62"/>
      <c r="O917" s="65"/>
      <c r="P917" s="66" t="str">
        <f>Calculator!M902</f>
        <v/>
      </c>
      <c r="Q917" s="43"/>
    </row>
    <row r="918" spans="1:17" outlineLevel="1" x14ac:dyDescent="0.2">
      <c r="A918" s="43" t="str">
        <f t="shared" si="14"/>
        <v>BldApt</v>
      </c>
      <c r="B918" s="68">
        <v>901</v>
      </c>
      <c r="C918" s="69"/>
      <c r="D918" s="62"/>
      <c r="E918" s="62"/>
      <c r="F918" s="63"/>
      <c r="G918" s="62"/>
      <c r="H918" s="62"/>
      <c r="I918" s="64"/>
      <c r="J918" s="64"/>
      <c r="K918" s="62"/>
      <c r="L918" s="62"/>
      <c r="M918" s="62"/>
      <c r="N918" s="62"/>
      <c r="O918" s="65"/>
      <c r="P918" s="66" t="str">
        <f>Calculator!M903</f>
        <v/>
      </c>
      <c r="Q918" s="43"/>
    </row>
    <row r="919" spans="1:17" outlineLevel="1" x14ac:dyDescent="0.2">
      <c r="A919" s="43" t="str">
        <f t="shared" si="14"/>
        <v>BldApt</v>
      </c>
      <c r="B919" s="68">
        <v>902</v>
      </c>
      <c r="C919" s="69"/>
      <c r="D919" s="62"/>
      <c r="E919" s="62"/>
      <c r="F919" s="63"/>
      <c r="G919" s="62"/>
      <c r="H919" s="62"/>
      <c r="I919" s="64"/>
      <c r="J919" s="64"/>
      <c r="K919" s="62"/>
      <c r="L919" s="62"/>
      <c r="M919" s="62"/>
      <c r="N919" s="62"/>
      <c r="O919" s="65"/>
      <c r="P919" s="66" t="str">
        <f>Calculator!M904</f>
        <v/>
      </c>
      <c r="Q919" s="43"/>
    </row>
    <row r="920" spans="1:17" outlineLevel="1" x14ac:dyDescent="0.2">
      <c r="A920" s="43" t="str">
        <f t="shared" si="14"/>
        <v>BldApt</v>
      </c>
      <c r="B920" s="68">
        <v>903</v>
      </c>
      <c r="C920" s="69"/>
      <c r="D920" s="62"/>
      <c r="E920" s="62"/>
      <c r="F920" s="63"/>
      <c r="G920" s="62"/>
      <c r="H920" s="62"/>
      <c r="I920" s="64"/>
      <c r="J920" s="64"/>
      <c r="K920" s="62"/>
      <c r="L920" s="62"/>
      <c r="M920" s="62"/>
      <c r="N920" s="62"/>
      <c r="O920" s="65"/>
      <c r="P920" s="66" t="str">
        <f>Calculator!M905</f>
        <v/>
      </c>
      <c r="Q920" s="43"/>
    </row>
    <row r="921" spans="1:17" outlineLevel="1" x14ac:dyDescent="0.2">
      <c r="A921" s="43" t="str">
        <f t="shared" si="14"/>
        <v>BldApt</v>
      </c>
      <c r="B921" s="68">
        <v>904</v>
      </c>
      <c r="C921" s="69"/>
      <c r="D921" s="62"/>
      <c r="E921" s="62"/>
      <c r="F921" s="63"/>
      <c r="G921" s="62"/>
      <c r="H921" s="62"/>
      <c r="I921" s="64"/>
      <c r="J921" s="64"/>
      <c r="K921" s="62"/>
      <c r="L921" s="62"/>
      <c r="M921" s="62"/>
      <c r="N921" s="62"/>
      <c r="O921" s="65"/>
      <c r="P921" s="66" t="str">
        <f>Calculator!M906</f>
        <v/>
      </c>
      <c r="Q921" s="43"/>
    </row>
    <row r="922" spans="1:17" outlineLevel="1" x14ac:dyDescent="0.2">
      <c r="A922" s="43" t="str">
        <f t="shared" si="14"/>
        <v>BldApt</v>
      </c>
      <c r="B922" s="68">
        <v>905</v>
      </c>
      <c r="C922" s="69"/>
      <c r="D922" s="62"/>
      <c r="E922" s="62"/>
      <c r="F922" s="63"/>
      <c r="G922" s="62"/>
      <c r="H922" s="62"/>
      <c r="I922" s="64"/>
      <c r="J922" s="64"/>
      <c r="K922" s="62"/>
      <c r="L922" s="62"/>
      <c r="M922" s="62"/>
      <c r="N922" s="62"/>
      <c r="O922" s="65"/>
      <c r="P922" s="66" t="str">
        <f>Calculator!M907</f>
        <v/>
      </c>
      <c r="Q922" s="43"/>
    </row>
    <row r="923" spans="1:17" outlineLevel="1" x14ac:dyDescent="0.2">
      <c r="A923" s="43" t="str">
        <f t="shared" si="14"/>
        <v>BldApt</v>
      </c>
      <c r="B923" s="68">
        <v>906</v>
      </c>
      <c r="C923" s="69"/>
      <c r="D923" s="62"/>
      <c r="E923" s="62"/>
      <c r="F923" s="63"/>
      <c r="G923" s="62"/>
      <c r="H923" s="62"/>
      <c r="I923" s="64"/>
      <c r="J923" s="64"/>
      <c r="K923" s="62"/>
      <c r="L923" s="62"/>
      <c r="M923" s="62"/>
      <c r="N923" s="62"/>
      <c r="O923" s="65"/>
      <c r="P923" s="66" t="str">
        <f>Calculator!M908</f>
        <v/>
      </c>
      <c r="Q923" s="43"/>
    </row>
    <row r="924" spans="1:17" outlineLevel="1" x14ac:dyDescent="0.2">
      <c r="A924" s="43" t="str">
        <f t="shared" si="14"/>
        <v>BldApt</v>
      </c>
      <c r="B924" s="68">
        <v>907</v>
      </c>
      <c r="C924" s="69"/>
      <c r="D924" s="62"/>
      <c r="E924" s="62"/>
      <c r="F924" s="63"/>
      <c r="G924" s="62"/>
      <c r="H924" s="62"/>
      <c r="I924" s="64"/>
      <c r="J924" s="64"/>
      <c r="K924" s="62"/>
      <c r="L924" s="62"/>
      <c r="M924" s="62"/>
      <c r="N924" s="62"/>
      <c r="O924" s="65"/>
      <c r="P924" s="66" t="str">
        <f>Calculator!M909</f>
        <v/>
      </c>
      <c r="Q924" s="43"/>
    </row>
    <row r="925" spans="1:17" outlineLevel="1" x14ac:dyDescent="0.2">
      <c r="A925" s="43" t="str">
        <f t="shared" si="14"/>
        <v>BldApt</v>
      </c>
      <c r="B925" s="68">
        <v>908</v>
      </c>
      <c r="C925" s="69"/>
      <c r="D925" s="62"/>
      <c r="E925" s="62"/>
      <c r="F925" s="63"/>
      <c r="G925" s="62"/>
      <c r="H925" s="62"/>
      <c r="I925" s="64"/>
      <c r="J925" s="64"/>
      <c r="K925" s="62"/>
      <c r="L925" s="62"/>
      <c r="M925" s="62"/>
      <c r="N925" s="62"/>
      <c r="O925" s="65"/>
      <c r="P925" s="66" t="str">
        <f>Calculator!M910</f>
        <v/>
      </c>
      <c r="Q925" s="43"/>
    </row>
    <row r="926" spans="1:17" outlineLevel="1" x14ac:dyDescent="0.2">
      <c r="A926" s="43" t="str">
        <f t="shared" si="14"/>
        <v>BldApt</v>
      </c>
      <c r="B926" s="68">
        <v>909</v>
      </c>
      <c r="C926" s="69"/>
      <c r="D926" s="62"/>
      <c r="E926" s="62"/>
      <c r="F926" s="63"/>
      <c r="G926" s="62"/>
      <c r="H926" s="62"/>
      <c r="I926" s="64"/>
      <c r="J926" s="64"/>
      <c r="K926" s="62"/>
      <c r="L926" s="62"/>
      <c r="M926" s="62"/>
      <c r="N926" s="62"/>
      <c r="O926" s="65"/>
      <c r="P926" s="66" t="str">
        <f>Calculator!M911</f>
        <v/>
      </c>
      <c r="Q926" s="43"/>
    </row>
    <row r="927" spans="1:17" outlineLevel="1" x14ac:dyDescent="0.2">
      <c r="A927" s="43" t="str">
        <f t="shared" si="14"/>
        <v>BldApt</v>
      </c>
      <c r="B927" s="68">
        <v>910</v>
      </c>
      <c r="C927" s="69"/>
      <c r="D927" s="62"/>
      <c r="E927" s="62"/>
      <c r="F927" s="63"/>
      <c r="G927" s="62"/>
      <c r="H927" s="62"/>
      <c r="I927" s="64"/>
      <c r="J927" s="64"/>
      <c r="K927" s="62"/>
      <c r="L927" s="62"/>
      <c r="M927" s="62"/>
      <c r="N927" s="62"/>
      <c r="O927" s="65"/>
      <c r="P927" s="66" t="str">
        <f>Calculator!M912</f>
        <v/>
      </c>
      <c r="Q927" s="43"/>
    </row>
    <row r="928" spans="1:17" outlineLevel="1" x14ac:dyDescent="0.2">
      <c r="A928" s="43" t="str">
        <f t="shared" si="14"/>
        <v>BldApt</v>
      </c>
      <c r="B928" s="68">
        <v>911</v>
      </c>
      <c r="C928" s="69"/>
      <c r="D928" s="62"/>
      <c r="E928" s="62"/>
      <c r="F928" s="63"/>
      <c r="G928" s="62"/>
      <c r="H928" s="62"/>
      <c r="I928" s="64"/>
      <c r="J928" s="64"/>
      <c r="K928" s="62"/>
      <c r="L928" s="62"/>
      <c r="M928" s="62"/>
      <c r="N928" s="62"/>
      <c r="O928" s="65"/>
      <c r="P928" s="66" t="str">
        <f>Calculator!M913</f>
        <v/>
      </c>
      <c r="Q928" s="43"/>
    </row>
    <row r="929" spans="1:17" outlineLevel="1" x14ac:dyDescent="0.2">
      <c r="A929" s="43" t="str">
        <f t="shared" si="14"/>
        <v>BldApt</v>
      </c>
      <c r="B929" s="68">
        <v>912</v>
      </c>
      <c r="C929" s="69"/>
      <c r="D929" s="62"/>
      <c r="E929" s="62"/>
      <c r="F929" s="63"/>
      <c r="G929" s="62"/>
      <c r="H929" s="62"/>
      <c r="I929" s="64"/>
      <c r="J929" s="64"/>
      <c r="K929" s="62"/>
      <c r="L929" s="62"/>
      <c r="M929" s="62"/>
      <c r="N929" s="62"/>
      <c r="O929" s="65"/>
      <c r="P929" s="66" t="str">
        <f>Calculator!M914</f>
        <v/>
      </c>
      <c r="Q929" s="43"/>
    </row>
    <row r="930" spans="1:17" outlineLevel="1" x14ac:dyDescent="0.2">
      <c r="A930" s="43" t="str">
        <f t="shared" si="14"/>
        <v>BldApt</v>
      </c>
      <c r="B930" s="68">
        <v>913</v>
      </c>
      <c r="C930" s="69"/>
      <c r="D930" s="62"/>
      <c r="E930" s="62"/>
      <c r="F930" s="63"/>
      <c r="G930" s="62"/>
      <c r="H930" s="62"/>
      <c r="I930" s="64"/>
      <c r="J930" s="64"/>
      <c r="K930" s="62"/>
      <c r="L930" s="62"/>
      <c r="M930" s="62"/>
      <c r="N930" s="62"/>
      <c r="O930" s="65"/>
      <c r="P930" s="66" t="str">
        <f>Calculator!M915</f>
        <v/>
      </c>
      <c r="Q930" s="43"/>
    </row>
    <row r="931" spans="1:17" outlineLevel="1" x14ac:dyDescent="0.2">
      <c r="A931" s="43" t="str">
        <f t="shared" si="14"/>
        <v>BldApt</v>
      </c>
      <c r="B931" s="68">
        <v>914</v>
      </c>
      <c r="C931" s="69"/>
      <c r="D931" s="62"/>
      <c r="E931" s="62"/>
      <c r="F931" s="63"/>
      <c r="G931" s="62"/>
      <c r="H931" s="62"/>
      <c r="I931" s="64"/>
      <c r="J931" s="64"/>
      <c r="K931" s="62"/>
      <c r="L931" s="62"/>
      <c r="M931" s="62"/>
      <c r="N931" s="62"/>
      <c r="O931" s="65"/>
      <c r="P931" s="66" t="str">
        <f>Calculator!M916</f>
        <v/>
      </c>
      <c r="Q931" s="43"/>
    </row>
    <row r="932" spans="1:17" outlineLevel="1" x14ac:dyDescent="0.2">
      <c r="A932" s="43" t="str">
        <f t="shared" si="14"/>
        <v>BldApt</v>
      </c>
      <c r="B932" s="68">
        <v>915</v>
      </c>
      <c r="C932" s="69"/>
      <c r="D932" s="62"/>
      <c r="E932" s="62"/>
      <c r="F932" s="63"/>
      <c r="G932" s="62"/>
      <c r="H932" s="62"/>
      <c r="I932" s="64"/>
      <c r="J932" s="64"/>
      <c r="K932" s="62"/>
      <c r="L932" s="62"/>
      <c r="M932" s="62"/>
      <c r="N932" s="62"/>
      <c r="O932" s="65"/>
      <c r="P932" s="66" t="str">
        <f>Calculator!M917</f>
        <v/>
      </c>
      <c r="Q932" s="43"/>
    </row>
    <row r="933" spans="1:17" outlineLevel="1" x14ac:dyDescent="0.2">
      <c r="A933" s="43" t="str">
        <f t="shared" si="14"/>
        <v>BldApt</v>
      </c>
      <c r="B933" s="68">
        <v>916</v>
      </c>
      <c r="C933" s="69"/>
      <c r="D933" s="62"/>
      <c r="E933" s="62"/>
      <c r="F933" s="63"/>
      <c r="G933" s="62"/>
      <c r="H933" s="62"/>
      <c r="I933" s="64"/>
      <c r="J933" s="64"/>
      <c r="K933" s="62"/>
      <c r="L933" s="62"/>
      <c r="M933" s="62"/>
      <c r="N933" s="62"/>
      <c r="O933" s="65"/>
      <c r="P933" s="66" t="str">
        <f>Calculator!M918</f>
        <v/>
      </c>
      <c r="Q933" s="43"/>
    </row>
    <row r="934" spans="1:17" outlineLevel="1" x14ac:dyDescent="0.2">
      <c r="A934" s="43" t="str">
        <f t="shared" si="14"/>
        <v>BldApt</v>
      </c>
      <c r="B934" s="68">
        <v>917</v>
      </c>
      <c r="C934" s="69"/>
      <c r="D934" s="62"/>
      <c r="E934" s="62"/>
      <c r="F934" s="63"/>
      <c r="G934" s="62"/>
      <c r="H934" s="62"/>
      <c r="I934" s="64"/>
      <c r="J934" s="64"/>
      <c r="K934" s="62"/>
      <c r="L934" s="62"/>
      <c r="M934" s="62"/>
      <c r="N934" s="62"/>
      <c r="O934" s="65"/>
      <c r="P934" s="66" t="str">
        <f>Calculator!M919</f>
        <v/>
      </c>
      <c r="Q934" s="43"/>
    </row>
    <row r="935" spans="1:17" outlineLevel="1" x14ac:dyDescent="0.2">
      <c r="A935" s="43" t="str">
        <f t="shared" si="14"/>
        <v>BldApt</v>
      </c>
      <c r="B935" s="68">
        <v>918</v>
      </c>
      <c r="C935" s="69"/>
      <c r="D935" s="62"/>
      <c r="E935" s="62"/>
      <c r="F935" s="63"/>
      <c r="G935" s="62"/>
      <c r="H935" s="62"/>
      <c r="I935" s="64"/>
      <c r="J935" s="64"/>
      <c r="K935" s="62"/>
      <c r="L935" s="62"/>
      <c r="M935" s="62"/>
      <c r="N935" s="62"/>
      <c r="O935" s="65"/>
      <c r="P935" s="66" t="str">
        <f>Calculator!M920</f>
        <v/>
      </c>
      <c r="Q935" s="43"/>
    </row>
    <row r="936" spans="1:17" outlineLevel="1" x14ac:dyDescent="0.2">
      <c r="A936" s="43" t="str">
        <f t="shared" si="14"/>
        <v>BldApt</v>
      </c>
      <c r="B936" s="68">
        <v>919</v>
      </c>
      <c r="C936" s="69"/>
      <c r="D936" s="62"/>
      <c r="E936" s="62"/>
      <c r="F936" s="63"/>
      <c r="G936" s="62"/>
      <c r="H936" s="62"/>
      <c r="I936" s="64"/>
      <c r="J936" s="64"/>
      <c r="K936" s="62"/>
      <c r="L936" s="62"/>
      <c r="M936" s="62"/>
      <c r="N936" s="62"/>
      <c r="O936" s="65"/>
      <c r="P936" s="66" t="str">
        <f>Calculator!M921</f>
        <v/>
      </c>
      <c r="Q936" s="43"/>
    </row>
    <row r="937" spans="1:17" outlineLevel="1" x14ac:dyDescent="0.2">
      <c r="A937" s="43" t="str">
        <f t="shared" si="14"/>
        <v>BldApt</v>
      </c>
      <c r="B937" s="68">
        <v>920</v>
      </c>
      <c r="C937" s="69"/>
      <c r="D937" s="62"/>
      <c r="E937" s="62"/>
      <c r="F937" s="63"/>
      <c r="G937" s="62"/>
      <c r="H937" s="62"/>
      <c r="I937" s="64"/>
      <c r="J937" s="64"/>
      <c r="K937" s="62"/>
      <c r="L937" s="62"/>
      <c r="M937" s="62"/>
      <c r="N937" s="62"/>
      <c r="O937" s="65"/>
      <c r="P937" s="66" t="str">
        <f>Calculator!M922</f>
        <v/>
      </c>
      <c r="Q937" s="43"/>
    </row>
    <row r="938" spans="1:17" outlineLevel="1" x14ac:dyDescent="0.2">
      <c r="A938" s="43" t="str">
        <f t="shared" si="14"/>
        <v>BldApt</v>
      </c>
      <c r="B938" s="68">
        <v>921</v>
      </c>
      <c r="C938" s="69"/>
      <c r="D938" s="62"/>
      <c r="E938" s="62"/>
      <c r="F938" s="63"/>
      <c r="G938" s="62"/>
      <c r="H938" s="62"/>
      <c r="I938" s="64"/>
      <c r="J938" s="64"/>
      <c r="K938" s="62"/>
      <c r="L938" s="62"/>
      <c r="M938" s="62"/>
      <c r="N938" s="62"/>
      <c r="O938" s="65"/>
      <c r="P938" s="66" t="str">
        <f>Calculator!M923</f>
        <v/>
      </c>
      <c r="Q938" s="43"/>
    </row>
    <row r="939" spans="1:17" outlineLevel="1" x14ac:dyDescent="0.2">
      <c r="A939" s="43" t="str">
        <f t="shared" si="14"/>
        <v>BldApt</v>
      </c>
      <c r="B939" s="68">
        <v>922</v>
      </c>
      <c r="C939" s="69"/>
      <c r="D939" s="62"/>
      <c r="E939" s="62"/>
      <c r="F939" s="63"/>
      <c r="G939" s="62"/>
      <c r="H939" s="62"/>
      <c r="I939" s="64"/>
      <c r="J939" s="64"/>
      <c r="K939" s="62"/>
      <c r="L939" s="62"/>
      <c r="M939" s="62"/>
      <c r="N939" s="62"/>
      <c r="O939" s="65"/>
      <c r="P939" s="66" t="str">
        <f>Calculator!M924</f>
        <v/>
      </c>
      <c r="Q939" s="43"/>
    </row>
    <row r="940" spans="1:17" outlineLevel="1" x14ac:dyDescent="0.2">
      <c r="A940" s="43" t="str">
        <f t="shared" si="14"/>
        <v>BldApt</v>
      </c>
      <c r="B940" s="68">
        <v>923</v>
      </c>
      <c r="C940" s="69"/>
      <c r="D940" s="62"/>
      <c r="E940" s="62"/>
      <c r="F940" s="63"/>
      <c r="G940" s="62"/>
      <c r="H940" s="62"/>
      <c r="I940" s="64"/>
      <c r="J940" s="64"/>
      <c r="K940" s="62"/>
      <c r="L940" s="62"/>
      <c r="M940" s="62"/>
      <c r="N940" s="62"/>
      <c r="O940" s="65"/>
      <c r="P940" s="66" t="str">
        <f>Calculator!M925</f>
        <v/>
      </c>
      <c r="Q940" s="43"/>
    </row>
    <row r="941" spans="1:17" outlineLevel="1" x14ac:dyDescent="0.2">
      <c r="A941" s="43" t="str">
        <f t="shared" si="14"/>
        <v>BldApt</v>
      </c>
      <c r="B941" s="68">
        <v>924</v>
      </c>
      <c r="C941" s="69"/>
      <c r="D941" s="62"/>
      <c r="E941" s="62"/>
      <c r="F941" s="63"/>
      <c r="G941" s="62"/>
      <c r="H941" s="62"/>
      <c r="I941" s="64"/>
      <c r="J941" s="64"/>
      <c r="K941" s="62"/>
      <c r="L941" s="62"/>
      <c r="M941" s="62"/>
      <c r="N941" s="62"/>
      <c r="O941" s="65"/>
      <c r="P941" s="66" t="str">
        <f>Calculator!M926</f>
        <v/>
      </c>
      <c r="Q941" s="43"/>
    </row>
    <row r="942" spans="1:17" outlineLevel="1" x14ac:dyDescent="0.2">
      <c r="A942" s="43" t="str">
        <f t="shared" si="14"/>
        <v>BldApt</v>
      </c>
      <c r="B942" s="68">
        <v>925</v>
      </c>
      <c r="C942" s="69"/>
      <c r="D942" s="62"/>
      <c r="E942" s="62"/>
      <c r="F942" s="63"/>
      <c r="G942" s="62"/>
      <c r="H942" s="62"/>
      <c r="I942" s="64"/>
      <c r="J942" s="64"/>
      <c r="K942" s="62"/>
      <c r="L942" s="62"/>
      <c r="M942" s="62"/>
      <c r="N942" s="62"/>
      <c r="O942" s="65"/>
      <c r="P942" s="66" t="str">
        <f>Calculator!M927</f>
        <v/>
      </c>
      <c r="Q942" s="43"/>
    </row>
    <row r="943" spans="1:17" outlineLevel="1" x14ac:dyDescent="0.2">
      <c r="A943" s="43" t="str">
        <f t="shared" si="14"/>
        <v>BldApt</v>
      </c>
      <c r="B943" s="68">
        <v>926</v>
      </c>
      <c r="C943" s="69"/>
      <c r="D943" s="62"/>
      <c r="E943" s="62"/>
      <c r="F943" s="63"/>
      <c r="G943" s="62"/>
      <c r="H943" s="62"/>
      <c r="I943" s="64"/>
      <c r="J943" s="64"/>
      <c r="K943" s="62"/>
      <c r="L943" s="62"/>
      <c r="M943" s="62"/>
      <c r="N943" s="62"/>
      <c r="O943" s="65"/>
      <c r="P943" s="66" t="str">
        <f>Calculator!M928</f>
        <v/>
      </c>
      <c r="Q943" s="43"/>
    </row>
    <row r="944" spans="1:17" outlineLevel="1" x14ac:dyDescent="0.2">
      <c r="A944" s="43" t="str">
        <f t="shared" si="14"/>
        <v>BldApt</v>
      </c>
      <c r="B944" s="68">
        <v>927</v>
      </c>
      <c r="C944" s="69"/>
      <c r="D944" s="62"/>
      <c r="E944" s="62"/>
      <c r="F944" s="63"/>
      <c r="G944" s="62"/>
      <c r="H944" s="62"/>
      <c r="I944" s="64"/>
      <c r="J944" s="64"/>
      <c r="K944" s="62"/>
      <c r="L944" s="62"/>
      <c r="M944" s="62"/>
      <c r="N944" s="62"/>
      <c r="O944" s="65"/>
      <c r="P944" s="66" t="str">
        <f>Calculator!M929</f>
        <v/>
      </c>
      <c r="Q944" s="43"/>
    </row>
    <row r="945" spans="1:17" outlineLevel="1" x14ac:dyDescent="0.2">
      <c r="A945" s="43" t="str">
        <f t="shared" si="14"/>
        <v>BldApt</v>
      </c>
      <c r="B945" s="68">
        <v>928</v>
      </c>
      <c r="C945" s="69"/>
      <c r="D945" s="62"/>
      <c r="E945" s="62"/>
      <c r="F945" s="63"/>
      <c r="G945" s="62"/>
      <c r="H945" s="62"/>
      <c r="I945" s="64"/>
      <c r="J945" s="64"/>
      <c r="K945" s="62"/>
      <c r="L945" s="62"/>
      <c r="M945" s="62"/>
      <c r="N945" s="62"/>
      <c r="O945" s="65"/>
      <c r="P945" s="66" t="str">
        <f>Calculator!M930</f>
        <v/>
      </c>
      <c r="Q945" s="43"/>
    </row>
    <row r="946" spans="1:17" outlineLevel="1" x14ac:dyDescent="0.2">
      <c r="A946" s="43" t="str">
        <f t="shared" si="14"/>
        <v>BldApt</v>
      </c>
      <c r="B946" s="68">
        <v>929</v>
      </c>
      <c r="C946" s="69"/>
      <c r="D946" s="62"/>
      <c r="E946" s="62"/>
      <c r="F946" s="63"/>
      <c r="G946" s="62"/>
      <c r="H946" s="62"/>
      <c r="I946" s="64"/>
      <c r="J946" s="64"/>
      <c r="K946" s="62"/>
      <c r="L946" s="62"/>
      <c r="M946" s="62"/>
      <c r="N946" s="62"/>
      <c r="O946" s="65"/>
      <c r="P946" s="66" t="str">
        <f>Calculator!M931</f>
        <v/>
      </c>
      <c r="Q946" s="43"/>
    </row>
    <row r="947" spans="1:17" outlineLevel="1" x14ac:dyDescent="0.2">
      <c r="A947" s="43" t="str">
        <f t="shared" si="14"/>
        <v>BldApt</v>
      </c>
      <c r="B947" s="68">
        <v>930</v>
      </c>
      <c r="C947" s="69"/>
      <c r="D947" s="62"/>
      <c r="E947" s="62"/>
      <c r="F947" s="63"/>
      <c r="G947" s="62"/>
      <c r="H947" s="62"/>
      <c r="I947" s="64"/>
      <c r="J947" s="64"/>
      <c r="K947" s="62"/>
      <c r="L947" s="62"/>
      <c r="M947" s="62"/>
      <c r="N947" s="62"/>
      <c r="O947" s="65"/>
      <c r="P947" s="66" t="str">
        <f>Calculator!M932</f>
        <v/>
      </c>
      <c r="Q947" s="43"/>
    </row>
    <row r="948" spans="1:17" outlineLevel="1" x14ac:dyDescent="0.2">
      <c r="A948" s="43" t="str">
        <f t="shared" si="14"/>
        <v>BldApt</v>
      </c>
      <c r="B948" s="68">
        <v>931</v>
      </c>
      <c r="C948" s="69"/>
      <c r="D948" s="62"/>
      <c r="E948" s="62"/>
      <c r="F948" s="63"/>
      <c r="G948" s="62"/>
      <c r="H948" s="62"/>
      <c r="I948" s="64"/>
      <c r="J948" s="64"/>
      <c r="K948" s="62"/>
      <c r="L948" s="62"/>
      <c r="M948" s="62"/>
      <c r="N948" s="62"/>
      <c r="O948" s="65"/>
      <c r="P948" s="66" t="str">
        <f>Calculator!M933</f>
        <v/>
      </c>
      <c r="Q948" s="43"/>
    </row>
    <row r="949" spans="1:17" outlineLevel="1" x14ac:dyDescent="0.2">
      <c r="A949" s="43" t="str">
        <f t="shared" si="14"/>
        <v>BldApt</v>
      </c>
      <c r="B949" s="68">
        <v>932</v>
      </c>
      <c r="C949" s="69"/>
      <c r="D949" s="62"/>
      <c r="E949" s="62"/>
      <c r="F949" s="63"/>
      <c r="G949" s="62"/>
      <c r="H949" s="62"/>
      <c r="I949" s="64"/>
      <c r="J949" s="64"/>
      <c r="K949" s="62"/>
      <c r="L949" s="62"/>
      <c r="M949" s="62"/>
      <c r="N949" s="62"/>
      <c r="O949" s="65"/>
      <c r="P949" s="66" t="str">
        <f>Calculator!M934</f>
        <v/>
      </c>
      <c r="Q949" s="43"/>
    </row>
    <row r="950" spans="1:17" outlineLevel="1" x14ac:dyDescent="0.2">
      <c r="A950" s="43" t="str">
        <f t="shared" si="14"/>
        <v>BldApt</v>
      </c>
      <c r="B950" s="68">
        <v>933</v>
      </c>
      <c r="C950" s="69"/>
      <c r="D950" s="62"/>
      <c r="E950" s="62"/>
      <c r="F950" s="63"/>
      <c r="G950" s="62"/>
      <c r="H950" s="62"/>
      <c r="I950" s="64"/>
      <c r="J950" s="64"/>
      <c r="K950" s="62"/>
      <c r="L950" s="62"/>
      <c r="M950" s="62"/>
      <c r="N950" s="62"/>
      <c r="O950" s="65"/>
      <c r="P950" s="66" t="str">
        <f>Calculator!M935</f>
        <v/>
      </c>
      <c r="Q950" s="43"/>
    </row>
    <row r="951" spans="1:17" outlineLevel="1" x14ac:dyDescent="0.2">
      <c r="A951" s="43" t="str">
        <f t="shared" si="14"/>
        <v>BldApt</v>
      </c>
      <c r="B951" s="68">
        <v>934</v>
      </c>
      <c r="C951" s="69"/>
      <c r="D951" s="62"/>
      <c r="E951" s="62"/>
      <c r="F951" s="63"/>
      <c r="G951" s="62"/>
      <c r="H951" s="62"/>
      <c r="I951" s="64"/>
      <c r="J951" s="64"/>
      <c r="K951" s="62"/>
      <c r="L951" s="62"/>
      <c r="M951" s="62"/>
      <c r="N951" s="62"/>
      <c r="O951" s="65"/>
      <c r="P951" s="66" t="str">
        <f>Calculator!M936</f>
        <v/>
      </c>
      <c r="Q951" s="43"/>
    </row>
    <row r="952" spans="1:17" outlineLevel="1" x14ac:dyDescent="0.2">
      <c r="A952" s="43" t="str">
        <f t="shared" si="14"/>
        <v>BldApt</v>
      </c>
      <c r="B952" s="68">
        <v>935</v>
      </c>
      <c r="C952" s="69"/>
      <c r="D952" s="62"/>
      <c r="E952" s="62"/>
      <c r="F952" s="63"/>
      <c r="G952" s="62"/>
      <c r="H952" s="62"/>
      <c r="I952" s="64"/>
      <c r="J952" s="64"/>
      <c r="K952" s="62"/>
      <c r="L952" s="62"/>
      <c r="M952" s="62"/>
      <c r="N952" s="62"/>
      <c r="O952" s="65"/>
      <c r="P952" s="66" t="str">
        <f>Calculator!M937</f>
        <v/>
      </c>
      <c r="Q952" s="43"/>
    </row>
    <row r="953" spans="1:17" outlineLevel="1" x14ac:dyDescent="0.2">
      <c r="A953" s="43" t="str">
        <f t="shared" si="14"/>
        <v>BldApt</v>
      </c>
      <c r="B953" s="68">
        <v>936</v>
      </c>
      <c r="C953" s="69"/>
      <c r="D953" s="62"/>
      <c r="E953" s="62"/>
      <c r="F953" s="63"/>
      <c r="G953" s="62"/>
      <c r="H953" s="62"/>
      <c r="I953" s="64"/>
      <c r="J953" s="64"/>
      <c r="K953" s="62"/>
      <c r="L953" s="62"/>
      <c r="M953" s="62"/>
      <c r="N953" s="62"/>
      <c r="O953" s="65"/>
      <c r="P953" s="66" t="str">
        <f>Calculator!M938</f>
        <v/>
      </c>
      <c r="Q953" s="43"/>
    </row>
    <row r="954" spans="1:17" outlineLevel="1" x14ac:dyDescent="0.2">
      <c r="A954" s="43" t="str">
        <f t="shared" si="14"/>
        <v>BldApt</v>
      </c>
      <c r="B954" s="68">
        <v>937</v>
      </c>
      <c r="C954" s="69"/>
      <c r="D954" s="62"/>
      <c r="E954" s="62"/>
      <c r="F954" s="63"/>
      <c r="G954" s="62"/>
      <c r="H954" s="62"/>
      <c r="I954" s="64"/>
      <c r="J954" s="64"/>
      <c r="K954" s="62"/>
      <c r="L954" s="62"/>
      <c r="M954" s="62"/>
      <c r="N954" s="62"/>
      <c r="O954" s="65"/>
      <c r="P954" s="66" t="str">
        <f>Calculator!M939</f>
        <v/>
      </c>
      <c r="Q954" s="43"/>
    </row>
    <row r="955" spans="1:17" outlineLevel="1" x14ac:dyDescent="0.2">
      <c r="A955" s="43" t="str">
        <f t="shared" si="14"/>
        <v>BldApt</v>
      </c>
      <c r="B955" s="68">
        <v>938</v>
      </c>
      <c r="C955" s="69"/>
      <c r="D955" s="62"/>
      <c r="E955" s="62"/>
      <c r="F955" s="63"/>
      <c r="G955" s="62"/>
      <c r="H955" s="62"/>
      <c r="I955" s="64"/>
      <c r="J955" s="64"/>
      <c r="K955" s="62"/>
      <c r="L955" s="62"/>
      <c r="M955" s="62"/>
      <c r="N955" s="62"/>
      <c r="O955" s="65"/>
      <c r="P955" s="66" t="str">
        <f>Calculator!M940</f>
        <v/>
      </c>
      <c r="Q955" s="43"/>
    </row>
    <row r="956" spans="1:17" outlineLevel="1" x14ac:dyDescent="0.2">
      <c r="A956" s="43" t="str">
        <f t="shared" si="14"/>
        <v>BldApt</v>
      </c>
      <c r="B956" s="68">
        <v>939</v>
      </c>
      <c r="C956" s="69"/>
      <c r="D956" s="62"/>
      <c r="E956" s="62"/>
      <c r="F956" s="63"/>
      <c r="G956" s="62"/>
      <c r="H956" s="62"/>
      <c r="I956" s="64"/>
      <c r="J956" s="64"/>
      <c r="K956" s="62"/>
      <c r="L956" s="62"/>
      <c r="M956" s="62"/>
      <c r="N956" s="62"/>
      <c r="O956" s="65"/>
      <c r="P956" s="66" t="str">
        <f>Calculator!M941</f>
        <v/>
      </c>
      <c r="Q956" s="43"/>
    </row>
    <row r="957" spans="1:17" outlineLevel="1" x14ac:dyDescent="0.2">
      <c r="A957" s="43" t="str">
        <f t="shared" si="14"/>
        <v>BldApt</v>
      </c>
      <c r="B957" s="68">
        <v>940</v>
      </c>
      <c r="C957" s="69"/>
      <c r="D957" s="62"/>
      <c r="E957" s="62"/>
      <c r="F957" s="63"/>
      <c r="G957" s="62"/>
      <c r="H957" s="62"/>
      <c r="I957" s="64"/>
      <c r="J957" s="64"/>
      <c r="K957" s="62"/>
      <c r="L957" s="62"/>
      <c r="M957" s="62"/>
      <c r="N957" s="62"/>
      <c r="O957" s="65"/>
      <c r="P957" s="66" t="str">
        <f>Calculator!M942</f>
        <v/>
      </c>
      <c r="Q957" s="43"/>
    </row>
    <row r="958" spans="1:17" outlineLevel="1" x14ac:dyDescent="0.2">
      <c r="A958" s="43" t="str">
        <f t="shared" si="14"/>
        <v>BldApt</v>
      </c>
      <c r="B958" s="68">
        <v>941</v>
      </c>
      <c r="C958" s="69"/>
      <c r="D958" s="62"/>
      <c r="E958" s="62"/>
      <c r="F958" s="63"/>
      <c r="G958" s="62"/>
      <c r="H958" s="62"/>
      <c r="I958" s="64"/>
      <c r="J958" s="64"/>
      <c r="K958" s="62"/>
      <c r="L958" s="62"/>
      <c r="M958" s="62"/>
      <c r="N958" s="62"/>
      <c r="O958" s="65"/>
      <c r="P958" s="66" t="str">
        <f>Calculator!M943</f>
        <v/>
      </c>
      <c r="Q958" s="43"/>
    </row>
    <row r="959" spans="1:17" outlineLevel="1" x14ac:dyDescent="0.2">
      <c r="A959" s="43" t="str">
        <f t="shared" si="14"/>
        <v>BldApt</v>
      </c>
      <c r="B959" s="68">
        <v>942</v>
      </c>
      <c r="C959" s="69"/>
      <c r="D959" s="62"/>
      <c r="E959" s="62"/>
      <c r="F959" s="63"/>
      <c r="G959" s="62"/>
      <c r="H959" s="62"/>
      <c r="I959" s="64"/>
      <c r="J959" s="64"/>
      <c r="K959" s="62"/>
      <c r="L959" s="62"/>
      <c r="M959" s="62"/>
      <c r="N959" s="62"/>
      <c r="O959" s="65"/>
      <c r="P959" s="66" t="str">
        <f>Calculator!M944</f>
        <v/>
      </c>
      <c r="Q959" s="43"/>
    </row>
    <row r="960" spans="1:17" outlineLevel="1" x14ac:dyDescent="0.2">
      <c r="A960" s="43" t="str">
        <f t="shared" si="14"/>
        <v>BldApt</v>
      </c>
      <c r="B960" s="68">
        <v>943</v>
      </c>
      <c r="C960" s="69"/>
      <c r="D960" s="62"/>
      <c r="E960" s="62"/>
      <c r="F960" s="63"/>
      <c r="G960" s="62"/>
      <c r="H960" s="62"/>
      <c r="I960" s="64"/>
      <c r="J960" s="64"/>
      <c r="K960" s="62"/>
      <c r="L960" s="62"/>
      <c r="M960" s="62"/>
      <c r="N960" s="62"/>
      <c r="O960" s="65"/>
      <c r="P960" s="66" t="str">
        <f>Calculator!M945</f>
        <v/>
      </c>
      <c r="Q960" s="43"/>
    </row>
    <row r="961" spans="1:17" outlineLevel="1" x14ac:dyDescent="0.2">
      <c r="A961" s="43" t="str">
        <f t="shared" si="14"/>
        <v>BldApt</v>
      </c>
      <c r="B961" s="68">
        <v>944</v>
      </c>
      <c r="C961" s="69"/>
      <c r="D961" s="62"/>
      <c r="E961" s="62"/>
      <c r="F961" s="63"/>
      <c r="G961" s="62"/>
      <c r="H961" s="62"/>
      <c r="I961" s="64"/>
      <c r="J961" s="64"/>
      <c r="K961" s="62"/>
      <c r="L961" s="62"/>
      <c r="M961" s="62"/>
      <c r="N961" s="62"/>
      <c r="O961" s="65"/>
      <c r="P961" s="66" t="str">
        <f>Calculator!M946</f>
        <v/>
      </c>
      <c r="Q961" s="43"/>
    </row>
    <row r="962" spans="1:17" outlineLevel="1" x14ac:dyDescent="0.2">
      <c r="A962" s="43" t="str">
        <f t="shared" si="14"/>
        <v>BldApt</v>
      </c>
      <c r="B962" s="68">
        <v>945</v>
      </c>
      <c r="C962" s="69"/>
      <c r="D962" s="62"/>
      <c r="E962" s="62"/>
      <c r="F962" s="63"/>
      <c r="G962" s="62"/>
      <c r="H962" s="62"/>
      <c r="I962" s="64"/>
      <c r="J962" s="64"/>
      <c r="K962" s="62"/>
      <c r="L962" s="62"/>
      <c r="M962" s="62"/>
      <c r="N962" s="62"/>
      <c r="O962" s="65"/>
      <c r="P962" s="66" t="str">
        <f>Calculator!M947</f>
        <v/>
      </c>
      <c r="Q962" s="43"/>
    </row>
    <row r="963" spans="1:17" outlineLevel="1" x14ac:dyDescent="0.2">
      <c r="A963" s="43" t="str">
        <f t="shared" si="14"/>
        <v>BldApt</v>
      </c>
      <c r="B963" s="68">
        <v>946</v>
      </c>
      <c r="C963" s="69"/>
      <c r="D963" s="62"/>
      <c r="E963" s="62"/>
      <c r="F963" s="63"/>
      <c r="G963" s="62"/>
      <c r="H963" s="62"/>
      <c r="I963" s="64"/>
      <c r="J963" s="64"/>
      <c r="K963" s="62"/>
      <c r="L963" s="62"/>
      <c r="M963" s="62"/>
      <c r="N963" s="62"/>
      <c r="O963" s="65"/>
      <c r="P963" s="66" t="str">
        <f>Calculator!M948</f>
        <v/>
      </c>
      <c r="Q963" s="43"/>
    </row>
    <row r="964" spans="1:17" outlineLevel="1" x14ac:dyDescent="0.2">
      <c r="A964" s="43" t="str">
        <f t="shared" si="14"/>
        <v>BldApt</v>
      </c>
      <c r="B964" s="68">
        <v>947</v>
      </c>
      <c r="C964" s="69"/>
      <c r="D964" s="62"/>
      <c r="E964" s="62"/>
      <c r="F964" s="63"/>
      <c r="G964" s="62"/>
      <c r="H964" s="62"/>
      <c r="I964" s="64"/>
      <c r="J964" s="64"/>
      <c r="K964" s="62"/>
      <c r="L964" s="62"/>
      <c r="M964" s="62"/>
      <c r="N964" s="62"/>
      <c r="O964" s="65"/>
      <c r="P964" s="66" t="str">
        <f>Calculator!M949</f>
        <v/>
      </c>
      <c r="Q964" s="43"/>
    </row>
    <row r="965" spans="1:17" outlineLevel="1" x14ac:dyDescent="0.2">
      <c r="A965" s="43" t="str">
        <f t="shared" si="14"/>
        <v>BldApt</v>
      </c>
      <c r="B965" s="68">
        <v>948</v>
      </c>
      <c r="C965" s="69"/>
      <c r="D965" s="62"/>
      <c r="E965" s="62"/>
      <c r="F965" s="63"/>
      <c r="G965" s="62"/>
      <c r="H965" s="62"/>
      <c r="I965" s="64"/>
      <c r="J965" s="64"/>
      <c r="K965" s="62"/>
      <c r="L965" s="62"/>
      <c r="M965" s="62"/>
      <c r="N965" s="62"/>
      <c r="O965" s="65"/>
      <c r="P965" s="66" t="str">
        <f>Calculator!M950</f>
        <v/>
      </c>
      <c r="Q965" s="43"/>
    </row>
    <row r="966" spans="1:17" outlineLevel="1" x14ac:dyDescent="0.2">
      <c r="A966" s="43" t="str">
        <f t="shared" si="14"/>
        <v>BldApt</v>
      </c>
      <c r="B966" s="68">
        <v>949</v>
      </c>
      <c r="C966" s="69"/>
      <c r="D966" s="62"/>
      <c r="E966" s="62"/>
      <c r="F966" s="63"/>
      <c r="G966" s="62"/>
      <c r="H966" s="62"/>
      <c r="I966" s="64"/>
      <c r="J966" s="64"/>
      <c r="K966" s="62"/>
      <c r="L966" s="62"/>
      <c r="M966" s="62"/>
      <c r="N966" s="62"/>
      <c r="O966" s="65"/>
      <c r="P966" s="66" t="str">
        <f>Calculator!M951</f>
        <v/>
      </c>
      <c r="Q966" s="43"/>
    </row>
    <row r="967" spans="1:17" outlineLevel="1" x14ac:dyDescent="0.2">
      <c r="A967" s="43" t="str">
        <f t="shared" si="14"/>
        <v>BldApt</v>
      </c>
      <c r="B967" s="68">
        <v>950</v>
      </c>
      <c r="C967" s="69"/>
      <c r="D967" s="62"/>
      <c r="E967" s="62"/>
      <c r="F967" s="63"/>
      <c r="G967" s="62"/>
      <c r="H967" s="62"/>
      <c r="I967" s="64"/>
      <c r="J967" s="64"/>
      <c r="K967" s="62"/>
      <c r="L967" s="62"/>
      <c r="M967" s="62"/>
      <c r="N967" s="62"/>
      <c r="O967" s="65"/>
      <c r="P967" s="66" t="str">
        <f>Calculator!M952</f>
        <v/>
      </c>
      <c r="Q967" s="43"/>
    </row>
    <row r="968" spans="1:17" outlineLevel="1" x14ac:dyDescent="0.2">
      <c r="A968" s="43" t="str">
        <f t="shared" si="14"/>
        <v>BldApt</v>
      </c>
      <c r="B968" s="68">
        <v>951</v>
      </c>
      <c r="C968" s="69"/>
      <c r="D968" s="62"/>
      <c r="E968" s="62"/>
      <c r="F968" s="63"/>
      <c r="G968" s="62"/>
      <c r="H968" s="62"/>
      <c r="I968" s="64"/>
      <c r="J968" s="64"/>
      <c r="K968" s="62"/>
      <c r="L968" s="62"/>
      <c r="M968" s="62"/>
      <c r="N968" s="62"/>
      <c r="O968" s="65"/>
      <c r="P968" s="66" t="str">
        <f>Calculator!M953</f>
        <v/>
      </c>
      <c r="Q968" s="43"/>
    </row>
    <row r="969" spans="1:17" outlineLevel="1" x14ac:dyDescent="0.2">
      <c r="A969" s="43" t="str">
        <f t="shared" si="14"/>
        <v>BldApt</v>
      </c>
      <c r="B969" s="68">
        <v>952</v>
      </c>
      <c r="C969" s="69"/>
      <c r="D969" s="62"/>
      <c r="E969" s="62"/>
      <c r="F969" s="63"/>
      <c r="G969" s="62"/>
      <c r="H969" s="62"/>
      <c r="I969" s="64"/>
      <c r="J969" s="64"/>
      <c r="K969" s="62"/>
      <c r="L969" s="62"/>
      <c r="M969" s="62"/>
      <c r="N969" s="62"/>
      <c r="O969" s="65"/>
      <c r="P969" s="66" t="str">
        <f>Calculator!M954</f>
        <v/>
      </c>
      <c r="Q969" s="43"/>
    </row>
    <row r="970" spans="1:17" outlineLevel="1" x14ac:dyDescent="0.2">
      <c r="A970" s="43" t="str">
        <f t="shared" si="14"/>
        <v>BldApt</v>
      </c>
      <c r="B970" s="68">
        <v>953</v>
      </c>
      <c r="C970" s="69"/>
      <c r="D970" s="62"/>
      <c r="E970" s="62"/>
      <c r="F970" s="63"/>
      <c r="G970" s="62"/>
      <c r="H970" s="62"/>
      <c r="I970" s="64"/>
      <c r="J970" s="64"/>
      <c r="K970" s="62"/>
      <c r="L970" s="62"/>
      <c r="M970" s="62"/>
      <c r="N970" s="62"/>
      <c r="O970" s="65"/>
      <c r="P970" s="66" t="str">
        <f>Calculator!M955</f>
        <v/>
      </c>
      <c r="Q970" s="43"/>
    </row>
    <row r="971" spans="1:17" outlineLevel="1" x14ac:dyDescent="0.2">
      <c r="A971" s="43" t="str">
        <f t="shared" si="14"/>
        <v>BldApt</v>
      </c>
      <c r="B971" s="68">
        <v>954</v>
      </c>
      <c r="C971" s="69"/>
      <c r="D971" s="62"/>
      <c r="E971" s="62"/>
      <c r="F971" s="63"/>
      <c r="G971" s="62"/>
      <c r="H971" s="62"/>
      <c r="I971" s="64"/>
      <c r="J971" s="64"/>
      <c r="K971" s="62"/>
      <c r="L971" s="62"/>
      <c r="M971" s="62"/>
      <c r="N971" s="62"/>
      <c r="O971" s="65"/>
      <c r="P971" s="66" t="str">
        <f>Calculator!M956</f>
        <v/>
      </c>
      <c r="Q971" s="43"/>
    </row>
    <row r="972" spans="1:17" outlineLevel="1" x14ac:dyDescent="0.2">
      <c r="A972" s="43" t="str">
        <f t="shared" si="14"/>
        <v>BldApt</v>
      </c>
      <c r="B972" s="68">
        <v>955</v>
      </c>
      <c r="C972" s="69"/>
      <c r="D972" s="62"/>
      <c r="E972" s="62"/>
      <c r="F972" s="63"/>
      <c r="G972" s="62"/>
      <c r="H972" s="62"/>
      <c r="I972" s="64"/>
      <c r="J972" s="64"/>
      <c r="K972" s="62"/>
      <c r="L972" s="62"/>
      <c r="M972" s="62"/>
      <c r="N972" s="62"/>
      <c r="O972" s="65"/>
      <c r="P972" s="66" t="str">
        <f>Calculator!M957</f>
        <v/>
      </c>
      <c r="Q972" s="43"/>
    </row>
    <row r="973" spans="1:17" outlineLevel="1" x14ac:dyDescent="0.2">
      <c r="A973" s="43" t="str">
        <f t="shared" si="14"/>
        <v>BldApt</v>
      </c>
      <c r="B973" s="68">
        <v>956</v>
      </c>
      <c r="C973" s="69"/>
      <c r="D973" s="62"/>
      <c r="E973" s="62"/>
      <c r="F973" s="63"/>
      <c r="G973" s="62"/>
      <c r="H973" s="62"/>
      <c r="I973" s="64"/>
      <c r="J973" s="64"/>
      <c r="K973" s="62"/>
      <c r="L973" s="62"/>
      <c r="M973" s="62"/>
      <c r="N973" s="62"/>
      <c r="O973" s="65"/>
      <c r="P973" s="66" t="str">
        <f>Calculator!M958</f>
        <v/>
      </c>
      <c r="Q973" s="43"/>
    </row>
    <row r="974" spans="1:17" outlineLevel="1" x14ac:dyDescent="0.2">
      <c r="A974" s="43" t="str">
        <f t="shared" si="14"/>
        <v>BldApt</v>
      </c>
      <c r="B974" s="68">
        <v>957</v>
      </c>
      <c r="C974" s="69"/>
      <c r="D974" s="62"/>
      <c r="E974" s="62"/>
      <c r="F974" s="63"/>
      <c r="G974" s="62"/>
      <c r="H974" s="62"/>
      <c r="I974" s="64"/>
      <c r="J974" s="64"/>
      <c r="K974" s="62"/>
      <c r="L974" s="62"/>
      <c r="M974" s="62"/>
      <c r="N974" s="62"/>
      <c r="O974" s="65"/>
      <c r="P974" s="66" t="str">
        <f>Calculator!M959</f>
        <v/>
      </c>
      <c r="Q974" s="43"/>
    </row>
    <row r="975" spans="1:17" outlineLevel="1" x14ac:dyDescent="0.2">
      <c r="A975" s="43" t="str">
        <f t="shared" si="14"/>
        <v>BldApt</v>
      </c>
      <c r="B975" s="68">
        <v>958</v>
      </c>
      <c r="C975" s="69"/>
      <c r="D975" s="62"/>
      <c r="E975" s="62"/>
      <c r="F975" s="63"/>
      <c r="G975" s="62"/>
      <c r="H975" s="62"/>
      <c r="I975" s="64"/>
      <c r="J975" s="64"/>
      <c r="K975" s="62"/>
      <c r="L975" s="62"/>
      <c r="M975" s="62"/>
      <c r="N975" s="62"/>
      <c r="O975" s="65"/>
      <c r="P975" s="66" t="str">
        <f>Calculator!M960</f>
        <v/>
      </c>
      <c r="Q975" s="43"/>
    </row>
    <row r="976" spans="1:17" outlineLevel="1" x14ac:dyDescent="0.2">
      <c r="A976" s="43" t="str">
        <f t="shared" si="14"/>
        <v>BldApt</v>
      </c>
      <c r="B976" s="68">
        <v>959</v>
      </c>
      <c r="C976" s="69"/>
      <c r="D976" s="62"/>
      <c r="E976" s="62"/>
      <c r="F976" s="63"/>
      <c r="G976" s="62"/>
      <c r="H976" s="62"/>
      <c r="I976" s="64"/>
      <c r="J976" s="64"/>
      <c r="K976" s="62"/>
      <c r="L976" s="62"/>
      <c r="M976" s="62"/>
      <c r="N976" s="62"/>
      <c r="O976" s="65"/>
      <c r="P976" s="66" t="str">
        <f>Calculator!M961</f>
        <v/>
      </c>
      <c r="Q976" s="43"/>
    </row>
    <row r="977" spans="1:17" outlineLevel="1" x14ac:dyDescent="0.2">
      <c r="A977" s="43" t="str">
        <f t="shared" si="14"/>
        <v>BldApt</v>
      </c>
      <c r="B977" s="68">
        <v>960</v>
      </c>
      <c r="C977" s="69"/>
      <c r="D977" s="62"/>
      <c r="E977" s="62"/>
      <c r="F977" s="63"/>
      <c r="G977" s="62"/>
      <c r="H977" s="62"/>
      <c r="I977" s="64"/>
      <c r="J977" s="64"/>
      <c r="K977" s="62"/>
      <c r="L977" s="62"/>
      <c r="M977" s="62"/>
      <c r="N977" s="62"/>
      <c r="O977" s="65"/>
      <c r="P977" s="66" t="str">
        <f>Calculator!M962</f>
        <v/>
      </c>
      <c r="Q977" s="43"/>
    </row>
    <row r="978" spans="1:17" outlineLevel="1" x14ac:dyDescent="0.2">
      <c r="A978" s="43" t="str">
        <f t="shared" si="14"/>
        <v>BldApt</v>
      </c>
      <c r="B978" s="68">
        <v>961</v>
      </c>
      <c r="C978" s="69"/>
      <c r="D978" s="62"/>
      <c r="E978" s="62"/>
      <c r="F978" s="63"/>
      <c r="G978" s="62"/>
      <c r="H978" s="62"/>
      <c r="I978" s="64"/>
      <c r="J978" s="64"/>
      <c r="K978" s="62"/>
      <c r="L978" s="62"/>
      <c r="M978" s="62"/>
      <c r="N978" s="62"/>
      <c r="O978" s="65"/>
      <c r="P978" s="66" t="str">
        <f>Calculator!M963</f>
        <v/>
      </c>
      <c r="Q978" s="43"/>
    </row>
    <row r="979" spans="1:17" outlineLevel="1" x14ac:dyDescent="0.2">
      <c r="A979" s="43" t="str">
        <f t="shared" ref="A979:A1042" si="15">"Bld"&amp;C979&amp;"Apt"&amp;E979</f>
        <v>BldApt</v>
      </c>
      <c r="B979" s="68">
        <v>962</v>
      </c>
      <c r="C979" s="69"/>
      <c r="D979" s="62"/>
      <c r="E979" s="62"/>
      <c r="F979" s="63"/>
      <c r="G979" s="62"/>
      <c r="H979" s="62"/>
      <c r="I979" s="64"/>
      <c r="J979" s="64"/>
      <c r="K979" s="62"/>
      <c r="L979" s="62"/>
      <c r="M979" s="62"/>
      <c r="N979" s="62"/>
      <c r="O979" s="65"/>
      <c r="P979" s="66" t="str">
        <f>Calculator!M964</f>
        <v/>
      </c>
      <c r="Q979" s="43"/>
    </row>
    <row r="980" spans="1:17" outlineLevel="1" x14ac:dyDescent="0.2">
      <c r="A980" s="43" t="str">
        <f t="shared" si="15"/>
        <v>BldApt</v>
      </c>
      <c r="B980" s="68">
        <v>963</v>
      </c>
      <c r="C980" s="69"/>
      <c r="D980" s="62"/>
      <c r="E980" s="62"/>
      <c r="F980" s="63"/>
      <c r="G980" s="62"/>
      <c r="H980" s="62"/>
      <c r="I980" s="64"/>
      <c r="J980" s="64"/>
      <c r="K980" s="62"/>
      <c r="L980" s="62"/>
      <c r="M980" s="62"/>
      <c r="N980" s="62"/>
      <c r="O980" s="65"/>
      <c r="P980" s="66" t="str">
        <f>Calculator!M965</f>
        <v/>
      </c>
      <c r="Q980" s="43"/>
    </row>
    <row r="981" spans="1:17" outlineLevel="1" x14ac:dyDescent="0.2">
      <c r="A981" s="43" t="str">
        <f t="shared" si="15"/>
        <v>BldApt</v>
      </c>
      <c r="B981" s="68">
        <v>964</v>
      </c>
      <c r="C981" s="69"/>
      <c r="D981" s="62"/>
      <c r="E981" s="62"/>
      <c r="F981" s="63"/>
      <c r="G981" s="62"/>
      <c r="H981" s="62"/>
      <c r="I981" s="64"/>
      <c r="J981" s="64"/>
      <c r="K981" s="62"/>
      <c r="L981" s="62"/>
      <c r="M981" s="62"/>
      <c r="N981" s="62"/>
      <c r="O981" s="65"/>
      <c r="P981" s="66" t="str">
        <f>Calculator!M966</f>
        <v/>
      </c>
      <c r="Q981" s="43"/>
    </row>
    <row r="982" spans="1:17" outlineLevel="1" x14ac:dyDescent="0.2">
      <c r="A982" s="43" t="str">
        <f t="shared" si="15"/>
        <v>BldApt</v>
      </c>
      <c r="B982" s="68">
        <v>965</v>
      </c>
      <c r="C982" s="69"/>
      <c r="D982" s="62"/>
      <c r="E982" s="62"/>
      <c r="F982" s="63"/>
      <c r="G982" s="62"/>
      <c r="H982" s="62"/>
      <c r="I982" s="64"/>
      <c r="J982" s="64"/>
      <c r="K982" s="62"/>
      <c r="L982" s="62"/>
      <c r="M982" s="62"/>
      <c r="N982" s="62"/>
      <c r="O982" s="65"/>
      <c r="P982" s="66" t="str">
        <f>Calculator!M967</f>
        <v/>
      </c>
      <c r="Q982" s="43"/>
    </row>
    <row r="983" spans="1:17" outlineLevel="1" x14ac:dyDescent="0.2">
      <c r="A983" s="43" t="str">
        <f t="shared" si="15"/>
        <v>BldApt</v>
      </c>
      <c r="B983" s="68">
        <v>966</v>
      </c>
      <c r="C983" s="69"/>
      <c r="D983" s="62"/>
      <c r="E983" s="62"/>
      <c r="F983" s="63"/>
      <c r="G983" s="62"/>
      <c r="H983" s="62"/>
      <c r="I983" s="64"/>
      <c r="J983" s="64"/>
      <c r="K983" s="62"/>
      <c r="L983" s="62"/>
      <c r="M983" s="62"/>
      <c r="N983" s="62"/>
      <c r="O983" s="65"/>
      <c r="P983" s="66" t="str">
        <f>Calculator!M968</f>
        <v/>
      </c>
      <c r="Q983" s="43"/>
    </row>
    <row r="984" spans="1:17" outlineLevel="1" x14ac:dyDescent="0.2">
      <c r="A984" s="43" t="str">
        <f t="shared" si="15"/>
        <v>BldApt</v>
      </c>
      <c r="B984" s="68">
        <v>967</v>
      </c>
      <c r="C984" s="69"/>
      <c r="D984" s="62"/>
      <c r="E984" s="62"/>
      <c r="F984" s="63"/>
      <c r="G984" s="62"/>
      <c r="H984" s="62"/>
      <c r="I984" s="64"/>
      <c r="J984" s="64"/>
      <c r="K984" s="62"/>
      <c r="L984" s="62"/>
      <c r="M984" s="62"/>
      <c r="N984" s="62"/>
      <c r="O984" s="65"/>
      <c r="P984" s="66" t="str">
        <f>Calculator!M969</f>
        <v/>
      </c>
      <c r="Q984" s="43"/>
    </row>
    <row r="985" spans="1:17" outlineLevel="1" x14ac:dyDescent="0.2">
      <c r="A985" s="43" t="str">
        <f t="shared" si="15"/>
        <v>BldApt</v>
      </c>
      <c r="B985" s="68">
        <v>968</v>
      </c>
      <c r="C985" s="69"/>
      <c r="D985" s="62"/>
      <c r="E985" s="62"/>
      <c r="F985" s="63"/>
      <c r="G985" s="62"/>
      <c r="H985" s="62"/>
      <c r="I985" s="64"/>
      <c r="J985" s="64"/>
      <c r="K985" s="62"/>
      <c r="L985" s="62"/>
      <c r="M985" s="62"/>
      <c r="N985" s="62"/>
      <c r="O985" s="65"/>
      <c r="P985" s="66" t="str">
        <f>Calculator!M970</f>
        <v/>
      </c>
      <c r="Q985" s="43"/>
    </row>
    <row r="986" spans="1:17" outlineLevel="1" x14ac:dyDescent="0.2">
      <c r="A986" s="43" t="str">
        <f t="shared" si="15"/>
        <v>BldApt</v>
      </c>
      <c r="B986" s="68">
        <v>969</v>
      </c>
      <c r="C986" s="69"/>
      <c r="D986" s="62"/>
      <c r="E986" s="62"/>
      <c r="F986" s="63"/>
      <c r="G986" s="62"/>
      <c r="H986" s="62"/>
      <c r="I986" s="64"/>
      <c r="J986" s="64"/>
      <c r="K986" s="62"/>
      <c r="L986" s="62"/>
      <c r="M986" s="62"/>
      <c r="N986" s="62"/>
      <c r="O986" s="65"/>
      <c r="P986" s="66" t="str">
        <f>Calculator!M971</f>
        <v/>
      </c>
      <c r="Q986" s="43"/>
    </row>
    <row r="987" spans="1:17" outlineLevel="1" x14ac:dyDescent="0.2">
      <c r="A987" s="43" t="str">
        <f t="shared" si="15"/>
        <v>BldApt</v>
      </c>
      <c r="B987" s="68">
        <v>970</v>
      </c>
      <c r="C987" s="69"/>
      <c r="D987" s="62"/>
      <c r="E987" s="62"/>
      <c r="F987" s="63"/>
      <c r="G987" s="62"/>
      <c r="H987" s="62"/>
      <c r="I987" s="64"/>
      <c r="J987" s="64"/>
      <c r="K987" s="62"/>
      <c r="L987" s="62"/>
      <c r="M987" s="62"/>
      <c r="N987" s="62"/>
      <c r="O987" s="65"/>
      <c r="P987" s="66" t="str">
        <f>Calculator!M972</f>
        <v/>
      </c>
      <c r="Q987" s="43"/>
    </row>
    <row r="988" spans="1:17" outlineLevel="1" x14ac:dyDescent="0.2">
      <c r="A988" s="43" t="str">
        <f t="shared" si="15"/>
        <v>BldApt</v>
      </c>
      <c r="B988" s="68">
        <v>971</v>
      </c>
      <c r="C988" s="69"/>
      <c r="D988" s="62"/>
      <c r="E988" s="62"/>
      <c r="F988" s="63"/>
      <c r="G988" s="62"/>
      <c r="H988" s="62"/>
      <c r="I988" s="64"/>
      <c r="J988" s="64"/>
      <c r="K988" s="62"/>
      <c r="L988" s="62"/>
      <c r="M988" s="62"/>
      <c r="N988" s="62"/>
      <c r="O988" s="65"/>
      <c r="P988" s="66" t="str">
        <f>Calculator!M973</f>
        <v/>
      </c>
      <c r="Q988" s="43"/>
    </row>
    <row r="989" spans="1:17" outlineLevel="1" x14ac:dyDescent="0.2">
      <c r="A989" s="43" t="str">
        <f t="shared" si="15"/>
        <v>BldApt</v>
      </c>
      <c r="B989" s="68">
        <v>972</v>
      </c>
      <c r="C989" s="69"/>
      <c r="D989" s="62"/>
      <c r="E989" s="62"/>
      <c r="F989" s="63"/>
      <c r="G989" s="62"/>
      <c r="H989" s="62"/>
      <c r="I989" s="64"/>
      <c r="J989" s="64"/>
      <c r="K989" s="62"/>
      <c r="L989" s="62"/>
      <c r="M989" s="62"/>
      <c r="N989" s="62"/>
      <c r="O989" s="65"/>
      <c r="P989" s="66" t="str">
        <f>Calculator!M974</f>
        <v/>
      </c>
      <c r="Q989" s="43"/>
    </row>
    <row r="990" spans="1:17" outlineLevel="1" x14ac:dyDescent="0.2">
      <c r="A990" s="43" t="str">
        <f t="shared" si="15"/>
        <v>BldApt</v>
      </c>
      <c r="B990" s="68">
        <v>973</v>
      </c>
      <c r="C990" s="69"/>
      <c r="D990" s="62"/>
      <c r="E990" s="62"/>
      <c r="F990" s="63"/>
      <c r="G990" s="62"/>
      <c r="H990" s="62"/>
      <c r="I990" s="64"/>
      <c r="J990" s="64"/>
      <c r="K990" s="62"/>
      <c r="L990" s="62"/>
      <c r="M990" s="62"/>
      <c r="N990" s="62"/>
      <c r="O990" s="65"/>
      <c r="P990" s="66" t="str">
        <f>Calculator!M975</f>
        <v/>
      </c>
      <c r="Q990" s="43"/>
    </row>
    <row r="991" spans="1:17" outlineLevel="1" x14ac:dyDescent="0.2">
      <c r="A991" s="43" t="str">
        <f t="shared" si="15"/>
        <v>BldApt</v>
      </c>
      <c r="B991" s="68">
        <v>974</v>
      </c>
      <c r="C991" s="69"/>
      <c r="D991" s="62"/>
      <c r="E991" s="62"/>
      <c r="F991" s="63"/>
      <c r="G991" s="62"/>
      <c r="H991" s="62"/>
      <c r="I991" s="64"/>
      <c r="J991" s="64"/>
      <c r="K991" s="62"/>
      <c r="L991" s="62"/>
      <c r="M991" s="62"/>
      <c r="N991" s="62"/>
      <c r="O991" s="65"/>
      <c r="P991" s="66" t="str">
        <f>Calculator!M976</f>
        <v/>
      </c>
      <c r="Q991" s="43"/>
    </row>
    <row r="992" spans="1:17" outlineLevel="1" x14ac:dyDescent="0.2">
      <c r="A992" s="43" t="str">
        <f t="shared" si="15"/>
        <v>BldApt</v>
      </c>
      <c r="B992" s="68">
        <v>975</v>
      </c>
      <c r="C992" s="69"/>
      <c r="D992" s="62"/>
      <c r="E992" s="62"/>
      <c r="F992" s="63"/>
      <c r="G992" s="62"/>
      <c r="H992" s="62"/>
      <c r="I992" s="64"/>
      <c r="J992" s="64"/>
      <c r="K992" s="62"/>
      <c r="L992" s="62"/>
      <c r="M992" s="62"/>
      <c r="N992" s="62"/>
      <c r="O992" s="65"/>
      <c r="P992" s="66" t="str">
        <f>Calculator!M977</f>
        <v/>
      </c>
      <c r="Q992" s="43"/>
    </row>
    <row r="993" spans="1:17" outlineLevel="1" x14ac:dyDescent="0.2">
      <c r="A993" s="43" t="str">
        <f t="shared" si="15"/>
        <v>BldApt</v>
      </c>
      <c r="B993" s="68">
        <v>976</v>
      </c>
      <c r="C993" s="69"/>
      <c r="D993" s="62"/>
      <c r="E993" s="62"/>
      <c r="F993" s="63"/>
      <c r="G993" s="62"/>
      <c r="H993" s="62"/>
      <c r="I993" s="64"/>
      <c r="J993" s="64"/>
      <c r="K993" s="62"/>
      <c r="L993" s="62"/>
      <c r="M993" s="62"/>
      <c r="N993" s="62"/>
      <c r="O993" s="65"/>
      <c r="P993" s="66" t="str">
        <f>Calculator!M978</f>
        <v/>
      </c>
      <c r="Q993" s="43"/>
    </row>
    <row r="994" spans="1:17" outlineLevel="1" x14ac:dyDescent="0.2">
      <c r="A994" s="43" t="str">
        <f t="shared" si="15"/>
        <v>BldApt</v>
      </c>
      <c r="B994" s="68">
        <v>977</v>
      </c>
      <c r="C994" s="69"/>
      <c r="D994" s="62"/>
      <c r="E994" s="62"/>
      <c r="F994" s="63"/>
      <c r="G994" s="62"/>
      <c r="H994" s="62"/>
      <c r="I994" s="64"/>
      <c r="J994" s="64"/>
      <c r="K994" s="62"/>
      <c r="L994" s="62"/>
      <c r="M994" s="62"/>
      <c r="N994" s="62"/>
      <c r="O994" s="65"/>
      <c r="P994" s="66" t="str">
        <f>Calculator!M979</f>
        <v/>
      </c>
      <c r="Q994" s="43"/>
    </row>
    <row r="995" spans="1:17" outlineLevel="1" x14ac:dyDescent="0.2">
      <c r="A995" s="43" t="str">
        <f t="shared" si="15"/>
        <v>BldApt</v>
      </c>
      <c r="B995" s="68">
        <v>978</v>
      </c>
      <c r="C995" s="69"/>
      <c r="D995" s="62"/>
      <c r="E995" s="62"/>
      <c r="F995" s="63"/>
      <c r="G995" s="62"/>
      <c r="H995" s="62"/>
      <c r="I995" s="64"/>
      <c r="J995" s="64"/>
      <c r="K995" s="62"/>
      <c r="L995" s="62"/>
      <c r="M995" s="62"/>
      <c r="N995" s="62"/>
      <c r="O995" s="65"/>
      <c r="P995" s="66" t="str">
        <f>Calculator!M980</f>
        <v/>
      </c>
      <c r="Q995" s="43"/>
    </row>
    <row r="996" spans="1:17" outlineLevel="1" x14ac:dyDescent="0.2">
      <c r="A996" s="43" t="str">
        <f t="shared" si="15"/>
        <v>BldApt</v>
      </c>
      <c r="B996" s="68">
        <v>979</v>
      </c>
      <c r="C996" s="69"/>
      <c r="D996" s="62"/>
      <c r="E996" s="62"/>
      <c r="F996" s="63"/>
      <c r="G996" s="62"/>
      <c r="H996" s="62"/>
      <c r="I996" s="64"/>
      <c r="J996" s="64"/>
      <c r="K996" s="62"/>
      <c r="L996" s="62"/>
      <c r="M996" s="62"/>
      <c r="N996" s="62"/>
      <c r="O996" s="65"/>
      <c r="P996" s="66" t="str">
        <f>Calculator!M981</f>
        <v/>
      </c>
      <c r="Q996" s="43"/>
    </row>
    <row r="997" spans="1:17" outlineLevel="1" x14ac:dyDescent="0.2">
      <c r="A997" s="43" t="str">
        <f t="shared" si="15"/>
        <v>BldApt</v>
      </c>
      <c r="B997" s="68">
        <v>980</v>
      </c>
      <c r="C997" s="69"/>
      <c r="D997" s="62"/>
      <c r="E997" s="62"/>
      <c r="F997" s="63"/>
      <c r="G997" s="62"/>
      <c r="H997" s="62"/>
      <c r="I997" s="64"/>
      <c r="J997" s="64"/>
      <c r="K997" s="62"/>
      <c r="L997" s="62"/>
      <c r="M997" s="62"/>
      <c r="N997" s="62"/>
      <c r="O997" s="65"/>
      <c r="P997" s="66" t="str">
        <f>Calculator!M982</f>
        <v/>
      </c>
      <c r="Q997" s="43"/>
    </row>
    <row r="998" spans="1:17" outlineLevel="1" x14ac:dyDescent="0.2">
      <c r="A998" s="43" t="str">
        <f t="shared" si="15"/>
        <v>BldApt</v>
      </c>
      <c r="B998" s="68">
        <v>981</v>
      </c>
      <c r="C998" s="69"/>
      <c r="D998" s="62"/>
      <c r="E998" s="62"/>
      <c r="F998" s="63"/>
      <c r="G998" s="62"/>
      <c r="H998" s="62"/>
      <c r="I998" s="64"/>
      <c r="J998" s="64"/>
      <c r="K998" s="62"/>
      <c r="L998" s="62"/>
      <c r="M998" s="62"/>
      <c r="N998" s="62"/>
      <c r="O998" s="65"/>
      <c r="P998" s="66" t="str">
        <f>Calculator!M983</f>
        <v/>
      </c>
      <c r="Q998" s="43"/>
    </row>
    <row r="999" spans="1:17" outlineLevel="1" x14ac:dyDescent="0.2">
      <c r="A999" s="43" t="str">
        <f t="shared" si="15"/>
        <v>BldApt</v>
      </c>
      <c r="B999" s="68">
        <v>982</v>
      </c>
      <c r="C999" s="69"/>
      <c r="D999" s="62"/>
      <c r="E999" s="62"/>
      <c r="F999" s="63"/>
      <c r="G999" s="62"/>
      <c r="H999" s="62"/>
      <c r="I999" s="64"/>
      <c r="J999" s="64"/>
      <c r="K999" s="62"/>
      <c r="L999" s="62"/>
      <c r="M999" s="62"/>
      <c r="N999" s="62"/>
      <c r="O999" s="65"/>
      <c r="P999" s="66" t="str">
        <f>Calculator!M984</f>
        <v/>
      </c>
      <c r="Q999" s="43"/>
    </row>
    <row r="1000" spans="1:17" outlineLevel="1" x14ac:dyDescent="0.2">
      <c r="A1000" s="43" t="str">
        <f t="shared" si="15"/>
        <v>BldApt</v>
      </c>
      <c r="B1000" s="68">
        <v>983</v>
      </c>
      <c r="C1000" s="69"/>
      <c r="D1000" s="62"/>
      <c r="E1000" s="62"/>
      <c r="F1000" s="63"/>
      <c r="G1000" s="62"/>
      <c r="H1000" s="62"/>
      <c r="I1000" s="64"/>
      <c r="J1000" s="64"/>
      <c r="K1000" s="62"/>
      <c r="L1000" s="62"/>
      <c r="M1000" s="62"/>
      <c r="N1000" s="62"/>
      <c r="O1000" s="65"/>
      <c r="P1000" s="66" t="str">
        <f>Calculator!M985</f>
        <v/>
      </c>
      <c r="Q1000" s="43"/>
    </row>
    <row r="1001" spans="1:17" outlineLevel="1" x14ac:dyDescent="0.2">
      <c r="A1001" s="43" t="str">
        <f t="shared" si="15"/>
        <v>BldApt</v>
      </c>
      <c r="B1001" s="68">
        <v>984</v>
      </c>
      <c r="C1001" s="69"/>
      <c r="D1001" s="62"/>
      <c r="E1001" s="62"/>
      <c r="F1001" s="63"/>
      <c r="G1001" s="62"/>
      <c r="H1001" s="62"/>
      <c r="I1001" s="64"/>
      <c r="J1001" s="64"/>
      <c r="K1001" s="62"/>
      <c r="L1001" s="62"/>
      <c r="M1001" s="62"/>
      <c r="N1001" s="62"/>
      <c r="O1001" s="65"/>
      <c r="P1001" s="66" t="str">
        <f>Calculator!M986</f>
        <v/>
      </c>
      <c r="Q1001" s="43"/>
    </row>
    <row r="1002" spans="1:17" outlineLevel="1" x14ac:dyDescent="0.2">
      <c r="A1002" s="43" t="str">
        <f t="shared" si="15"/>
        <v>BldApt</v>
      </c>
      <c r="B1002" s="68">
        <v>985</v>
      </c>
      <c r="C1002" s="69"/>
      <c r="D1002" s="62"/>
      <c r="E1002" s="62"/>
      <c r="F1002" s="63"/>
      <c r="G1002" s="62"/>
      <c r="H1002" s="62"/>
      <c r="I1002" s="64"/>
      <c r="J1002" s="64"/>
      <c r="K1002" s="62"/>
      <c r="L1002" s="62"/>
      <c r="M1002" s="62"/>
      <c r="N1002" s="62"/>
      <c r="O1002" s="65"/>
      <c r="P1002" s="66" t="str">
        <f>Calculator!M987</f>
        <v/>
      </c>
      <c r="Q1002" s="43"/>
    </row>
    <row r="1003" spans="1:17" outlineLevel="1" x14ac:dyDescent="0.2">
      <c r="A1003" s="43" t="str">
        <f t="shared" si="15"/>
        <v>BldApt</v>
      </c>
      <c r="B1003" s="68">
        <v>986</v>
      </c>
      <c r="C1003" s="69"/>
      <c r="D1003" s="62"/>
      <c r="E1003" s="62"/>
      <c r="F1003" s="63"/>
      <c r="G1003" s="62"/>
      <c r="H1003" s="62"/>
      <c r="I1003" s="64"/>
      <c r="J1003" s="64"/>
      <c r="K1003" s="62"/>
      <c r="L1003" s="62"/>
      <c r="M1003" s="62"/>
      <c r="N1003" s="62"/>
      <c r="O1003" s="65"/>
      <c r="P1003" s="66" t="str">
        <f>Calculator!M988</f>
        <v/>
      </c>
      <c r="Q1003" s="43"/>
    </row>
    <row r="1004" spans="1:17" outlineLevel="1" x14ac:dyDescent="0.2">
      <c r="A1004" s="43" t="str">
        <f t="shared" si="15"/>
        <v>BldApt</v>
      </c>
      <c r="B1004" s="68">
        <v>987</v>
      </c>
      <c r="C1004" s="69"/>
      <c r="D1004" s="62"/>
      <c r="E1004" s="62"/>
      <c r="F1004" s="63"/>
      <c r="G1004" s="62"/>
      <c r="H1004" s="62"/>
      <c r="I1004" s="64"/>
      <c r="J1004" s="64"/>
      <c r="K1004" s="62"/>
      <c r="L1004" s="62"/>
      <c r="M1004" s="62"/>
      <c r="N1004" s="62"/>
      <c r="O1004" s="65"/>
      <c r="P1004" s="66" t="str">
        <f>Calculator!M989</f>
        <v/>
      </c>
      <c r="Q1004" s="43"/>
    </row>
    <row r="1005" spans="1:17" outlineLevel="1" x14ac:dyDescent="0.2">
      <c r="A1005" s="43" t="str">
        <f t="shared" si="15"/>
        <v>BldApt</v>
      </c>
      <c r="B1005" s="68">
        <v>988</v>
      </c>
      <c r="C1005" s="69"/>
      <c r="D1005" s="62"/>
      <c r="E1005" s="62"/>
      <c r="F1005" s="63"/>
      <c r="G1005" s="62"/>
      <c r="H1005" s="62"/>
      <c r="I1005" s="64"/>
      <c r="J1005" s="64"/>
      <c r="K1005" s="62"/>
      <c r="L1005" s="62"/>
      <c r="M1005" s="62"/>
      <c r="N1005" s="62"/>
      <c r="O1005" s="65"/>
      <c r="P1005" s="66" t="str">
        <f>Calculator!M990</f>
        <v/>
      </c>
      <c r="Q1005" s="43"/>
    </row>
    <row r="1006" spans="1:17" outlineLevel="1" x14ac:dyDescent="0.2">
      <c r="A1006" s="43" t="str">
        <f t="shared" si="15"/>
        <v>BldApt</v>
      </c>
      <c r="B1006" s="68">
        <v>989</v>
      </c>
      <c r="C1006" s="69"/>
      <c r="D1006" s="62"/>
      <c r="E1006" s="62"/>
      <c r="F1006" s="63"/>
      <c r="G1006" s="62"/>
      <c r="H1006" s="62"/>
      <c r="I1006" s="64"/>
      <c r="J1006" s="64"/>
      <c r="K1006" s="62"/>
      <c r="L1006" s="62"/>
      <c r="M1006" s="62"/>
      <c r="N1006" s="62"/>
      <c r="O1006" s="65"/>
      <c r="P1006" s="66" t="str">
        <f>Calculator!M991</f>
        <v/>
      </c>
      <c r="Q1006" s="43"/>
    </row>
    <row r="1007" spans="1:17" outlineLevel="1" x14ac:dyDescent="0.2">
      <c r="A1007" s="43" t="str">
        <f t="shared" si="15"/>
        <v>BldApt</v>
      </c>
      <c r="B1007" s="68">
        <v>990</v>
      </c>
      <c r="C1007" s="69"/>
      <c r="D1007" s="62"/>
      <c r="E1007" s="62"/>
      <c r="F1007" s="63"/>
      <c r="G1007" s="62"/>
      <c r="H1007" s="62"/>
      <c r="I1007" s="64"/>
      <c r="J1007" s="64"/>
      <c r="K1007" s="62"/>
      <c r="L1007" s="62"/>
      <c r="M1007" s="62"/>
      <c r="N1007" s="62"/>
      <c r="O1007" s="65"/>
      <c r="P1007" s="66" t="str">
        <f>Calculator!M992</f>
        <v/>
      </c>
      <c r="Q1007" s="43"/>
    </row>
    <row r="1008" spans="1:17" outlineLevel="1" x14ac:dyDescent="0.2">
      <c r="A1008" s="43" t="str">
        <f t="shared" si="15"/>
        <v>BldApt</v>
      </c>
      <c r="B1008" s="68">
        <v>991</v>
      </c>
      <c r="C1008" s="69"/>
      <c r="D1008" s="62"/>
      <c r="E1008" s="62"/>
      <c r="F1008" s="63"/>
      <c r="G1008" s="62"/>
      <c r="H1008" s="62"/>
      <c r="I1008" s="64"/>
      <c r="J1008" s="64"/>
      <c r="K1008" s="62"/>
      <c r="L1008" s="62"/>
      <c r="M1008" s="62"/>
      <c r="N1008" s="62"/>
      <c r="O1008" s="65"/>
      <c r="P1008" s="66" t="str">
        <f>Calculator!M993</f>
        <v/>
      </c>
      <c r="Q1008" s="43"/>
    </row>
    <row r="1009" spans="1:17" outlineLevel="1" x14ac:dyDescent="0.2">
      <c r="A1009" s="43" t="str">
        <f t="shared" si="15"/>
        <v>BldApt</v>
      </c>
      <c r="B1009" s="68">
        <v>992</v>
      </c>
      <c r="C1009" s="69"/>
      <c r="D1009" s="62"/>
      <c r="E1009" s="62"/>
      <c r="F1009" s="63"/>
      <c r="G1009" s="62"/>
      <c r="H1009" s="62"/>
      <c r="I1009" s="64"/>
      <c r="J1009" s="64"/>
      <c r="K1009" s="62"/>
      <c r="L1009" s="62"/>
      <c r="M1009" s="62"/>
      <c r="N1009" s="62"/>
      <c r="O1009" s="65"/>
      <c r="P1009" s="66" t="str">
        <f>Calculator!M994</f>
        <v/>
      </c>
      <c r="Q1009" s="43"/>
    </row>
    <row r="1010" spans="1:17" outlineLevel="1" x14ac:dyDescent="0.2">
      <c r="A1010" s="43" t="str">
        <f t="shared" si="15"/>
        <v>BldApt</v>
      </c>
      <c r="B1010" s="68">
        <v>993</v>
      </c>
      <c r="C1010" s="69"/>
      <c r="D1010" s="62"/>
      <c r="E1010" s="62"/>
      <c r="F1010" s="63"/>
      <c r="G1010" s="62"/>
      <c r="H1010" s="62"/>
      <c r="I1010" s="64"/>
      <c r="J1010" s="64"/>
      <c r="K1010" s="62"/>
      <c r="L1010" s="62"/>
      <c r="M1010" s="62"/>
      <c r="N1010" s="62"/>
      <c r="O1010" s="65"/>
      <c r="P1010" s="66" t="str">
        <f>Calculator!M995</f>
        <v/>
      </c>
      <c r="Q1010" s="43"/>
    </row>
    <row r="1011" spans="1:17" outlineLevel="1" x14ac:dyDescent="0.2">
      <c r="A1011" s="43" t="str">
        <f t="shared" si="15"/>
        <v>BldApt</v>
      </c>
      <c r="B1011" s="68">
        <v>994</v>
      </c>
      <c r="C1011" s="69"/>
      <c r="D1011" s="62"/>
      <c r="E1011" s="62"/>
      <c r="F1011" s="63"/>
      <c r="G1011" s="62"/>
      <c r="H1011" s="62"/>
      <c r="I1011" s="64"/>
      <c r="J1011" s="64"/>
      <c r="K1011" s="62"/>
      <c r="L1011" s="62"/>
      <c r="M1011" s="62"/>
      <c r="N1011" s="62"/>
      <c r="O1011" s="65"/>
      <c r="P1011" s="66" t="str">
        <f>Calculator!M996</f>
        <v/>
      </c>
      <c r="Q1011" s="43"/>
    </row>
    <row r="1012" spans="1:17" outlineLevel="1" x14ac:dyDescent="0.2">
      <c r="A1012" s="43" t="str">
        <f t="shared" si="15"/>
        <v>BldApt</v>
      </c>
      <c r="B1012" s="68">
        <v>995</v>
      </c>
      <c r="C1012" s="69"/>
      <c r="D1012" s="62"/>
      <c r="E1012" s="62"/>
      <c r="F1012" s="63"/>
      <c r="G1012" s="62"/>
      <c r="H1012" s="62"/>
      <c r="I1012" s="64"/>
      <c r="J1012" s="64"/>
      <c r="K1012" s="62"/>
      <c r="L1012" s="62"/>
      <c r="M1012" s="62"/>
      <c r="N1012" s="62"/>
      <c r="O1012" s="65"/>
      <c r="P1012" s="66" t="str">
        <f>Calculator!M997</f>
        <v/>
      </c>
      <c r="Q1012" s="43"/>
    </row>
    <row r="1013" spans="1:17" outlineLevel="1" x14ac:dyDescent="0.2">
      <c r="A1013" s="43" t="str">
        <f t="shared" si="15"/>
        <v>BldApt</v>
      </c>
      <c r="B1013" s="68">
        <v>996</v>
      </c>
      <c r="C1013" s="69"/>
      <c r="D1013" s="62"/>
      <c r="E1013" s="62"/>
      <c r="F1013" s="63"/>
      <c r="G1013" s="62"/>
      <c r="H1013" s="62"/>
      <c r="I1013" s="64"/>
      <c r="J1013" s="64"/>
      <c r="K1013" s="62"/>
      <c r="L1013" s="62"/>
      <c r="M1013" s="62"/>
      <c r="N1013" s="62"/>
      <c r="O1013" s="65"/>
      <c r="P1013" s="66" t="str">
        <f>Calculator!M998</f>
        <v/>
      </c>
      <c r="Q1013" s="43"/>
    </row>
    <row r="1014" spans="1:17" outlineLevel="1" x14ac:dyDescent="0.2">
      <c r="A1014" s="43" t="str">
        <f t="shared" si="15"/>
        <v>BldApt</v>
      </c>
      <c r="B1014" s="68">
        <v>997</v>
      </c>
      <c r="C1014" s="69"/>
      <c r="D1014" s="62"/>
      <c r="E1014" s="62"/>
      <c r="F1014" s="63"/>
      <c r="G1014" s="62"/>
      <c r="H1014" s="62"/>
      <c r="I1014" s="64"/>
      <c r="J1014" s="64"/>
      <c r="K1014" s="62"/>
      <c r="L1014" s="62"/>
      <c r="M1014" s="62"/>
      <c r="N1014" s="62"/>
      <c r="O1014" s="65"/>
      <c r="P1014" s="66" t="str">
        <f>Calculator!M999</f>
        <v/>
      </c>
      <c r="Q1014" s="43"/>
    </row>
    <row r="1015" spans="1:17" outlineLevel="1" x14ac:dyDescent="0.2">
      <c r="A1015" s="43" t="str">
        <f t="shared" si="15"/>
        <v>BldApt</v>
      </c>
      <c r="B1015" s="68">
        <v>998</v>
      </c>
      <c r="C1015" s="69"/>
      <c r="D1015" s="62"/>
      <c r="E1015" s="62"/>
      <c r="F1015" s="63"/>
      <c r="G1015" s="62"/>
      <c r="H1015" s="62"/>
      <c r="I1015" s="64"/>
      <c r="J1015" s="64"/>
      <c r="K1015" s="62"/>
      <c r="L1015" s="62"/>
      <c r="M1015" s="62"/>
      <c r="N1015" s="62"/>
      <c r="O1015" s="65"/>
      <c r="P1015" s="66" t="str">
        <f>Calculator!M1000</f>
        <v/>
      </c>
      <c r="Q1015" s="43"/>
    </row>
    <row r="1016" spans="1:17" outlineLevel="1" x14ac:dyDescent="0.2">
      <c r="A1016" s="43" t="str">
        <f t="shared" si="15"/>
        <v>BldApt</v>
      </c>
      <c r="B1016" s="68">
        <v>999</v>
      </c>
      <c r="C1016" s="69"/>
      <c r="D1016" s="62"/>
      <c r="E1016" s="62"/>
      <c r="F1016" s="63"/>
      <c r="G1016" s="62"/>
      <c r="H1016" s="62"/>
      <c r="I1016" s="64"/>
      <c r="J1016" s="64"/>
      <c r="K1016" s="62"/>
      <c r="L1016" s="62"/>
      <c r="M1016" s="62"/>
      <c r="N1016" s="62"/>
      <c r="O1016" s="65"/>
      <c r="P1016" s="66" t="str">
        <f>Calculator!M1001</f>
        <v/>
      </c>
      <c r="Q1016" s="43"/>
    </row>
    <row r="1017" spans="1:17" x14ac:dyDescent="0.2">
      <c r="A1017" s="43" t="str">
        <f t="shared" si="15"/>
        <v>BldApt</v>
      </c>
      <c r="B1017" s="68">
        <v>1000</v>
      </c>
      <c r="C1017" s="69"/>
      <c r="D1017" s="62"/>
      <c r="E1017" s="62"/>
      <c r="F1017" s="63"/>
      <c r="G1017" s="62"/>
      <c r="H1017" s="62"/>
      <c r="I1017" s="64"/>
      <c r="J1017" s="64"/>
      <c r="K1017" s="62"/>
      <c r="L1017" s="62"/>
      <c r="M1017" s="62"/>
      <c r="N1017" s="62"/>
      <c r="O1017" s="65"/>
      <c r="P1017" s="66" t="str">
        <f>Calculator!M1002</f>
        <v/>
      </c>
      <c r="Q1017" s="43"/>
    </row>
    <row r="1018" spans="1:17" outlineLevel="1" x14ac:dyDescent="0.2">
      <c r="A1018" s="43" t="str">
        <f t="shared" si="15"/>
        <v>BldApt</v>
      </c>
      <c r="B1018" s="68">
        <v>1001</v>
      </c>
      <c r="C1018" s="69"/>
      <c r="D1018" s="62"/>
      <c r="E1018" s="62"/>
      <c r="F1018" s="63"/>
      <c r="G1018" s="62"/>
      <c r="H1018" s="62"/>
      <c r="I1018" s="64"/>
      <c r="J1018" s="64"/>
      <c r="K1018" s="62"/>
      <c r="L1018" s="62"/>
      <c r="M1018" s="62"/>
      <c r="N1018" s="62"/>
      <c r="O1018" s="65"/>
      <c r="P1018" s="66" t="str">
        <f>Calculator!M1003</f>
        <v/>
      </c>
      <c r="Q1018" s="43"/>
    </row>
    <row r="1019" spans="1:17" outlineLevel="1" x14ac:dyDescent="0.2">
      <c r="A1019" s="43" t="str">
        <f t="shared" si="15"/>
        <v>BldApt</v>
      </c>
      <c r="B1019" s="68">
        <v>1002</v>
      </c>
      <c r="C1019" s="69"/>
      <c r="D1019" s="62"/>
      <c r="E1019" s="62"/>
      <c r="F1019" s="63"/>
      <c r="G1019" s="62"/>
      <c r="H1019" s="62"/>
      <c r="I1019" s="64"/>
      <c r="J1019" s="64"/>
      <c r="K1019" s="62"/>
      <c r="L1019" s="62"/>
      <c r="M1019" s="62"/>
      <c r="N1019" s="62"/>
      <c r="O1019" s="65"/>
      <c r="P1019" s="66" t="str">
        <f>Calculator!M1004</f>
        <v/>
      </c>
      <c r="Q1019" s="43"/>
    </row>
    <row r="1020" spans="1:17" outlineLevel="1" x14ac:dyDescent="0.2">
      <c r="A1020" s="43" t="str">
        <f t="shared" si="15"/>
        <v>BldApt</v>
      </c>
      <c r="B1020" s="68">
        <v>1003</v>
      </c>
      <c r="C1020" s="69"/>
      <c r="D1020" s="62"/>
      <c r="E1020" s="62"/>
      <c r="F1020" s="63"/>
      <c r="G1020" s="62"/>
      <c r="H1020" s="62"/>
      <c r="I1020" s="64"/>
      <c r="J1020" s="64"/>
      <c r="K1020" s="62"/>
      <c r="L1020" s="62"/>
      <c r="M1020" s="62"/>
      <c r="N1020" s="62"/>
      <c r="O1020" s="65"/>
      <c r="P1020" s="66" t="str">
        <f>Calculator!M1005</f>
        <v/>
      </c>
      <c r="Q1020" s="43"/>
    </row>
    <row r="1021" spans="1:17" outlineLevel="1" x14ac:dyDescent="0.2">
      <c r="A1021" s="43" t="str">
        <f t="shared" si="15"/>
        <v>BldApt</v>
      </c>
      <c r="B1021" s="68">
        <v>1004</v>
      </c>
      <c r="C1021" s="69"/>
      <c r="D1021" s="62"/>
      <c r="E1021" s="62"/>
      <c r="F1021" s="63"/>
      <c r="G1021" s="62"/>
      <c r="H1021" s="62"/>
      <c r="I1021" s="64"/>
      <c r="J1021" s="64"/>
      <c r="K1021" s="62"/>
      <c r="L1021" s="62"/>
      <c r="M1021" s="62"/>
      <c r="N1021" s="62"/>
      <c r="O1021" s="65"/>
      <c r="P1021" s="66" t="str">
        <f>Calculator!M1006</f>
        <v/>
      </c>
      <c r="Q1021" s="43"/>
    </row>
    <row r="1022" spans="1:17" outlineLevel="1" x14ac:dyDescent="0.2">
      <c r="A1022" s="43" t="str">
        <f t="shared" si="15"/>
        <v>BldApt</v>
      </c>
      <c r="B1022" s="68">
        <v>1005</v>
      </c>
      <c r="C1022" s="69"/>
      <c r="D1022" s="62"/>
      <c r="E1022" s="62"/>
      <c r="F1022" s="63"/>
      <c r="G1022" s="62"/>
      <c r="H1022" s="62"/>
      <c r="I1022" s="64"/>
      <c r="J1022" s="64"/>
      <c r="K1022" s="62"/>
      <c r="L1022" s="62"/>
      <c r="M1022" s="62"/>
      <c r="N1022" s="62"/>
      <c r="O1022" s="65"/>
      <c r="P1022" s="66" t="str">
        <f>Calculator!M1007</f>
        <v/>
      </c>
      <c r="Q1022" s="43"/>
    </row>
    <row r="1023" spans="1:17" outlineLevel="1" x14ac:dyDescent="0.2">
      <c r="A1023" s="43" t="str">
        <f t="shared" si="15"/>
        <v>BldApt</v>
      </c>
      <c r="B1023" s="68">
        <v>1006</v>
      </c>
      <c r="C1023" s="69"/>
      <c r="D1023" s="62"/>
      <c r="E1023" s="62"/>
      <c r="F1023" s="63"/>
      <c r="G1023" s="62"/>
      <c r="H1023" s="62"/>
      <c r="I1023" s="64"/>
      <c r="J1023" s="64"/>
      <c r="K1023" s="62"/>
      <c r="L1023" s="62"/>
      <c r="M1023" s="62"/>
      <c r="N1023" s="62"/>
      <c r="O1023" s="65"/>
      <c r="P1023" s="66" t="str">
        <f>Calculator!M1008</f>
        <v/>
      </c>
      <c r="Q1023" s="43"/>
    </row>
    <row r="1024" spans="1:17" outlineLevel="1" x14ac:dyDescent="0.2">
      <c r="A1024" s="43" t="str">
        <f t="shared" si="15"/>
        <v>BldApt</v>
      </c>
      <c r="B1024" s="68">
        <v>1007</v>
      </c>
      <c r="C1024" s="69"/>
      <c r="D1024" s="62"/>
      <c r="E1024" s="62"/>
      <c r="F1024" s="63"/>
      <c r="G1024" s="62"/>
      <c r="H1024" s="62"/>
      <c r="I1024" s="64"/>
      <c r="J1024" s="64"/>
      <c r="K1024" s="62"/>
      <c r="L1024" s="62"/>
      <c r="M1024" s="62"/>
      <c r="N1024" s="62"/>
      <c r="O1024" s="65"/>
      <c r="P1024" s="66" t="str">
        <f>Calculator!M1009</f>
        <v/>
      </c>
      <c r="Q1024" s="43"/>
    </row>
    <row r="1025" spans="1:17" outlineLevel="1" x14ac:dyDescent="0.2">
      <c r="A1025" s="43" t="str">
        <f t="shared" si="15"/>
        <v>BldApt</v>
      </c>
      <c r="B1025" s="68">
        <v>1008</v>
      </c>
      <c r="C1025" s="69"/>
      <c r="D1025" s="62"/>
      <c r="E1025" s="62"/>
      <c r="F1025" s="63"/>
      <c r="G1025" s="62"/>
      <c r="H1025" s="62"/>
      <c r="I1025" s="64"/>
      <c r="J1025" s="64"/>
      <c r="K1025" s="62"/>
      <c r="L1025" s="62"/>
      <c r="M1025" s="62"/>
      <c r="N1025" s="62"/>
      <c r="O1025" s="65"/>
      <c r="P1025" s="66" t="str">
        <f>Calculator!M1010</f>
        <v/>
      </c>
      <c r="Q1025" s="43"/>
    </row>
    <row r="1026" spans="1:17" outlineLevel="1" x14ac:dyDescent="0.2">
      <c r="A1026" s="43" t="str">
        <f t="shared" si="15"/>
        <v>BldApt</v>
      </c>
      <c r="B1026" s="68">
        <v>1009</v>
      </c>
      <c r="C1026" s="69"/>
      <c r="D1026" s="62"/>
      <c r="E1026" s="62"/>
      <c r="F1026" s="63"/>
      <c r="G1026" s="62"/>
      <c r="H1026" s="62"/>
      <c r="I1026" s="64"/>
      <c r="J1026" s="64"/>
      <c r="K1026" s="62"/>
      <c r="L1026" s="62"/>
      <c r="M1026" s="62"/>
      <c r="N1026" s="62"/>
      <c r="O1026" s="65"/>
      <c r="P1026" s="66" t="str">
        <f>Calculator!M1011</f>
        <v/>
      </c>
      <c r="Q1026" s="43"/>
    </row>
    <row r="1027" spans="1:17" outlineLevel="1" x14ac:dyDescent="0.2">
      <c r="A1027" s="43" t="str">
        <f t="shared" si="15"/>
        <v>BldApt</v>
      </c>
      <c r="B1027" s="68">
        <v>1010</v>
      </c>
      <c r="C1027" s="69"/>
      <c r="D1027" s="62"/>
      <c r="E1027" s="62"/>
      <c r="F1027" s="63"/>
      <c r="G1027" s="62"/>
      <c r="H1027" s="62"/>
      <c r="I1027" s="64"/>
      <c r="J1027" s="64"/>
      <c r="K1027" s="62"/>
      <c r="L1027" s="62"/>
      <c r="M1027" s="62"/>
      <c r="N1027" s="62"/>
      <c r="O1027" s="65"/>
      <c r="P1027" s="66" t="str">
        <f>Calculator!M1012</f>
        <v/>
      </c>
      <c r="Q1027" s="43"/>
    </row>
    <row r="1028" spans="1:17" outlineLevel="1" x14ac:dyDescent="0.2">
      <c r="A1028" s="43" t="str">
        <f t="shared" si="15"/>
        <v>BldApt</v>
      </c>
      <c r="B1028" s="68">
        <v>1011</v>
      </c>
      <c r="C1028" s="69"/>
      <c r="D1028" s="62"/>
      <c r="E1028" s="62"/>
      <c r="F1028" s="63"/>
      <c r="G1028" s="62"/>
      <c r="H1028" s="62"/>
      <c r="I1028" s="64"/>
      <c r="J1028" s="64"/>
      <c r="K1028" s="62"/>
      <c r="L1028" s="62"/>
      <c r="M1028" s="62"/>
      <c r="N1028" s="62"/>
      <c r="O1028" s="65"/>
      <c r="P1028" s="66" t="str">
        <f>Calculator!M1013</f>
        <v/>
      </c>
      <c r="Q1028" s="43"/>
    </row>
    <row r="1029" spans="1:17" outlineLevel="1" x14ac:dyDescent="0.2">
      <c r="A1029" s="43" t="str">
        <f t="shared" si="15"/>
        <v>BldApt</v>
      </c>
      <c r="B1029" s="68">
        <v>1012</v>
      </c>
      <c r="C1029" s="69"/>
      <c r="D1029" s="62"/>
      <c r="E1029" s="62"/>
      <c r="F1029" s="63"/>
      <c r="G1029" s="62"/>
      <c r="H1029" s="62"/>
      <c r="I1029" s="64"/>
      <c r="J1029" s="64"/>
      <c r="K1029" s="62"/>
      <c r="L1029" s="62"/>
      <c r="M1029" s="62"/>
      <c r="N1029" s="62"/>
      <c r="O1029" s="65"/>
      <c r="P1029" s="66" t="str">
        <f>Calculator!M1014</f>
        <v/>
      </c>
      <c r="Q1029" s="43"/>
    </row>
    <row r="1030" spans="1:17" outlineLevel="1" x14ac:dyDescent="0.2">
      <c r="A1030" s="43" t="str">
        <f t="shared" si="15"/>
        <v>BldApt</v>
      </c>
      <c r="B1030" s="68">
        <v>1013</v>
      </c>
      <c r="C1030" s="69"/>
      <c r="D1030" s="62"/>
      <c r="E1030" s="62"/>
      <c r="F1030" s="63"/>
      <c r="G1030" s="62"/>
      <c r="H1030" s="62"/>
      <c r="I1030" s="64"/>
      <c r="J1030" s="64"/>
      <c r="K1030" s="62"/>
      <c r="L1030" s="62"/>
      <c r="M1030" s="62"/>
      <c r="N1030" s="62"/>
      <c r="O1030" s="65"/>
      <c r="P1030" s="66" t="str">
        <f>Calculator!M1015</f>
        <v/>
      </c>
      <c r="Q1030" s="43"/>
    </row>
    <row r="1031" spans="1:17" outlineLevel="1" x14ac:dyDescent="0.2">
      <c r="A1031" s="43" t="str">
        <f t="shared" si="15"/>
        <v>BldApt</v>
      </c>
      <c r="B1031" s="68">
        <v>1014</v>
      </c>
      <c r="C1031" s="69"/>
      <c r="D1031" s="62"/>
      <c r="E1031" s="62"/>
      <c r="F1031" s="63"/>
      <c r="G1031" s="62"/>
      <c r="H1031" s="62"/>
      <c r="I1031" s="64"/>
      <c r="J1031" s="64"/>
      <c r="K1031" s="62"/>
      <c r="L1031" s="62"/>
      <c r="M1031" s="62"/>
      <c r="N1031" s="62"/>
      <c r="O1031" s="65"/>
      <c r="P1031" s="66" t="str">
        <f>Calculator!M1016</f>
        <v/>
      </c>
      <c r="Q1031" s="43"/>
    </row>
    <row r="1032" spans="1:17" outlineLevel="1" x14ac:dyDescent="0.2">
      <c r="A1032" s="43" t="str">
        <f t="shared" si="15"/>
        <v>BldApt</v>
      </c>
      <c r="B1032" s="68">
        <v>1015</v>
      </c>
      <c r="C1032" s="69"/>
      <c r="D1032" s="62"/>
      <c r="E1032" s="62"/>
      <c r="F1032" s="63"/>
      <c r="G1032" s="62"/>
      <c r="H1032" s="62"/>
      <c r="I1032" s="64"/>
      <c r="J1032" s="64"/>
      <c r="K1032" s="62"/>
      <c r="L1032" s="62"/>
      <c r="M1032" s="62"/>
      <c r="N1032" s="62"/>
      <c r="O1032" s="65"/>
      <c r="P1032" s="66" t="str">
        <f>Calculator!M1017</f>
        <v/>
      </c>
      <c r="Q1032" s="43"/>
    </row>
    <row r="1033" spans="1:17" outlineLevel="1" x14ac:dyDescent="0.2">
      <c r="A1033" s="43" t="str">
        <f t="shared" si="15"/>
        <v>BldApt</v>
      </c>
      <c r="B1033" s="68">
        <v>1016</v>
      </c>
      <c r="C1033" s="69"/>
      <c r="D1033" s="62"/>
      <c r="E1033" s="62"/>
      <c r="F1033" s="63"/>
      <c r="G1033" s="62"/>
      <c r="H1033" s="62"/>
      <c r="I1033" s="64"/>
      <c r="J1033" s="64"/>
      <c r="K1033" s="62"/>
      <c r="L1033" s="62"/>
      <c r="M1033" s="62"/>
      <c r="N1033" s="62"/>
      <c r="O1033" s="65"/>
      <c r="P1033" s="66" t="str">
        <f>Calculator!M1018</f>
        <v/>
      </c>
      <c r="Q1033" s="43"/>
    </row>
    <row r="1034" spans="1:17" outlineLevel="1" x14ac:dyDescent="0.2">
      <c r="A1034" s="43" t="str">
        <f t="shared" si="15"/>
        <v>BldApt</v>
      </c>
      <c r="B1034" s="68">
        <v>1017</v>
      </c>
      <c r="C1034" s="69"/>
      <c r="D1034" s="62"/>
      <c r="E1034" s="62"/>
      <c r="F1034" s="63"/>
      <c r="G1034" s="62"/>
      <c r="H1034" s="62"/>
      <c r="I1034" s="64"/>
      <c r="J1034" s="64"/>
      <c r="K1034" s="62"/>
      <c r="L1034" s="62"/>
      <c r="M1034" s="62"/>
      <c r="N1034" s="62"/>
      <c r="O1034" s="65"/>
      <c r="P1034" s="66" t="str">
        <f>Calculator!M1019</f>
        <v/>
      </c>
      <c r="Q1034" s="43"/>
    </row>
    <row r="1035" spans="1:17" outlineLevel="1" x14ac:dyDescent="0.2">
      <c r="A1035" s="43" t="str">
        <f t="shared" si="15"/>
        <v>BldApt</v>
      </c>
      <c r="B1035" s="68">
        <v>1018</v>
      </c>
      <c r="C1035" s="69"/>
      <c r="D1035" s="62"/>
      <c r="E1035" s="62"/>
      <c r="F1035" s="63"/>
      <c r="G1035" s="62"/>
      <c r="H1035" s="62"/>
      <c r="I1035" s="64"/>
      <c r="J1035" s="64"/>
      <c r="K1035" s="62"/>
      <c r="L1035" s="62"/>
      <c r="M1035" s="62"/>
      <c r="N1035" s="62"/>
      <c r="O1035" s="65"/>
      <c r="P1035" s="66" t="str">
        <f>Calculator!M1020</f>
        <v/>
      </c>
      <c r="Q1035" s="43"/>
    </row>
    <row r="1036" spans="1:17" outlineLevel="1" x14ac:dyDescent="0.2">
      <c r="A1036" s="43" t="str">
        <f t="shared" si="15"/>
        <v>BldApt</v>
      </c>
      <c r="B1036" s="68">
        <v>1019</v>
      </c>
      <c r="C1036" s="69"/>
      <c r="D1036" s="62"/>
      <c r="E1036" s="62"/>
      <c r="F1036" s="63"/>
      <c r="G1036" s="62"/>
      <c r="H1036" s="62"/>
      <c r="I1036" s="64"/>
      <c r="J1036" s="64"/>
      <c r="K1036" s="62"/>
      <c r="L1036" s="62"/>
      <c r="M1036" s="62"/>
      <c r="N1036" s="62"/>
      <c r="O1036" s="65"/>
      <c r="P1036" s="66" t="str">
        <f>Calculator!M1021</f>
        <v/>
      </c>
      <c r="Q1036" s="43"/>
    </row>
    <row r="1037" spans="1:17" outlineLevel="1" x14ac:dyDescent="0.2">
      <c r="A1037" s="43" t="str">
        <f t="shared" si="15"/>
        <v>BldApt</v>
      </c>
      <c r="B1037" s="68">
        <v>1020</v>
      </c>
      <c r="C1037" s="69"/>
      <c r="D1037" s="62"/>
      <c r="E1037" s="62"/>
      <c r="F1037" s="63"/>
      <c r="G1037" s="62"/>
      <c r="H1037" s="62"/>
      <c r="I1037" s="64"/>
      <c r="J1037" s="64"/>
      <c r="K1037" s="62"/>
      <c r="L1037" s="62"/>
      <c r="M1037" s="62"/>
      <c r="N1037" s="62"/>
      <c r="O1037" s="65"/>
      <c r="P1037" s="66" t="str">
        <f>Calculator!M1022</f>
        <v/>
      </c>
      <c r="Q1037" s="43"/>
    </row>
    <row r="1038" spans="1:17" outlineLevel="1" x14ac:dyDescent="0.2">
      <c r="A1038" s="43" t="str">
        <f t="shared" si="15"/>
        <v>BldApt</v>
      </c>
      <c r="B1038" s="68">
        <v>1021</v>
      </c>
      <c r="C1038" s="69"/>
      <c r="D1038" s="62"/>
      <c r="E1038" s="62"/>
      <c r="F1038" s="63"/>
      <c r="G1038" s="62"/>
      <c r="H1038" s="62"/>
      <c r="I1038" s="64"/>
      <c r="J1038" s="64"/>
      <c r="K1038" s="62"/>
      <c r="L1038" s="62"/>
      <c r="M1038" s="62"/>
      <c r="N1038" s="62"/>
      <c r="O1038" s="65"/>
      <c r="P1038" s="66" t="str">
        <f>Calculator!M1023</f>
        <v/>
      </c>
      <c r="Q1038" s="43"/>
    </row>
    <row r="1039" spans="1:17" outlineLevel="1" x14ac:dyDescent="0.2">
      <c r="A1039" s="43" t="str">
        <f t="shared" si="15"/>
        <v>BldApt</v>
      </c>
      <c r="B1039" s="68">
        <v>1022</v>
      </c>
      <c r="C1039" s="69"/>
      <c r="D1039" s="62"/>
      <c r="E1039" s="62"/>
      <c r="F1039" s="63"/>
      <c r="G1039" s="62"/>
      <c r="H1039" s="62"/>
      <c r="I1039" s="64"/>
      <c r="J1039" s="64"/>
      <c r="K1039" s="62"/>
      <c r="L1039" s="62"/>
      <c r="M1039" s="62"/>
      <c r="N1039" s="62"/>
      <c r="O1039" s="65"/>
      <c r="P1039" s="66" t="str">
        <f>Calculator!M1024</f>
        <v/>
      </c>
      <c r="Q1039" s="43"/>
    </row>
    <row r="1040" spans="1:17" outlineLevel="1" x14ac:dyDescent="0.2">
      <c r="A1040" s="43" t="str">
        <f t="shared" si="15"/>
        <v>BldApt</v>
      </c>
      <c r="B1040" s="68">
        <v>1023</v>
      </c>
      <c r="C1040" s="69"/>
      <c r="D1040" s="62"/>
      <c r="E1040" s="62"/>
      <c r="F1040" s="63"/>
      <c r="G1040" s="62"/>
      <c r="H1040" s="62"/>
      <c r="I1040" s="64"/>
      <c r="J1040" s="64"/>
      <c r="K1040" s="62"/>
      <c r="L1040" s="62"/>
      <c r="M1040" s="62"/>
      <c r="N1040" s="62"/>
      <c r="O1040" s="65"/>
      <c r="P1040" s="66" t="str">
        <f>Calculator!M1025</f>
        <v/>
      </c>
      <c r="Q1040" s="43"/>
    </row>
    <row r="1041" spans="1:17" outlineLevel="1" x14ac:dyDescent="0.2">
      <c r="A1041" s="43" t="str">
        <f t="shared" si="15"/>
        <v>BldApt</v>
      </c>
      <c r="B1041" s="68">
        <v>1024</v>
      </c>
      <c r="C1041" s="69"/>
      <c r="D1041" s="62"/>
      <c r="E1041" s="62"/>
      <c r="F1041" s="63"/>
      <c r="G1041" s="62"/>
      <c r="H1041" s="62"/>
      <c r="I1041" s="64"/>
      <c r="J1041" s="64"/>
      <c r="K1041" s="62"/>
      <c r="L1041" s="62"/>
      <c r="M1041" s="62"/>
      <c r="N1041" s="62"/>
      <c r="O1041" s="65"/>
      <c r="P1041" s="66" t="str">
        <f>Calculator!M1026</f>
        <v/>
      </c>
      <c r="Q1041" s="43"/>
    </row>
    <row r="1042" spans="1:17" outlineLevel="1" x14ac:dyDescent="0.2">
      <c r="A1042" s="43" t="str">
        <f t="shared" si="15"/>
        <v>BldApt</v>
      </c>
      <c r="B1042" s="68">
        <v>1025</v>
      </c>
      <c r="C1042" s="69"/>
      <c r="D1042" s="62"/>
      <c r="E1042" s="62"/>
      <c r="F1042" s="63"/>
      <c r="G1042" s="62"/>
      <c r="H1042" s="62"/>
      <c r="I1042" s="64"/>
      <c r="J1042" s="64"/>
      <c r="K1042" s="62"/>
      <c r="L1042" s="62"/>
      <c r="M1042" s="62"/>
      <c r="N1042" s="62"/>
      <c r="O1042" s="65"/>
      <c r="P1042" s="66" t="str">
        <f>Calculator!M1027</f>
        <v/>
      </c>
      <c r="Q1042" s="43"/>
    </row>
    <row r="1043" spans="1:17" outlineLevel="1" x14ac:dyDescent="0.2">
      <c r="A1043" s="43" t="str">
        <f t="shared" ref="A1043:A1106" si="16">"Bld"&amp;C1043&amp;"Apt"&amp;E1043</f>
        <v>BldApt</v>
      </c>
      <c r="B1043" s="68">
        <v>1026</v>
      </c>
      <c r="C1043" s="69"/>
      <c r="D1043" s="62"/>
      <c r="E1043" s="62"/>
      <c r="F1043" s="63"/>
      <c r="G1043" s="62"/>
      <c r="H1043" s="62"/>
      <c r="I1043" s="64"/>
      <c r="J1043" s="64"/>
      <c r="K1043" s="62"/>
      <c r="L1043" s="62"/>
      <c r="M1043" s="62"/>
      <c r="N1043" s="62"/>
      <c r="O1043" s="65"/>
      <c r="P1043" s="66" t="str">
        <f>Calculator!M1028</f>
        <v/>
      </c>
      <c r="Q1043" s="43"/>
    </row>
    <row r="1044" spans="1:17" outlineLevel="1" x14ac:dyDescent="0.2">
      <c r="A1044" s="43" t="str">
        <f t="shared" si="16"/>
        <v>BldApt</v>
      </c>
      <c r="B1044" s="68">
        <v>1027</v>
      </c>
      <c r="C1044" s="69"/>
      <c r="D1044" s="62"/>
      <c r="E1044" s="62"/>
      <c r="F1044" s="63"/>
      <c r="G1044" s="62"/>
      <c r="H1044" s="62"/>
      <c r="I1044" s="64"/>
      <c r="J1044" s="64"/>
      <c r="K1044" s="62"/>
      <c r="L1044" s="62"/>
      <c r="M1044" s="62"/>
      <c r="N1044" s="62"/>
      <c r="O1044" s="65"/>
      <c r="P1044" s="66" t="str">
        <f>Calculator!M1029</f>
        <v/>
      </c>
      <c r="Q1044" s="43"/>
    </row>
    <row r="1045" spans="1:17" outlineLevel="1" x14ac:dyDescent="0.2">
      <c r="A1045" s="43" t="str">
        <f t="shared" si="16"/>
        <v>BldApt</v>
      </c>
      <c r="B1045" s="68">
        <v>1028</v>
      </c>
      <c r="C1045" s="69"/>
      <c r="D1045" s="62"/>
      <c r="E1045" s="62"/>
      <c r="F1045" s="63"/>
      <c r="G1045" s="62"/>
      <c r="H1045" s="62"/>
      <c r="I1045" s="64"/>
      <c r="J1045" s="64"/>
      <c r="K1045" s="62"/>
      <c r="L1045" s="62"/>
      <c r="M1045" s="62"/>
      <c r="N1045" s="62"/>
      <c r="O1045" s="65"/>
      <c r="P1045" s="66" t="str">
        <f>Calculator!M1030</f>
        <v/>
      </c>
      <c r="Q1045" s="43"/>
    </row>
    <row r="1046" spans="1:17" outlineLevel="1" x14ac:dyDescent="0.2">
      <c r="A1046" s="43" t="str">
        <f t="shared" si="16"/>
        <v>BldApt</v>
      </c>
      <c r="B1046" s="68">
        <v>1029</v>
      </c>
      <c r="C1046" s="69"/>
      <c r="D1046" s="62"/>
      <c r="E1046" s="62"/>
      <c r="F1046" s="63"/>
      <c r="G1046" s="62"/>
      <c r="H1046" s="62"/>
      <c r="I1046" s="64"/>
      <c r="J1046" s="64"/>
      <c r="K1046" s="62"/>
      <c r="L1046" s="62"/>
      <c r="M1046" s="62"/>
      <c r="N1046" s="62"/>
      <c r="O1046" s="65"/>
      <c r="P1046" s="66" t="str">
        <f>Calculator!M1031</f>
        <v/>
      </c>
      <c r="Q1046" s="43"/>
    </row>
    <row r="1047" spans="1:17" outlineLevel="1" x14ac:dyDescent="0.2">
      <c r="A1047" s="43" t="str">
        <f t="shared" si="16"/>
        <v>BldApt</v>
      </c>
      <c r="B1047" s="68">
        <v>1030</v>
      </c>
      <c r="C1047" s="69"/>
      <c r="D1047" s="62"/>
      <c r="E1047" s="62"/>
      <c r="F1047" s="63"/>
      <c r="G1047" s="62"/>
      <c r="H1047" s="62"/>
      <c r="I1047" s="64"/>
      <c r="J1047" s="64"/>
      <c r="K1047" s="62"/>
      <c r="L1047" s="62"/>
      <c r="M1047" s="62"/>
      <c r="N1047" s="62"/>
      <c r="O1047" s="65"/>
      <c r="P1047" s="66" t="str">
        <f>Calculator!M1032</f>
        <v/>
      </c>
      <c r="Q1047" s="43"/>
    </row>
    <row r="1048" spans="1:17" outlineLevel="1" x14ac:dyDescent="0.2">
      <c r="A1048" s="43" t="str">
        <f t="shared" si="16"/>
        <v>BldApt</v>
      </c>
      <c r="B1048" s="68">
        <v>1031</v>
      </c>
      <c r="C1048" s="69"/>
      <c r="D1048" s="62"/>
      <c r="E1048" s="62"/>
      <c r="F1048" s="63"/>
      <c r="G1048" s="62"/>
      <c r="H1048" s="62"/>
      <c r="I1048" s="64"/>
      <c r="J1048" s="64"/>
      <c r="K1048" s="62"/>
      <c r="L1048" s="62"/>
      <c r="M1048" s="62"/>
      <c r="N1048" s="62"/>
      <c r="O1048" s="65"/>
      <c r="P1048" s="66" t="str">
        <f>Calculator!M1033</f>
        <v/>
      </c>
      <c r="Q1048" s="43"/>
    </row>
    <row r="1049" spans="1:17" outlineLevel="1" x14ac:dyDescent="0.2">
      <c r="A1049" s="43" t="str">
        <f t="shared" si="16"/>
        <v>BldApt</v>
      </c>
      <c r="B1049" s="68">
        <v>1032</v>
      </c>
      <c r="C1049" s="69"/>
      <c r="D1049" s="62"/>
      <c r="E1049" s="62"/>
      <c r="F1049" s="63"/>
      <c r="G1049" s="62"/>
      <c r="H1049" s="62"/>
      <c r="I1049" s="64"/>
      <c r="J1049" s="64"/>
      <c r="K1049" s="62"/>
      <c r="L1049" s="62"/>
      <c r="M1049" s="62"/>
      <c r="N1049" s="62"/>
      <c r="O1049" s="65"/>
      <c r="P1049" s="66" t="str">
        <f>Calculator!M1034</f>
        <v/>
      </c>
      <c r="Q1049" s="43"/>
    </row>
    <row r="1050" spans="1:17" outlineLevel="1" x14ac:dyDescent="0.2">
      <c r="A1050" s="43" t="str">
        <f t="shared" si="16"/>
        <v>BldApt</v>
      </c>
      <c r="B1050" s="68">
        <v>1033</v>
      </c>
      <c r="C1050" s="69"/>
      <c r="D1050" s="62"/>
      <c r="E1050" s="62"/>
      <c r="F1050" s="63"/>
      <c r="G1050" s="62"/>
      <c r="H1050" s="62"/>
      <c r="I1050" s="64"/>
      <c r="J1050" s="64"/>
      <c r="K1050" s="62"/>
      <c r="L1050" s="62"/>
      <c r="M1050" s="62"/>
      <c r="N1050" s="62"/>
      <c r="O1050" s="65"/>
      <c r="P1050" s="66" t="str">
        <f>Calculator!M1035</f>
        <v/>
      </c>
      <c r="Q1050" s="43"/>
    </row>
    <row r="1051" spans="1:17" outlineLevel="1" x14ac:dyDescent="0.2">
      <c r="A1051" s="43" t="str">
        <f t="shared" si="16"/>
        <v>BldApt</v>
      </c>
      <c r="B1051" s="68">
        <v>1034</v>
      </c>
      <c r="C1051" s="69"/>
      <c r="D1051" s="62"/>
      <c r="E1051" s="62"/>
      <c r="F1051" s="63"/>
      <c r="G1051" s="62"/>
      <c r="H1051" s="62"/>
      <c r="I1051" s="64"/>
      <c r="J1051" s="64"/>
      <c r="K1051" s="62"/>
      <c r="L1051" s="62"/>
      <c r="M1051" s="62"/>
      <c r="N1051" s="62"/>
      <c r="O1051" s="65"/>
      <c r="P1051" s="66" t="str">
        <f>Calculator!M1036</f>
        <v/>
      </c>
      <c r="Q1051" s="43"/>
    </row>
    <row r="1052" spans="1:17" outlineLevel="1" x14ac:dyDescent="0.2">
      <c r="A1052" s="43" t="str">
        <f t="shared" si="16"/>
        <v>BldApt</v>
      </c>
      <c r="B1052" s="68">
        <v>1035</v>
      </c>
      <c r="C1052" s="69"/>
      <c r="D1052" s="62"/>
      <c r="E1052" s="62"/>
      <c r="F1052" s="63"/>
      <c r="G1052" s="62"/>
      <c r="H1052" s="62"/>
      <c r="I1052" s="64"/>
      <c r="J1052" s="64"/>
      <c r="K1052" s="62"/>
      <c r="L1052" s="62"/>
      <c r="M1052" s="62"/>
      <c r="N1052" s="62"/>
      <c r="O1052" s="65"/>
      <c r="P1052" s="66" t="str">
        <f>Calculator!M1037</f>
        <v/>
      </c>
      <c r="Q1052" s="43"/>
    </row>
    <row r="1053" spans="1:17" outlineLevel="1" x14ac:dyDescent="0.2">
      <c r="A1053" s="43" t="str">
        <f t="shared" si="16"/>
        <v>BldApt</v>
      </c>
      <c r="B1053" s="68">
        <v>1036</v>
      </c>
      <c r="C1053" s="69"/>
      <c r="D1053" s="62"/>
      <c r="E1053" s="62"/>
      <c r="F1053" s="63"/>
      <c r="G1053" s="62"/>
      <c r="H1053" s="62"/>
      <c r="I1053" s="64"/>
      <c r="J1053" s="64"/>
      <c r="K1053" s="62"/>
      <c r="L1053" s="62"/>
      <c r="M1053" s="62"/>
      <c r="N1053" s="62"/>
      <c r="O1053" s="65"/>
      <c r="P1053" s="66" t="str">
        <f>Calculator!M1038</f>
        <v/>
      </c>
      <c r="Q1053" s="43"/>
    </row>
    <row r="1054" spans="1:17" outlineLevel="1" x14ac:dyDescent="0.2">
      <c r="A1054" s="43" t="str">
        <f t="shared" si="16"/>
        <v>BldApt</v>
      </c>
      <c r="B1054" s="68">
        <v>1037</v>
      </c>
      <c r="C1054" s="69"/>
      <c r="D1054" s="62"/>
      <c r="E1054" s="62"/>
      <c r="F1054" s="63"/>
      <c r="G1054" s="62"/>
      <c r="H1054" s="62"/>
      <c r="I1054" s="64"/>
      <c r="J1054" s="64"/>
      <c r="K1054" s="62"/>
      <c r="L1054" s="62"/>
      <c r="M1054" s="62"/>
      <c r="N1054" s="62"/>
      <c r="O1054" s="65"/>
      <c r="P1054" s="66" t="str">
        <f>Calculator!M1039</f>
        <v/>
      </c>
      <c r="Q1054" s="43"/>
    </row>
    <row r="1055" spans="1:17" outlineLevel="1" x14ac:dyDescent="0.2">
      <c r="A1055" s="43" t="str">
        <f t="shared" si="16"/>
        <v>BldApt</v>
      </c>
      <c r="B1055" s="68">
        <v>1038</v>
      </c>
      <c r="C1055" s="69"/>
      <c r="D1055" s="62"/>
      <c r="E1055" s="62"/>
      <c r="F1055" s="63"/>
      <c r="G1055" s="62"/>
      <c r="H1055" s="62"/>
      <c r="I1055" s="64"/>
      <c r="J1055" s="64"/>
      <c r="K1055" s="62"/>
      <c r="L1055" s="62"/>
      <c r="M1055" s="62"/>
      <c r="N1055" s="62"/>
      <c r="O1055" s="65"/>
      <c r="P1055" s="66" t="str">
        <f>Calculator!M1040</f>
        <v/>
      </c>
      <c r="Q1055" s="43"/>
    </row>
    <row r="1056" spans="1:17" outlineLevel="1" x14ac:dyDescent="0.2">
      <c r="A1056" s="43" t="str">
        <f t="shared" si="16"/>
        <v>BldApt</v>
      </c>
      <c r="B1056" s="68">
        <v>1039</v>
      </c>
      <c r="C1056" s="69"/>
      <c r="D1056" s="62"/>
      <c r="E1056" s="62"/>
      <c r="F1056" s="63"/>
      <c r="G1056" s="62"/>
      <c r="H1056" s="62"/>
      <c r="I1056" s="64"/>
      <c r="J1056" s="64"/>
      <c r="K1056" s="62"/>
      <c r="L1056" s="62"/>
      <c r="M1056" s="62"/>
      <c r="N1056" s="62"/>
      <c r="O1056" s="65"/>
      <c r="P1056" s="66" t="str">
        <f>Calculator!M1041</f>
        <v/>
      </c>
      <c r="Q1056" s="43"/>
    </row>
    <row r="1057" spans="1:17" outlineLevel="1" x14ac:dyDescent="0.2">
      <c r="A1057" s="43" t="str">
        <f t="shared" si="16"/>
        <v>BldApt</v>
      </c>
      <c r="B1057" s="68">
        <v>1040</v>
      </c>
      <c r="C1057" s="69"/>
      <c r="D1057" s="62"/>
      <c r="E1057" s="62"/>
      <c r="F1057" s="63"/>
      <c r="G1057" s="62"/>
      <c r="H1057" s="62"/>
      <c r="I1057" s="64"/>
      <c r="J1057" s="64"/>
      <c r="K1057" s="62"/>
      <c r="L1057" s="62"/>
      <c r="M1057" s="62"/>
      <c r="N1057" s="62"/>
      <c r="O1057" s="65"/>
      <c r="P1057" s="66" t="str">
        <f>Calculator!M1042</f>
        <v/>
      </c>
      <c r="Q1057" s="43"/>
    </row>
    <row r="1058" spans="1:17" outlineLevel="1" x14ac:dyDescent="0.2">
      <c r="A1058" s="43" t="str">
        <f t="shared" si="16"/>
        <v>BldApt</v>
      </c>
      <c r="B1058" s="68">
        <v>1041</v>
      </c>
      <c r="C1058" s="69"/>
      <c r="D1058" s="62"/>
      <c r="E1058" s="62"/>
      <c r="F1058" s="63"/>
      <c r="G1058" s="62"/>
      <c r="H1058" s="62"/>
      <c r="I1058" s="64"/>
      <c r="J1058" s="64"/>
      <c r="K1058" s="62"/>
      <c r="L1058" s="62"/>
      <c r="M1058" s="62"/>
      <c r="N1058" s="62"/>
      <c r="O1058" s="65"/>
      <c r="P1058" s="66" t="str">
        <f>Calculator!M1043</f>
        <v/>
      </c>
      <c r="Q1058" s="43"/>
    </row>
    <row r="1059" spans="1:17" outlineLevel="1" x14ac:dyDescent="0.2">
      <c r="A1059" s="43" t="str">
        <f t="shared" si="16"/>
        <v>BldApt</v>
      </c>
      <c r="B1059" s="68">
        <v>1042</v>
      </c>
      <c r="C1059" s="69"/>
      <c r="D1059" s="62"/>
      <c r="E1059" s="62"/>
      <c r="F1059" s="63"/>
      <c r="G1059" s="62"/>
      <c r="H1059" s="62"/>
      <c r="I1059" s="64"/>
      <c r="J1059" s="64"/>
      <c r="K1059" s="62"/>
      <c r="L1059" s="62"/>
      <c r="M1059" s="62"/>
      <c r="N1059" s="62"/>
      <c r="O1059" s="65"/>
      <c r="P1059" s="66" t="str">
        <f>Calculator!M1044</f>
        <v/>
      </c>
      <c r="Q1059" s="43"/>
    </row>
    <row r="1060" spans="1:17" outlineLevel="1" x14ac:dyDescent="0.2">
      <c r="A1060" s="43" t="str">
        <f t="shared" si="16"/>
        <v>BldApt</v>
      </c>
      <c r="B1060" s="68">
        <v>1043</v>
      </c>
      <c r="C1060" s="69"/>
      <c r="D1060" s="62"/>
      <c r="E1060" s="62"/>
      <c r="F1060" s="63"/>
      <c r="G1060" s="62"/>
      <c r="H1060" s="62"/>
      <c r="I1060" s="64"/>
      <c r="J1060" s="64"/>
      <c r="K1060" s="62"/>
      <c r="L1060" s="62"/>
      <c r="M1060" s="62"/>
      <c r="N1060" s="62"/>
      <c r="O1060" s="65"/>
      <c r="P1060" s="66" t="str">
        <f>Calculator!M1045</f>
        <v/>
      </c>
      <c r="Q1060" s="43"/>
    </row>
    <row r="1061" spans="1:17" outlineLevel="1" x14ac:dyDescent="0.2">
      <c r="A1061" s="43" t="str">
        <f t="shared" si="16"/>
        <v>BldApt</v>
      </c>
      <c r="B1061" s="68">
        <v>1044</v>
      </c>
      <c r="C1061" s="69"/>
      <c r="D1061" s="62"/>
      <c r="E1061" s="62"/>
      <c r="F1061" s="63"/>
      <c r="G1061" s="62"/>
      <c r="H1061" s="62"/>
      <c r="I1061" s="64"/>
      <c r="J1061" s="64"/>
      <c r="K1061" s="62"/>
      <c r="L1061" s="62"/>
      <c r="M1061" s="62"/>
      <c r="N1061" s="62"/>
      <c r="O1061" s="65"/>
      <c r="P1061" s="66" t="str">
        <f>Calculator!M1046</f>
        <v/>
      </c>
      <c r="Q1061" s="43"/>
    </row>
    <row r="1062" spans="1:17" outlineLevel="1" x14ac:dyDescent="0.2">
      <c r="A1062" s="43" t="str">
        <f t="shared" si="16"/>
        <v>BldApt</v>
      </c>
      <c r="B1062" s="68">
        <v>1045</v>
      </c>
      <c r="C1062" s="69"/>
      <c r="D1062" s="62"/>
      <c r="E1062" s="62"/>
      <c r="F1062" s="63"/>
      <c r="G1062" s="62"/>
      <c r="H1062" s="62"/>
      <c r="I1062" s="64"/>
      <c r="J1062" s="64"/>
      <c r="K1062" s="62"/>
      <c r="L1062" s="62"/>
      <c r="M1062" s="62"/>
      <c r="N1062" s="62"/>
      <c r="O1062" s="65"/>
      <c r="P1062" s="66" t="str">
        <f>Calculator!M1047</f>
        <v/>
      </c>
      <c r="Q1062" s="43"/>
    </row>
    <row r="1063" spans="1:17" outlineLevel="1" x14ac:dyDescent="0.2">
      <c r="A1063" s="43" t="str">
        <f t="shared" si="16"/>
        <v>BldApt</v>
      </c>
      <c r="B1063" s="68">
        <v>1046</v>
      </c>
      <c r="C1063" s="69"/>
      <c r="D1063" s="62"/>
      <c r="E1063" s="62"/>
      <c r="F1063" s="63"/>
      <c r="G1063" s="62"/>
      <c r="H1063" s="62"/>
      <c r="I1063" s="64"/>
      <c r="J1063" s="64"/>
      <c r="K1063" s="62"/>
      <c r="L1063" s="62"/>
      <c r="M1063" s="62"/>
      <c r="N1063" s="62"/>
      <c r="O1063" s="65"/>
      <c r="P1063" s="66" t="str">
        <f>Calculator!M1048</f>
        <v/>
      </c>
      <c r="Q1063" s="43"/>
    </row>
    <row r="1064" spans="1:17" outlineLevel="1" x14ac:dyDescent="0.2">
      <c r="A1064" s="43" t="str">
        <f t="shared" si="16"/>
        <v>BldApt</v>
      </c>
      <c r="B1064" s="68">
        <v>1047</v>
      </c>
      <c r="C1064" s="69"/>
      <c r="D1064" s="62"/>
      <c r="E1064" s="62"/>
      <c r="F1064" s="63"/>
      <c r="G1064" s="62"/>
      <c r="H1064" s="62"/>
      <c r="I1064" s="64"/>
      <c r="J1064" s="64"/>
      <c r="K1064" s="62"/>
      <c r="L1064" s="62"/>
      <c r="M1064" s="62"/>
      <c r="N1064" s="62"/>
      <c r="O1064" s="65"/>
      <c r="P1064" s="66" t="str">
        <f>Calculator!M1049</f>
        <v/>
      </c>
      <c r="Q1064" s="43"/>
    </row>
    <row r="1065" spans="1:17" outlineLevel="1" x14ac:dyDescent="0.2">
      <c r="A1065" s="43" t="str">
        <f t="shared" si="16"/>
        <v>BldApt</v>
      </c>
      <c r="B1065" s="68">
        <v>1048</v>
      </c>
      <c r="C1065" s="69"/>
      <c r="D1065" s="62"/>
      <c r="E1065" s="62"/>
      <c r="F1065" s="63"/>
      <c r="G1065" s="62"/>
      <c r="H1065" s="62"/>
      <c r="I1065" s="64"/>
      <c r="J1065" s="64"/>
      <c r="K1065" s="62"/>
      <c r="L1065" s="62"/>
      <c r="M1065" s="62"/>
      <c r="N1065" s="62"/>
      <c r="O1065" s="65"/>
      <c r="P1065" s="66" t="str">
        <f>Calculator!M1050</f>
        <v/>
      </c>
      <c r="Q1065" s="43"/>
    </row>
    <row r="1066" spans="1:17" outlineLevel="1" x14ac:dyDescent="0.2">
      <c r="A1066" s="43" t="str">
        <f t="shared" si="16"/>
        <v>BldApt</v>
      </c>
      <c r="B1066" s="68">
        <v>1049</v>
      </c>
      <c r="C1066" s="69"/>
      <c r="D1066" s="62"/>
      <c r="E1066" s="62"/>
      <c r="F1066" s="63"/>
      <c r="G1066" s="62"/>
      <c r="H1066" s="62"/>
      <c r="I1066" s="64"/>
      <c r="J1066" s="64"/>
      <c r="K1066" s="62"/>
      <c r="L1066" s="62"/>
      <c r="M1066" s="62"/>
      <c r="N1066" s="62"/>
      <c r="O1066" s="65"/>
      <c r="P1066" s="66" t="str">
        <f>Calculator!M1051</f>
        <v/>
      </c>
      <c r="Q1066" s="43"/>
    </row>
    <row r="1067" spans="1:17" outlineLevel="1" x14ac:dyDescent="0.2">
      <c r="A1067" s="43" t="str">
        <f t="shared" si="16"/>
        <v>BldApt</v>
      </c>
      <c r="B1067" s="68">
        <v>1050</v>
      </c>
      <c r="C1067" s="69"/>
      <c r="D1067" s="62"/>
      <c r="E1067" s="62"/>
      <c r="F1067" s="63"/>
      <c r="G1067" s="62"/>
      <c r="H1067" s="62"/>
      <c r="I1067" s="64"/>
      <c r="J1067" s="64"/>
      <c r="K1067" s="62"/>
      <c r="L1067" s="62"/>
      <c r="M1067" s="62"/>
      <c r="N1067" s="62"/>
      <c r="O1067" s="65"/>
      <c r="P1067" s="66" t="str">
        <f>Calculator!M1052</f>
        <v/>
      </c>
      <c r="Q1067" s="43"/>
    </row>
    <row r="1068" spans="1:17" outlineLevel="1" x14ac:dyDescent="0.2">
      <c r="A1068" s="43" t="str">
        <f t="shared" si="16"/>
        <v>BldApt</v>
      </c>
      <c r="B1068" s="68">
        <v>1051</v>
      </c>
      <c r="C1068" s="69"/>
      <c r="D1068" s="62"/>
      <c r="E1068" s="62"/>
      <c r="F1068" s="63"/>
      <c r="G1068" s="62"/>
      <c r="H1068" s="62"/>
      <c r="I1068" s="64"/>
      <c r="J1068" s="64"/>
      <c r="K1068" s="62"/>
      <c r="L1068" s="62"/>
      <c r="M1068" s="62"/>
      <c r="N1068" s="62"/>
      <c r="O1068" s="65"/>
      <c r="P1068" s="66" t="str">
        <f>Calculator!M1053</f>
        <v/>
      </c>
      <c r="Q1068" s="43"/>
    </row>
    <row r="1069" spans="1:17" outlineLevel="1" x14ac:dyDescent="0.2">
      <c r="A1069" s="43" t="str">
        <f t="shared" si="16"/>
        <v>BldApt</v>
      </c>
      <c r="B1069" s="68">
        <v>1052</v>
      </c>
      <c r="C1069" s="69"/>
      <c r="D1069" s="62"/>
      <c r="E1069" s="62"/>
      <c r="F1069" s="63"/>
      <c r="G1069" s="62"/>
      <c r="H1069" s="62"/>
      <c r="I1069" s="64"/>
      <c r="J1069" s="64"/>
      <c r="K1069" s="62"/>
      <c r="L1069" s="62"/>
      <c r="M1069" s="62"/>
      <c r="N1069" s="62"/>
      <c r="O1069" s="65"/>
      <c r="P1069" s="66" t="str">
        <f>Calculator!M1054</f>
        <v/>
      </c>
      <c r="Q1069" s="43"/>
    </row>
    <row r="1070" spans="1:17" outlineLevel="1" x14ac:dyDescent="0.2">
      <c r="A1070" s="43" t="str">
        <f t="shared" si="16"/>
        <v>BldApt</v>
      </c>
      <c r="B1070" s="68">
        <v>1053</v>
      </c>
      <c r="C1070" s="69"/>
      <c r="D1070" s="62"/>
      <c r="E1070" s="62"/>
      <c r="F1070" s="63"/>
      <c r="G1070" s="62"/>
      <c r="H1070" s="62"/>
      <c r="I1070" s="64"/>
      <c r="J1070" s="64"/>
      <c r="K1070" s="62"/>
      <c r="L1070" s="62"/>
      <c r="M1070" s="62"/>
      <c r="N1070" s="62"/>
      <c r="O1070" s="65"/>
      <c r="P1070" s="66" t="str">
        <f>Calculator!M1055</f>
        <v/>
      </c>
      <c r="Q1070" s="43"/>
    </row>
    <row r="1071" spans="1:17" outlineLevel="1" x14ac:dyDescent="0.2">
      <c r="A1071" s="43" t="str">
        <f t="shared" si="16"/>
        <v>BldApt</v>
      </c>
      <c r="B1071" s="68">
        <v>1054</v>
      </c>
      <c r="C1071" s="69"/>
      <c r="D1071" s="62"/>
      <c r="E1071" s="62"/>
      <c r="F1071" s="63"/>
      <c r="G1071" s="62"/>
      <c r="H1071" s="62"/>
      <c r="I1071" s="64"/>
      <c r="J1071" s="64"/>
      <c r="K1071" s="62"/>
      <c r="L1071" s="62"/>
      <c r="M1071" s="62"/>
      <c r="N1071" s="62"/>
      <c r="O1071" s="65"/>
      <c r="P1071" s="66" t="str">
        <f>Calculator!M1056</f>
        <v/>
      </c>
      <c r="Q1071" s="43"/>
    </row>
    <row r="1072" spans="1:17" outlineLevel="1" x14ac:dyDescent="0.2">
      <c r="A1072" s="43" t="str">
        <f t="shared" si="16"/>
        <v>BldApt</v>
      </c>
      <c r="B1072" s="68">
        <v>1055</v>
      </c>
      <c r="C1072" s="69"/>
      <c r="D1072" s="62"/>
      <c r="E1072" s="62"/>
      <c r="F1072" s="63"/>
      <c r="G1072" s="62"/>
      <c r="H1072" s="62"/>
      <c r="I1072" s="64"/>
      <c r="J1072" s="64"/>
      <c r="K1072" s="62"/>
      <c r="L1072" s="62"/>
      <c r="M1072" s="62"/>
      <c r="N1072" s="62"/>
      <c r="O1072" s="65"/>
      <c r="P1072" s="66" t="str">
        <f>Calculator!M1057</f>
        <v/>
      </c>
      <c r="Q1072" s="43"/>
    </row>
    <row r="1073" spans="1:17" outlineLevel="1" x14ac:dyDescent="0.2">
      <c r="A1073" s="43" t="str">
        <f t="shared" si="16"/>
        <v>BldApt</v>
      </c>
      <c r="B1073" s="68">
        <v>1056</v>
      </c>
      <c r="C1073" s="69"/>
      <c r="D1073" s="62"/>
      <c r="E1073" s="62"/>
      <c r="F1073" s="63"/>
      <c r="G1073" s="62"/>
      <c r="H1073" s="62"/>
      <c r="I1073" s="64"/>
      <c r="J1073" s="64"/>
      <c r="K1073" s="62"/>
      <c r="L1073" s="62"/>
      <c r="M1073" s="62"/>
      <c r="N1073" s="62"/>
      <c r="O1073" s="65"/>
      <c r="P1073" s="66" t="str">
        <f>Calculator!M1058</f>
        <v/>
      </c>
      <c r="Q1073" s="43"/>
    </row>
    <row r="1074" spans="1:17" outlineLevel="1" x14ac:dyDescent="0.2">
      <c r="A1074" s="43" t="str">
        <f t="shared" si="16"/>
        <v>BldApt</v>
      </c>
      <c r="B1074" s="68">
        <v>1057</v>
      </c>
      <c r="C1074" s="69"/>
      <c r="D1074" s="62"/>
      <c r="E1074" s="62"/>
      <c r="F1074" s="63"/>
      <c r="G1074" s="62"/>
      <c r="H1074" s="62"/>
      <c r="I1074" s="64"/>
      <c r="J1074" s="64"/>
      <c r="K1074" s="62"/>
      <c r="L1074" s="62"/>
      <c r="M1074" s="62"/>
      <c r="N1074" s="62"/>
      <c r="O1074" s="65"/>
      <c r="P1074" s="66" t="str">
        <f>Calculator!M1059</f>
        <v/>
      </c>
      <c r="Q1074" s="43"/>
    </row>
    <row r="1075" spans="1:17" outlineLevel="1" x14ac:dyDescent="0.2">
      <c r="A1075" s="43" t="str">
        <f t="shared" si="16"/>
        <v>BldApt</v>
      </c>
      <c r="B1075" s="68">
        <v>1058</v>
      </c>
      <c r="C1075" s="69"/>
      <c r="D1075" s="62"/>
      <c r="E1075" s="62"/>
      <c r="F1075" s="63"/>
      <c r="G1075" s="62"/>
      <c r="H1075" s="62"/>
      <c r="I1075" s="64"/>
      <c r="J1075" s="64"/>
      <c r="K1075" s="62"/>
      <c r="L1075" s="62"/>
      <c r="M1075" s="62"/>
      <c r="N1075" s="62"/>
      <c r="O1075" s="65"/>
      <c r="P1075" s="66" t="str">
        <f>Calculator!M1060</f>
        <v/>
      </c>
      <c r="Q1075" s="43"/>
    </row>
    <row r="1076" spans="1:17" outlineLevel="1" x14ac:dyDescent="0.2">
      <c r="A1076" s="43" t="str">
        <f t="shared" si="16"/>
        <v>BldApt</v>
      </c>
      <c r="B1076" s="68">
        <v>1059</v>
      </c>
      <c r="C1076" s="69"/>
      <c r="D1076" s="62"/>
      <c r="E1076" s="62"/>
      <c r="F1076" s="63"/>
      <c r="G1076" s="62"/>
      <c r="H1076" s="62"/>
      <c r="I1076" s="64"/>
      <c r="J1076" s="64"/>
      <c r="K1076" s="62"/>
      <c r="L1076" s="62"/>
      <c r="M1076" s="62"/>
      <c r="N1076" s="62"/>
      <c r="O1076" s="65"/>
      <c r="P1076" s="66" t="str">
        <f>Calculator!M1061</f>
        <v/>
      </c>
      <c r="Q1076" s="43"/>
    </row>
    <row r="1077" spans="1:17" outlineLevel="1" x14ac:dyDescent="0.2">
      <c r="A1077" s="43" t="str">
        <f t="shared" si="16"/>
        <v>BldApt</v>
      </c>
      <c r="B1077" s="68">
        <v>1060</v>
      </c>
      <c r="C1077" s="69"/>
      <c r="D1077" s="62"/>
      <c r="E1077" s="62"/>
      <c r="F1077" s="63"/>
      <c r="G1077" s="62"/>
      <c r="H1077" s="62"/>
      <c r="I1077" s="64"/>
      <c r="J1077" s="64"/>
      <c r="K1077" s="62"/>
      <c r="L1077" s="62"/>
      <c r="M1077" s="62"/>
      <c r="N1077" s="62"/>
      <c r="O1077" s="65"/>
      <c r="P1077" s="66" t="str">
        <f>Calculator!M1062</f>
        <v/>
      </c>
      <c r="Q1077" s="43"/>
    </row>
    <row r="1078" spans="1:17" outlineLevel="1" x14ac:dyDescent="0.2">
      <c r="A1078" s="43" t="str">
        <f t="shared" si="16"/>
        <v>BldApt</v>
      </c>
      <c r="B1078" s="68">
        <v>1061</v>
      </c>
      <c r="C1078" s="69"/>
      <c r="D1078" s="62"/>
      <c r="E1078" s="62"/>
      <c r="F1078" s="63"/>
      <c r="G1078" s="62"/>
      <c r="H1078" s="62"/>
      <c r="I1078" s="64"/>
      <c r="J1078" s="64"/>
      <c r="K1078" s="62"/>
      <c r="L1078" s="62"/>
      <c r="M1078" s="62"/>
      <c r="N1078" s="62"/>
      <c r="O1078" s="65"/>
      <c r="P1078" s="66" t="str">
        <f>Calculator!M1063</f>
        <v/>
      </c>
      <c r="Q1078" s="43"/>
    </row>
    <row r="1079" spans="1:17" outlineLevel="1" x14ac:dyDescent="0.2">
      <c r="A1079" s="43" t="str">
        <f t="shared" si="16"/>
        <v>BldApt</v>
      </c>
      <c r="B1079" s="68">
        <v>1062</v>
      </c>
      <c r="C1079" s="69"/>
      <c r="D1079" s="62"/>
      <c r="E1079" s="62"/>
      <c r="F1079" s="63"/>
      <c r="G1079" s="62"/>
      <c r="H1079" s="62"/>
      <c r="I1079" s="64"/>
      <c r="J1079" s="64"/>
      <c r="K1079" s="62"/>
      <c r="L1079" s="62"/>
      <c r="M1079" s="62"/>
      <c r="N1079" s="62"/>
      <c r="O1079" s="65"/>
      <c r="P1079" s="66" t="str">
        <f>Calculator!M1064</f>
        <v/>
      </c>
      <c r="Q1079" s="43"/>
    </row>
    <row r="1080" spans="1:17" outlineLevel="1" x14ac:dyDescent="0.2">
      <c r="A1080" s="43" t="str">
        <f t="shared" si="16"/>
        <v>BldApt</v>
      </c>
      <c r="B1080" s="68">
        <v>1063</v>
      </c>
      <c r="C1080" s="69"/>
      <c r="D1080" s="62"/>
      <c r="E1080" s="62"/>
      <c r="F1080" s="63"/>
      <c r="G1080" s="62"/>
      <c r="H1080" s="62"/>
      <c r="I1080" s="64"/>
      <c r="J1080" s="64"/>
      <c r="K1080" s="62"/>
      <c r="L1080" s="62"/>
      <c r="M1080" s="62"/>
      <c r="N1080" s="62"/>
      <c r="O1080" s="65"/>
      <c r="P1080" s="66" t="str">
        <f>Calculator!M1065</f>
        <v/>
      </c>
      <c r="Q1080" s="43"/>
    </row>
    <row r="1081" spans="1:17" outlineLevel="1" x14ac:dyDescent="0.2">
      <c r="A1081" s="43" t="str">
        <f t="shared" si="16"/>
        <v>BldApt</v>
      </c>
      <c r="B1081" s="68">
        <v>1064</v>
      </c>
      <c r="C1081" s="69"/>
      <c r="D1081" s="62"/>
      <c r="E1081" s="62"/>
      <c r="F1081" s="63"/>
      <c r="G1081" s="62"/>
      <c r="H1081" s="62"/>
      <c r="I1081" s="64"/>
      <c r="J1081" s="64"/>
      <c r="K1081" s="62"/>
      <c r="L1081" s="62"/>
      <c r="M1081" s="62"/>
      <c r="N1081" s="62"/>
      <c r="O1081" s="65"/>
      <c r="P1081" s="66" t="str">
        <f>Calculator!M1066</f>
        <v/>
      </c>
      <c r="Q1081" s="43"/>
    </row>
    <row r="1082" spans="1:17" outlineLevel="1" x14ac:dyDescent="0.2">
      <c r="A1082" s="43" t="str">
        <f t="shared" si="16"/>
        <v>BldApt</v>
      </c>
      <c r="B1082" s="68">
        <v>1065</v>
      </c>
      <c r="C1082" s="69"/>
      <c r="D1082" s="62"/>
      <c r="E1082" s="62"/>
      <c r="F1082" s="63"/>
      <c r="G1082" s="62"/>
      <c r="H1082" s="62"/>
      <c r="I1082" s="64"/>
      <c r="J1082" s="64"/>
      <c r="K1082" s="62"/>
      <c r="L1082" s="62"/>
      <c r="M1082" s="62"/>
      <c r="N1082" s="62"/>
      <c r="O1082" s="65"/>
      <c r="P1082" s="66" t="str">
        <f>Calculator!M1067</f>
        <v/>
      </c>
      <c r="Q1082" s="43"/>
    </row>
    <row r="1083" spans="1:17" outlineLevel="1" x14ac:dyDescent="0.2">
      <c r="A1083" s="43" t="str">
        <f t="shared" si="16"/>
        <v>BldApt</v>
      </c>
      <c r="B1083" s="68">
        <v>1066</v>
      </c>
      <c r="C1083" s="69"/>
      <c r="D1083" s="62"/>
      <c r="E1083" s="62"/>
      <c r="F1083" s="63"/>
      <c r="G1083" s="62"/>
      <c r="H1083" s="62"/>
      <c r="I1083" s="64"/>
      <c r="J1083" s="64"/>
      <c r="K1083" s="62"/>
      <c r="L1083" s="62"/>
      <c r="M1083" s="62"/>
      <c r="N1083" s="62"/>
      <c r="O1083" s="65"/>
      <c r="P1083" s="66" t="str">
        <f>Calculator!M1068</f>
        <v/>
      </c>
      <c r="Q1083" s="43"/>
    </row>
    <row r="1084" spans="1:17" outlineLevel="1" x14ac:dyDescent="0.2">
      <c r="A1084" s="43" t="str">
        <f t="shared" si="16"/>
        <v>BldApt</v>
      </c>
      <c r="B1084" s="68">
        <v>1067</v>
      </c>
      <c r="C1084" s="69"/>
      <c r="D1084" s="62"/>
      <c r="E1084" s="62"/>
      <c r="F1084" s="63"/>
      <c r="G1084" s="62"/>
      <c r="H1084" s="62"/>
      <c r="I1084" s="64"/>
      <c r="J1084" s="64"/>
      <c r="K1084" s="62"/>
      <c r="L1084" s="62"/>
      <c r="M1084" s="62"/>
      <c r="N1084" s="62"/>
      <c r="O1084" s="65"/>
      <c r="P1084" s="66" t="str">
        <f>Calculator!M1069</f>
        <v/>
      </c>
      <c r="Q1084" s="43"/>
    </row>
    <row r="1085" spans="1:17" outlineLevel="1" x14ac:dyDescent="0.2">
      <c r="A1085" s="43" t="str">
        <f t="shared" si="16"/>
        <v>BldApt</v>
      </c>
      <c r="B1085" s="68">
        <v>1068</v>
      </c>
      <c r="C1085" s="69"/>
      <c r="D1085" s="62"/>
      <c r="E1085" s="62"/>
      <c r="F1085" s="63"/>
      <c r="G1085" s="62"/>
      <c r="H1085" s="62"/>
      <c r="I1085" s="64"/>
      <c r="J1085" s="64"/>
      <c r="K1085" s="62"/>
      <c r="L1085" s="62"/>
      <c r="M1085" s="62"/>
      <c r="N1085" s="62"/>
      <c r="O1085" s="65"/>
      <c r="P1085" s="66" t="str">
        <f>Calculator!M1070</f>
        <v/>
      </c>
      <c r="Q1085" s="43"/>
    </row>
    <row r="1086" spans="1:17" outlineLevel="1" x14ac:dyDescent="0.2">
      <c r="A1086" s="43" t="str">
        <f t="shared" si="16"/>
        <v>BldApt</v>
      </c>
      <c r="B1086" s="68">
        <v>1069</v>
      </c>
      <c r="C1086" s="69"/>
      <c r="D1086" s="62"/>
      <c r="E1086" s="62"/>
      <c r="F1086" s="63"/>
      <c r="G1086" s="62"/>
      <c r="H1086" s="62"/>
      <c r="I1086" s="64"/>
      <c r="J1086" s="64"/>
      <c r="K1086" s="62"/>
      <c r="L1086" s="62"/>
      <c r="M1086" s="62"/>
      <c r="N1086" s="62"/>
      <c r="O1086" s="65"/>
      <c r="P1086" s="66" t="str">
        <f>Calculator!M1071</f>
        <v/>
      </c>
      <c r="Q1086" s="43"/>
    </row>
    <row r="1087" spans="1:17" outlineLevel="1" x14ac:dyDescent="0.2">
      <c r="A1087" s="43" t="str">
        <f t="shared" si="16"/>
        <v>BldApt</v>
      </c>
      <c r="B1087" s="68">
        <v>1070</v>
      </c>
      <c r="C1087" s="69"/>
      <c r="D1087" s="62"/>
      <c r="E1087" s="62"/>
      <c r="F1087" s="63"/>
      <c r="G1087" s="62"/>
      <c r="H1087" s="62"/>
      <c r="I1087" s="64"/>
      <c r="J1087" s="64"/>
      <c r="K1087" s="62"/>
      <c r="L1087" s="62"/>
      <c r="M1087" s="62"/>
      <c r="N1087" s="62"/>
      <c r="O1087" s="65"/>
      <c r="P1087" s="66" t="str">
        <f>Calculator!M1072</f>
        <v/>
      </c>
      <c r="Q1087" s="43"/>
    </row>
    <row r="1088" spans="1:17" outlineLevel="1" x14ac:dyDescent="0.2">
      <c r="A1088" s="43" t="str">
        <f t="shared" si="16"/>
        <v>BldApt</v>
      </c>
      <c r="B1088" s="68">
        <v>1071</v>
      </c>
      <c r="C1088" s="69"/>
      <c r="D1088" s="62"/>
      <c r="E1088" s="62"/>
      <c r="F1088" s="63"/>
      <c r="G1088" s="62"/>
      <c r="H1088" s="62"/>
      <c r="I1088" s="64"/>
      <c r="J1088" s="64"/>
      <c r="K1088" s="62"/>
      <c r="L1088" s="62"/>
      <c r="M1088" s="62"/>
      <c r="N1088" s="62"/>
      <c r="O1088" s="65"/>
      <c r="P1088" s="66" t="str">
        <f>Calculator!M1073</f>
        <v/>
      </c>
      <c r="Q1088" s="43"/>
    </row>
    <row r="1089" spans="1:17" outlineLevel="1" x14ac:dyDescent="0.2">
      <c r="A1089" s="43" t="str">
        <f t="shared" si="16"/>
        <v>BldApt</v>
      </c>
      <c r="B1089" s="68">
        <v>1072</v>
      </c>
      <c r="C1089" s="69"/>
      <c r="D1089" s="62"/>
      <c r="E1089" s="62"/>
      <c r="F1089" s="63"/>
      <c r="G1089" s="62"/>
      <c r="H1089" s="62"/>
      <c r="I1089" s="64"/>
      <c r="J1089" s="64"/>
      <c r="K1089" s="62"/>
      <c r="L1089" s="62"/>
      <c r="M1089" s="62"/>
      <c r="N1089" s="62"/>
      <c r="O1089" s="65"/>
      <c r="P1089" s="66" t="str">
        <f>Calculator!M1074</f>
        <v/>
      </c>
      <c r="Q1089" s="43"/>
    </row>
    <row r="1090" spans="1:17" outlineLevel="1" x14ac:dyDescent="0.2">
      <c r="A1090" s="43" t="str">
        <f t="shared" si="16"/>
        <v>BldApt</v>
      </c>
      <c r="B1090" s="68">
        <v>1073</v>
      </c>
      <c r="C1090" s="69"/>
      <c r="D1090" s="62"/>
      <c r="E1090" s="62"/>
      <c r="F1090" s="63"/>
      <c r="G1090" s="62"/>
      <c r="H1090" s="62"/>
      <c r="I1090" s="64"/>
      <c r="J1090" s="64"/>
      <c r="K1090" s="62"/>
      <c r="L1090" s="62"/>
      <c r="M1090" s="62"/>
      <c r="N1090" s="62"/>
      <c r="O1090" s="65"/>
      <c r="P1090" s="66" t="str">
        <f>Calculator!M1075</f>
        <v/>
      </c>
      <c r="Q1090" s="43"/>
    </row>
    <row r="1091" spans="1:17" outlineLevel="1" x14ac:dyDescent="0.2">
      <c r="A1091" s="43" t="str">
        <f t="shared" si="16"/>
        <v>BldApt</v>
      </c>
      <c r="B1091" s="68">
        <v>1074</v>
      </c>
      <c r="C1091" s="69"/>
      <c r="D1091" s="62"/>
      <c r="E1091" s="62"/>
      <c r="F1091" s="63"/>
      <c r="G1091" s="62"/>
      <c r="H1091" s="62"/>
      <c r="I1091" s="64"/>
      <c r="J1091" s="64"/>
      <c r="K1091" s="62"/>
      <c r="L1091" s="62"/>
      <c r="M1091" s="62"/>
      <c r="N1091" s="62"/>
      <c r="O1091" s="65"/>
      <c r="P1091" s="66" t="str">
        <f>Calculator!M1076</f>
        <v/>
      </c>
      <c r="Q1091" s="43"/>
    </row>
    <row r="1092" spans="1:17" outlineLevel="1" x14ac:dyDescent="0.2">
      <c r="A1092" s="43" t="str">
        <f t="shared" si="16"/>
        <v>BldApt</v>
      </c>
      <c r="B1092" s="68">
        <v>1075</v>
      </c>
      <c r="C1092" s="69"/>
      <c r="D1092" s="62"/>
      <c r="E1092" s="62"/>
      <c r="F1092" s="63"/>
      <c r="G1092" s="62"/>
      <c r="H1092" s="62"/>
      <c r="I1092" s="64"/>
      <c r="J1092" s="64"/>
      <c r="K1092" s="62"/>
      <c r="L1092" s="62"/>
      <c r="M1092" s="62"/>
      <c r="N1092" s="62"/>
      <c r="O1092" s="65"/>
      <c r="P1092" s="66" t="str">
        <f>Calculator!M1077</f>
        <v/>
      </c>
      <c r="Q1092" s="43"/>
    </row>
    <row r="1093" spans="1:17" outlineLevel="1" x14ac:dyDescent="0.2">
      <c r="A1093" s="43" t="str">
        <f t="shared" si="16"/>
        <v>BldApt</v>
      </c>
      <c r="B1093" s="68">
        <v>1076</v>
      </c>
      <c r="C1093" s="69"/>
      <c r="D1093" s="62"/>
      <c r="E1093" s="62"/>
      <c r="F1093" s="63"/>
      <c r="G1093" s="62"/>
      <c r="H1093" s="62"/>
      <c r="I1093" s="64"/>
      <c r="J1093" s="64"/>
      <c r="K1093" s="62"/>
      <c r="L1093" s="62"/>
      <c r="M1093" s="62"/>
      <c r="N1093" s="62"/>
      <c r="O1093" s="65"/>
      <c r="P1093" s="66" t="str">
        <f>Calculator!M1078</f>
        <v/>
      </c>
      <c r="Q1093" s="43"/>
    </row>
    <row r="1094" spans="1:17" outlineLevel="1" x14ac:dyDescent="0.2">
      <c r="A1094" s="43" t="str">
        <f t="shared" si="16"/>
        <v>BldApt</v>
      </c>
      <c r="B1094" s="68">
        <v>1077</v>
      </c>
      <c r="C1094" s="69"/>
      <c r="D1094" s="62"/>
      <c r="E1094" s="62"/>
      <c r="F1094" s="63"/>
      <c r="G1094" s="62"/>
      <c r="H1094" s="62"/>
      <c r="I1094" s="64"/>
      <c r="J1094" s="64"/>
      <c r="K1094" s="62"/>
      <c r="L1094" s="62"/>
      <c r="M1094" s="62"/>
      <c r="N1094" s="62"/>
      <c r="O1094" s="65"/>
      <c r="P1094" s="66" t="str">
        <f>Calculator!M1079</f>
        <v/>
      </c>
      <c r="Q1094" s="43"/>
    </row>
    <row r="1095" spans="1:17" outlineLevel="1" x14ac:dyDescent="0.2">
      <c r="A1095" s="43" t="str">
        <f t="shared" si="16"/>
        <v>BldApt</v>
      </c>
      <c r="B1095" s="68">
        <v>1078</v>
      </c>
      <c r="C1095" s="69"/>
      <c r="D1095" s="62"/>
      <c r="E1095" s="62"/>
      <c r="F1095" s="63"/>
      <c r="G1095" s="62"/>
      <c r="H1095" s="62"/>
      <c r="I1095" s="64"/>
      <c r="J1095" s="64"/>
      <c r="K1095" s="62"/>
      <c r="L1095" s="62"/>
      <c r="M1095" s="62"/>
      <c r="N1095" s="62"/>
      <c r="O1095" s="65"/>
      <c r="P1095" s="66" t="str">
        <f>Calculator!M1080</f>
        <v/>
      </c>
      <c r="Q1095" s="43"/>
    </row>
    <row r="1096" spans="1:17" outlineLevel="1" x14ac:dyDescent="0.2">
      <c r="A1096" s="43" t="str">
        <f t="shared" si="16"/>
        <v>BldApt</v>
      </c>
      <c r="B1096" s="68">
        <v>1079</v>
      </c>
      <c r="C1096" s="69"/>
      <c r="D1096" s="62"/>
      <c r="E1096" s="62"/>
      <c r="F1096" s="63"/>
      <c r="G1096" s="62"/>
      <c r="H1096" s="62"/>
      <c r="I1096" s="64"/>
      <c r="J1096" s="64"/>
      <c r="K1096" s="62"/>
      <c r="L1096" s="62"/>
      <c r="M1096" s="62"/>
      <c r="N1096" s="62"/>
      <c r="O1096" s="65"/>
      <c r="P1096" s="66" t="str">
        <f>Calculator!M1081</f>
        <v/>
      </c>
      <c r="Q1096" s="43"/>
    </row>
    <row r="1097" spans="1:17" outlineLevel="1" x14ac:dyDescent="0.2">
      <c r="A1097" s="43" t="str">
        <f t="shared" si="16"/>
        <v>BldApt</v>
      </c>
      <c r="B1097" s="68">
        <v>1080</v>
      </c>
      <c r="C1097" s="69"/>
      <c r="D1097" s="62"/>
      <c r="E1097" s="62"/>
      <c r="F1097" s="63"/>
      <c r="G1097" s="62"/>
      <c r="H1097" s="62"/>
      <c r="I1097" s="64"/>
      <c r="J1097" s="64"/>
      <c r="K1097" s="62"/>
      <c r="L1097" s="62"/>
      <c r="M1097" s="62"/>
      <c r="N1097" s="62"/>
      <c r="O1097" s="65"/>
      <c r="P1097" s="66" t="str">
        <f>Calculator!M1082</f>
        <v/>
      </c>
      <c r="Q1097" s="43"/>
    </row>
    <row r="1098" spans="1:17" outlineLevel="1" x14ac:dyDescent="0.2">
      <c r="A1098" s="43" t="str">
        <f t="shared" si="16"/>
        <v>BldApt</v>
      </c>
      <c r="B1098" s="68">
        <v>1081</v>
      </c>
      <c r="C1098" s="69"/>
      <c r="D1098" s="62"/>
      <c r="E1098" s="62"/>
      <c r="F1098" s="63"/>
      <c r="G1098" s="62"/>
      <c r="H1098" s="62"/>
      <c r="I1098" s="64"/>
      <c r="J1098" s="64"/>
      <c r="K1098" s="62"/>
      <c r="L1098" s="62"/>
      <c r="M1098" s="62"/>
      <c r="N1098" s="62"/>
      <c r="O1098" s="65"/>
      <c r="P1098" s="66" t="str">
        <f>Calculator!M1083</f>
        <v/>
      </c>
      <c r="Q1098" s="43"/>
    </row>
    <row r="1099" spans="1:17" outlineLevel="1" x14ac:dyDescent="0.2">
      <c r="A1099" s="43" t="str">
        <f t="shared" si="16"/>
        <v>BldApt</v>
      </c>
      <c r="B1099" s="68">
        <v>1082</v>
      </c>
      <c r="C1099" s="69"/>
      <c r="D1099" s="62"/>
      <c r="E1099" s="62"/>
      <c r="F1099" s="63"/>
      <c r="G1099" s="62"/>
      <c r="H1099" s="62"/>
      <c r="I1099" s="64"/>
      <c r="J1099" s="64"/>
      <c r="K1099" s="62"/>
      <c r="L1099" s="62"/>
      <c r="M1099" s="62"/>
      <c r="N1099" s="62"/>
      <c r="O1099" s="65"/>
      <c r="P1099" s="66" t="str">
        <f>Calculator!M1084</f>
        <v/>
      </c>
      <c r="Q1099" s="43"/>
    </row>
    <row r="1100" spans="1:17" outlineLevel="1" x14ac:dyDescent="0.2">
      <c r="A1100" s="43" t="str">
        <f t="shared" si="16"/>
        <v>BldApt</v>
      </c>
      <c r="B1100" s="68">
        <v>1083</v>
      </c>
      <c r="C1100" s="69"/>
      <c r="D1100" s="62"/>
      <c r="E1100" s="62"/>
      <c r="F1100" s="63"/>
      <c r="G1100" s="62"/>
      <c r="H1100" s="62"/>
      <c r="I1100" s="64"/>
      <c r="J1100" s="64"/>
      <c r="K1100" s="62"/>
      <c r="L1100" s="62"/>
      <c r="M1100" s="62"/>
      <c r="N1100" s="62"/>
      <c r="O1100" s="65"/>
      <c r="P1100" s="66" t="str">
        <f>Calculator!M1085</f>
        <v/>
      </c>
      <c r="Q1100" s="43"/>
    </row>
    <row r="1101" spans="1:17" outlineLevel="1" x14ac:dyDescent="0.2">
      <c r="A1101" s="43" t="str">
        <f t="shared" si="16"/>
        <v>BldApt</v>
      </c>
      <c r="B1101" s="68">
        <v>1084</v>
      </c>
      <c r="C1101" s="69"/>
      <c r="D1101" s="62"/>
      <c r="E1101" s="62"/>
      <c r="F1101" s="63"/>
      <c r="G1101" s="62"/>
      <c r="H1101" s="62"/>
      <c r="I1101" s="64"/>
      <c r="J1101" s="64"/>
      <c r="K1101" s="62"/>
      <c r="L1101" s="62"/>
      <c r="M1101" s="62"/>
      <c r="N1101" s="62"/>
      <c r="O1101" s="65"/>
      <c r="P1101" s="66" t="str">
        <f>Calculator!M1086</f>
        <v/>
      </c>
      <c r="Q1101" s="43"/>
    </row>
    <row r="1102" spans="1:17" outlineLevel="1" x14ac:dyDescent="0.2">
      <c r="A1102" s="43" t="str">
        <f t="shared" si="16"/>
        <v>BldApt</v>
      </c>
      <c r="B1102" s="68">
        <v>1085</v>
      </c>
      <c r="C1102" s="69"/>
      <c r="D1102" s="62"/>
      <c r="E1102" s="62"/>
      <c r="F1102" s="63"/>
      <c r="G1102" s="62"/>
      <c r="H1102" s="62"/>
      <c r="I1102" s="64"/>
      <c r="J1102" s="64"/>
      <c r="K1102" s="62"/>
      <c r="L1102" s="62"/>
      <c r="M1102" s="62"/>
      <c r="N1102" s="62"/>
      <c r="O1102" s="65"/>
      <c r="P1102" s="66" t="str">
        <f>Calculator!M1087</f>
        <v/>
      </c>
      <c r="Q1102" s="43"/>
    </row>
    <row r="1103" spans="1:17" outlineLevel="1" x14ac:dyDescent="0.2">
      <c r="A1103" s="43" t="str">
        <f t="shared" si="16"/>
        <v>BldApt</v>
      </c>
      <c r="B1103" s="68">
        <v>1086</v>
      </c>
      <c r="C1103" s="69"/>
      <c r="D1103" s="62"/>
      <c r="E1103" s="62"/>
      <c r="F1103" s="63"/>
      <c r="G1103" s="62"/>
      <c r="H1103" s="62"/>
      <c r="I1103" s="64"/>
      <c r="J1103" s="64"/>
      <c r="K1103" s="62"/>
      <c r="L1103" s="62"/>
      <c r="M1103" s="62"/>
      <c r="N1103" s="62"/>
      <c r="O1103" s="65"/>
      <c r="P1103" s="66" t="str">
        <f>Calculator!M1088</f>
        <v/>
      </c>
      <c r="Q1103" s="43"/>
    </row>
    <row r="1104" spans="1:17" outlineLevel="1" x14ac:dyDescent="0.2">
      <c r="A1104" s="43" t="str">
        <f t="shared" si="16"/>
        <v>BldApt</v>
      </c>
      <c r="B1104" s="68">
        <v>1087</v>
      </c>
      <c r="C1104" s="69"/>
      <c r="D1104" s="62"/>
      <c r="E1104" s="62"/>
      <c r="F1104" s="63"/>
      <c r="G1104" s="62"/>
      <c r="H1104" s="62"/>
      <c r="I1104" s="64"/>
      <c r="J1104" s="64"/>
      <c r="K1104" s="62"/>
      <c r="L1104" s="62"/>
      <c r="M1104" s="62"/>
      <c r="N1104" s="62"/>
      <c r="O1104" s="65"/>
      <c r="P1104" s="66" t="str">
        <f>Calculator!M1089</f>
        <v/>
      </c>
      <c r="Q1104" s="43"/>
    </row>
    <row r="1105" spans="1:17" outlineLevel="1" x14ac:dyDescent="0.2">
      <c r="A1105" s="43" t="str">
        <f t="shared" si="16"/>
        <v>BldApt</v>
      </c>
      <c r="B1105" s="68">
        <v>1088</v>
      </c>
      <c r="C1105" s="69"/>
      <c r="D1105" s="62"/>
      <c r="E1105" s="62"/>
      <c r="F1105" s="63"/>
      <c r="G1105" s="62"/>
      <c r="H1105" s="62"/>
      <c r="I1105" s="64"/>
      <c r="J1105" s="64"/>
      <c r="K1105" s="62"/>
      <c r="L1105" s="62"/>
      <c r="M1105" s="62"/>
      <c r="N1105" s="62"/>
      <c r="O1105" s="65"/>
      <c r="P1105" s="66" t="str">
        <f>Calculator!M1090</f>
        <v/>
      </c>
      <c r="Q1105" s="43"/>
    </row>
    <row r="1106" spans="1:17" outlineLevel="1" x14ac:dyDescent="0.2">
      <c r="A1106" s="43" t="str">
        <f t="shared" si="16"/>
        <v>BldApt</v>
      </c>
      <c r="B1106" s="68">
        <v>1089</v>
      </c>
      <c r="C1106" s="69"/>
      <c r="D1106" s="62"/>
      <c r="E1106" s="62"/>
      <c r="F1106" s="63"/>
      <c r="G1106" s="62"/>
      <c r="H1106" s="62"/>
      <c r="I1106" s="64"/>
      <c r="J1106" s="64"/>
      <c r="K1106" s="62"/>
      <c r="L1106" s="62"/>
      <c r="M1106" s="62"/>
      <c r="N1106" s="62"/>
      <c r="O1106" s="65"/>
      <c r="P1106" s="66" t="str">
        <f>Calculator!M1091</f>
        <v/>
      </c>
      <c r="Q1106" s="43"/>
    </row>
    <row r="1107" spans="1:17" outlineLevel="1" x14ac:dyDescent="0.2">
      <c r="A1107" s="43" t="str">
        <f t="shared" ref="A1107:A1170" si="17">"Bld"&amp;C1107&amp;"Apt"&amp;E1107</f>
        <v>BldApt</v>
      </c>
      <c r="B1107" s="68">
        <v>1090</v>
      </c>
      <c r="C1107" s="69"/>
      <c r="D1107" s="62"/>
      <c r="E1107" s="62"/>
      <c r="F1107" s="63"/>
      <c r="G1107" s="62"/>
      <c r="H1107" s="62"/>
      <c r="I1107" s="64"/>
      <c r="J1107" s="64"/>
      <c r="K1107" s="62"/>
      <c r="L1107" s="62"/>
      <c r="M1107" s="62"/>
      <c r="N1107" s="62"/>
      <c r="O1107" s="65"/>
      <c r="P1107" s="66" t="str">
        <f>Calculator!M1092</f>
        <v/>
      </c>
      <c r="Q1107" s="43"/>
    </row>
    <row r="1108" spans="1:17" outlineLevel="1" x14ac:dyDescent="0.2">
      <c r="A1108" s="43" t="str">
        <f t="shared" si="17"/>
        <v>BldApt</v>
      </c>
      <c r="B1108" s="68">
        <v>1091</v>
      </c>
      <c r="C1108" s="69"/>
      <c r="D1108" s="62"/>
      <c r="E1108" s="62"/>
      <c r="F1108" s="63"/>
      <c r="G1108" s="62"/>
      <c r="H1108" s="62"/>
      <c r="I1108" s="64"/>
      <c r="J1108" s="64"/>
      <c r="K1108" s="62"/>
      <c r="L1108" s="62"/>
      <c r="M1108" s="62"/>
      <c r="N1108" s="62"/>
      <c r="O1108" s="65"/>
      <c r="P1108" s="66" t="str">
        <f>Calculator!M1093</f>
        <v/>
      </c>
      <c r="Q1108" s="43"/>
    </row>
    <row r="1109" spans="1:17" outlineLevel="1" x14ac:dyDescent="0.2">
      <c r="A1109" s="43" t="str">
        <f t="shared" si="17"/>
        <v>BldApt</v>
      </c>
      <c r="B1109" s="68">
        <v>1092</v>
      </c>
      <c r="C1109" s="69"/>
      <c r="D1109" s="62"/>
      <c r="E1109" s="62"/>
      <c r="F1109" s="63"/>
      <c r="G1109" s="62"/>
      <c r="H1109" s="62"/>
      <c r="I1109" s="64"/>
      <c r="J1109" s="64"/>
      <c r="K1109" s="62"/>
      <c r="L1109" s="62"/>
      <c r="M1109" s="62"/>
      <c r="N1109" s="62"/>
      <c r="O1109" s="65"/>
      <c r="P1109" s="66" t="str">
        <f>Calculator!M1094</f>
        <v/>
      </c>
      <c r="Q1109" s="43"/>
    </row>
    <row r="1110" spans="1:17" outlineLevel="1" x14ac:dyDescent="0.2">
      <c r="A1110" s="43" t="str">
        <f t="shared" si="17"/>
        <v>BldApt</v>
      </c>
      <c r="B1110" s="68">
        <v>1093</v>
      </c>
      <c r="C1110" s="69"/>
      <c r="D1110" s="62"/>
      <c r="E1110" s="62"/>
      <c r="F1110" s="63"/>
      <c r="G1110" s="62"/>
      <c r="H1110" s="62"/>
      <c r="I1110" s="64"/>
      <c r="J1110" s="64"/>
      <c r="K1110" s="62"/>
      <c r="L1110" s="62"/>
      <c r="M1110" s="62"/>
      <c r="N1110" s="62"/>
      <c r="O1110" s="65"/>
      <c r="P1110" s="66" t="str">
        <f>Calculator!M1095</f>
        <v/>
      </c>
      <c r="Q1110" s="43"/>
    </row>
    <row r="1111" spans="1:17" outlineLevel="1" x14ac:dyDescent="0.2">
      <c r="A1111" s="43" t="str">
        <f t="shared" si="17"/>
        <v>BldApt</v>
      </c>
      <c r="B1111" s="68">
        <v>1094</v>
      </c>
      <c r="C1111" s="69"/>
      <c r="D1111" s="62"/>
      <c r="E1111" s="62"/>
      <c r="F1111" s="63"/>
      <c r="G1111" s="62"/>
      <c r="H1111" s="62"/>
      <c r="I1111" s="64"/>
      <c r="J1111" s="64"/>
      <c r="K1111" s="62"/>
      <c r="L1111" s="62"/>
      <c r="M1111" s="62"/>
      <c r="N1111" s="62"/>
      <c r="O1111" s="65"/>
      <c r="P1111" s="66" t="str">
        <f>Calculator!M1096</f>
        <v/>
      </c>
      <c r="Q1111" s="43"/>
    </row>
    <row r="1112" spans="1:17" outlineLevel="1" x14ac:dyDescent="0.2">
      <c r="A1112" s="43" t="str">
        <f t="shared" si="17"/>
        <v>BldApt</v>
      </c>
      <c r="B1112" s="68">
        <v>1095</v>
      </c>
      <c r="C1112" s="69"/>
      <c r="D1112" s="62"/>
      <c r="E1112" s="62"/>
      <c r="F1112" s="63"/>
      <c r="G1112" s="62"/>
      <c r="H1112" s="62"/>
      <c r="I1112" s="64"/>
      <c r="J1112" s="64"/>
      <c r="K1112" s="62"/>
      <c r="L1112" s="62"/>
      <c r="M1112" s="62"/>
      <c r="N1112" s="62"/>
      <c r="O1112" s="65"/>
      <c r="P1112" s="66" t="str">
        <f>Calculator!M1097</f>
        <v/>
      </c>
      <c r="Q1112" s="43"/>
    </row>
    <row r="1113" spans="1:17" outlineLevel="1" x14ac:dyDescent="0.2">
      <c r="A1113" s="43" t="str">
        <f t="shared" si="17"/>
        <v>BldApt</v>
      </c>
      <c r="B1113" s="68">
        <v>1096</v>
      </c>
      <c r="C1113" s="69"/>
      <c r="D1113" s="62"/>
      <c r="E1113" s="62"/>
      <c r="F1113" s="63"/>
      <c r="G1113" s="62"/>
      <c r="H1113" s="62"/>
      <c r="I1113" s="64"/>
      <c r="J1113" s="64"/>
      <c r="K1113" s="62"/>
      <c r="L1113" s="62"/>
      <c r="M1113" s="62"/>
      <c r="N1113" s="62"/>
      <c r="O1113" s="65"/>
      <c r="P1113" s="66" t="str">
        <f>Calculator!M1098</f>
        <v/>
      </c>
      <c r="Q1113" s="43"/>
    </row>
    <row r="1114" spans="1:17" outlineLevel="1" x14ac:dyDescent="0.2">
      <c r="A1114" s="43" t="str">
        <f t="shared" si="17"/>
        <v>BldApt</v>
      </c>
      <c r="B1114" s="68">
        <v>1097</v>
      </c>
      <c r="C1114" s="69"/>
      <c r="D1114" s="62"/>
      <c r="E1114" s="62"/>
      <c r="F1114" s="63"/>
      <c r="G1114" s="62"/>
      <c r="H1114" s="62"/>
      <c r="I1114" s="64"/>
      <c r="J1114" s="64"/>
      <c r="K1114" s="62"/>
      <c r="L1114" s="62"/>
      <c r="M1114" s="62"/>
      <c r="N1114" s="62"/>
      <c r="O1114" s="65"/>
      <c r="P1114" s="66" t="str">
        <f>Calculator!M1099</f>
        <v/>
      </c>
      <c r="Q1114" s="43"/>
    </row>
    <row r="1115" spans="1:17" outlineLevel="1" x14ac:dyDescent="0.2">
      <c r="A1115" s="43" t="str">
        <f t="shared" si="17"/>
        <v>BldApt</v>
      </c>
      <c r="B1115" s="68">
        <v>1098</v>
      </c>
      <c r="C1115" s="69"/>
      <c r="D1115" s="62"/>
      <c r="E1115" s="62"/>
      <c r="F1115" s="63"/>
      <c r="G1115" s="62"/>
      <c r="H1115" s="62"/>
      <c r="I1115" s="64"/>
      <c r="J1115" s="64"/>
      <c r="K1115" s="62"/>
      <c r="L1115" s="62"/>
      <c r="M1115" s="62"/>
      <c r="N1115" s="62"/>
      <c r="O1115" s="65"/>
      <c r="P1115" s="66" t="str">
        <f>Calculator!M1100</f>
        <v/>
      </c>
      <c r="Q1115" s="43"/>
    </row>
    <row r="1116" spans="1:17" outlineLevel="1" x14ac:dyDescent="0.2">
      <c r="A1116" s="43" t="str">
        <f t="shared" si="17"/>
        <v>BldApt</v>
      </c>
      <c r="B1116" s="68">
        <v>1099</v>
      </c>
      <c r="C1116" s="69"/>
      <c r="D1116" s="62"/>
      <c r="E1116" s="62"/>
      <c r="F1116" s="63"/>
      <c r="G1116" s="62"/>
      <c r="H1116" s="62"/>
      <c r="I1116" s="64"/>
      <c r="J1116" s="64"/>
      <c r="K1116" s="62"/>
      <c r="L1116" s="62"/>
      <c r="M1116" s="62"/>
      <c r="N1116" s="62"/>
      <c r="O1116" s="65"/>
      <c r="P1116" s="66" t="str">
        <f>Calculator!M1101</f>
        <v/>
      </c>
      <c r="Q1116" s="43"/>
    </row>
    <row r="1117" spans="1:17" x14ac:dyDescent="0.2">
      <c r="A1117" s="43" t="str">
        <f t="shared" si="17"/>
        <v>BldApt</v>
      </c>
      <c r="B1117" s="68">
        <v>1100</v>
      </c>
      <c r="C1117" s="69"/>
      <c r="D1117" s="62"/>
      <c r="E1117" s="62"/>
      <c r="F1117" s="63"/>
      <c r="G1117" s="62"/>
      <c r="H1117" s="62"/>
      <c r="I1117" s="64"/>
      <c r="J1117" s="64"/>
      <c r="K1117" s="62"/>
      <c r="L1117" s="62"/>
      <c r="M1117" s="62"/>
      <c r="N1117" s="62"/>
      <c r="O1117" s="65"/>
      <c r="P1117" s="66" t="str">
        <f>Calculator!M1102</f>
        <v/>
      </c>
      <c r="Q1117" s="43"/>
    </row>
    <row r="1118" spans="1:17" outlineLevel="1" x14ac:dyDescent="0.2">
      <c r="A1118" s="43" t="str">
        <f t="shared" si="17"/>
        <v>BldApt</v>
      </c>
      <c r="B1118" s="68">
        <v>1101</v>
      </c>
      <c r="C1118" s="69"/>
      <c r="D1118" s="62"/>
      <c r="E1118" s="62"/>
      <c r="F1118" s="63"/>
      <c r="G1118" s="62"/>
      <c r="H1118" s="62"/>
      <c r="I1118" s="64"/>
      <c r="J1118" s="64"/>
      <c r="K1118" s="62"/>
      <c r="L1118" s="62"/>
      <c r="M1118" s="62"/>
      <c r="N1118" s="62"/>
      <c r="O1118" s="65"/>
      <c r="P1118" s="66" t="str">
        <f>Calculator!M1103</f>
        <v/>
      </c>
      <c r="Q1118" s="43"/>
    </row>
    <row r="1119" spans="1:17" outlineLevel="1" x14ac:dyDescent="0.2">
      <c r="A1119" s="43" t="str">
        <f t="shared" si="17"/>
        <v>BldApt</v>
      </c>
      <c r="B1119" s="68">
        <v>1102</v>
      </c>
      <c r="C1119" s="69"/>
      <c r="D1119" s="62"/>
      <c r="E1119" s="62"/>
      <c r="F1119" s="63"/>
      <c r="G1119" s="62"/>
      <c r="H1119" s="62"/>
      <c r="I1119" s="64"/>
      <c r="J1119" s="64"/>
      <c r="K1119" s="62"/>
      <c r="L1119" s="62"/>
      <c r="M1119" s="62"/>
      <c r="N1119" s="62"/>
      <c r="O1119" s="65"/>
      <c r="P1119" s="66" t="str">
        <f>Calculator!M1104</f>
        <v/>
      </c>
      <c r="Q1119" s="43"/>
    </row>
    <row r="1120" spans="1:17" outlineLevel="1" x14ac:dyDescent="0.2">
      <c r="A1120" s="43" t="str">
        <f t="shared" si="17"/>
        <v>BldApt</v>
      </c>
      <c r="B1120" s="68">
        <v>1103</v>
      </c>
      <c r="C1120" s="69"/>
      <c r="D1120" s="62"/>
      <c r="E1120" s="62"/>
      <c r="F1120" s="63"/>
      <c r="G1120" s="62"/>
      <c r="H1120" s="62"/>
      <c r="I1120" s="64"/>
      <c r="J1120" s="64"/>
      <c r="K1120" s="62"/>
      <c r="L1120" s="62"/>
      <c r="M1120" s="62"/>
      <c r="N1120" s="62"/>
      <c r="O1120" s="65"/>
      <c r="P1120" s="66" t="str">
        <f>Calculator!M1105</f>
        <v/>
      </c>
      <c r="Q1120" s="43"/>
    </row>
    <row r="1121" spans="1:17" outlineLevel="1" x14ac:dyDescent="0.2">
      <c r="A1121" s="43" t="str">
        <f t="shared" si="17"/>
        <v>BldApt</v>
      </c>
      <c r="B1121" s="68">
        <v>1104</v>
      </c>
      <c r="C1121" s="69"/>
      <c r="D1121" s="62"/>
      <c r="E1121" s="62"/>
      <c r="F1121" s="63"/>
      <c r="G1121" s="62"/>
      <c r="H1121" s="62"/>
      <c r="I1121" s="64"/>
      <c r="J1121" s="64"/>
      <c r="K1121" s="62"/>
      <c r="L1121" s="62"/>
      <c r="M1121" s="62"/>
      <c r="N1121" s="62"/>
      <c r="O1121" s="65"/>
      <c r="P1121" s="66" t="str">
        <f>Calculator!M1106</f>
        <v/>
      </c>
      <c r="Q1121" s="43"/>
    </row>
    <row r="1122" spans="1:17" outlineLevel="1" x14ac:dyDescent="0.2">
      <c r="A1122" s="43" t="str">
        <f t="shared" si="17"/>
        <v>BldApt</v>
      </c>
      <c r="B1122" s="68">
        <v>1105</v>
      </c>
      <c r="C1122" s="69"/>
      <c r="D1122" s="62"/>
      <c r="E1122" s="62"/>
      <c r="F1122" s="63"/>
      <c r="G1122" s="62"/>
      <c r="H1122" s="62"/>
      <c r="I1122" s="64"/>
      <c r="J1122" s="64"/>
      <c r="K1122" s="62"/>
      <c r="L1122" s="62"/>
      <c r="M1122" s="62"/>
      <c r="N1122" s="62"/>
      <c r="O1122" s="65"/>
      <c r="P1122" s="66" t="str">
        <f>Calculator!M1107</f>
        <v/>
      </c>
      <c r="Q1122" s="43"/>
    </row>
    <row r="1123" spans="1:17" outlineLevel="1" x14ac:dyDescent="0.2">
      <c r="A1123" s="43" t="str">
        <f t="shared" si="17"/>
        <v>BldApt</v>
      </c>
      <c r="B1123" s="68">
        <v>1106</v>
      </c>
      <c r="C1123" s="69"/>
      <c r="D1123" s="62"/>
      <c r="E1123" s="62"/>
      <c r="F1123" s="63"/>
      <c r="G1123" s="62"/>
      <c r="H1123" s="62"/>
      <c r="I1123" s="64"/>
      <c r="J1123" s="64"/>
      <c r="K1123" s="62"/>
      <c r="L1123" s="62"/>
      <c r="M1123" s="62"/>
      <c r="N1123" s="62"/>
      <c r="O1123" s="65"/>
      <c r="P1123" s="66" t="str">
        <f>Calculator!M1108</f>
        <v/>
      </c>
      <c r="Q1123" s="43"/>
    </row>
    <row r="1124" spans="1:17" outlineLevel="1" x14ac:dyDescent="0.2">
      <c r="A1124" s="43" t="str">
        <f t="shared" si="17"/>
        <v>BldApt</v>
      </c>
      <c r="B1124" s="68">
        <v>1107</v>
      </c>
      <c r="C1124" s="69"/>
      <c r="D1124" s="62"/>
      <c r="E1124" s="62"/>
      <c r="F1124" s="63"/>
      <c r="G1124" s="62"/>
      <c r="H1124" s="62"/>
      <c r="I1124" s="64"/>
      <c r="J1124" s="64"/>
      <c r="K1124" s="62"/>
      <c r="L1124" s="62"/>
      <c r="M1124" s="62"/>
      <c r="N1124" s="62"/>
      <c r="O1124" s="65"/>
      <c r="P1124" s="66" t="str">
        <f>Calculator!M1109</f>
        <v/>
      </c>
      <c r="Q1124" s="43"/>
    </row>
    <row r="1125" spans="1:17" outlineLevel="1" x14ac:dyDescent="0.2">
      <c r="A1125" s="43" t="str">
        <f t="shared" si="17"/>
        <v>BldApt</v>
      </c>
      <c r="B1125" s="68">
        <v>1108</v>
      </c>
      <c r="C1125" s="69"/>
      <c r="D1125" s="62"/>
      <c r="E1125" s="62"/>
      <c r="F1125" s="63"/>
      <c r="G1125" s="62"/>
      <c r="H1125" s="62"/>
      <c r="I1125" s="64"/>
      <c r="J1125" s="64"/>
      <c r="K1125" s="62"/>
      <c r="L1125" s="62"/>
      <c r="M1125" s="62"/>
      <c r="N1125" s="62"/>
      <c r="O1125" s="65"/>
      <c r="P1125" s="66" t="str">
        <f>Calculator!M1110</f>
        <v/>
      </c>
      <c r="Q1125" s="43"/>
    </row>
    <row r="1126" spans="1:17" outlineLevel="1" x14ac:dyDescent="0.2">
      <c r="A1126" s="43" t="str">
        <f t="shared" si="17"/>
        <v>BldApt</v>
      </c>
      <c r="B1126" s="68">
        <v>1109</v>
      </c>
      <c r="C1126" s="69"/>
      <c r="D1126" s="62"/>
      <c r="E1126" s="62"/>
      <c r="F1126" s="63"/>
      <c r="G1126" s="62"/>
      <c r="H1126" s="62"/>
      <c r="I1126" s="64"/>
      <c r="J1126" s="64"/>
      <c r="K1126" s="62"/>
      <c r="L1126" s="62"/>
      <c r="M1126" s="62"/>
      <c r="N1126" s="62"/>
      <c r="O1126" s="65"/>
      <c r="P1126" s="66" t="str">
        <f>Calculator!M1111</f>
        <v/>
      </c>
      <c r="Q1126" s="43"/>
    </row>
    <row r="1127" spans="1:17" outlineLevel="1" x14ac:dyDescent="0.2">
      <c r="A1127" s="43" t="str">
        <f t="shared" si="17"/>
        <v>BldApt</v>
      </c>
      <c r="B1127" s="68">
        <v>1110</v>
      </c>
      <c r="C1127" s="69"/>
      <c r="D1127" s="62"/>
      <c r="E1127" s="62"/>
      <c r="F1127" s="63"/>
      <c r="G1127" s="62"/>
      <c r="H1127" s="62"/>
      <c r="I1127" s="64"/>
      <c r="J1127" s="64"/>
      <c r="K1127" s="62"/>
      <c r="L1127" s="62"/>
      <c r="M1127" s="62"/>
      <c r="N1127" s="62"/>
      <c r="O1127" s="65"/>
      <c r="P1127" s="66" t="str">
        <f>Calculator!M1112</f>
        <v/>
      </c>
      <c r="Q1127" s="43"/>
    </row>
    <row r="1128" spans="1:17" outlineLevel="1" x14ac:dyDescent="0.2">
      <c r="A1128" s="43" t="str">
        <f t="shared" si="17"/>
        <v>BldApt</v>
      </c>
      <c r="B1128" s="68">
        <v>1111</v>
      </c>
      <c r="C1128" s="69"/>
      <c r="D1128" s="62"/>
      <c r="E1128" s="62"/>
      <c r="F1128" s="63"/>
      <c r="G1128" s="62"/>
      <c r="H1128" s="62"/>
      <c r="I1128" s="64"/>
      <c r="J1128" s="64"/>
      <c r="K1128" s="62"/>
      <c r="L1128" s="62"/>
      <c r="M1128" s="62"/>
      <c r="N1128" s="62"/>
      <c r="O1128" s="65"/>
      <c r="P1128" s="66" t="str">
        <f>Calculator!M1113</f>
        <v/>
      </c>
      <c r="Q1128" s="43"/>
    </row>
    <row r="1129" spans="1:17" outlineLevel="1" x14ac:dyDescent="0.2">
      <c r="A1129" s="43" t="str">
        <f t="shared" si="17"/>
        <v>BldApt</v>
      </c>
      <c r="B1129" s="68">
        <v>1112</v>
      </c>
      <c r="C1129" s="69"/>
      <c r="D1129" s="62"/>
      <c r="E1129" s="62"/>
      <c r="F1129" s="63"/>
      <c r="G1129" s="62"/>
      <c r="H1129" s="62"/>
      <c r="I1129" s="64"/>
      <c r="J1129" s="64"/>
      <c r="K1129" s="62"/>
      <c r="L1129" s="62"/>
      <c r="M1129" s="62"/>
      <c r="N1129" s="62"/>
      <c r="O1129" s="65"/>
      <c r="P1129" s="66" t="str">
        <f>Calculator!M1114</f>
        <v/>
      </c>
      <c r="Q1129" s="43"/>
    </row>
    <row r="1130" spans="1:17" outlineLevel="1" x14ac:dyDescent="0.2">
      <c r="A1130" s="43" t="str">
        <f t="shared" si="17"/>
        <v>BldApt</v>
      </c>
      <c r="B1130" s="68">
        <v>1113</v>
      </c>
      <c r="C1130" s="69"/>
      <c r="D1130" s="62"/>
      <c r="E1130" s="62"/>
      <c r="F1130" s="63"/>
      <c r="G1130" s="62"/>
      <c r="H1130" s="62"/>
      <c r="I1130" s="64"/>
      <c r="J1130" s="64"/>
      <c r="K1130" s="62"/>
      <c r="L1130" s="62"/>
      <c r="M1130" s="62"/>
      <c r="N1130" s="62"/>
      <c r="O1130" s="65"/>
      <c r="P1130" s="66" t="str">
        <f>Calculator!M1115</f>
        <v/>
      </c>
      <c r="Q1130" s="43"/>
    </row>
    <row r="1131" spans="1:17" outlineLevel="1" x14ac:dyDescent="0.2">
      <c r="A1131" s="43" t="str">
        <f t="shared" si="17"/>
        <v>BldApt</v>
      </c>
      <c r="B1131" s="68">
        <v>1114</v>
      </c>
      <c r="C1131" s="69"/>
      <c r="D1131" s="62"/>
      <c r="E1131" s="62"/>
      <c r="F1131" s="63"/>
      <c r="G1131" s="62"/>
      <c r="H1131" s="62"/>
      <c r="I1131" s="64"/>
      <c r="J1131" s="64"/>
      <c r="K1131" s="62"/>
      <c r="L1131" s="62"/>
      <c r="M1131" s="62"/>
      <c r="N1131" s="62"/>
      <c r="O1131" s="65"/>
      <c r="P1131" s="66" t="str">
        <f>Calculator!M1116</f>
        <v/>
      </c>
      <c r="Q1131" s="43"/>
    </row>
    <row r="1132" spans="1:17" outlineLevel="1" x14ac:dyDescent="0.2">
      <c r="A1132" s="43" t="str">
        <f t="shared" si="17"/>
        <v>BldApt</v>
      </c>
      <c r="B1132" s="68">
        <v>1115</v>
      </c>
      <c r="C1132" s="69"/>
      <c r="D1132" s="62"/>
      <c r="E1132" s="62"/>
      <c r="F1132" s="63"/>
      <c r="G1132" s="62"/>
      <c r="H1132" s="62"/>
      <c r="I1132" s="64"/>
      <c r="J1132" s="64"/>
      <c r="K1132" s="62"/>
      <c r="L1132" s="62"/>
      <c r="M1132" s="62"/>
      <c r="N1132" s="62"/>
      <c r="O1132" s="65"/>
      <c r="P1132" s="66" t="str">
        <f>Calculator!M1117</f>
        <v/>
      </c>
      <c r="Q1132" s="43"/>
    </row>
    <row r="1133" spans="1:17" outlineLevel="1" x14ac:dyDescent="0.2">
      <c r="A1133" s="43" t="str">
        <f t="shared" si="17"/>
        <v>BldApt</v>
      </c>
      <c r="B1133" s="68">
        <v>1116</v>
      </c>
      <c r="C1133" s="69"/>
      <c r="D1133" s="62"/>
      <c r="E1133" s="62"/>
      <c r="F1133" s="63"/>
      <c r="G1133" s="62"/>
      <c r="H1133" s="62"/>
      <c r="I1133" s="64"/>
      <c r="J1133" s="64"/>
      <c r="K1133" s="62"/>
      <c r="L1133" s="62"/>
      <c r="M1133" s="62"/>
      <c r="N1133" s="62"/>
      <c r="O1133" s="65"/>
      <c r="P1133" s="66" t="str">
        <f>Calculator!M1118</f>
        <v/>
      </c>
      <c r="Q1133" s="43"/>
    </row>
    <row r="1134" spans="1:17" outlineLevel="1" x14ac:dyDescent="0.2">
      <c r="A1134" s="43" t="str">
        <f t="shared" si="17"/>
        <v>BldApt</v>
      </c>
      <c r="B1134" s="68">
        <v>1117</v>
      </c>
      <c r="C1134" s="69"/>
      <c r="D1134" s="62"/>
      <c r="E1134" s="62"/>
      <c r="F1134" s="63"/>
      <c r="G1134" s="62"/>
      <c r="H1134" s="62"/>
      <c r="I1134" s="64"/>
      <c r="J1134" s="64"/>
      <c r="K1134" s="62"/>
      <c r="L1134" s="62"/>
      <c r="M1134" s="62"/>
      <c r="N1134" s="62"/>
      <c r="O1134" s="65"/>
      <c r="P1134" s="66" t="str">
        <f>Calculator!M1119</f>
        <v/>
      </c>
      <c r="Q1134" s="43"/>
    </row>
    <row r="1135" spans="1:17" outlineLevel="1" x14ac:dyDescent="0.2">
      <c r="A1135" s="43" t="str">
        <f t="shared" si="17"/>
        <v>BldApt</v>
      </c>
      <c r="B1135" s="68">
        <v>1118</v>
      </c>
      <c r="C1135" s="69"/>
      <c r="D1135" s="62"/>
      <c r="E1135" s="62"/>
      <c r="F1135" s="63"/>
      <c r="G1135" s="62"/>
      <c r="H1135" s="62"/>
      <c r="I1135" s="64"/>
      <c r="J1135" s="64"/>
      <c r="K1135" s="62"/>
      <c r="L1135" s="62"/>
      <c r="M1135" s="62"/>
      <c r="N1135" s="62"/>
      <c r="O1135" s="65"/>
      <c r="P1135" s="66" t="str">
        <f>Calculator!M1120</f>
        <v/>
      </c>
      <c r="Q1135" s="43"/>
    </row>
    <row r="1136" spans="1:17" outlineLevel="1" x14ac:dyDescent="0.2">
      <c r="A1136" s="43" t="str">
        <f t="shared" si="17"/>
        <v>BldApt</v>
      </c>
      <c r="B1136" s="68">
        <v>1119</v>
      </c>
      <c r="C1136" s="69"/>
      <c r="D1136" s="62"/>
      <c r="E1136" s="62"/>
      <c r="F1136" s="63"/>
      <c r="G1136" s="62"/>
      <c r="H1136" s="62"/>
      <c r="I1136" s="64"/>
      <c r="J1136" s="64"/>
      <c r="K1136" s="62"/>
      <c r="L1136" s="62"/>
      <c r="M1136" s="62"/>
      <c r="N1136" s="62"/>
      <c r="O1136" s="65"/>
      <c r="P1136" s="66" t="str">
        <f>Calculator!M1121</f>
        <v/>
      </c>
      <c r="Q1136" s="43"/>
    </row>
    <row r="1137" spans="1:17" outlineLevel="1" x14ac:dyDescent="0.2">
      <c r="A1137" s="43" t="str">
        <f t="shared" si="17"/>
        <v>BldApt</v>
      </c>
      <c r="B1137" s="68">
        <v>1120</v>
      </c>
      <c r="C1137" s="69"/>
      <c r="D1137" s="62"/>
      <c r="E1137" s="62"/>
      <c r="F1137" s="63"/>
      <c r="G1137" s="62"/>
      <c r="H1137" s="62"/>
      <c r="I1137" s="64"/>
      <c r="J1137" s="64"/>
      <c r="K1137" s="62"/>
      <c r="L1137" s="62"/>
      <c r="M1137" s="62"/>
      <c r="N1137" s="62"/>
      <c r="O1137" s="65"/>
      <c r="P1137" s="66" t="str">
        <f>Calculator!M1122</f>
        <v/>
      </c>
      <c r="Q1137" s="43"/>
    </row>
    <row r="1138" spans="1:17" outlineLevel="1" x14ac:dyDescent="0.2">
      <c r="A1138" s="43" t="str">
        <f t="shared" si="17"/>
        <v>BldApt</v>
      </c>
      <c r="B1138" s="68">
        <v>1121</v>
      </c>
      <c r="C1138" s="69"/>
      <c r="D1138" s="62"/>
      <c r="E1138" s="62"/>
      <c r="F1138" s="63"/>
      <c r="G1138" s="62"/>
      <c r="H1138" s="62"/>
      <c r="I1138" s="64"/>
      <c r="J1138" s="64"/>
      <c r="K1138" s="62"/>
      <c r="L1138" s="62"/>
      <c r="M1138" s="62"/>
      <c r="N1138" s="62"/>
      <c r="O1138" s="65"/>
      <c r="P1138" s="66" t="str">
        <f>Calculator!M1123</f>
        <v/>
      </c>
      <c r="Q1138" s="43"/>
    </row>
    <row r="1139" spans="1:17" outlineLevel="1" x14ac:dyDescent="0.2">
      <c r="A1139" s="43" t="str">
        <f t="shared" si="17"/>
        <v>BldApt</v>
      </c>
      <c r="B1139" s="68">
        <v>1122</v>
      </c>
      <c r="C1139" s="69"/>
      <c r="D1139" s="62"/>
      <c r="E1139" s="62"/>
      <c r="F1139" s="63"/>
      <c r="G1139" s="62"/>
      <c r="H1139" s="62"/>
      <c r="I1139" s="64"/>
      <c r="J1139" s="64"/>
      <c r="K1139" s="62"/>
      <c r="L1139" s="62"/>
      <c r="M1139" s="62"/>
      <c r="N1139" s="62"/>
      <c r="O1139" s="65"/>
      <c r="P1139" s="66" t="str">
        <f>Calculator!M1124</f>
        <v/>
      </c>
      <c r="Q1139" s="43"/>
    </row>
    <row r="1140" spans="1:17" outlineLevel="1" x14ac:dyDescent="0.2">
      <c r="A1140" s="43" t="str">
        <f t="shared" si="17"/>
        <v>BldApt</v>
      </c>
      <c r="B1140" s="68">
        <v>1123</v>
      </c>
      <c r="C1140" s="69"/>
      <c r="D1140" s="62"/>
      <c r="E1140" s="62"/>
      <c r="F1140" s="63"/>
      <c r="G1140" s="62"/>
      <c r="H1140" s="62"/>
      <c r="I1140" s="64"/>
      <c r="J1140" s="64"/>
      <c r="K1140" s="62"/>
      <c r="L1140" s="62"/>
      <c r="M1140" s="62"/>
      <c r="N1140" s="62"/>
      <c r="O1140" s="65"/>
      <c r="P1140" s="66" t="str">
        <f>Calculator!M1125</f>
        <v/>
      </c>
      <c r="Q1140" s="43"/>
    </row>
    <row r="1141" spans="1:17" outlineLevel="1" x14ac:dyDescent="0.2">
      <c r="A1141" s="43" t="str">
        <f t="shared" si="17"/>
        <v>BldApt</v>
      </c>
      <c r="B1141" s="68">
        <v>1124</v>
      </c>
      <c r="C1141" s="69"/>
      <c r="D1141" s="62"/>
      <c r="E1141" s="62"/>
      <c r="F1141" s="63"/>
      <c r="G1141" s="62"/>
      <c r="H1141" s="62"/>
      <c r="I1141" s="64"/>
      <c r="J1141" s="64"/>
      <c r="K1141" s="62"/>
      <c r="L1141" s="62"/>
      <c r="M1141" s="62"/>
      <c r="N1141" s="62"/>
      <c r="O1141" s="65"/>
      <c r="P1141" s="66" t="str">
        <f>Calculator!M1126</f>
        <v/>
      </c>
      <c r="Q1141" s="43"/>
    </row>
    <row r="1142" spans="1:17" outlineLevel="1" x14ac:dyDescent="0.2">
      <c r="A1142" s="43" t="str">
        <f t="shared" si="17"/>
        <v>BldApt</v>
      </c>
      <c r="B1142" s="68">
        <v>1125</v>
      </c>
      <c r="C1142" s="69"/>
      <c r="D1142" s="62"/>
      <c r="E1142" s="62"/>
      <c r="F1142" s="63"/>
      <c r="G1142" s="62"/>
      <c r="H1142" s="62"/>
      <c r="I1142" s="64"/>
      <c r="J1142" s="64"/>
      <c r="K1142" s="62"/>
      <c r="L1142" s="62"/>
      <c r="M1142" s="62"/>
      <c r="N1142" s="62"/>
      <c r="O1142" s="65"/>
      <c r="P1142" s="66" t="str">
        <f>Calculator!M1127</f>
        <v/>
      </c>
      <c r="Q1142" s="43"/>
    </row>
    <row r="1143" spans="1:17" outlineLevel="1" x14ac:dyDescent="0.2">
      <c r="A1143" s="43" t="str">
        <f t="shared" si="17"/>
        <v>BldApt</v>
      </c>
      <c r="B1143" s="68">
        <v>1126</v>
      </c>
      <c r="C1143" s="69"/>
      <c r="D1143" s="62"/>
      <c r="E1143" s="62"/>
      <c r="F1143" s="63"/>
      <c r="G1143" s="62"/>
      <c r="H1143" s="62"/>
      <c r="I1143" s="64"/>
      <c r="J1143" s="64"/>
      <c r="K1143" s="62"/>
      <c r="L1143" s="62"/>
      <c r="M1143" s="62"/>
      <c r="N1143" s="62"/>
      <c r="O1143" s="65"/>
      <c r="P1143" s="66" t="str">
        <f>Calculator!M1128</f>
        <v/>
      </c>
      <c r="Q1143" s="43"/>
    </row>
    <row r="1144" spans="1:17" outlineLevel="1" x14ac:dyDescent="0.2">
      <c r="A1144" s="43" t="str">
        <f t="shared" si="17"/>
        <v>BldApt</v>
      </c>
      <c r="B1144" s="68">
        <v>1127</v>
      </c>
      <c r="C1144" s="69"/>
      <c r="D1144" s="62"/>
      <c r="E1144" s="62"/>
      <c r="F1144" s="63"/>
      <c r="G1144" s="62"/>
      <c r="H1144" s="62"/>
      <c r="I1144" s="64"/>
      <c r="J1144" s="64"/>
      <c r="K1144" s="62"/>
      <c r="L1144" s="62"/>
      <c r="M1144" s="62"/>
      <c r="N1144" s="62"/>
      <c r="O1144" s="65"/>
      <c r="P1144" s="66" t="str">
        <f>Calculator!M1129</f>
        <v/>
      </c>
      <c r="Q1144" s="43"/>
    </row>
    <row r="1145" spans="1:17" outlineLevel="1" x14ac:dyDescent="0.2">
      <c r="A1145" s="43" t="str">
        <f t="shared" si="17"/>
        <v>BldApt</v>
      </c>
      <c r="B1145" s="68">
        <v>1128</v>
      </c>
      <c r="C1145" s="69"/>
      <c r="D1145" s="62"/>
      <c r="E1145" s="62"/>
      <c r="F1145" s="63"/>
      <c r="G1145" s="62"/>
      <c r="H1145" s="62"/>
      <c r="I1145" s="64"/>
      <c r="J1145" s="64"/>
      <c r="K1145" s="62"/>
      <c r="L1145" s="62"/>
      <c r="M1145" s="62"/>
      <c r="N1145" s="62"/>
      <c r="O1145" s="65"/>
      <c r="P1145" s="66" t="str">
        <f>Calculator!M1130</f>
        <v/>
      </c>
      <c r="Q1145" s="43"/>
    </row>
    <row r="1146" spans="1:17" outlineLevel="1" x14ac:dyDescent="0.2">
      <c r="A1146" s="43" t="str">
        <f t="shared" si="17"/>
        <v>BldApt</v>
      </c>
      <c r="B1146" s="68">
        <v>1129</v>
      </c>
      <c r="C1146" s="69"/>
      <c r="D1146" s="62"/>
      <c r="E1146" s="62"/>
      <c r="F1146" s="63"/>
      <c r="G1146" s="62"/>
      <c r="H1146" s="62"/>
      <c r="I1146" s="64"/>
      <c r="J1146" s="64"/>
      <c r="K1146" s="62"/>
      <c r="L1146" s="62"/>
      <c r="M1146" s="62"/>
      <c r="N1146" s="62"/>
      <c r="O1146" s="65"/>
      <c r="P1146" s="66" t="str">
        <f>Calculator!M1131</f>
        <v/>
      </c>
      <c r="Q1146" s="43"/>
    </row>
    <row r="1147" spans="1:17" outlineLevel="1" x14ac:dyDescent="0.2">
      <c r="A1147" s="43" t="str">
        <f t="shared" si="17"/>
        <v>BldApt</v>
      </c>
      <c r="B1147" s="68">
        <v>1130</v>
      </c>
      <c r="C1147" s="69"/>
      <c r="D1147" s="62"/>
      <c r="E1147" s="62"/>
      <c r="F1147" s="63"/>
      <c r="G1147" s="62"/>
      <c r="H1147" s="62"/>
      <c r="I1147" s="64"/>
      <c r="J1147" s="64"/>
      <c r="K1147" s="62"/>
      <c r="L1147" s="62"/>
      <c r="M1147" s="62"/>
      <c r="N1147" s="62"/>
      <c r="O1147" s="65"/>
      <c r="P1147" s="66" t="str">
        <f>Calculator!M1132</f>
        <v/>
      </c>
      <c r="Q1147" s="43"/>
    </row>
    <row r="1148" spans="1:17" outlineLevel="1" x14ac:dyDescent="0.2">
      <c r="A1148" s="43" t="str">
        <f t="shared" si="17"/>
        <v>BldApt</v>
      </c>
      <c r="B1148" s="68">
        <v>1131</v>
      </c>
      <c r="C1148" s="69"/>
      <c r="D1148" s="62"/>
      <c r="E1148" s="62"/>
      <c r="F1148" s="63"/>
      <c r="G1148" s="62"/>
      <c r="H1148" s="62"/>
      <c r="I1148" s="64"/>
      <c r="J1148" s="64"/>
      <c r="K1148" s="62"/>
      <c r="L1148" s="62"/>
      <c r="M1148" s="62"/>
      <c r="N1148" s="62"/>
      <c r="O1148" s="65"/>
      <c r="P1148" s="66" t="str">
        <f>Calculator!M1133</f>
        <v/>
      </c>
      <c r="Q1148" s="43"/>
    </row>
    <row r="1149" spans="1:17" outlineLevel="1" x14ac:dyDescent="0.2">
      <c r="A1149" s="43" t="str">
        <f t="shared" si="17"/>
        <v>BldApt</v>
      </c>
      <c r="B1149" s="68">
        <v>1132</v>
      </c>
      <c r="C1149" s="69"/>
      <c r="D1149" s="62"/>
      <c r="E1149" s="62"/>
      <c r="F1149" s="63"/>
      <c r="G1149" s="62"/>
      <c r="H1149" s="62"/>
      <c r="I1149" s="64"/>
      <c r="J1149" s="64"/>
      <c r="K1149" s="62"/>
      <c r="L1149" s="62"/>
      <c r="M1149" s="62"/>
      <c r="N1149" s="62"/>
      <c r="O1149" s="65"/>
      <c r="P1149" s="66" t="str">
        <f>Calculator!M1134</f>
        <v/>
      </c>
      <c r="Q1149" s="43"/>
    </row>
    <row r="1150" spans="1:17" outlineLevel="1" x14ac:dyDescent="0.2">
      <c r="A1150" s="43" t="str">
        <f t="shared" si="17"/>
        <v>BldApt</v>
      </c>
      <c r="B1150" s="68">
        <v>1133</v>
      </c>
      <c r="C1150" s="69"/>
      <c r="D1150" s="62"/>
      <c r="E1150" s="62"/>
      <c r="F1150" s="63"/>
      <c r="G1150" s="62"/>
      <c r="H1150" s="62"/>
      <c r="I1150" s="64"/>
      <c r="J1150" s="64"/>
      <c r="K1150" s="62"/>
      <c r="L1150" s="62"/>
      <c r="M1150" s="62"/>
      <c r="N1150" s="62"/>
      <c r="O1150" s="65"/>
      <c r="P1150" s="66" t="str">
        <f>Calculator!M1135</f>
        <v/>
      </c>
      <c r="Q1150" s="43"/>
    </row>
    <row r="1151" spans="1:17" outlineLevel="1" x14ac:dyDescent="0.2">
      <c r="A1151" s="43" t="str">
        <f t="shared" si="17"/>
        <v>BldApt</v>
      </c>
      <c r="B1151" s="68">
        <v>1134</v>
      </c>
      <c r="C1151" s="69"/>
      <c r="D1151" s="62"/>
      <c r="E1151" s="62"/>
      <c r="F1151" s="63"/>
      <c r="G1151" s="62"/>
      <c r="H1151" s="62"/>
      <c r="I1151" s="64"/>
      <c r="J1151" s="64"/>
      <c r="K1151" s="62"/>
      <c r="L1151" s="62"/>
      <c r="M1151" s="62"/>
      <c r="N1151" s="62"/>
      <c r="O1151" s="65"/>
      <c r="P1151" s="66" t="str">
        <f>Calculator!M1136</f>
        <v/>
      </c>
      <c r="Q1151" s="43"/>
    </row>
    <row r="1152" spans="1:17" outlineLevel="1" x14ac:dyDescent="0.2">
      <c r="A1152" s="43" t="str">
        <f t="shared" si="17"/>
        <v>BldApt</v>
      </c>
      <c r="B1152" s="68">
        <v>1135</v>
      </c>
      <c r="C1152" s="69"/>
      <c r="D1152" s="62"/>
      <c r="E1152" s="62"/>
      <c r="F1152" s="63"/>
      <c r="G1152" s="62"/>
      <c r="H1152" s="62"/>
      <c r="I1152" s="64"/>
      <c r="J1152" s="64"/>
      <c r="K1152" s="62"/>
      <c r="L1152" s="62"/>
      <c r="M1152" s="62"/>
      <c r="N1152" s="62"/>
      <c r="O1152" s="65"/>
      <c r="P1152" s="66" t="str">
        <f>Calculator!M1137</f>
        <v/>
      </c>
      <c r="Q1152" s="43"/>
    </row>
    <row r="1153" spans="1:17" outlineLevel="1" x14ac:dyDescent="0.2">
      <c r="A1153" s="43" t="str">
        <f t="shared" si="17"/>
        <v>BldApt</v>
      </c>
      <c r="B1153" s="68">
        <v>1136</v>
      </c>
      <c r="C1153" s="69"/>
      <c r="D1153" s="62"/>
      <c r="E1153" s="62"/>
      <c r="F1153" s="63"/>
      <c r="G1153" s="62"/>
      <c r="H1153" s="62"/>
      <c r="I1153" s="64"/>
      <c r="J1153" s="64"/>
      <c r="K1153" s="62"/>
      <c r="L1153" s="62"/>
      <c r="M1153" s="62"/>
      <c r="N1153" s="62"/>
      <c r="O1153" s="65"/>
      <c r="P1153" s="66" t="str">
        <f>Calculator!M1138</f>
        <v/>
      </c>
      <c r="Q1153" s="43"/>
    </row>
    <row r="1154" spans="1:17" outlineLevel="1" x14ac:dyDescent="0.2">
      <c r="A1154" s="43" t="str">
        <f t="shared" si="17"/>
        <v>BldApt</v>
      </c>
      <c r="B1154" s="68">
        <v>1137</v>
      </c>
      <c r="C1154" s="69"/>
      <c r="D1154" s="62"/>
      <c r="E1154" s="62"/>
      <c r="F1154" s="63"/>
      <c r="G1154" s="62"/>
      <c r="H1154" s="62"/>
      <c r="I1154" s="64"/>
      <c r="J1154" s="64"/>
      <c r="K1154" s="62"/>
      <c r="L1154" s="62"/>
      <c r="M1154" s="62"/>
      <c r="N1154" s="62"/>
      <c r="O1154" s="65"/>
      <c r="P1154" s="66" t="str">
        <f>Calculator!M1139</f>
        <v/>
      </c>
      <c r="Q1154" s="43"/>
    </row>
    <row r="1155" spans="1:17" outlineLevel="1" x14ac:dyDescent="0.2">
      <c r="A1155" s="43" t="str">
        <f t="shared" si="17"/>
        <v>BldApt</v>
      </c>
      <c r="B1155" s="68">
        <v>1138</v>
      </c>
      <c r="C1155" s="69"/>
      <c r="D1155" s="62"/>
      <c r="E1155" s="62"/>
      <c r="F1155" s="63"/>
      <c r="G1155" s="62"/>
      <c r="H1155" s="62"/>
      <c r="I1155" s="64"/>
      <c r="J1155" s="64"/>
      <c r="K1155" s="62"/>
      <c r="L1155" s="62"/>
      <c r="M1155" s="62"/>
      <c r="N1155" s="62"/>
      <c r="O1155" s="65"/>
      <c r="P1155" s="66" t="str">
        <f>Calculator!M1140</f>
        <v/>
      </c>
      <c r="Q1155" s="43"/>
    </row>
    <row r="1156" spans="1:17" outlineLevel="1" x14ac:dyDescent="0.2">
      <c r="A1156" s="43" t="str">
        <f t="shared" si="17"/>
        <v>BldApt</v>
      </c>
      <c r="B1156" s="68">
        <v>1139</v>
      </c>
      <c r="C1156" s="69"/>
      <c r="D1156" s="62"/>
      <c r="E1156" s="62"/>
      <c r="F1156" s="63"/>
      <c r="G1156" s="62"/>
      <c r="H1156" s="62"/>
      <c r="I1156" s="64"/>
      <c r="J1156" s="64"/>
      <c r="K1156" s="62"/>
      <c r="L1156" s="62"/>
      <c r="M1156" s="62"/>
      <c r="N1156" s="62"/>
      <c r="O1156" s="65"/>
      <c r="P1156" s="66" t="str">
        <f>Calculator!M1141</f>
        <v/>
      </c>
      <c r="Q1156" s="43"/>
    </row>
    <row r="1157" spans="1:17" outlineLevel="1" x14ac:dyDescent="0.2">
      <c r="A1157" s="43" t="str">
        <f t="shared" si="17"/>
        <v>BldApt</v>
      </c>
      <c r="B1157" s="68">
        <v>1140</v>
      </c>
      <c r="C1157" s="69"/>
      <c r="D1157" s="62"/>
      <c r="E1157" s="62"/>
      <c r="F1157" s="63"/>
      <c r="G1157" s="62"/>
      <c r="H1157" s="62"/>
      <c r="I1157" s="64"/>
      <c r="J1157" s="64"/>
      <c r="K1157" s="62"/>
      <c r="L1157" s="62"/>
      <c r="M1157" s="62"/>
      <c r="N1157" s="62"/>
      <c r="O1157" s="65"/>
      <c r="P1157" s="66" t="str">
        <f>Calculator!M1142</f>
        <v/>
      </c>
      <c r="Q1157" s="43"/>
    </row>
    <row r="1158" spans="1:17" outlineLevel="1" x14ac:dyDescent="0.2">
      <c r="A1158" s="43" t="str">
        <f t="shared" si="17"/>
        <v>BldApt</v>
      </c>
      <c r="B1158" s="68">
        <v>1141</v>
      </c>
      <c r="C1158" s="69"/>
      <c r="D1158" s="62"/>
      <c r="E1158" s="62"/>
      <c r="F1158" s="63"/>
      <c r="G1158" s="62"/>
      <c r="H1158" s="62"/>
      <c r="I1158" s="64"/>
      <c r="J1158" s="64"/>
      <c r="K1158" s="62"/>
      <c r="L1158" s="62"/>
      <c r="M1158" s="62"/>
      <c r="N1158" s="62"/>
      <c r="O1158" s="65"/>
      <c r="P1158" s="66" t="str">
        <f>Calculator!M1143</f>
        <v/>
      </c>
      <c r="Q1158" s="43"/>
    </row>
    <row r="1159" spans="1:17" outlineLevel="1" x14ac:dyDescent="0.2">
      <c r="A1159" s="43" t="str">
        <f t="shared" si="17"/>
        <v>BldApt</v>
      </c>
      <c r="B1159" s="68">
        <v>1142</v>
      </c>
      <c r="C1159" s="69"/>
      <c r="D1159" s="62"/>
      <c r="E1159" s="62"/>
      <c r="F1159" s="63"/>
      <c r="G1159" s="62"/>
      <c r="H1159" s="62"/>
      <c r="I1159" s="64"/>
      <c r="J1159" s="64"/>
      <c r="K1159" s="62"/>
      <c r="L1159" s="62"/>
      <c r="M1159" s="62"/>
      <c r="N1159" s="62"/>
      <c r="O1159" s="65"/>
      <c r="P1159" s="66" t="str">
        <f>Calculator!M1144</f>
        <v/>
      </c>
      <c r="Q1159" s="43"/>
    </row>
    <row r="1160" spans="1:17" outlineLevel="1" x14ac:dyDescent="0.2">
      <c r="A1160" s="43" t="str">
        <f t="shared" si="17"/>
        <v>BldApt</v>
      </c>
      <c r="B1160" s="68">
        <v>1143</v>
      </c>
      <c r="C1160" s="69"/>
      <c r="D1160" s="62"/>
      <c r="E1160" s="62"/>
      <c r="F1160" s="63"/>
      <c r="G1160" s="62"/>
      <c r="H1160" s="62"/>
      <c r="I1160" s="64"/>
      <c r="J1160" s="64"/>
      <c r="K1160" s="62"/>
      <c r="L1160" s="62"/>
      <c r="M1160" s="62"/>
      <c r="N1160" s="62"/>
      <c r="O1160" s="65"/>
      <c r="P1160" s="66" t="str">
        <f>Calculator!M1145</f>
        <v/>
      </c>
      <c r="Q1160" s="43"/>
    </row>
    <row r="1161" spans="1:17" outlineLevel="1" x14ac:dyDescent="0.2">
      <c r="A1161" s="43" t="str">
        <f t="shared" si="17"/>
        <v>BldApt</v>
      </c>
      <c r="B1161" s="68">
        <v>1144</v>
      </c>
      <c r="C1161" s="69"/>
      <c r="D1161" s="62"/>
      <c r="E1161" s="62"/>
      <c r="F1161" s="63"/>
      <c r="G1161" s="62"/>
      <c r="H1161" s="62"/>
      <c r="I1161" s="64"/>
      <c r="J1161" s="64"/>
      <c r="K1161" s="62"/>
      <c r="L1161" s="62"/>
      <c r="M1161" s="62"/>
      <c r="N1161" s="62"/>
      <c r="O1161" s="65"/>
      <c r="P1161" s="66" t="str">
        <f>Calculator!M1146</f>
        <v/>
      </c>
      <c r="Q1161" s="43"/>
    </row>
    <row r="1162" spans="1:17" outlineLevel="1" x14ac:dyDescent="0.2">
      <c r="A1162" s="43" t="str">
        <f t="shared" si="17"/>
        <v>BldApt</v>
      </c>
      <c r="B1162" s="68">
        <v>1145</v>
      </c>
      <c r="C1162" s="69"/>
      <c r="D1162" s="62"/>
      <c r="E1162" s="62"/>
      <c r="F1162" s="63"/>
      <c r="G1162" s="62"/>
      <c r="H1162" s="62"/>
      <c r="I1162" s="64"/>
      <c r="J1162" s="64"/>
      <c r="K1162" s="62"/>
      <c r="L1162" s="62"/>
      <c r="M1162" s="62"/>
      <c r="N1162" s="62"/>
      <c r="O1162" s="65"/>
      <c r="P1162" s="66" t="str">
        <f>Calculator!M1147</f>
        <v/>
      </c>
      <c r="Q1162" s="43"/>
    </row>
    <row r="1163" spans="1:17" outlineLevel="1" x14ac:dyDescent="0.2">
      <c r="A1163" s="43" t="str">
        <f t="shared" si="17"/>
        <v>BldApt</v>
      </c>
      <c r="B1163" s="68">
        <v>1146</v>
      </c>
      <c r="C1163" s="69"/>
      <c r="D1163" s="62"/>
      <c r="E1163" s="62"/>
      <c r="F1163" s="63"/>
      <c r="G1163" s="62"/>
      <c r="H1163" s="62"/>
      <c r="I1163" s="64"/>
      <c r="J1163" s="64"/>
      <c r="K1163" s="62"/>
      <c r="L1163" s="62"/>
      <c r="M1163" s="62"/>
      <c r="N1163" s="62"/>
      <c r="O1163" s="65"/>
      <c r="P1163" s="66" t="str">
        <f>Calculator!M1148</f>
        <v/>
      </c>
      <c r="Q1163" s="43"/>
    </row>
    <row r="1164" spans="1:17" outlineLevel="1" x14ac:dyDescent="0.2">
      <c r="A1164" s="43" t="str">
        <f t="shared" si="17"/>
        <v>BldApt</v>
      </c>
      <c r="B1164" s="68">
        <v>1147</v>
      </c>
      <c r="C1164" s="69"/>
      <c r="D1164" s="62"/>
      <c r="E1164" s="62"/>
      <c r="F1164" s="63"/>
      <c r="G1164" s="62"/>
      <c r="H1164" s="62"/>
      <c r="I1164" s="64"/>
      <c r="J1164" s="64"/>
      <c r="K1164" s="62"/>
      <c r="L1164" s="62"/>
      <c r="M1164" s="62"/>
      <c r="N1164" s="62"/>
      <c r="O1164" s="65"/>
      <c r="P1164" s="66" t="str">
        <f>Calculator!M1149</f>
        <v/>
      </c>
      <c r="Q1164" s="43"/>
    </row>
    <row r="1165" spans="1:17" outlineLevel="1" x14ac:dyDescent="0.2">
      <c r="A1165" s="43" t="str">
        <f t="shared" si="17"/>
        <v>BldApt</v>
      </c>
      <c r="B1165" s="68">
        <v>1148</v>
      </c>
      <c r="C1165" s="69"/>
      <c r="D1165" s="62"/>
      <c r="E1165" s="62"/>
      <c r="F1165" s="63"/>
      <c r="G1165" s="62"/>
      <c r="H1165" s="62"/>
      <c r="I1165" s="64"/>
      <c r="J1165" s="64"/>
      <c r="K1165" s="62"/>
      <c r="L1165" s="62"/>
      <c r="M1165" s="62"/>
      <c r="N1165" s="62"/>
      <c r="O1165" s="65"/>
      <c r="P1165" s="66" t="str">
        <f>Calculator!M1150</f>
        <v/>
      </c>
      <c r="Q1165" s="43"/>
    </row>
    <row r="1166" spans="1:17" outlineLevel="1" x14ac:dyDescent="0.2">
      <c r="A1166" s="43" t="str">
        <f t="shared" si="17"/>
        <v>BldApt</v>
      </c>
      <c r="B1166" s="68">
        <v>1149</v>
      </c>
      <c r="C1166" s="69"/>
      <c r="D1166" s="62"/>
      <c r="E1166" s="62"/>
      <c r="F1166" s="63"/>
      <c r="G1166" s="62"/>
      <c r="H1166" s="62"/>
      <c r="I1166" s="64"/>
      <c r="J1166" s="64"/>
      <c r="K1166" s="62"/>
      <c r="L1166" s="62"/>
      <c r="M1166" s="62"/>
      <c r="N1166" s="62"/>
      <c r="O1166" s="65"/>
      <c r="P1166" s="66" t="str">
        <f>Calculator!M1151</f>
        <v/>
      </c>
      <c r="Q1166" s="43"/>
    </row>
    <row r="1167" spans="1:17" outlineLevel="1" x14ac:dyDescent="0.2">
      <c r="A1167" s="43" t="str">
        <f t="shared" si="17"/>
        <v>BldApt</v>
      </c>
      <c r="B1167" s="68">
        <v>1150</v>
      </c>
      <c r="C1167" s="69"/>
      <c r="D1167" s="62"/>
      <c r="E1167" s="62"/>
      <c r="F1167" s="63"/>
      <c r="G1167" s="62"/>
      <c r="H1167" s="62"/>
      <c r="I1167" s="64"/>
      <c r="J1167" s="64"/>
      <c r="K1167" s="62"/>
      <c r="L1167" s="62"/>
      <c r="M1167" s="62"/>
      <c r="N1167" s="62"/>
      <c r="O1167" s="65"/>
      <c r="P1167" s="66" t="str">
        <f>Calculator!M1152</f>
        <v/>
      </c>
      <c r="Q1167" s="43"/>
    </row>
    <row r="1168" spans="1:17" outlineLevel="1" x14ac:dyDescent="0.2">
      <c r="A1168" s="43" t="str">
        <f t="shared" si="17"/>
        <v>BldApt</v>
      </c>
      <c r="B1168" s="68">
        <v>1151</v>
      </c>
      <c r="C1168" s="69"/>
      <c r="D1168" s="62"/>
      <c r="E1168" s="62"/>
      <c r="F1168" s="63"/>
      <c r="G1168" s="62"/>
      <c r="H1168" s="62"/>
      <c r="I1168" s="64"/>
      <c r="J1168" s="64"/>
      <c r="K1168" s="62"/>
      <c r="L1168" s="62"/>
      <c r="M1168" s="62"/>
      <c r="N1168" s="62"/>
      <c r="O1168" s="65"/>
      <c r="P1168" s="66" t="str">
        <f>Calculator!M1153</f>
        <v/>
      </c>
      <c r="Q1168" s="43"/>
    </row>
    <row r="1169" spans="1:17" outlineLevel="1" x14ac:dyDescent="0.2">
      <c r="A1169" s="43" t="str">
        <f t="shared" si="17"/>
        <v>BldApt</v>
      </c>
      <c r="B1169" s="68">
        <v>1152</v>
      </c>
      <c r="C1169" s="69"/>
      <c r="D1169" s="62"/>
      <c r="E1169" s="62"/>
      <c r="F1169" s="63"/>
      <c r="G1169" s="62"/>
      <c r="H1169" s="62"/>
      <c r="I1169" s="64"/>
      <c r="J1169" s="64"/>
      <c r="K1169" s="62"/>
      <c r="L1169" s="62"/>
      <c r="M1169" s="62"/>
      <c r="N1169" s="62"/>
      <c r="O1169" s="65"/>
      <c r="P1169" s="66" t="str">
        <f>Calculator!M1154</f>
        <v/>
      </c>
      <c r="Q1169" s="43"/>
    </row>
    <row r="1170" spans="1:17" outlineLevel="1" x14ac:dyDescent="0.2">
      <c r="A1170" s="43" t="str">
        <f t="shared" si="17"/>
        <v>BldApt</v>
      </c>
      <c r="B1170" s="68">
        <v>1153</v>
      </c>
      <c r="C1170" s="69"/>
      <c r="D1170" s="62"/>
      <c r="E1170" s="62"/>
      <c r="F1170" s="63"/>
      <c r="G1170" s="62"/>
      <c r="H1170" s="62"/>
      <c r="I1170" s="64"/>
      <c r="J1170" s="64"/>
      <c r="K1170" s="62"/>
      <c r="L1170" s="62"/>
      <c r="M1170" s="62"/>
      <c r="N1170" s="62"/>
      <c r="O1170" s="65"/>
      <c r="P1170" s="66" t="str">
        <f>Calculator!M1155</f>
        <v/>
      </c>
      <c r="Q1170" s="43"/>
    </row>
    <row r="1171" spans="1:17" outlineLevel="1" x14ac:dyDescent="0.2">
      <c r="A1171" s="43" t="str">
        <f t="shared" ref="A1171:A1234" si="18">"Bld"&amp;C1171&amp;"Apt"&amp;E1171</f>
        <v>BldApt</v>
      </c>
      <c r="B1171" s="68">
        <v>1154</v>
      </c>
      <c r="C1171" s="69"/>
      <c r="D1171" s="62"/>
      <c r="E1171" s="62"/>
      <c r="F1171" s="63"/>
      <c r="G1171" s="62"/>
      <c r="H1171" s="62"/>
      <c r="I1171" s="64"/>
      <c r="J1171" s="64"/>
      <c r="K1171" s="62"/>
      <c r="L1171" s="62"/>
      <c r="M1171" s="62"/>
      <c r="N1171" s="62"/>
      <c r="O1171" s="65"/>
      <c r="P1171" s="66" t="str">
        <f>Calculator!M1156</f>
        <v/>
      </c>
      <c r="Q1171" s="43"/>
    </row>
    <row r="1172" spans="1:17" outlineLevel="1" x14ac:dyDescent="0.2">
      <c r="A1172" s="43" t="str">
        <f t="shared" si="18"/>
        <v>BldApt</v>
      </c>
      <c r="B1172" s="68">
        <v>1155</v>
      </c>
      <c r="C1172" s="69"/>
      <c r="D1172" s="62"/>
      <c r="E1172" s="62"/>
      <c r="F1172" s="63"/>
      <c r="G1172" s="62"/>
      <c r="H1172" s="62"/>
      <c r="I1172" s="64"/>
      <c r="J1172" s="64"/>
      <c r="K1172" s="62"/>
      <c r="L1172" s="62"/>
      <c r="M1172" s="62"/>
      <c r="N1172" s="62"/>
      <c r="O1172" s="65"/>
      <c r="P1172" s="66" t="str">
        <f>Calculator!M1157</f>
        <v/>
      </c>
      <c r="Q1172" s="43"/>
    </row>
    <row r="1173" spans="1:17" outlineLevel="1" x14ac:dyDescent="0.2">
      <c r="A1173" s="43" t="str">
        <f t="shared" si="18"/>
        <v>BldApt</v>
      </c>
      <c r="B1173" s="68">
        <v>1156</v>
      </c>
      <c r="C1173" s="69"/>
      <c r="D1173" s="62"/>
      <c r="E1173" s="62"/>
      <c r="F1173" s="63"/>
      <c r="G1173" s="62"/>
      <c r="H1173" s="62"/>
      <c r="I1173" s="64"/>
      <c r="J1173" s="64"/>
      <c r="K1173" s="62"/>
      <c r="L1173" s="62"/>
      <c r="M1173" s="62"/>
      <c r="N1173" s="62"/>
      <c r="O1173" s="65"/>
      <c r="P1173" s="66" t="str">
        <f>Calculator!M1158</f>
        <v/>
      </c>
      <c r="Q1173" s="43"/>
    </row>
    <row r="1174" spans="1:17" outlineLevel="1" x14ac:dyDescent="0.2">
      <c r="A1174" s="43" t="str">
        <f t="shared" si="18"/>
        <v>BldApt</v>
      </c>
      <c r="B1174" s="68">
        <v>1157</v>
      </c>
      <c r="C1174" s="69"/>
      <c r="D1174" s="62"/>
      <c r="E1174" s="62"/>
      <c r="F1174" s="63"/>
      <c r="G1174" s="62"/>
      <c r="H1174" s="62"/>
      <c r="I1174" s="64"/>
      <c r="J1174" s="64"/>
      <c r="K1174" s="62"/>
      <c r="L1174" s="62"/>
      <c r="M1174" s="62"/>
      <c r="N1174" s="62"/>
      <c r="O1174" s="65"/>
      <c r="P1174" s="66" t="str">
        <f>Calculator!M1159</f>
        <v/>
      </c>
      <c r="Q1174" s="43"/>
    </row>
    <row r="1175" spans="1:17" outlineLevel="1" x14ac:dyDescent="0.2">
      <c r="A1175" s="43" t="str">
        <f t="shared" si="18"/>
        <v>BldApt</v>
      </c>
      <c r="B1175" s="68">
        <v>1158</v>
      </c>
      <c r="C1175" s="69"/>
      <c r="D1175" s="62"/>
      <c r="E1175" s="62"/>
      <c r="F1175" s="63"/>
      <c r="G1175" s="62"/>
      <c r="H1175" s="62"/>
      <c r="I1175" s="64"/>
      <c r="J1175" s="64"/>
      <c r="K1175" s="62"/>
      <c r="L1175" s="62"/>
      <c r="M1175" s="62"/>
      <c r="N1175" s="62"/>
      <c r="O1175" s="65"/>
      <c r="P1175" s="66" t="str">
        <f>Calculator!M1160</f>
        <v/>
      </c>
      <c r="Q1175" s="43"/>
    </row>
    <row r="1176" spans="1:17" outlineLevel="1" x14ac:dyDescent="0.2">
      <c r="A1176" s="43" t="str">
        <f t="shared" si="18"/>
        <v>BldApt</v>
      </c>
      <c r="B1176" s="68">
        <v>1159</v>
      </c>
      <c r="C1176" s="69"/>
      <c r="D1176" s="62"/>
      <c r="E1176" s="62"/>
      <c r="F1176" s="63"/>
      <c r="G1176" s="62"/>
      <c r="H1176" s="62"/>
      <c r="I1176" s="64"/>
      <c r="J1176" s="64"/>
      <c r="K1176" s="62"/>
      <c r="L1176" s="62"/>
      <c r="M1176" s="62"/>
      <c r="N1176" s="62"/>
      <c r="O1176" s="65"/>
      <c r="P1176" s="66" t="str">
        <f>Calculator!M1161</f>
        <v/>
      </c>
      <c r="Q1176" s="43"/>
    </row>
    <row r="1177" spans="1:17" outlineLevel="1" x14ac:dyDescent="0.2">
      <c r="A1177" s="43" t="str">
        <f t="shared" si="18"/>
        <v>BldApt</v>
      </c>
      <c r="B1177" s="68">
        <v>1160</v>
      </c>
      <c r="C1177" s="69"/>
      <c r="D1177" s="62"/>
      <c r="E1177" s="62"/>
      <c r="F1177" s="63"/>
      <c r="G1177" s="62"/>
      <c r="H1177" s="62"/>
      <c r="I1177" s="64"/>
      <c r="J1177" s="64"/>
      <c r="K1177" s="62"/>
      <c r="L1177" s="62"/>
      <c r="M1177" s="62"/>
      <c r="N1177" s="62"/>
      <c r="O1177" s="65"/>
      <c r="P1177" s="66" t="str">
        <f>Calculator!M1162</f>
        <v/>
      </c>
      <c r="Q1177" s="43"/>
    </row>
    <row r="1178" spans="1:17" outlineLevel="1" x14ac:dyDescent="0.2">
      <c r="A1178" s="43" t="str">
        <f t="shared" si="18"/>
        <v>BldApt</v>
      </c>
      <c r="B1178" s="68">
        <v>1161</v>
      </c>
      <c r="C1178" s="69"/>
      <c r="D1178" s="62"/>
      <c r="E1178" s="62"/>
      <c r="F1178" s="63"/>
      <c r="G1178" s="62"/>
      <c r="H1178" s="62"/>
      <c r="I1178" s="64"/>
      <c r="J1178" s="64"/>
      <c r="K1178" s="62"/>
      <c r="L1178" s="62"/>
      <c r="M1178" s="62"/>
      <c r="N1178" s="62"/>
      <c r="O1178" s="65"/>
      <c r="P1178" s="66" t="str">
        <f>Calculator!M1163</f>
        <v/>
      </c>
      <c r="Q1178" s="43"/>
    </row>
    <row r="1179" spans="1:17" outlineLevel="1" x14ac:dyDescent="0.2">
      <c r="A1179" s="43" t="str">
        <f t="shared" si="18"/>
        <v>BldApt</v>
      </c>
      <c r="B1179" s="68">
        <v>1162</v>
      </c>
      <c r="C1179" s="69"/>
      <c r="D1179" s="62"/>
      <c r="E1179" s="62"/>
      <c r="F1179" s="63"/>
      <c r="G1179" s="62"/>
      <c r="H1179" s="62"/>
      <c r="I1179" s="64"/>
      <c r="J1179" s="64"/>
      <c r="K1179" s="62"/>
      <c r="L1179" s="62"/>
      <c r="M1179" s="62"/>
      <c r="N1179" s="62"/>
      <c r="O1179" s="65"/>
      <c r="P1179" s="66" t="str">
        <f>Calculator!M1164</f>
        <v/>
      </c>
      <c r="Q1179" s="43"/>
    </row>
    <row r="1180" spans="1:17" outlineLevel="1" x14ac:dyDescent="0.2">
      <c r="A1180" s="43" t="str">
        <f t="shared" si="18"/>
        <v>BldApt</v>
      </c>
      <c r="B1180" s="68">
        <v>1163</v>
      </c>
      <c r="C1180" s="69"/>
      <c r="D1180" s="62"/>
      <c r="E1180" s="62"/>
      <c r="F1180" s="63"/>
      <c r="G1180" s="62"/>
      <c r="H1180" s="62"/>
      <c r="I1180" s="64"/>
      <c r="J1180" s="64"/>
      <c r="K1180" s="62"/>
      <c r="L1180" s="62"/>
      <c r="M1180" s="62"/>
      <c r="N1180" s="62"/>
      <c r="O1180" s="65"/>
      <c r="P1180" s="66" t="str">
        <f>Calculator!M1165</f>
        <v/>
      </c>
      <c r="Q1180" s="43"/>
    </row>
    <row r="1181" spans="1:17" outlineLevel="1" x14ac:dyDescent="0.2">
      <c r="A1181" s="43" t="str">
        <f t="shared" si="18"/>
        <v>BldApt</v>
      </c>
      <c r="B1181" s="68">
        <v>1164</v>
      </c>
      <c r="C1181" s="69"/>
      <c r="D1181" s="62"/>
      <c r="E1181" s="62"/>
      <c r="F1181" s="63"/>
      <c r="G1181" s="62"/>
      <c r="H1181" s="62"/>
      <c r="I1181" s="64"/>
      <c r="J1181" s="64"/>
      <c r="K1181" s="62"/>
      <c r="L1181" s="62"/>
      <c r="M1181" s="62"/>
      <c r="N1181" s="62"/>
      <c r="O1181" s="65"/>
      <c r="P1181" s="66" t="str">
        <f>Calculator!M1166</f>
        <v/>
      </c>
      <c r="Q1181" s="43"/>
    </row>
    <row r="1182" spans="1:17" outlineLevel="1" x14ac:dyDescent="0.2">
      <c r="A1182" s="43" t="str">
        <f t="shared" si="18"/>
        <v>BldApt</v>
      </c>
      <c r="B1182" s="68">
        <v>1165</v>
      </c>
      <c r="C1182" s="69"/>
      <c r="D1182" s="62"/>
      <c r="E1182" s="62"/>
      <c r="F1182" s="63"/>
      <c r="G1182" s="62"/>
      <c r="H1182" s="62"/>
      <c r="I1182" s="64"/>
      <c r="J1182" s="64"/>
      <c r="K1182" s="62"/>
      <c r="L1182" s="62"/>
      <c r="M1182" s="62"/>
      <c r="N1182" s="62"/>
      <c r="O1182" s="65"/>
      <c r="P1182" s="66" t="str">
        <f>Calculator!M1167</f>
        <v/>
      </c>
      <c r="Q1182" s="43"/>
    </row>
    <row r="1183" spans="1:17" outlineLevel="1" x14ac:dyDescent="0.2">
      <c r="A1183" s="43" t="str">
        <f t="shared" si="18"/>
        <v>BldApt</v>
      </c>
      <c r="B1183" s="68">
        <v>1166</v>
      </c>
      <c r="C1183" s="69"/>
      <c r="D1183" s="62"/>
      <c r="E1183" s="62"/>
      <c r="F1183" s="63"/>
      <c r="G1183" s="62"/>
      <c r="H1183" s="62"/>
      <c r="I1183" s="64"/>
      <c r="J1183" s="64"/>
      <c r="K1183" s="62"/>
      <c r="L1183" s="62"/>
      <c r="M1183" s="62"/>
      <c r="N1183" s="62"/>
      <c r="O1183" s="65"/>
      <c r="P1183" s="66" t="str">
        <f>Calculator!M1168</f>
        <v/>
      </c>
      <c r="Q1183" s="43"/>
    </row>
    <row r="1184" spans="1:17" outlineLevel="1" x14ac:dyDescent="0.2">
      <c r="A1184" s="43" t="str">
        <f t="shared" si="18"/>
        <v>BldApt</v>
      </c>
      <c r="B1184" s="68">
        <v>1167</v>
      </c>
      <c r="C1184" s="69"/>
      <c r="D1184" s="62"/>
      <c r="E1184" s="62"/>
      <c r="F1184" s="63"/>
      <c r="G1184" s="62"/>
      <c r="H1184" s="62"/>
      <c r="I1184" s="64"/>
      <c r="J1184" s="64"/>
      <c r="K1184" s="62"/>
      <c r="L1184" s="62"/>
      <c r="M1184" s="62"/>
      <c r="N1184" s="62"/>
      <c r="O1184" s="65"/>
      <c r="P1184" s="66" t="str">
        <f>Calculator!M1169</f>
        <v/>
      </c>
      <c r="Q1184" s="43"/>
    </row>
    <row r="1185" spans="1:17" outlineLevel="1" x14ac:dyDescent="0.2">
      <c r="A1185" s="43" t="str">
        <f t="shared" si="18"/>
        <v>BldApt</v>
      </c>
      <c r="B1185" s="68">
        <v>1168</v>
      </c>
      <c r="C1185" s="69"/>
      <c r="D1185" s="62"/>
      <c r="E1185" s="62"/>
      <c r="F1185" s="63"/>
      <c r="G1185" s="62"/>
      <c r="H1185" s="62"/>
      <c r="I1185" s="64"/>
      <c r="J1185" s="64"/>
      <c r="K1185" s="62"/>
      <c r="L1185" s="62"/>
      <c r="M1185" s="62"/>
      <c r="N1185" s="62"/>
      <c r="O1185" s="65"/>
      <c r="P1185" s="66" t="str">
        <f>Calculator!M1170</f>
        <v/>
      </c>
      <c r="Q1185" s="43"/>
    </row>
    <row r="1186" spans="1:17" outlineLevel="1" x14ac:dyDescent="0.2">
      <c r="A1186" s="43" t="str">
        <f t="shared" si="18"/>
        <v>BldApt</v>
      </c>
      <c r="B1186" s="68">
        <v>1169</v>
      </c>
      <c r="C1186" s="69"/>
      <c r="D1186" s="62"/>
      <c r="E1186" s="62"/>
      <c r="F1186" s="63"/>
      <c r="G1186" s="62"/>
      <c r="H1186" s="62"/>
      <c r="I1186" s="64"/>
      <c r="J1186" s="64"/>
      <c r="K1186" s="62"/>
      <c r="L1186" s="62"/>
      <c r="M1186" s="62"/>
      <c r="N1186" s="62"/>
      <c r="O1186" s="65"/>
      <c r="P1186" s="66" t="str">
        <f>Calculator!M1171</f>
        <v/>
      </c>
      <c r="Q1186" s="43"/>
    </row>
    <row r="1187" spans="1:17" outlineLevel="1" x14ac:dyDescent="0.2">
      <c r="A1187" s="43" t="str">
        <f t="shared" si="18"/>
        <v>BldApt</v>
      </c>
      <c r="B1187" s="68">
        <v>1170</v>
      </c>
      <c r="C1187" s="69"/>
      <c r="D1187" s="62"/>
      <c r="E1187" s="62"/>
      <c r="F1187" s="63"/>
      <c r="G1187" s="62"/>
      <c r="H1187" s="62"/>
      <c r="I1187" s="64"/>
      <c r="J1187" s="64"/>
      <c r="K1187" s="62"/>
      <c r="L1187" s="62"/>
      <c r="M1187" s="62"/>
      <c r="N1187" s="62"/>
      <c r="O1187" s="65"/>
      <c r="P1187" s="66" t="str">
        <f>Calculator!M1172</f>
        <v/>
      </c>
      <c r="Q1187" s="43"/>
    </row>
    <row r="1188" spans="1:17" outlineLevel="1" x14ac:dyDescent="0.2">
      <c r="A1188" s="43" t="str">
        <f t="shared" si="18"/>
        <v>BldApt</v>
      </c>
      <c r="B1188" s="68">
        <v>1171</v>
      </c>
      <c r="C1188" s="69"/>
      <c r="D1188" s="62"/>
      <c r="E1188" s="62"/>
      <c r="F1188" s="63"/>
      <c r="G1188" s="62"/>
      <c r="H1188" s="62"/>
      <c r="I1188" s="64"/>
      <c r="J1188" s="64"/>
      <c r="K1188" s="62"/>
      <c r="L1188" s="62"/>
      <c r="M1188" s="62"/>
      <c r="N1188" s="62"/>
      <c r="O1188" s="65"/>
      <c r="P1188" s="66" t="str">
        <f>Calculator!M1173</f>
        <v/>
      </c>
      <c r="Q1188" s="43"/>
    </row>
    <row r="1189" spans="1:17" outlineLevel="1" x14ac:dyDescent="0.2">
      <c r="A1189" s="43" t="str">
        <f t="shared" si="18"/>
        <v>BldApt</v>
      </c>
      <c r="B1189" s="68">
        <v>1172</v>
      </c>
      <c r="C1189" s="69"/>
      <c r="D1189" s="62"/>
      <c r="E1189" s="62"/>
      <c r="F1189" s="63"/>
      <c r="G1189" s="62"/>
      <c r="H1189" s="62"/>
      <c r="I1189" s="64"/>
      <c r="J1189" s="64"/>
      <c r="K1189" s="62"/>
      <c r="L1189" s="62"/>
      <c r="M1189" s="62"/>
      <c r="N1189" s="62"/>
      <c r="O1189" s="65"/>
      <c r="P1189" s="66" t="str">
        <f>Calculator!M1174</f>
        <v/>
      </c>
      <c r="Q1189" s="43"/>
    </row>
    <row r="1190" spans="1:17" outlineLevel="1" x14ac:dyDescent="0.2">
      <c r="A1190" s="43" t="str">
        <f t="shared" si="18"/>
        <v>BldApt</v>
      </c>
      <c r="B1190" s="68">
        <v>1173</v>
      </c>
      <c r="C1190" s="69"/>
      <c r="D1190" s="62"/>
      <c r="E1190" s="62"/>
      <c r="F1190" s="63"/>
      <c r="G1190" s="62"/>
      <c r="H1190" s="62"/>
      <c r="I1190" s="64"/>
      <c r="J1190" s="64"/>
      <c r="K1190" s="62"/>
      <c r="L1190" s="62"/>
      <c r="M1190" s="62"/>
      <c r="N1190" s="62"/>
      <c r="O1190" s="65"/>
      <c r="P1190" s="66" t="str">
        <f>Calculator!M1175</f>
        <v/>
      </c>
      <c r="Q1190" s="43"/>
    </row>
    <row r="1191" spans="1:17" outlineLevel="1" x14ac:dyDescent="0.2">
      <c r="A1191" s="43" t="str">
        <f t="shared" si="18"/>
        <v>BldApt</v>
      </c>
      <c r="B1191" s="68">
        <v>1174</v>
      </c>
      <c r="C1191" s="69"/>
      <c r="D1191" s="62"/>
      <c r="E1191" s="62"/>
      <c r="F1191" s="63"/>
      <c r="G1191" s="62"/>
      <c r="H1191" s="62"/>
      <c r="I1191" s="64"/>
      <c r="J1191" s="64"/>
      <c r="K1191" s="62"/>
      <c r="L1191" s="62"/>
      <c r="M1191" s="62"/>
      <c r="N1191" s="62"/>
      <c r="O1191" s="65"/>
      <c r="P1191" s="66" t="str">
        <f>Calculator!M1176</f>
        <v/>
      </c>
      <c r="Q1191" s="43"/>
    </row>
    <row r="1192" spans="1:17" outlineLevel="1" x14ac:dyDescent="0.2">
      <c r="A1192" s="43" t="str">
        <f t="shared" si="18"/>
        <v>BldApt</v>
      </c>
      <c r="B1192" s="68">
        <v>1175</v>
      </c>
      <c r="C1192" s="69"/>
      <c r="D1192" s="62"/>
      <c r="E1192" s="62"/>
      <c r="F1192" s="63"/>
      <c r="G1192" s="62"/>
      <c r="H1192" s="62"/>
      <c r="I1192" s="64"/>
      <c r="J1192" s="64"/>
      <c r="K1192" s="62"/>
      <c r="L1192" s="62"/>
      <c r="M1192" s="62"/>
      <c r="N1192" s="62"/>
      <c r="O1192" s="65"/>
      <c r="P1192" s="66" t="str">
        <f>Calculator!M1177</f>
        <v/>
      </c>
      <c r="Q1192" s="43"/>
    </row>
    <row r="1193" spans="1:17" outlineLevel="1" x14ac:dyDescent="0.2">
      <c r="A1193" s="43" t="str">
        <f t="shared" si="18"/>
        <v>BldApt</v>
      </c>
      <c r="B1193" s="68">
        <v>1176</v>
      </c>
      <c r="C1193" s="69"/>
      <c r="D1193" s="62"/>
      <c r="E1193" s="62"/>
      <c r="F1193" s="63"/>
      <c r="G1193" s="62"/>
      <c r="H1193" s="62"/>
      <c r="I1193" s="64"/>
      <c r="J1193" s="64"/>
      <c r="K1193" s="62"/>
      <c r="L1193" s="62"/>
      <c r="M1193" s="62"/>
      <c r="N1193" s="62"/>
      <c r="O1193" s="65"/>
      <c r="P1193" s="66" t="str">
        <f>Calculator!M1178</f>
        <v/>
      </c>
      <c r="Q1193" s="43"/>
    </row>
    <row r="1194" spans="1:17" outlineLevel="1" x14ac:dyDescent="0.2">
      <c r="A1194" s="43" t="str">
        <f t="shared" si="18"/>
        <v>BldApt</v>
      </c>
      <c r="B1194" s="68">
        <v>1177</v>
      </c>
      <c r="C1194" s="69"/>
      <c r="D1194" s="62"/>
      <c r="E1194" s="62"/>
      <c r="F1194" s="63"/>
      <c r="G1194" s="62"/>
      <c r="H1194" s="62"/>
      <c r="I1194" s="64"/>
      <c r="J1194" s="64"/>
      <c r="K1194" s="62"/>
      <c r="L1194" s="62"/>
      <c r="M1194" s="62"/>
      <c r="N1194" s="62"/>
      <c r="O1194" s="65"/>
      <c r="P1194" s="66" t="str">
        <f>Calculator!M1179</f>
        <v/>
      </c>
      <c r="Q1194" s="43"/>
    </row>
    <row r="1195" spans="1:17" outlineLevel="1" x14ac:dyDescent="0.2">
      <c r="A1195" s="43" t="str">
        <f t="shared" si="18"/>
        <v>BldApt</v>
      </c>
      <c r="B1195" s="68">
        <v>1178</v>
      </c>
      <c r="C1195" s="69"/>
      <c r="D1195" s="62"/>
      <c r="E1195" s="62"/>
      <c r="F1195" s="63"/>
      <c r="G1195" s="62"/>
      <c r="H1195" s="62"/>
      <c r="I1195" s="64"/>
      <c r="J1195" s="64"/>
      <c r="K1195" s="62"/>
      <c r="L1195" s="62"/>
      <c r="M1195" s="62"/>
      <c r="N1195" s="62"/>
      <c r="O1195" s="65"/>
      <c r="P1195" s="66" t="str">
        <f>Calculator!M1180</f>
        <v/>
      </c>
      <c r="Q1195" s="43"/>
    </row>
    <row r="1196" spans="1:17" outlineLevel="1" x14ac:dyDescent="0.2">
      <c r="A1196" s="43" t="str">
        <f t="shared" si="18"/>
        <v>BldApt</v>
      </c>
      <c r="B1196" s="68">
        <v>1179</v>
      </c>
      <c r="C1196" s="69"/>
      <c r="D1196" s="62"/>
      <c r="E1196" s="62"/>
      <c r="F1196" s="63"/>
      <c r="G1196" s="62"/>
      <c r="H1196" s="62"/>
      <c r="I1196" s="64"/>
      <c r="J1196" s="64"/>
      <c r="K1196" s="62"/>
      <c r="L1196" s="62"/>
      <c r="M1196" s="62"/>
      <c r="N1196" s="62"/>
      <c r="O1196" s="65"/>
      <c r="P1196" s="66" t="str">
        <f>Calculator!M1181</f>
        <v/>
      </c>
      <c r="Q1196" s="43"/>
    </row>
    <row r="1197" spans="1:17" outlineLevel="1" x14ac:dyDescent="0.2">
      <c r="A1197" s="43" t="str">
        <f t="shared" si="18"/>
        <v>BldApt</v>
      </c>
      <c r="B1197" s="68">
        <v>1180</v>
      </c>
      <c r="C1197" s="69"/>
      <c r="D1197" s="62"/>
      <c r="E1197" s="62"/>
      <c r="F1197" s="63"/>
      <c r="G1197" s="62"/>
      <c r="H1197" s="62"/>
      <c r="I1197" s="64"/>
      <c r="J1197" s="64"/>
      <c r="K1197" s="62"/>
      <c r="L1197" s="62"/>
      <c r="M1197" s="62"/>
      <c r="N1197" s="62"/>
      <c r="O1197" s="65"/>
      <c r="P1197" s="66" t="str">
        <f>Calculator!M1182</f>
        <v/>
      </c>
      <c r="Q1197" s="43"/>
    </row>
    <row r="1198" spans="1:17" outlineLevel="1" x14ac:dyDescent="0.2">
      <c r="A1198" s="43" t="str">
        <f t="shared" si="18"/>
        <v>BldApt</v>
      </c>
      <c r="B1198" s="68">
        <v>1181</v>
      </c>
      <c r="C1198" s="69"/>
      <c r="D1198" s="62"/>
      <c r="E1198" s="62"/>
      <c r="F1198" s="63"/>
      <c r="G1198" s="62"/>
      <c r="H1198" s="62"/>
      <c r="I1198" s="64"/>
      <c r="J1198" s="64"/>
      <c r="K1198" s="62"/>
      <c r="L1198" s="62"/>
      <c r="M1198" s="62"/>
      <c r="N1198" s="62"/>
      <c r="O1198" s="65"/>
      <c r="P1198" s="66" t="str">
        <f>Calculator!M1183</f>
        <v/>
      </c>
      <c r="Q1198" s="43"/>
    </row>
    <row r="1199" spans="1:17" outlineLevel="1" x14ac:dyDescent="0.2">
      <c r="A1199" s="43" t="str">
        <f t="shared" si="18"/>
        <v>BldApt</v>
      </c>
      <c r="B1199" s="68">
        <v>1182</v>
      </c>
      <c r="C1199" s="69"/>
      <c r="D1199" s="62"/>
      <c r="E1199" s="62"/>
      <c r="F1199" s="63"/>
      <c r="G1199" s="62"/>
      <c r="H1199" s="62"/>
      <c r="I1199" s="64"/>
      <c r="J1199" s="64"/>
      <c r="K1199" s="62"/>
      <c r="L1199" s="62"/>
      <c r="M1199" s="62"/>
      <c r="N1199" s="62"/>
      <c r="O1199" s="65"/>
      <c r="P1199" s="66" t="str">
        <f>Calculator!M1184</f>
        <v/>
      </c>
      <c r="Q1199" s="43"/>
    </row>
    <row r="1200" spans="1:17" outlineLevel="1" x14ac:dyDescent="0.2">
      <c r="A1200" s="43" t="str">
        <f t="shared" si="18"/>
        <v>BldApt</v>
      </c>
      <c r="B1200" s="68">
        <v>1183</v>
      </c>
      <c r="C1200" s="69"/>
      <c r="D1200" s="62"/>
      <c r="E1200" s="62"/>
      <c r="F1200" s="63"/>
      <c r="G1200" s="62"/>
      <c r="H1200" s="62"/>
      <c r="I1200" s="64"/>
      <c r="J1200" s="64"/>
      <c r="K1200" s="62"/>
      <c r="L1200" s="62"/>
      <c r="M1200" s="62"/>
      <c r="N1200" s="62"/>
      <c r="O1200" s="65"/>
      <c r="P1200" s="66" t="str">
        <f>Calculator!M1185</f>
        <v/>
      </c>
      <c r="Q1200" s="43"/>
    </row>
    <row r="1201" spans="1:17" outlineLevel="1" x14ac:dyDescent="0.2">
      <c r="A1201" s="43" t="str">
        <f t="shared" si="18"/>
        <v>BldApt</v>
      </c>
      <c r="B1201" s="68">
        <v>1184</v>
      </c>
      <c r="C1201" s="69"/>
      <c r="D1201" s="62"/>
      <c r="E1201" s="62"/>
      <c r="F1201" s="63"/>
      <c r="G1201" s="62"/>
      <c r="H1201" s="62"/>
      <c r="I1201" s="64"/>
      <c r="J1201" s="64"/>
      <c r="K1201" s="62"/>
      <c r="L1201" s="62"/>
      <c r="M1201" s="62"/>
      <c r="N1201" s="62"/>
      <c r="O1201" s="65"/>
      <c r="P1201" s="66" t="str">
        <f>Calculator!M1186</f>
        <v/>
      </c>
      <c r="Q1201" s="43"/>
    </row>
    <row r="1202" spans="1:17" outlineLevel="1" x14ac:dyDescent="0.2">
      <c r="A1202" s="43" t="str">
        <f t="shared" si="18"/>
        <v>BldApt</v>
      </c>
      <c r="B1202" s="68">
        <v>1185</v>
      </c>
      <c r="C1202" s="69"/>
      <c r="D1202" s="62"/>
      <c r="E1202" s="62"/>
      <c r="F1202" s="63"/>
      <c r="G1202" s="62"/>
      <c r="H1202" s="62"/>
      <c r="I1202" s="64"/>
      <c r="J1202" s="64"/>
      <c r="K1202" s="62"/>
      <c r="L1202" s="62"/>
      <c r="M1202" s="62"/>
      <c r="N1202" s="62"/>
      <c r="O1202" s="65"/>
      <c r="P1202" s="66" t="str">
        <f>Calculator!M1187</f>
        <v/>
      </c>
      <c r="Q1202" s="43"/>
    </row>
    <row r="1203" spans="1:17" outlineLevel="1" x14ac:dyDescent="0.2">
      <c r="A1203" s="43" t="str">
        <f t="shared" si="18"/>
        <v>BldApt</v>
      </c>
      <c r="B1203" s="68">
        <v>1186</v>
      </c>
      <c r="C1203" s="69"/>
      <c r="D1203" s="62"/>
      <c r="E1203" s="62"/>
      <c r="F1203" s="63"/>
      <c r="G1203" s="62"/>
      <c r="H1203" s="62"/>
      <c r="I1203" s="64"/>
      <c r="J1203" s="64"/>
      <c r="K1203" s="62"/>
      <c r="L1203" s="62"/>
      <c r="M1203" s="62"/>
      <c r="N1203" s="62"/>
      <c r="O1203" s="65"/>
      <c r="P1203" s="66" t="str">
        <f>Calculator!M1188</f>
        <v/>
      </c>
      <c r="Q1203" s="43"/>
    </row>
    <row r="1204" spans="1:17" outlineLevel="1" x14ac:dyDescent="0.2">
      <c r="A1204" s="43" t="str">
        <f t="shared" si="18"/>
        <v>BldApt</v>
      </c>
      <c r="B1204" s="68">
        <v>1187</v>
      </c>
      <c r="C1204" s="69"/>
      <c r="D1204" s="62"/>
      <c r="E1204" s="62"/>
      <c r="F1204" s="63"/>
      <c r="G1204" s="62"/>
      <c r="H1204" s="62"/>
      <c r="I1204" s="64"/>
      <c r="J1204" s="64"/>
      <c r="K1204" s="62"/>
      <c r="L1204" s="62"/>
      <c r="M1204" s="62"/>
      <c r="N1204" s="62"/>
      <c r="O1204" s="65"/>
      <c r="P1204" s="66" t="str">
        <f>Calculator!M1189</f>
        <v/>
      </c>
      <c r="Q1204" s="43"/>
    </row>
    <row r="1205" spans="1:17" outlineLevel="1" x14ac:dyDescent="0.2">
      <c r="A1205" s="43" t="str">
        <f t="shared" si="18"/>
        <v>BldApt</v>
      </c>
      <c r="B1205" s="68">
        <v>1188</v>
      </c>
      <c r="C1205" s="69"/>
      <c r="D1205" s="62"/>
      <c r="E1205" s="62"/>
      <c r="F1205" s="63"/>
      <c r="G1205" s="62"/>
      <c r="H1205" s="62"/>
      <c r="I1205" s="64"/>
      <c r="J1205" s="64"/>
      <c r="K1205" s="62"/>
      <c r="L1205" s="62"/>
      <c r="M1205" s="62"/>
      <c r="N1205" s="62"/>
      <c r="O1205" s="65"/>
      <c r="P1205" s="66" t="str">
        <f>Calculator!M1190</f>
        <v/>
      </c>
      <c r="Q1205" s="43"/>
    </row>
    <row r="1206" spans="1:17" outlineLevel="1" x14ac:dyDescent="0.2">
      <c r="A1206" s="43" t="str">
        <f t="shared" si="18"/>
        <v>BldApt</v>
      </c>
      <c r="B1206" s="68">
        <v>1189</v>
      </c>
      <c r="C1206" s="69"/>
      <c r="D1206" s="62"/>
      <c r="E1206" s="62"/>
      <c r="F1206" s="63"/>
      <c r="G1206" s="62"/>
      <c r="H1206" s="62"/>
      <c r="I1206" s="64"/>
      <c r="J1206" s="64"/>
      <c r="K1206" s="62"/>
      <c r="L1206" s="62"/>
      <c r="M1206" s="62"/>
      <c r="N1206" s="62"/>
      <c r="O1206" s="65"/>
      <c r="P1206" s="66" t="str">
        <f>Calculator!M1191</f>
        <v/>
      </c>
      <c r="Q1206" s="43"/>
    </row>
    <row r="1207" spans="1:17" outlineLevel="1" x14ac:dyDescent="0.2">
      <c r="A1207" s="43" t="str">
        <f t="shared" si="18"/>
        <v>BldApt</v>
      </c>
      <c r="B1207" s="68">
        <v>1190</v>
      </c>
      <c r="C1207" s="69"/>
      <c r="D1207" s="62"/>
      <c r="E1207" s="62"/>
      <c r="F1207" s="63"/>
      <c r="G1207" s="62"/>
      <c r="H1207" s="62"/>
      <c r="I1207" s="64"/>
      <c r="J1207" s="64"/>
      <c r="K1207" s="62"/>
      <c r="L1207" s="62"/>
      <c r="M1207" s="62"/>
      <c r="N1207" s="62"/>
      <c r="O1207" s="65"/>
      <c r="P1207" s="66" t="str">
        <f>Calculator!M1192</f>
        <v/>
      </c>
      <c r="Q1207" s="43"/>
    </row>
    <row r="1208" spans="1:17" outlineLevel="1" x14ac:dyDescent="0.2">
      <c r="A1208" s="43" t="str">
        <f t="shared" si="18"/>
        <v>BldApt</v>
      </c>
      <c r="B1208" s="68">
        <v>1191</v>
      </c>
      <c r="C1208" s="69"/>
      <c r="D1208" s="62"/>
      <c r="E1208" s="62"/>
      <c r="F1208" s="63"/>
      <c r="G1208" s="62"/>
      <c r="H1208" s="62"/>
      <c r="I1208" s="64"/>
      <c r="J1208" s="64"/>
      <c r="K1208" s="62"/>
      <c r="L1208" s="62"/>
      <c r="M1208" s="62"/>
      <c r="N1208" s="62"/>
      <c r="O1208" s="65"/>
      <c r="P1208" s="66" t="str">
        <f>Calculator!M1193</f>
        <v/>
      </c>
      <c r="Q1208" s="43"/>
    </row>
    <row r="1209" spans="1:17" outlineLevel="1" x14ac:dyDescent="0.2">
      <c r="A1209" s="43" t="str">
        <f t="shared" si="18"/>
        <v>BldApt</v>
      </c>
      <c r="B1209" s="68">
        <v>1192</v>
      </c>
      <c r="C1209" s="69"/>
      <c r="D1209" s="62"/>
      <c r="E1209" s="62"/>
      <c r="F1209" s="63"/>
      <c r="G1209" s="62"/>
      <c r="H1209" s="62"/>
      <c r="I1209" s="64"/>
      <c r="J1209" s="64"/>
      <c r="K1209" s="62"/>
      <c r="L1209" s="62"/>
      <c r="M1209" s="62"/>
      <c r="N1209" s="62"/>
      <c r="O1209" s="65"/>
      <c r="P1209" s="66" t="str">
        <f>Calculator!M1194</f>
        <v/>
      </c>
      <c r="Q1209" s="43"/>
    </row>
    <row r="1210" spans="1:17" outlineLevel="1" x14ac:dyDescent="0.2">
      <c r="A1210" s="43" t="str">
        <f t="shared" si="18"/>
        <v>BldApt</v>
      </c>
      <c r="B1210" s="68">
        <v>1193</v>
      </c>
      <c r="C1210" s="69"/>
      <c r="D1210" s="62"/>
      <c r="E1210" s="62"/>
      <c r="F1210" s="63"/>
      <c r="G1210" s="62"/>
      <c r="H1210" s="62"/>
      <c r="I1210" s="64"/>
      <c r="J1210" s="64"/>
      <c r="K1210" s="62"/>
      <c r="L1210" s="62"/>
      <c r="M1210" s="62"/>
      <c r="N1210" s="62"/>
      <c r="O1210" s="65"/>
      <c r="P1210" s="66" t="str">
        <f>Calculator!M1195</f>
        <v/>
      </c>
      <c r="Q1210" s="43"/>
    </row>
    <row r="1211" spans="1:17" outlineLevel="1" x14ac:dyDescent="0.2">
      <c r="A1211" s="43" t="str">
        <f t="shared" si="18"/>
        <v>BldApt</v>
      </c>
      <c r="B1211" s="68">
        <v>1194</v>
      </c>
      <c r="C1211" s="69"/>
      <c r="D1211" s="62"/>
      <c r="E1211" s="62"/>
      <c r="F1211" s="63"/>
      <c r="G1211" s="62"/>
      <c r="H1211" s="62"/>
      <c r="I1211" s="64"/>
      <c r="J1211" s="64"/>
      <c r="K1211" s="62"/>
      <c r="L1211" s="62"/>
      <c r="M1211" s="62"/>
      <c r="N1211" s="62"/>
      <c r="O1211" s="65"/>
      <c r="P1211" s="66" t="str">
        <f>Calculator!M1196</f>
        <v/>
      </c>
      <c r="Q1211" s="43"/>
    </row>
    <row r="1212" spans="1:17" outlineLevel="1" x14ac:dyDescent="0.2">
      <c r="A1212" s="43" t="str">
        <f t="shared" si="18"/>
        <v>BldApt</v>
      </c>
      <c r="B1212" s="68">
        <v>1195</v>
      </c>
      <c r="C1212" s="69"/>
      <c r="D1212" s="62"/>
      <c r="E1212" s="62"/>
      <c r="F1212" s="63"/>
      <c r="G1212" s="62"/>
      <c r="H1212" s="62"/>
      <c r="I1212" s="64"/>
      <c r="J1212" s="64"/>
      <c r="K1212" s="62"/>
      <c r="L1212" s="62"/>
      <c r="M1212" s="62"/>
      <c r="N1212" s="62"/>
      <c r="O1212" s="65"/>
      <c r="P1212" s="66" t="str">
        <f>Calculator!M1197</f>
        <v/>
      </c>
      <c r="Q1212" s="43"/>
    </row>
    <row r="1213" spans="1:17" outlineLevel="1" x14ac:dyDescent="0.2">
      <c r="A1213" s="43" t="str">
        <f t="shared" si="18"/>
        <v>BldApt</v>
      </c>
      <c r="B1213" s="68">
        <v>1196</v>
      </c>
      <c r="C1213" s="69"/>
      <c r="D1213" s="62"/>
      <c r="E1213" s="62"/>
      <c r="F1213" s="63"/>
      <c r="G1213" s="62"/>
      <c r="H1213" s="62"/>
      <c r="I1213" s="64"/>
      <c r="J1213" s="64"/>
      <c r="K1213" s="62"/>
      <c r="L1213" s="62"/>
      <c r="M1213" s="62"/>
      <c r="N1213" s="62"/>
      <c r="O1213" s="65"/>
      <c r="P1213" s="66" t="str">
        <f>Calculator!M1198</f>
        <v/>
      </c>
      <c r="Q1213" s="43"/>
    </row>
    <row r="1214" spans="1:17" outlineLevel="1" x14ac:dyDescent="0.2">
      <c r="A1214" s="43" t="str">
        <f t="shared" si="18"/>
        <v>BldApt</v>
      </c>
      <c r="B1214" s="68">
        <v>1197</v>
      </c>
      <c r="C1214" s="69"/>
      <c r="D1214" s="62"/>
      <c r="E1214" s="62"/>
      <c r="F1214" s="63"/>
      <c r="G1214" s="62"/>
      <c r="H1214" s="62"/>
      <c r="I1214" s="64"/>
      <c r="J1214" s="64"/>
      <c r="K1214" s="62"/>
      <c r="L1214" s="62"/>
      <c r="M1214" s="62"/>
      <c r="N1214" s="62"/>
      <c r="O1214" s="65"/>
      <c r="P1214" s="66" t="str">
        <f>Calculator!M1199</f>
        <v/>
      </c>
      <c r="Q1214" s="43"/>
    </row>
    <row r="1215" spans="1:17" outlineLevel="1" x14ac:dyDescent="0.2">
      <c r="A1215" s="43" t="str">
        <f t="shared" si="18"/>
        <v>BldApt</v>
      </c>
      <c r="B1215" s="68">
        <v>1198</v>
      </c>
      <c r="C1215" s="69"/>
      <c r="D1215" s="62"/>
      <c r="E1215" s="62"/>
      <c r="F1215" s="63"/>
      <c r="G1215" s="62"/>
      <c r="H1215" s="62"/>
      <c r="I1215" s="64"/>
      <c r="J1215" s="64"/>
      <c r="K1215" s="62"/>
      <c r="L1215" s="62"/>
      <c r="M1215" s="62"/>
      <c r="N1215" s="62"/>
      <c r="O1215" s="65"/>
      <c r="P1215" s="66" t="str">
        <f>Calculator!M1200</f>
        <v/>
      </c>
      <c r="Q1215" s="43"/>
    </row>
    <row r="1216" spans="1:17" outlineLevel="1" x14ac:dyDescent="0.2">
      <c r="A1216" s="43" t="str">
        <f t="shared" si="18"/>
        <v>BldApt</v>
      </c>
      <c r="B1216" s="68">
        <v>1199</v>
      </c>
      <c r="C1216" s="69"/>
      <c r="D1216" s="62"/>
      <c r="E1216" s="62"/>
      <c r="F1216" s="63"/>
      <c r="G1216" s="62"/>
      <c r="H1216" s="62"/>
      <c r="I1216" s="64"/>
      <c r="J1216" s="64"/>
      <c r="K1216" s="62"/>
      <c r="L1216" s="62"/>
      <c r="M1216" s="62"/>
      <c r="N1216" s="62"/>
      <c r="O1216" s="65"/>
      <c r="P1216" s="66" t="str">
        <f>Calculator!M1201</f>
        <v/>
      </c>
      <c r="Q1216" s="43"/>
    </row>
    <row r="1217" spans="1:17" x14ac:dyDescent="0.2">
      <c r="A1217" s="43" t="str">
        <f t="shared" si="18"/>
        <v>BldApt</v>
      </c>
      <c r="B1217" s="68">
        <v>1200</v>
      </c>
      <c r="C1217" s="69"/>
      <c r="D1217" s="62"/>
      <c r="E1217" s="62"/>
      <c r="F1217" s="63"/>
      <c r="G1217" s="62"/>
      <c r="H1217" s="62"/>
      <c r="I1217" s="64"/>
      <c r="J1217" s="64"/>
      <c r="K1217" s="62"/>
      <c r="L1217" s="62"/>
      <c r="M1217" s="62"/>
      <c r="N1217" s="62"/>
      <c r="O1217" s="65"/>
      <c r="P1217" s="66" t="str">
        <f>Calculator!M1202</f>
        <v/>
      </c>
      <c r="Q1217" s="43"/>
    </row>
    <row r="1218" spans="1:17" outlineLevel="1" x14ac:dyDescent="0.2">
      <c r="A1218" s="43" t="str">
        <f t="shared" si="18"/>
        <v>BldApt</v>
      </c>
      <c r="B1218" s="68">
        <v>1201</v>
      </c>
      <c r="C1218" s="69"/>
      <c r="D1218" s="62"/>
      <c r="E1218" s="62"/>
      <c r="F1218" s="63"/>
      <c r="G1218" s="62"/>
      <c r="H1218" s="62"/>
      <c r="I1218" s="64"/>
      <c r="J1218" s="64"/>
      <c r="K1218" s="62"/>
      <c r="L1218" s="62"/>
      <c r="M1218" s="62"/>
      <c r="N1218" s="62"/>
      <c r="O1218" s="65"/>
      <c r="P1218" s="66" t="str">
        <f>Calculator!M1203</f>
        <v/>
      </c>
      <c r="Q1218" s="43"/>
    </row>
    <row r="1219" spans="1:17" outlineLevel="1" x14ac:dyDescent="0.2">
      <c r="A1219" s="43" t="str">
        <f t="shared" si="18"/>
        <v>BldApt</v>
      </c>
      <c r="B1219" s="68">
        <v>1202</v>
      </c>
      <c r="C1219" s="69"/>
      <c r="D1219" s="62"/>
      <c r="E1219" s="62"/>
      <c r="F1219" s="63"/>
      <c r="G1219" s="62"/>
      <c r="H1219" s="62"/>
      <c r="I1219" s="64"/>
      <c r="J1219" s="64"/>
      <c r="K1219" s="62"/>
      <c r="L1219" s="62"/>
      <c r="M1219" s="62"/>
      <c r="N1219" s="62"/>
      <c r="O1219" s="65"/>
      <c r="P1219" s="66" t="str">
        <f>Calculator!M1204</f>
        <v/>
      </c>
      <c r="Q1219" s="43"/>
    </row>
    <row r="1220" spans="1:17" outlineLevel="1" x14ac:dyDescent="0.2">
      <c r="A1220" s="43" t="str">
        <f t="shared" si="18"/>
        <v>BldApt</v>
      </c>
      <c r="B1220" s="68">
        <v>1203</v>
      </c>
      <c r="C1220" s="69"/>
      <c r="D1220" s="62"/>
      <c r="E1220" s="62"/>
      <c r="F1220" s="63"/>
      <c r="G1220" s="62"/>
      <c r="H1220" s="62"/>
      <c r="I1220" s="64"/>
      <c r="J1220" s="64"/>
      <c r="K1220" s="62"/>
      <c r="L1220" s="62"/>
      <c r="M1220" s="62"/>
      <c r="N1220" s="62"/>
      <c r="O1220" s="65"/>
      <c r="P1220" s="66" t="str">
        <f>Calculator!M1205</f>
        <v/>
      </c>
      <c r="Q1220" s="43"/>
    </row>
    <row r="1221" spans="1:17" outlineLevel="1" x14ac:dyDescent="0.2">
      <c r="A1221" s="43" t="str">
        <f t="shared" si="18"/>
        <v>BldApt</v>
      </c>
      <c r="B1221" s="68">
        <v>1204</v>
      </c>
      <c r="C1221" s="69"/>
      <c r="D1221" s="62"/>
      <c r="E1221" s="62"/>
      <c r="F1221" s="63"/>
      <c r="G1221" s="62"/>
      <c r="H1221" s="62"/>
      <c r="I1221" s="64"/>
      <c r="J1221" s="64"/>
      <c r="K1221" s="62"/>
      <c r="L1221" s="62"/>
      <c r="M1221" s="62"/>
      <c r="N1221" s="62"/>
      <c r="O1221" s="65"/>
      <c r="P1221" s="66" t="str">
        <f>Calculator!M1206</f>
        <v/>
      </c>
      <c r="Q1221" s="43"/>
    </row>
    <row r="1222" spans="1:17" outlineLevel="1" x14ac:dyDescent="0.2">
      <c r="A1222" s="43" t="str">
        <f t="shared" si="18"/>
        <v>BldApt</v>
      </c>
      <c r="B1222" s="68">
        <v>1205</v>
      </c>
      <c r="C1222" s="69"/>
      <c r="D1222" s="62"/>
      <c r="E1222" s="62"/>
      <c r="F1222" s="63"/>
      <c r="G1222" s="62"/>
      <c r="H1222" s="62"/>
      <c r="I1222" s="64"/>
      <c r="J1222" s="64"/>
      <c r="K1222" s="62"/>
      <c r="L1222" s="62"/>
      <c r="M1222" s="62"/>
      <c r="N1222" s="62"/>
      <c r="O1222" s="65"/>
      <c r="P1222" s="66" t="str">
        <f>Calculator!M1207</f>
        <v/>
      </c>
      <c r="Q1222" s="43"/>
    </row>
    <row r="1223" spans="1:17" outlineLevel="1" x14ac:dyDescent="0.2">
      <c r="A1223" s="43" t="str">
        <f t="shared" si="18"/>
        <v>BldApt</v>
      </c>
      <c r="B1223" s="68">
        <v>1206</v>
      </c>
      <c r="C1223" s="69"/>
      <c r="D1223" s="62"/>
      <c r="E1223" s="62"/>
      <c r="F1223" s="63"/>
      <c r="G1223" s="62"/>
      <c r="H1223" s="62"/>
      <c r="I1223" s="64"/>
      <c r="J1223" s="64"/>
      <c r="K1223" s="62"/>
      <c r="L1223" s="62"/>
      <c r="M1223" s="62"/>
      <c r="N1223" s="62"/>
      <c r="O1223" s="65"/>
      <c r="P1223" s="66" t="str">
        <f>Calculator!M1208</f>
        <v/>
      </c>
      <c r="Q1223" s="43"/>
    </row>
    <row r="1224" spans="1:17" outlineLevel="1" x14ac:dyDescent="0.2">
      <c r="A1224" s="43" t="str">
        <f t="shared" si="18"/>
        <v>BldApt</v>
      </c>
      <c r="B1224" s="68">
        <v>1207</v>
      </c>
      <c r="C1224" s="69"/>
      <c r="D1224" s="62"/>
      <c r="E1224" s="62"/>
      <c r="F1224" s="63"/>
      <c r="G1224" s="62"/>
      <c r="H1224" s="62"/>
      <c r="I1224" s="64"/>
      <c r="J1224" s="64"/>
      <c r="K1224" s="62"/>
      <c r="L1224" s="62"/>
      <c r="M1224" s="62"/>
      <c r="N1224" s="62"/>
      <c r="O1224" s="65"/>
      <c r="P1224" s="66" t="str">
        <f>Calculator!M1209</f>
        <v/>
      </c>
      <c r="Q1224" s="43"/>
    </row>
    <row r="1225" spans="1:17" outlineLevel="1" x14ac:dyDescent="0.2">
      <c r="A1225" s="43" t="str">
        <f t="shared" si="18"/>
        <v>BldApt</v>
      </c>
      <c r="B1225" s="68">
        <v>1208</v>
      </c>
      <c r="C1225" s="69"/>
      <c r="D1225" s="62"/>
      <c r="E1225" s="62"/>
      <c r="F1225" s="63"/>
      <c r="G1225" s="62"/>
      <c r="H1225" s="62"/>
      <c r="I1225" s="64"/>
      <c r="J1225" s="64"/>
      <c r="K1225" s="62"/>
      <c r="L1225" s="62"/>
      <c r="M1225" s="62"/>
      <c r="N1225" s="62"/>
      <c r="O1225" s="65"/>
      <c r="P1225" s="66" t="str">
        <f>Calculator!M1210</f>
        <v/>
      </c>
      <c r="Q1225" s="43"/>
    </row>
    <row r="1226" spans="1:17" outlineLevel="1" x14ac:dyDescent="0.2">
      <c r="A1226" s="43" t="str">
        <f t="shared" si="18"/>
        <v>BldApt</v>
      </c>
      <c r="B1226" s="68">
        <v>1209</v>
      </c>
      <c r="C1226" s="69"/>
      <c r="D1226" s="62"/>
      <c r="E1226" s="62"/>
      <c r="F1226" s="63"/>
      <c r="G1226" s="62"/>
      <c r="H1226" s="62"/>
      <c r="I1226" s="64"/>
      <c r="J1226" s="64"/>
      <c r="K1226" s="62"/>
      <c r="L1226" s="62"/>
      <c r="M1226" s="62"/>
      <c r="N1226" s="62"/>
      <c r="O1226" s="65"/>
      <c r="P1226" s="66" t="str">
        <f>Calculator!M1211</f>
        <v/>
      </c>
      <c r="Q1226" s="43"/>
    </row>
    <row r="1227" spans="1:17" outlineLevel="1" x14ac:dyDescent="0.2">
      <c r="A1227" s="43" t="str">
        <f t="shared" si="18"/>
        <v>BldApt</v>
      </c>
      <c r="B1227" s="68">
        <v>1210</v>
      </c>
      <c r="C1227" s="69"/>
      <c r="D1227" s="62"/>
      <c r="E1227" s="62"/>
      <c r="F1227" s="63"/>
      <c r="G1227" s="62"/>
      <c r="H1227" s="62"/>
      <c r="I1227" s="64"/>
      <c r="J1227" s="64"/>
      <c r="K1227" s="62"/>
      <c r="L1227" s="62"/>
      <c r="M1227" s="62"/>
      <c r="N1227" s="62"/>
      <c r="O1227" s="65"/>
      <c r="P1227" s="66" t="str">
        <f>Calculator!M1212</f>
        <v/>
      </c>
      <c r="Q1227" s="43"/>
    </row>
    <row r="1228" spans="1:17" outlineLevel="1" x14ac:dyDescent="0.2">
      <c r="A1228" s="43" t="str">
        <f t="shared" si="18"/>
        <v>BldApt</v>
      </c>
      <c r="B1228" s="68">
        <v>1211</v>
      </c>
      <c r="C1228" s="69"/>
      <c r="D1228" s="62"/>
      <c r="E1228" s="62"/>
      <c r="F1228" s="63"/>
      <c r="G1228" s="62"/>
      <c r="H1228" s="62"/>
      <c r="I1228" s="64"/>
      <c r="J1228" s="64"/>
      <c r="K1228" s="62"/>
      <c r="L1228" s="62"/>
      <c r="M1228" s="62"/>
      <c r="N1228" s="62"/>
      <c r="O1228" s="65"/>
      <c r="P1228" s="66" t="str">
        <f>Calculator!M1213</f>
        <v/>
      </c>
      <c r="Q1228" s="43"/>
    </row>
    <row r="1229" spans="1:17" outlineLevel="1" x14ac:dyDescent="0.2">
      <c r="A1229" s="43" t="str">
        <f t="shared" si="18"/>
        <v>BldApt</v>
      </c>
      <c r="B1229" s="68">
        <v>1212</v>
      </c>
      <c r="C1229" s="69"/>
      <c r="D1229" s="62"/>
      <c r="E1229" s="62"/>
      <c r="F1229" s="63"/>
      <c r="G1229" s="62"/>
      <c r="H1229" s="62"/>
      <c r="I1229" s="64"/>
      <c r="J1229" s="64"/>
      <c r="K1229" s="62"/>
      <c r="L1229" s="62"/>
      <c r="M1229" s="62"/>
      <c r="N1229" s="62"/>
      <c r="O1229" s="65"/>
      <c r="P1229" s="66" t="str">
        <f>Calculator!M1214</f>
        <v/>
      </c>
      <c r="Q1229" s="43"/>
    </row>
    <row r="1230" spans="1:17" outlineLevel="1" x14ac:dyDescent="0.2">
      <c r="A1230" s="43" t="str">
        <f t="shared" si="18"/>
        <v>BldApt</v>
      </c>
      <c r="B1230" s="68">
        <v>1213</v>
      </c>
      <c r="C1230" s="69"/>
      <c r="D1230" s="62"/>
      <c r="E1230" s="62"/>
      <c r="F1230" s="63"/>
      <c r="G1230" s="62"/>
      <c r="H1230" s="62"/>
      <c r="I1230" s="64"/>
      <c r="J1230" s="64"/>
      <c r="K1230" s="62"/>
      <c r="L1230" s="62"/>
      <c r="M1230" s="62"/>
      <c r="N1230" s="62"/>
      <c r="O1230" s="65"/>
      <c r="P1230" s="66" t="str">
        <f>Calculator!M1215</f>
        <v/>
      </c>
      <c r="Q1230" s="43"/>
    </row>
    <row r="1231" spans="1:17" outlineLevel="1" x14ac:dyDescent="0.2">
      <c r="A1231" s="43" t="str">
        <f t="shared" si="18"/>
        <v>BldApt</v>
      </c>
      <c r="B1231" s="68">
        <v>1214</v>
      </c>
      <c r="C1231" s="69"/>
      <c r="D1231" s="62"/>
      <c r="E1231" s="62"/>
      <c r="F1231" s="63"/>
      <c r="G1231" s="62"/>
      <c r="H1231" s="62"/>
      <c r="I1231" s="64"/>
      <c r="J1231" s="64"/>
      <c r="K1231" s="62"/>
      <c r="L1231" s="62"/>
      <c r="M1231" s="62"/>
      <c r="N1231" s="62"/>
      <c r="O1231" s="65"/>
      <c r="P1231" s="66" t="str">
        <f>Calculator!M1216</f>
        <v/>
      </c>
      <c r="Q1231" s="43"/>
    </row>
    <row r="1232" spans="1:17" outlineLevel="1" x14ac:dyDescent="0.2">
      <c r="A1232" s="43" t="str">
        <f t="shared" si="18"/>
        <v>BldApt</v>
      </c>
      <c r="B1232" s="68">
        <v>1215</v>
      </c>
      <c r="C1232" s="69"/>
      <c r="D1232" s="62"/>
      <c r="E1232" s="62"/>
      <c r="F1232" s="63"/>
      <c r="G1232" s="62"/>
      <c r="H1232" s="62"/>
      <c r="I1232" s="64"/>
      <c r="J1232" s="64"/>
      <c r="K1232" s="62"/>
      <c r="L1232" s="62"/>
      <c r="M1232" s="62"/>
      <c r="N1232" s="62"/>
      <c r="O1232" s="65"/>
      <c r="P1232" s="66" t="str">
        <f>Calculator!M1217</f>
        <v/>
      </c>
      <c r="Q1232" s="43"/>
    </row>
    <row r="1233" spans="1:17" outlineLevel="1" x14ac:dyDescent="0.2">
      <c r="A1233" s="43" t="str">
        <f t="shared" si="18"/>
        <v>BldApt</v>
      </c>
      <c r="B1233" s="68">
        <v>1216</v>
      </c>
      <c r="C1233" s="69"/>
      <c r="D1233" s="62"/>
      <c r="E1233" s="62"/>
      <c r="F1233" s="63"/>
      <c r="G1233" s="62"/>
      <c r="H1233" s="62"/>
      <c r="I1233" s="64"/>
      <c r="J1233" s="64"/>
      <c r="K1233" s="62"/>
      <c r="L1233" s="62"/>
      <c r="M1233" s="62"/>
      <c r="N1233" s="62"/>
      <c r="O1233" s="65"/>
      <c r="P1233" s="66" t="str">
        <f>Calculator!M1218</f>
        <v/>
      </c>
      <c r="Q1233" s="43"/>
    </row>
    <row r="1234" spans="1:17" outlineLevel="1" x14ac:dyDescent="0.2">
      <c r="A1234" s="43" t="str">
        <f t="shared" si="18"/>
        <v>BldApt</v>
      </c>
      <c r="B1234" s="68">
        <v>1217</v>
      </c>
      <c r="C1234" s="69"/>
      <c r="D1234" s="62"/>
      <c r="E1234" s="62"/>
      <c r="F1234" s="63"/>
      <c r="G1234" s="62"/>
      <c r="H1234" s="62"/>
      <c r="I1234" s="64"/>
      <c r="J1234" s="64"/>
      <c r="K1234" s="62"/>
      <c r="L1234" s="62"/>
      <c r="M1234" s="62"/>
      <c r="N1234" s="62"/>
      <c r="O1234" s="65"/>
      <c r="P1234" s="66" t="str">
        <f>Calculator!M1219</f>
        <v/>
      </c>
      <c r="Q1234" s="43"/>
    </row>
    <row r="1235" spans="1:17" outlineLevel="1" x14ac:dyDescent="0.2">
      <c r="A1235" s="43" t="str">
        <f t="shared" ref="A1235:A1298" si="19">"Bld"&amp;C1235&amp;"Apt"&amp;E1235</f>
        <v>BldApt</v>
      </c>
      <c r="B1235" s="68">
        <v>1218</v>
      </c>
      <c r="C1235" s="69"/>
      <c r="D1235" s="62"/>
      <c r="E1235" s="62"/>
      <c r="F1235" s="63"/>
      <c r="G1235" s="62"/>
      <c r="H1235" s="62"/>
      <c r="I1235" s="64"/>
      <c r="J1235" s="64"/>
      <c r="K1235" s="62"/>
      <c r="L1235" s="62"/>
      <c r="M1235" s="62"/>
      <c r="N1235" s="62"/>
      <c r="O1235" s="65"/>
      <c r="P1235" s="66" t="str">
        <f>Calculator!M1220</f>
        <v/>
      </c>
      <c r="Q1235" s="43"/>
    </row>
    <row r="1236" spans="1:17" outlineLevel="1" x14ac:dyDescent="0.2">
      <c r="A1236" s="43" t="str">
        <f t="shared" si="19"/>
        <v>BldApt</v>
      </c>
      <c r="B1236" s="68">
        <v>1219</v>
      </c>
      <c r="C1236" s="69"/>
      <c r="D1236" s="62"/>
      <c r="E1236" s="62"/>
      <c r="F1236" s="63"/>
      <c r="G1236" s="62"/>
      <c r="H1236" s="62"/>
      <c r="I1236" s="64"/>
      <c r="J1236" s="64"/>
      <c r="K1236" s="62"/>
      <c r="L1236" s="62"/>
      <c r="M1236" s="62"/>
      <c r="N1236" s="62"/>
      <c r="O1236" s="65"/>
      <c r="P1236" s="66" t="str">
        <f>Calculator!M1221</f>
        <v/>
      </c>
      <c r="Q1236" s="43"/>
    </row>
    <row r="1237" spans="1:17" outlineLevel="1" x14ac:dyDescent="0.2">
      <c r="A1237" s="43" t="str">
        <f t="shared" si="19"/>
        <v>BldApt</v>
      </c>
      <c r="B1237" s="68">
        <v>1220</v>
      </c>
      <c r="C1237" s="69"/>
      <c r="D1237" s="62"/>
      <c r="E1237" s="62"/>
      <c r="F1237" s="63"/>
      <c r="G1237" s="62"/>
      <c r="H1237" s="62"/>
      <c r="I1237" s="64"/>
      <c r="J1237" s="64"/>
      <c r="K1237" s="62"/>
      <c r="L1237" s="62"/>
      <c r="M1237" s="62"/>
      <c r="N1237" s="62"/>
      <c r="O1237" s="65"/>
      <c r="P1237" s="66" t="str">
        <f>Calculator!M1222</f>
        <v/>
      </c>
      <c r="Q1237" s="43"/>
    </row>
    <row r="1238" spans="1:17" outlineLevel="1" x14ac:dyDescent="0.2">
      <c r="A1238" s="43" t="str">
        <f t="shared" si="19"/>
        <v>BldApt</v>
      </c>
      <c r="B1238" s="68">
        <v>1221</v>
      </c>
      <c r="C1238" s="69"/>
      <c r="D1238" s="62"/>
      <c r="E1238" s="62"/>
      <c r="F1238" s="63"/>
      <c r="G1238" s="62"/>
      <c r="H1238" s="62"/>
      <c r="I1238" s="64"/>
      <c r="J1238" s="64"/>
      <c r="K1238" s="62"/>
      <c r="L1238" s="62"/>
      <c r="M1238" s="62"/>
      <c r="N1238" s="62"/>
      <c r="O1238" s="65"/>
      <c r="P1238" s="66" t="str">
        <f>Calculator!M1223</f>
        <v/>
      </c>
      <c r="Q1238" s="43"/>
    </row>
    <row r="1239" spans="1:17" outlineLevel="1" x14ac:dyDescent="0.2">
      <c r="A1239" s="43" t="str">
        <f t="shared" si="19"/>
        <v>BldApt</v>
      </c>
      <c r="B1239" s="68">
        <v>1222</v>
      </c>
      <c r="C1239" s="69"/>
      <c r="D1239" s="62"/>
      <c r="E1239" s="62"/>
      <c r="F1239" s="63"/>
      <c r="G1239" s="62"/>
      <c r="H1239" s="62"/>
      <c r="I1239" s="64"/>
      <c r="J1239" s="64"/>
      <c r="K1239" s="62"/>
      <c r="L1239" s="62"/>
      <c r="M1239" s="62"/>
      <c r="N1239" s="62"/>
      <c r="O1239" s="65"/>
      <c r="P1239" s="66" t="str">
        <f>Calculator!M1224</f>
        <v/>
      </c>
      <c r="Q1239" s="43"/>
    </row>
    <row r="1240" spans="1:17" outlineLevel="1" x14ac:dyDescent="0.2">
      <c r="A1240" s="43" t="str">
        <f t="shared" si="19"/>
        <v>BldApt</v>
      </c>
      <c r="B1240" s="68">
        <v>1223</v>
      </c>
      <c r="C1240" s="69"/>
      <c r="D1240" s="62"/>
      <c r="E1240" s="62"/>
      <c r="F1240" s="63"/>
      <c r="G1240" s="62"/>
      <c r="H1240" s="62"/>
      <c r="I1240" s="64"/>
      <c r="J1240" s="64"/>
      <c r="K1240" s="62"/>
      <c r="L1240" s="62"/>
      <c r="M1240" s="62"/>
      <c r="N1240" s="62"/>
      <c r="O1240" s="65"/>
      <c r="P1240" s="66" t="str">
        <f>Calculator!M1225</f>
        <v/>
      </c>
      <c r="Q1240" s="43"/>
    </row>
    <row r="1241" spans="1:17" outlineLevel="1" x14ac:dyDescent="0.2">
      <c r="A1241" s="43" t="str">
        <f t="shared" si="19"/>
        <v>BldApt</v>
      </c>
      <c r="B1241" s="68">
        <v>1224</v>
      </c>
      <c r="C1241" s="69"/>
      <c r="D1241" s="62"/>
      <c r="E1241" s="62"/>
      <c r="F1241" s="63"/>
      <c r="G1241" s="62"/>
      <c r="H1241" s="62"/>
      <c r="I1241" s="64"/>
      <c r="J1241" s="64"/>
      <c r="K1241" s="62"/>
      <c r="L1241" s="62"/>
      <c r="M1241" s="62"/>
      <c r="N1241" s="62"/>
      <c r="O1241" s="65"/>
      <c r="P1241" s="66" t="str">
        <f>Calculator!M1226</f>
        <v/>
      </c>
      <c r="Q1241" s="43"/>
    </row>
    <row r="1242" spans="1:17" outlineLevel="1" x14ac:dyDescent="0.2">
      <c r="A1242" s="43" t="str">
        <f t="shared" si="19"/>
        <v>BldApt</v>
      </c>
      <c r="B1242" s="68">
        <v>1225</v>
      </c>
      <c r="C1242" s="69"/>
      <c r="D1242" s="62"/>
      <c r="E1242" s="62"/>
      <c r="F1242" s="63"/>
      <c r="G1242" s="62"/>
      <c r="H1242" s="62"/>
      <c r="I1242" s="64"/>
      <c r="J1242" s="64"/>
      <c r="K1242" s="62"/>
      <c r="L1242" s="62"/>
      <c r="M1242" s="62"/>
      <c r="N1242" s="62"/>
      <c r="O1242" s="65"/>
      <c r="P1242" s="66" t="str">
        <f>Calculator!M1227</f>
        <v/>
      </c>
      <c r="Q1242" s="43"/>
    </row>
    <row r="1243" spans="1:17" outlineLevel="1" x14ac:dyDescent="0.2">
      <c r="A1243" s="43" t="str">
        <f t="shared" si="19"/>
        <v>BldApt</v>
      </c>
      <c r="B1243" s="68">
        <v>1226</v>
      </c>
      <c r="C1243" s="69"/>
      <c r="D1243" s="62"/>
      <c r="E1243" s="62"/>
      <c r="F1243" s="63"/>
      <c r="G1243" s="62"/>
      <c r="H1243" s="62"/>
      <c r="I1243" s="64"/>
      <c r="J1243" s="64"/>
      <c r="K1243" s="62"/>
      <c r="L1243" s="62"/>
      <c r="M1243" s="62"/>
      <c r="N1243" s="62"/>
      <c r="O1243" s="65"/>
      <c r="P1243" s="66" t="str">
        <f>Calculator!M1228</f>
        <v/>
      </c>
      <c r="Q1243" s="43"/>
    </row>
    <row r="1244" spans="1:17" outlineLevel="1" x14ac:dyDescent="0.2">
      <c r="A1244" s="43" t="str">
        <f t="shared" si="19"/>
        <v>BldApt</v>
      </c>
      <c r="B1244" s="68">
        <v>1227</v>
      </c>
      <c r="C1244" s="69"/>
      <c r="D1244" s="62"/>
      <c r="E1244" s="62"/>
      <c r="F1244" s="63"/>
      <c r="G1244" s="62"/>
      <c r="H1244" s="62"/>
      <c r="I1244" s="64"/>
      <c r="J1244" s="64"/>
      <c r="K1244" s="62"/>
      <c r="L1244" s="62"/>
      <c r="M1244" s="62"/>
      <c r="N1244" s="62"/>
      <c r="O1244" s="65"/>
      <c r="P1244" s="66" t="str">
        <f>Calculator!M1229</f>
        <v/>
      </c>
      <c r="Q1244" s="43"/>
    </row>
    <row r="1245" spans="1:17" outlineLevel="1" x14ac:dyDescent="0.2">
      <c r="A1245" s="43" t="str">
        <f t="shared" si="19"/>
        <v>BldApt</v>
      </c>
      <c r="B1245" s="68">
        <v>1228</v>
      </c>
      <c r="C1245" s="69"/>
      <c r="D1245" s="62"/>
      <c r="E1245" s="62"/>
      <c r="F1245" s="63"/>
      <c r="G1245" s="62"/>
      <c r="H1245" s="62"/>
      <c r="I1245" s="64"/>
      <c r="J1245" s="64"/>
      <c r="K1245" s="62"/>
      <c r="L1245" s="62"/>
      <c r="M1245" s="62"/>
      <c r="N1245" s="62"/>
      <c r="O1245" s="65"/>
      <c r="P1245" s="66" t="str">
        <f>Calculator!M1230</f>
        <v/>
      </c>
      <c r="Q1245" s="43"/>
    </row>
    <row r="1246" spans="1:17" outlineLevel="1" x14ac:dyDescent="0.2">
      <c r="A1246" s="43" t="str">
        <f t="shared" si="19"/>
        <v>BldApt</v>
      </c>
      <c r="B1246" s="68">
        <v>1229</v>
      </c>
      <c r="C1246" s="69"/>
      <c r="D1246" s="62"/>
      <c r="E1246" s="62"/>
      <c r="F1246" s="63"/>
      <c r="G1246" s="62"/>
      <c r="H1246" s="62"/>
      <c r="I1246" s="64"/>
      <c r="J1246" s="64"/>
      <c r="K1246" s="62"/>
      <c r="L1246" s="62"/>
      <c r="M1246" s="62"/>
      <c r="N1246" s="62"/>
      <c r="O1246" s="65"/>
      <c r="P1246" s="66" t="str">
        <f>Calculator!M1231</f>
        <v/>
      </c>
      <c r="Q1246" s="43"/>
    </row>
    <row r="1247" spans="1:17" outlineLevel="1" x14ac:dyDescent="0.2">
      <c r="A1247" s="43" t="str">
        <f t="shared" si="19"/>
        <v>BldApt</v>
      </c>
      <c r="B1247" s="68">
        <v>1230</v>
      </c>
      <c r="C1247" s="69"/>
      <c r="D1247" s="62"/>
      <c r="E1247" s="62"/>
      <c r="F1247" s="63"/>
      <c r="G1247" s="62"/>
      <c r="H1247" s="62"/>
      <c r="I1247" s="64"/>
      <c r="J1247" s="64"/>
      <c r="K1247" s="62"/>
      <c r="L1247" s="62"/>
      <c r="M1247" s="62"/>
      <c r="N1247" s="62"/>
      <c r="O1247" s="65"/>
      <c r="P1247" s="66" t="str">
        <f>Calculator!M1232</f>
        <v/>
      </c>
      <c r="Q1247" s="43"/>
    </row>
    <row r="1248" spans="1:17" outlineLevel="1" x14ac:dyDescent="0.2">
      <c r="A1248" s="43" t="str">
        <f t="shared" si="19"/>
        <v>BldApt</v>
      </c>
      <c r="B1248" s="68">
        <v>1231</v>
      </c>
      <c r="C1248" s="69"/>
      <c r="D1248" s="62"/>
      <c r="E1248" s="62"/>
      <c r="F1248" s="63"/>
      <c r="G1248" s="62"/>
      <c r="H1248" s="62"/>
      <c r="I1248" s="64"/>
      <c r="J1248" s="64"/>
      <c r="K1248" s="62"/>
      <c r="L1248" s="62"/>
      <c r="M1248" s="62"/>
      <c r="N1248" s="62"/>
      <c r="O1248" s="65"/>
      <c r="P1248" s="66" t="str">
        <f>Calculator!M1233</f>
        <v/>
      </c>
      <c r="Q1248" s="43"/>
    </row>
    <row r="1249" spans="1:17" outlineLevel="1" x14ac:dyDescent="0.2">
      <c r="A1249" s="43" t="str">
        <f t="shared" si="19"/>
        <v>BldApt</v>
      </c>
      <c r="B1249" s="68">
        <v>1232</v>
      </c>
      <c r="C1249" s="69"/>
      <c r="D1249" s="62"/>
      <c r="E1249" s="62"/>
      <c r="F1249" s="63"/>
      <c r="G1249" s="62"/>
      <c r="H1249" s="62"/>
      <c r="I1249" s="64"/>
      <c r="J1249" s="64"/>
      <c r="K1249" s="62"/>
      <c r="L1249" s="62"/>
      <c r="M1249" s="62"/>
      <c r="N1249" s="62"/>
      <c r="O1249" s="65"/>
      <c r="P1249" s="66" t="str">
        <f>Calculator!M1234</f>
        <v/>
      </c>
      <c r="Q1249" s="43"/>
    </row>
    <row r="1250" spans="1:17" outlineLevel="1" x14ac:dyDescent="0.2">
      <c r="A1250" s="43" t="str">
        <f t="shared" si="19"/>
        <v>BldApt</v>
      </c>
      <c r="B1250" s="68">
        <v>1233</v>
      </c>
      <c r="C1250" s="69"/>
      <c r="D1250" s="62"/>
      <c r="E1250" s="62"/>
      <c r="F1250" s="63"/>
      <c r="G1250" s="62"/>
      <c r="H1250" s="62"/>
      <c r="I1250" s="64"/>
      <c r="J1250" s="64"/>
      <c r="K1250" s="62"/>
      <c r="L1250" s="62"/>
      <c r="M1250" s="62"/>
      <c r="N1250" s="62"/>
      <c r="O1250" s="65"/>
      <c r="P1250" s="66" t="str">
        <f>Calculator!M1235</f>
        <v/>
      </c>
      <c r="Q1250" s="43"/>
    </row>
    <row r="1251" spans="1:17" outlineLevel="1" x14ac:dyDescent="0.2">
      <c r="A1251" s="43" t="str">
        <f t="shared" si="19"/>
        <v>BldApt</v>
      </c>
      <c r="B1251" s="68">
        <v>1234</v>
      </c>
      <c r="C1251" s="69"/>
      <c r="D1251" s="62"/>
      <c r="E1251" s="62"/>
      <c r="F1251" s="63"/>
      <c r="G1251" s="62"/>
      <c r="H1251" s="62"/>
      <c r="I1251" s="64"/>
      <c r="J1251" s="64"/>
      <c r="K1251" s="62"/>
      <c r="L1251" s="62"/>
      <c r="M1251" s="62"/>
      <c r="N1251" s="62"/>
      <c r="O1251" s="65"/>
      <c r="P1251" s="66" t="str">
        <f>Calculator!M1236</f>
        <v/>
      </c>
      <c r="Q1251" s="43"/>
    </row>
    <row r="1252" spans="1:17" outlineLevel="1" x14ac:dyDescent="0.2">
      <c r="A1252" s="43" t="str">
        <f t="shared" si="19"/>
        <v>BldApt</v>
      </c>
      <c r="B1252" s="68">
        <v>1235</v>
      </c>
      <c r="C1252" s="69"/>
      <c r="D1252" s="62"/>
      <c r="E1252" s="62"/>
      <c r="F1252" s="63"/>
      <c r="G1252" s="62"/>
      <c r="H1252" s="62"/>
      <c r="I1252" s="64"/>
      <c r="J1252" s="64"/>
      <c r="K1252" s="62"/>
      <c r="L1252" s="62"/>
      <c r="M1252" s="62"/>
      <c r="N1252" s="62"/>
      <c r="O1252" s="65"/>
      <c r="P1252" s="66" t="str">
        <f>Calculator!M1237</f>
        <v/>
      </c>
      <c r="Q1252" s="43"/>
    </row>
    <row r="1253" spans="1:17" outlineLevel="1" x14ac:dyDescent="0.2">
      <c r="A1253" s="43" t="str">
        <f t="shared" si="19"/>
        <v>BldApt</v>
      </c>
      <c r="B1253" s="68">
        <v>1236</v>
      </c>
      <c r="C1253" s="69"/>
      <c r="D1253" s="62"/>
      <c r="E1253" s="62"/>
      <c r="F1253" s="63"/>
      <c r="G1253" s="62"/>
      <c r="H1253" s="62"/>
      <c r="I1253" s="64"/>
      <c r="J1253" s="64"/>
      <c r="K1253" s="62"/>
      <c r="L1253" s="62"/>
      <c r="M1253" s="62"/>
      <c r="N1253" s="62"/>
      <c r="O1253" s="65"/>
      <c r="P1253" s="66" t="str">
        <f>Calculator!M1238</f>
        <v/>
      </c>
      <c r="Q1253" s="43"/>
    </row>
    <row r="1254" spans="1:17" outlineLevel="1" x14ac:dyDescent="0.2">
      <c r="A1254" s="43" t="str">
        <f t="shared" si="19"/>
        <v>BldApt</v>
      </c>
      <c r="B1254" s="68">
        <v>1237</v>
      </c>
      <c r="C1254" s="69"/>
      <c r="D1254" s="62"/>
      <c r="E1254" s="62"/>
      <c r="F1254" s="63"/>
      <c r="G1254" s="62"/>
      <c r="H1254" s="62"/>
      <c r="I1254" s="64"/>
      <c r="J1254" s="64"/>
      <c r="K1254" s="62"/>
      <c r="L1254" s="62"/>
      <c r="M1254" s="62"/>
      <c r="N1254" s="62"/>
      <c r="O1254" s="65"/>
      <c r="P1254" s="66" t="str">
        <f>Calculator!M1239</f>
        <v/>
      </c>
      <c r="Q1254" s="43"/>
    </row>
    <row r="1255" spans="1:17" outlineLevel="1" x14ac:dyDescent="0.2">
      <c r="A1255" s="43" t="str">
        <f t="shared" si="19"/>
        <v>BldApt</v>
      </c>
      <c r="B1255" s="68">
        <v>1238</v>
      </c>
      <c r="C1255" s="69"/>
      <c r="D1255" s="62"/>
      <c r="E1255" s="62"/>
      <c r="F1255" s="63"/>
      <c r="G1255" s="62"/>
      <c r="H1255" s="62"/>
      <c r="I1255" s="64"/>
      <c r="J1255" s="64"/>
      <c r="K1255" s="62"/>
      <c r="L1255" s="62"/>
      <c r="M1255" s="62"/>
      <c r="N1255" s="62"/>
      <c r="O1255" s="65"/>
      <c r="P1255" s="66" t="str">
        <f>Calculator!M1240</f>
        <v/>
      </c>
      <c r="Q1255" s="43"/>
    </row>
    <row r="1256" spans="1:17" outlineLevel="1" x14ac:dyDescent="0.2">
      <c r="A1256" s="43" t="str">
        <f t="shared" si="19"/>
        <v>BldApt</v>
      </c>
      <c r="B1256" s="68">
        <v>1239</v>
      </c>
      <c r="C1256" s="69"/>
      <c r="D1256" s="62"/>
      <c r="E1256" s="62"/>
      <c r="F1256" s="63"/>
      <c r="G1256" s="62"/>
      <c r="H1256" s="62"/>
      <c r="I1256" s="64"/>
      <c r="J1256" s="64"/>
      <c r="K1256" s="62"/>
      <c r="L1256" s="62"/>
      <c r="M1256" s="62"/>
      <c r="N1256" s="62"/>
      <c r="O1256" s="65"/>
      <c r="P1256" s="66" t="str">
        <f>Calculator!M1241</f>
        <v/>
      </c>
      <c r="Q1256" s="43"/>
    </row>
    <row r="1257" spans="1:17" outlineLevel="1" x14ac:dyDescent="0.2">
      <c r="A1257" s="43" t="str">
        <f t="shared" si="19"/>
        <v>BldApt</v>
      </c>
      <c r="B1257" s="68">
        <v>1240</v>
      </c>
      <c r="C1257" s="69"/>
      <c r="D1257" s="62"/>
      <c r="E1257" s="62"/>
      <c r="F1257" s="63"/>
      <c r="G1257" s="62"/>
      <c r="H1257" s="62"/>
      <c r="I1257" s="64"/>
      <c r="J1257" s="64"/>
      <c r="K1257" s="62"/>
      <c r="L1257" s="62"/>
      <c r="M1257" s="62"/>
      <c r="N1257" s="62"/>
      <c r="O1257" s="65"/>
      <c r="P1257" s="66" t="str">
        <f>Calculator!M1242</f>
        <v/>
      </c>
      <c r="Q1257" s="43"/>
    </row>
    <row r="1258" spans="1:17" outlineLevel="1" x14ac:dyDescent="0.2">
      <c r="A1258" s="43" t="str">
        <f t="shared" si="19"/>
        <v>BldApt</v>
      </c>
      <c r="B1258" s="68">
        <v>1241</v>
      </c>
      <c r="C1258" s="69"/>
      <c r="D1258" s="62"/>
      <c r="E1258" s="62"/>
      <c r="F1258" s="63"/>
      <c r="G1258" s="62"/>
      <c r="H1258" s="62"/>
      <c r="I1258" s="64"/>
      <c r="J1258" s="64"/>
      <c r="K1258" s="62"/>
      <c r="L1258" s="62"/>
      <c r="M1258" s="62"/>
      <c r="N1258" s="62"/>
      <c r="O1258" s="65"/>
      <c r="P1258" s="66" t="str">
        <f>Calculator!M1243</f>
        <v/>
      </c>
      <c r="Q1258" s="43"/>
    </row>
    <row r="1259" spans="1:17" outlineLevel="1" x14ac:dyDescent="0.2">
      <c r="A1259" s="43" t="str">
        <f t="shared" si="19"/>
        <v>BldApt</v>
      </c>
      <c r="B1259" s="68">
        <v>1242</v>
      </c>
      <c r="C1259" s="69"/>
      <c r="D1259" s="62"/>
      <c r="E1259" s="62"/>
      <c r="F1259" s="63"/>
      <c r="G1259" s="62"/>
      <c r="H1259" s="62"/>
      <c r="I1259" s="64"/>
      <c r="J1259" s="64"/>
      <c r="K1259" s="62"/>
      <c r="L1259" s="62"/>
      <c r="M1259" s="62"/>
      <c r="N1259" s="62"/>
      <c r="O1259" s="65"/>
      <c r="P1259" s="66" t="str">
        <f>Calculator!M1244</f>
        <v/>
      </c>
      <c r="Q1259" s="43"/>
    </row>
    <row r="1260" spans="1:17" outlineLevel="1" x14ac:dyDescent="0.2">
      <c r="A1260" s="43" t="str">
        <f t="shared" si="19"/>
        <v>BldApt</v>
      </c>
      <c r="B1260" s="68">
        <v>1243</v>
      </c>
      <c r="C1260" s="69"/>
      <c r="D1260" s="62"/>
      <c r="E1260" s="62"/>
      <c r="F1260" s="63"/>
      <c r="G1260" s="62"/>
      <c r="H1260" s="62"/>
      <c r="I1260" s="64"/>
      <c r="J1260" s="64"/>
      <c r="K1260" s="62"/>
      <c r="L1260" s="62"/>
      <c r="M1260" s="62"/>
      <c r="N1260" s="62"/>
      <c r="O1260" s="65"/>
      <c r="P1260" s="66" t="str">
        <f>Calculator!M1245</f>
        <v/>
      </c>
      <c r="Q1260" s="43"/>
    </row>
    <row r="1261" spans="1:17" outlineLevel="1" x14ac:dyDescent="0.2">
      <c r="A1261" s="43" t="str">
        <f t="shared" si="19"/>
        <v>BldApt</v>
      </c>
      <c r="B1261" s="68">
        <v>1244</v>
      </c>
      <c r="C1261" s="69"/>
      <c r="D1261" s="62"/>
      <c r="E1261" s="62"/>
      <c r="F1261" s="63"/>
      <c r="G1261" s="62"/>
      <c r="H1261" s="62"/>
      <c r="I1261" s="64"/>
      <c r="J1261" s="64"/>
      <c r="K1261" s="62"/>
      <c r="L1261" s="62"/>
      <c r="M1261" s="62"/>
      <c r="N1261" s="62"/>
      <c r="O1261" s="65"/>
      <c r="P1261" s="66" t="str">
        <f>Calculator!M1246</f>
        <v/>
      </c>
      <c r="Q1261" s="43"/>
    </row>
    <row r="1262" spans="1:17" outlineLevel="1" x14ac:dyDescent="0.2">
      <c r="A1262" s="43" t="str">
        <f t="shared" si="19"/>
        <v>BldApt</v>
      </c>
      <c r="B1262" s="68">
        <v>1245</v>
      </c>
      <c r="C1262" s="69"/>
      <c r="D1262" s="62"/>
      <c r="E1262" s="62"/>
      <c r="F1262" s="63"/>
      <c r="G1262" s="62"/>
      <c r="H1262" s="62"/>
      <c r="I1262" s="64"/>
      <c r="J1262" s="64"/>
      <c r="K1262" s="62"/>
      <c r="L1262" s="62"/>
      <c r="M1262" s="62"/>
      <c r="N1262" s="62"/>
      <c r="O1262" s="65"/>
      <c r="P1262" s="66" t="str">
        <f>Calculator!M1247</f>
        <v/>
      </c>
      <c r="Q1262" s="43"/>
    </row>
    <row r="1263" spans="1:17" outlineLevel="1" x14ac:dyDescent="0.2">
      <c r="A1263" s="43" t="str">
        <f t="shared" si="19"/>
        <v>BldApt</v>
      </c>
      <c r="B1263" s="68">
        <v>1246</v>
      </c>
      <c r="C1263" s="69"/>
      <c r="D1263" s="62"/>
      <c r="E1263" s="62"/>
      <c r="F1263" s="63"/>
      <c r="G1263" s="62"/>
      <c r="H1263" s="62"/>
      <c r="I1263" s="64"/>
      <c r="J1263" s="64"/>
      <c r="K1263" s="62"/>
      <c r="L1263" s="62"/>
      <c r="M1263" s="62"/>
      <c r="N1263" s="62"/>
      <c r="O1263" s="65"/>
      <c r="P1263" s="66" t="str">
        <f>Calculator!M1248</f>
        <v/>
      </c>
      <c r="Q1263" s="43"/>
    </row>
    <row r="1264" spans="1:17" outlineLevel="1" x14ac:dyDescent="0.2">
      <c r="A1264" s="43" t="str">
        <f t="shared" si="19"/>
        <v>BldApt</v>
      </c>
      <c r="B1264" s="68">
        <v>1247</v>
      </c>
      <c r="C1264" s="69"/>
      <c r="D1264" s="62"/>
      <c r="E1264" s="62"/>
      <c r="F1264" s="63"/>
      <c r="G1264" s="62"/>
      <c r="H1264" s="62"/>
      <c r="I1264" s="64"/>
      <c r="J1264" s="64"/>
      <c r="K1264" s="62"/>
      <c r="L1264" s="62"/>
      <c r="M1264" s="62"/>
      <c r="N1264" s="62"/>
      <c r="O1264" s="65"/>
      <c r="P1264" s="66" t="str">
        <f>Calculator!M1249</f>
        <v/>
      </c>
      <c r="Q1264" s="43"/>
    </row>
    <row r="1265" spans="1:17" outlineLevel="1" x14ac:dyDescent="0.2">
      <c r="A1265" s="43" t="str">
        <f t="shared" si="19"/>
        <v>BldApt</v>
      </c>
      <c r="B1265" s="68">
        <v>1248</v>
      </c>
      <c r="C1265" s="69"/>
      <c r="D1265" s="62"/>
      <c r="E1265" s="62"/>
      <c r="F1265" s="63"/>
      <c r="G1265" s="62"/>
      <c r="H1265" s="62"/>
      <c r="I1265" s="64"/>
      <c r="J1265" s="64"/>
      <c r="K1265" s="62"/>
      <c r="L1265" s="62"/>
      <c r="M1265" s="62"/>
      <c r="N1265" s="62"/>
      <c r="O1265" s="65"/>
      <c r="P1265" s="66" t="str">
        <f>Calculator!M1250</f>
        <v/>
      </c>
      <c r="Q1265" s="43"/>
    </row>
    <row r="1266" spans="1:17" outlineLevel="1" x14ac:dyDescent="0.2">
      <c r="A1266" s="43" t="str">
        <f t="shared" si="19"/>
        <v>BldApt</v>
      </c>
      <c r="B1266" s="68">
        <v>1249</v>
      </c>
      <c r="C1266" s="69"/>
      <c r="D1266" s="62"/>
      <c r="E1266" s="62"/>
      <c r="F1266" s="63"/>
      <c r="G1266" s="62"/>
      <c r="H1266" s="62"/>
      <c r="I1266" s="64"/>
      <c r="J1266" s="64"/>
      <c r="K1266" s="62"/>
      <c r="L1266" s="62"/>
      <c r="M1266" s="62"/>
      <c r="N1266" s="62"/>
      <c r="O1266" s="65"/>
      <c r="P1266" s="66" t="str">
        <f>Calculator!M1251</f>
        <v/>
      </c>
      <c r="Q1266" s="43"/>
    </row>
    <row r="1267" spans="1:17" outlineLevel="1" x14ac:dyDescent="0.2">
      <c r="A1267" s="43" t="str">
        <f t="shared" si="19"/>
        <v>BldApt</v>
      </c>
      <c r="B1267" s="68">
        <v>1250</v>
      </c>
      <c r="C1267" s="69"/>
      <c r="D1267" s="62"/>
      <c r="E1267" s="62"/>
      <c r="F1267" s="63"/>
      <c r="G1267" s="62"/>
      <c r="H1267" s="62"/>
      <c r="I1267" s="64"/>
      <c r="J1267" s="64"/>
      <c r="K1267" s="62"/>
      <c r="L1267" s="62"/>
      <c r="M1267" s="62"/>
      <c r="N1267" s="62"/>
      <c r="O1267" s="65"/>
      <c r="P1267" s="66" t="str">
        <f>Calculator!M1252</f>
        <v/>
      </c>
      <c r="Q1267" s="43"/>
    </row>
    <row r="1268" spans="1:17" outlineLevel="1" x14ac:dyDescent="0.2">
      <c r="A1268" s="43" t="str">
        <f t="shared" si="19"/>
        <v>BldApt</v>
      </c>
      <c r="B1268" s="68">
        <v>1251</v>
      </c>
      <c r="C1268" s="69"/>
      <c r="D1268" s="62"/>
      <c r="E1268" s="62"/>
      <c r="F1268" s="63"/>
      <c r="G1268" s="62"/>
      <c r="H1268" s="62"/>
      <c r="I1268" s="64"/>
      <c r="J1268" s="64"/>
      <c r="K1268" s="62"/>
      <c r="L1268" s="62"/>
      <c r="M1268" s="62"/>
      <c r="N1268" s="62"/>
      <c r="O1268" s="65"/>
      <c r="P1268" s="66" t="str">
        <f>Calculator!M1253</f>
        <v/>
      </c>
      <c r="Q1268" s="43"/>
    </row>
    <row r="1269" spans="1:17" outlineLevel="1" x14ac:dyDescent="0.2">
      <c r="A1269" s="43" t="str">
        <f t="shared" si="19"/>
        <v>BldApt</v>
      </c>
      <c r="B1269" s="68">
        <v>1252</v>
      </c>
      <c r="C1269" s="69"/>
      <c r="D1269" s="62"/>
      <c r="E1269" s="62"/>
      <c r="F1269" s="63"/>
      <c r="G1269" s="62"/>
      <c r="H1269" s="62"/>
      <c r="I1269" s="64"/>
      <c r="J1269" s="64"/>
      <c r="K1269" s="62"/>
      <c r="L1269" s="62"/>
      <c r="M1269" s="62"/>
      <c r="N1269" s="62"/>
      <c r="O1269" s="65"/>
      <c r="P1269" s="66" t="str">
        <f>Calculator!M1254</f>
        <v/>
      </c>
      <c r="Q1269" s="43"/>
    </row>
    <row r="1270" spans="1:17" outlineLevel="1" x14ac:dyDescent="0.2">
      <c r="A1270" s="43" t="str">
        <f t="shared" si="19"/>
        <v>BldApt</v>
      </c>
      <c r="B1270" s="68">
        <v>1253</v>
      </c>
      <c r="C1270" s="69"/>
      <c r="D1270" s="62"/>
      <c r="E1270" s="62"/>
      <c r="F1270" s="63"/>
      <c r="G1270" s="62"/>
      <c r="H1270" s="62"/>
      <c r="I1270" s="64"/>
      <c r="J1270" s="64"/>
      <c r="K1270" s="62"/>
      <c r="L1270" s="62"/>
      <c r="M1270" s="62"/>
      <c r="N1270" s="62"/>
      <c r="O1270" s="65"/>
      <c r="P1270" s="66" t="str">
        <f>Calculator!M1255</f>
        <v/>
      </c>
      <c r="Q1270" s="43"/>
    </row>
    <row r="1271" spans="1:17" outlineLevel="1" x14ac:dyDescent="0.2">
      <c r="A1271" s="43" t="str">
        <f t="shared" si="19"/>
        <v>BldApt</v>
      </c>
      <c r="B1271" s="68">
        <v>1254</v>
      </c>
      <c r="C1271" s="69"/>
      <c r="D1271" s="62"/>
      <c r="E1271" s="62"/>
      <c r="F1271" s="63"/>
      <c r="G1271" s="62"/>
      <c r="H1271" s="62"/>
      <c r="I1271" s="64"/>
      <c r="J1271" s="64"/>
      <c r="K1271" s="62"/>
      <c r="L1271" s="62"/>
      <c r="M1271" s="62"/>
      <c r="N1271" s="62"/>
      <c r="O1271" s="65"/>
      <c r="P1271" s="66" t="str">
        <f>Calculator!M1256</f>
        <v/>
      </c>
      <c r="Q1271" s="43"/>
    </row>
    <row r="1272" spans="1:17" outlineLevel="1" x14ac:dyDescent="0.2">
      <c r="A1272" s="43" t="str">
        <f t="shared" si="19"/>
        <v>BldApt</v>
      </c>
      <c r="B1272" s="68">
        <v>1255</v>
      </c>
      <c r="C1272" s="69"/>
      <c r="D1272" s="62"/>
      <c r="E1272" s="62"/>
      <c r="F1272" s="63"/>
      <c r="G1272" s="62"/>
      <c r="H1272" s="62"/>
      <c r="I1272" s="64"/>
      <c r="J1272" s="64"/>
      <c r="K1272" s="62"/>
      <c r="L1272" s="62"/>
      <c r="M1272" s="62"/>
      <c r="N1272" s="62"/>
      <c r="O1272" s="65"/>
      <c r="P1272" s="66" t="str">
        <f>Calculator!M1257</f>
        <v/>
      </c>
      <c r="Q1272" s="43"/>
    </row>
    <row r="1273" spans="1:17" outlineLevel="1" x14ac:dyDescent="0.2">
      <c r="A1273" s="43" t="str">
        <f t="shared" si="19"/>
        <v>BldApt</v>
      </c>
      <c r="B1273" s="68">
        <v>1256</v>
      </c>
      <c r="C1273" s="69"/>
      <c r="D1273" s="62"/>
      <c r="E1273" s="62"/>
      <c r="F1273" s="63"/>
      <c r="G1273" s="62"/>
      <c r="H1273" s="62"/>
      <c r="I1273" s="64"/>
      <c r="J1273" s="64"/>
      <c r="K1273" s="62"/>
      <c r="L1273" s="62"/>
      <c r="M1273" s="62"/>
      <c r="N1273" s="62"/>
      <c r="O1273" s="65"/>
      <c r="P1273" s="66" t="str">
        <f>Calculator!M1258</f>
        <v/>
      </c>
      <c r="Q1273" s="43"/>
    </row>
    <row r="1274" spans="1:17" outlineLevel="1" x14ac:dyDescent="0.2">
      <c r="A1274" s="43" t="str">
        <f t="shared" si="19"/>
        <v>BldApt</v>
      </c>
      <c r="B1274" s="68">
        <v>1257</v>
      </c>
      <c r="C1274" s="69"/>
      <c r="D1274" s="62"/>
      <c r="E1274" s="62"/>
      <c r="F1274" s="63"/>
      <c r="G1274" s="62"/>
      <c r="H1274" s="62"/>
      <c r="I1274" s="64"/>
      <c r="J1274" s="64"/>
      <c r="K1274" s="62"/>
      <c r="L1274" s="62"/>
      <c r="M1274" s="62"/>
      <c r="N1274" s="62"/>
      <c r="O1274" s="65"/>
      <c r="P1274" s="66" t="str">
        <f>Calculator!M1259</f>
        <v/>
      </c>
      <c r="Q1274" s="43"/>
    </row>
    <row r="1275" spans="1:17" outlineLevel="1" x14ac:dyDescent="0.2">
      <c r="A1275" s="43" t="str">
        <f t="shared" si="19"/>
        <v>BldApt</v>
      </c>
      <c r="B1275" s="68">
        <v>1258</v>
      </c>
      <c r="C1275" s="69"/>
      <c r="D1275" s="62"/>
      <c r="E1275" s="62"/>
      <c r="F1275" s="63"/>
      <c r="G1275" s="62"/>
      <c r="H1275" s="62"/>
      <c r="I1275" s="64"/>
      <c r="J1275" s="64"/>
      <c r="K1275" s="62"/>
      <c r="L1275" s="62"/>
      <c r="M1275" s="62"/>
      <c r="N1275" s="62"/>
      <c r="O1275" s="65"/>
      <c r="P1275" s="66" t="str">
        <f>Calculator!M1260</f>
        <v/>
      </c>
      <c r="Q1275" s="43"/>
    </row>
    <row r="1276" spans="1:17" outlineLevel="1" x14ac:dyDescent="0.2">
      <c r="A1276" s="43" t="str">
        <f t="shared" si="19"/>
        <v>BldApt</v>
      </c>
      <c r="B1276" s="68">
        <v>1259</v>
      </c>
      <c r="C1276" s="69"/>
      <c r="D1276" s="62"/>
      <c r="E1276" s="62"/>
      <c r="F1276" s="63"/>
      <c r="G1276" s="62"/>
      <c r="H1276" s="62"/>
      <c r="I1276" s="64"/>
      <c r="J1276" s="64"/>
      <c r="K1276" s="62"/>
      <c r="L1276" s="62"/>
      <c r="M1276" s="62"/>
      <c r="N1276" s="62"/>
      <c r="O1276" s="65"/>
      <c r="P1276" s="66" t="str">
        <f>Calculator!M1261</f>
        <v/>
      </c>
      <c r="Q1276" s="43"/>
    </row>
    <row r="1277" spans="1:17" outlineLevel="1" x14ac:dyDescent="0.2">
      <c r="A1277" s="43" t="str">
        <f t="shared" si="19"/>
        <v>BldApt</v>
      </c>
      <c r="B1277" s="68">
        <v>1260</v>
      </c>
      <c r="C1277" s="69"/>
      <c r="D1277" s="62"/>
      <c r="E1277" s="62"/>
      <c r="F1277" s="63"/>
      <c r="G1277" s="62"/>
      <c r="H1277" s="62"/>
      <c r="I1277" s="64"/>
      <c r="J1277" s="64"/>
      <c r="K1277" s="62"/>
      <c r="L1277" s="62"/>
      <c r="M1277" s="62"/>
      <c r="N1277" s="62"/>
      <c r="O1277" s="65"/>
      <c r="P1277" s="66" t="str">
        <f>Calculator!M1262</f>
        <v/>
      </c>
      <c r="Q1277" s="43"/>
    </row>
    <row r="1278" spans="1:17" outlineLevel="1" x14ac:dyDescent="0.2">
      <c r="A1278" s="43" t="str">
        <f t="shared" si="19"/>
        <v>BldApt</v>
      </c>
      <c r="B1278" s="68">
        <v>1261</v>
      </c>
      <c r="C1278" s="69"/>
      <c r="D1278" s="62"/>
      <c r="E1278" s="62"/>
      <c r="F1278" s="63"/>
      <c r="G1278" s="62"/>
      <c r="H1278" s="62"/>
      <c r="I1278" s="64"/>
      <c r="J1278" s="64"/>
      <c r="K1278" s="62"/>
      <c r="L1278" s="62"/>
      <c r="M1278" s="62"/>
      <c r="N1278" s="62"/>
      <c r="O1278" s="65"/>
      <c r="P1278" s="66" t="str">
        <f>Calculator!M1263</f>
        <v/>
      </c>
      <c r="Q1278" s="43"/>
    </row>
    <row r="1279" spans="1:17" outlineLevel="1" x14ac:dyDescent="0.2">
      <c r="A1279" s="43" t="str">
        <f t="shared" si="19"/>
        <v>BldApt</v>
      </c>
      <c r="B1279" s="68">
        <v>1262</v>
      </c>
      <c r="C1279" s="69"/>
      <c r="D1279" s="62"/>
      <c r="E1279" s="62"/>
      <c r="F1279" s="63"/>
      <c r="G1279" s="62"/>
      <c r="H1279" s="62"/>
      <c r="I1279" s="64"/>
      <c r="J1279" s="64"/>
      <c r="K1279" s="62"/>
      <c r="L1279" s="62"/>
      <c r="M1279" s="62"/>
      <c r="N1279" s="62"/>
      <c r="O1279" s="65"/>
      <c r="P1279" s="66" t="str">
        <f>Calculator!M1264</f>
        <v/>
      </c>
      <c r="Q1279" s="43"/>
    </row>
    <row r="1280" spans="1:17" outlineLevel="1" x14ac:dyDescent="0.2">
      <c r="A1280" s="43" t="str">
        <f t="shared" si="19"/>
        <v>BldApt</v>
      </c>
      <c r="B1280" s="68">
        <v>1263</v>
      </c>
      <c r="C1280" s="69"/>
      <c r="D1280" s="62"/>
      <c r="E1280" s="62"/>
      <c r="F1280" s="63"/>
      <c r="G1280" s="62"/>
      <c r="H1280" s="62"/>
      <c r="I1280" s="64"/>
      <c r="J1280" s="64"/>
      <c r="K1280" s="62"/>
      <c r="L1280" s="62"/>
      <c r="M1280" s="62"/>
      <c r="N1280" s="62"/>
      <c r="O1280" s="65"/>
      <c r="P1280" s="66" t="str">
        <f>Calculator!M1265</f>
        <v/>
      </c>
      <c r="Q1280" s="43"/>
    </row>
    <row r="1281" spans="1:17" outlineLevel="1" x14ac:dyDescent="0.2">
      <c r="A1281" s="43" t="str">
        <f t="shared" si="19"/>
        <v>BldApt</v>
      </c>
      <c r="B1281" s="68">
        <v>1264</v>
      </c>
      <c r="C1281" s="69"/>
      <c r="D1281" s="62"/>
      <c r="E1281" s="62"/>
      <c r="F1281" s="63"/>
      <c r="G1281" s="62"/>
      <c r="H1281" s="62"/>
      <c r="I1281" s="64"/>
      <c r="J1281" s="64"/>
      <c r="K1281" s="62"/>
      <c r="L1281" s="62"/>
      <c r="M1281" s="62"/>
      <c r="N1281" s="62"/>
      <c r="O1281" s="65"/>
      <c r="P1281" s="66" t="str">
        <f>Calculator!M1266</f>
        <v/>
      </c>
      <c r="Q1281" s="43"/>
    </row>
    <row r="1282" spans="1:17" outlineLevel="1" x14ac:dyDescent="0.2">
      <c r="A1282" s="43" t="str">
        <f t="shared" si="19"/>
        <v>BldApt</v>
      </c>
      <c r="B1282" s="68">
        <v>1265</v>
      </c>
      <c r="C1282" s="69"/>
      <c r="D1282" s="62"/>
      <c r="E1282" s="62"/>
      <c r="F1282" s="63"/>
      <c r="G1282" s="62"/>
      <c r="H1282" s="62"/>
      <c r="I1282" s="64"/>
      <c r="J1282" s="64"/>
      <c r="K1282" s="62"/>
      <c r="L1282" s="62"/>
      <c r="M1282" s="62"/>
      <c r="N1282" s="62"/>
      <c r="O1282" s="65"/>
      <c r="P1282" s="66" t="str">
        <f>Calculator!M1267</f>
        <v/>
      </c>
      <c r="Q1282" s="43"/>
    </row>
    <row r="1283" spans="1:17" outlineLevel="1" x14ac:dyDescent="0.2">
      <c r="A1283" s="43" t="str">
        <f t="shared" si="19"/>
        <v>BldApt</v>
      </c>
      <c r="B1283" s="68">
        <v>1266</v>
      </c>
      <c r="C1283" s="69"/>
      <c r="D1283" s="62"/>
      <c r="E1283" s="62"/>
      <c r="F1283" s="63"/>
      <c r="G1283" s="62"/>
      <c r="H1283" s="62"/>
      <c r="I1283" s="64"/>
      <c r="J1283" s="64"/>
      <c r="K1283" s="62"/>
      <c r="L1283" s="62"/>
      <c r="M1283" s="62"/>
      <c r="N1283" s="62"/>
      <c r="O1283" s="65"/>
      <c r="P1283" s="66" t="str">
        <f>Calculator!M1268</f>
        <v/>
      </c>
      <c r="Q1283" s="43"/>
    </row>
    <row r="1284" spans="1:17" outlineLevel="1" x14ac:dyDescent="0.2">
      <c r="A1284" s="43" t="str">
        <f t="shared" si="19"/>
        <v>BldApt</v>
      </c>
      <c r="B1284" s="68">
        <v>1267</v>
      </c>
      <c r="C1284" s="69"/>
      <c r="D1284" s="62"/>
      <c r="E1284" s="62"/>
      <c r="F1284" s="63"/>
      <c r="G1284" s="62"/>
      <c r="H1284" s="62"/>
      <c r="I1284" s="64"/>
      <c r="J1284" s="64"/>
      <c r="K1284" s="62"/>
      <c r="L1284" s="62"/>
      <c r="M1284" s="62"/>
      <c r="N1284" s="62"/>
      <c r="O1284" s="65"/>
      <c r="P1284" s="66" t="str">
        <f>Calculator!M1269</f>
        <v/>
      </c>
      <c r="Q1284" s="43"/>
    </row>
    <row r="1285" spans="1:17" outlineLevel="1" x14ac:dyDescent="0.2">
      <c r="A1285" s="43" t="str">
        <f t="shared" si="19"/>
        <v>BldApt</v>
      </c>
      <c r="B1285" s="68">
        <v>1268</v>
      </c>
      <c r="C1285" s="69"/>
      <c r="D1285" s="62"/>
      <c r="E1285" s="62"/>
      <c r="F1285" s="63"/>
      <c r="G1285" s="62"/>
      <c r="H1285" s="62"/>
      <c r="I1285" s="64"/>
      <c r="J1285" s="64"/>
      <c r="K1285" s="62"/>
      <c r="L1285" s="62"/>
      <c r="M1285" s="62"/>
      <c r="N1285" s="62"/>
      <c r="O1285" s="65"/>
      <c r="P1285" s="66" t="str">
        <f>Calculator!M1270</f>
        <v/>
      </c>
      <c r="Q1285" s="43"/>
    </row>
    <row r="1286" spans="1:17" outlineLevel="1" x14ac:dyDescent="0.2">
      <c r="A1286" s="43" t="str">
        <f t="shared" si="19"/>
        <v>BldApt</v>
      </c>
      <c r="B1286" s="68">
        <v>1269</v>
      </c>
      <c r="C1286" s="69"/>
      <c r="D1286" s="62"/>
      <c r="E1286" s="62"/>
      <c r="F1286" s="63"/>
      <c r="G1286" s="62"/>
      <c r="H1286" s="62"/>
      <c r="I1286" s="64"/>
      <c r="J1286" s="64"/>
      <c r="K1286" s="62"/>
      <c r="L1286" s="62"/>
      <c r="M1286" s="62"/>
      <c r="N1286" s="62"/>
      <c r="O1286" s="65"/>
      <c r="P1286" s="66" t="str">
        <f>Calculator!M1271</f>
        <v/>
      </c>
      <c r="Q1286" s="43"/>
    </row>
    <row r="1287" spans="1:17" outlineLevel="1" x14ac:dyDescent="0.2">
      <c r="A1287" s="43" t="str">
        <f t="shared" si="19"/>
        <v>BldApt</v>
      </c>
      <c r="B1287" s="68">
        <v>1270</v>
      </c>
      <c r="C1287" s="69"/>
      <c r="D1287" s="62"/>
      <c r="E1287" s="62"/>
      <c r="F1287" s="63"/>
      <c r="G1287" s="62"/>
      <c r="H1287" s="62"/>
      <c r="I1287" s="64"/>
      <c r="J1287" s="64"/>
      <c r="K1287" s="62"/>
      <c r="L1287" s="62"/>
      <c r="M1287" s="62"/>
      <c r="N1287" s="62"/>
      <c r="O1287" s="65"/>
      <c r="P1287" s="66" t="str">
        <f>Calculator!M1272</f>
        <v/>
      </c>
      <c r="Q1287" s="43"/>
    </row>
    <row r="1288" spans="1:17" outlineLevel="1" x14ac:dyDescent="0.2">
      <c r="A1288" s="43" t="str">
        <f t="shared" si="19"/>
        <v>BldApt</v>
      </c>
      <c r="B1288" s="68">
        <v>1271</v>
      </c>
      <c r="C1288" s="69"/>
      <c r="D1288" s="62"/>
      <c r="E1288" s="62"/>
      <c r="F1288" s="63"/>
      <c r="G1288" s="62"/>
      <c r="H1288" s="62"/>
      <c r="I1288" s="64"/>
      <c r="J1288" s="64"/>
      <c r="K1288" s="62"/>
      <c r="L1288" s="62"/>
      <c r="M1288" s="62"/>
      <c r="N1288" s="62"/>
      <c r="O1288" s="65"/>
      <c r="P1288" s="66" t="str">
        <f>Calculator!M1273</f>
        <v/>
      </c>
      <c r="Q1288" s="43"/>
    </row>
    <row r="1289" spans="1:17" outlineLevel="1" x14ac:dyDescent="0.2">
      <c r="A1289" s="43" t="str">
        <f t="shared" si="19"/>
        <v>BldApt</v>
      </c>
      <c r="B1289" s="68">
        <v>1272</v>
      </c>
      <c r="C1289" s="69"/>
      <c r="D1289" s="62"/>
      <c r="E1289" s="62"/>
      <c r="F1289" s="63"/>
      <c r="G1289" s="62"/>
      <c r="H1289" s="62"/>
      <c r="I1289" s="64"/>
      <c r="J1289" s="64"/>
      <c r="K1289" s="62"/>
      <c r="L1289" s="62"/>
      <c r="M1289" s="62"/>
      <c r="N1289" s="62"/>
      <c r="O1289" s="65"/>
      <c r="P1289" s="66" t="str">
        <f>Calculator!M1274</f>
        <v/>
      </c>
      <c r="Q1289" s="43"/>
    </row>
    <row r="1290" spans="1:17" outlineLevel="1" x14ac:dyDescent="0.2">
      <c r="A1290" s="43" t="str">
        <f t="shared" si="19"/>
        <v>BldApt</v>
      </c>
      <c r="B1290" s="68">
        <v>1273</v>
      </c>
      <c r="C1290" s="69"/>
      <c r="D1290" s="62"/>
      <c r="E1290" s="62"/>
      <c r="F1290" s="63"/>
      <c r="G1290" s="62"/>
      <c r="H1290" s="62"/>
      <c r="I1290" s="64"/>
      <c r="J1290" s="64"/>
      <c r="K1290" s="62"/>
      <c r="L1290" s="62"/>
      <c r="M1290" s="62"/>
      <c r="N1290" s="62"/>
      <c r="O1290" s="65"/>
      <c r="P1290" s="66" t="str">
        <f>Calculator!M1275</f>
        <v/>
      </c>
      <c r="Q1290" s="43"/>
    </row>
    <row r="1291" spans="1:17" outlineLevel="1" x14ac:dyDescent="0.2">
      <c r="A1291" s="43" t="str">
        <f t="shared" si="19"/>
        <v>BldApt</v>
      </c>
      <c r="B1291" s="68">
        <v>1274</v>
      </c>
      <c r="C1291" s="69"/>
      <c r="D1291" s="62"/>
      <c r="E1291" s="62"/>
      <c r="F1291" s="63"/>
      <c r="G1291" s="62"/>
      <c r="H1291" s="62"/>
      <c r="I1291" s="64"/>
      <c r="J1291" s="64"/>
      <c r="K1291" s="62"/>
      <c r="L1291" s="62"/>
      <c r="M1291" s="62"/>
      <c r="N1291" s="62"/>
      <c r="O1291" s="65"/>
      <c r="P1291" s="66" t="str">
        <f>Calculator!M1276</f>
        <v/>
      </c>
      <c r="Q1291" s="43"/>
    </row>
    <row r="1292" spans="1:17" outlineLevel="1" x14ac:dyDescent="0.2">
      <c r="A1292" s="43" t="str">
        <f t="shared" si="19"/>
        <v>BldApt</v>
      </c>
      <c r="B1292" s="68">
        <v>1275</v>
      </c>
      <c r="C1292" s="69"/>
      <c r="D1292" s="62"/>
      <c r="E1292" s="62"/>
      <c r="F1292" s="63"/>
      <c r="G1292" s="62"/>
      <c r="H1292" s="62"/>
      <c r="I1292" s="64"/>
      <c r="J1292" s="64"/>
      <c r="K1292" s="62"/>
      <c r="L1292" s="62"/>
      <c r="M1292" s="62"/>
      <c r="N1292" s="62"/>
      <c r="O1292" s="65"/>
      <c r="P1292" s="66" t="str">
        <f>Calculator!M1277</f>
        <v/>
      </c>
      <c r="Q1292" s="43"/>
    </row>
    <row r="1293" spans="1:17" outlineLevel="1" x14ac:dyDescent="0.2">
      <c r="A1293" s="43" t="str">
        <f t="shared" si="19"/>
        <v>BldApt</v>
      </c>
      <c r="B1293" s="68">
        <v>1276</v>
      </c>
      <c r="C1293" s="69"/>
      <c r="D1293" s="62"/>
      <c r="E1293" s="62"/>
      <c r="F1293" s="63"/>
      <c r="G1293" s="62"/>
      <c r="H1293" s="62"/>
      <c r="I1293" s="64"/>
      <c r="J1293" s="64"/>
      <c r="K1293" s="62"/>
      <c r="L1293" s="62"/>
      <c r="M1293" s="62"/>
      <c r="N1293" s="62"/>
      <c r="O1293" s="65"/>
      <c r="P1293" s="66" t="str">
        <f>Calculator!M1278</f>
        <v/>
      </c>
      <c r="Q1293" s="43"/>
    </row>
    <row r="1294" spans="1:17" outlineLevel="1" x14ac:dyDescent="0.2">
      <c r="A1294" s="43" t="str">
        <f t="shared" si="19"/>
        <v>BldApt</v>
      </c>
      <c r="B1294" s="68">
        <v>1277</v>
      </c>
      <c r="C1294" s="69"/>
      <c r="D1294" s="62"/>
      <c r="E1294" s="62"/>
      <c r="F1294" s="63"/>
      <c r="G1294" s="62"/>
      <c r="H1294" s="62"/>
      <c r="I1294" s="64"/>
      <c r="J1294" s="64"/>
      <c r="K1294" s="62"/>
      <c r="L1294" s="62"/>
      <c r="M1294" s="62"/>
      <c r="N1294" s="62"/>
      <c r="O1294" s="65"/>
      <c r="P1294" s="66" t="str">
        <f>Calculator!M1279</f>
        <v/>
      </c>
      <c r="Q1294" s="43"/>
    </row>
    <row r="1295" spans="1:17" outlineLevel="1" x14ac:dyDescent="0.2">
      <c r="A1295" s="43" t="str">
        <f t="shared" si="19"/>
        <v>BldApt</v>
      </c>
      <c r="B1295" s="68">
        <v>1278</v>
      </c>
      <c r="C1295" s="69"/>
      <c r="D1295" s="62"/>
      <c r="E1295" s="62"/>
      <c r="F1295" s="63"/>
      <c r="G1295" s="62"/>
      <c r="H1295" s="62"/>
      <c r="I1295" s="64"/>
      <c r="J1295" s="64"/>
      <c r="K1295" s="62"/>
      <c r="L1295" s="62"/>
      <c r="M1295" s="62"/>
      <c r="N1295" s="62"/>
      <c r="O1295" s="65"/>
      <c r="P1295" s="66" t="str">
        <f>Calculator!M1280</f>
        <v/>
      </c>
      <c r="Q1295" s="43"/>
    </row>
    <row r="1296" spans="1:17" outlineLevel="1" x14ac:dyDescent="0.2">
      <c r="A1296" s="43" t="str">
        <f t="shared" si="19"/>
        <v>BldApt</v>
      </c>
      <c r="B1296" s="68">
        <v>1279</v>
      </c>
      <c r="C1296" s="69"/>
      <c r="D1296" s="62"/>
      <c r="E1296" s="62"/>
      <c r="F1296" s="63"/>
      <c r="G1296" s="62"/>
      <c r="H1296" s="62"/>
      <c r="I1296" s="64"/>
      <c r="J1296" s="64"/>
      <c r="K1296" s="62"/>
      <c r="L1296" s="62"/>
      <c r="M1296" s="62"/>
      <c r="N1296" s="62"/>
      <c r="O1296" s="65"/>
      <c r="P1296" s="66" t="str">
        <f>Calculator!M1281</f>
        <v/>
      </c>
      <c r="Q1296" s="43"/>
    </row>
    <row r="1297" spans="1:17" outlineLevel="1" x14ac:dyDescent="0.2">
      <c r="A1297" s="43" t="str">
        <f t="shared" si="19"/>
        <v>BldApt</v>
      </c>
      <c r="B1297" s="68">
        <v>1280</v>
      </c>
      <c r="C1297" s="69"/>
      <c r="D1297" s="62"/>
      <c r="E1297" s="62"/>
      <c r="F1297" s="63"/>
      <c r="G1297" s="62"/>
      <c r="H1297" s="62"/>
      <c r="I1297" s="64"/>
      <c r="J1297" s="64"/>
      <c r="K1297" s="62"/>
      <c r="L1297" s="62"/>
      <c r="M1297" s="62"/>
      <c r="N1297" s="62"/>
      <c r="O1297" s="65"/>
      <c r="P1297" s="66" t="str">
        <f>Calculator!M1282</f>
        <v/>
      </c>
      <c r="Q1297" s="43"/>
    </row>
    <row r="1298" spans="1:17" outlineLevel="1" x14ac:dyDescent="0.2">
      <c r="A1298" s="43" t="str">
        <f t="shared" si="19"/>
        <v>BldApt</v>
      </c>
      <c r="B1298" s="68">
        <v>1281</v>
      </c>
      <c r="C1298" s="69"/>
      <c r="D1298" s="62"/>
      <c r="E1298" s="62"/>
      <c r="F1298" s="63"/>
      <c r="G1298" s="62"/>
      <c r="H1298" s="62"/>
      <c r="I1298" s="64"/>
      <c r="J1298" s="64"/>
      <c r="K1298" s="62"/>
      <c r="L1298" s="62"/>
      <c r="M1298" s="62"/>
      <c r="N1298" s="62"/>
      <c r="O1298" s="65"/>
      <c r="P1298" s="66" t="str">
        <f>Calculator!M1283</f>
        <v/>
      </c>
      <c r="Q1298" s="43"/>
    </row>
    <row r="1299" spans="1:17" outlineLevel="1" x14ac:dyDescent="0.2">
      <c r="A1299" s="43" t="str">
        <f t="shared" ref="A1299:A1362" si="20">"Bld"&amp;C1299&amp;"Apt"&amp;E1299</f>
        <v>BldApt</v>
      </c>
      <c r="B1299" s="68">
        <v>1282</v>
      </c>
      <c r="C1299" s="69"/>
      <c r="D1299" s="62"/>
      <c r="E1299" s="62"/>
      <c r="F1299" s="63"/>
      <c r="G1299" s="62"/>
      <c r="H1299" s="62"/>
      <c r="I1299" s="64"/>
      <c r="J1299" s="64"/>
      <c r="K1299" s="62"/>
      <c r="L1299" s="62"/>
      <c r="M1299" s="62"/>
      <c r="N1299" s="62"/>
      <c r="O1299" s="65"/>
      <c r="P1299" s="66" t="str">
        <f>Calculator!M1284</f>
        <v/>
      </c>
      <c r="Q1299" s="43"/>
    </row>
    <row r="1300" spans="1:17" outlineLevel="1" x14ac:dyDescent="0.2">
      <c r="A1300" s="43" t="str">
        <f t="shared" si="20"/>
        <v>BldApt</v>
      </c>
      <c r="B1300" s="68">
        <v>1283</v>
      </c>
      <c r="C1300" s="69"/>
      <c r="D1300" s="62"/>
      <c r="E1300" s="62"/>
      <c r="F1300" s="63"/>
      <c r="G1300" s="62"/>
      <c r="H1300" s="62"/>
      <c r="I1300" s="64"/>
      <c r="J1300" s="64"/>
      <c r="K1300" s="62"/>
      <c r="L1300" s="62"/>
      <c r="M1300" s="62"/>
      <c r="N1300" s="62"/>
      <c r="O1300" s="65"/>
      <c r="P1300" s="66" t="str">
        <f>Calculator!M1285</f>
        <v/>
      </c>
      <c r="Q1300" s="43"/>
    </row>
    <row r="1301" spans="1:17" outlineLevel="1" x14ac:dyDescent="0.2">
      <c r="A1301" s="43" t="str">
        <f t="shared" si="20"/>
        <v>BldApt</v>
      </c>
      <c r="B1301" s="68">
        <v>1284</v>
      </c>
      <c r="C1301" s="69"/>
      <c r="D1301" s="62"/>
      <c r="E1301" s="62"/>
      <c r="F1301" s="63"/>
      <c r="G1301" s="62"/>
      <c r="H1301" s="62"/>
      <c r="I1301" s="64"/>
      <c r="J1301" s="64"/>
      <c r="K1301" s="62"/>
      <c r="L1301" s="62"/>
      <c r="M1301" s="62"/>
      <c r="N1301" s="62"/>
      <c r="O1301" s="65"/>
      <c r="P1301" s="66" t="str">
        <f>Calculator!M1286</f>
        <v/>
      </c>
      <c r="Q1301" s="43"/>
    </row>
    <row r="1302" spans="1:17" outlineLevel="1" x14ac:dyDescent="0.2">
      <c r="A1302" s="43" t="str">
        <f t="shared" si="20"/>
        <v>BldApt</v>
      </c>
      <c r="B1302" s="68">
        <v>1285</v>
      </c>
      <c r="C1302" s="69"/>
      <c r="D1302" s="62"/>
      <c r="E1302" s="62"/>
      <c r="F1302" s="63"/>
      <c r="G1302" s="62"/>
      <c r="H1302" s="62"/>
      <c r="I1302" s="64"/>
      <c r="J1302" s="64"/>
      <c r="K1302" s="62"/>
      <c r="L1302" s="62"/>
      <c r="M1302" s="62"/>
      <c r="N1302" s="62"/>
      <c r="O1302" s="65"/>
      <c r="P1302" s="66" t="str">
        <f>Calculator!M1287</f>
        <v/>
      </c>
      <c r="Q1302" s="43"/>
    </row>
    <row r="1303" spans="1:17" outlineLevel="1" x14ac:dyDescent="0.2">
      <c r="A1303" s="43" t="str">
        <f t="shared" si="20"/>
        <v>BldApt</v>
      </c>
      <c r="B1303" s="68">
        <v>1286</v>
      </c>
      <c r="C1303" s="69"/>
      <c r="D1303" s="62"/>
      <c r="E1303" s="62"/>
      <c r="F1303" s="63"/>
      <c r="G1303" s="62"/>
      <c r="H1303" s="62"/>
      <c r="I1303" s="64"/>
      <c r="J1303" s="64"/>
      <c r="K1303" s="62"/>
      <c r="L1303" s="62"/>
      <c r="M1303" s="62"/>
      <c r="N1303" s="62"/>
      <c r="O1303" s="65"/>
      <c r="P1303" s="66" t="str">
        <f>Calculator!M1288</f>
        <v/>
      </c>
      <c r="Q1303" s="43"/>
    </row>
    <row r="1304" spans="1:17" outlineLevel="1" x14ac:dyDescent="0.2">
      <c r="A1304" s="43" t="str">
        <f t="shared" si="20"/>
        <v>BldApt</v>
      </c>
      <c r="B1304" s="68">
        <v>1287</v>
      </c>
      <c r="C1304" s="69"/>
      <c r="D1304" s="62"/>
      <c r="E1304" s="62"/>
      <c r="F1304" s="63"/>
      <c r="G1304" s="62"/>
      <c r="H1304" s="62"/>
      <c r="I1304" s="64"/>
      <c r="J1304" s="64"/>
      <c r="K1304" s="62"/>
      <c r="L1304" s="62"/>
      <c r="M1304" s="62"/>
      <c r="N1304" s="62"/>
      <c r="O1304" s="65"/>
      <c r="P1304" s="66" t="str">
        <f>Calculator!M1289</f>
        <v/>
      </c>
      <c r="Q1304" s="43"/>
    </row>
    <row r="1305" spans="1:17" outlineLevel="1" x14ac:dyDescent="0.2">
      <c r="A1305" s="43" t="str">
        <f t="shared" si="20"/>
        <v>BldApt</v>
      </c>
      <c r="B1305" s="68">
        <v>1288</v>
      </c>
      <c r="C1305" s="69"/>
      <c r="D1305" s="62"/>
      <c r="E1305" s="62"/>
      <c r="F1305" s="63"/>
      <c r="G1305" s="62"/>
      <c r="H1305" s="62"/>
      <c r="I1305" s="64"/>
      <c r="J1305" s="64"/>
      <c r="K1305" s="62"/>
      <c r="L1305" s="62"/>
      <c r="M1305" s="62"/>
      <c r="N1305" s="62"/>
      <c r="O1305" s="65"/>
      <c r="P1305" s="66" t="str">
        <f>Calculator!M1290</f>
        <v/>
      </c>
      <c r="Q1305" s="43"/>
    </row>
    <row r="1306" spans="1:17" outlineLevel="1" x14ac:dyDescent="0.2">
      <c r="A1306" s="43" t="str">
        <f t="shared" si="20"/>
        <v>BldApt</v>
      </c>
      <c r="B1306" s="68">
        <v>1289</v>
      </c>
      <c r="C1306" s="69"/>
      <c r="D1306" s="62"/>
      <c r="E1306" s="62"/>
      <c r="F1306" s="63"/>
      <c r="G1306" s="62"/>
      <c r="H1306" s="62"/>
      <c r="I1306" s="64"/>
      <c r="J1306" s="64"/>
      <c r="K1306" s="62"/>
      <c r="L1306" s="62"/>
      <c r="M1306" s="62"/>
      <c r="N1306" s="62"/>
      <c r="O1306" s="65"/>
      <c r="P1306" s="66" t="str">
        <f>Calculator!M1291</f>
        <v/>
      </c>
      <c r="Q1306" s="43"/>
    </row>
    <row r="1307" spans="1:17" outlineLevel="1" x14ac:dyDescent="0.2">
      <c r="A1307" s="43" t="str">
        <f t="shared" si="20"/>
        <v>BldApt</v>
      </c>
      <c r="B1307" s="68">
        <v>1290</v>
      </c>
      <c r="C1307" s="69"/>
      <c r="D1307" s="62"/>
      <c r="E1307" s="62"/>
      <c r="F1307" s="63"/>
      <c r="G1307" s="62"/>
      <c r="H1307" s="62"/>
      <c r="I1307" s="64"/>
      <c r="J1307" s="64"/>
      <c r="K1307" s="62"/>
      <c r="L1307" s="62"/>
      <c r="M1307" s="62"/>
      <c r="N1307" s="62"/>
      <c r="O1307" s="65"/>
      <c r="P1307" s="66" t="str">
        <f>Calculator!M1292</f>
        <v/>
      </c>
      <c r="Q1307" s="43"/>
    </row>
    <row r="1308" spans="1:17" outlineLevel="1" x14ac:dyDescent="0.2">
      <c r="A1308" s="43" t="str">
        <f t="shared" si="20"/>
        <v>BldApt</v>
      </c>
      <c r="B1308" s="68">
        <v>1291</v>
      </c>
      <c r="C1308" s="69"/>
      <c r="D1308" s="62"/>
      <c r="E1308" s="62"/>
      <c r="F1308" s="63"/>
      <c r="G1308" s="62"/>
      <c r="H1308" s="62"/>
      <c r="I1308" s="64"/>
      <c r="J1308" s="64"/>
      <c r="K1308" s="62"/>
      <c r="L1308" s="62"/>
      <c r="M1308" s="62"/>
      <c r="N1308" s="62"/>
      <c r="O1308" s="65"/>
      <c r="P1308" s="66" t="str">
        <f>Calculator!M1293</f>
        <v/>
      </c>
      <c r="Q1308" s="43"/>
    </row>
    <row r="1309" spans="1:17" outlineLevel="1" x14ac:dyDescent="0.2">
      <c r="A1309" s="43" t="str">
        <f t="shared" si="20"/>
        <v>BldApt</v>
      </c>
      <c r="B1309" s="68">
        <v>1292</v>
      </c>
      <c r="C1309" s="69"/>
      <c r="D1309" s="62"/>
      <c r="E1309" s="62"/>
      <c r="F1309" s="63"/>
      <c r="G1309" s="62"/>
      <c r="H1309" s="62"/>
      <c r="I1309" s="64"/>
      <c r="J1309" s="64"/>
      <c r="K1309" s="62"/>
      <c r="L1309" s="62"/>
      <c r="M1309" s="62"/>
      <c r="N1309" s="62"/>
      <c r="O1309" s="65"/>
      <c r="P1309" s="66" t="str">
        <f>Calculator!M1294</f>
        <v/>
      </c>
      <c r="Q1309" s="43"/>
    </row>
    <row r="1310" spans="1:17" outlineLevel="1" x14ac:dyDescent="0.2">
      <c r="A1310" s="43" t="str">
        <f t="shared" si="20"/>
        <v>BldApt</v>
      </c>
      <c r="B1310" s="68">
        <v>1293</v>
      </c>
      <c r="C1310" s="69"/>
      <c r="D1310" s="62"/>
      <c r="E1310" s="62"/>
      <c r="F1310" s="63"/>
      <c r="G1310" s="62"/>
      <c r="H1310" s="62"/>
      <c r="I1310" s="64"/>
      <c r="J1310" s="64"/>
      <c r="K1310" s="62"/>
      <c r="L1310" s="62"/>
      <c r="M1310" s="62"/>
      <c r="N1310" s="62"/>
      <c r="O1310" s="65"/>
      <c r="P1310" s="66" t="str">
        <f>Calculator!M1295</f>
        <v/>
      </c>
      <c r="Q1310" s="43"/>
    </row>
    <row r="1311" spans="1:17" outlineLevel="1" x14ac:dyDescent="0.2">
      <c r="A1311" s="43" t="str">
        <f t="shared" si="20"/>
        <v>BldApt</v>
      </c>
      <c r="B1311" s="68">
        <v>1294</v>
      </c>
      <c r="C1311" s="69"/>
      <c r="D1311" s="62"/>
      <c r="E1311" s="62"/>
      <c r="F1311" s="63"/>
      <c r="G1311" s="62"/>
      <c r="H1311" s="62"/>
      <c r="I1311" s="64"/>
      <c r="J1311" s="64"/>
      <c r="K1311" s="62"/>
      <c r="L1311" s="62"/>
      <c r="M1311" s="62"/>
      <c r="N1311" s="62"/>
      <c r="O1311" s="65"/>
      <c r="P1311" s="66" t="str">
        <f>Calculator!M1296</f>
        <v/>
      </c>
      <c r="Q1311" s="43"/>
    </row>
    <row r="1312" spans="1:17" outlineLevel="1" x14ac:dyDescent="0.2">
      <c r="A1312" s="43" t="str">
        <f t="shared" si="20"/>
        <v>BldApt</v>
      </c>
      <c r="B1312" s="68">
        <v>1295</v>
      </c>
      <c r="C1312" s="69"/>
      <c r="D1312" s="62"/>
      <c r="E1312" s="62"/>
      <c r="F1312" s="63"/>
      <c r="G1312" s="62"/>
      <c r="H1312" s="62"/>
      <c r="I1312" s="64"/>
      <c r="J1312" s="64"/>
      <c r="K1312" s="62"/>
      <c r="L1312" s="62"/>
      <c r="M1312" s="62"/>
      <c r="N1312" s="62"/>
      <c r="O1312" s="65"/>
      <c r="P1312" s="66" t="str">
        <f>Calculator!M1297</f>
        <v/>
      </c>
      <c r="Q1312" s="43"/>
    </row>
    <row r="1313" spans="1:17" outlineLevel="1" x14ac:dyDescent="0.2">
      <c r="A1313" s="43" t="str">
        <f t="shared" si="20"/>
        <v>BldApt</v>
      </c>
      <c r="B1313" s="68">
        <v>1296</v>
      </c>
      <c r="C1313" s="69"/>
      <c r="D1313" s="62"/>
      <c r="E1313" s="62"/>
      <c r="F1313" s="63"/>
      <c r="G1313" s="62"/>
      <c r="H1313" s="62"/>
      <c r="I1313" s="64"/>
      <c r="J1313" s="64"/>
      <c r="K1313" s="62"/>
      <c r="L1313" s="62"/>
      <c r="M1313" s="62"/>
      <c r="N1313" s="62"/>
      <c r="O1313" s="65"/>
      <c r="P1313" s="66" t="str">
        <f>Calculator!M1298</f>
        <v/>
      </c>
      <c r="Q1313" s="43"/>
    </row>
    <row r="1314" spans="1:17" outlineLevel="1" x14ac:dyDescent="0.2">
      <c r="A1314" s="43" t="str">
        <f t="shared" si="20"/>
        <v>BldApt</v>
      </c>
      <c r="B1314" s="68">
        <v>1297</v>
      </c>
      <c r="C1314" s="69"/>
      <c r="D1314" s="62"/>
      <c r="E1314" s="62"/>
      <c r="F1314" s="63"/>
      <c r="G1314" s="62"/>
      <c r="H1314" s="62"/>
      <c r="I1314" s="64"/>
      <c r="J1314" s="64"/>
      <c r="K1314" s="62"/>
      <c r="L1314" s="62"/>
      <c r="M1314" s="62"/>
      <c r="N1314" s="62"/>
      <c r="O1314" s="65"/>
      <c r="P1314" s="66" t="str">
        <f>Calculator!M1299</f>
        <v/>
      </c>
      <c r="Q1314" s="43"/>
    </row>
    <row r="1315" spans="1:17" outlineLevel="1" x14ac:dyDescent="0.2">
      <c r="A1315" s="43" t="str">
        <f t="shared" si="20"/>
        <v>BldApt</v>
      </c>
      <c r="B1315" s="68">
        <v>1298</v>
      </c>
      <c r="C1315" s="69"/>
      <c r="D1315" s="62"/>
      <c r="E1315" s="62"/>
      <c r="F1315" s="63"/>
      <c r="G1315" s="62"/>
      <c r="H1315" s="62"/>
      <c r="I1315" s="64"/>
      <c r="J1315" s="64"/>
      <c r="K1315" s="62"/>
      <c r="L1315" s="62"/>
      <c r="M1315" s="62"/>
      <c r="N1315" s="62"/>
      <c r="O1315" s="65"/>
      <c r="P1315" s="66" t="str">
        <f>Calculator!M1300</f>
        <v/>
      </c>
      <c r="Q1315" s="43"/>
    </row>
    <row r="1316" spans="1:17" outlineLevel="1" x14ac:dyDescent="0.2">
      <c r="A1316" s="43" t="str">
        <f t="shared" si="20"/>
        <v>BldApt</v>
      </c>
      <c r="B1316" s="68">
        <v>1299</v>
      </c>
      <c r="C1316" s="69"/>
      <c r="D1316" s="62"/>
      <c r="E1316" s="62"/>
      <c r="F1316" s="63"/>
      <c r="G1316" s="62"/>
      <c r="H1316" s="62"/>
      <c r="I1316" s="64"/>
      <c r="J1316" s="64"/>
      <c r="K1316" s="62"/>
      <c r="L1316" s="62"/>
      <c r="M1316" s="62"/>
      <c r="N1316" s="62"/>
      <c r="O1316" s="65"/>
      <c r="P1316" s="66" t="str">
        <f>Calculator!M1301</f>
        <v/>
      </c>
      <c r="Q1316" s="43"/>
    </row>
    <row r="1317" spans="1:17" x14ac:dyDescent="0.2">
      <c r="A1317" s="43" t="str">
        <f t="shared" si="20"/>
        <v>BldApt</v>
      </c>
      <c r="B1317" s="68">
        <v>1300</v>
      </c>
      <c r="C1317" s="69"/>
      <c r="D1317" s="62"/>
      <c r="E1317" s="62"/>
      <c r="F1317" s="63"/>
      <c r="G1317" s="62"/>
      <c r="H1317" s="62"/>
      <c r="I1317" s="64"/>
      <c r="J1317" s="64"/>
      <c r="K1317" s="62"/>
      <c r="L1317" s="62"/>
      <c r="M1317" s="62"/>
      <c r="N1317" s="62"/>
      <c r="O1317" s="65"/>
      <c r="P1317" s="66" t="str">
        <f>Calculator!M1302</f>
        <v/>
      </c>
      <c r="Q1317" s="43"/>
    </row>
    <row r="1318" spans="1:17" outlineLevel="1" x14ac:dyDescent="0.2">
      <c r="A1318" s="43" t="str">
        <f t="shared" si="20"/>
        <v>BldApt</v>
      </c>
      <c r="B1318" s="68">
        <v>1301</v>
      </c>
      <c r="C1318" s="69"/>
      <c r="D1318" s="62"/>
      <c r="E1318" s="62"/>
      <c r="F1318" s="63"/>
      <c r="G1318" s="62"/>
      <c r="H1318" s="62"/>
      <c r="I1318" s="64"/>
      <c r="J1318" s="64"/>
      <c r="K1318" s="62"/>
      <c r="L1318" s="62"/>
      <c r="M1318" s="62"/>
      <c r="N1318" s="62"/>
      <c r="O1318" s="65"/>
      <c r="P1318" s="66" t="str">
        <f>Calculator!M1303</f>
        <v/>
      </c>
      <c r="Q1318" s="43"/>
    </row>
    <row r="1319" spans="1:17" outlineLevel="1" x14ac:dyDescent="0.2">
      <c r="A1319" s="43" t="str">
        <f t="shared" si="20"/>
        <v>BldApt</v>
      </c>
      <c r="B1319" s="68">
        <v>1302</v>
      </c>
      <c r="C1319" s="69"/>
      <c r="D1319" s="62"/>
      <c r="E1319" s="62"/>
      <c r="F1319" s="63"/>
      <c r="G1319" s="62"/>
      <c r="H1319" s="62"/>
      <c r="I1319" s="64"/>
      <c r="J1319" s="64"/>
      <c r="K1319" s="62"/>
      <c r="L1319" s="62"/>
      <c r="M1319" s="62"/>
      <c r="N1319" s="62"/>
      <c r="O1319" s="65"/>
      <c r="P1319" s="66" t="str">
        <f>Calculator!M1304</f>
        <v/>
      </c>
      <c r="Q1319" s="43"/>
    </row>
    <row r="1320" spans="1:17" outlineLevel="1" x14ac:dyDescent="0.2">
      <c r="A1320" s="43" t="str">
        <f t="shared" si="20"/>
        <v>BldApt</v>
      </c>
      <c r="B1320" s="68">
        <v>1303</v>
      </c>
      <c r="C1320" s="69"/>
      <c r="D1320" s="62"/>
      <c r="E1320" s="62"/>
      <c r="F1320" s="63"/>
      <c r="G1320" s="62"/>
      <c r="H1320" s="62"/>
      <c r="I1320" s="64"/>
      <c r="J1320" s="64"/>
      <c r="K1320" s="62"/>
      <c r="L1320" s="62"/>
      <c r="M1320" s="62"/>
      <c r="N1320" s="62"/>
      <c r="O1320" s="65"/>
      <c r="P1320" s="66" t="str">
        <f>Calculator!M1305</f>
        <v/>
      </c>
      <c r="Q1320" s="43"/>
    </row>
    <row r="1321" spans="1:17" outlineLevel="1" x14ac:dyDescent="0.2">
      <c r="A1321" s="43" t="str">
        <f t="shared" si="20"/>
        <v>BldApt</v>
      </c>
      <c r="B1321" s="68">
        <v>1304</v>
      </c>
      <c r="C1321" s="69"/>
      <c r="D1321" s="62"/>
      <c r="E1321" s="62"/>
      <c r="F1321" s="63"/>
      <c r="G1321" s="62"/>
      <c r="H1321" s="62"/>
      <c r="I1321" s="64"/>
      <c r="J1321" s="64"/>
      <c r="K1321" s="62"/>
      <c r="L1321" s="62"/>
      <c r="M1321" s="62"/>
      <c r="N1321" s="62"/>
      <c r="O1321" s="65"/>
      <c r="P1321" s="66" t="str">
        <f>Calculator!M1306</f>
        <v/>
      </c>
      <c r="Q1321" s="43"/>
    </row>
    <row r="1322" spans="1:17" outlineLevel="1" x14ac:dyDescent="0.2">
      <c r="A1322" s="43" t="str">
        <f t="shared" si="20"/>
        <v>BldApt</v>
      </c>
      <c r="B1322" s="68">
        <v>1305</v>
      </c>
      <c r="C1322" s="69"/>
      <c r="D1322" s="62"/>
      <c r="E1322" s="62"/>
      <c r="F1322" s="63"/>
      <c r="G1322" s="62"/>
      <c r="H1322" s="62"/>
      <c r="I1322" s="64"/>
      <c r="J1322" s="64"/>
      <c r="K1322" s="62"/>
      <c r="L1322" s="62"/>
      <c r="M1322" s="62"/>
      <c r="N1322" s="62"/>
      <c r="O1322" s="65"/>
      <c r="P1322" s="66" t="str">
        <f>Calculator!M1307</f>
        <v/>
      </c>
      <c r="Q1322" s="43"/>
    </row>
    <row r="1323" spans="1:17" outlineLevel="1" x14ac:dyDescent="0.2">
      <c r="A1323" s="43" t="str">
        <f t="shared" si="20"/>
        <v>BldApt</v>
      </c>
      <c r="B1323" s="68">
        <v>1306</v>
      </c>
      <c r="C1323" s="69"/>
      <c r="D1323" s="62"/>
      <c r="E1323" s="62"/>
      <c r="F1323" s="63"/>
      <c r="G1323" s="62"/>
      <c r="H1323" s="62"/>
      <c r="I1323" s="64"/>
      <c r="J1323" s="64"/>
      <c r="K1323" s="62"/>
      <c r="L1323" s="62"/>
      <c r="M1323" s="62"/>
      <c r="N1323" s="62"/>
      <c r="O1323" s="65"/>
      <c r="P1323" s="66" t="str">
        <f>Calculator!M1308</f>
        <v/>
      </c>
      <c r="Q1323" s="43"/>
    </row>
    <row r="1324" spans="1:17" outlineLevel="1" x14ac:dyDescent="0.2">
      <c r="A1324" s="43" t="str">
        <f t="shared" si="20"/>
        <v>BldApt</v>
      </c>
      <c r="B1324" s="68">
        <v>1307</v>
      </c>
      <c r="C1324" s="69"/>
      <c r="D1324" s="62"/>
      <c r="E1324" s="62"/>
      <c r="F1324" s="63"/>
      <c r="G1324" s="62"/>
      <c r="H1324" s="62"/>
      <c r="I1324" s="64"/>
      <c r="J1324" s="64"/>
      <c r="K1324" s="62"/>
      <c r="L1324" s="62"/>
      <c r="M1324" s="62"/>
      <c r="N1324" s="62"/>
      <c r="O1324" s="65"/>
      <c r="P1324" s="66" t="str">
        <f>Calculator!M1309</f>
        <v/>
      </c>
      <c r="Q1324" s="43"/>
    </row>
    <row r="1325" spans="1:17" outlineLevel="1" x14ac:dyDescent="0.2">
      <c r="A1325" s="43" t="str">
        <f t="shared" si="20"/>
        <v>BldApt</v>
      </c>
      <c r="B1325" s="68">
        <v>1308</v>
      </c>
      <c r="C1325" s="69"/>
      <c r="D1325" s="62"/>
      <c r="E1325" s="62"/>
      <c r="F1325" s="63"/>
      <c r="G1325" s="62"/>
      <c r="H1325" s="62"/>
      <c r="I1325" s="64"/>
      <c r="J1325" s="64"/>
      <c r="K1325" s="62"/>
      <c r="L1325" s="62"/>
      <c r="M1325" s="62"/>
      <c r="N1325" s="62"/>
      <c r="O1325" s="65"/>
      <c r="P1325" s="66" t="str">
        <f>Calculator!M1310</f>
        <v/>
      </c>
      <c r="Q1325" s="43"/>
    </row>
    <row r="1326" spans="1:17" outlineLevel="1" x14ac:dyDescent="0.2">
      <c r="A1326" s="43" t="str">
        <f t="shared" si="20"/>
        <v>BldApt</v>
      </c>
      <c r="B1326" s="68">
        <v>1309</v>
      </c>
      <c r="C1326" s="69"/>
      <c r="D1326" s="62"/>
      <c r="E1326" s="62"/>
      <c r="F1326" s="63"/>
      <c r="G1326" s="62"/>
      <c r="H1326" s="62"/>
      <c r="I1326" s="64"/>
      <c r="J1326" s="64"/>
      <c r="K1326" s="62"/>
      <c r="L1326" s="62"/>
      <c r="M1326" s="62"/>
      <c r="N1326" s="62"/>
      <c r="O1326" s="65"/>
      <c r="P1326" s="66" t="str">
        <f>Calculator!M1311</f>
        <v/>
      </c>
      <c r="Q1326" s="43"/>
    </row>
    <row r="1327" spans="1:17" outlineLevel="1" x14ac:dyDescent="0.2">
      <c r="A1327" s="43" t="str">
        <f t="shared" si="20"/>
        <v>BldApt</v>
      </c>
      <c r="B1327" s="68">
        <v>1310</v>
      </c>
      <c r="C1327" s="69"/>
      <c r="D1327" s="62"/>
      <c r="E1327" s="62"/>
      <c r="F1327" s="63"/>
      <c r="G1327" s="62"/>
      <c r="H1327" s="62"/>
      <c r="I1327" s="64"/>
      <c r="J1327" s="64"/>
      <c r="K1327" s="62"/>
      <c r="L1327" s="62"/>
      <c r="M1327" s="62"/>
      <c r="N1327" s="62"/>
      <c r="O1327" s="65"/>
      <c r="P1327" s="66" t="str">
        <f>Calculator!M1312</f>
        <v/>
      </c>
      <c r="Q1327" s="43"/>
    </row>
    <row r="1328" spans="1:17" outlineLevel="1" x14ac:dyDescent="0.2">
      <c r="A1328" s="43" t="str">
        <f t="shared" si="20"/>
        <v>BldApt</v>
      </c>
      <c r="B1328" s="68">
        <v>1311</v>
      </c>
      <c r="C1328" s="69"/>
      <c r="D1328" s="62"/>
      <c r="E1328" s="62"/>
      <c r="F1328" s="63"/>
      <c r="G1328" s="62"/>
      <c r="H1328" s="62"/>
      <c r="I1328" s="64"/>
      <c r="J1328" s="64"/>
      <c r="K1328" s="62"/>
      <c r="L1328" s="62"/>
      <c r="M1328" s="62"/>
      <c r="N1328" s="62"/>
      <c r="O1328" s="65"/>
      <c r="P1328" s="66" t="str">
        <f>Calculator!M1313</f>
        <v/>
      </c>
      <c r="Q1328" s="43"/>
    </row>
    <row r="1329" spans="1:17" outlineLevel="1" x14ac:dyDescent="0.2">
      <c r="A1329" s="43" t="str">
        <f t="shared" si="20"/>
        <v>BldApt</v>
      </c>
      <c r="B1329" s="68">
        <v>1312</v>
      </c>
      <c r="C1329" s="69"/>
      <c r="D1329" s="62"/>
      <c r="E1329" s="62"/>
      <c r="F1329" s="63"/>
      <c r="G1329" s="62"/>
      <c r="H1329" s="62"/>
      <c r="I1329" s="64"/>
      <c r="J1329" s="64"/>
      <c r="K1329" s="62"/>
      <c r="L1329" s="62"/>
      <c r="M1329" s="62"/>
      <c r="N1329" s="62"/>
      <c r="O1329" s="65"/>
      <c r="P1329" s="66" t="str">
        <f>Calculator!M1314</f>
        <v/>
      </c>
      <c r="Q1329" s="43"/>
    </row>
    <row r="1330" spans="1:17" outlineLevel="1" x14ac:dyDescent="0.2">
      <c r="A1330" s="43" t="str">
        <f t="shared" si="20"/>
        <v>BldApt</v>
      </c>
      <c r="B1330" s="68">
        <v>1313</v>
      </c>
      <c r="C1330" s="69"/>
      <c r="D1330" s="62"/>
      <c r="E1330" s="62"/>
      <c r="F1330" s="63"/>
      <c r="G1330" s="62"/>
      <c r="H1330" s="62"/>
      <c r="I1330" s="64"/>
      <c r="J1330" s="64"/>
      <c r="K1330" s="62"/>
      <c r="L1330" s="62"/>
      <c r="M1330" s="62"/>
      <c r="N1330" s="62"/>
      <c r="O1330" s="65"/>
      <c r="P1330" s="66" t="str">
        <f>Calculator!M1315</f>
        <v/>
      </c>
      <c r="Q1330" s="43"/>
    </row>
    <row r="1331" spans="1:17" outlineLevel="1" x14ac:dyDescent="0.2">
      <c r="A1331" s="43" t="str">
        <f t="shared" si="20"/>
        <v>BldApt</v>
      </c>
      <c r="B1331" s="68">
        <v>1314</v>
      </c>
      <c r="C1331" s="69"/>
      <c r="D1331" s="62"/>
      <c r="E1331" s="62"/>
      <c r="F1331" s="63"/>
      <c r="G1331" s="62"/>
      <c r="H1331" s="62"/>
      <c r="I1331" s="64"/>
      <c r="J1331" s="64"/>
      <c r="K1331" s="62"/>
      <c r="L1331" s="62"/>
      <c r="M1331" s="62"/>
      <c r="N1331" s="62"/>
      <c r="O1331" s="65"/>
      <c r="P1331" s="66" t="str">
        <f>Calculator!M1316</f>
        <v/>
      </c>
      <c r="Q1331" s="43"/>
    </row>
    <row r="1332" spans="1:17" outlineLevel="1" x14ac:dyDescent="0.2">
      <c r="A1332" s="43" t="str">
        <f t="shared" si="20"/>
        <v>BldApt</v>
      </c>
      <c r="B1332" s="68">
        <v>1315</v>
      </c>
      <c r="C1332" s="69"/>
      <c r="D1332" s="62"/>
      <c r="E1332" s="62"/>
      <c r="F1332" s="63"/>
      <c r="G1332" s="62"/>
      <c r="H1332" s="62"/>
      <c r="I1332" s="64"/>
      <c r="J1332" s="64"/>
      <c r="K1332" s="62"/>
      <c r="L1332" s="62"/>
      <c r="M1332" s="62"/>
      <c r="N1332" s="62"/>
      <c r="O1332" s="65"/>
      <c r="P1332" s="66" t="str">
        <f>Calculator!M1317</f>
        <v/>
      </c>
      <c r="Q1332" s="43"/>
    </row>
    <row r="1333" spans="1:17" outlineLevel="1" x14ac:dyDescent="0.2">
      <c r="A1333" s="43" t="str">
        <f t="shared" si="20"/>
        <v>BldApt</v>
      </c>
      <c r="B1333" s="68">
        <v>1316</v>
      </c>
      <c r="C1333" s="69"/>
      <c r="D1333" s="62"/>
      <c r="E1333" s="62"/>
      <c r="F1333" s="63"/>
      <c r="G1333" s="62"/>
      <c r="H1333" s="62"/>
      <c r="I1333" s="64"/>
      <c r="J1333" s="64"/>
      <c r="K1333" s="62"/>
      <c r="L1333" s="62"/>
      <c r="M1333" s="62"/>
      <c r="N1333" s="62"/>
      <c r="O1333" s="65"/>
      <c r="P1333" s="66" t="str">
        <f>Calculator!M1318</f>
        <v/>
      </c>
      <c r="Q1333" s="43"/>
    </row>
    <row r="1334" spans="1:17" outlineLevel="1" x14ac:dyDescent="0.2">
      <c r="A1334" s="43" t="str">
        <f t="shared" si="20"/>
        <v>BldApt</v>
      </c>
      <c r="B1334" s="68">
        <v>1317</v>
      </c>
      <c r="C1334" s="69"/>
      <c r="D1334" s="62"/>
      <c r="E1334" s="62"/>
      <c r="F1334" s="63"/>
      <c r="G1334" s="62"/>
      <c r="H1334" s="62"/>
      <c r="I1334" s="64"/>
      <c r="J1334" s="64"/>
      <c r="K1334" s="62"/>
      <c r="L1334" s="62"/>
      <c r="M1334" s="62"/>
      <c r="N1334" s="62"/>
      <c r="O1334" s="65"/>
      <c r="P1334" s="66" t="str">
        <f>Calculator!M1319</f>
        <v/>
      </c>
      <c r="Q1334" s="43"/>
    </row>
    <row r="1335" spans="1:17" outlineLevel="1" x14ac:dyDescent="0.2">
      <c r="A1335" s="43" t="str">
        <f t="shared" si="20"/>
        <v>BldApt</v>
      </c>
      <c r="B1335" s="68">
        <v>1318</v>
      </c>
      <c r="C1335" s="69"/>
      <c r="D1335" s="62"/>
      <c r="E1335" s="62"/>
      <c r="F1335" s="63"/>
      <c r="G1335" s="62"/>
      <c r="H1335" s="62"/>
      <c r="I1335" s="64"/>
      <c r="J1335" s="64"/>
      <c r="K1335" s="62"/>
      <c r="L1335" s="62"/>
      <c r="M1335" s="62"/>
      <c r="N1335" s="62"/>
      <c r="O1335" s="65"/>
      <c r="P1335" s="66" t="str">
        <f>Calculator!M1320</f>
        <v/>
      </c>
      <c r="Q1335" s="43"/>
    </row>
    <row r="1336" spans="1:17" outlineLevel="1" x14ac:dyDescent="0.2">
      <c r="A1336" s="43" t="str">
        <f t="shared" si="20"/>
        <v>BldApt</v>
      </c>
      <c r="B1336" s="68">
        <v>1319</v>
      </c>
      <c r="C1336" s="69"/>
      <c r="D1336" s="62"/>
      <c r="E1336" s="62"/>
      <c r="F1336" s="63"/>
      <c r="G1336" s="62"/>
      <c r="H1336" s="62"/>
      <c r="I1336" s="64"/>
      <c r="J1336" s="64"/>
      <c r="K1336" s="62"/>
      <c r="L1336" s="62"/>
      <c r="M1336" s="62"/>
      <c r="N1336" s="62"/>
      <c r="O1336" s="65"/>
      <c r="P1336" s="66" t="str">
        <f>Calculator!M1321</f>
        <v/>
      </c>
      <c r="Q1336" s="43"/>
    </row>
    <row r="1337" spans="1:17" outlineLevel="1" x14ac:dyDescent="0.2">
      <c r="A1337" s="43" t="str">
        <f t="shared" si="20"/>
        <v>BldApt</v>
      </c>
      <c r="B1337" s="68">
        <v>1320</v>
      </c>
      <c r="C1337" s="69"/>
      <c r="D1337" s="62"/>
      <c r="E1337" s="62"/>
      <c r="F1337" s="63"/>
      <c r="G1337" s="62"/>
      <c r="H1337" s="62"/>
      <c r="I1337" s="64"/>
      <c r="J1337" s="64"/>
      <c r="K1337" s="62"/>
      <c r="L1337" s="62"/>
      <c r="M1337" s="62"/>
      <c r="N1337" s="62"/>
      <c r="O1337" s="65"/>
      <c r="P1337" s="66" t="str">
        <f>Calculator!M1322</f>
        <v/>
      </c>
      <c r="Q1337" s="43"/>
    </row>
    <row r="1338" spans="1:17" outlineLevel="1" x14ac:dyDescent="0.2">
      <c r="A1338" s="43" t="str">
        <f t="shared" si="20"/>
        <v>BldApt</v>
      </c>
      <c r="B1338" s="68">
        <v>1321</v>
      </c>
      <c r="C1338" s="69"/>
      <c r="D1338" s="62"/>
      <c r="E1338" s="62"/>
      <c r="F1338" s="63"/>
      <c r="G1338" s="62"/>
      <c r="H1338" s="62"/>
      <c r="I1338" s="64"/>
      <c r="J1338" s="64"/>
      <c r="K1338" s="62"/>
      <c r="L1338" s="62"/>
      <c r="M1338" s="62"/>
      <c r="N1338" s="62"/>
      <c r="O1338" s="65"/>
      <c r="P1338" s="66" t="str">
        <f>Calculator!M1323</f>
        <v/>
      </c>
      <c r="Q1338" s="43"/>
    </row>
    <row r="1339" spans="1:17" outlineLevel="1" x14ac:dyDescent="0.2">
      <c r="A1339" s="43" t="str">
        <f t="shared" si="20"/>
        <v>BldApt</v>
      </c>
      <c r="B1339" s="68">
        <v>1322</v>
      </c>
      <c r="C1339" s="69"/>
      <c r="D1339" s="62"/>
      <c r="E1339" s="62"/>
      <c r="F1339" s="63"/>
      <c r="G1339" s="62"/>
      <c r="H1339" s="62"/>
      <c r="I1339" s="64"/>
      <c r="J1339" s="64"/>
      <c r="K1339" s="62"/>
      <c r="L1339" s="62"/>
      <c r="M1339" s="62"/>
      <c r="N1339" s="62"/>
      <c r="O1339" s="65"/>
      <c r="P1339" s="66" t="str">
        <f>Calculator!M1324</f>
        <v/>
      </c>
      <c r="Q1339" s="43"/>
    </row>
    <row r="1340" spans="1:17" outlineLevel="1" x14ac:dyDescent="0.2">
      <c r="A1340" s="43" t="str">
        <f t="shared" si="20"/>
        <v>BldApt</v>
      </c>
      <c r="B1340" s="68">
        <v>1323</v>
      </c>
      <c r="C1340" s="69"/>
      <c r="D1340" s="62"/>
      <c r="E1340" s="62"/>
      <c r="F1340" s="63"/>
      <c r="G1340" s="62"/>
      <c r="H1340" s="62"/>
      <c r="I1340" s="64"/>
      <c r="J1340" s="64"/>
      <c r="K1340" s="62"/>
      <c r="L1340" s="62"/>
      <c r="M1340" s="62"/>
      <c r="N1340" s="62"/>
      <c r="O1340" s="65"/>
      <c r="P1340" s="66" t="str">
        <f>Calculator!M1325</f>
        <v/>
      </c>
      <c r="Q1340" s="43"/>
    </row>
    <row r="1341" spans="1:17" outlineLevel="1" x14ac:dyDescent="0.2">
      <c r="A1341" s="43" t="str">
        <f t="shared" si="20"/>
        <v>BldApt</v>
      </c>
      <c r="B1341" s="68">
        <v>1324</v>
      </c>
      <c r="C1341" s="69"/>
      <c r="D1341" s="62"/>
      <c r="E1341" s="62"/>
      <c r="F1341" s="63"/>
      <c r="G1341" s="62"/>
      <c r="H1341" s="62"/>
      <c r="I1341" s="64"/>
      <c r="J1341" s="64"/>
      <c r="K1341" s="62"/>
      <c r="L1341" s="62"/>
      <c r="M1341" s="62"/>
      <c r="N1341" s="62"/>
      <c r="O1341" s="65"/>
      <c r="P1341" s="66" t="str">
        <f>Calculator!M1326</f>
        <v/>
      </c>
      <c r="Q1341" s="43"/>
    </row>
    <row r="1342" spans="1:17" outlineLevel="1" x14ac:dyDescent="0.2">
      <c r="A1342" s="43" t="str">
        <f t="shared" si="20"/>
        <v>BldApt</v>
      </c>
      <c r="B1342" s="68">
        <v>1325</v>
      </c>
      <c r="C1342" s="69"/>
      <c r="D1342" s="62"/>
      <c r="E1342" s="62"/>
      <c r="F1342" s="63"/>
      <c r="G1342" s="62"/>
      <c r="H1342" s="62"/>
      <c r="I1342" s="64"/>
      <c r="J1342" s="64"/>
      <c r="K1342" s="62"/>
      <c r="L1342" s="62"/>
      <c r="M1342" s="62"/>
      <c r="N1342" s="62"/>
      <c r="O1342" s="65"/>
      <c r="P1342" s="66" t="str">
        <f>Calculator!M1327</f>
        <v/>
      </c>
      <c r="Q1342" s="43"/>
    </row>
    <row r="1343" spans="1:17" outlineLevel="1" x14ac:dyDescent="0.2">
      <c r="A1343" s="43" t="str">
        <f t="shared" si="20"/>
        <v>BldApt</v>
      </c>
      <c r="B1343" s="68">
        <v>1326</v>
      </c>
      <c r="C1343" s="69"/>
      <c r="D1343" s="62"/>
      <c r="E1343" s="62"/>
      <c r="F1343" s="63"/>
      <c r="G1343" s="62"/>
      <c r="H1343" s="62"/>
      <c r="I1343" s="64"/>
      <c r="J1343" s="64"/>
      <c r="K1343" s="62"/>
      <c r="L1343" s="62"/>
      <c r="M1343" s="62"/>
      <c r="N1343" s="62"/>
      <c r="O1343" s="65"/>
      <c r="P1343" s="66" t="str">
        <f>Calculator!M1328</f>
        <v/>
      </c>
      <c r="Q1343" s="43"/>
    </row>
    <row r="1344" spans="1:17" outlineLevel="1" x14ac:dyDescent="0.2">
      <c r="A1344" s="43" t="str">
        <f t="shared" si="20"/>
        <v>BldApt</v>
      </c>
      <c r="B1344" s="68">
        <v>1327</v>
      </c>
      <c r="C1344" s="69"/>
      <c r="D1344" s="62"/>
      <c r="E1344" s="62"/>
      <c r="F1344" s="63"/>
      <c r="G1344" s="62"/>
      <c r="H1344" s="62"/>
      <c r="I1344" s="64"/>
      <c r="J1344" s="64"/>
      <c r="K1344" s="62"/>
      <c r="L1344" s="62"/>
      <c r="M1344" s="62"/>
      <c r="N1344" s="62"/>
      <c r="O1344" s="65"/>
      <c r="P1344" s="66" t="str">
        <f>Calculator!M1329</f>
        <v/>
      </c>
      <c r="Q1344" s="43"/>
    </row>
    <row r="1345" spans="1:17" outlineLevel="1" x14ac:dyDescent="0.2">
      <c r="A1345" s="43" t="str">
        <f t="shared" si="20"/>
        <v>BldApt</v>
      </c>
      <c r="B1345" s="68">
        <v>1328</v>
      </c>
      <c r="C1345" s="69"/>
      <c r="D1345" s="62"/>
      <c r="E1345" s="62"/>
      <c r="F1345" s="63"/>
      <c r="G1345" s="62"/>
      <c r="H1345" s="62"/>
      <c r="I1345" s="64"/>
      <c r="J1345" s="64"/>
      <c r="K1345" s="62"/>
      <c r="L1345" s="62"/>
      <c r="M1345" s="62"/>
      <c r="N1345" s="62"/>
      <c r="O1345" s="65"/>
      <c r="P1345" s="66" t="str">
        <f>Calculator!M1330</f>
        <v/>
      </c>
      <c r="Q1345" s="43"/>
    </row>
    <row r="1346" spans="1:17" outlineLevel="1" x14ac:dyDescent="0.2">
      <c r="A1346" s="43" t="str">
        <f t="shared" si="20"/>
        <v>BldApt</v>
      </c>
      <c r="B1346" s="68">
        <v>1329</v>
      </c>
      <c r="C1346" s="69"/>
      <c r="D1346" s="62"/>
      <c r="E1346" s="62"/>
      <c r="F1346" s="63"/>
      <c r="G1346" s="62"/>
      <c r="H1346" s="62"/>
      <c r="I1346" s="64"/>
      <c r="J1346" s="64"/>
      <c r="K1346" s="62"/>
      <c r="L1346" s="62"/>
      <c r="M1346" s="62"/>
      <c r="N1346" s="62"/>
      <c r="O1346" s="65"/>
      <c r="P1346" s="66" t="str">
        <f>Calculator!M1331</f>
        <v/>
      </c>
      <c r="Q1346" s="43"/>
    </row>
    <row r="1347" spans="1:17" outlineLevel="1" x14ac:dyDescent="0.2">
      <c r="A1347" s="43" t="str">
        <f t="shared" si="20"/>
        <v>BldApt</v>
      </c>
      <c r="B1347" s="68">
        <v>1330</v>
      </c>
      <c r="C1347" s="69"/>
      <c r="D1347" s="62"/>
      <c r="E1347" s="62"/>
      <c r="F1347" s="63"/>
      <c r="G1347" s="62"/>
      <c r="H1347" s="62"/>
      <c r="I1347" s="64"/>
      <c r="J1347" s="64"/>
      <c r="K1347" s="62"/>
      <c r="L1347" s="62"/>
      <c r="M1347" s="62"/>
      <c r="N1347" s="62"/>
      <c r="O1347" s="65"/>
      <c r="P1347" s="66" t="str">
        <f>Calculator!M1332</f>
        <v/>
      </c>
      <c r="Q1347" s="43"/>
    </row>
    <row r="1348" spans="1:17" outlineLevel="1" x14ac:dyDescent="0.2">
      <c r="A1348" s="43" t="str">
        <f t="shared" si="20"/>
        <v>BldApt</v>
      </c>
      <c r="B1348" s="68">
        <v>1331</v>
      </c>
      <c r="C1348" s="69"/>
      <c r="D1348" s="62"/>
      <c r="E1348" s="62"/>
      <c r="F1348" s="63"/>
      <c r="G1348" s="62"/>
      <c r="H1348" s="62"/>
      <c r="I1348" s="64"/>
      <c r="J1348" s="64"/>
      <c r="K1348" s="62"/>
      <c r="L1348" s="62"/>
      <c r="M1348" s="62"/>
      <c r="N1348" s="62"/>
      <c r="O1348" s="65"/>
      <c r="P1348" s="66" t="str">
        <f>Calculator!M1333</f>
        <v/>
      </c>
      <c r="Q1348" s="43"/>
    </row>
    <row r="1349" spans="1:17" outlineLevel="1" x14ac:dyDescent="0.2">
      <c r="A1349" s="43" t="str">
        <f t="shared" si="20"/>
        <v>BldApt</v>
      </c>
      <c r="B1349" s="68">
        <v>1332</v>
      </c>
      <c r="C1349" s="69"/>
      <c r="D1349" s="62"/>
      <c r="E1349" s="62"/>
      <c r="F1349" s="63"/>
      <c r="G1349" s="62"/>
      <c r="H1349" s="62"/>
      <c r="I1349" s="64"/>
      <c r="J1349" s="64"/>
      <c r="K1349" s="62"/>
      <c r="L1349" s="62"/>
      <c r="M1349" s="62"/>
      <c r="N1349" s="62"/>
      <c r="O1349" s="65"/>
      <c r="P1349" s="66" t="str">
        <f>Calculator!M1334</f>
        <v/>
      </c>
      <c r="Q1349" s="43"/>
    </row>
    <row r="1350" spans="1:17" outlineLevel="1" x14ac:dyDescent="0.2">
      <c r="A1350" s="43" t="str">
        <f t="shared" si="20"/>
        <v>BldApt</v>
      </c>
      <c r="B1350" s="68">
        <v>1333</v>
      </c>
      <c r="C1350" s="69"/>
      <c r="D1350" s="62"/>
      <c r="E1350" s="62"/>
      <c r="F1350" s="63"/>
      <c r="G1350" s="62"/>
      <c r="H1350" s="62"/>
      <c r="I1350" s="64"/>
      <c r="J1350" s="64"/>
      <c r="K1350" s="62"/>
      <c r="L1350" s="62"/>
      <c r="M1350" s="62"/>
      <c r="N1350" s="62"/>
      <c r="O1350" s="65"/>
      <c r="P1350" s="66" t="str">
        <f>Calculator!M1335</f>
        <v/>
      </c>
      <c r="Q1350" s="43"/>
    </row>
    <row r="1351" spans="1:17" outlineLevel="1" x14ac:dyDescent="0.2">
      <c r="A1351" s="43" t="str">
        <f t="shared" si="20"/>
        <v>BldApt</v>
      </c>
      <c r="B1351" s="68">
        <v>1334</v>
      </c>
      <c r="C1351" s="69"/>
      <c r="D1351" s="62"/>
      <c r="E1351" s="62"/>
      <c r="F1351" s="63"/>
      <c r="G1351" s="62"/>
      <c r="H1351" s="62"/>
      <c r="I1351" s="64"/>
      <c r="J1351" s="64"/>
      <c r="K1351" s="62"/>
      <c r="L1351" s="62"/>
      <c r="M1351" s="62"/>
      <c r="N1351" s="62"/>
      <c r="O1351" s="65"/>
      <c r="P1351" s="66" t="str">
        <f>Calculator!M1336</f>
        <v/>
      </c>
      <c r="Q1351" s="43"/>
    </row>
    <row r="1352" spans="1:17" outlineLevel="1" x14ac:dyDescent="0.2">
      <c r="A1352" s="43" t="str">
        <f t="shared" si="20"/>
        <v>BldApt</v>
      </c>
      <c r="B1352" s="68">
        <v>1335</v>
      </c>
      <c r="C1352" s="69"/>
      <c r="D1352" s="62"/>
      <c r="E1352" s="62"/>
      <c r="F1352" s="63"/>
      <c r="G1352" s="62"/>
      <c r="H1352" s="62"/>
      <c r="I1352" s="64"/>
      <c r="J1352" s="64"/>
      <c r="K1352" s="62"/>
      <c r="L1352" s="62"/>
      <c r="M1352" s="62"/>
      <c r="N1352" s="62"/>
      <c r="O1352" s="65"/>
      <c r="P1352" s="66" t="str">
        <f>Calculator!M1337</f>
        <v/>
      </c>
      <c r="Q1352" s="43"/>
    </row>
    <row r="1353" spans="1:17" outlineLevel="1" x14ac:dyDescent="0.2">
      <c r="A1353" s="43" t="str">
        <f t="shared" si="20"/>
        <v>BldApt</v>
      </c>
      <c r="B1353" s="68">
        <v>1336</v>
      </c>
      <c r="C1353" s="69"/>
      <c r="D1353" s="62"/>
      <c r="E1353" s="62"/>
      <c r="F1353" s="63"/>
      <c r="G1353" s="62"/>
      <c r="H1353" s="62"/>
      <c r="I1353" s="64"/>
      <c r="J1353" s="64"/>
      <c r="K1353" s="62"/>
      <c r="L1353" s="62"/>
      <c r="M1353" s="62"/>
      <c r="N1353" s="62"/>
      <c r="O1353" s="65"/>
      <c r="P1353" s="66" t="str">
        <f>Calculator!M1338</f>
        <v/>
      </c>
      <c r="Q1353" s="43"/>
    </row>
    <row r="1354" spans="1:17" outlineLevel="1" x14ac:dyDescent="0.2">
      <c r="A1354" s="43" t="str">
        <f t="shared" si="20"/>
        <v>BldApt</v>
      </c>
      <c r="B1354" s="68">
        <v>1337</v>
      </c>
      <c r="C1354" s="69"/>
      <c r="D1354" s="62"/>
      <c r="E1354" s="62"/>
      <c r="F1354" s="63"/>
      <c r="G1354" s="62"/>
      <c r="H1354" s="62"/>
      <c r="I1354" s="64"/>
      <c r="J1354" s="64"/>
      <c r="K1354" s="62"/>
      <c r="L1354" s="62"/>
      <c r="M1354" s="62"/>
      <c r="N1354" s="62"/>
      <c r="O1354" s="65"/>
      <c r="P1354" s="66" t="str">
        <f>Calculator!M1339</f>
        <v/>
      </c>
      <c r="Q1354" s="43"/>
    </row>
    <row r="1355" spans="1:17" outlineLevel="1" x14ac:dyDescent="0.2">
      <c r="A1355" s="43" t="str">
        <f t="shared" si="20"/>
        <v>BldApt</v>
      </c>
      <c r="B1355" s="68">
        <v>1338</v>
      </c>
      <c r="C1355" s="69"/>
      <c r="D1355" s="62"/>
      <c r="E1355" s="62"/>
      <c r="F1355" s="63"/>
      <c r="G1355" s="62"/>
      <c r="H1355" s="62"/>
      <c r="I1355" s="64"/>
      <c r="J1355" s="64"/>
      <c r="K1355" s="62"/>
      <c r="L1355" s="62"/>
      <c r="M1355" s="62"/>
      <c r="N1355" s="62"/>
      <c r="O1355" s="65"/>
      <c r="P1355" s="66" t="str">
        <f>Calculator!M1340</f>
        <v/>
      </c>
      <c r="Q1355" s="43"/>
    </row>
    <row r="1356" spans="1:17" outlineLevel="1" x14ac:dyDescent="0.2">
      <c r="A1356" s="43" t="str">
        <f t="shared" si="20"/>
        <v>BldApt</v>
      </c>
      <c r="B1356" s="68">
        <v>1339</v>
      </c>
      <c r="C1356" s="69"/>
      <c r="D1356" s="62"/>
      <c r="E1356" s="62"/>
      <c r="F1356" s="63"/>
      <c r="G1356" s="62"/>
      <c r="H1356" s="62"/>
      <c r="I1356" s="64"/>
      <c r="J1356" s="64"/>
      <c r="K1356" s="62"/>
      <c r="L1356" s="62"/>
      <c r="M1356" s="62"/>
      <c r="N1356" s="62"/>
      <c r="O1356" s="65"/>
      <c r="P1356" s="66" t="str">
        <f>Calculator!M1341</f>
        <v/>
      </c>
      <c r="Q1356" s="43"/>
    </row>
    <row r="1357" spans="1:17" outlineLevel="1" x14ac:dyDescent="0.2">
      <c r="A1357" s="43" t="str">
        <f t="shared" si="20"/>
        <v>BldApt</v>
      </c>
      <c r="B1357" s="68">
        <v>1340</v>
      </c>
      <c r="C1357" s="69"/>
      <c r="D1357" s="62"/>
      <c r="E1357" s="62"/>
      <c r="F1357" s="63"/>
      <c r="G1357" s="62"/>
      <c r="H1357" s="62"/>
      <c r="I1357" s="64"/>
      <c r="J1357" s="64"/>
      <c r="K1357" s="62"/>
      <c r="L1357" s="62"/>
      <c r="M1357" s="62"/>
      <c r="N1357" s="62"/>
      <c r="O1357" s="65"/>
      <c r="P1357" s="66" t="str">
        <f>Calculator!M1342</f>
        <v/>
      </c>
      <c r="Q1357" s="43"/>
    </row>
    <row r="1358" spans="1:17" outlineLevel="1" x14ac:dyDescent="0.2">
      <c r="A1358" s="43" t="str">
        <f t="shared" si="20"/>
        <v>BldApt</v>
      </c>
      <c r="B1358" s="68">
        <v>1341</v>
      </c>
      <c r="C1358" s="69"/>
      <c r="D1358" s="62"/>
      <c r="E1358" s="62"/>
      <c r="F1358" s="63"/>
      <c r="G1358" s="62"/>
      <c r="H1358" s="62"/>
      <c r="I1358" s="64"/>
      <c r="J1358" s="64"/>
      <c r="K1358" s="62"/>
      <c r="L1358" s="62"/>
      <c r="M1358" s="62"/>
      <c r="N1358" s="62"/>
      <c r="O1358" s="65"/>
      <c r="P1358" s="66" t="str">
        <f>Calculator!M1343</f>
        <v/>
      </c>
      <c r="Q1358" s="43"/>
    </row>
    <row r="1359" spans="1:17" outlineLevel="1" x14ac:dyDescent="0.2">
      <c r="A1359" s="43" t="str">
        <f t="shared" si="20"/>
        <v>BldApt</v>
      </c>
      <c r="B1359" s="68">
        <v>1342</v>
      </c>
      <c r="C1359" s="69"/>
      <c r="D1359" s="62"/>
      <c r="E1359" s="62"/>
      <c r="F1359" s="63"/>
      <c r="G1359" s="62"/>
      <c r="H1359" s="62"/>
      <c r="I1359" s="64"/>
      <c r="J1359" s="64"/>
      <c r="K1359" s="62"/>
      <c r="L1359" s="62"/>
      <c r="M1359" s="62"/>
      <c r="N1359" s="62"/>
      <c r="O1359" s="65"/>
      <c r="P1359" s="66" t="str">
        <f>Calculator!M1344</f>
        <v/>
      </c>
      <c r="Q1359" s="43"/>
    </row>
    <row r="1360" spans="1:17" outlineLevel="1" x14ac:dyDescent="0.2">
      <c r="A1360" s="43" t="str">
        <f t="shared" si="20"/>
        <v>BldApt</v>
      </c>
      <c r="B1360" s="68">
        <v>1343</v>
      </c>
      <c r="C1360" s="69"/>
      <c r="D1360" s="62"/>
      <c r="E1360" s="62"/>
      <c r="F1360" s="63"/>
      <c r="G1360" s="62"/>
      <c r="H1360" s="62"/>
      <c r="I1360" s="64"/>
      <c r="J1360" s="64"/>
      <c r="K1360" s="62"/>
      <c r="L1360" s="62"/>
      <c r="M1360" s="62"/>
      <c r="N1360" s="62"/>
      <c r="O1360" s="65"/>
      <c r="P1360" s="66" t="str">
        <f>Calculator!M1345</f>
        <v/>
      </c>
      <c r="Q1360" s="43"/>
    </row>
    <row r="1361" spans="1:17" outlineLevel="1" x14ac:dyDescent="0.2">
      <c r="A1361" s="43" t="str">
        <f t="shared" si="20"/>
        <v>BldApt</v>
      </c>
      <c r="B1361" s="68">
        <v>1344</v>
      </c>
      <c r="C1361" s="69"/>
      <c r="D1361" s="62"/>
      <c r="E1361" s="62"/>
      <c r="F1361" s="63"/>
      <c r="G1361" s="62"/>
      <c r="H1361" s="62"/>
      <c r="I1361" s="64"/>
      <c r="J1361" s="64"/>
      <c r="K1361" s="62"/>
      <c r="L1361" s="62"/>
      <c r="M1361" s="62"/>
      <c r="N1361" s="62"/>
      <c r="O1361" s="65"/>
      <c r="P1361" s="66" t="str">
        <f>Calculator!M1346</f>
        <v/>
      </c>
      <c r="Q1361" s="43"/>
    </row>
    <row r="1362" spans="1:17" outlineLevel="1" x14ac:dyDescent="0.2">
      <c r="A1362" s="43" t="str">
        <f t="shared" si="20"/>
        <v>BldApt</v>
      </c>
      <c r="B1362" s="68">
        <v>1345</v>
      </c>
      <c r="C1362" s="69"/>
      <c r="D1362" s="62"/>
      <c r="E1362" s="62"/>
      <c r="F1362" s="63"/>
      <c r="G1362" s="62"/>
      <c r="H1362" s="62"/>
      <c r="I1362" s="64"/>
      <c r="J1362" s="64"/>
      <c r="K1362" s="62"/>
      <c r="L1362" s="62"/>
      <c r="M1362" s="62"/>
      <c r="N1362" s="62"/>
      <c r="O1362" s="65"/>
      <c r="P1362" s="66" t="str">
        <f>Calculator!M1347</f>
        <v/>
      </c>
      <c r="Q1362" s="43"/>
    </row>
    <row r="1363" spans="1:17" outlineLevel="1" x14ac:dyDescent="0.2">
      <c r="A1363" s="43" t="str">
        <f t="shared" ref="A1363:A1426" si="21">"Bld"&amp;C1363&amp;"Apt"&amp;E1363</f>
        <v>BldApt</v>
      </c>
      <c r="B1363" s="68">
        <v>1346</v>
      </c>
      <c r="C1363" s="69"/>
      <c r="D1363" s="62"/>
      <c r="E1363" s="62"/>
      <c r="F1363" s="63"/>
      <c r="G1363" s="62"/>
      <c r="H1363" s="62"/>
      <c r="I1363" s="64"/>
      <c r="J1363" s="64"/>
      <c r="K1363" s="62"/>
      <c r="L1363" s="62"/>
      <c r="M1363" s="62"/>
      <c r="N1363" s="62"/>
      <c r="O1363" s="65"/>
      <c r="P1363" s="66" t="str">
        <f>Calculator!M1348</f>
        <v/>
      </c>
      <c r="Q1363" s="43"/>
    </row>
    <row r="1364" spans="1:17" outlineLevel="1" x14ac:dyDescent="0.2">
      <c r="A1364" s="43" t="str">
        <f t="shared" si="21"/>
        <v>BldApt</v>
      </c>
      <c r="B1364" s="68">
        <v>1347</v>
      </c>
      <c r="C1364" s="69"/>
      <c r="D1364" s="62"/>
      <c r="E1364" s="62"/>
      <c r="F1364" s="63"/>
      <c r="G1364" s="62"/>
      <c r="H1364" s="62"/>
      <c r="I1364" s="64"/>
      <c r="J1364" s="64"/>
      <c r="K1364" s="62"/>
      <c r="L1364" s="62"/>
      <c r="M1364" s="62"/>
      <c r="N1364" s="62"/>
      <c r="O1364" s="65"/>
      <c r="P1364" s="66" t="str">
        <f>Calculator!M1349</f>
        <v/>
      </c>
      <c r="Q1364" s="43"/>
    </row>
    <row r="1365" spans="1:17" outlineLevel="1" x14ac:dyDescent="0.2">
      <c r="A1365" s="43" t="str">
        <f t="shared" si="21"/>
        <v>BldApt</v>
      </c>
      <c r="B1365" s="68">
        <v>1348</v>
      </c>
      <c r="C1365" s="69"/>
      <c r="D1365" s="62"/>
      <c r="E1365" s="62"/>
      <c r="F1365" s="63"/>
      <c r="G1365" s="62"/>
      <c r="H1365" s="62"/>
      <c r="I1365" s="64"/>
      <c r="J1365" s="64"/>
      <c r="K1365" s="62"/>
      <c r="L1365" s="62"/>
      <c r="M1365" s="62"/>
      <c r="N1365" s="62"/>
      <c r="O1365" s="65"/>
      <c r="P1365" s="66" t="str">
        <f>Calculator!M1350</f>
        <v/>
      </c>
      <c r="Q1365" s="43"/>
    </row>
    <row r="1366" spans="1:17" outlineLevel="1" x14ac:dyDescent="0.2">
      <c r="A1366" s="43" t="str">
        <f t="shared" si="21"/>
        <v>BldApt</v>
      </c>
      <c r="B1366" s="68">
        <v>1349</v>
      </c>
      <c r="C1366" s="69"/>
      <c r="D1366" s="62"/>
      <c r="E1366" s="62"/>
      <c r="F1366" s="63"/>
      <c r="G1366" s="62"/>
      <c r="H1366" s="62"/>
      <c r="I1366" s="64"/>
      <c r="J1366" s="64"/>
      <c r="K1366" s="62"/>
      <c r="L1366" s="62"/>
      <c r="M1366" s="62"/>
      <c r="N1366" s="62"/>
      <c r="O1366" s="65"/>
      <c r="P1366" s="66" t="str">
        <f>Calculator!M1351</f>
        <v/>
      </c>
      <c r="Q1366" s="43"/>
    </row>
    <row r="1367" spans="1:17" outlineLevel="1" x14ac:dyDescent="0.2">
      <c r="A1367" s="43" t="str">
        <f t="shared" si="21"/>
        <v>BldApt</v>
      </c>
      <c r="B1367" s="68">
        <v>1350</v>
      </c>
      <c r="C1367" s="69"/>
      <c r="D1367" s="62"/>
      <c r="E1367" s="62"/>
      <c r="F1367" s="63"/>
      <c r="G1367" s="62"/>
      <c r="H1367" s="62"/>
      <c r="I1367" s="64"/>
      <c r="J1367" s="64"/>
      <c r="K1367" s="62"/>
      <c r="L1367" s="62"/>
      <c r="M1367" s="62"/>
      <c r="N1367" s="62"/>
      <c r="O1367" s="65"/>
      <c r="P1367" s="66" t="str">
        <f>Calculator!M1352</f>
        <v/>
      </c>
      <c r="Q1367" s="43"/>
    </row>
    <row r="1368" spans="1:17" outlineLevel="1" x14ac:dyDescent="0.2">
      <c r="A1368" s="43" t="str">
        <f t="shared" si="21"/>
        <v>BldApt</v>
      </c>
      <c r="B1368" s="68">
        <v>1351</v>
      </c>
      <c r="C1368" s="69"/>
      <c r="D1368" s="62"/>
      <c r="E1368" s="62"/>
      <c r="F1368" s="63"/>
      <c r="G1368" s="62"/>
      <c r="H1368" s="62"/>
      <c r="I1368" s="64"/>
      <c r="J1368" s="64"/>
      <c r="K1368" s="62"/>
      <c r="L1368" s="62"/>
      <c r="M1368" s="62"/>
      <c r="N1368" s="62"/>
      <c r="O1368" s="65"/>
      <c r="P1368" s="66" t="str">
        <f>Calculator!M1353</f>
        <v/>
      </c>
      <c r="Q1368" s="43"/>
    </row>
    <row r="1369" spans="1:17" outlineLevel="1" x14ac:dyDescent="0.2">
      <c r="A1369" s="43" t="str">
        <f t="shared" si="21"/>
        <v>BldApt</v>
      </c>
      <c r="B1369" s="68">
        <v>1352</v>
      </c>
      <c r="C1369" s="69"/>
      <c r="D1369" s="62"/>
      <c r="E1369" s="62"/>
      <c r="F1369" s="63"/>
      <c r="G1369" s="62"/>
      <c r="H1369" s="62"/>
      <c r="I1369" s="64"/>
      <c r="J1369" s="64"/>
      <c r="K1369" s="62"/>
      <c r="L1369" s="62"/>
      <c r="M1369" s="62"/>
      <c r="N1369" s="62"/>
      <c r="O1369" s="65"/>
      <c r="P1369" s="66" t="str">
        <f>Calculator!M1354</f>
        <v/>
      </c>
      <c r="Q1369" s="43"/>
    </row>
    <row r="1370" spans="1:17" outlineLevel="1" x14ac:dyDescent="0.2">
      <c r="A1370" s="43" t="str">
        <f t="shared" si="21"/>
        <v>BldApt</v>
      </c>
      <c r="B1370" s="68">
        <v>1353</v>
      </c>
      <c r="C1370" s="69"/>
      <c r="D1370" s="62"/>
      <c r="E1370" s="62"/>
      <c r="F1370" s="63"/>
      <c r="G1370" s="62"/>
      <c r="H1370" s="62"/>
      <c r="I1370" s="64"/>
      <c r="J1370" s="64"/>
      <c r="K1370" s="62"/>
      <c r="L1370" s="62"/>
      <c r="M1370" s="62"/>
      <c r="N1370" s="62"/>
      <c r="O1370" s="65"/>
      <c r="P1370" s="66" t="str">
        <f>Calculator!M1355</f>
        <v/>
      </c>
      <c r="Q1370" s="43"/>
    </row>
    <row r="1371" spans="1:17" outlineLevel="1" x14ac:dyDescent="0.2">
      <c r="A1371" s="43" t="str">
        <f t="shared" si="21"/>
        <v>BldApt</v>
      </c>
      <c r="B1371" s="68">
        <v>1354</v>
      </c>
      <c r="C1371" s="69"/>
      <c r="D1371" s="62"/>
      <c r="E1371" s="62"/>
      <c r="F1371" s="63"/>
      <c r="G1371" s="62"/>
      <c r="H1371" s="62"/>
      <c r="I1371" s="64"/>
      <c r="J1371" s="64"/>
      <c r="K1371" s="62"/>
      <c r="L1371" s="62"/>
      <c r="M1371" s="62"/>
      <c r="N1371" s="62"/>
      <c r="O1371" s="65"/>
      <c r="P1371" s="66" t="str">
        <f>Calculator!M1356</f>
        <v/>
      </c>
      <c r="Q1371" s="43"/>
    </row>
    <row r="1372" spans="1:17" outlineLevel="1" x14ac:dyDescent="0.2">
      <c r="A1372" s="43" t="str">
        <f t="shared" si="21"/>
        <v>BldApt</v>
      </c>
      <c r="B1372" s="68">
        <v>1355</v>
      </c>
      <c r="C1372" s="69"/>
      <c r="D1372" s="62"/>
      <c r="E1372" s="62"/>
      <c r="F1372" s="63"/>
      <c r="G1372" s="62"/>
      <c r="H1372" s="62"/>
      <c r="I1372" s="64"/>
      <c r="J1372" s="64"/>
      <c r="K1372" s="62"/>
      <c r="L1372" s="62"/>
      <c r="M1372" s="62"/>
      <c r="N1372" s="62"/>
      <c r="O1372" s="65"/>
      <c r="P1372" s="66" t="str">
        <f>Calculator!M1357</f>
        <v/>
      </c>
      <c r="Q1372" s="43"/>
    </row>
    <row r="1373" spans="1:17" outlineLevel="1" x14ac:dyDescent="0.2">
      <c r="A1373" s="43" t="str">
        <f t="shared" si="21"/>
        <v>BldApt</v>
      </c>
      <c r="B1373" s="68">
        <v>1356</v>
      </c>
      <c r="C1373" s="69"/>
      <c r="D1373" s="62"/>
      <c r="E1373" s="62"/>
      <c r="F1373" s="63"/>
      <c r="G1373" s="62"/>
      <c r="H1373" s="62"/>
      <c r="I1373" s="64"/>
      <c r="J1373" s="64"/>
      <c r="K1373" s="62"/>
      <c r="L1373" s="62"/>
      <c r="M1373" s="62"/>
      <c r="N1373" s="62"/>
      <c r="O1373" s="65"/>
      <c r="P1373" s="66" t="str">
        <f>Calculator!M1358</f>
        <v/>
      </c>
      <c r="Q1373" s="43"/>
    </row>
    <row r="1374" spans="1:17" outlineLevel="1" x14ac:dyDescent="0.2">
      <c r="A1374" s="43" t="str">
        <f t="shared" si="21"/>
        <v>BldApt</v>
      </c>
      <c r="B1374" s="68">
        <v>1357</v>
      </c>
      <c r="C1374" s="69"/>
      <c r="D1374" s="62"/>
      <c r="E1374" s="62"/>
      <c r="F1374" s="63"/>
      <c r="G1374" s="62"/>
      <c r="H1374" s="62"/>
      <c r="I1374" s="64"/>
      <c r="J1374" s="64"/>
      <c r="K1374" s="62"/>
      <c r="L1374" s="62"/>
      <c r="M1374" s="62"/>
      <c r="N1374" s="62"/>
      <c r="O1374" s="65"/>
      <c r="P1374" s="66" t="str">
        <f>Calculator!M1359</f>
        <v/>
      </c>
      <c r="Q1374" s="43"/>
    </row>
    <row r="1375" spans="1:17" outlineLevel="1" x14ac:dyDescent="0.2">
      <c r="A1375" s="43" t="str">
        <f t="shared" si="21"/>
        <v>BldApt</v>
      </c>
      <c r="B1375" s="68">
        <v>1358</v>
      </c>
      <c r="C1375" s="69"/>
      <c r="D1375" s="62"/>
      <c r="E1375" s="62"/>
      <c r="F1375" s="63"/>
      <c r="G1375" s="62"/>
      <c r="H1375" s="62"/>
      <c r="I1375" s="64"/>
      <c r="J1375" s="64"/>
      <c r="K1375" s="62"/>
      <c r="L1375" s="62"/>
      <c r="M1375" s="62"/>
      <c r="N1375" s="62"/>
      <c r="O1375" s="65"/>
      <c r="P1375" s="66" t="str">
        <f>Calculator!M1360</f>
        <v/>
      </c>
      <c r="Q1375" s="43"/>
    </row>
    <row r="1376" spans="1:17" outlineLevel="1" x14ac:dyDescent="0.2">
      <c r="A1376" s="43" t="str">
        <f t="shared" si="21"/>
        <v>BldApt</v>
      </c>
      <c r="B1376" s="68">
        <v>1359</v>
      </c>
      <c r="C1376" s="69"/>
      <c r="D1376" s="62"/>
      <c r="E1376" s="62"/>
      <c r="F1376" s="63"/>
      <c r="G1376" s="62"/>
      <c r="H1376" s="62"/>
      <c r="I1376" s="64"/>
      <c r="J1376" s="64"/>
      <c r="K1376" s="62"/>
      <c r="L1376" s="62"/>
      <c r="M1376" s="62"/>
      <c r="N1376" s="62"/>
      <c r="O1376" s="65"/>
      <c r="P1376" s="66" t="str">
        <f>Calculator!M1361</f>
        <v/>
      </c>
      <c r="Q1376" s="43"/>
    </row>
    <row r="1377" spans="1:17" outlineLevel="1" x14ac:dyDescent="0.2">
      <c r="A1377" s="43" t="str">
        <f t="shared" si="21"/>
        <v>BldApt</v>
      </c>
      <c r="B1377" s="68">
        <v>1360</v>
      </c>
      <c r="C1377" s="69"/>
      <c r="D1377" s="62"/>
      <c r="E1377" s="62"/>
      <c r="F1377" s="63"/>
      <c r="G1377" s="62"/>
      <c r="H1377" s="62"/>
      <c r="I1377" s="64"/>
      <c r="J1377" s="64"/>
      <c r="K1377" s="62"/>
      <c r="L1377" s="62"/>
      <c r="M1377" s="62"/>
      <c r="N1377" s="62"/>
      <c r="O1377" s="65"/>
      <c r="P1377" s="66" t="str">
        <f>Calculator!M1362</f>
        <v/>
      </c>
      <c r="Q1377" s="43"/>
    </row>
    <row r="1378" spans="1:17" outlineLevel="1" x14ac:dyDescent="0.2">
      <c r="A1378" s="43" t="str">
        <f t="shared" si="21"/>
        <v>BldApt</v>
      </c>
      <c r="B1378" s="68">
        <v>1361</v>
      </c>
      <c r="C1378" s="69"/>
      <c r="D1378" s="62"/>
      <c r="E1378" s="62"/>
      <c r="F1378" s="63"/>
      <c r="G1378" s="62"/>
      <c r="H1378" s="62"/>
      <c r="I1378" s="64"/>
      <c r="J1378" s="64"/>
      <c r="K1378" s="62"/>
      <c r="L1378" s="62"/>
      <c r="M1378" s="62"/>
      <c r="N1378" s="62"/>
      <c r="O1378" s="65"/>
      <c r="P1378" s="66" t="str">
        <f>Calculator!M1363</f>
        <v/>
      </c>
      <c r="Q1378" s="43"/>
    </row>
    <row r="1379" spans="1:17" outlineLevel="1" x14ac:dyDescent="0.2">
      <c r="A1379" s="43" t="str">
        <f t="shared" si="21"/>
        <v>BldApt</v>
      </c>
      <c r="B1379" s="68">
        <v>1362</v>
      </c>
      <c r="C1379" s="69"/>
      <c r="D1379" s="62"/>
      <c r="E1379" s="62"/>
      <c r="F1379" s="63"/>
      <c r="G1379" s="62"/>
      <c r="H1379" s="62"/>
      <c r="I1379" s="64"/>
      <c r="J1379" s="64"/>
      <c r="K1379" s="62"/>
      <c r="L1379" s="62"/>
      <c r="M1379" s="62"/>
      <c r="N1379" s="62"/>
      <c r="O1379" s="65"/>
      <c r="P1379" s="66" t="str">
        <f>Calculator!M1364</f>
        <v/>
      </c>
      <c r="Q1379" s="43"/>
    </row>
    <row r="1380" spans="1:17" outlineLevel="1" x14ac:dyDescent="0.2">
      <c r="A1380" s="43" t="str">
        <f t="shared" si="21"/>
        <v>BldApt</v>
      </c>
      <c r="B1380" s="68">
        <v>1363</v>
      </c>
      <c r="C1380" s="69"/>
      <c r="D1380" s="62"/>
      <c r="E1380" s="62"/>
      <c r="F1380" s="63"/>
      <c r="G1380" s="62"/>
      <c r="H1380" s="62"/>
      <c r="I1380" s="64"/>
      <c r="J1380" s="64"/>
      <c r="K1380" s="62"/>
      <c r="L1380" s="62"/>
      <c r="M1380" s="62"/>
      <c r="N1380" s="62"/>
      <c r="O1380" s="65"/>
      <c r="P1380" s="66" t="str">
        <f>Calculator!M1365</f>
        <v/>
      </c>
      <c r="Q1380" s="43"/>
    </row>
    <row r="1381" spans="1:17" outlineLevel="1" x14ac:dyDescent="0.2">
      <c r="A1381" s="43" t="str">
        <f t="shared" si="21"/>
        <v>BldApt</v>
      </c>
      <c r="B1381" s="68">
        <v>1364</v>
      </c>
      <c r="C1381" s="69"/>
      <c r="D1381" s="62"/>
      <c r="E1381" s="62"/>
      <c r="F1381" s="63"/>
      <c r="G1381" s="62"/>
      <c r="H1381" s="62"/>
      <c r="I1381" s="64"/>
      <c r="J1381" s="64"/>
      <c r="K1381" s="62"/>
      <c r="L1381" s="62"/>
      <c r="M1381" s="62"/>
      <c r="N1381" s="62"/>
      <c r="O1381" s="65"/>
      <c r="P1381" s="66" t="str">
        <f>Calculator!M1366</f>
        <v/>
      </c>
      <c r="Q1381" s="43"/>
    </row>
    <row r="1382" spans="1:17" outlineLevel="1" x14ac:dyDescent="0.2">
      <c r="A1382" s="43" t="str">
        <f t="shared" si="21"/>
        <v>BldApt</v>
      </c>
      <c r="B1382" s="68">
        <v>1365</v>
      </c>
      <c r="C1382" s="69"/>
      <c r="D1382" s="62"/>
      <c r="E1382" s="62"/>
      <c r="F1382" s="63"/>
      <c r="G1382" s="62"/>
      <c r="H1382" s="62"/>
      <c r="I1382" s="64"/>
      <c r="J1382" s="64"/>
      <c r="K1382" s="62"/>
      <c r="L1382" s="62"/>
      <c r="M1382" s="62"/>
      <c r="N1382" s="62"/>
      <c r="O1382" s="65"/>
      <c r="P1382" s="66" t="str">
        <f>Calculator!M1367</f>
        <v/>
      </c>
      <c r="Q1382" s="43"/>
    </row>
    <row r="1383" spans="1:17" outlineLevel="1" x14ac:dyDescent="0.2">
      <c r="A1383" s="43" t="str">
        <f t="shared" si="21"/>
        <v>BldApt</v>
      </c>
      <c r="B1383" s="68">
        <v>1366</v>
      </c>
      <c r="C1383" s="69"/>
      <c r="D1383" s="62"/>
      <c r="E1383" s="62"/>
      <c r="F1383" s="63"/>
      <c r="G1383" s="62"/>
      <c r="H1383" s="62"/>
      <c r="I1383" s="64"/>
      <c r="J1383" s="64"/>
      <c r="K1383" s="62"/>
      <c r="L1383" s="62"/>
      <c r="M1383" s="62"/>
      <c r="N1383" s="62"/>
      <c r="O1383" s="65"/>
      <c r="P1383" s="66" t="str">
        <f>Calculator!M1368</f>
        <v/>
      </c>
      <c r="Q1383" s="43"/>
    </row>
    <row r="1384" spans="1:17" outlineLevel="1" x14ac:dyDescent="0.2">
      <c r="A1384" s="43" t="str">
        <f t="shared" si="21"/>
        <v>BldApt</v>
      </c>
      <c r="B1384" s="68">
        <v>1367</v>
      </c>
      <c r="C1384" s="69"/>
      <c r="D1384" s="62"/>
      <c r="E1384" s="62"/>
      <c r="F1384" s="63"/>
      <c r="G1384" s="62"/>
      <c r="H1384" s="62"/>
      <c r="I1384" s="64"/>
      <c r="J1384" s="64"/>
      <c r="K1384" s="62"/>
      <c r="L1384" s="62"/>
      <c r="M1384" s="62"/>
      <c r="N1384" s="62"/>
      <c r="O1384" s="65"/>
      <c r="P1384" s="66" t="str">
        <f>Calculator!M1369</f>
        <v/>
      </c>
      <c r="Q1384" s="43"/>
    </row>
    <row r="1385" spans="1:17" outlineLevel="1" x14ac:dyDescent="0.2">
      <c r="A1385" s="43" t="str">
        <f t="shared" si="21"/>
        <v>BldApt</v>
      </c>
      <c r="B1385" s="68">
        <v>1368</v>
      </c>
      <c r="C1385" s="69"/>
      <c r="D1385" s="62"/>
      <c r="E1385" s="62"/>
      <c r="F1385" s="63"/>
      <c r="G1385" s="62"/>
      <c r="H1385" s="62"/>
      <c r="I1385" s="64"/>
      <c r="J1385" s="64"/>
      <c r="K1385" s="62"/>
      <c r="L1385" s="62"/>
      <c r="M1385" s="62"/>
      <c r="N1385" s="62"/>
      <c r="O1385" s="65"/>
      <c r="P1385" s="66" t="str">
        <f>Calculator!M1370</f>
        <v/>
      </c>
      <c r="Q1385" s="43"/>
    </row>
    <row r="1386" spans="1:17" outlineLevel="1" x14ac:dyDescent="0.2">
      <c r="A1386" s="43" t="str">
        <f t="shared" si="21"/>
        <v>BldApt</v>
      </c>
      <c r="B1386" s="68">
        <v>1369</v>
      </c>
      <c r="C1386" s="69"/>
      <c r="D1386" s="62"/>
      <c r="E1386" s="62"/>
      <c r="F1386" s="63"/>
      <c r="G1386" s="62"/>
      <c r="H1386" s="62"/>
      <c r="I1386" s="64"/>
      <c r="J1386" s="64"/>
      <c r="K1386" s="62"/>
      <c r="L1386" s="62"/>
      <c r="M1386" s="62"/>
      <c r="N1386" s="62"/>
      <c r="O1386" s="65"/>
      <c r="P1386" s="66" t="str">
        <f>Calculator!M1371</f>
        <v/>
      </c>
      <c r="Q1386" s="43"/>
    </row>
    <row r="1387" spans="1:17" outlineLevel="1" x14ac:dyDescent="0.2">
      <c r="A1387" s="43" t="str">
        <f t="shared" si="21"/>
        <v>BldApt</v>
      </c>
      <c r="B1387" s="68">
        <v>1370</v>
      </c>
      <c r="C1387" s="69"/>
      <c r="D1387" s="62"/>
      <c r="E1387" s="62"/>
      <c r="F1387" s="63"/>
      <c r="G1387" s="62"/>
      <c r="H1387" s="62"/>
      <c r="I1387" s="64"/>
      <c r="J1387" s="64"/>
      <c r="K1387" s="62"/>
      <c r="L1387" s="62"/>
      <c r="M1387" s="62"/>
      <c r="N1387" s="62"/>
      <c r="O1387" s="65"/>
      <c r="P1387" s="66" t="str">
        <f>Calculator!M1372</f>
        <v/>
      </c>
      <c r="Q1387" s="43"/>
    </row>
    <row r="1388" spans="1:17" outlineLevel="1" x14ac:dyDescent="0.2">
      <c r="A1388" s="43" t="str">
        <f t="shared" si="21"/>
        <v>BldApt</v>
      </c>
      <c r="B1388" s="68">
        <v>1371</v>
      </c>
      <c r="C1388" s="69"/>
      <c r="D1388" s="62"/>
      <c r="E1388" s="62"/>
      <c r="F1388" s="63"/>
      <c r="G1388" s="62"/>
      <c r="H1388" s="62"/>
      <c r="I1388" s="64"/>
      <c r="J1388" s="64"/>
      <c r="K1388" s="62"/>
      <c r="L1388" s="62"/>
      <c r="M1388" s="62"/>
      <c r="N1388" s="62"/>
      <c r="O1388" s="65"/>
      <c r="P1388" s="66" t="str">
        <f>Calculator!M1373</f>
        <v/>
      </c>
      <c r="Q1388" s="43"/>
    </row>
    <row r="1389" spans="1:17" outlineLevel="1" x14ac:dyDescent="0.2">
      <c r="A1389" s="43" t="str">
        <f t="shared" si="21"/>
        <v>BldApt</v>
      </c>
      <c r="B1389" s="68">
        <v>1372</v>
      </c>
      <c r="C1389" s="69"/>
      <c r="D1389" s="62"/>
      <c r="E1389" s="62"/>
      <c r="F1389" s="63"/>
      <c r="G1389" s="62"/>
      <c r="H1389" s="62"/>
      <c r="I1389" s="64"/>
      <c r="J1389" s="64"/>
      <c r="K1389" s="62"/>
      <c r="L1389" s="62"/>
      <c r="M1389" s="62"/>
      <c r="N1389" s="62"/>
      <c r="O1389" s="65"/>
      <c r="P1389" s="66" t="str">
        <f>Calculator!M1374</f>
        <v/>
      </c>
      <c r="Q1389" s="43"/>
    </row>
    <row r="1390" spans="1:17" outlineLevel="1" x14ac:dyDescent="0.2">
      <c r="A1390" s="43" t="str">
        <f t="shared" si="21"/>
        <v>BldApt</v>
      </c>
      <c r="B1390" s="68">
        <v>1373</v>
      </c>
      <c r="C1390" s="69"/>
      <c r="D1390" s="62"/>
      <c r="E1390" s="62"/>
      <c r="F1390" s="63"/>
      <c r="G1390" s="62"/>
      <c r="H1390" s="62"/>
      <c r="I1390" s="64"/>
      <c r="J1390" s="64"/>
      <c r="K1390" s="62"/>
      <c r="L1390" s="62"/>
      <c r="M1390" s="62"/>
      <c r="N1390" s="62"/>
      <c r="O1390" s="65"/>
      <c r="P1390" s="66" t="str">
        <f>Calculator!M1375</f>
        <v/>
      </c>
      <c r="Q1390" s="43"/>
    </row>
    <row r="1391" spans="1:17" outlineLevel="1" x14ac:dyDescent="0.2">
      <c r="A1391" s="43" t="str">
        <f t="shared" si="21"/>
        <v>BldApt</v>
      </c>
      <c r="B1391" s="68">
        <v>1374</v>
      </c>
      <c r="C1391" s="69"/>
      <c r="D1391" s="62"/>
      <c r="E1391" s="62"/>
      <c r="F1391" s="63"/>
      <c r="G1391" s="62"/>
      <c r="H1391" s="62"/>
      <c r="I1391" s="64"/>
      <c r="J1391" s="64"/>
      <c r="K1391" s="62"/>
      <c r="L1391" s="62"/>
      <c r="M1391" s="62"/>
      <c r="N1391" s="62"/>
      <c r="O1391" s="65"/>
      <c r="P1391" s="66" t="str">
        <f>Calculator!M1376</f>
        <v/>
      </c>
      <c r="Q1391" s="43"/>
    </row>
    <row r="1392" spans="1:17" outlineLevel="1" x14ac:dyDescent="0.2">
      <c r="A1392" s="43" t="str">
        <f t="shared" si="21"/>
        <v>BldApt</v>
      </c>
      <c r="B1392" s="68">
        <v>1375</v>
      </c>
      <c r="C1392" s="69"/>
      <c r="D1392" s="62"/>
      <c r="E1392" s="62"/>
      <c r="F1392" s="63"/>
      <c r="G1392" s="62"/>
      <c r="H1392" s="62"/>
      <c r="I1392" s="64"/>
      <c r="J1392" s="64"/>
      <c r="K1392" s="62"/>
      <c r="L1392" s="62"/>
      <c r="M1392" s="62"/>
      <c r="N1392" s="62"/>
      <c r="O1392" s="65"/>
      <c r="P1392" s="66" t="str">
        <f>Calculator!M1377</f>
        <v/>
      </c>
      <c r="Q1392" s="43"/>
    </row>
    <row r="1393" spans="1:17" outlineLevel="1" x14ac:dyDescent="0.2">
      <c r="A1393" s="43" t="str">
        <f t="shared" si="21"/>
        <v>BldApt</v>
      </c>
      <c r="B1393" s="68">
        <v>1376</v>
      </c>
      <c r="C1393" s="69"/>
      <c r="D1393" s="62"/>
      <c r="E1393" s="62"/>
      <c r="F1393" s="63"/>
      <c r="G1393" s="62"/>
      <c r="H1393" s="62"/>
      <c r="I1393" s="64"/>
      <c r="J1393" s="64"/>
      <c r="K1393" s="62"/>
      <c r="L1393" s="62"/>
      <c r="M1393" s="62"/>
      <c r="N1393" s="62"/>
      <c r="O1393" s="65"/>
      <c r="P1393" s="66" t="str">
        <f>Calculator!M1378</f>
        <v/>
      </c>
      <c r="Q1393" s="43"/>
    </row>
    <row r="1394" spans="1:17" outlineLevel="1" x14ac:dyDescent="0.2">
      <c r="A1394" s="43" t="str">
        <f t="shared" si="21"/>
        <v>BldApt</v>
      </c>
      <c r="B1394" s="68">
        <v>1377</v>
      </c>
      <c r="C1394" s="69"/>
      <c r="D1394" s="62"/>
      <c r="E1394" s="62"/>
      <c r="F1394" s="63"/>
      <c r="G1394" s="62"/>
      <c r="H1394" s="62"/>
      <c r="I1394" s="64"/>
      <c r="J1394" s="64"/>
      <c r="K1394" s="62"/>
      <c r="L1394" s="62"/>
      <c r="M1394" s="62"/>
      <c r="N1394" s="62"/>
      <c r="O1394" s="65"/>
      <c r="P1394" s="66" t="str">
        <f>Calculator!M1379</f>
        <v/>
      </c>
      <c r="Q1394" s="43"/>
    </row>
    <row r="1395" spans="1:17" outlineLevel="1" x14ac:dyDescent="0.2">
      <c r="A1395" s="43" t="str">
        <f t="shared" si="21"/>
        <v>BldApt</v>
      </c>
      <c r="B1395" s="68">
        <v>1378</v>
      </c>
      <c r="C1395" s="69"/>
      <c r="D1395" s="62"/>
      <c r="E1395" s="62"/>
      <c r="F1395" s="63"/>
      <c r="G1395" s="62"/>
      <c r="H1395" s="62"/>
      <c r="I1395" s="64"/>
      <c r="J1395" s="64"/>
      <c r="K1395" s="62"/>
      <c r="L1395" s="62"/>
      <c r="M1395" s="62"/>
      <c r="N1395" s="62"/>
      <c r="O1395" s="65"/>
      <c r="P1395" s="66" t="str">
        <f>Calculator!M1380</f>
        <v/>
      </c>
      <c r="Q1395" s="43"/>
    </row>
    <row r="1396" spans="1:17" outlineLevel="1" x14ac:dyDescent="0.2">
      <c r="A1396" s="43" t="str">
        <f t="shared" si="21"/>
        <v>BldApt</v>
      </c>
      <c r="B1396" s="68">
        <v>1379</v>
      </c>
      <c r="C1396" s="69"/>
      <c r="D1396" s="62"/>
      <c r="E1396" s="62"/>
      <c r="F1396" s="63"/>
      <c r="G1396" s="62"/>
      <c r="H1396" s="62"/>
      <c r="I1396" s="64"/>
      <c r="J1396" s="64"/>
      <c r="K1396" s="62"/>
      <c r="L1396" s="62"/>
      <c r="M1396" s="62"/>
      <c r="N1396" s="62"/>
      <c r="O1396" s="65"/>
      <c r="P1396" s="66" t="str">
        <f>Calculator!M1381</f>
        <v/>
      </c>
      <c r="Q1396" s="43"/>
    </row>
    <row r="1397" spans="1:17" outlineLevel="1" x14ac:dyDescent="0.2">
      <c r="A1397" s="43" t="str">
        <f t="shared" si="21"/>
        <v>BldApt</v>
      </c>
      <c r="B1397" s="68">
        <v>1380</v>
      </c>
      <c r="C1397" s="69"/>
      <c r="D1397" s="62"/>
      <c r="E1397" s="62"/>
      <c r="F1397" s="63"/>
      <c r="G1397" s="62"/>
      <c r="H1397" s="62"/>
      <c r="I1397" s="64"/>
      <c r="J1397" s="64"/>
      <c r="K1397" s="62"/>
      <c r="L1397" s="62"/>
      <c r="M1397" s="62"/>
      <c r="N1397" s="62"/>
      <c r="O1397" s="65"/>
      <c r="P1397" s="66" t="str">
        <f>Calculator!M1382</f>
        <v/>
      </c>
      <c r="Q1397" s="43"/>
    </row>
    <row r="1398" spans="1:17" outlineLevel="1" x14ac:dyDescent="0.2">
      <c r="A1398" s="43" t="str">
        <f t="shared" si="21"/>
        <v>BldApt</v>
      </c>
      <c r="B1398" s="68">
        <v>1381</v>
      </c>
      <c r="C1398" s="69"/>
      <c r="D1398" s="62"/>
      <c r="E1398" s="62"/>
      <c r="F1398" s="63"/>
      <c r="G1398" s="62"/>
      <c r="H1398" s="62"/>
      <c r="I1398" s="64"/>
      <c r="J1398" s="64"/>
      <c r="K1398" s="62"/>
      <c r="L1398" s="62"/>
      <c r="M1398" s="62"/>
      <c r="N1398" s="62"/>
      <c r="O1398" s="65"/>
      <c r="P1398" s="66" t="str">
        <f>Calculator!M1383</f>
        <v/>
      </c>
      <c r="Q1398" s="43"/>
    </row>
    <row r="1399" spans="1:17" outlineLevel="1" x14ac:dyDescent="0.2">
      <c r="A1399" s="43" t="str">
        <f t="shared" si="21"/>
        <v>BldApt</v>
      </c>
      <c r="B1399" s="68">
        <v>1382</v>
      </c>
      <c r="C1399" s="69"/>
      <c r="D1399" s="62"/>
      <c r="E1399" s="62"/>
      <c r="F1399" s="63"/>
      <c r="G1399" s="62"/>
      <c r="H1399" s="62"/>
      <c r="I1399" s="64"/>
      <c r="J1399" s="64"/>
      <c r="K1399" s="62"/>
      <c r="L1399" s="62"/>
      <c r="M1399" s="62"/>
      <c r="N1399" s="62"/>
      <c r="O1399" s="65"/>
      <c r="P1399" s="66" t="str">
        <f>Calculator!M1384</f>
        <v/>
      </c>
      <c r="Q1399" s="43"/>
    </row>
    <row r="1400" spans="1:17" outlineLevel="1" x14ac:dyDescent="0.2">
      <c r="A1400" s="43" t="str">
        <f t="shared" si="21"/>
        <v>BldApt</v>
      </c>
      <c r="B1400" s="68">
        <v>1383</v>
      </c>
      <c r="C1400" s="69"/>
      <c r="D1400" s="62"/>
      <c r="E1400" s="62"/>
      <c r="F1400" s="63"/>
      <c r="G1400" s="62"/>
      <c r="H1400" s="62"/>
      <c r="I1400" s="64"/>
      <c r="J1400" s="64"/>
      <c r="K1400" s="62"/>
      <c r="L1400" s="62"/>
      <c r="M1400" s="62"/>
      <c r="N1400" s="62"/>
      <c r="O1400" s="65"/>
      <c r="P1400" s="66" t="str">
        <f>Calculator!M1385</f>
        <v/>
      </c>
      <c r="Q1400" s="43"/>
    </row>
    <row r="1401" spans="1:17" outlineLevel="1" x14ac:dyDescent="0.2">
      <c r="A1401" s="43" t="str">
        <f t="shared" si="21"/>
        <v>BldApt</v>
      </c>
      <c r="B1401" s="68">
        <v>1384</v>
      </c>
      <c r="C1401" s="69"/>
      <c r="D1401" s="62"/>
      <c r="E1401" s="62"/>
      <c r="F1401" s="63"/>
      <c r="G1401" s="62"/>
      <c r="H1401" s="62"/>
      <c r="I1401" s="64"/>
      <c r="J1401" s="64"/>
      <c r="K1401" s="62"/>
      <c r="L1401" s="62"/>
      <c r="M1401" s="62"/>
      <c r="N1401" s="62"/>
      <c r="O1401" s="65"/>
      <c r="P1401" s="66" t="str">
        <f>Calculator!M1386</f>
        <v/>
      </c>
      <c r="Q1401" s="43"/>
    </row>
    <row r="1402" spans="1:17" outlineLevel="1" x14ac:dyDescent="0.2">
      <c r="A1402" s="43" t="str">
        <f t="shared" si="21"/>
        <v>BldApt</v>
      </c>
      <c r="B1402" s="68">
        <v>1385</v>
      </c>
      <c r="C1402" s="69"/>
      <c r="D1402" s="62"/>
      <c r="E1402" s="62"/>
      <c r="F1402" s="63"/>
      <c r="G1402" s="62"/>
      <c r="H1402" s="62"/>
      <c r="I1402" s="64"/>
      <c r="J1402" s="64"/>
      <c r="K1402" s="62"/>
      <c r="L1402" s="62"/>
      <c r="M1402" s="62"/>
      <c r="N1402" s="62"/>
      <c r="O1402" s="65"/>
      <c r="P1402" s="66" t="str">
        <f>Calculator!M1387</f>
        <v/>
      </c>
      <c r="Q1402" s="43"/>
    </row>
    <row r="1403" spans="1:17" outlineLevel="1" x14ac:dyDescent="0.2">
      <c r="A1403" s="43" t="str">
        <f t="shared" si="21"/>
        <v>BldApt</v>
      </c>
      <c r="B1403" s="68">
        <v>1386</v>
      </c>
      <c r="C1403" s="69"/>
      <c r="D1403" s="62"/>
      <c r="E1403" s="62"/>
      <c r="F1403" s="63"/>
      <c r="G1403" s="62"/>
      <c r="H1403" s="62"/>
      <c r="I1403" s="64"/>
      <c r="J1403" s="64"/>
      <c r="K1403" s="62"/>
      <c r="L1403" s="62"/>
      <c r="M1403" s="62"/>
      <c r="N1403" s="62"/>
      <c r="O1403" s="65"/>
      <c r="P1403" s="66" t="str">
        <f>Calculator!M1388</f>
        <v/>
      </c>
      <c r="Q1403" s="43"/>
    </row>
    <row r="1404" spans="1:17" outlineLevel="1" x14ac:dyDescent="0.2">
      <c r="A1404" s="43" t="str">
        <f t="shared" si="21"/>
        <v>BldApt</v>
      </c>
      <c r="B1404" s="68">
        <v>1387</v>
      </c>
      <c r="C1404" s="69"/>
      <c r="D1404" s="62"/>
      <c r="E1404" s="62"/>
      <c r="F1404" s="63"/>
      <c r="G1404" s="62"/>
      <c r="H1404" s="62"/>
      <c r="I1404" s="64"/>
      <c r="J1404" s="64"/>
      <c r="K1404" s="62"/>
      <c r="L1404" s="62"/>
      <c r="M1404" s="62"/>
      <c r="N1404" s="62"/>
      <c r="O1404" s="65"/>
      <c r="P1404" s="66" t="str">
        <f>Calculator!M1389</f>
        <v/>
      </c>
      <c r="Q1404" s="43"/>
    </row>
    <row r="1405" spans="1:17" outlineLevel="1" x14ac:dyDescent="0.2">
      <c r="A1405" s="43" t="str">
        <f t="shared" si="21"/>
        <v>BldApt</v>
      </c>
      <c r="B1405" s="68">
        <v>1388</v>
      </c>
      <c r="C1405" s="69"/>
      <c r="D1405" s="62"/>
      <c r="E1405" s="62"/>
      <c r="F1405" s="63"/>
      <c r="G1405" s="62"/>
      <c r="H1405" s="62"/>
      <c r="I1405" s="64"/>
      <c r="J1405" s="64"/>
      <c r="K1405" s="62"/>
      <c r="L1405" s="62"/>
      <c r="M1405" s="62"/>
      <c r="N1405" s="62"/>
      <c r="O1405" s="65"/>
      <c r="P1405" s="66" t="str">
        <f>Calculator!M1390</f>
        <v/>
      </c>
      <c r="Q1405" s="43"/>
    </row>
    <row r="1406" spans="1:17" outlineLevel="1" x14ac:dyDescent="0.2">
      <c r="A1406" s="43" t="str">
        <f t="shared" si="21"/>
        <v>BldApt</v>
      </c>
      <c r="B1406" s="68">
        <v>1389</v>
      </c>
      <c r="C1406" s="69"/>
      <c r="D1406" s="62"/>
      <c r="E1406" s="62"/>
      <c r="F1406" s="63"/>
      <c r="G1406" s="62"/>
      <c r="H1406" s="62"/>
      <c r="I1406" s="64"/>
      <c r="J1406" s="64"/>
      <c r="K1406" s="62"/>
      <c r="L1406" s="62"/>
      <c r="M1406" s="62"/>
      <c r="N1406" s="62"/>
      <c r="O1406" s="65"/>
      <c r="P1406" s="66" t="str">
        <f>Calculator!M1391</f>
        <v/>
      </c>
      <c r="Q1406" s="43"/>
    </row>
    <row r="1407" spans="1:17" outlineLevel="1" x14ac:dyDescent="0.2">
      <c r="A1407" s="43" t="str">
        <f t="shared" si="21"/>
        <v>BldApt</v>
      </c>
      <c r="B1407" s="68">
        <v>1390</v>
      </c>
      <c r="C1407" s="69"/>
      <c r="D1407" s="62"/>
      <c r="E1407" s="62"/>
      <c r="F1407" s="63"/>
      <c r="G1407" s="62"/>
      <c r="H1407" s="62"/>
      <c r="I1407" s="64"/>
      <c r="J1407" s="64"/>
      <c r="K1407" s="62"/>
      <c r="L1407" s="62"/>
      <c r="M1407" s="62"/>
      <c r="N1407" s="62"/>
      <c r="O1407" s="65"/>
      <c r="P1407" s="66" t="str">
        <f>Calculator!M1392</f>
        <v/>
      </c>
      <c r="Q1407" s="43"/>
    </row>
    <row r="1408" spans="1:17" outlineLevel="1" x14ac:dyDescent="0.2">
      <c r="A1408" s="43" t="str">
        <f t="shared" si="21"/>
        <v>BldApt</v>
      </c>
      <c r="B1408" s="68">
        <v>1391</v>
      </c>
      <c r="C1408" s="69"/>
      <c r="D1408" s="62"/>
      <c r="E1408" s="62"/>
      <c r="F1408" s="63"/>
      <c r="G1408" s="62"/>
      <c r="H1408" s="62"/>
      <c r="I1408" s="64"/>
      <c r="J1408" s="64"/>
      <c r="K1408" s="62"/>
      <c r="L1408" s="62"/>
      <c r="M1408" s="62"/>
      <c r="N1408" s="62"/>
      <c r="O1408" s="65"/>
      <c r="P1408" s="66" t="str">
        <f>Calculator!M1393</f>
        <v/>
      </c>
      <c r="Q1408" s="43"/>
    </row>
    <row r="1409" spans="1:17" outlineLevel="1" x14ac:dyDescent="0.2">
      <c r="A1409" s="43" t="str">
        <f t="shared" si="21"/>
        <v>BldApt</v>
      </c>
      <c r="B1409" s="68">
        <v>1392</v>
      </c>
      <c r="C1409" s="69"/>
      <c r="D1409" s="62"/>
      <c r="E1409" s="62"/>
      <c r="F1409" s="63"/>
      <c r="G1409" s="62"/>
      <c r="H1409" s="62"/>
      <c r="I1409" s="64"/>
      <c r="J1409" s="64"/>
      <c r="K1409" s="62"/>
      <c r="L1409" s="62"/>
      <c r="M1409" s="62"/>
      <c r="N1409" s="62"/>
      <c r="O1409" s="65"/>
      <c r="P1409" s="66" t="str">
        <f>Calculator!M1394</f>
        <v/>
      </c>
      <c r="Q1409" s="43"/>
    </row>
    <row r="1410" spans="1:17" outlineLevel="1" x14ac:dyDescent="0.2">
      <c r="A1410" s="43" t="str">
        <f t="shared" si="21"/>
        <v>BldApt</v>
      </c>
      <c r="B1410" s="68">
        <v>1393</v>
      </c>
      <c r="C1410" s="69"/>
      <c r="D1410" s="62"/>
      <c r="E1410" s="62"/>
      <c r="F1410" s="63"/>
      <c r="G1410" s="62"/>
      <c r="H1410" s="62"/>
      <c r="I1410" s="64"/>
      <c r="J1410" s="64"/>
      <c r="K1410" s="62"/>
      <c r="L1410" s="62"/>
      <c r="M1410" s="62"/>
      <c r="N1410" s="62"/>
      <c r="O1410" s="65"/>
      <c r="P1410" s="66" t="str">
        <f>Calculator!M1395</f>
        <v/>
      </c>
      <c r="Q1410" s="43"/>
    </row>
    <row r="1411" spans="1:17" outlineLevel="1" x14ac:dyDescent="0.2">
      <c r="A1411" s="43" t="str">
        <f t="shared" si="21"/>
        <v>BldApt</v>
      </c>
      <c r="B1411" s="68">
        <v>1394</v>
      </c>
      <c r="C1411" s="69"/>
      <c r="D1411" s="62"/>
      <c r="E1411" s="62"/>
      <c r="F1411" s="63"/>
      <c r="G1411" s="62"/>
      <c r="H1411" s="62"/>
      <c r="I1411" s="64"/>
      <c r="J1411" s="64"/>
      <c r="K1411" s="62"/>
      <c r="L1411" s="62"/>
      <c r="M1411" s="62"/>
      <c r="N1411" s="62"/>
      <c r="O1411" s="65"/>
      <c r="P1411" s="66" t="str">
        <f>Calculator!M1396</f>
        <v/>
      </c>
      <c r="Q1411" s="43"/>
    </row>
    <row r="1412" spans="1:17" outlineLevel="1" x14ac:dyDescent="0.2">
      <c r="A1412" s="43" t="str">
        <f t="shared" si="21"/>
        <v>BldApt</v>
      </c>
      <c r="B1412" s="68">
        <v>1395</v>
      </c>
      <c r="C1412" s="69"/>
      <c r="D1412" s="62"/>
      <c r="E1412" s="62"/>
      <c r="F1412" s="63"/>
      <c r="G1412" s="62"/>
      <c r="H1412" s="62"/>
      <c r="I1412" s="64"/>
      <c r="J1412" s="64"/>
      <c r="K1412" s="62"/>
      <c r="L1412" s="62"/>
      <c r="M1412" s="62"/>
      <c r="N1412" s="62"/>
      <c r="O1412" s="65"/>
      <c r="P1412" s="66" t="str">
        <f>Calculator!M1397</f>
        <v/>
      </c>
      <c r="Q1412" s="43"/>
    </row>
    <row r="1413" spans="1:17" outlineLevel="1" x14ac:dyDescent="0.2">
      <c r="A1413" s="43" t="str">
        <f t="shared" si="21"/>
        <v>BldApt</v>
      </c>
      <c r="B1413" s="68">
        <v>1396</v>
      </c>
      <c r="C1413" s="69"/>
      <c r="D1413" s="62"/>
      <c r="E1413" s="62"/>
      <c r="F1413" s="63"/>
      <c r="G1413" s="62"/>
      <c r="H1413" s="62"/>
      <c r="I1413" s="64"/>
      <c r="J1413" s="64"/>
      <c r="K1413" s="62"/>
      <c r="L1413" s="62"/>
      <c r="M1413" s="62"/>
      <c r="N1413" s="62"/>
      <c r="O1413" s="65"/>
      <c r="P1413" s="66" t="str">
        <f>Calculator!M1398</f>
        <v/>
      </c>
      <c r="Q1413" s="43"/>
    </row>
    <row r="1414" spans="1:17" outlineLevel="1" x14ac:dyDescent="0.2">
      <c r="A1414" s="43" t="str">
        <f t="shared" si="21"/>
        <v>BldApt</v>
      </c>
      <c r="B1414" s="68">
        <v>1397</v>
      </c>
      <c r="C1414" s="69"/>
      <c r="D1414" s="62"/>
      <c r="E1414" s="62"/>
      <c r="F1414" s="63"/>
      <c r="G1414" s="62"/>
      <c r="H1414" s="62"/>
      <c r="I1414" s="64"/>
      <c r="J1414" s="64"/>
      <c r="K1414" s="62"/>
      <c r="L1414" s="62"/>
      <c r="M1414" s="62"/>
      <c r="N1414" s="62"/>
      <c r="O1414" s="65"/>
      <c r="P1414" s="66" t="str">
        <f>Calculator!M1399</f>
        <v/>
      </c>
      <c r="Q1414" s="43"/>
    </row>
    <row r="1415" spans="1:17" outlineLevel="1" x14ac:dyDescent="0.2">
      <c r="A1415" s="43" t="str">
        <f t="shared" si="21"/>
        <v>BldApt</v>
      </c>
      <c r="B1415" s="68">
        <v>1398</v>
      </c>
      <c r="C1415" s="69"/>
      <c r="D1415" s="62"/>
      <c r="E1415" s="62"/>
      <c r="F1415" s="63"/>
      <c r="G1415" s="62"/>
      <c r="H1415" s="62"/>
      <c r="I1415" s="64"/>
      <c r="J1415" s="64"/>
      <c r="K1415" s="62"/>
      <c r="L1415" s="62"/>
      <c r="M1415" s="62"/>
      <c r="N1415" s="62"/>
      <c r="O1415" s="65"/>
      <c r="P1415" s="66" t="str">
        <f>Calculator!M1400</f>
        <v/>
      </c>
      <c r="Q1415" s="43"/>
    </row>
    <row r="1416" spans="1:17" outlineLevel="1" x14ac:dyDescent="0.2">
      <c r="A1416" s="43" t="str">
        <f t="shared" si="21"/>
        <v>BldApt</v>
      </c>
      <c r="B1416" s="68">
        <v>1399</v>
      </c>
      <c r="C1416" s="69"/>
      <c r="D1416" s="62"/>
      <c r="E1416" s="62"/>
      <c r="F1416" s="63"/>
      <c r="G1416" s="62"/>
      <c r="H1416" s="62"/>
      <c r="I1416" s="64"/>
      <c r="J1416" s="64"/>
      <c r="K1416" s="62"/>
      <c r="L1416" s="62"/>
      <c r="M1416" s="62"/>
      <c r="N1416" s="62"/>
      <c r="O1416" s="65"/>
      <c r="P1416" s="66" t="str">
        <f>Calculator!M1401</f>
        <v/>
      </c>
      <c r="Q1416" s="43"/>
    </row>
    <row r="1417" spans="1:17" x14ac:dyDescent="0.2">
      <c r="A1417" s="43" t="str">
        <f t="shared" si="21"/>
        <v>BldApt</v>
      </c>
      <c r="B1417" s="68">
        <v>1400</v>
      </c>
      <c r="C1417" s="69"/>
      <c r="D1417" s="62"/>
      <c r="E1417" s="62"/>
      <c r="F1417" s="63"/>
      <c r="G1417" s="62"/>
      <c r="H1417" s="62"/>
      <c r="I1417" s="64"/>
      <c r="J1417" s="64"/>
      <c r="K1417" s="62"/>
      <c r="L1417" s="62"/>
      <c r="M1417" s="62"/>
      <c r="N1417" s="62"/>
      <c r="O1417" s="65"/>
      <c r="P1417" s="66" t="str">
        <f>Calculator!M1402</f>
        <v/>
      </c>
      <c r="Q1417" s="43"/>
    </row>
    <row r="1418" spans="1:17" outlineLevel="1" x14ac:dyDescent="0.2">
      <c r="A1418" s="43" t="str">
        <f t="shared" si="21"/>
        <v>BldApt</v>
      </c>
      <c r="B1418" s="68">
        <v>1401</v>
      </c>
      <c r="C1418" s="69"/>
      <c r="D1418" s="62"/>
      <c r="E1418" s="62"/>
      <c r="F1418" s="63"/>
      <c r="G1418" s="62"/>
      <c r="H1418" s="62"/>
      <c r="I1418" s="64"/>
      <c r="J1418" s="64"/>
      <c r="K1418" s="62"/>
      <c r="L1418" s="62"/>
      <c r="M1418" s="62"/>
      <c r="N1418" s="62"/>
      <c r="O1418" s="65"/>
      <c r="P1418" s="66" t="str">
        <f>Calculator!M1403</f>
        <v/>
      </c>
      <c r="Q1418" s="43"/>
    </row>
    <row r="1419" spans="1:17" outlineLevel="1" x14ac:dyDescent="0.2">
      <c r="A1419" s="43" t="str">
        <f t="shared" si="21"/>
        <v>BldApt</v>
      </c>
      <c r="B1419" s="68">
        <v>1402</v>
      </c>
      <c r="C1419" s="69"/>
      <c r="D1419" s="62"/>
      <c r="E1419" s="62"/>
      <c r="F1419" s="63"/>
      <c r="G1419" s="62"/>
      <c r="H1419" s="62"/>
      <c r="I1419" s="64"/>
      <c r="J1419" s="64"/>
      <c r="K1419" s="62"/>
      <c r="L1419" s="62"/>
      <c r="M1419" s="62"/>
      <c r="N1419" s="62"/>
      <c r="O1419" s="65"/>
      <c r="P1419" s="66" t="str">
        <f>Calculator!M1404</f>
        <v/>
      </c>
      <c r="Q1419" s="43"/>
    </row>
    <row r="1420" spans="1:17" outlineLevel="1" x14ac:dyDescent="0.2">
      <c r="A1420" s="43" t="str">
        <f t="shared" si="21"/>
        <v>BldApt</v>
      </c>
      <c r="B1420" s="68">
        <v>1403</v>
      </c>
      <c r="C1420" s="69"/>
      <c r="D1420" s="62"/>
      <c r="E1420" s="62"/>
      <c r="F1420" s="63"/>
      <c r="G1420" s="62"/>
      <c r="H1420" s="62"/>
      <c r="I1420" s="64"/>
      <c r="J1420" s="64"/>
      <c r="K1420" s="62"/>
      <c r="L1420" s="62"/>
      <c r="M1420" s="62"/>
      <c r="N1420" s="62"/>
      <c r="O1420" s="65"/>
      <c r="P1420" s="66" t="str">
        <f>Calculator!M1405</f>
        <v/>
      </c>
      <c r="Q1420" s="43"/>
    </row>
    <row r="1421" spans="1:17" outlineLevel="1" x14ac:dyDescent="0.2">
      <c r="A1421" s="43" t="str">
        <f t="shared" si="21"/>
        <v>BldApt</v>
      </c>
      <c r="B1421" s="68">
        <v>1404</v>
      </c>
      <c r="C1421" s="69"/>
      <c r="D1421" s="62"/>
      <c r="E1421" s="62"/>
      <c r="F1421" s="63"/>
      <c r="G1421" s="62"/>
      <c r="H1421" s="62"/>
      <c r="I1421" s="64"/>
      <c r="J1421" s="64"/>
      <c r="K1421" s="62"/>
      <c r="L1421" s="62"/>
      <c r="M1421" s="62"/>
      <c r="N1421" s="62"/>
      <c r="O1421" s="65"/>
      <c r="P1421" s="66" t="str">
        <f>Calculator!M1406</f>
        <v/>
      </c>
      <c r="Q1421" s="43"/>
    </row>
    <row r="1422" spans="1:17" outlineLevel="1" x14ac:dyDescent="0.2">
      <c r="A1422" s="43" t="str">
        <f t="shared" si="21"/>
        <v>BldApt</v>
      </c>
      <c r="B1422" s="68">
        <v>1405</v>
      </c>
      <c r="C1422" s="69"/>
      <c r="D1422" s="62"/>
      <c r="E1422" s="62"/>
      <c r="F1422" s="63"/>
      <c r="G1422" s="62"/>
      <c r="H1422" s="62"/>
      <c r="I1422" s="64"/>
      <c r="J1422" s="64"/>
      <c r="K1422" s="62"/>
      <c r="L1422" s="62"/>
      <c r="M1422" s="62"/>
      <c r="N1422" s="62"/>
      <c r="O1422" s="65"/>
      <c r="P1422" s="66" t="str">
        <f>Calculator!M1407</f>
        <v/>
      </c>
      <c r="Q1422" s="43"/>
    </row>
    <row r="1423" spans="1:17" outlineLevel="1" x14ac:dyDescent="0.2">
      <c r="A1423" s="43" t="str">
        <f t="shared" si="21"/>
        <v>BldApt</v>
      </c>
      <c r="B1423" s="68">
        <v>1406</v>
      </c>
      <c r="C1423" s="69"/>
      <c r="D1423" s="62"/>
      <c r="E1423" s="62"/>
      <c r="F1423" s="63"/>
      <c r="G1423" s="62"/>
      <c r="H1423" s="62"/>
      <c r="I1423" s="64"/>
      <c r="J1423" s="64"/>
      <c r="K1423" s="62"/>
      <c r="L1423" s="62"/>
      <c r="M1423" s="62"/>
      <c r="N1423" s="62"/>
      <c r="O1423" s="65"/>
      <c r="P1423" s="66" t="str">
        <f>Calculator!M1408</f>
        <v/>
      </c>
      <c r="Q1423" s="43"/>
    </row>
    <row r="1424" spans="1:17" outlineLevel="1" x14ac:dyDescent="0.2">
      <c r="A1424" s="43" t="str">
        <f t="shared" si="21"/>
        <v>BldApt</v>
      </c>
      <c r="B1424" s="68">
        <v>1407</v>
      </c>
      <c r="C1424" s="69"/>
      <c r="D1424" s="62"/>
      <c r="E1424" s="62"/>
      <c r="F1424" s="63"/>
      <c r="G1424" s="62"/>
      <c r="H1424" s="62"/>
      <c r="I1424" s="64"/>
      <c r="J1424" s="64"/>
      <c r="K1424" s="62"/>
      <c r="L1424" s="62"/>
      <c r="M1424" s="62"/>
      <c r="N1424" s="62"/>
      <c r="O1424" s="65"/>
      <c r="P1424" s="66" t="str">
        <f>Calculator!M1409</f>
        <v/>
      </c>
      <c r="Q1424" s="43"/>
    </row>
    <row r="1425" spans="1:17" outlineLevel="1" x14ac:dyDescent="0.2">
      <c r="A1425" s="43" t="str">
        <f t="shared" si="21"/>
        <v>BldApt</v>
      </c>
      <c r="B1425" s="68">
        <v>1408</v>
      </c>
      <c r="C1425" s="69"/>
      <c r="D1425" s="62"/>
      <c r="E1425" s="62"/>
      <c r="F1425" s="63"/>
      <c r="G1425" s="62"/>
      <c r="H1425" s="62"/>
      <c r="I1425" s="64"/>
      <c r="J1425" s="64"/>
      <c r="K1425" s="62"/>
      <c r="L1425" s="62"/>
      <c r="M1425" s="62"/>
      <c r="N1425" s="62"/>
      <c r="O1425" s="65"/>
      <c r="P1425" s="66" t="str">
        <f>Calculator!M1410</f>
        <v/>
      </c>
      <c r="Q1425" s="43"/>
    </row>
    <row r="1426" spans="1:17" outlineLevel="1" x14ac:dyDescent="0.2">
      <c r="A1426" s="43" t="str">
        <f t="shared" si="21"/>
        <v>BldApt</v>
      </c>
      <c r="B1426" s="68">
        <v>1409</v>
      </c>
      <c r="C1426" s="69"/>
      <c r="D1426" s="62"/>
      <c r="E1426" s="62"/>
      <c r="F1426" s="63"/>
      <c r="G1426" s="62"/>
      <c r="H1426" s="62"/>
      <c r="I1426" s="64"/>
      <c r="J1426" s="64"/>
      <c r="K1426" s="62"/>
      <c r="L1426" s="62"/>
      <c r="M1426" s="62"/>
      <c r="N1426" s="62"/>
      <c r="O1426" s="65"/>
      <c r="P1426" s="66" t="str">
        <f>Calculator!M1411</f>
        <v/>
      </c>
      <c r="Q1426" s="43"/>
    </row>
    <row r="1427" spans="1:17" outlineLevel="1" x14ac:dyDescent="0.2">
      <c r="A1427" s="43" t="str">
        <f t="shared" ref="A1427:A1490" si="22">"Bld"&amp;C1427&amp;"Apt"&amp;E1427</f>
        <v>BldApt</v>
      </c>
      <c r="B1427" s="68">
        <v>1410</v>
      </c>
      <c r="C1427" s="69"/>
      <c r="D1427" s="62"/>
      <c r="E1427" s="62"/>
      <c r="F1427" s="63"/>
      <c r="G1427" s="62"/>
      <c r="H1427" s="62"/>
      <c r="I1427" s="64"/>
      <c r="J1427" s="64"/>
      <c r="K1427" s="62"/>
      <c r="L1427" s="62"/>
      <c r="M1427" s="62"/>
      <c r="N1427" s="62"/>
      <c r="O1427" s="65"/>
      <c r="P1427" s="66" t="str">
        <f>Calculator!M1412</f>
        <v/>
      </c>
      <c r="Q1427" s="43"/>
    </row>
    <row r="1428" spans="1:17" outlineLevel="1" x14ac:dyDescent="0.2">
      <c r="A1428" s="43" t="str">
        <f t="shared" si="22"/>
        <v>BldApt</v>
      </c>
      <c r="B1428" s="68">
        <v>1411</v>
      </c>
      <c r="C1428" s="69"/>
      <c r="D1428" s="62"/>
      <c r="E1428" s="62"/>
      <c r="F1428" s="63"/>
      <c r="G1428" s="62"/>
      <c r="H1428" s="62"/>
      <c r="I1428" s="64"/>
      <c r="J1428" s="64"/>
      <c r="K1428" s="62"/>
      <c r="L1428" s="62"/>
      <c r="M1428" s="62"/>
      <c r="N1428" s="62"/>
      <c r="O1428" s="65"/>
      <c r="P1428" s="66" t="str">
        <f>Calculator!M1413</f>
        <v/>
      </c>
      <c r="Q1428" s="43"/>
    </row>
    <row r="1429" spans="1:17" outlineLevel="1" x14ac:dyDescent="0.2">
      <c r="A1429" s="43" t="str">
        <f t="shared" si="22"/>
        <v>BldApt</v>
      </c>
      <c r="B1429" s="68">
        <v>1412</v>
      </c>
      <c r="C1429" s="69"/>
      <c r="D1429" s="62"/>
      <c r="E1429" s="62"/>
      <c r="F1429" s="63"/>
      <c r="G1429" s="62"/>
      <c r="H1429" s="62"/>
      <c r="I1429" s="64"/>
      <c r="J1429" s="64"/>
      <c r="K1429" s="62"/>
      <c r="L1429" s="62"/>
      <c r="M1429" s="62"/>
      <c r="N1429" s="62"/>
      <c r="O1429" s="65"/>
      <c r="P1429" s="66" t="str">
        <f>Calculator!M1414</f>
        <v/>
      </c>
      <c r="Q1429" s="43"/>
    </row>
    <row r="1430" spans="1:17" outlineLevel="1" x14ac:dyDescent="0.2">
      <c r="A1430" s="43" t="str">
        <f t="shared" si="22"/>
        <v>BldApt</v>
      </c>
      <c r="B1430" s="68">
        <v>1413</v>
      </c>
      <c r="C1430" s="69"/>
      <c r="D1430" s="62"/>
      <c r="E1430" s="62"/>
      <c r="F1430" s="63"/>
      <c r="G1430" s="62"/>
      <c r="H1430" s="62"/>
      <c r="I1430" s="64"/>
      <c r="J1430" s="64"/>
      <c r="K1430" s="62"/>
      <c r="L1430" s="62"/>
      <c r="M1430" s="62"/>
      <c r="N1430" s="62"/>
      <c r="O1430" s="65"/>
      <c r="P1430" s="66" t="str">
        <f>Calculator!M1415</f>
        <v/>
      </c>
      <c r="Q1430" s="43"/>
    </row>
    <row r="1431" spans="1:17" outlineLevel="1" x14ac:dyDescent="0.2">
      <c r="A1431" s="43" t="str">
        <f t="shared" si="22"/>
        <v>BldApt</v>
      </c>
      <c r="B1431" s="68">
        <v>1414</v>
      </c>
      <c r="C1431" s="69"/>
      <c r="D1431" s="62"/>
      <c r="E1431" s="62"/>
      <c r="F1431" s="63"/>
      <c r="G1431" s="62"/>
      <c r="H1431" s="62"/>
      <c r="I1431" s="64"/>
      <c r="J1431" s="64"/>
      <c r="K1431" s="62"/>
      <c r="L1431" s="62"/>
      <c r="M1431" s="62"/>
      <c r="N1431" s="62"/>
      <c r="O1431" s="65"/>
      <c r="P1431" s="66" t="str">
        <f>Calculator!M1416</f>
        <v/>
      </c>
      <c r="Q1431" s="43"/>
    </row>
    <row r="1432" spans="1:17" outlineLevel="1" x14ac:dyDescent="0.2">
      <c r="A1432" s="43" t="str">
        <f t="shared" si="22"/>
        <v>BldApt</v>
      </c>
      <c r="B1432" s="68">
        <v>1415</v>
      </c>
      <c r="C1432" s="69"/>
      <c r="D1432" s="62"/>
      <c r="E1432" s="62"/>
      <c r="F1432" s="63"/>
      <c r="G1432" s="62"/>
      <c r="H1432" s="62"/>
      <c r="I1432" s="64"/>
      <c r="J1432" s="64"/>
      <c r="K1432" s="62"/>
      <c r="L1432" s="62"/>
      <c r="M1432" s="62"/>
      <c r="N1432" s="62"/>
      <c r="O1432" s="65"/>
      <c r="P1432" s="66" t="str">
        <f>Calculator!M1417</f>
        <v/>
      </c>
      <c r="Q1432" s="43"/>
    </row>
    <row r="1433" spans="1:17" outlineLevel="1" x14ac:dyDescent="0.2">
      <c r="A1433" s="43" t="str">
        <f t="shared" si="22"/>
        <v>BldApt</v>
      </c>
      <c r="B1433" s="68">
        <v>1416</v>
      </c>
      <c r="C1433" s="69"/>
      <c r="D1433" s="62"/>
      <c r="E1433" s="62"/>
      <c r="F1433" s="63"/>
      <c r="G1433" s="62"/>
      <c r="H1433" s="62"/>
      <c r="I1433" s="64"/>
      <c r="J1433" s="64"/>
      <c r="K1433" s="62"/>
      <c r="L1433" s="62"/>
      <c r="M1433" s="62"/>
      <c r="N1433" s="62"/>
      <c r="O1433" s="65"/>
      <c r="P1433" s="66" t="str">
        <f>Calculator!M1418</f>
        <v/>
      </c>
      <c r="Q1433" s="43"/>
    </row>
    <row r="1434" spans="1:17" outlineLevel="1" x14ac:dyDescent="0.2">
      <c r="A1434" s="43" t="str">
        <f t="shared" si="22"/>
        <v>BldApt</v>
      </c>
      <c r="B1434" s="68">
        <v>1417</v>
      </c>
      <c r="C1434" s="69"/>
      <c r="D1434" s="62"/>
      <c r="E1434" s="62"/>
      <c r="F1434" s="63"/>
      <c r="G1434" s="62"/>
      <c r="H1434" s="62"/>
      <c r="I1434" s="64"/>
      <c r="J1434" s="64"/>
      <c r="K1434" s="62"/>
      <c r="L1434" s="62"/>
      <c r="M1434" s="62"/>
      <c r="N1434" s="62"/>
      <c r="O1434" s="65"/>
      <c r="P1434" s="66" t="str">
        <f>Calculator!M1419</f>
        <v/>
      </c>
      <c r="Q1434" s="43"/>
    </row>
    <row r="1435" spans="1:17" outlineLevel="1" x14ac:dyDescent="0.2">
      <c r="A1435" s="43" t="str">
        <f t="shared" si="22"/>
        <v>BldApt</v>
      </c>
      <c r="B1435" s="68">
        <v>1418</v>
      </c>
      <c r="C1435" s="69"/>
      <c r="D1435" s="62"/>
      <c r="E1435" s="62"/>
      <c r="F1435" s="63"/>
      <c r="G1435" s="62"/>
      <c r="H1435" s="62"/>
      <c r="I1435" s="64"/>
      <c r="J1435" s="64"/>
      <c r="K1435" s="62"/>
      <c r="L1435" s="62"/>
      <c r="M1435" s="62"/>
      <c r="N1435" s="62"/>
      <c r="O1435" s="65"/>
      <c r="P1435" s="66" t="str">
        <f>Calculator!M1420</f>
        <v/>
      </c>
      <c r="Q1435" s="43"/>
    </row>
    <row r="1436" spans="1:17" outlineLevel="1" x14ac:dyDescent="0.2">
      <c r="A1436" s="43" t="str">
        <f t="shared" si="22"/>
        <v>BldApt</v>
      </c>
      <c r="B1436" s="68">
        <v>1419</v>
      </c>
      <c r="C1436" s="69"/>
      <c r="D1436" s="62"/>
      <c r="E1436" s="62"/>
      <c r="F1436" s="63"/>
      <c r="G1436" s="62"/>
      <c r="H1436" s="62"/>
      <c r="I1436" s="64"/>
      <c r="J1436" s="64"/>
      <c r="K1436" s="62"/>
      <c r="L1436" s="62"/>
      <c r="M1436" s="62"/>
      <c r="N1436" s="62"/>
      <c r="O1436" s="65"/>
      <c r="P1436" s="66" t="str">
        <f>Calculator!M1421</f>
        <v/>
      </c>
      <c r="Q1436" s="43"/>
    </row>
    <row r="1437" spans="1:17" outlineLevel="1" x14ac:dyDescent="0.2">
      <c r="A1437" s="43" t="str">
        <f t="shared" si="22"/>
        <v>BldApt</v>
      </c>
      <c r="B1437" s="68">
        <v>1420</v>
      </c>
      <c r="C1437" s="69"/>
      <c r="D1437" s="62"/>
      <c r="E1437" s="62"/>
      <c r="F1437" s="63"/>
      <c r="G1437" s="62"/>
      <c r="H1437" s="62"/>
      <c r="I1437" s="64"/>
      <c r="J1437" s="64"/>
      <c r="K1437" s="62"/>
      <c r="L1437" s="62"/>
      <c r="M1437" s="62"/>
      <c r="N1437" s="62"/>
      <c r="O1437" s="65"/>
      <c r="P1437" s="66" t="str">
        <f>Calculator!M1422</f>
        <v/>
      </c>
      <c r="Q1437" s="43"/>
    </row>
    <row r="1438" spans="1:17" outlineLevel="1" x14ac:dyDescent="0.2">
      <c r="A1438" s="43" t="str">
        <f t="shared" si="22"/>
        <v>BldApt</v>
      </c>
      <c r="B1438" s="68">
        <v>1421</v>
      </c>
      <c r="C1438" s="69"/>
      <c r="D1438" s="62"/>
      <c r="E1438" s="62"/>
      <c r="F1438" s="63"/>
      <c r="G1438" s="62"/>
      <c r="H1438" s="62"/>
      <c r="I1438" s="64"/>
      <c r="J1438" s="64"/>
      <c r="K1438" s="62"/>
      <c r="L1438" s="62"/>
      <c r="M1438" s="62"/>
      <c r="N1438" s="62"/>
      <c r="O1438" s="65"/>
      <c r="P1438" s="66" t="str">
        <f>Calculator!M1423</f>
        <v/>
      </c>
      <c r="Q1438" s="43"/>
    </row>
    <row r="1439" spans="1:17" outlineLevel="1" x14ac:dyDescent="0.2">
      <c r="A1439" s="43" t="str">
        <f t="shared" si="22"/>
        <v>BldApt</v>
      </c>
      <c r="B1439" s="68">
        <v>1422</v>
      </c>
      <c r="C1439" s="69"/>
      <c r="D1439" s="62"/>
      <c r="E1439" s="62"/>
      <c r="F1439" s="63"/>
      <c r="G1439" s="62"/>
      <c r="H1439" s="62"/>
      <c r="I1439" s="64"/>
      <c r="J1439" s="64"/>
      <c r="K1439" s="62"/>
      <c r="L1439" s="62"/>
      <c r="M1439" s="62"/>
      <c r="N1439" s="62"/>
      <c r="O1439" s="65"/>
      <c r="P1439" s="66" t="str">
        <f>Calculator!M1424</f>
        <v/>
      </c>
      <c r="Q1439" s="43"/>
    </row>
    <row r="1440" spans="1:17" outlineLevel="1" x14ac:dyDescent="0.2">
      <c r="A1440" s="43" t="str">
        <f t="shared" si="22"/>
        <v>BldApt</v>
      </c>
      <c r="B1440" s="68">
        <v>1423</v>
      </c>
      <c r="C1440" s="69"/>
      <c r="D1440" s="62"/>
      <c r="E1440" s="62"/>
      <c r="F1440" s="63"/>
      <c r="G1440" s="62"/>
      <c r="H1440" s="62"/>
      <c r="I1440" s="64"/>
      <c r="J1440" s="64"/>
      <c r="K1440" s="62"/>
      <c r="L1440" s="62"/>
      <c r="M1440" s="62"/>
      <c r="N1440" s="62"/>
      <c r="O1440" s="65"/>
      <c r="P1440" s="66" t="str">
        <f>Calculator!M1425</f>
        <v/>
      </c>
      <c r="Q1440" s="43"/>
    </row>
    <row r="1441" spans="1:17" outlineLevel="1" x14ac:dyDescent="0.2">
      <c r="A1441" s="43" t="str">
        <f t="shared" si="22"/>
        <v>BldApt</v>
      </c>
      <c r="B1441" s="68">
        <v>1424</v>
      </c>
      <c r="C1441" s="69"/>
      <c r="D1441" s="62"/>
      <c r="E1441" s="62"/>
      <c r="F1441" s="63"/>
      <c r="G1441" s="62"/>
      <c r="H1441" s="62"/>
      <c r="I1441" s="64"/>
      <c r="J1441" s="64"/>
      <c r="K1441" s="62"/>
      <c r="L1441" s="62"/>
      <c r="M1441" s="62"/>
      <c r="N1441" s="62"/>
      <c r="O1441" s="65"/>
      <c r="P1441" s="66" t="str">
        <f>Calculator!M1426</f>
        <v/>
      </c>
      <c r="Q1441" s="43"/>
    </row>
    <row r="1442" spans="1:17" outlineLevel="1" x14ac:dyDescent="0.2">
      <c r="A1442" s="43" t="str">
        <f t="shared" si="22"/>
        <v>BldApt</v>
      </c>
      <c r="B1442" s="68">
        <v>1425</v>
      </c>
      <c r="C1442" s="69"/>
      <c r="D1442" s="62"/>
      <c r="E1442" s="62"/>
      <c r="F1442" s="63"/>
      <c r="G1442" s="62"/>
      <c r="H1442" s="62"/>
      <c r="I1442" s="64"/>
      <c r="J1442" s="64"/>
      <c r="K1442" s="62"/>
      <c r="L1442" s="62"/>
      <c r="M1442" s="62"/>
      <c r="N1442" s="62"/>
      <c r="O1442" s="65"/>
      <c r="P1442" s="66" t="str">
        <f>Calculator!M1427</f>
        <v/>
      </c>
      <c r="Q1442" s="43"/>
    </row>
    <row r="1443" spans="1:17" outlineLevel="1" x14ac:dyDescent="0.2">
      <c r="A1443" s="43" t="str">
        <f t="shared" si="22"/>
        <v>BldApt</v>
      </c>
      <c r="B1443" s="68">
        <v>1426</v>
      </c>
      <c r="C1443" s="69"/>
      <c r="D1443" s="62"/>
      <c r="E1443" s="62"/>
      <c r="F1443" s="63"/>
      <c r="G1443" s="62"/>
      <c r="H1443" s="62"/>
      <c r="I1443" s="64"/>
      <c r="J1443" s="64"/>
      <c r="K1443" s="62"/>
      <c r="L1443" s="62"/>
      <c r="M1443" s="62"/>
      <c r="N1443" s="62"/>
      <c r="O1443" s="65"/>
      <c r="P1443" s="66" t="str">
        <f>Calculator!M1428</f>
        <v/>
      </c>
      <c r="Q1443" s="43"/>
    </row>
    <row r="1444" spans="1:17" outlineLevel="1" x14ac:dyDescent="0.2">
      <c r="A1444" s="43" t="str">
        <f t="shared" si="22"/>
        <v>BldApt</v>
      </c>
      <c r="B1444" s="68">
        <v>1427</v>
      </c>
      <c r="C1444" s="69"/>
      <c r="D1444" s="62"/>
      <c r="E1444" s="62"/>
      <c r="F1444" s="63"/>
      <c r="G1444" s="62"/>
      <c r="H1444" s="62"/>
      <c r="I1444" s="64"/>
      <c r="J1444" s="64"/>
      <c r="K1444" s="62"/>
      <c r="L1444" s="62"/>
      <c r="M1444" s="62"/>
      <c r="N1444" s="62"/>
      <c r="O1444" s="65"/>
      <c r="P1444" s="66" t="str">
        <f>Calculator!M1429</f>
        <v/>
      </c>
      <c r="Q1444" s="43"/>
    </row>
    <row r="1445" spans="1:17" outlineLevel="1" x14ac:dyDescent="0.2">
      <c r="A1445" s="43" t="str">
        <f t="shared" si="22"/>
        <v>BldApt</v>
      </c>
      <c r="B1445" s="68">
        <v>1428</v>
      </c>
      <c r="C1445" s="69"/>
      <c r="D1445" s="62"/>
      <c r="E1445" s="62"/>
      <c r="F1445" s="63"/>
      <c r="G1445" s="62"/>
      <c r="H1445" s="62"/>
      <c r="I1445" s="64"/>
      <c r="J1445" s="64"/>
      <c r="K1445" s="62"/>
      <c r="L1445" s="62"/>
      <c r="M1445" s="62"/>
      <c r="N1445" s="62"/>
      <c r="O1445" s="65"/>
      <c r="P1445" s="66" t="str">
        <f>Calculator!M1430</f>
        <v/>
      </c>
      <c r="Q1445" s="43"/>
    </row>
    <row r="1446" spans="1:17" outlineLevel="1" x14ac:dyDescent="0.2">
      <c r="A1446" s="43" t="str">
        <f t="shared" si="22"/>
        <v>BldApt</v>
      </c>
      <c r="B1446" s="68">
        <v>1429</v>
      </c>
      <c r="C1446" s="69"/>
      <c r="D1446" s="62"/>
      <c r="E1446" s="62"/>
      <c r="F1446" s="63"/>
      <c r="G1446" s="62"/>
      <c r="H1446" s="62"/>
      <c r="I1446" s="64"/>
      <c r="J1446" s="64"/>
      <c r="K1446" s="62"/>
      <c r="L1446" s="62"/>
      <c r="M1446" s="62"/>
      <c r="N1446" s="62"/>
      <c r="O1446" s="65"/>
      <c r="P1446" s="66" t="str">
        <f>Calculator!M1431</f>
        <v/>
      </c>
      <c r="Q1446" s="43"/>
    </row>
    <row r="1447" spans="1:17" outlineLevel="1" x14ac:dyDescent="0.2">
      <c r="A1447" s="43" t="str">
        <f t="shared" si="22"/>
        <v>BldApt</v>
      </c>
      <c r="B1447" s="68">
        <v>1430</v>
      </c>
      <c r="C1447" s="69"/>
      <c r="D1447" s="62"/>
      <c r="E1447" s="62"/>
      <c r="F1447" s="63"/>
      <c r="G1447" s="62"/>
      <c r="H1447" s="62"/>
      <c r="I1447" s="64"/>
      <c r="J1447" s="64"/>
      <c r="K1447" s="62"/>
      <c r="L1447" s="62"/>
      <c r="M1447" s="62"/>
      <c r="N1447" s="62"/>
      <c r="O1447" s="65"/>
      <c r="P1447" s="66" t="str">
        <f>Calculator!M1432</f>
        <v/>
      </c>
      <c r="Q1447" s="43"/>
    </row>
    <row r="1448" spans="1:17" outlineLevel="1" x14ac:dyDescent="0.2">
      <c r="A1448" s="43" t="str">
        <f t="shared" si="22"/>
        <v>BldApt</v>
      </c>
      <c r="B1448" s="68">
        <v>1431</v>
      </c>
      <c r="C1448" s="69"/>
      <c r="D1448" s="62"/>
      <c r="E1448" s="62"/>
      <c r="F1448" s="63"/>
      <c r="G1448" s="62"/>
      <c r="H1448" s="62"/>
      <c r="I1448" s="64"/>
      <c r="J1448" s="64"/>
      <c r="K1448" s="62"/>
      <c r="L1448" s="62"/>
      <c r="M1448" s="62"/>
      <c r="N1448" s="62"/>
      <c r="O1448" s="65"/>
      <c r="P1448" s="66" t="str">
        <f>Calculator!M1433</f>
        <v/>
      </c>
      <c r="Q1448" s="43"/>
    </row>
    <row r="1449" spans="1:17" outlineLevel="1" x14ac:dyDescent="0.2">
      <c r="A1449" s="43" t="str">
        <f t="shared" si="22"/>
        <v>BldApt</v>
      </c>
      <c r="B1449" s="68">
        <v>1432</v>
      </c>
      <c r="C1449" s="69"/>
      <c r="D1449" s="62"/>
      <c r="E1449" s="62"/>
      <c r="F1449" s="63"/>
      <c r="G1449" s="62"/>
      <c r="H1449" s="62"/>
      <c r="I1449" s="64"/>
      <c r="J1449" s="64"/>
      <c r="K1449" s="62"/>
      <c r="L1449" s="62"/>
      <c r="M1449" s="62"/>
      <c r="N1449" s="62"/>
      <c r="O1449" s="65"/>
      <c r="P1449" s="66" t="str">
        <f>Calculator!M1434</f>
        <v/>
      </c>
      <c r="Q1449" s="43"/>
    </row>
    <row r="1450" spans="1:17" outlineLevel="1" x14ac:dyDescent="0.2">
      <c r="A1450" s="43" t="str">
        <f t="shared" si="22"/>
        <v>BldApt</v>
      </c>
      <c r="B1450" s="68">
        <v>1433</v>
      </c>
      <c r="C1450" s="69"/>
      <c r="D1450" s="62"/>
      <c r="E1450" s="62"/>
      <c r="F1450" s="63"/>
      <c r="G1450" s="62"/>
      <c r="H1450" s="62"/>
      <c r="I1450" s="64"/>
      <c r="J1450" s="64"/>
      <c r="K1450" s="62"/>
      <c r="L1450" s="62"/>
      <c r="M1450" s="62"/>
      <c r="N1450" s="62"/>
      <c r="O1450" s="65"/>
      <c r="P1450" s="66" t="str">
        <f>Calculator!M1435</f>
        <v/>
      </c>
      <c r="Q1450" s="43"/>
    </row>
    <row r="1451" spans="1:17" outlineLevel="1" x14ac:dyDescent="0.2">
      <c r="A1451" s="43" t="str">
        <f t="shared" si="22"/>
        <v>BldApt</v>
      </c>
      <c r="B1451" s="68">
        <v>1434</v>
      </c>
      <c r="C1451" s="69"/>
      <c r="D1451" s="62"/>
      <c r="E1451" s="62"/>
      <c r="F1451" s="63"/>
      <c r="G1451" s="62"/>
      <c r="H1451" s="62"/>
      <c r="I1451" s="64"/>
      <c r="J1451" s="64"/>
      <c r="K1451" s="62"/>
      <c r="L1451" s="62"/>
      <c r="M1451" s="62"/>
      <c r="N1451" s="62"/>
      <c r="O1451" s="65"/>
      <c r="P1451" s="66" t="str">
        <f>Calculator!M1436</f>
        <v/>
      </c>
      <c r="Q1451" s="43"/>
    </row>
    <row r="1452" spans="1:17" outlineLevel="1" x14ac:dyDescent="0.2">
      <c r="A1452" s="43" t="str">
        <f t="shared" si="22"/>
        <v>BldApt</v>
      </c>
      <c r="B1452" s="68">
        <v>1435</v>
      </c>
      <c r="C1452" s="69"/>
      <c r="D1452" s="62"/>
      <c r="E1452" s="62"/>
      <c r="F1452" s="63"/>
      <c r="G1452" s="62"/>
      <c r="H1452" s="62"/>
      <c r="I1452" s="64"/>
      <c r="J1452" s="64"/>
      <c r="K1452" s="62"/>
      <c r="L1452" s="62"/>
      <c r="M1452" s="62"/>
      <c r="N1452" s="62"/>
      <c r="O1452" s="65"/>
      <c r="P1452" s="66" t="str">
        <f>Calculator!M1437</f>
        <v/>
      </c>
      <c r="Q1452" s="43"/>
    </row>
    <row r="1453" spans="1:17" outlineLevel="1" x14ac:dyDescent="0.2">
      <c r="A1453" s="43" t="str">
        <f t="shared" si="22"/>
        <v>BldApt</v>
      </c>
      <c r="B1453" s="68">
        <v>1436</v>
      </c>
      <c r="C1453" s="69"/>
      <c r="D1453" s="62"/>
      <c r="E1453" s="62"/>
      <c r="F1453" s="63"/>
      <c r="G1453" s="62"/>
      <c r="H1453" s="62"/>
      <c r="I1453" s="64"/>
      <c r="J1453" s="64"/>
      <c r="K1453" s="62"/>
      <c r="L1453" s="62"/>
      <c r="M1453" s="62"/>
      <c r="N1453" s="62"/>
      <c r="O1453" s="65"/>
      <c r="P1453" s="66" t="str">
        <f>Calculator!M1438</f>
        <v/>
      </c>
      <c r="Q1453" s="43"/>
    </row>
    <row r="1454" spans="1:17" outlineLevel="1" x14ac:dyDescent="0.2">
      <c r="A1454" s="43" t="str">
        <f t="shared" si="22"/>
        <v>BldApt</v>
      </c>
      <c r="B1454" s="68">
        <v>1437</v>
      </c>
      <c r="C1454" s="69"/>
      <c r="D1454" s="62"/>
      <c r="E1454" s="62"/>
      <c r="F1454" s="63"/>
      <c r="G1454" s="62"/>
      <c r="H1454" s="62"/>
      <c r="I1454" s="64"/>
      <c r="J1454" s="64"/>
      <c r="K1454" s="62"/>
      <c r="L1454" s="62"/>
      <c r="M1454" s="62"/>
      <c r="N1454" s="62"/>
      <c r="O1454" s="65"/>
      <c r="P1454" s="66" t="str">
        <f>Calculator!M1439</f>
        <v/>
      </c>
      <c r="Q1454" s="43"/>
    </row>
    <row r="1455" spans="1:17" outlineLevel="1" x14ac:dyDescent="0.2">
      <c r="A1455" s="43" t="str">
        <f t="shared" si="22"/>
        <v>BldApt</v>
      </c>
      <c r="B1455" s="68">
        <v>1438</v>
      </c>
      <c r="C1455" s="69"/>
      <c r="D1455" s="62"/>
      <c r="E1455" s="62"/>
      <c r="F1455" s="63"/>
      <c r="G1455" s="62"/>
      <c r="H1455" s="62"/>
      <c r="I1455" s="64"/>
      <c r="J1455" s="64"/>
      <c r="K1455" s="62"/>
      <c r="L1455" s="62"/>
      <c r="M1455" s="62"/>
      <c r="N1455" s="62"/>
      <c r="O1455" s="65"/>
      <c r="P1455" s="66" t="str">
        <f>Calculator!M1440</f>
        <v/>
      </c>
      <c r="Q1455" s="43"/>
    </row>
    <row r="1456" spans="1:17" outlineLevel="1" x14ac:dyDescent="0.2">
      <c r="A1456" s="43" t="str">
        <f t="shared" si="22"/>
        <v>BldApt</v>
      </c>
      <c r="B1456" s="68">
        <v>1439</v>
      </c>
      <c r="C1456" s="69"/>
      <c r="D1456" s="62"/>
      <c r="E1456" s="62"/>
      <c r="F1456" s="63"/>
      <c r="G1456" s="62"/>
      <c r="H1456" s="62"/>
      <c r="I1456" s="64"/>
      <c r="J1456" s="64"/>
      <c r="K1456" s="62"/>
      <c r="L1456" s="62"/>
      <c r="M1456" s="62"/>
      <c r="N1456" s="62"/>
      <c r="O1456" s="65"/>
      <c r="P1456" s="66" t="str">
        <f>Calculator!M1441</f>
        <v/>
      </c>
      <c r="Q1456" s="43"/>
    </row>
    <row r="1457" spans="1:17" outlineLevel="1" x14ac:dyDescent="0.2">
      <c r="A1457" s="43" t="str">
        <f t="shared" si="22"/>
        <v>BldApt</v>
      </c>
      <c r="B1457" s="68">
        <v>1440</v>
      </c>
      <c r="C1457" s="69"/>
      <c r="D1457" s="62"/>
      <c r="E1457" s="62"/>
      <c r="F1457" s="63"/>
      <c r="G1457" s="62"/>
      <c r="H1457" s="62"/>
      <c r="I1457" s="64"/>
      <c r="J1457" s="64"/>
      <c r="K1457" s="62"/>
      <c r="L1457" s="62"/>
      <c r="M1457" s="62"/>
      <c r="N1457" s="62"/>
      <c r="O1457" s="65"/>
      <c r="P1457" s="66" t="str">
        <f>Calculator!M1442</f>
        <v/>
      </c>
      <c r="Q1457" s="43"/>
    </row>
    <row r="1458" spans="1:17" outlineLevel="1" x14ac:dyDescent="0.2">
      <c r="A1458" s="43" t="str">
        <f t="shared" si="22"/>
        <v>BldApt</v>
      </c>
      <c r="B1458" s="68">
        <v>1441</v>
      </c>
      <c r="C1458" s="69"/>
      <c r="D1458" s="62"/>
      <c r="E1458" s="62"/>
      <c r="F1458" s="63"/>
      <c r="G1458" s="62"/>
      <c r="H1458" s="62"/>
      <c r="I1458" s="64"/>
      <c r="J1458" s="64"/>
      <c r="K1458" s="62"/>
      <c r="L1458" s="62"/>
      <c r="M1458" s="62"/>
      <c r="N1458" s="62"/>
      <c r="O1458" s="65"/>
      <c r="P1458" s="66" t="str">
        <f>Calculator!M1443</f>
        <v/>
      </c>
      <c r="Q1458" s="43"/>
    </row>
    <row r="1459" spans="1:17" outlineLevel="1" x14ac:dyDescent="0.2">
      <c r="A1459" s="43" t="str">
        <f t="shared" si="22"/>
        <v>BldApt</v>
      </c>
      <c r="B1459" s="68">
        <v>1442</v>
      </c>
      <c r="C1459" s="69"/>
      <c r="D1459" s="62"/>
      <c r="E1459" s="62"/>
      <c r="F1459" s="63"/>
      <c r="G1459" s="62"/>
      <c r="H1459" s="62"/>
      <c r="I1459" s="64"/>
      <c r="J1459" s="64"/>
      <c r="K1459" s="62"/>
      <c r="L1459" s="62"/>
      <c r="M1459" s="62"/>
      <c r="N1459" s="62"/>
      <c r="O1459" s="65"/>
      <c r="P1459" s="66" t="str">
        <f>Calculator!M1444</f>
        <v/>
      </c>
      <c r="Q1459" s="43"/>
    </row>
    <row r="1460" spans="1:17" outlineLevel="1" x14ac:dyDescent="0.2">
      <c r="A1460" s="43" t="str">
        <f t="shared" si="22"/>
        <v>BldApt</v>
      </c>
      <c r="B1460" s="68">
        <v>1443</v>
      </c>
      <c r="C1460" s="69"/>
      <c r="D1460" s="62"/>
      <c r="E1460" s="62"/>
      <c r="F1460" s="63"/>
      <c r="G1460" s="62"/>
      <c r="H1460" s="62"/>
      <c r="I1460" s="64"/>
      <c r="J1460" s="64"/>
      <c r="K1460" s="62"/>
      <c r="L1460" s="62"/>
      <c r="M1460" s="62"/>
      <c r="N1460" s="62"/>
      <c r="O1460" s="65"/>
      <c r="P1460" s="66" t="str">
        <f>Calculator!M1445</f>
        <v/>
      </c>
      <c r="Q1460" s="43"/>
    </row>
    <row r="1461" spans="1:17" outlineLevel="1" x14ac:dyDescent="0.2">
      <c r="A1461" s="43" t="str">
        <f t="shared" si="22"/>
        <v>BldApt</v>
      </c>
      <c r="B1461" s="68">
        <v>1444</v>
      </c>
      <c r="C1461" s="69"/>
      <c r="D1461" s="62"/>
      <c r="E1461" s="62"/>
      <c r="F1461" s="63"/>
      <c r="G1461" s="62"/>
      <c r="H1461" s="62"/>
      <c r="I1461" s="64"/>
      <c r="J1461" s="64"/>
      <c r="K1461" s="62"/>
      <c r="L1461" s="62"/>
      <c r="M1461" s="62"/>
      <c r="N1461" s="62"/>
      <c r="O1461" s="65"/>
      <c r="P1461" s="66" t="str">
        <f>Calculator!M1446</f>
        <v/>
      </c>
      <c r="Q1461" s="43"/>
    </row>
    <row r="1462" spans="1:17" outlineLevel="1" x14ac:dyDescent="0.2">
      <c r="A1462" s="43" t="str">
        <f t="shared" si="22"/>
        <v>BldApt</v>
      </c>
      <c r="B1462" s="68">
        <v>1445</v>
      </c>
      <c r="C1462" s="69"/>
      <c r="D1462" s="62"/>
      <c r="E1462" s="62"/>
      <c r="F1462" s="63"/>
      <c r="G1462" s="62"/>
      <c r="H1462" s="62"/>
      <c r="I1462" s="64"/>
      <c r="J1462" s="64"/>
      <c r="K1462" s="62"/>
      <c r="L1462" s="62"/>
      <c r="M1462" s="62"/>
      <c r="N1462" s="62"/>
      <c r="O1462" s="65"/>
      <c r="P1462" s="66" t="str">
        <f>Calculator!M1447</f>
        <v/>
      </c>
      <c r="Q1462" s="43"/>
    </row>
    <row r="1463" spans="1:17" outlineLevel="1" x14ac:dyDescent="0.2">
      <c r="A1463" s="43" t="str">
        <f t="shared" si="22"/>
        <v>BldApt</v>
      </c>
      <c r="B1463" s="68">
        <v>1446</v>
      </c>
      <c r="C1463" s="69"/>
      <c r="D1463" s="62"/>
      <c r="E1463" s="62"/>
      <c r="F1463" s="63"/>
      <c r="G1463" s="62"/>
      <c r="H1463" s="62"/>
      <c r="I1463" s="64"/>
      <c r="J1463" s="64"/>
      <c r="K1463" s="62"/>
      <c r="L1463" s="62"/>
      <c r="M1463" s="62"/>
      <c r="N1463" s="62"/>
      <c r="O1463" s="65"/>
      <c r="P1463" s="66" t="str">
        <f>Calculator!M1448</f>
        <v/>
      </c>
      <c r="Q1463" s="43"/>
    </row>
    <row r="1464" spans="1:17" outlineLevel="1" x14ac:dyDescent="0.2">
      <c r="A1464" s="43" t="str">
        <f t="shared" si="22"/>
        <v>BldApt</v>
      </c>
      <c r="B1464" s="68">
        <v>1447</v>
      </c>
      <c r="C1464" s="69"/>
      <c r="D1464" s="62"/>
      <c r="E1464" s="62"/>
      <c r="F1464" s="63"/>
      <c r="G1464" s="62"/>
      <c r="H1464" s="62"/>
      <c r="I1464" s="64"/>
      <c r="J1464" s="64"/>
      <c r="K1464" s="62"/>
      <c r="L1464" s="62"/>
      <c r="M1464" s="62"/>
      <c r="N1464" s="62"/>
      <c r="O1464" s="65"/>
      <c r="P1464" s="66" t="str">
        <f>Calculator!M1449</f>
        <v/>
      </c>
      <c r="Q1464" s="43"/>
    </row>
    <row r="1465" spans="1:17" outlineLevel="1" x14ac:dyDescent="0.2">
      <c r="A1465" s="43" t="str">
        <f t="shared" si="22"/>
        <v>BldApt</v>
      </c>
      <c r="B1465" s="68">
        <v>1448</v>
      </c>
      <c r="C1465" s="69"/>
      <c r="D1465" s="62"/>
      <c r="E1465" s="62"/>
      <c r="F1465" s="63"/>
      <c r="G1465" s="62"/>
      <c r="H1465" s="62"/>
      <c r="I1465" s="64"/>
      <c r="J1465" s="64"/>
      <c r="K1465" s="62"/>
      <c r="L1465" s="62"/>
      <c r="M1465" s="62"/>
      <c r="N1465" s="62"/>
      <c r="O1465" s="65"/>
      <c r="P1465" s="66" t="str">
        <f>Calculator!M1450</f>
        <v/>
      </c>
      <c r="Q1465" s="43"/>
    </row>
    <row r="1466" spans="1:17" outlineLevel="1" x14ac:dyDescent="0.2">
      <c r="A1466" s="43" t="str">
        <f t="shared" si="22"/>
        <v>BldApt</v>
      </c>
      <c r="B1466" s="68">
        <v>1449</v>
      </c>
      <c r="C1466" s="69"/>
      <c r="D1466" s="62"/>
      <c r="E1466" s="62"/>
      <c r="F1466" s="63"/>
      <c r="G1466" s="62"/>
      <c r="H1466" s="62"/>
      <c r="I1466" s="64"/>
      <c r="J1466" s="64"/>
      <c r="K1466" s="62"/>
      <c r="L1466" s="62"/>
      <c r="M1466" s="62"/>
      <c r="N1466" s="62"/>
      <c r="O1466" s="65"/>
      <c r="P1466" s="66" t="str">
        <f>Calculator!M1451</f>
        <v/>
      </c>
      <c r="Q1466" s="43"/>
    </row>
    <row r="1467" spans="1:17" outlineLevel="1" x14ac:dyDescent="0.2">
      <c r="A1467" s="43" t="str">
        <f t="shared" si="22"/>
        <v>BldApt</v>
      </c>
      <c r="B1467" s="68">
        <v>1450</v>
      </c>
      <c r="C1467" s="69"/>
      <c r="D1467" s="62"/>
      <c r="E1467" s="62"/>
      <c r="F1467" s="63"/>
      <c r="G1467" s="62"/>
      <c r="H1467" s="62"/>
      <c r="I1467" s="64"/>
      <c r="J1467" s="64"/>
      <c r="K1467" s="62"/>
      <c r="L1467" s="62"/>
      <c r="M1467" s="62"/>
      <c r="N1467" s="62"/>
      <c r="O1467" s="65"/>
      <c r="P1467" s="66" t="str">
        <f>Calculator!M1452</f>
        <v/>
      </c>
      <c r="Q1467" s="43"/>
    </row>
    <row r="1468" spans="1:17" outlineLevel="1" x14ac:dyDescent="0.2">
      <c r="A1468" s="43" t="str">
        <f t="shared" si="22"/>
        <v>BldApt</v>
      </c>
      <c r="B1468" s="68">
        <v>1451</v>
      </c>
      <c r="C1468" s="69"/>
      <c r="D1468" s="62"/>
      <c r="E1468" s="62"/>
      <c r="F1468" s="63"/>
      <c r="G1468" s="62"/>
      <c r="H1468" s="62"/>
      <c r="I1468" s="64"/>
      <c r="J1468" s="64"/>
      <c r="K1468" s="62"/>
      <c r="L1468" s="62"/>
      <c r="M1468" s="62"/>
      <c r="N1468" s="62"/>
      <c r="O1468" s="65"/>
      <c r="P1468" s="66" t="str">
        <f>Calculator!M1453</f>
        <v/>
      </c>
      <c r="Q1468" s="43"/>
    </row>
    <row r="1469" spans="1:17" outlineLevel="1" x14ac:dyDescent="0.2">
      <c r="A1469" s="43" t="str">
        <f t="shared" si="22"/>
        <v>BldApt</v>
      </c>
      <c r="B1469" s="68">
        <v>1452</v>
      </c>
      <c r="C1469" s="69"/>
      <c r="D1469" s="62"/>
      <c r="E1469" s="62"/>
      <c r="F1469" s="63"/>
      <c r="G1469" s="62"/>
      <c r="H1469" s="62"/>
      <c r="I1469" s="64"/>
      <c r="J1469" s="64"/>
      <c r="K1469" s="62"/>
      <c r="L1469" s="62"/>
      <c r="M1469" s="62"/>
      <c r="N1469" s="62"/>
      <c r="O1469" s="65"/>
      <c r="P1469" s="66" t="str">
        <f>Calculator!M1454</f>
        <v/>
      </c>
      <c r="Q1469" s="43"/>
    </row>
    <row r="1470" spans="1:17" outlineLevel="1" x14ac:dyDescent="0.2">
      <c r="A1470" s="43" t="str">
        <f t="shared" si="22"/>
        <v>BldApt</v>
      </c>
      <c r="B1470" s="68">
        <v>1453</v>
      </c>
      <c r="C1470" s="69"/>
      <c r="D1470" s="62"/>
      <c r="E1470" s="62"/>
      <c r="F1470" s="63"/>
      <c r="G1470" s="62"/>
      <c r="H1470" s="62"/>
      <c r="I1470" s="64"/>
      <c r="J1470" s="64"/>
      <c r="K1470" s="62"/>
      <c r="L1470" s="62"/>
      <c r="M1470" s="62"/>
      <c r="N1470" s="62"/>
      <c r="O1470" s="65"/>
      <c r="P1470" s="66" t="str">
        <f>Calculator!M1455</f>
        <v/>
      </c>
      <c r="Q1470" s="43"/>
    </row>
    <row r="1471" spans="1:17" outlineLevel="1" x14ac:dyDescent="0.2">
      <c r="A1471" s="43" t="str">
        <f t="shared" si="22"/>
        <v>BldApt</v>
      </c>
      <c r="B1471" s="68">
        <v>1454</v>
      </c>
      <c r="C1471" s="69"/>
      <c r="D1471" s="62"/>
      <c r="E1471" s="62"/>
      <c r="F1471" s="63"/>
      <c r="G1471" s="62"/>
      <c r="H1471" s="62"/>
      <c r="I1471" s="64"/>
      <c r="J1471" s="64"/>
      <c r="K1471" s="62"/>
      <c r="L1471" s="62"/>
      <c r="M1471" s="62"/>
      <c r="N1471" s="62"/>
      <c r="O1471" s="65"/>
      <c r="P1471" s="66" t="str">
        <f>Calculator!M1456</f>
        <v/>
      </c>
      <c r="Q1471" s="43"/>
    </row>
    <row r="1472" spans="1:17" outlineLevel="1" x14ac:dyDescent="0.2">
      <c r="A1472" s="43" t="str">
        <f t="shared" si="22"/>
        <v>BldApt</v>
      </c>
      <c r="B1472" s="68">
        <v>1455</v>
      </c>
      <c r="C1472" s="69"/>
      <c r="D1472" s="62"/>
      <c r="E1472" s="62"/>
      <c r="F1472" s="63"/>
      <c r="G1472" s="62"/>
      <c r="H1472" s="62"/>
      <c r="I1472" s="64"/>
      <c r="J1472" s="64"/>
      <c r="K1472" s="62"/>
      <c r="L1472" s="62"/>
      <c r="M1472" s="62"/>
      <c r="N1472" s="62"/>
      <c r="O1472" s="65"/>
      <c r="P1472" s="66" t="str">
        <f>Calculator!M1457</f>
        <v/>
      </c>
      <c r="Q1472" s="43"/>
    </row>
    <row r="1473" spans="1:17" outlineLevel="1" x14ac:dyDescent="0.2">
      <c r="A1473" s="43" t="str">
        <f t="shared" si="22"/>
        <v>BldApt</v>
      </c>
      <c r="B1473" s="68">
        <v>1456</v>
      </c>
      <c r="C1473" s="69"/>
      <c r="D1473" s="62"/>
      <c r="E1473" s="62"/>
      <c r="F1473" s="63"/>
      <c r="G1473" s="62"/>
      <c r="H1473" s="62"/>
      <c r="I1473" s="64"/>
      <c r="J1473" s="64"/>
      <c r="K1473" s="62"/>
      <c r="L1473" s="62"/>
      <c r="M1473" s="62"/>
      <c r="N1473" s="62"/>
      <c r="O1473" s="65"/>
      <c r="P1473" s="66" t="str">
        <f>Calculator!M1458</f>
        <v/>
      </c>
      <c r="Q1473" s="43"/>
    </row>
    <row r="1474" spans="1:17" outlineLevel="1" x14ac:dyDescent="0.2">
      <c r="A1474" s="43" t="str">
        <f t="shared" si="22"/>
        <v>BldApt</v>
      </c>
      <c r="B1474" s="68">
        <v>1457</v>
      </c>
      <c r="C1474" s="69"/>
      <c r="D1474" s="62"/>
      <c r="E1474" s="62"/>
      <c r="F1474" s="63"/>
      <c r="G1474" s="62"/>
      <c r="H1474" s="62"/>
      <c r="I1474" s="64"/>
      <c r="J1474" s="64"/>
      <c r="K1474" s="62"/>
      <c r="L1474" s="62"/>
      <c r="M1474" s="62"/>
      <c r="N1474" s="62"/>
      <c r="O1474" s="65"/>
      <c r="P1474" s="66" t="str">
        <f>Calculator!M1459</f>
        <v/>
      </c>
      <c r="Q1474" s="43"/>
    </row>
    <row r="1475" spans="1:17" outlineLevel="1" x14ac:dyDescent="0.2">
      <c r="A1475" s="43" t="str">
        <f t="shared" si="22"/>
        <v>BldApt</v>
      </c>
      <c r="B1475" s="68">
        <v>1458</v>
      </c>
      <c r="C1475" s="69"/>
      <c r="D1475" s="62"/>
      <c r="E1475" s="62"/>
      <c r="F1475" s="63"/>
      <c r="G1475" s="62"/>
      <c r="H1475" s="62"/>
      <c r="I1475" s="64"/>
      <c r="J1475" s="64"/>
      <c r="K1475" s="62"/>
      <c r="L1475" s="62"/>
      <c r="M1475" s="62"/>
      <c r="N1475" s="62"/>
      <c r="O1475" s="65"/>
      <c r="P1475" s="66" t="str">
        <f>Calculator!M1460</f>
        <v/>
      </c>
      <c r="Q1475" s="43"/>
    </row>
    <row r="1476" spans="1:17" outlineLevel="1" x14ac:dyDescent="0.2">
      <c r="A1476" s="43" t="str">
        <f t="shared" si="22"/>
        <v>BldApt</v>
      </c>
      <c r="B1476" s="68">
        <v>1459</v>
      </c>
      <c r="C1476" s="69"/>
      <c r="D1476" s="62"/>
      <c r="E1476" s="62"/>
      <c r="F1476" s="63"/>
      <c r="G1476" s="62"/>
      <c r="H1476" s="62"/>
      <c r="I1476" s="64"/>
      <c r="J1476" s="64"/>
      <c r="K1476" s="62"/>
      <c r="L1476" s="62"/>
      <c r="M1476" s="62"/>
      <c r="N1476" s="62"/>
      <c r="O1476" s="65"/>
      <c r="P1476" s="66" t="str">
        <f>Calculator!M1461</f>
        <v/>
      </c>
      <c r="Q1476" s="43"/>
    </row>
    <row r="1477" spans="1:17" outlineLevel="1" x14ac:dyDescent="0.2">
      <c r="A1477" s="43" t="str">
        <f t="shared" si="22"/>
        <v>BldApt</v>
      </c>
      <c r="B1477" s="68">
        <v>1460</v>
      </c>
      <c r="C1477" s="69"/>
      <c r="D1477" s="62"/>
      <c r="E1477" s="62"/>
      <c r="F1477" s="63"/>
      <c r="G1477" s="62"/>
      <c r="H1477" s="62"/>
      <c r="I1477" s="64"/>
      <c r="J1477" s="64"/>
      <c r="K1477" s="62"/>
      <c r="L1477" s="62"/>
      <c r="M1477" s="62"/>
      <c r="N1477" s="62"/>
      <c r="O1477" s="65"/>
      <c r="P1477" s="66" t="str">
        <f>Calculator!M1462</f>
        <v/>
      </c>
      <c r="Q1477" s="43"/>
    </row>
    <row r="1478" spans="1:17" outlineLevel="1" x14ac:dyDescent="0.2">
      <c r="A1478" s="43" t="str">
        <f t="shared" si="22"/>
        <v>BldApt</v>
      </c>
      <c r="B1478" s="68">
        <v>1461</v>
      </c>
      <c r="C1478" s="69"/>
      <c r="D1478" s="62"/>
      <c r="E1478" s="62"/>
      <c r="F1478" s="63"/>
      <c r="G1478" s="62"/>
      <c r="H1478" s="62"/>
      <c r="I1478" s="64"/>
      <c r="J1478" s="64"/>
      <c r="K1478" s="62"/>
      <c r="L1478" s="62"/>
      <c r="M1478" s="62"/>
      <c r="N1478" s="62"/>
      <c r="O1478" s="65"/>
      <c r="P1478" s="66" t="str">
        <f>Calculator!M1463</f>
        <v/>
      </c>
      <c r="Q1478" s="43"/>
    </row>
    <row r="1479" spans="1:17" outlineLevel="1" x14ac:dyDescent="0.2">
      <c r="A1479" s="43" t="str">
        <f t="shared" si="22"/>
        <v>BldApt</v>
      </c>
      <c r="B1479" s="68">
        <v>1462</v>
      </c>
      <c r="C1479" s="69"/>
      <c r="D1479" s="62"/>
      <c r="E1479" s="62"/>
      <c r="F1479" s="63"/>
      <c r="G1479" s="62"/>
      <c r="H1479" s="62"/>
      <c r="I1479" s="64"/>
      <c r="J1479" s="64"/>
      <c r="K1479" s="62"/>
      <c r="L1479" s="62"/>
      <c r="M1479" s="62"/>
      <c r="N1479" s="62"/>
      <c r="O1479" s="65"/>
      <c r="P1479" s="66" t="str">
        <f>Calculator!M1464</f>
        <v/>
      </c>
      <c r="Q1479" s="43"/>
    </row>
    <row r="1480" spans="1:17" outlineLevel="1" x14ac:dyDescent="0.2">
      <c r="A1480" s="43" t="str">
        <f t="shared" si="22"/>
        <v>BldApt</v>
      </c>
      <c r="B1480" s="68">
        <v>1463</v>
      </c>
      <c r="C1480" s="69"/>
      <c r="D1480" s="62"/>
      <c r="E1480" s="62"/>
      <c r="F1480" s="63"/>
      <c r="G1480" s="62"/>
      <c r="H1480" s="62"/>
      <c r="I1480" s="64"/>
      <c r="J1480" s="64"/>
      <c r="K1480" s="62"/>
      <c r="L1480" s="62"/>
      <c r="M1480" s="62"/>
      <c r="N1480" s="62"/>
      <c r="O1480" s="65"/>
      <c r="P1480" s="66" t="str">
        <f>Calculator!M1465</f>
        <v/>
      </c>
      <c r="Q1480" s="43"/>
    </row>
    <row r="1481" spans="1:17" outlineLevel="1" x14ac:dyDescent="0.2">
      <c r="A1481" s="43" t="str">
        <f t="shared" si="22"/>
        <v>BldApt</v>
      </c>
      <c r="B1481" s="68">
        <v>1464</v>
      </c>
      <c r="C1481" s="69"/>
      <c r="D1481" s="62"/>
      <c r="E1481" s="62"/>
      <c r="F1481" s="63"/>
      <c r="G1481" s="62"/>
      <c r="H1481" s="62"/>
      <c r="I1481" s="64"/>
      <c r="J1481" s="64"/>
      <c r="K1481" s="62"/>
      <c r="L1481" s="62"/>
      <c r="M1481" s="62"/>
      <c r="N1481" s="62"/>
      <c r="O1481" s="65"/>
      <c r="P1481" s="66" t="str">
        <f>Calculator!M1466</f>
        <v/>
      </c>
      <c r="Q1481" s="43"/>
    </row>
    <row r="1482" spans="1:17" outlineLevel="1" x14ac:dyDescent="0.2">
      <c r="A1482" s="43" t="str">
        <f t="shared" si="22"/>
        <v>BldApt</v>
      </c>
      <c r="B1482" s="68">
        <v>1465</v>
      </c>
      <c r="C1482" s="69"/>
      <c r="D1482" s="62"/>
      <c r="E1482" s="62"/>
      <c r="F1482" s="63"/>
      <c r="G1482" s="62"/>
      <c r="H1482" s="62"/>
      <c r="I1482" s="64"/>
      <c r="J1482" s="64"/>
      <c r="K1482" s="62"/>
      <c r="L1482" s="62"/>
      <c r="M1482" s="62"/>
      <c r="N1482" s="62"/>
      <c r="O1482" s="65"/>
      <c r="P1482" s="66" t="str">
        <f>Calculator!M1467</f>
        <v/>
      </c>
      <c r="Q1482" s="43"/>
    </row>
    <row r="1483" spans="1:17" outlineLevel="1" x14ac:dyDescent="0.2">
      <c r="A1483" s="43" t="str">
        <f t="shared" si="22"/>
        <v>BldApt</v>
      </c>
      <c r="B1483" s="68">
        <v>1466</v>
      </c>
      <c r="C1483" s="69"/>
      <c r="D1483" s="62"/>
      <c r="E1483" s="62"/>
      <c r="F1483" s="63"/>
      <c r="G1483" s="62"/>
      <c r="H1483" s="62"/>
      <c r="I1483" s="64"/>
      <c r="J1483" s="64"/>
      <c r="K1483" s="62"/>
      <c r="L1483" s="62"/>
      <c r="M1483" s="62"/>
      <c r="N1483" s="62"/>
      <c r="O1483" s="65"/>
      <c r="P1483" s="66" t="str">
        <f>Calculator!M1468</f>
        <v/>
      </c>
      <c r="Q1483" s="43"/>
    </row>
    <row r="1484" spans="1:17" outlineLevel="1" x14ac:dyDescent="0.2">
      <c r="A1484" s="43" t="str">
        <f t="shared" si="22"/>
        <v>BldApt</v>
      </c>
      <c r="B1484" s="68">
        <v>1467</v>
      </c>
      <c r="C1484" s="69"/>
      <c r="D1484" s="62"/>
      <c r="E1484" s="62"/>
      <c r="F1484" s="63"/>
      <c r="G1484" s="62"/>
      <c r="H1484" s="62"/>
      <c r="I1484" s="64"/>
      <c r="J1484" s="64"/>
      <c r="K1484" s="62"/>
      <c r="L1484" s="62"/>
      <c r="M1484" s="62"/>
      <c r="N1484" s="62"/>
      <c r="O1484" s="65"/>
      <c r="P1484" s="66" t="str">
        <f>Calculator!M1469</f>
        <v/>
      </c>
      <c r="Q1484" s="43"/>
    </row>
    <row r="1485" spans="1:17" outlineLevel="1" x14ac:dyDescent="0.2">
      <c r="A1485" s="43" t="str">
        <f t="shared" si="22"/>
        <v>BldApt</v>
      </c>
      <c r="B1485" s="68">
        <v>1468</v>
      </c>
      <c r="C1485" s="69"/>
      <c r="D1485" s="62"/>
      <c r="E1485" s="62"/>
      <c r="F1485" s="63"/>
      <c r="G1485" s="62"/>
      <c r="H1485" s="62"/>
      <c r="I1485" s="64"/>
      <c r="J1485" s="64"/>
      <c r="K1485" s="62"/>
      <c r="L1485" s="62"/>
      <c r="M1485" s="62"/>
      <c r="N1485" s="62"/>
      <c r="O1485" s="65"/>
      <c r="P1485" s="66" t="str">
        <f>Calculator!M1470</f>
        <v/>
      </c>
      <c r="Q1485" s="43"/>
    </row>
    <row r="1486" spans="1:17" outlineLevel="1" x14ac:dyDescent="0.2">
      <c r="A1486" s="43" t="str">
        <f t="shared" si="22"/>
        <v>BldApt</v>
      </c>
      <c r="B1486" s="68">
        <v>1469</v>
      </c>
      <c r="C1486" s="69"/>
      <c r="D1486" s="62"/>
      <c r="E1486" s="62"/>
      <c r="F1486" s="63"/>
      <c r="G1486" s="62"/>
      <c r="H1486" s="62"/>
      <c r="I1486" s="64"/>
      <c r="J1486" s="64"/>
      <c r="K1486" s="62"/>
      <c r="L1486" s="62"/>
      <c r="M1486" s="62"/>
      <c r="N1486" s="62"/>
      <c r="O1486" s="65"/>
      <c r="P1486" s="66" t="str">
        <f>Calculator!M1471</f>
        <v/>
      </c>
      <c r="Q1486" s="43"/>
    </row>
    <row r="1487" spans="1:17" outlineLevel="1" x14ac:dyDescent="0.2">
      <c r="A1487" s="43" t="str">
        <f t="shared" si="22"/>
        <v>BldApt</v>
      </c>
      <c r="B1487" s="68">
        <v>1470</v>
      </c>
      <c r="C1487" s="69"/>
      <c r="D1487" s="62"/>
      <c r="E1487" s="62"/>
      <c r="F1487" s="63"/>
      <c r="G1487" s="62"/>
      <c r="H1487" s="62"/>
      <c r="I1487" s="64"/>
      <c r="J1487" s="64"/>
      <c r="K1487" s="62"/>
      <c r="L1487" s="62"/>
      <c r="M1487" s="62"/>
      <c r="N1487" s="62"/>
      <c r="O1487" s="65"/>
      <c r="P1487" s="66" t="str">
        <f>Calculator!M1472</f>
        <v/>
      </c>
      <c r="Q1487" s="43"/>
    </row>
    <row r="1488" spans="1:17" outlineLevel="1" x14ac:dyDescent="0.2">
      <c r="A1488" s="43" t="str">
        <f t="shared" si="22"/>
        <v>BldApt</v>
      </c>
      <c r="B1488" s="68">
        <v>1471</v>
      </c>
      <c r="C1488" s="69"/>
      <c r="D1488" s="62"/>
      <c r="E1488" s="62"/>
      <c r="F1488" s="63"/>
      <c r="G1488" s="62"/>
      <c r="H1488" s="62"/>
      <c r="I1488" s="64"/>
      <c r="J1488" s="64"/>
      <c r="K1488" s="62"/>
      <c r="L1488" s="62"/>
      <c r="M1488" s="62"/>
      <c r="N1488" s="62"/>
      <c r="O1488" s="65"/>
      <c r="P1488" s="66" t="str">
        <f>Calculator!M1473</f>
        <v/>
      </c>
      <c r="Q1488" s="43"/>
    </row>
    <row r="1489" spans="1:17" outlineLevel="1" x14ac:dyDescent="0.2">
      <c r="A1489" s="43" t="str">
        <f t="shared" si="22"/>
        <v>BldApt</v>
      </c>
      <c r="B1489" s="68">
        <v>1472</v>
      </c>
      <c r="C1489" s="69"/>
      <c r="D1489" s="62"/>
      <c r="E1489" s="62"/>
      <c r="F1489" s="63"/>
      <c r="G1489" s="62"/>
      <c r="H1489" s="62"/>
      <c r="I1489" s="64"/>
      <c r="J1489" s="64"/>
      <c r="K1489" s="62"/>
      <c r="L1489" s="62"/>
      <c r="M1489" s="62"/>
      <c r="N1489" s="62"/>
      <c r="O1489" s="65"/>
      <c r="P1489" s="66" t="str">
        <f>Calculator!M1474</f>
        <v/>
      </c>
      <c r="Q1489" s="43"/>
    </row>
    <row r="1490" spans="1:17" outlineLevel="1" x14ac:dyDescent="0.2">
      <c r="A1490" s="43" t="str">
        <f t="shared" si="22"/>
        <v>BldApt</v>
      </c>
      <c r="B1490" s="68">
        <v>1473</v>
      </c>
      <c r="C1490" s="69"/>
      <c r="D1490" s="62"/>
      <c r="E1490" s="62"/>
      <c r="F1490" s="63"/>
      <c r="G1490" s="62"/>
      <c r="H1490" s="62"/>
      <c r="I1490" s="64"/>
      <c r="J1490" s="64"/>
      <c r="K1490" s="62"/>
      <c r="L1490" s="62"/>
      <c r="M1490" s="62"/>
      <c r="N1490" s="62"/>
      <c r="O1490" s="65"/>
      <c r="P1490" s="66" t="str">
        <f>Calculator!M1475</f>
        <v/>
      </c>
      <c r="Q1490" s="43"/>
    </row>
    <row r="1491" spans="1:17" outlineLevel="1" x14ac:dyDescent="0.2">
      <c r="A1491" s="43" t="str">
        <f t="shared" ref="A1491:A1517" si="23">"Bld"&amp;C1491&amp;"Apt"&amp;E1491</f>
        <v>BldApt</v>
      </c>
      <c r="B1491" s="68">
        <v>1474</v>
      </c>
      <c r="C1491" s="69"/>
      <c r="D1491" s="62"/>
      <c r="E1491" s="62"/>
      <c r="F1491" s="63"/>
      <c r="G1491" s="62"/>
      <c r="H1491" s="62"/>
      <c r="I1491" s="64"/>
      <c r="J1491" s="64"/>
      <c r="K1491" s="62"/>
      <c r="L1491" s="62"/>
      <c r="M1491" s="62"/>
      <c r="N1491" s="62"/>
      <c r="O1491" s="65"/>
      <c r="P1491" s="66" t="str">
        <f>Calculator!M1476</f>
        <v/>
      </c>
      <c r="Q1491" s="43"/>
    </row>
    <row r="1492" spans="1:17" outlineLevel="1" x14ac:dyDescent="0.2">
      <c r="A1492" s="43" t="str">
        <f t="shared" si="23"/>
        <v>BldApt</v>
      </c>
      <c r="B1492" s="68">
        <v>1475</v>
      </c>
      <c r="C1492" s="69"/>
      <c r="D1492" s="62"/>
      <c r="E1492" s="62"/>
      <c r="F1492" s="63"/>
      <c r="G1492" s="62"/>
      <c r="H1492" s="62"/>
      <c r="I1492" s="64"/>
      <c r="J1492" s="64"/>
      <c r="K1492" s="62"/>
      <c r="L1492" s="62"/>
      <c r="M1492" s="62"/>
      <c r="N1492" s="62"/>
      <c r="O1492" s="65"/>
      <c r="P1492" s="66" t="str">
        <f>Calculator!M1477</f>
        <v/>
      </c>
      <c r="Q1492" s="43"/>
    </row>
    <row r="1493" spans="1:17" outlineLevel="1" x14ac:dyDescent="0.2">
      <c r="A1493" s="43" t="str">
        <f t="shared" si="23"/>
        <v>BldApt</v>
      </c>
      <c r="B1493" s="68">
        <v>1476</v>
      </c>
      <c r="C1493" s="69"/>
      <c r="D1493" s="62"/>
      <c r="E1493" s="62"/>
      <c r="F1493" s="63"/>
      <c r="G1493" s="62"/>
      <c r="H1493" s="62"/>
      <c r="I1493" s="64"/>
      <c r="J1493" s="64"/>
      <c r="K1493" s="62"/>
      <c r="L1493" s="62"/>
      <c r="M1493" s="62"/>
      <c r="N1493" s="62"/>
      <c r="O1493" s="65"/>
      <c r="P1493" s="66" t="str">
        <f>Calculator!M1478</f>
        <v/>
      </c>
      <c r="Q1493" s="43"/>
    </row>
    <row r="1494" spans="1:17" outlineLevel="1" x14ac:dyDescent="0.2">
      <c r="A1494" s="43" t="str">
        <f t="shared" si="23"/>
        <v>BldApt</v>
      </c>
      <c r="B1494" s="68">
        <v>1477</v>
      </c>
      <c r="C1494" s="69"/>
      <c r="D1494" s="62"/>
      <c r="E1494" s="62"/>
      <c r="F1494" s="63"/>
      <c r="G1494" s="62"/>
      <c r="H1494" s="62"/>
      <c r="I1494" s="64"/>
      <c r="J1494" s="64"/>
      <c r="K1494" s="62"/>
      <c r="L1494" s="62"/>
      <c r="M1494" s="62"/>
      <c r="N1494" s="62"/>
      <c r="O1494" s="65"/>
      <c r="P1494" s="66" t="str">
        <f>Calculator!M1479</f>
        <v/>
      </c>
      <c r="Q1494" s="43"/>
    </row>
    <row r="1495" spans="1:17" outlineLevel="1" x14ac:dyDescent="0.2">
      <c r="A1495" s="43" t="str">
        <f t="shared" si="23"/>
        <v>BldApt</v>
      </c>
      <c r="B1495" s="68">
        <v>1478</v>
      </c>
      <c r="C1495" s="69"/>
      <c r="D1495" s="62"/>
      <c r="E1495" s="62"/>
      <c r="F1495" s="63"/>
      <c r="G1495" s="62"/>
      <c r="H1495" s="62"/>
      <c r="I1495" s="64"/>
      <c r="J1495" s="64"/>
      <c r="K1495" s="62"/>
      <c r="L1495" s="62"/>
      <c r="M1495" s="62"/>
      <c r="N1495" s="62"/>
      <c r="O1495" s="65"/>
      <c r="P1495" s="66" t="str">
        <f>Calculator!M1480</f>
        <v/>
      </c>
      <c r="Q1495" s="43"/>
    </row>
    <row r="1496" spans="1:17" outlineLevel="1" x14ac:dyDescent="0.2">
      <c r="A1496" s="43" t="str">
        <f t="shared" si="23"/>
        <v>BldApt</v>
      </c>
      <c r="B1496" s="68">
        <v>1479</v>
      </c>
      <c r="C1496" s="69"/>
      <c r="D1496" s="62"/>
      <c r="E1496" s="62"/>
      <c r="F1496" s="63"/>
      <c r="G1496" s="62"/>
      <c r="H1496" s="62"/>
      <c r="I1496" s="64"/>
      <c r="J1496" s="64"/>
      <c r="K1496" s="62"/>
      <c r="L1496" s="62"/>
      <c r="M1496" s="62"/>
      <c r="N1496" s="62"/>
      <c r="O1496" s="65"/>
      <c r="P1496" s="66" t="str">
        <f>Calculator!M1481</f>
        <v/>
      </c>
      <c r="Q1496" s="43"/>
    </row>
    <row r="1497" spans="1:17" outlineLevel="1" x14ac:dyDescent="0.2">
      <c r="A1497" s="43" t="str">
        <f t="shared" si="23"/>
        <v>BldApt</v>
      </c>
      <c r="B1497" s="68">
        <v>1480</v>
      </c>
      <c r="C1497" s="69"/>
      <c r="D1497" s="62"/>
      <c r="E1497" s="62"/>
      <c r="F1497" s="63"/>
      <c r="G1497" s="62"/>
      <c r="H1497" s="62"/>
      <c r="I1497" s="64"/>
      <c r="J1497" s="64"/>
      <c r="K1497" s="62"/>
      <c r="L1497" s="62"/>
      <c r="M1497" s="62"/>
      <c r="N1497" s="62"/>
      <c r="O1497" s="65"/>
      <c r="P1497" s="66" t="str">
        <f>Calculator!M1482</f>
        <v/>
      </c>
      <c r="Q1497" s="43"/>
    </row>
    <row r="1498" spans="1:17" outlineLevel="1" x14ac:dyDescent="0.2">
      <c r="A1498" s="43" t="str">
        <f t="shared" si="23"/>
        <v>BldApt</v>
      </c>
      <c r="B1498" s="68">
        <v>1481</v>
      </c>
      <c r="C1498" s="69"/>
      <c r="D1498" s="62"/>
      <c r="E1498" s="62"/>
      <c r="F1498" s="63"/>
      <c r="G1498" s="62"/>
      <c r="H1498" s="62"/>
      <c r="I1498" s="64"/>
      <c r="J1498" s="64"/>
      <c r="K1498" s="62"/>
      <c r="L1498" s="62"/>
      <c r="M1498" s="62"/>
      <c r="N1498" s="62"/>
      <c r="O1498" s="65"/>
      <c r="P1498" s="66" t="str">
        <f>Calculator!M1483</f>
        <v/>
      </c>
      <c r="Q1498" s="43"/>
    </row>
    <row r="1499" spans="1:17" outlineLevel="1" x14ac:dyDescent="0.2">
      <c r="A1499" s="43" t="str">
        <f t="shared" si="23"/>
        <v>BldApt</v>
      </c>
      <c r="B1499" s="68">
        <v>1482</v>
      </c>
      <c r="C1499" s="69"/>
      <c r="D1499" s="62"/>
      <c r="E1499" s="62"/>
      <c r="F1499" s="63"/>
      <c r="G1499" s="62"/>
      <c r="H1499" s="62"/>
      <c r="I1499" s="64"/>
      <c r="J1499" s="64"/>
      <c r="K1499" s="62"/>
      <c r="L1499" s="62"/>
      <c r="M1499" s="62"/>
      <c r="N1499" s="62"/>
      <c r="O1499" s="65"/>
      <c r="P1499" s="66" t="str">
        <f>Calculator!M1484</f>
        <v/>
      </c>
      <c r="Q1499" s="43"/>
    </row>
    <row r="1500" spans="1:17" outlineLevel="1" x14ac:dyDescent="0.2">
      <c r="A1500" s="43" t="str">
        <f t="shared" si="23"/>
        <v>BldApt</v>
      </c>
      <c r="B1500" s="68">
        <v>1483</v>
      </c>
      <c r="C1500" s="69"/>
      <c r="D1500" s="62"/>
      <c r="E1500" s="62"/>
      <c r="F1500" s="63"/>
      <c r="G1500" s="62"/>
      <c r="H1500" s="62"/>
      <c r="I1500" s="64"/>
      <c r="J1500" s="64"/>
      <c r="K1500" s="62"/>
      <c r="L1500" s="62"/>
      <c r="M1500" s="62"/>
      <c r="N1500" s="62"/>
      <c r="O1500" s="65"/>
      <c r="P1500" s="66" t="str">
        <f>Calculator!M1485</f>
        <v/>
      </c>
      <c r="Q1500" s="43"/>
    </row>
    <row r="1501" spans="1:17" outlineLevel="1" x14ac:dyDescent="0.2">
      <c r="A1501" s="43" t="str">
        <f t="shared" si="23"/>
        <v>BldApt</v>
      </c>
      <c r="B1501" s="68">
        <v>1484</v>
      </c>
      <c r="C1501" s="69"/>
      <c r="D1501" s="62"/>
      <c r="E1501" s="62"/>
      <c r="F1501" s="63"/>
      <c r="G1501" s="62"/>
      <c r="H1501" s="62"/>
      <c r="I1501" s="64"/>
      <c r="J1501" s="64"/>
      <c r="K1501" s="62"/>
      <c r="L1501" s="62"/>
      <c r="M1501" s="62"/>
      <c r="N1501" s="62"/>
      <c r="O1501" s="65"/>
      <c r="P1501" s="66" t="str">
        <f>Calculator!M1486</f>
        <v/>
      </c>
      <c r="Q1501" s="43"/>
    </row>
    <row r="1502" spans="1:17" outlineLevel="1" x14ac:dyDescent="0.2">
      <c r="A1502" s="43" t="str">
        <f t="shared" si="23"/>
        <v>BldApt</v>
      </c>
      <c r="B1502" s="68">
        <v>1485</v>
      </c>
      <c r="C1502" s="69"/>
      <c r="D1502" s="62"/>
      <c r="E1502" s="62"/>
      <c r="F1502" s="63"/>
      <c r="G1502" s="62"/>
      <c r="H1502" s="62"/>
      <c r="I1502" s="64"/>
      <c r="J1502" s="64"/>
      <c r="K1502" s="62"/>
      <c r="L1502" s="62"/>
      <c r="M1502" s="62"/>
      <c r="N1502" s="62"/>
      <c r="O1502" s="65"/>
      <c r="P1502" s="66" t="str">
        <f>Calculator!M1487</f>
        <v/>
      </c>
      <c r="Q1502" s="43"/>
    </row>
    <row r="1503" spans="1:17" outlineLevel="1" x14ac:dyDescent="0.2">
      <c r="A1503" s="43" t="str">
        <f t="shared" si="23"/>
        <v>BldApt</v>
      </c>
      <c r="B1503" s="68">
        <v>1486</v>
      </c>
      <c r="C1503" s="69"/>
      <c r="D1503" s="62"/>
      <c r="E1503" s="62"/>
      <c r="F1503" s="63"/>
      <c r="G1503" s="62"/>
      <c r="H1503" s="62"/>
      <c r="I1503" s="64"/>
      <c r="J1503" s="64"/>
      <c r="K1503" s="62"/>
      <c r="L1503" s="62"/>
      <c r="M1503" s="62"/>
      <c r="N1503" s="62"/>
      <c r="O1503" s="65"/>
      <c r="P1503" s="66" t="str">
        <f>Calculator!M1488</f>
        <v/>
      </c>
      <c r="Q1503" s="43"/>
    </row>
    <row r="1504" spans="1:17" outlineLevel="1" x14ac:dyDescent="0.2">
      <c r="A1504" s="43" t="str">
        <f t="shared" si="23"/>
        <v>BldApt</v>
      </c>
      <c r="B1504" s="68">
        <v>1487</v>
      </c>
      <c r="C1504" s="69"/>
      <c r="D1504" s="62"/>
      <c r="E1504" s="62"/>
      <c r="F1504" s="63"/>
      <c r="G1504" s="62"/>
      <c r="H1504" s="62"/>
      <c r="I1504" s="64"/>
      <c r="J1504" s="64"/>
      <c r="K1504" s="62"/>
      <c r="L1504" s="62"/>
      <c r="M1504" s="62"/>
      <c r="N1504" s="62"/>
      <c r="O1504" s="65"/>
      <c r="P1504" s="66" t="str">
        <f>Calculator!M1489</f>
        <v/>
      </c>
      <c r="Q1504" s="43"/>
    </row>
    <row r="1505" spans="1:17" outlineLevel="1" x14ac:dyDescent="0.2">
      <c r="A1505" s="43" t="str">
        <f t="shared" si="23"/>
        <v>BldApt</v>
      </c>
      <c r="B1505" s="68">
        <v>1488</v>
      </c>
      <c r="C1505" s="69"/>
      <c r="D1505" s="62"/>
      <c r="E1505" s="62"/>
      <c r="F1505" s="63"/>
      <c r="G1505" s="62"/>
      <c r="H1505" s="62"/>
      <c r="I1505" s="64"/>
      <c r="J1505" s="64"/>
      <c r="K1505" s="62"/>
      <c r="L1505" s="62"/>
      <c r="M1505" s="62"/>
      <c r="N1505" s="62"/>
      <c r="O1505" s="65"/>
      <c r="P1505" s="66" t="str">
        <f>Calculator!M1490</f>
        <v/>
      </c>
      <c r="Q1505" s="43"/>
    </row>
    <row r="1506" spans="1:17" outlineLevel="1" x14ac:dyDescent="0.2">
      <c r="A1506" s="43" t="str">
        <f t="shared" si="23"/>
        <v>BldApt</v>
      </c>
      <c r="B1506" s="68">
        <v>1489</v>
      </c>
      <c r="C1506" s="69"/>
      <c r="D1506" s="62"/>
      <c r="E1506" s="62"/>
      <c r="F1506" s="63"/>
      <c r="G1506" s="62"/>
      <c r="H1506" s="62"/>
      <c r="I1506" s="64"/>
      <c r="J1506" s="64"/>
      <c r="K1506" s="62"/>
      <c r="L1506" s="62"/>
      <c r="M1506" s="62"/>
      <c r="N1506" s="62"/>
      <c r="O1506" s="65"/>
      <c r="P1506" s="66" t="str">
        <f>Calculator!M1491</f>
        <v/>
      </c>
      <c r="Q1506" s="43"/>
    </row>
    <row r="1507" spans="1:17" outlineLevel="1" x14ac:dyDescent="0.2">
      <c r="A1507" s="43" t="str">
        <f t="shared" si="23"/>
        <v>BldApt</v>
      </c>
      <c r="B1507" s="68">
        <v>1490</v>
      </c>
      <c r="C1507" s="69"/>
      <c r="D1507" s="62"/>
      <c r="E1507" s="62"/>
      <c r="F1507" s="63"/>
      <c r="G1507" s="62"/>
      <c r="H1507" s="62"/>
      <c r="I1507" s="64"/>
      <c r="J1507" s="64"/>
      <c r="K1507" s="62"/>
      <c r="L1507" s="62"/>
      <c r="M1507" s="62"/>
      <c r="N1507" s="62"/>
      <c r="O1507" s="65"/>
      <c r="P1507" s="66" t="str">
        <f>Calculator!M1492</f>
        <v/>
      </c>
      <c r="Q1507" s="43"/>
    </row>
    <row r="1508" spans="1:17" outlineLevel="1" x14ac:dyDescent="0.2">
      <c r="A1508" s="43" t="str">
        <f t="shared" si="23"/>
        <v>BldApt</v>
      </c>
      <c r="B1508" s="68">
        <v>1491</v>
      </c>
      <c r="C1508" s="69"/>
      <c r="D1508" s="62"/>
      <c r="E1508" s="62"/>
      <c r="F1508" s="63"/>
      <c r="G1508" s="62"/>
      <c r="H1508" s="62"/>
      <c r="I1508" s="64"/>
      <c r="J1508" s="64"/>
      <c r="K1508" s="62"/>
      <c r="L1508" s="62"/>
      <c r="M1508" s="62"/>
      <c r="N1508" s="62"/>
      <c r="O1508" s="65"/>
      <c r="P1508" s="66" t="str">
        <f>Calculator!M1493</f>
        <v/>
      </c>
      <c r="Q1508" s="43"/>
    </row>
    <row r="1509" spans="1:17" outlineLevel="1" x14ac:dyDescent="0.2">
      <c r="A1509" s="43" t="str">
        <f t="shared" si="23"/>
        <v>BldApt</v>
      </c>
      <c r="B1509" s="68">
        <v>1492</v>
      </c>
      <c r="C1509" s="69"/>
      <c r="D1509" s="62"/>
      <c r="E1509" s="62"/>
      <c r="F1509" s="63"/>
      <c r="G1509" s="62"/>
      <c r="H1509" s="62"/>
      <c r="I1509" s="64"/>
      <c r="J1509" s="64"/>
      <c r="K1509" s="62"/>
      <c r="L1509" s="62"/>
      <c r="M1509" s="62"/>
      <c r="N1509" s="62"/>
      <c r="O1509" s="65"/>
      <c r="P1509" s="66" t="str">
        <f>Calculator!M1494</f>
        <v/>
      </c>
      <c r="Q1509" s="43"/>
    </row>
    <row r="1510" spans="1:17" outlineLevel="1" x14ac:dyDescent="0.2">
      <c r="A1510" s="43" t="str">
        <f t="shared" si="23"/>
        <v>BldApt</v>
      </c>
      <c r="B1510" s="68">
        <v>1493</v>
      </c>
      <c r="C1510" s="69"/>
      <c r="D1510" s="62"/>
      <c r="E1510" s="62"/>
      <c r="F1510" s="63"/>
      <c r="G1510" s="62"/>
      <c r="H1510" s="62"/>
      <c r="I1510" s="64"/>
      <c r="J1510" s="64"/>
      <c r="K1510" s="62"/>
      <c r="L1510" s="62"/>
      <c r="M1510" s="62"/>
      <c r="N1510" s="62"/>
      <c r="O1510" s="65"/>
      <c r="P1510" s="66" t="str">
        <f>Calculator!M1495</f>
        <v/>
      </c>
      <c r="Q1510" s="43"/>
    </row>
    <row r="1511" spans="1:17" outlineLevel="1" x14ac:dyDescent="0.2">
      <c r="A1511" s="43" t="str">
        <f t="shared" si="23"/>
        <v>BldApt</v>
      </c>
      <c r="B1511" s="68">
        <v>1494</v>
      </c>
      <c r="C1511" s="69"/>
      <c r="D1511" s="62"/>
      <c r="E1511" s="62"/>
      <c r="F1511" s="63"/>
      <c r="G1511" s="62"/>
      <c r="H1511" s="62"/>
      <c r="I1511" s="64"/>
      <c r="J1511" s="64"/>
      <c r="K1511" s="62"/>
      <c r="L1511" s="62"/>
      <c r="M1511" s="62"/>
      <c r="N1511" s="62"/>
      <c r="O1511" s="65"/>
      <c r="P1511" s="66" t="str">
        <f>Calculator!M1496</f>
        <v/>
      </c>
      <c r="Q1511" s="43"/>
    </row>
    <row r="1512" spans="1:17" outlineLevel="1" x14ac:dyDescent="0.2">
      <c r="A1512" s="43" t="str">
        <f t="shared" si="23"/>
        <v>BldApt</v>
      </c>
      <c r="B1512" s="68">
        <v>1495</v>
      </c>
      <c r="C1512" s="69"/>
      <c r="D1512" s="62"/>
      <c r="E1512" s="62"/>
      <c r="F1512" s="63"/>
      <c r="G1512" s="62"/>
      <c r="H1512" s="62"/>
      <c r="I1512" s="64"/>
      <c r="J1512" s="64"/>
      <c r="K1512" s="62"/>
      <c r="L1512" s="62"/>
      <c r="M1512" s="62"/>
      <c r="N1512" s="62"/>
      <c r="O1512" s="65"/>
      <c r="P1512" s="66" t="str">
        <f>Calculator!M1497</f>
        <v/>
      </c>
      <c r="Q1512" s="43"/>
    </row>
    <row r="1513" spans="1:17" outlineLevel="1" x14ac:dyDescent="0.2">
      <c r="A1513" s="43" t="str">
        <f t="shared" si="23"/>
        <v>BldApt</v>
      </c>
      <c r="B1513" s="68">
        <v>1496</v>
      </c>
      <c r="C1513" s="69"/>
      <c r="D1513" s="62"/>
      <c r="E1513" s="62"/>
      <c r="F1513" s="63"/>
      <c r="G1513" s="62"/>
      <c r="H1513" s="62"/>
      <c r="I1513" s="64"/>
      <c r="J1513" s="64"/>
      <c r="K1513" s="62"/>
      <c r="L1513" s="62"/>
      <c r="M1513" s="62"/>
      <c r="N1513" s="62"/>
      <c r="O1513" s="65"/>
      <c r="P1513" s="66" t="str">
        <f>Calculator!M1498</f>
        <v/>
      </c>
      <c r="Q1513" s="43"/>
    </row>
    <row r="1514" spans="1:17" outlineLevel="1" x14ac:dyDescent="0.2">
      <c r="A1514" s="43" t="str">
        <f t="shared" si="23"/>
        <v>BldApt</v>
      </c>
      <c r="B1514" s="68">
        <v>1497</v>
      </c>
      <c r="C1514" s="69"/>
      <c r="D1514" s="62"/>
      <c r="E1514" s="62"/>
      <c r="F1514" s="63"/>
      <c r="G1514" s="62"/>
      <c r="H1514" s="62"/>
      <c r="I1514" s="64"/>
      <c r="J1514" s="64"/>
      <c r="K1514" s="62"/>
      <c r="L1514" s="62"/>
      <c r="M1514" s="62"/>
      <c r="N1514" s="62"/>
      <c r="O1514" s="65"/>
      <c r="P1514" s="66" t="str">
        <f>Calculator!M1499</f>
        <v/>
      </c>
      <c r="Q1514" s="43"/>
    </row>
    <row r="1515" spans="1:17" outlineLevel="1" x14ac:dyDescent="0.2">
      <c r="A1515" s="43" t="str">
        <f t="shared" si="23"/>
        <v>BldApt</v>
      </c>
      <c r="B1515" s="68">
        <v>1498</v>
      </c>
      <c r="C1515" s="69"/>
      <c r="D1515" s="62"/>
      <c r="E1515" s="62"/>
      <c r="F1515" s="63"/>
      <c r="G1515" s="62"/>
      <c r="H1515" s="62"/>
      <c r="I1515" s="64"/>
      <c r="J1515" s="64"/>
      <c r="K1515" s="62"/>
      <c r="L1515" s="62"/>
      <c r="M1515" s="62"/>
      <c r="N1515" s="62"/>
      <c r="O1515" s="65"/>
      <c r="P1515" s="66" t="str">
        <f>Calculator!M1500</f>
        <v/>
      </c>
      <c r="Q1515" s="43"/>
    </row>
    <row r="1516" spans="1:17" outlineLevel="1" x14ac:dyDescent="0.2">
      <c r="A1516" s="43" t="str">
        <f t="shared" si="23"/>
        <v>BldApt</v>
      </c>
      <c r="B1516" s="68">
        <v>1499</v>
      </c>
      <c r="C1516" s="69"/>
      <c r="D1516" s="62"/>
      <c r="E1516" s="62"/>
      <c r="F1516" s="63"/>
      <c r="G1516" s="62"/>
      <c r="H1516" s="62"/>
      <c r="I1516" s="64"/>
      <c r="J1516" s="64"/>
      <c r="K1516" s="62"/>
      <c r="L1516" s="62"/>
      <c r="M1516" s="62"/>
      <c r="N1516" s="62"/>
      <c r="O1516" s="65"/>
      <c r="P1516" s="66" t="str">
        <f>Calculator!M1501</f>
        <v/>
      </c>
      <c r="Q1516" s="43"/>
    </row>
    <row r="1517" spans="1:17" x14ac:dyDescent="0.2">
      <c r="A1517" s="43" t="str">
        <f t="shared" si="23"/>
        <v>BldApt</v>
      </c>
      <c r="B1517" s="68">
        <v>1500</v>
      </c>
      <c r="C1517" s="69"/>
      <c r="D1517" s="62"/>
      <c r="E1517" s="62"/>
      <c r="F1517" s="63"/>
      <c r="G1517" s="62"/>
      <c r="H1517" s="62"/>
      <c r="I1517" s="64"/>
      <c r="J1517" s="64"/>
      <c r="K1517" s="62"/>
      <c r="L1517" s="62"/>
      <c r="M1517" s="62"/>
      <c r="N1517" s="62"/>
      <c r="O1517" s="65"/>
      <c r="P1517" s="66" t="str">
        <f>Calculator!M1502</f>
        <v/>
      </c>
      <c r="Q1517" s="43"/>
    </row>
  </sheetData>
  <sheetProtection formatCells="0" formatColumns="0" formatRows="0" insertHyperlinks="0" selectLockedCells="1" sort="0" autoFilter="0" pivotTables="0"/>
  <autoFilter ref="B17:P1517" xr:uid="{00000000-0009-0000-0000-000004000000}"/>
  <mergeCells count="8">
    <mergeCell ref="D9:F9"/>
    <mergeCell ref="D10:F10"/>
    <mergeCell ref="D11:F11"/>
    <mergeCell ref="B1:O1"/>
    <mergeCell ref="D6:F6"/>
    <mergeCell ref="D7:F7"/>
    <mergeCell ref="D8:F8"/>
    <mergeCell ref="B2:R4"/>
  </mergeCells>
  <conditionalFormatting sqref="G15">
    <cfRule type="cellIs" dxfId="36" priority="27" operator="equal">
      <formula>"Fail"</formula>
    </cfRule>
  </conditionalFormatting>
  <conditionalFormatting sqref="G15:H15">
    <cfRule type="cellIs" dxfId="35" priority="25" operator="equal">
      <formula>"Pass"</formula>
    </cfRule>
    <cfRule type="cellIs" dxfId="34" priority="26" operator="equal">
      <formula>"Fail"</formula>
    </cfRule>
  </conditionalFormatting>
  <conditionalFormatting sqref="P18:P36 P38:P45 P47:P1517">
    <cfRule type="cellIs" dxfId="33" priority="22" operator="equal">
      <formula>"No"</formula>
    </cfRule>
    <cfRule type="cellIs" dxfId="32" priority="23" operator="equal">
      <formula>"NA"</formula>
    </cfRule>
    <cfRule type="cellIs" dxfId="31" priority="24" operator="equal">
      <formula>"Yes"</formula>
    </cfRule>
  </conditionalFormatting>
  <conditionalFormatting sqref="L13:L14">
    <cfRule type="cellIs" dxfId="30" priority="20" operator="equal">
      <formula>"Pass"</formula>
    </cfRule>
    <cfRule type="cellIs" dxfId="29" priority="21" operator="equal">
      <formula>"Fail"</formula>
    </cfRule>
  </conditionalFormatting>
  <conditionalFormatting sqref="F13">
    <cfRule type="cellIs" dxfId="28" priority="11" operator="equal">
      <formula>"Ineligible for Review"</formula>
    </cfRule>
    <cfRule type="cellIs" dxfId="27" priority="15" operator="equal">
      <formula>"Eligible for Review"</formula>
    </cfRule>
    <cfRule type="cellIs" dxfId="26" priority="16" operator="equal">
      <formula>"Pass"</formula>
    </cfRule>
    <cfRule type="cellIs" dxfId="25" priority="17" operator="equal">
      <formula>"Fail"</formula>
    </cfRule>
  </conditionalFormatting>
  <conditionalFormatting sqref="P37">
    <cfRule type="cellIs" dxfId="24" priority="12" operator="equal">
      <formula>"No"</formula>
    </cfRule>
    <cfRule type="cellIs" dxfId="23" priority="13" operator="equal">
      <formula>"NA"</formula>
    </cfRule>
    <cfRule type="cellIs" dxfId="22" priority="14" operator="equal">
      <formula>"Yes"</formula>
    </cfRule>
  </conditionalFormatting>
  <conditionalFormatting sqref="C49:C1517">
    <cfRule type="expression" dxfId="21" priority="28">
      <formula>$J$7&gt;1</formula>
    </cfRule>
  </conditionalFormatting>
  <conditionalFormatting sqref="L15">
    <cfRule type="cellIs" dxfId="20" priority="9" operator="equal">
      <formula>"Pass"</formula>
    </cfRule>
    <cfRule type="cellIs" dxfId="19" priority="10" operator="equal">
      <formula>"Fail"</formula>
    </cfRule>
  </conditionalFormatting>
  <conditionalFormatting sqref="C18:C45">
    <cfRule type="expression" dxfId="18" priority="8">
      <formula>$J$7&gt;1</formula>
    </cfRule>
  </conditionalFormatting>
  <conditionalFormatting sqref="C46">
    <cfRule type="expression" dxfId="17" priority="4">
      <formula>$J$7&gt;1</formula>
    </cfRule>
  </conditionalFormatting>
  <conditionalFormatting sqref="P46">
    <cfRule type="cellIs" dxfId="16" priority="5" operator="equal">
      <formula>"No"</formula>
    </cfRule>
    <cfRule type="cellIs" dxfId="15" priority="6" operator="equal">
      <formula>"NA"</formula>
    </cfRule>
    <cfRule type="cellIs" dxfId="14" priority="7" operator="equal">
      <formula>"Yes"</formula>
    </cfRule>
  </conditionalFormatting>
  <conditionalFormatting sqref="C48">
    <cfRule type="expression" dxfId="13" priority="2">
      <formula>$J$7&gt;1</formula>
    </cfRule>
  </conditionalFormatting>
  <conditionalFormatting sqref="C47">
    <cfRule type="expression" dxfId="12" priority="3">
      <formula>$J$7&gt;1</formula>
    </cfRule>
  </conditionalFormatting>
  <conditionalFormatting sqref="H11:I11">
    <cfRule type="cellIs" dxfId="11" priority="1" operator="equal">
      <formula>0</formula>
    </cfRule>
  </conditionalFormatting>
  <dataValidations count="2">
    <dataValidation operator="greaterThanOrEqual" allowBlank="1" showInputMessage="1" showErrorMessage="1" sqref="D10 H15" xr:uid="{00000000-0002-0000-0400-000000000000}"/>
    <dataValidation type="whole" operator="greaterThanOrEqual" allowBlank="1" showInputMessage="1" showErrorMessage="1" sqref="D9" xr:uid="{00000000-0002-0000-0400-000001000000}">
      <formula1>1</formula1>
    </dataValidation>
  </dataValidations>
  <pageMargins left="0.5" right="0.5" top="0.5" bottom="2" header="0.5" footer="0.5"/>
  <pageSetup paperSize="5" scale="46" fitToHeight="0" orientation="portrait" cellComments="asDisplayed" r:id="rId1"/>
  <headerFooter alignWithMargins="0">
    <oddFooter>&amp;L&amp;G&amp;CPage &amp;P of &amp;N&amp;R ver.September 2020</oddFooter>
  </headerFooter>
  <legacyDrawingHF r:id="rId2"/>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400-000002000000}">
          <x14:formula1>
            <xm:f>piv!$B$9:$B$11</xm:f>
          </x14:formula1>
          <xm:sqref>K18:K1517</xm:sqref>
        </x14:dataValidation>
        <x14:dataValidation type="list" allowBlank="1" showInputMessage="1" showErrorMessage="1" xr:uid="{00000000-0002-0000-0400-000003000000}">
          <x14:formula1>
            <xm:f>piv!$G$3:$G$9</xm:f>
          </x14:formula1>
          <xm:sqref>G18:G1517</xm:sqref>
        </x14:dataValidation>
        <x14:dataValidation type="list" allowBlank="1" showInputMessage="1" showErrorMessage="1" xr:uid="{00000000-0002-0000-0400-000004000000}">
          <x14:formula1>
            <xm:f>piv!$B$14:$B$15</xm:f>
          </x14:formula1>
          <xm:sqref>L18:L1517</xm:sqref>
        </x14:dataValidation>
        <x14:dataValidation type="list" operator="greaterThanOrEqual" allowBlank="1" showInputMessage="1" showErrorMessage="1" xr:uid="{00000000-0002-0000-0400-000005000000}">
          <x14:formula1>
            <xm:f>piv!$D$4:$D$9</xm:f>
          </x14:formula1>
          <xm:sqref>G12</xm:sqref>
        </x14:dataValidation>
        <x14:dataValidation type="list" allowBlank="1" showInputMessage="1" showErrorMessage="1" xr:uid="{00000000-0002-0000-0400-000006000000}">
          <x14:formula1>
            <xm:f>piv!$D$12:$D$15</xm:f>
          </x14:formula1>
          <xm:sqref>M18:N1517</xm:sqref>
        </x14:dataValidation>
        <x14:dataValidation type="list" allowBlank="1" showInputMessage="1" showErrorMessage="1" xr:uid="{00000000-0002-0000-0400-000007000000}">
          <x14:formula1>
            <xm:f>piv!$I$3:$I$8</xm:f>
          </x14:formula1>
          <xm:sqref>J7</xm:sqref>
        </x14:dataValidation>
        <x14:dataValidation type="list" allowBlank="1" showInputMessage="1" showErrorMessage="1" xr:uid="{00000000-0002-0000-0400-000008000000}">
          <x14:formula1>
            <xm:f>piv!$F$3:$F$8</xm:f>
          </x14:formula1>
          <xm:sqref>J18:J1517</xm:sqref>
        </x14:dataValidation>
        <x14:dataValidation type="list" allowBlank="1" showInputMessage="1" showErrorMessage="1" xr:uid="{00000000-0002-0000-0400-000009000000}">
          <x14:formula1>
            <xm:f>piv!$B$4:$B$5</xm:f>
          </x14:formula1>
          <xm:sqref>H18:H1517</xm:sqref>
        </x14:dataValidation>
        <x14:dataValidation type="list" allowBlank="1" showInputMessage="1" showErrorMessage="1" xr:uid="{00000000-0002-0000-0400-00000A000000}">
          <x14:formula1>
            <xm:f>piv!$J$3:$J$5</xm:f>
          </x14:formula1>
          <xm:sqref>N11</xm:sqref>
        </x14:dataValidation>
        <x14:dataValidation type="list" allowBlank="1" showInputMessage="1" showErrorMessage="1" xr:uid="{00000000-0002-0000-0400-00000B000000}">
          <x14:formula1>
            <xm:f>piv!$A$3:$A$4</xm:f>
          </x14:formula1>
          <xm:sqref>I18:I1517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9" tint="0.79998168889431442"/>
    <pageSetUpPr fitToPage="1"/>
  </sheetPr>
  <dimension ref="A1:AU1502"/>
  <sheetViews>
    <sheetView zoomScaleNormal="100" zoomScaleSheetLayoutView="100" workbookViewId="0">
      <selection activeCell="B3" sqref="B3"/>
    </sheetView>
  </sheetViews>
  <sheetFormatPr defaultColWidth="9.140625" defaultRowHeight="12.75" x14ac:dyDescent="0.2"/>
  <cols>
    <col min="1" max="2" width="10.5703125" style="21" customWidth="1"/>
    <col min="3" max="3" width="13.42578125" style="21" customWidth="1"/>
    <col min="4" max="4" width="14" style="21" customWidth="1"/>
    <col min="5" max="7" width="10.5703125" style="21" customWidth="1"/>
    <col min="8" max="8" width="18" style="21" bestFit="1" customWidth="1"/>
    <col min="9" max="9" width="12.7109375" style="21" customWidth="1"/>
    <col min="10" max="11" width="10.5703125" style="33" customWidth="1"/>
    <col min="12" max="12" width="13.42578125" style="21" customWidth="1"/>
    <col min="13" max="13" width="10.5703125" style="90" customWidth="1"/>
    <col min="14" max="16" width="9.140625" style="21" customWidth="1"/>
    <col min="17" max="17" width="4.85546875" style="21" customWidth="1"/>
    <col min="18" max="18" width="27.28515625" style="21" customWidth="1"/>
    <col min="19" max="19" width="15.28515625" style="91" customWidth="1"/>
    <col min="20" max="20" width="9.7109375" style="91" customWidth="1"/>
    <col min="21" max="26" width="9.140625" style="92" customWidth="1"/>
    <col min="27" max="27" width="9.140625" style="21" customWidth="1"/>
    <col min="28" max="28" width="9.140625" style="91" customWidth="1"/>
    <col min="29" max="29" width="14.28515625" style="21" customWidth="1"/>
    <col min="30" max="30" width="6.140625" style="71" customWidth="1"/>
    <col min="31" max="31" width="9.140625" style="21" customWidth="1"/>
    <col min="32" max="32" width="82.7109375" style="21" bestFit="1" customWidth="1"/>
    <col min="33" max="36" width="9.140625" style="21" customWidth="1"/>
    <col min="37" max="37" width="5.7109375" style="21" customWidth="1"/>
    <col min="38" max="43" width="9.140625" style="21" customWidth="1"/>
    <col min="44" max="44" width="10" style="21" customWidth="1"/>
    <col min="45" max="45" width="12.42578125" style="21" customWidth="1"/>
    <col min="46" max="16384" width="9.140625" style="21"/>
  </cols>
  <sheetData>
    <row r="1" spans="1:47" ht="17.25" customHeight="1" thickBot="1" x14ac:dyDescent="0.25">
      <c r="A1" s="54"/>
      <c r="B1" s="55"/>
      <c r="C1" s="55"/>
      <c r="D1" s="55"/>
      <c r="E1" s="55"/>
      <c r="F1" s="55"/>
      <c r="G1" s="55"/>
      <c r="H1" s="55"/>
      <c r="I1" s="55"/>
      <c r="J1" s="55"/>
      <c r="K1" s="55"/>
      <c r="L1" s="55"/>
      <c r="M1" s="55"/>
      <c r="N1" s="21" t="str">
        <f>IF(COUNTIF(M3:M1502,"No"),"Fail","Pass")</f>
        <v>Pass</v>
      </c>
      <c r="R1" s="211" t="s">
        <v>310</v>
      </c>
      <c r="S1" s="212"/>
      <c r="T1" s="212"/>
      <c r="U1" s="212"/>
      <c r="V1" s="212"/>
      <c r="W1" s="212"/>
      <c r="X1" s="212"/>
      <c r="Y1" s="212"/>
      <c r="Z1" s="212"/>
      <c r="AA1" s="212"/>
      <c r="AB1" s="212"/>
      <c r="AC1" s="213"/>
    </row>
    <row r="2" spans="1:47" s="43" customFormat="1" ht="69" customHeight="1" thickBot="1" x14ac:dyDescent="0.25">
      <c r="A2" s="56" t="s">
        <v>0</v>
      </c>
      <c r="B2" s="58" t="s">
        <v>1</v>
      </c>
      <c r="C2" s="58" t="s">
        <v>13</v>
      </c>
      <c r="D2" s="58" t="s">
        <v>5</v>
      </c>
      <c r="E2" s="58" t="s">
        <v>152</v>
      </c>
      <c r="F2" s="59" t="s">
        <v>235</v>
      </c>
      <c r="G2" s="59" t="s">
        <v>153</v>
      </c>
      <c r="H2" s="58" t="s">
        <v>6</v>
      </c>
      <c r="I2" s="58" t="s">
        <v>154</v>
      </c>
      <c r="J2" s="58" t="s">
        <v>155</v>
      </c>
      <c r="K2" s="58" t="s">
        <v>156</v>
      </c>
      <c r="L2" s="58" t="s">
        <v>157</v>
      </c>
      <c r="M2" s="72" t="s">
        <v>4</v>
      </c>
      <c r="N2" s="73" t="s">
        <v>158</v>
      </c>
      <c r="O2" s="57" t="s">
        <v>150</v>
      </c>
      <c r="P2" s="74"/>
      <c r="R2" s="9" t="s">
        <v>119</v>
      </c>
      <c r="S2" s="14" t="s">
        <v>123</v>
      </c>
      <c r="T2" s="15"/>
      <c r="U2" s="214" t="s">
        <v>120</v>
      </c>
      <c r="V2" s="215"/>
      <c r="W2" s="215"/>
      <c r="X2" s="215"/>
      <c r="Y2" s="215"/>
      <c r="Z2" s="215"/>
      <c r="AA2" s="10" t="s">
        <v>121</v>
      </c>
      <c r="AB2" s="75" t="s">
        <v>122</v>
      </c>
      <c r="AC2" s="76"/>
      <c r="AD2" s="77"/>
      <c r="AE2" s="216" t="s">
        <v>159</v>
      </c>
      <c r="AF2" s="217"/>
      <c r="AG2" s="217"/>
      <c r="AH2" s="217"/>
      <c r="AI2" s="217"/>
      <c r="AJ2" s="217"/>
      <c r="AL2" s="216" t="s">
        <v>160</v>
      </c>
      <c r="AM2" s="217"/>
      <c r="AN2" s="217"/>
      <c r="AO2" s="217"/>
      <c r="AP2" s="217"/>
      <c r="AQ2" s="217"/>
      <c r="AR2" s="78" t="s">
        <v>161</v>
      </c>
      <c r="AS2" s="78" t="s">
        <v>162</v>
      </c>
    </row>
    <row r="3" spans="1:47" s="43" customFormat="1" ht="12.95" customHeight="1" x14ac:dyDescent="0.2">
      <c r="A3" s="60">
        <v>1</v>
      </c>
      <c r="B3" s="79">
        <f>Input!E18</f>
        <v>0</v>
      </c>
      <c r="C3" s="79">
        <f>Input!F18</f>
        <v>0</v>
      </c>
      <c r="D3" s="79">
        <f>Input!G18</f>
        <v>0</v>
      </c>
      <c r="E3" s="79">
        <f>Input!H18</f>
        <v>0</v>
      </c>
      <c r="F3" s="80">
        <f>Input!I18</f>
        <v>0</v>
      </c>
      <c r="G3" s="80">
        <f>Input!J18</f>
        <v>0</v>
      </c>
      <c r="H3" s="79">
        <f>Input!K18</f>
        <v>0</v>
      </c>
      <c r="I3" s="79">
        <f>Input!L18</f>
        <v>0</v>
      </c>
      <c r="J3" s="79">
        <f>Input!M18</f>
        <v>0</v>
      </c>
      <c r="K3" s="79">
        <f>Input!N18</f>
        <v>0</v>
      </c>
      <c r="L3" s="79">
        <f>Input!O18</f>
        <v>0</v>
      </c>
      <c r="M3" s="81" t="str">
        <f>IFERROR(IF(E3="NO","NA",IF(AND(E3="yes",C3+L3&lt;=AS3),"YES","NO")),"")</f>
        <v/>
      </c>
      <c r="N3" s="82">
        <f>IF(G3&lt;=F3,IF(G3&gt;0%,G3,F3),F3)</f>
        <v>0</v>
      </c>
      <c r="O3" s="83">
        <f>Input!C18</f>
        <v>0</v>
      </c>
      <c r="P3" s="83"/>
      <c r="R3" s="11">
        <f t="shared" ref="R3:R66" si="0">IF(AND($H3="No",$I3="No"),"E",IF(AND($H3="Yes, No Elec. Stove",$I3="No"),"F",IF(AND($H3="No",$I3="Yes"),"H",IF(AND($H3="Yes, No Elec. Stove",$I3="Yes"),"I", ))))</f>
        <v>0</v>
      </c>
      <c r="S3" s="15" t="str">
        <f t="shared" ref="S3:S66" si="1">IF(H3="Yes w/ Elec. Stove","G"," ")</f>
        <v xml:space="preserve"> </v>
      </c>
      <c r="T3" s="15"/>
      <c r="U3" s="12">
        <f>IF(AND($D3=0,$F3=0.4),22,IF(AND($D3=0,$F3=0.6),34,IF(AND($D3=0,$F3=0.8),60,IF(AND($D3=0,$F3=1.2),73,IF(AND($D3=0,$F3=1.3),85,0)))))</f>
        <v>0</v>
      </c>
      <c r="V3" s="12">
        <f>IF(AND($D3=1,$F3=0.4),23,IF(AND($D3=1,$F3=0.6),35,IF(AND($D3=1,$F3=0.8),61,IF(AND($D3=1,$F3=1.2),74,IF(AND($D3=1,$F3=1.3),86,0)))))</f>
        <v>0</v>
      </c>
      <c r="W3" s="12">
        <f>IF(AND($D3=2,$F3=0.4),24,IF(AND($D3=2,$F3=0.6),36,IF(AND($D3=2,$F3=0.8),62,IF(AND($D3=2,$F3=1.2),75,IF(AND($D3=2,$F3=1.3),87,0)))))</f>
        <v>0</v>
      </c>
      <c r="X3" s="12">
        <f>IF(AND($D3=3,$F3=0.4),25,IF(AND($D3=3,$F3=0.6),37,IF(AND($D3=3,$F3=0.8),63,IF(AND($D3=3,$F3=1.2),76,IF(AND($D3=3,$F3=1.3),88,0)))))</f>
        <v>0</v>
      </c>
      <c r="Y3" s="12">
        <f>IF(AND($D3=4,$F3=0.4),26,IF(AND($D3=4,$F3=0.6),38,IF(AND($D3=4,$F3=0.8),64,IF(AND($D3=4,$F3=1.2),77,IF(AND($D3=4,$F3=1.3),89,0)))))</f>
        <v>0</v>
      </c>
      <c r="Z3" s="12">
        <f>IF(AND($D3=5,$F3=0.4),27,IF(AND($D3=5,$F3=0.6),39,IF(AND($D3=5,$F3=0.8),65,IF(AND($D3=5,$F3=1.2),78,IF(AND($D3=5,$F3=1.3),90,0)))))</f>
        <v>0</v>
      </c>
      <c r="AA3" s="12">
        <f>SUM(U3:Z3)</f>
        <v>0</v>
      </c>
      <c r="AB3" s="12" t="str">
        <f t="shared" ref="AB3:AB66" si="2">CONCATENATE(IF(H3="Yes w/ Elec. Stove","G",R3),AA3)</f>
        <v>00</v>
      </c>
      <c r="AC3" s="13" t="e">
        <f>VLOOKUP(AB3,'AMI Ref (2)'!T:U,2,FALSE)</f>
        <v>#N/A</v>
      </c>
      <c r="AD3" s="77"/>
      <c r="AE3" s="77">
        <f>IF(AND($D3=0,$J3="Oil"),'AMI Ref (2)'!$K$5,IF(AND($D3=0,$J3="Gas"),'AMI Ref (2)'!$L$5,IF(AND($D3=0,$J3="Electric"),'AMI Ref (2)'!$M$5,IF(AND($D3=0,$J3="N/A"),0,0))))</f>
        <v>0</v>
      </c>
      <c r="AF3" s="77">
        <f>IF(AND($D3=1,$J3="Oil"),'AMI Ref (2)'!$K$6,IF(AND($D3=1,$J3="Gas"),'AMI Ref (2)'!$L$6,IF(AND($D3=1,$J3="Electric"),'AMI Ref (2)'!$M$6,IF(AND($D3=1,$J3="N/A"),0,0))))</f>
        <v>0</v>
      </c>
      <c r="AG3" s="77">
        <f>IF(AND($D3=2,$J3="Oil"),'AMI Ref (2)'!$K$7,IF(AND($D3=2,$J3="Gas"),'AMI Ref (2)'!$L$7,IF(AND($D3=2,$J3="Electric"),'AMI Ref (2)'!$M$7,IF(AND($D3=2,$J3="N/A"),0,0))))</f>
        <v>0</v>
      </c>
      <c r="AH3" s="77">
        <f>IF(AND($D3=3,$J3="Oil"),'AMI Ref (2)'!$K$8,IF(AND($D3=3,$J3="Gas"),'AMI Ref (2)'!$L$8,IF(AND($D3=3,$J3="Electric"),'AMI Ref (2)'!$M$8,IF(AND($D3=3,$J3="N/A"),0,0))))</f>
        <v>0</v>
      </c>
      <c r="AI3" s="77">
        <f>IF(AND($D3=4,$J3="Oil"),'AMI Ref (2)'!$K$9,IF(AND($D3=4,$J3="Gas"),'AMI Ref (2)'!$L$9,IF(AND($D3=4,$J3="Electric"),'AMI Ref (2)'!$M$9,IF(AND($D3=4,$J3="N/A"),0,0))))</f>
        <v>0</v>
      </c>
      <c r="AJ3" s="77">
        <f>IF(AND($D3=5,$J3="Oil"),'AMI Ref (2)'!$K$10,IF(AND($D3=5,$J3="Gas"),'AMI Ref (2)'!$L$10,IF(AND($D3=5,$J3="Electric"),'AMI Ref (2)'!$M$10,IF(AND($D3=5,$J3="N/A"),0,0))))</f>
        <v>0</v>
      </c>
      <c r="AL3" s="77">
        <f>IF(AND($D3=0,$K3="Oil"),'AMI Ref (2)'!$N$5,IF(AND($D3=0,$K3="Gas"),'AMI Ref (2)'!$O$5,IF(AND($D3=0,$K3="Electric"),'AMI Ref (2)'!$P$5,IF(AND($D3=0,$K3="N/A"),0,0))))</f>
        <v>0</v>
      </c>
      <c r="AM3" s="77">
        <f>IF(AND($D3=1,$K3="Oil"),'AMI Ref (2)'!$N$6,IF(AND($D3=1,$K3="Gas"),'AMI Ref (2)'!$O$6,IF(AND($D3=1,$K3="Electric"),'AMI Ref (2)'!$P$6,IF(AND($D3=1,$K3="N/A"),0,0))))</f>
        <v>0</v>
      </c>
      <c r="AN3" s="77">
        <f>IF(AND($D3=2,$K3="Oil"),'AMI Ref (2)'!$N$7,IF(AND($D3=2,$K3="Gas"),'AMI Ref (2)'!$O$7,IF(AND($D3=2,$K3="Electric"),'AMI Ref (2)'!$P$7,IF(AND($D3=2,$K3="N/A"),0,0))))</f>
        <v>0</v>
      </c>
      <c r="AO3" s="77">
        <f>IF(AND($D3=3,$K3="Oil"),'AMI Ref (2)'!$N$8,IF(AND($D3=3,$K3="Gas"),'AMI Ref (2)'!$O$8,IF(AND($D3=3,$K3="Electric"),'AMI Ref (2)'!$P$8,IF(AND($D3=3,$K3="N/A"),0,0))))</f>
        <v>0</v>
      </c>
      <c r="AP3" s="77">
        <f>IF(AND($D3=4,$K3="Oil"),'AMI Ref (2)'!$N$9,IF(AND($D3=4,$K3="Gas"),'AMI Ref (2)'!$O$9,IF(AND($D3=4,$K3="Electric"),'AMI Ref (2)'!$P$9,IF(AND($D3=4,$K3="N/A"),0,0))))</f>
        <v>0</v>
      </c>
      <c r="AQ3" s="77">
        <f>IF(AND($D3=5,$K3="Oil"),'AMI Ref (2)'!$N$10,IF(AND($D3=5,$K3="Gas"),'AMI Ref (2)'!$O$10,IF(AND($D3=5,$K3="Electric"),'AMI Ref (2)'!$P$10,IF(AND($D3=5,$K3="N/A"),0,0))))</f>
        <v>0</v>
      </c>
      <c r="AR3" s="77">
        <f>SUM(AE3:AQ3)</f>
        <v>0</v>
      </c>
      <c r="AS3" s="84" t="e">
        <f>AC3-AR3</f>
        <v>#N/A</v>
      </c>
    </row>
    <row r="4" spans="1:47" s="43" customFormat="1" ht="12.95" customHeight="1" x14ac:dyDescent="0.2">
      <c r="A4" s="67">
        <v>2</v>
      </c>
      <c r="B4" s="79">
        <f>Input!E19</f>
        <v>0</v>
      </c>
      <c r="C4" s="79">
        <f>Input!F19</f>
        <v>0</v>
      </c>
      <c r="D4" s="79">
        <f>Input!G19</f>
        <v>0</v>
      </c>
      <c r="E4" s="79">
        <f>Input!H19</f>
        <v>0</v>
      </c>
      <c r="F4" s="80">
        <f>Input!I19</f>
        <v>0</v>
      </c>
      <c r="G4" s="80">
        <f>Input!J19</f>
        <v>0</v>
      </c>
      <c r="H4" s="79">
        <f>Input!K19</f>
        <v>0</v>
      </c>
      <c r="I4" s="79">
        <f>Input!L19</f>
        <v>0</v>
      </c>
      <c r="J4" s="79">
        <f>Input!M19</f>
        <v>0</v>
      </c>
      <c r="K4" s="79">
        <f>Input!N19</f>
        <v>0</v>
      </c>
      <c r="L4" s="79">
        <f>Input!O19</f>
        <v>0</v>
      </c>
      <c r="M4" s="81" t="str">
        <f t="shared" ref="M4:M67" si="3">IFERROR(IF(E4="NO","NA",IF(AND(E4="yes",C4+L4&lt;=AS4),"YES","NO")),"")</f>
        <v/>
      </c>
      <c r="N4" s="82">
        <f t="shared" ref="N4:N67" si="4">IF(G4&lt;=F4,IF(G4&gt;0%,G4,F4),F4)</f>
        <v>0</v>
      </c>
      <c r="O4" s="83">
        <f>Input!C19</f>
        <v>0</v>
      </c>
      <c r="P4" s="83"/>
      <c r="R4" s="11">
        <f t="shared" si="0"/>
        <v>0</v>
      </c>
      <c r="S4" s="15" t="str">
        <f t="shared" si="1"/>
        <v xml:space="preserve"> </v>
      </c>
      <c r="T4" s="15"/>
      <c r="U4" s="12">
        <f t="shared" ref="U4:U67" si="5">IF(AND($D4=0,$F4=0.4),22,IF(AND($D4=0,$F4=0.6),34,IF(AND($D4=0,$F4=0.8),60,IF(AND($D4=0,$F4=1.2),73,IF(AND($D4=0,$F4=1.3),85,0)))))</f>
        <v>0</v>
      </c>
      <c r="V4" s="12">
        <f t="shared" ref="V4:V67" si="6">IF(AND($D4=1,$F4=0.4),23,IF(AND($D4=1,$F4=0.6),35,IF(AND($D4=1,$F4=0.8),61,IF(AND($D4=1,$F4=1.2),74,IF(AND($D4=1,$F4=1.3),86,0)))))</f>
        <v>0</v>
      </c>
      <c r="W4" s="12">
        <f t="shared" ref="W4:W67" si="7">IF(AND($D4=2,$F4=0.4),24,IF(AND($D4=2,$F4=0.6),36,IF(AND($D4=2,$F4=0.8),62,IF(AND($D4=2,$F4=1.2),75,IF(AND($D4=2,$F4=1.3),87,0)))))</f>
        <v>0</v>
      </c>
      <c r="X4" s="12">
        <f t="shared" ref="X4:X67" si="8">IF(AND($D4=3,$F4=0.4),25,IF(AND($D4=3,$F4=0.6),37,IF(AND($D4=3,$F4=0.8),63,IF(AND($D4=3,$F4=1.2),76,IF(AND($D4=3,$F4=1.3),88,0)))))</f>
        <v>0</v>
      </c>
      <c r="Y4" s="12">
        <f t="shared" ref="Y4:Y67" si="9">IF(AND($D4=4,$F4=0.4),26,IF(AND($D4=4,$F4=0.6),38,IF(AND($D4=4,$F4=0.8),64,IF(AND($D4=4,$F4=1.2),77,IF(AND($D4=4,$F4=1.3),89,0)))))</f>
        <v>0</v>
      </c>
      <c r="Z4" s="12">
        <f t="shared" ref="Z4:Z67" si="10">IF(AND($D4=5,$F4=0.4),27,IF(AND($D4=5,$F4=0.6),39,IF(AND($D4=5,$F4=0.8),65,IF(AND($D4=5,$F4=1.2),78,IF(AND($D4=5,$F4=1.3),90,0)))))</f>
        <v>0</v>
      </c>
      <c r="AA4" s="12">
        <f t="shared" ref="AA4:AA67" si="11">SUM(U4:Z4)</f>
        <v>0</v>
      </c>
      <c r="AB4" s="12" t="str">
        <f t="shared" si="2"/>
        <v>00</v>
      </c>
      <c r="AC4" s="13" t="e">
        <f>VLOOKUP(AB4,'AMI Ref (2)'!T:U,2,FALSE)</f>
        <v>#N/A</v>
      </c>
      <c r="AD4" s="77"/>
      <c r="AE4" s="77">
        <f>IF(AND($D4=0,$J4="Oil"),'AMI Ref (2)'!$K$5,IF(AND($D4=0,$J4="Gas"),'AMI Ref (2)'!$L$5,IF(AND($D4=0,$J4="Electric"),'AMI Ref (2)'!$M$5,IF(AND($D4=0,$J4="N/A"),0,0))))</f>
        <v>0</v>
      </c>
      <c r="AF4" s="77">
        <f>IF(AND($D4=1,$J4="Oil"),'AMI Ref (2)'!$K$6,IF(AND($D4=1,$J4="Gas"),'AMI Ref (2)'!$L$6,IF(AND($D4=1,$J4="Electric"),'AMI Ref (2)'!$M$6,IF(AND($D4=1,$J4="N/A"),0,0))))</f>
        <v>0</v>
      </c>
      <c r="AG4" s="77">
        <f>IF(AND($D4=2,$J4="Oil"),'AMI Ref (2)'!$K$7,IF(AND($D4=2,$J4="Gas"),'AMI Ref (2)'!$L$7,IF(AND($D4=2,$J4="Electric"),'AMI Ref (2)'!$M$7,IF(AND($D4=2,$J4="N/A"),0,0))))</f>
        <v>0</v>
      </c>
      <c r="AH4" s="77">
        <f>IF(AND($D4=3,$J4="Oil"),'AMI Ref (2)'!$K$8,IF(AND($D4=3,$J4="Gas"),'AMI Ref (2)'!$L$8,IF(AND($D4=3,$J4="Electric"),'AMI Ref (2)'!$M$8,IF(AND($D4=3,$J4="N/A"),0,0))))</f>
        <v>0</v>
      </c>
      <c r="AI4" s="77">
        <f>IF(AND($D4=4,$J4="Oil"),'AMI Ref (2)'!$K$9,IF(AND($D4=4,$J4="Gas"),'AMI Ref (2)'!$L$9,IF(AND($D4=4,$J4="Electric"),'AMI Ref (2)'!$M$9,IF(AND($D4=4,$J4="N/A"),0,0))))</f>
        <v>0</v>
      </c>
      <c r="AJ4" s="77">
        <f>IF(AND($D4=5,$J4="Oil"),'AMI Ref (2)'!$K$10,IF(AND($D4=5,$J4="Gas"),'AMI Ref (2)'!$L$10,IF(AND($D4=5,$J4="Electric"),'AMI Ref (2)'!$M$10,IF(AND($D4=5,$J4="N/A"),0,0))))</f>
        <v>0</v>
      </c>
      <c r="AL4" s="77">
        <f>IF(AND($D4=0,$K4="Oil"),'AMI Ref (2)'!$N$5,IF(AND($D4=0,$K4="Gas"),'AMI Ref (2)'!$O$5,IF(AND($D4=0,$K4="Electric"),'AMI Ref (2)'!$P$5,IF(AND($D4=0,$K4="N/A"),0,0))))</f>
        <v>0</v>
      </c>
      <c r="AM4" s="77">
        <f>IF(AND($D4=1,$K4="Oil"),'AMI Ref (2)'!$N$6,IF(AND($D4=1,$K4="Gas"),'AMI Ref (2)'!$O$6,IF(AND($D4=1,$K4="Electric"),'AMI Ref (2)'!$P$6,IF(AND($D4=1,$K4="N/A"),0,0))))</f>
        <v>0</v>
      </c>
      <c r="AN4" s="77">
        <f>IF(AND($D4=2,$K4="Oil"),'AMI Ref (2)'!$N$7,IF(AND($D4=2,$K4="Gas"),'AMI Ref (2)'!$O$7,IF(AND($D4=2,$K4="Electric"),'AMI Ref (2)'!$P$7,IF(AND($D4=2,$K4="N/A"),0,0))))</f>
        <v>0</v>
      </c>
      <c r="AO4" s="77">
        <f>IF(AND($D4=3,$K4="Oil"),'AMI Ref (2)'!$N$8,IF(AND($D4=3,$K4="Gas"),'AMI Ref (2)'!$O$8,IF(AND($D4=3,$K4="Electric"),'AMI Ref (2)'!$P$8,IF(AND($D4=3,$K4="N/A"),0,0))))</f>
        <v>0</v>
      </c>
      <c r="AP4" s="77">
        <f>IF(AND($D4=4,$K4="Oil"),'AMI Ref (2)'!$N$9,IF(AND($D4=4,$K4="Gas"),'AMI Ref (2)'!$O$9,IF(AND($D4=4,$K4="Electric"),'AMI Ref (2)'!$P$9,IF(AND($D4=4,$K4="N/A"),0,0))))</f>
        <v>0</v>
      </c>
      <c r="AQ4" s="77">
        <f>IF(AND($D4=5,$K4="Oil"),'AMI Ref (2)'!$N$10,IF(AND($D4=5,$K4="Gas"),'AMI Ref (2)'!$O$10,IF(AND($D4=5,$K4="Electric"),'AMI Ref (2)'!$P$10,IF(AND($D4=5,$K4="N/A"),0,0))))</f>
        <v>0</v>
      </c>
      <c r="AR4" s="77">
        <f t="shared" ref="AR4:AR67" si="12">SUM(AE4:AQ4)</f>
        <v>0</v>
      </c>
      <c r="AS4" s="84" t="e">
        <f t="shared" ref="AS4:AS67" si="13">AC4-AR4</f>
        <v>#N/A</v>
      </c>
    </row>
    <row r="5" spans="1:47" ht="12.95" customHeight="1" x14ac:dyDescent="0.2">
      <c r="A5" s="68">
        <v>3</v>
      </c>
      <c r="B5" s="79">
        <f>Input!E20</f>
        <v>0</v>
      </c>
      <c r="C5" s="79">
        <f>Input!F20</f>
        <v>0</v>
      </c>
      <c r="D5" s="79">
        <f>Input!G20</f>
        <v>0</v>
      </c>
      <c r="E5" s="79">
        <f>Input!H20</f>
        <v>0</v>
      </c>
      <c r="F5" s="80">
        <f>Input!I20</f>
        <v>0</v>
      </c>
      <c r="G5" s="80">
        <f>Input!J20</f>
        <v>0</v>
      </c>
      <c r="H5" s="79">
        <f>Input!K20</f>
        <v>0</v>
      </c>
      <c r="I5" s="79">
        <f>Input!L20</f>
        <v>0</v>
      </c>
      <c r="J5" s="79">
        <f>Input!M20</f>
        <v>0</v>
      </c>
      <c r="K5" s="79">
        <f>Input!N20</f>
        <v>0</v>
      </c>
      <c r="L5" s="79">
        <f>Input!O20</f>
        <v>0</v>
      </c>
      <c r="M5" s="81" t="str">
        <f t="shared" si="3"/>
        <v/>
      </c>
      <c r="N5" s="82">
        <f t="shared" si="4"/>
        <v>0</v>
      </c>
      <c r="O5" s="83">
        <f>Input!C20</f>
        <v>0</v>
      </c>
      <c r="P5" s="83"/>
      <c r="R5" s="11">
        <f t="shared" si="0"/>
        <v>0</v>
      </c>
      <c r="S5" s="15" t="str">
        <f t="shared" si="1"/>
        <v xml:space="preserve"> </v>
      </c>
      <c r="T5" s="15"/>
      <c r="U5" s="12">
        <f t="shared" si="5"/>
        <v>0</v>
      </c>
      <c r="V5" s="12">
        <f t="shared" si="6"/>
        <v>0</v>
      </c>
      <c r="W5" s="12">
        <f t="shared" si="7"/>
        <v>0</v>
      </c>
      <c r="X5" s="12">
        <f t="shared" si="8"/>
        <v>0</v>
      </c>
      <c r="Y5" s="12">
        <f t="shared" si="9"/>
        <v>0</v>
      </c>
      <c r="Z5" s="12">
        <f t="shared" si="10"/>
        <v>0</v>
      </c>
      <c r="AA5" s="12">
        <f t="shared" si="11"/>
        <v>0</v>
      </c>
      <c r="AB5" s="12" t="str">
        <f t="shared" si="2"/>
        <v>00</v>
      </c>
      <c r="AC5" s="13" t="e">
        <f>VLOOKUP(AB5,'AMI Ref (2)'!T:U,2,FALSE)</f>
        <v>#N/A</v>
      </c>
      <c r="AD5" s="77"/>
      <c r="AE5" s="77">
        <f>IF(AND($D5=0,$J5="Oil"),'AMI Ref (2)'!$K$5,IF(AND($D5=0,$J5="Gas"),'AMI Ref (2)'!$L$5,IF(AND($D5=0,$J5="Electric"),'AMI Ref (2)'!$M$5,IF(AND($D5=0,$J5="N/A"),0,0))))</f>
        <v>0</v>
      </c>
      <c r="AF5" s="77">
        <f>IF(AND($D5=1,$J5="Oil"),'AMI Ref (2)'!$K$6,IF(AND($D5=1,$J5="Gas"),'AMI Ref (2)'!$L$6,IF(AND($D5=1,$J5="Electric"),'AMI Ref (2)'!$M$6,IF(AND($D5=1,$J5="N/A"),0,0))))</f>
        <v>0</v>
      </c>
      <c r="AG5" s="77">
        <f>IF(AND($D5=2,$J5="Oil"),'AMI Ref (2)'!$K$7,IF(AND($D5=2,$J5="Gas"),'AMI Ref (2)'!$L$7,IF(AND($D5=2,$J5="Electric"),'AMI Ref (2)'!$M$7,IF(AND($D5=2,$J5="N/A"),0,0))))</f>
        <v>0</v>
      </c>
      <c r="AH5" s="77">
        <f>IF(AND($D5=3,$J5="Oil"),'AMI Ref (2)'!$K$8,IF(AND($D5=3,$J5="Gas"),'AMI Ref (2)'!$L$8,IF(AND($D5=3,$J5="Electric"),'AMI Ref (2)'!$M$8,IF(AND($D5=3,$J5="N/A"),0,0))))</f>
        <v>0</v>
      </c>
      <c r="AI5" s="77">
        <f>IF(AND($D5=4,$J5="Oil"),'AMI Ref (2)'!$K$9,IF(AND($D5=4,$J5="Gas"),'AMI Ref (2)'!$L$9,IF(AND($D5=4,$J5="Electric"),'AMI Ref (2)'!$M$9,IF(AND($D5=4,$J5="N/A"),0,0))))</f>
        <v>0</v>
      </c>
      <c r="AJ5" s="77">
        <f>IF(AND($D5=5,$J5="Oil"),'AMI Ref (2)'!$K$10,IF(AND($D5=5,$J5="Gas"),'AMI Ref (2)'!$L$10,IF(AND($D5=5,$J5="Electric"),'AMI Ref (2)'!$M$10,IF(AND($D5=5,$J5="N/A"),0,0))))</f>
        <v>0</v>
      </c>
      <c r="AK5" s="43"/>
      <c r="AL5" s="77">
        <f>IF(AND($D5=0,$K5="Oil"),'AMI Ref (2)'!$N$5,IF(AND($D5=0,$K5="Gas"),'AMI Ref (2)'!$O$5,IF(AND($D5=0,$K5="Electric"),'AMI Ref (2)'!$P$5,IF(AND($D5=0,$K5="N/A"),0,0))))</f>
        <v>0</v>
      </c>
      <c r="AM5" s="77">
        <f>IF(AND($D5=1,$K5="Oil"),'AMI Ref (2)'!$N$6,IF(AND($D5=1,$K5="Gas"),'AMI Ref (2)'!$O$6,IF(AND($D5=1,$K5="Electric"),'AMI Ref (2)'!$P$6,IF(AND($D5=1,$K5="N/A"),0,0))))</f>
        <v>0</v>
      </c>
      <c r="AN5" s="77">
        <f>IF(AND($D5=2,$K5="Oil"),'AMI Ref (2)'!$N$7,IF(AND($D5=2,$K5="Gas"),'AMI Ref (2)'!$O$7,IF(AND($D5=2,$K5="Electric"),'AMI Ref (2)'!$P$7,IF(AND($D5=2,$K5="N/A"),0,0))))</f>
        <v>0</v>
      </c>
      <c r="AO5" s="77">
        <f>IF(AND($D5=3,$K5="Oil"),'AMI Ref (2)'!$N$8,IF(AND($D5=3,$K5="Gas"),'AMI Ref (2)'!$O$8,IF(AND($D5=3,$K5="Electric"),'AMI Ref (2)'!$P$8,IF(AND($D5=3,$K5="N/A"),0,0))))</f>
        <v>0</v>
      </c>
      <c r="AP5" s="77">
        <f>IF(AND($D5=4,$K5="Oil"),'AMI Ref (2)'!$N$9,IF(AND($D5=4,$K5="Gas"),'AMI Ref (2)'!$O$9,IF(AND($D5=4,$K5="Electric"),'AMI Ref (2)'!$P$9,IF(AND($D5=4,$K5="N/A"),0,0))))</f>
        <v>0</v>
      </c>
      <c r="AQ5" s="77">
        <f>IF(AND($D5=5,$K5="Oil"),'AMI Ref (2)'!$N$10,IF(AND($D5=5,$K5="Gas"),'AMI Ref (2)'!$O$10,IF(AND($D5=5,$K5="Electric"),'AMI Ref (2)'!$P$10,IF(AND($D5=5,$K5="N/A"),0,0))))</f>
        <v>0</v>
      </c>
      <c r="AR5" s="77">
        <f t="shared" si="12"/>
        <v>0</v>
      </c>
      <c r="AS5" s="84" t="e">
        <f t="shared" si="13"/>
        <v>#N/A</v>
      </c>
    </row>
    <row r="6" spans="1:47" ht="12.95" customHeight="1" x14ac:dyDescent="0.2">
      <c r="A6" s="68">
        <v>4</v>
      </c>
      <c r="B6" s="79">
        <f>Input!E21</f>
        <v>0</v>
      </c>
      <c r="C6" s="79">
        <f>Input!F21</f>
        <v>0</v>
      </c>
      <c r="D6" s="79">
        <f>Input!G21</f>
        <v>0</v>
      </c>
      <c r="E6" s="79">
        <f>Input!H21</f>
        <v>0</v>
      </c>
      <c r="F6" s="80">
        <f>Input!I21</f>
        <v>0</v>
      </c>
      <c r="G6" s="80">
        <f>Input!J21</f>
        <v>0</v>
      </c>
      <c r="H6" s="79">
        <f>Input!K21</f>
        <v>0</v>
      </c>
      <c r="I6" s="79">
        <f>Input!L21</f>
        <v>0</v>
      </c>
      <c r="J6" s="79">
        <f>Input!M21</f>
        <v>0</v>
      </c>
      <c r="K6" s="79">
        <f>Input!N21</f>
        <v>0</v>
      </c>
      <c r="L6" s="79">
        <f>Input!O21</f>
        <v>0</v>
      </c>
      <c r="M6" s="81" t="str">
        <f t="shared" si="3"/>
        <v/>
      </c>
      <c r="N6" s="82">
        <f t="shared" si="4"/>
        <v>0</v>
      </c>
      <c r="O6" s="83">
        <f>Input!C21</f>
        <v>0</v>
      </c>
      <c r="P6" s="83"/>
      <c r="R6" s="11">
        <f t="shared" si="0"/>
        <v>0</v>
      </c>
      <c r="S6" s="15" t="str">
        <f t="shared" si="1"/>
        <v xml:space="preserve"> </v>
      </c>
      <c r="T6" s="15"/>
      <c r="U6" s="12">
        <f t="shared" si="5"/>
        <v>0</v>
      </c>
      <c r="V6" s="12">
        <f t="shared" si="6"/>
        <v>0</v>
      </c>
      <c r="W6" s="12">
        <f t="shared" si="7"/>
        <v>0</v>
      </c>
      <c r="X6" s="12">
        <f t="shared" si="8"/>
        <v>0</v>
      </c>
      <c r="Y6" s="12">
        <f t="shared" si="9"/>
        <v>0</v>
      </c>
      <c r="Z6" s="12">
        <f t="shared" si="10"/>
        <v>0</v>
      </c>
      <c r="AA6" s="12">
        <f t="shared" si="11"/>
        <v>0</v>
      </c>
      <c r="AB6" s="12" t="str">
        <f t="shared" si="2"/>
        <v>00</v>
      </c>
      <c r="AC6" s="13" t="e">
        <f>VLOOKUP(AB6,'AMI Ref (2)'!T:U,2,FALSE)</f>
        <v>#N/A</v>
      </c>
      <c r="AD6" s="77"/>
      <c r="AE6" s="77">
        <f>IF(AND($D6=0,$J6="Oil"),'AMI Ref (2)'!$K$5,IF(AND($D6=0,$J6="Gas"),'AMI Ref (2)'!$L$5,IF(AND($D6=0,$J6="Electric"),'AMI Ref (2)'!$M$5,IF(AND($D6=0,$J6="N/A"),0,0))))</f>
        <v>0</v>
      </c>
      <c r="AF6" s="77">
        <f>IF(AND($D6=1,$J6="Oil"),'AMI Ref (2)'!$K$6,IF(AND($D6=1,$J6="Gas"),'AMI Ref (2)'!$L$6,IF(AND($D6=1,$J6="Electric"),'AMI Ref (2)'!$M$6,IF(AND($D6=1,$J6="N/A"),0,0))))</f>
        <v>0</v>
      </c>
      <c r="AG6" s="77">
        <f>IF(AND($D6=2,$J6="Oil"),'AMI Ref (2)'!$K$7,IF(AND($D6=2,$J6="Gas"),'AMI Ref (2)'!$L$7,IF(AND($D6=2,$J6="Electric"),'AMI Ref (2)'!$M$7,IF(AND($D6=2,$J6="N/A"),0,0))))</f>
        <v>0</v>
      </c>
      <c r="AH6" s="77">
        <f>IF(AND($D6=3,$J6="Oil"),'AMI Ref (2)'!$K$8,IF(AND($D6=3,$J6="Gas"),'AMI Ref (2)'!$L$8,IF(AND($D6=3,$J6="Electric"),'AMI Ref (2)'!$M$8,IF(AND($D6=3,$J6="N/A"),0,0))))</f>
        <v>0</v>
      </c>
      <c r="AI6" s="77">
        <f>IF(AND($D6=4,$J6="Oil"),'AMI Ref (2)'!$K$9,IF(AND($D6=4,$J6="Gas"),'AMI Ref (2)'!$L$9,IF(AND($D6=4,$J6="Electric"),'AMI Ref (2)'!$M$9,IF(AND($D6=4,$J6="N/A"),0,0))))</f>
        <v>0</v>
      </c>
      <c r="AJ6" s="77">
        <f>IF(AND($D6=5,$J6="Oil"),'AMI Ref (2)'!$K$10,IF(AND($D6=5,$J6="Gas"),'AMI Ref (2)'!$L$10,IF(AND($D6=5,$J6="Electric"),'AMI Ref (2)'!$M$10,IF(AND($D6=5,$J6="N/A"),0,0))))</f>
        <v>0</v>
      </c>
      <c r="AK6" s="43"/>
      <c r="AL6" s="77">
        <f>IF(AND($D6=0,$K6="Oil"),'AMI Ref (2)'!$N$5,IF(AND($D6=0,$K6="Gas"),'AMI Ref (2)'!$O$5,IF(AND($D6=0,$K6="Electric"),'AMI Ref (2)'!$P$5,IF(AND($D6=0,$K6="N/A"),0,0))))</f>
        <v>0</v>
      </c>
      <c r="AM6" s="77">
        <f>IF(AND($D6=1,$K6="Oil"),'AMI Ref (2)'!$N$6,IF(AND($D6=1,$K6="Gas"),'AMI Ref (2)'!$O$6,IF(AND($D6=1,$K6="Electric"),'AMI Ref (2)'!$P$6,IF(AND($D6=1,$K6="N/A"),0,0))))</f>
        <v>0</v>
      </c>
      <c r="AN6" s="77">
        <f>IF(AND($D6=2,$K6="Oil"),'AMI Ref (2)'!$N$7,IF(AND($D6=2,$K6="Gas"),'AMI Ref (2)'!$O$7,IF(AND($D6=2,$K6="Electric"),'AMI Ref (2)'!$P$7,IF(AND($D6=2,$K6="N/A"),0,0))))</f>
        <v>0</v>
      </c>
      <c r="AO6" s="77">
        <f>IF(AND($D6=3,$K6="Oil"),'AMI Ref (2)'!$N$8,IF(AND($D6=3,$K6="Gas"),'AMI Ref (2)'!$O$8,IF(AND($D6=3,$K6="Electric"),'AMI Ref (2)'!$P$8,IF(AND($D6=3,$K6="N/A"),0,0))))</f>
        <v>0</v>
      </c>
      <c r="AP6" s="77">
        <f>IF(AND($D6=4,$K6="Oil"),'AMI Ref (2)'!$N$9,IF(AND($D6=4,$K6="Gas"),'AMI Ref (2)'!$O$9,IF(AND($D6=4,$K6="Electric"),'AMI Ref (2)'!$P$9,IF(AND($D6=4,$K6="N/A"),0,0))))</f>
        <v>0</v>
      </c>
      <c r="AQ6" s="77">
        <f>IF(AND($D6=5,$K6="Oil"),'AMI Ref (2)'!$N$10,IF(AND($D6=5,$K6="Gas"),'AMI Ref (2)'!$O$10,IF(AND($D6=5,$K6="Electric"),'AMI Ref (2)'!$P$10,IF(AND($D6=5,$K6="N/A"),0,0))))</f>
        <v>0</v>
      </c>
      <c r="AR6" s="77">
        <f t="shared" si="12"/>
        <v>0</v>
      </c>
      <c r="AS6" s="84" t="e">
        <f t="shared" si="13"/>
        <v>#N/A</v>
      </c>
    </row>
    <row r="7" spans="1:47" ht="12.95" customHeight="1" x14ac:dyDescent="0.2">
      <c r="A7" s="68">
        <v>5</v>
      </c>
      <c r="B7" s="79">
        <f>Input!E22</f>
        <v>0</v>
      </c>
      <c r="C7" s="79">
        <f>Input!F22</f>
        <v>0</v>
      </c>
      <c r="D7" s="79">
        <f>Input!G22</f>
        <v>0</v>
      </c>
      <c r="E7" s="79">
        <f>Input!H22</f>
        <v>0</v>
      </c>
      <c r="F7" s="80">
        <f>Input!I22</f>
        <v>0</v>
      </c>
      <c r="G7" s="80">
        <f>Input!J22</f>
        <v>0</v>
      </c>
      <c r="H7" s="79">
        <f>Input!K22</f>
        <v>0</v>
      </c>
      <c r="I7" s="79">
        <f>Input!L22</f>
        <v>0</v>
      </c>
      <c r="J7" s="79">
        <f>Input!M22</f>
        <v>0</v>
      </c>
      <c r="K7" s="79">
        <f>Input!N22</f>
        <v>0</v>
      </c>
      <c r="L7" s="79">
        <f>Input!O22</f>
        <v>0</v>
      </c>
      <c r="M7" s="81" t="str">
        <f t="shared" si="3"/>
        <v/>
      </c>
      <c r="N7" s="82">
        <f t="shared" si="4"/>
        <v>0</v>
      </c>
      <c r="O7" s="83">
        <f>Input!C22</f>
        <v>0</v>
      </c>
      <c r="P7" s="83"/>
      <c r="R7" s="11">
        <f t="shared" si="0"/>
        <v>0</v>
      </c>
      <c r="S7" s="15" t="str">
        <f t="shared" si="1"/>
        <v xml:space="preserve"> </v>
      </c>
      <c r="T7" s="15"/>
      <c r="U7" s="12">
        <f t="shared" si="5"/>
        <v>0</v>
      </c>
      <c r="V7" s="12">
        <f t="shared" si="6"/>
        <v>0</v>
      </c>
      <c r="W7" s="12">
        <f t="shared" si="7"/>
        <v>0</v>
      </c>
      <c r="X7" s="12">
        <f t="shared" si="8"/>
        <v>0</v>
      </c>
      <c r="Y7" s="12">
        <f t="shared" si="9"/>
        <v>0</v>
      </c>
      <c r="Z7" s="12">
        <f t="shared" si="10"/>
        <v>0</v>
      </c>
      <c r="AA7" s="12">
        <f t="shared" si="11"/>
        <v>0</v>
      </c>
      <c r="AB7" s="12" t="str">
        <f t="shared" si="2"/>
        <v>00</v>
      </c>
      <c r="AC7" s="13" t="e">
        <f>VLOOKUP(AB7,'AMI Ref (2)'!T:U,2,FALSE)</f>
        <v>#N/A</v>
      </c>
      <c r="AD7" s="77"/>
      <c r="AE7" s="77">
        <f>IF(AND($D7=0,$J7="Oil"),'AMI Ref (2)'!$K$5,IF(AND($D7=0,$J7="Gas"),'AMI Ref (2)'!$L$5,IF(AND($D7=0,$J7="Electric"),'AMI Ref (2)'!$M$5,IF(AND($D7=0,$J7="N/A"),0,0))))</f>
        <v>0</v>
      </c>
      <c r="AF7" s="77">
        <f>IF(AND($D7=1,$J7="Oil"),'AMI Ref (2)'!$K$6,IF(AND($D7=1,$J7="Gas"),'AMI Ref (2)'!$L$6,IF(AND($D7=1,$J7="Electric"),'AMI Ref (2)'!$M$6,IF(AND($D7=1,$J7="N/A"),0,0))))</f>
        <v>0</v>
      </c>
      <c r="AG7" s="77">
        <f>IF(AND($D7=2,$J7="Oil"),'AMI Ref (2)'!$K$7,IF(AND($D7=2,$J7="Gas"),'AMI Ref (2)'!$L$7,IF(AND($D7=2,$J7="Electric"),'AMI Ref (2)'!$M$7,IF(AND($D7=2,$J7="N/A"),0,0))))</f>
        <v>0</v>
      </c>
      <c r="AH7" s="77">
        <f>IF(AND($D7=3,$J7="Oil"),'AMI Ref (2)'!$K$8,IF(AND($D7=3,$J7="Gas"),'AMI Ref (2)'!$L$8,IF(AND($D7=3,$J7="Electric"),'AMI Ref (2)'!$M$8,IF(AND($D7=3,$J7="N/A"),0,0))))</f>
        <v>0</v>
      </c>
      <c r="AI7" s="77">
        <f>IF(AND($D7=4,$J7="Oil"),'AMI Ref (2)'!$K$9,IF(AND($D7=4,$J7="Gas"),'AMI Ref (2)'!$L$9,IF(AND($D7=4,$J7="Electric"),'AMI Ref (2)'!$M$9,IF(AND($D7=4,$J7="N/A"),0,0))))</f>
        <v>0</v>
      </c>
      <c r="AJ7" s="77">
        <f>IF(AND($D7=5,$J7="Oil"),'AMI Ref (2)'!$K$10,IF(AND($D7=5,$J7="Gas"),'AMI Ref (2)'!$L$10,IF(AND($D7=5,$J7="Electric"),'AMI Ref (2)'!$M$10,IF(AND($D7=5,$J7="N/A"),0,0))))</f>
        <v>0</v>
      </c>
      <c r="AK7" s="43"/>
      <c r="AL7" s="77">
        <f>IF(AND($D7=0,$K7="Oil"),'AMI Ref (2)'!$N$5,IF(AND($D7=0,$K7="Gas"),'AMI Ref (2)'!$O$5,IF(AND($D7=0,$K7="Electric"),'AMI Ref (2)'!$P$5,IF(AND($D7=0,$K7="N/A"),0,0))))</f>
        <v>0</v>
      </c>
      <c r="AM7" s="77">
        <f>IF(AND($D7=1,$K7="Oil"),'AMI Ref (2)'!$N$6,IF(AND($D7=1,$K7="Gas"),'AMI Ref (2)'!$O$6,IF(AND($D7=1,$K7="Electric"),'AMI Ref (2)'!$P$6,IF(AND($D7=1,$K7="N/A"),0,0))))</f>
        <v>0</v>
      </c>
      <c r="AN7" s="77">
        <f>IF(AND($D7=2,$K7="Oil"),'AMI Ref (2)'!$N$7,IF(AND($D7=2,$K7="Gas"),'AMI Ref (2)'!$O$7,IF(AND($D7=2,$K7="Electric"),'AMI Ref (2)'!$P$7,IF(AND($D7=2,$K7="N/A"),0,0))))</f>
        <v>0</v>
      </c>
      <c r="AO7" s="77">
        <f>IF(AND($D7=3,$K7="Oil"),'AMI Ref (2)'!$N$8,IF(AND($D7=3,$K7="Gas"),'AMI Ref (2)'!$O$8,IF(AND($D7=3,$K7="Electric"),'AMI Ref (2)'!$P$8,IF(AND($D7=3,$K7="N/A"),0,0))))</f>
        <v>0</v>
      </c>
      <c r="AP7" s="77">
        <f>IF(AND($D7=4,$K7="Oil"),'AMI Ref (2)'!$N$9,IF(AND($D7=4,$K7="Gas"),'AMI Ref (2)'!$O$9,IF(AND($D7=4,$K7="Electric"),'AMI Ref (2)'!$P$9,IF(AND($D7=4,$K7="N/A"),0,0))))</f>
        <v>0</v>
      </c>
      <c r="AQ7" s="77">
        <f>IF(AND($D7=5,$K7="Oil"),'AMI Ref (2)'!$N$10,IF(AND($D7=5,$K7="Gas"),'AMI Ref (2)'!$O$10,IF(AND($D7=5,$K7="Electric"),'AMI Ref (2)'!$P$10,IF(AND($D7=5,$K7="N/A"),0,0))))</f>
        <v>0</v>
      </c>
      <c r="AR7" s="77">
        <f t="shared" si="12"/>
        <v>0</v>
      </c>
      <c r="AS7" s="84" t="e">
        <f t="shared" si="13"/>
        <v>#N/A</v>
      </c>
    </row>
    <row r="8" spans="1:47" ht="12.95" customHeight="1" x14ac:dyDescent="0.2">
      <c r="A8" s="68">
        <v>6</v>
      </c>
      <c r="B8" s="79">
        <f>Input!E23</f>
        <v>0</v>
      </c>
      <c r="C8" s="79">
        <f>Input!F23</f>
        <v>0</v>
      </c>
      <c r="D8" s="79">
        <f>Input!G23</f>
        <v>0</v>
      </c>
      <c r="E8" s="79">
        <f>Input!H23</f>
        <v>0</v>
      </c>
      <c r="F8" s="80">
        <f>Input!I23</f>
        <v>0</v>
      </c>
      <c r="G8" s="80">
        <f>Input!J23</f>
        <v>0</v>
      </c>
      <c r="H8" s="79">
        <f>Input!K23</f>
        <v>0</v>
      </c>
      <c r="I8" s="79">
        <f>Input!L23</f>
        <v>0</v>
      </c>
      <c r="J8" s="79">
        <f>Input!M23</f>
        <v>0</v>
      </c>
      <c r="K8" s="79">
        <f>Input!N23</f>
        <v>0</v>
      </c>
      <c r="L8" s="79">
        <f>Input!O23</f>
        <v>0</v>
      </c>
      <c r="M8" s="81" t="str">
        <f t="shared" si="3"/>
        <v/>
      </c>
      <c r="N8" s="82">
        <f t="shared" si="4"/>
        <v>0</v>
      </c>
      <c r="O8" s="83">
        <f>Input!C23</f>
        <v>0</v>
      </c>
      <c r="P8" s="83"/>
      <c r="R8" s="11">
        <f t="shared" si="0"/>
        <v>0</v>
      </c>
      <c r="S8" s="15" t="str">
        <f t="shared" si="1"/>
        <v xml:space="preserve"> </v>
      </c>
      <c r="T8" s="15"/>
      <c r="U8" s="12">
        <f t="shared" si="5"/>
        <v>0</v>
      </c>
      <c r="V8" s="12">
        <f t="shared" si="6"/>
        <v>0</v>
      </c>
      <c r="W8" s="12">
        <f t="shared" si="7"/>
        <v>0</v>
      </c>
      <c r="X8" s="12">
        <f t="shared" si="8"/>
        <v>0</v>
      </c>
      <c r="Y8" s="12">
        <f t="shared" si="9"/>
        <v>0</v>
      </c>
      <c r="Z8" s="12">
        <f t="shared" si="10"/>
        <v>0</v>
      </c>
      <c r="AA8" s="12">
        <f t="shared" si="11"/>
        <v>0</v>
      </c>
      <c r="AB8" s="12" t="str">
        <f t="shared" si="2"/>
        <v>00</v>
      </c>
      <c r="AC8" s="13" t="e">
        <f>VLOOKUP(AB8,'AMI Ref (2)'!T:U,2,FALSE)</f>
        <v>#N/A</v>
      </c>
      <c r="AD8" s="77"/>
      <c r="AE8" s="77">
        <f>IF(AND($D8=0,$J8="Oil"),'AMI Ref (2)'!$K$5,IF(AND($D8=0,$J8="Gas"),'AMI Ref (2)'!$L$5,IF(AND($D8=0,$J8="Electric"),'AMI Ref (2)'!$M$5,IF(AND($D8=0,$J8="N/A"),0,0))))</f>
        <v>0</v>
      </c>
      <c r="AF8" s="77">
        <f>IF(AND($D8=1,$J8="Oil"),'AMI Ref (2)'!$K$6,IF(AND($D8=1,$J8="Gas"),'AMI Ref (2)'!$L$6,IF(AND($D8=1,$J8="Electric"),'AMI Ref (2)'!$M$6,IF(AND($D8=1,$J8="N/A"),0,0))))</f>
        <v>0</v>
      </c>
      <c r="AG8" s="77">
        <f>IF(AND($D8=2,$J8="Oil"),'AMI Ref (2)'!$K$7,IF(AND($D8=2,$J8="Gas"),'AMI Ref (2)'!$L$7,IF(AND($D8=2,$J8="Electric"),'AMI Ref (2)'!$M$7,IF(AND($D8=2,$J8="N/A"),0,0))))</f>
        <v>0</v>
      </c>
      <c r="AH8" s="77">
        <f>IF(AND($D8=3,$J8="Oil"),'AMI Ref (2)'!$K$8,IF(AND($D8=3,$J8="Gas"),'AMI Ref (2)'!$L$8,IF(AND($D8=3,$J8="Electric"),'AMI Ref (2)'!$M$8,IF(AND($D8=3,$J8="N/A"),0,0))))</f>
        <v>0</v>
      </c>
      <c r="AI8" s="77">
        <f>IF(AND($D8=4,$J8="Oil"),'AMI Ref (2)'!$K$9,IF(AND($D8=4,$J8="Gas"),'AMI Ref (2)'!$L$9,IF(AND($D8=4,$J8="Electric"),'AMI Ref (2)'!$M$9,IF(AND($D8=4,$J8="N/A"),0,0))))</f>
        <v>0</v>
      </c>
      <c r="AJ8" s="77">
        <f>IF(AND($D8=5,$J8="Oil"),'AMI Ref (2)'!$K$10,IF(AND($D8=5,$J8="Gas"),'AMI Ref (2)'!$L$10,IF(AND($D8=5,$J8="Electric"),'AMI Ref (2)'!$M$10,IF(AND($D8=5,$J8="N/A"),0,0))))</f>
        <v>0</v>
      </c>
      <c r="AK8" s="43"/>
      <c r="AL8" s="77">
        <f>IF(AND($D8=0,$K8="Oil"),'AMI Ref (2)'!$N$5,IF(AND($D8=0,$K8="Gas"),'AMI Ref (2)'!$O$5,IF(AND($D8=0,$K8="Electric"),'AMI Ref (2)'!$P$5,IF(AND($D8=0,$K8="N/A"),0,0))))</f>
        <v>0</v>
      </c>
      <c r="AM8" s="77">
        <f>IF(AND($D8=1,$K8="Oil"),'AMI Ref (2)'!$N$6,IF(AND($D8=1,$K8="Gas"),'AMI Ref (2)'!$O$6,IF(AND($D8=1,$K8="Electric"),'AMI Ref (2)'!$P$6,IF(AND($D8=1,$K8="N/A"),0,0))))</f>
        <v>0</v>
      </c>
      <c r="AN8" s="77">
        <f>IF(AND($D8=2,$K8="Oil"),'AMI Ref (2)'!$N$7,IF(AND($D8=2,$K8="Gas"),'AMI Ref (2)'!$O$7,IF(AND($D8=2,$K8="Electric"),'AMI Ref (2)'!$P$7,IF(AND($D8=2,$K8="N/A"),0,0))))</f>
        <v>0</v>
      </c>
      <c r="AO8" s="77">
        <f>IF(AND($D8=3,$K8="Oil"),'AMI Ref (2)'!$N$8,IF(AND($D8=3,$K8="Gas"),'AMI Ref (2)'!$O$8,IF(AND($D8=3,$K8="Electric"),'AMI Ref (2)'!$P$8,IF(AND($D8=3,$K8="N/A"),0,0))))</f>
        <v>0</v>
      </c>
      <c r="AP8" s="77">
        <f>IF(AND($D8=4,$K8="Oil"),'AMI Ref (2)'!$N$9,IF(AND($D8=4,$K8="Gas"),'AMI Ref (2)'!$O$9,IF(AND($D8=4,$K8="Electric"),'AMI Ref (2)'!$P$9,IF(AND($D8=4,$K8="N/A"),0,0))))</f>
        <v>0</v>
      </c>
      <c r="AQ8" s="77">
        <f>IF(AND($D8=5,$K8="Oil"),'AMI Ref (2)'!$N$10,IF(AND($D8=5,$K8="Gas"),'AMI Ref (2)'!$O$10,IF(AND($D8=5,$K8="Electric"),'AMI Ref (2)'!$P$10,IF(AND($D8=5,$K8="N/A"),0,0))))</f>
        <v>0</v>
      </c>
      <c r="AR8" s="77">
        <f t="shared" si="12"/>
        <v>0</v>
      </c>
      <c r="AS8" s="84" t="e">
        <f t="shared" si="13"/>
        <v>#N/A</v>
      </c>
    </row>
    <row r="9" spans="1:47" ht="12.95" customHeight="1" x14ac:dyDescent="0.2">
      <c r="A9" s="68">
        <v>7</v>
      </c>
      <c r="B9" s="79">
        <f>Input!E24</f>
        <v>0</v>
      </c>
      <c r="C9" s="79">
        <f>Input!F24</f>
        <v>0</v>
      </c>
      <c r="D9" s="79">
        <f>Input!G24</f>
        <v>0</v>
      </c>
      <c r="E9" s="79">
        <f>Input!H24</f>
        <v>0</v>
      </c>
      <c r="F9" s="80">
        <f>Input!I24</f>
        <v>0</v>
      </c>
      <c r="G9" s="80">
        <f>Input!J24</f>
        <v>0</v>
      </c>
      <c r="H9" s="79">
        <f>Input!K24</f>
        <v>0</v>
      </c>
      <c r="I9" s="79">
        <f>Input!L24</f>
        <v>0</v>
      </c>
      <c r="J9" s="79">
        <f>Input!M24</f>
        <v>0</v>
      </c>
      <c r="K9" s="79">
        <f>Input!N24</f>
        <v>0</v>
      </c>
      <c r="L9" s="79">
        <f>Input!O24</f>
        <v>0</v>
      </c>
      <c r="M9" s="81" t="str">
        <f t="shared" si="3"/>
        <v/>
      </c>
      <c r="N9" s="82">
        <f t="shared" si="4"/>
        <v>0</v>
      </c>
      <c r="O9" s="83">
        <f>Input!C24</f>
        <v>0</v>
      </c>
      <c r="P9" s="83"/>
      <c r="R9" s="11">
        <f t="shared" si="0"/>
        <v>0</v>
      </c>
      <c r="S9" s="15" t="str">
        <f t="shared" si="1"/>
        <v xml:space="preserve"> </v>
      </c>
      <c r="T9" s="15"/>
      <c r="U9" s="12">
        <f t="shared" si="5"/>
        <v>0</v>
      </c>
      <c r="V9" s="12">
        <f t="shared" si="6"/>
        <v>0</v>
      </c>
      <c r="W9" s="12">
        <f t="shared" si="7"/>
        <v>0</v>
      </c>
      <c r="X9" s="12">
        <f t="shared" si="8"/>
        <v>0</v>
      </c>
      <c r="Y9" s="12">
        <f t="shared" si="9"/>
        <v>0</v>
      </c>
      <c r="Z9" s="12">
        <f t="shared" si="10"/>
        <v>0</v>
      </c>
      <c r="AA9" s="12">
        <f t="shared" si="11"/>
        <v>0</v>
      </c>
      <c r="AB9" s="12" t="str">
        <f t="shared" si="2"/>
        <v>00</v>
      </c>
      <c r="AC9" s="13" t="e">
        <f>VLOOKUP(AB9,'AMI Ref (2)'!T:U,2,FALSE)</f>
        <v>#N/A</v>
      </c>
      <c r="AD9" s="77"/>
      <c r="AE9" s="77">
        <f>IF(AND($D9=0,$J9="Oil"),'AMI Ref (2)'!$K$5,IF(AND($D9=0,$J9="Gas"),'AMI Ref (2)'!$L$5,IF(AND($D9=0,$J9="Electric"),'AMI Ref (2)'!$M$5,IF(AND($D9=0,$J9="N/A"),0,0))))</f>
        <v>0</v>
      </c>
      <c r="AF9" s="77">
        <f>IF(AND($D9=1,$J9="Oil"),'AMI Ref (2)'!$K$6,IF(AND($D9=1,$J9="Gas"),'AMI Ref (2)'!$L$6,IF(AND($D9=1,$J9="Electric"),'AMI Ref (2)'!$M$6,IF(AND($D9=1,$J9="N/A"),0,0))))</f>
        <v>0</v>
      </c>
      <c r="AG9" s="77">
        <f>IF(AND($D9=2,$J9="Oil"),'AMI Ref (2)'!$K$7,IF(AND($D9=2,$J9="Gas"),'AMI Ref (2)'!$L$7,IF(AND($D9=2,$J9="Electric"),'AMI Ref (2)'!$M$7,IF(AND($D9=2,$J9="N/A"),0,0))))</f>
        <v>0</v>
      </c>
      <c r="AH9" s="77">
        <f>IF(AND($D9=3,$J9="Oil"),'AMI Ref (2)'!$K$8,IF(AND($D9=3,$J9="Gas"),'AMI Ref (2)'!$L$8,IF(AND($D9=3,$J9="Electric"),'AMI Ref (2)'!$M$8,IF(AND($D9=3,$J9="N/A"),0,0))))</f>
        <v>0</v>
      </c>
      <c r="AI9" s="77">
        <f>IF(AND($D9=4,$J9="Oil"),'AMI Ref (2)'!$K$9,IF(AND($D9=4,$J9="Gas"),'AMI Ref (2)'!$L$9,IF(AND($D9=4,$J9="Electric"),'AMI Ref (2)'!$M$9,IF(AND($D9=4,$J9="N/A"),0,0))))</f>
        <v>0</v>
      </c>
      <c r="AJ9" s="77">
        <f>IF(AND($D9=5,$J9="Oil"),'AMI Ref (2)'!$K$10,IF(AND($D9=5,$J9="Gas"),'AMI Ref (2)'!$L$10,IF(AND($D9=5,$J9="Electric"),'AMI Ref (2)'!$M$10,IF(AND($D9=5,$J9="N/A"),0,0))))</f>
        <v>0</v>
      </c>
      <c r="AK9" s="43"/>
      <c r="AL9" s="77">
        <f>IF(AND($D9=0,$K9="Oil"),'AMI Ref (2)'!$N$5,IF(AND($D9=0,$K9="Gas"),'AMI Ref (2)'!$O$5,IF(AND($D9=0,$K9="Electric"),'AMI Ref (2)'!$P$5,IF(AND($D9=0,$K9="N/A"),0,0))))</f>
        <v>0</v>
      </c>
      <c r="AM9" s="77">
        <f>IF(AND($D9=1,$K9="Oil"),'AMI Ref (2)'!$N$6,IF(AND($D9=1,$K9="Gas"),'AMI Ref (2)'!$O$6,IF(AND($D9=1,$K9="Electric"),'AMI Ref (2)'!$P$6,IF(AND($D9=1,$K9="N/A"),0,0))))</f>
        <v>0</v>
      </c>
      <c r="AN9" s="77">
        <f>IF(AND($D9=2,$K9="Oil"),'AMI Ref (2)'!$N$7,IF(AND($D9=2,$K9="Gas"),'AMI Ref (2)'!$O$7,IF(AND($D9=2,$K9="Electric"),'AMI Ref (2)'!$P$7,IF(AND($D9=2,$K9="N/A"),0,0))))</f>
        <v>0</v>
      </c>
      <c r="AO9" s="77">
        <f>IF(AND($D9=3,$K9="Oil"),'AMI Ref (2)'!$N$8,IF(AND($D9=3,$K9="Gas"),'AMI Ref (2)'!$O$8,IF(AND($D9=3,$K9="Electric"),'AMI Ref (2)'!$P$8,IF(AND($D9=3,$K9="N/A"),0,0))))</f>
        <v>0</v>
      </c>
      <c r="AP9" s="77">
        <f>IF(AND($D9=4,$K9="Oil"),'AMI Ref (2)'!$N$9,IF(AND($D9=4,$K9="Gas"),'AMI Ref (2)'!$O$9,IF(AND($D9=4,$K9="Electric"),'AMI Ref (2)'!$P$9,IF(AND($D9=4,$K9="N/A"),0,0))))</f>
        <v>0</v>
      </c>
      <c r="AQ9" s="77">
        <f>IF(AND($D9=5,$K9="Oil"),'AMI Ref (2)'!$N$10,IF(AND($D9=5,$K9="Gas"),'AMI Ref (2)'!$O$10,IF(AND($D9=5,$K9="Electric"),'AMI Ref (2)'!$P$10,IF(AND($D9=5,$K9="N/A"),0,0))))</f>
        <v>0</v>
      </c>
      <c r="AR9" s="77">
        <f t="shared" si="12"/>
        <v>0</v>
      </c>
      <c r="AS9" s="84" t="e">
        <f t="shared" si="13"/>
        <v>#N/A</v>
      </c>
      <c r="AU9" s="21" t="s">
        <v>163</v>
      </c>
    </row>
    <row r="10" spans="1:47" ht="12.95" customHeight="1" x14ac:dyDescent="0.2">
      <c r="A10" s="68">
        <v>8</v>
      </c>
      <c r="B10" s="79">
        <f>Input!E25</f>
        <v>0</v>
      </c>
      <c r="C10" s="79">
        <f>Input!F25</f>
        <v>0</v>
      </c>
      <c r="D10" s="79">
        <f>Input!G25</f>
        <v>0</v>
      </c>
      <c r="E10" s="79">
        <f>Input!H25</f>
        <v>0</v>
      </c>
      <c r="F10" s="80">
        <f>Input!I25</f>
        <v>0</v>
      </c>
      <c r="G10" s="80">
        <f>Input!J25</f>
        <v>0</v>
      </c>
      <c r="H10" s="79">
        <f>Input!K25</f>
        <v>0</v>
      </c>
      <c r="I10" s="79">
        <f>Input!L25</f>
        <v>0</v>
      </c>
      <c r="J10" s="79">
        <f>Input!M25</f>
        <v>0</v>
      </c>
      <c r="K10" s="79">
        <f>Input!N25</f>
        <v>0</v>
      </c>
      <c r="L10" s="79">
        <f>Input!O25</f>
        <v>0</v>
      </c>
      <c r="M10" s="81" t="str">
        <f t="shared" si="3"/>
        <v/>
      </c>
      <c r="N10" s="82">
        <f t="shared" si="4"/>
        <v>0</v>
      </c>
      <c r="O10" s="83">
        <f>Input!C25</f>
        <v>0</v>
      </c>
      <c r="P10" s="83"/>
      <c r="R10" s="11">
        <f t="shared" si="0"/>
        <v>0</v>
      </c>
      <c r="S10" s="15" t="str">
        <f t="shared" si="1"/>
        <v xml:space="preserve"> </v>
      </c>
      <c r="T10" s="15"/>
      <c r="U10" s="12">
        <f t="shared" si="5"/>
        <v>0</v>
      </c>
      <c r="V10" s="12">
        <f t="shared" si="6"/>
        <v>0</v>
      </c>
      <c r="W10" s="12">
        <f t="shared" si="7"/>
        <v>0</v>
      </c>
      <c r="X10" s="12">
        <f t="shared" si="8"/>
        <v>0</v>
      </c>
      <c r="Y10" s="12">
        <f t="shared" si="9"/>
        <v>0</v>
      </c>
      <c r="Z10" s="12">
        <f t="shared" si="10"/>
        <v>0</v>
      </c>
      <c r="AA10" s="12">
        <f t="shared" si="11"/>
        <v>0</v>
      </c>
      <c r="AB10" s="12" t="str">
        <f t="shared" si="2"/>
        <v>00</v>
      </c>
      <c r="AC10" s="13" t="e">
        <f>VLOOKUP(AB10,'AMI Ref (2)'!T:U,2,FALSE)</f>
        <v>#N/A</v>
      </c>
      <c r="AD10" s="77"/>
      <c r="AE10" s="77">
        <f>IF(AND($D10=0,$J10="Oil"),'AMI Ref (2)'!$K$5,IF(AND($D10=0,$J10="Gas"),'AMI Ref (2)'!$L$5,IF(AND($D10=0,$J10="Electric"),'AMI Ref (2)'!$M$5,IF(AND($D10=0,$J10="N/A"),0,0))))</f>
        <v>0</v>
      </c>
      <c r="AF10" s="77">
        <f>IF(AND($D10=1,$J10="Oil"),'AMI Ref (2)'!$K$6,IF(AND($D10=1,$J10="Gas"),'AMI Ref (2)'!$L$6,IF(AND($D10=1,$J10="Electric"),'AMI Ref (2)'!$M$6,IF(AND($D10=1,$J10="N/A"),0,0))))</f>
        <v>0</v>
      </c>
      <c r="AG10" s="77">
        <f>IF(AND($D10=2,$J10="Oil"),'AMI Ref (2)'!$K$7,IF(AND($D10=2,$J10="Gas"),'AMI Ref (2)'!$L$7,IF(AND($D10=2,$J10="Electric"),'AMI Ref (2)'!$M$7,IF(AND($D10=2,$J10="N/A"),0,0))))</f>
        <v>0</v>
      </c>
      <c r="AH10" s="77">
        <f>IF(AND($D10=3,$J10="Oil"),'AMI Ref (2)'!$K$8,IF(AND($D10=3,$J10="Gas"),'AMI Ref (2)'!$L$8,IF(AND($D10=3,$J10="Electric"),'AMI Ref (2)'!$M$8,IF(AND($D10=3,$J10="N/A"),0,0))))</f>
        <v>0</v>
      </c>
      <c r="AI10" s="77">
        <f>IF(AND($D10=4,$J10="Oil"),'AMI Ref (2)'!$K$9,IF(AND($D10=4,$J10="Gas"),'AMI Ref (2)'!$L$9,IF(AND($D10=4,$J10="Electric"),'AMI Ref (2)'!$M$9,IF(AND($D10=4,$J10="N/A"),0,0))))</f>
        <v>0</v>
      </c>
      <c r="AJ10" s="77">
        <f>IF(AND($D10=5,$J10="Oil"),'AMI Ref (2)'!$K$10,IF(AND($D10=5,$J10="Gas"),'AMI Ref (2)'!$L$10,IF(AND($D10=5,$J10="Electric"),'AMI Ref (2)'!$M$10,IF(AND($D10=5,$J10="N/A"),0,0))))</f>
        <v>0</v>
      </c>
      <c r="AK10" s="43"/>
      <c r="AL10" s="77">
        <f>IF(AND($D10=0,$K10="Oil"),'AMI Ref (2)'!$N$5,IF(AND($D10=0,$K10="Gas"),'AMI Ref (2)'!$O$5,IF(AND($D10=0,$K10="Electric"),'AMI Ref (2)'!$P$5,IF(AND($D10=0,$K10="N/A"),0,0))))</f>
        <v>0</v>
      </c>
      <c r="AM10" s="77">
        <f>IF(AND($D10=1,$K10="Oil"),'AMI Ref (2)'!$N$6,IF(AND($D10=1,$K10="Gas"),'AMI Ref (2)'!$O$6,IF(AND($D10=1,$K10="Electric"),'AMI Ref (2)'!$P$6,IF(AND($D10=1,$K10="N/A"),0,0))))</f>
        <v>0</v>
      </c>
      <c r="AN10" s="77">
        <f>IF(AND($D10=2,$K10="Oil"),'AMI Ref (2)'!$N$7,IF(AND($D10=2,$K10="Gas"),'AMI Ref (2)'!$O$7,IF(AND($D10=2,$K10="Electric"),'AMI Ref (2)'!$P$7,IF(AND($D10=2,$K10="N/A"),0,0))))</f>
        <v>0</v>
      </c>
      <c r="AO10" s="77">
        <f>IF(AND($D10=3,$K10="Oil"),'AMI Ref (2)'!$N$8,IF(AND($D10=3,$K10="Gas"),'AMI Ref (2)'!$O$8,IF(AND($D10=3,$K10="Electric"),'AMI Ref (2)'!$P$8,IF(AND($D10=3,$K10="N/A"),0,0))))</f>
        <v>0</v>
      </c>
      <c r="AP10" s="77">
        <f>IF(AND($D10=4,$K10="Oil"),'AMI Ref (2)'!$N$9,IF(AND($D10=4,$K10="Gas"),'AMI Ref (2)'!$O$9,IF(AND($D10=4,$K10="Electric"),'AMI Ref (2)'!$P$9,IF(AND($D10=4,$K10="N/A"),0,0))))</f>
        <v>0</v>
      </c>
      <c r="AQ10" s="77">
        <f>IF(AND($D10=5,$K10="Oil"),'AMI Ref (2)'!$N$10,IF(AND($D10=5,$K10="Gas"),'AMI Ref (2)'!$O$10,IF(AND($D10=5,$K10="Electric"),'AMI Ref (2)'!$P$10,IF(AND($D10=5,$K10="N/A"),0,0))))</f>
        <v>0</v>
      </c>
      <c r="AR10" s="77">
        <f t="shared" si="12"/>
        <v>0</v>
      </c>
      <c r="AS10" s="84" t="e">
        <f t="shared" si="13"/>
        <v>#N/A</v>
      </c>
    </row>
    <row r="11" spans="1:47" ht="12.95" customHeight="1" x14ac:dyDescent="0.2">
      <c r="A11" s="68">
        <v>9</v>
      </c>
      <c r="B11" s="79">
        <f>Input!E26</f>
        <v>0</v>
      </c>
      <c r="C11" s="79">
        <f>Input!F26</f>
        <v>0</v>
      </c>
      <c r="D11" s="79">
        <f>Input!G26</f>
        <v>0</v>
      </c>
      <c r="E11" s="79">
        <f>Input!H26</f>
        <v>0</v>
      </c>
      <c r="F11" s="80">
        <f>Input!I26</f>
        <v>0</v>
      </c>
      <c r="G11" s="80">
        <f>Input!J26</f>
        <v>0</v>
      </c>
      <c r="H11" s="79">
        <f>Input!K26</f>
        <v>0</v>
      </c>
      <c r="I11" s="79">
        <f>Input!L26</f>
        <v>0</v>
      </c>
      <c r="J11" s="79">
        <f>Input!M26</f>
        <v>0</v>
      </c>
      <c r="K11" s="79">
        <f>Input!N26</f>
        <v>0</v>
      </c>
      <c r="L11" s="79">
        <f>Input!O26</f>
        <v>0</v>
      </c>
      <c r="M11" s="81" t="str">
        <f t="shared" si="3"/>
        <v/>
      </c>
      <c r="N11" s="82">
        <f t="shared" si="4"/>
        <v>0</v>
      </c>
      <c r="O11" s="83">
        <f>Input!C26</f>
        <v>0</v>
      </c>
      <c r="P11" s="83"/>
      <c r="R11" s="11">
        <f t="shared" si="0"/>
        <v>0</v>
      </c>
      <c r="S11" s="15" t="str">
        <f t="shared" si="1"/>
        <v xml:space="preserve"> </v>
      </c>
      <c r="T11" s="15"/>
      <c r="U11" s="12">
        <f t="shared" si="5"/>
        <v>0</v>
      </c>
      <c r="V11" s="12">
        <f t="shared" si="6"/>
        <v>0</v>
      </c>
      <c r="W11" s="12">
        <f t="shared" si="7"/>
        <v>0</v>
      </c>
      <c r="X11" s="12">
        <f t="shared" si="8"/>
        <v>0</v>
      </c>
      <c r="Y11" s="12">
        <f t="shared" si="9"/>
        <v>0</v>
      </c>
      <c r="Z11" s="12">
        <f t="shared" si="10"/>
        <v>0</v>
      </c>
      <c r="AA11" s="12">
        <f t="shared" si="11"/>
        <v>0</v>
      </c>
      <c r="AB11" s="12" t="str">
        <f t="shared" si="2"/>
        <v>00</v>
      </c>
      <c r="AC11" s="13" t="e">
        <f>VLOOKUP(AB11,'AMI Ref (2)'!T:U,2,FALSE)</f>
        <v>#N/A</v>
      </c>
      <c r="AD11" s="77"/>
      <c r="AE11" s="77">
        <f>IF(AND($D11=0,$J11="Oil"),'AMI Ref (2)'!$K$5,IF(AND($D11=0,$J11="Gas"),'AMI Ref (2)'!$L$5,IF(AND($D11=0,$J11="Electric"),'AMI Ref (2)'!$M$5,IF(AND($D11=0,$J11="N/A"),0,0))))</f>
        <v>0</v>
      </c>
      <c r="AF11" s="77">
        <f>IF(AND($D11=1,$J11="Oil"),'AMI Ref (2)'!$K$6,IF(AND($D11=1,$J11="Gas"),'AMI Ref (2)'!$L$6,IF(AND($D11=1,$J11="Electric"),'AMI Ref (2)'!$M$6,IF(AND($D11=1,$J11="N/A"),0,0))))</f>
        <v>0</v>
      </c>
      <c r="AG11" s="77">
        <f>IF(AND($D11=2,$J11="Oil"),'AMI Ref (2)'!$K$7,IF(AND($D11=2,$J11="Gas"),'AMI Ref (2)'!$L$7,IF(AND($D11=2,$J11="Electric"),'AMI Ref (2)'!$M$7,IF(AND($D11=2,$J11="N/A"),0,0))))</f>
        <v>0</v>
      </c>
      <c r="AH11" s="77">
        <f>IF(AND($D11=3,$J11="Oil"),'AMI Ref (2)'!$K$8,IF(AND($D11=3,$J11="Gas"),'AMI Ref (2)'!$L$8,IF(AND($D11=3,$J11="Electric"),'AMI Ref (2)'!$M$8,IF(AND($D11=3,$J11="N/A"),0,0))))</f>
        <v>0</v>
      </c>
      <c r="AI11" s="77">
        <f>IF(AND($D11=4,$J11="Oil"),'AMI Ref (2)'!$K$9,IF(AND($D11=4,$J11="Gas"),'AMI Ref (2)'!$L$9,IF(AND($D11=4,$J11="Electric"),'AMI Ref (2)'!$M$9,IF(AND($D11=4,$J11="N/A"),0,0))))</f>
        <v>0</v>
      </c>
      <c r="AJ11" s="77">
        <f>IF(AND($D11=5,$J11="Oil"),'AMI Ref (2)'!$K$10,IF(AND($D11=5,$J11="Gas"),'AMI Ref (2)'!$L$10,IF(AND($D11=5,$J11="Electric"),'AMI Ref (2)'!$M$10,IF(AND($D11=5,$J11="N/A"),0,0))))</f>
        <v>0</v>
      </c>
      <c r="AK11" s="43"/>
      <c r="AL11" s="77">
        <f>IF(AND($D11=0,$K11="Oil"),'AMI Ref (2)'!$N$5,IF(AND($D11=0,$K11="Gas"),'AMI Ref (2)'!$O$5,IF(AND($D11=0,$K11="Electric"),'AMI Ref (2)'!$P$5,IF(AND($D11=0,$K11="N/A"),0,0))))</f>
        <v>0</v>
      </c>
      <c r="AM11" s="77">
        <f>IF(AND($D11=1,$K11="Oil"),'AMI Ref (2)'!$N$6,IF(AND($D11=1,$K11="Gas"),'AMI Ref (2)'!$O$6,IF(AND($D11=1,$K11="Electric"),'AMI Ref (2)'!$P$6,IF(AND($D11=1,$K11="N/A"),0,0))))</f>
        <v>0</v>
      </c>
      <c r="AN11" s="77">
        <f>IF(AND($D11=2,$K11="Oil"),'AMI Ref (2)'!$N$7,IF(AND($D11=2,$K11="Gas"),'AMI Ref (2)'!$O$7,IF(AND($D11=2,$K11="Electric"),'AMI Ref (2)'!$P$7,IF(AND($D11=2,$K11="N/A"),0,0))))</f>
        <v>0</v>
      </c>
      <c r="AO11" s="77">
        <f>IF(AND($D11=3,$K11="Oil"),'AMI Ref (2)'!$N$8,IF(AND($D11=3,$K11="Gas"),'AMI Ref (2)'!$O$8,IF(AND($D11=3,$K11="Electric"),'AMI Ref (2)'!$P$8,IF(AND($D11=3,$K11="N/A"),0,0))))</f>
        <v>0</v>
      </c>
      <c r="AP11" s="77">
        <f>IF(AND($D11=4,$K11="Oil"),'AMI Ref (2)'!$N$9,IF(AND($D11=4,$K11="Gas"),'AMI Ref (2)'!$O$9,IF(AND($D11=4,$K11="Electric"),'AMI Ref (2)'!$P$9,IF(AND($D11=4,$K11="N/A"),0,0))))</f>
        <v>0</v>
      </c>
      <c r="AQ11" s="77">
        <f>IF(AND($D11=5,$K11="Oil"),'AMI Ref (2)'!$N$10,IF(AND($D11=5,$K11="Gas"),'AMI Ref (2)'!$O$10,IF(AND($D11=5,$K11="Electric"),'AMI Ref (2)'!$P$10,IF(AND($D11=5,$K11="N/A"),0,0))))</f>
        <v>0</v>
      </c>
      <c r="AR11" s="77">
        <f t="shared" si="12"/>
        <v>0</v>
      </c>
      <c r="AS11" s="84" t="e">
        <f t="shared" si="13"/>
        <v>#N/A</v>
      </c>
    </row>
    <row r="12" spans="1:47" ht="12.95" customHeight="1" x14ac:dyDescent="0.2">
      <c r="A12" s="68">
        <v>10</v>
      </c>
      <c r="B12" s="79">
        <f>Input!E27</f>
        <v>0</v>
      </c>
      <c r="C12" s="79">
        <f>Input!F27</f>
        <v>0</v>
      </c>
      <c r="D12" s="79">
        <f>Input!G27</f>
        <v>0</v>
      </c>
      <c r="E12" s="79">
        <f>Input!H27</f>
        <v>0</v>
      </c>
      <c r="F12" s="80">
        <f>Input!I27</f>
        <v>0</v>
      </c>
      <c r="G12" s="80">
        <f>Input!J27</f>
        <v>0</v>
      </c>
      <c r="H12" s="79">
        <f>Input!K27</f>
        <v>0</v>
      </c>
      <c r="I12" s="79">
        <f>Input!L27</f>
        <v>0</v>
      </c>
      <c r="J12" s="79">
        <f>Input!M27</f>
        <v>0</v>
      </c>
      <c r="K12" s="79">
        <f>Input!N27</f>
        <v>0</v>
      </c>
      <c r="L12" s="79">
        <f>Input!O27</f>
        <v>0</v>
      </c>
      <c r="M12" s="81" t="str">
        <f t="shared" si="3"/>
        <v/>
      </c>
      <c r="N12" s="82">
        <f t="shared" si="4"/>
        <v>0</v>
      </c>
      <c r="O12" s="83">
        <f>Input!C27</f>
        <v>0</v>
      </c>
      <c r="P12" s="83"/>
      <c r="R12" s="11">
        <f t="shared" si="0"/>
        <v>0</v>
      </c>
      <c r="S12" s="15" t="str">
        <f t="shared" si="1"/>
        <v xml:space="preserve"> </v>
      </c>
      <c r="T12" s="15"/>
      <c r="U12" s="12">
        <f t="shared" si="5"/>
        <v>0</v>
      </c>
      <c r="V12" s="12">
        <f t="shared" si="6"/>
        <v>0</v>
      </c>
      <c r="W12" s="12">
        <f t="shared" si="7"/>
        <v>0</v>
      </c>
      <c r="X12" s="12">
        <f t="shared" si="8"/>
        <v>0</v>
      </c>
      <c r="Y12" s="12">
        <f t="shared" si="9"/>
        <v>0</v>
      </c>
      <c r="Z12" s="12">
        <f t="shared" si="10"/>
        <v>0</v>
      </c>
      <c r="AA12" s="12">
        <f t="shared" si="11"/>
        <v>0</v>
      </c>
      <c r="AB12" s="12" t="str">
        <f t="shared" si="2"/>
        <v>00</v>
      </c>
      <c r="AC12" s="13" t="e">
        <f>VLOOKUP(AB12,'AMI Ref (2)'!T:U,2,FALSE)</f>
        <v>#N/A</v>
      </c>
      <c r="AD12" s="77"/>
      <c r="AE12" s="77">
        <f>IF(AND($D12=0,$J12="Oil"),'AMI Ref (2)'!$K$5,IF(AND($D12=0,$J12="Gas"),'AMI Ref (2)'!$L$5,IF(AND($D12=0,$J12="Electric"),'AMI Ref (2)'!$M$5,IF(AND($D12=0,$J12="N/A"),0,0))))</f>
        <v>0</v>
      </c>
      <c r="AF12" s="77">
        <f>IF(AND($D12=1,$J12="Oil"),'AMI Ref (2)'!$K$6,IF(AND($D12=1,$J12="Gas"),'AMI Ref (2)'!$L$6,IF(AND($D12=1,$J12="Electric"),'AMI Ref (2)'!$M$6,IF(AND($D12=1,$J12="N/A"),0,0))))</f>
        <v>0</v>
      </c>
      <c r="AG12" s="77">
        <f>IF(AND($D12=2,$J12="Oil"),'AMI Ref (2)'!$K$7,IF(AND($D12=2,$J12="Gas"),'AMI Ref (2)'!$L$7,IF(AND($D12=2,$J12="Electric"),'AMI Ref (2)'!$M$7,IF(AND($D12=2,$J12="N/A"),0,0))))</f>
        <v>0</v>
      </c>
      <c r="AH12" s="77">
        <f>IF(AND($D12=3,$J12="Oil"),'AMI Ref (2)'!$K$8,IF(AND($D12=3,$J12="Gas"),'AMI Ref (2)'!$L$8,IF(AND($D12=3,$J12="Electric"),'AMI Ref (2)'!$M$8,IF(AND($D12=3,$J12="N/A"),0,0))))</f>
        <v>0</v>
      </c>
      <c r="AI12" s="77">
        <f>IF(AND($D12=4,$J12="Oil"),'AMI Ref (2)'!$K$9,IF(AND($D12=4,$J12="Gas"),'AMI Ref (2)'!$L$9,IF(AND($D12=4,$J12="Electric"),'AMI Ref (2)'!$M$9,IF(AND($D12=4,$J12="N/A"),0,0))))</f>
        <v>0</v>
      </c>
      <c r="AJ12" s="77">
        <f>IF(AND($D12=5,$J12="Oil"),'AMI Ref (2)'!$K$10,IF(AND($D12=5,$J12="Gas"),'AMI Ref (2)'!$L$10,IF(AND($D12=5,$J12="Electric"),'AMI Ref (2)'!$M$10,IF(AND($D12=5,$J12="N/A"),0,0))))</f>
        <v>0</v>
      </c>
      <c r="AK12" s="43"/>
      <c r="AL12" s="77">
        <f>IF(AND($D12=0,$K12="Oil"),'AMI Ref (2)'!$N$5,IF(AND($D12=0,$K12="Gas"),'AMI Ref (2)'!$O$5,IF(AND($D12=0,$K12="Electric"),'AMI Ref (2)'!$P$5,IF(AND($D12=0,$K12="N/A"),0,0))))</f>
        <v>0</v>
      </c>
      <c r="AM12" s="77">
        <f>IF(AND($D12=1,$K12="Oil"),'AMI Ref (2)'!$N$6,IF(AND($D12=1,$K12="Gas"),'AMI Ref (2)'!$O$6,IF(AND($D12=1,$K12="Electric"),'AMI Ref (2)'!$P$6,IF(AND($D12=1,$K12="N/A"),0,0))))</f>
        <v>0</v>
      </c>
      <c r="AN12" s="77">
        <f>IF(AND($D12=2,$K12="Oil"),'AMI Ref (2)'!$N$7,IF(AND($D12=2,$K12="Gas"),'AMI Ref (2)'!$O$7,IF(AND($D12=2,$K12="Electric"),'AMI Ref (2)'!$P$7,IF(AND($D12=2,$K12="N/A"),0,0))))</f>
        <v>0</v>
      </c>
      <c r="AO12" s="77">
        <f>IF(AND($D12=3,$K12="Oil"),'AMI Ref (2)'!$N$8,IF(AND($D12=3,$K12="Gas"),'AMI Ref (2)'!$O$8,IF(AND($D12=3,$K12="Electric"),'AMI Ref (2)'!$P$8,IF(AND($D12=3,$K12="N/A"),0,0))))</f>
        <v>0</v>
      </c>
      <c r="AP12" s="77">
        <f>IF(AND($D12=4,$K12="Oil"),'AMI Ref (2)'!$N$9,IF(AND($D12=4,$K12="Gas"),'AMI Ref (2)'!$O$9,IF(AND($D12=4,$K12="Electric"),'AMI Ref (2)'!$P$9,IF(AND($D12=4,$K12="N/A"),0,0))))</f>
        <v>0</v>
      </c>
      <c r="AQ12" s="77">
        <f>IF(AND($D12=5,$K12="Oil"),'AMI Ref (2)'!$N$10,IF(AND($D12=5,$K12="Gas"),'AMI Ref (2)'!$O$10,IF(AND($D12=5,$K12="Electric"),'AMI Ref (2)'!$P$10,IF(AND($D12=5,$K12="N/A"),0,0))))</f>
        <v>0</v>
      </c>
      <c r="AR12" s="77">
        <f t="shared" si="12"/>
        <v>0</v>
      </c>
      <c r="AS12" s="84" t="e">
        <f t="shared" si="13"/>
        <v>#N/A</v>
      </c>
    </row>
    <row r="13" spans="1:47" ht="12.95" customHeight="1" x14ac:dyDescent="0.2">
      <c r="A13" s="68">
        <v>11</v>
      </c>
      <c r="B13" s="79">
        <f>Input!E28</f>
        <v>0</v>
      </c>
      <c r="C13" s="79">
        <f>Input!F28</f>
        <v>0</v>
      </c>
      <c r="D13" s="79">
        <f>Input!G28</f>
        <v>0</v>
      </c>
      <c r="E13" s="79">
        <f>Input!H28</f>
        <v>0</v>
      </c>
      <c r="F13" s="80">
        <f>Input!I28</f>
        <v>0</v>
      </c>
      <c r="G13" s="80">
        <f>Input!J28</f>
        <v>0</v>
      </c>
      <c r="H13" s="79">
        <f>Input!K28</f>
        <v>0</v>
      </c>
      <c r="I13" s="79">
        <f>Input!L28</f>
        <v>0</v>
      </c>
      <c r="J13" s="79">
        <f>Input!M28</f>
        <v>0</v>
      </c>
      <c r="K13" s="79">
        <f>Input!N28</f>
        <v>0</v>
      </c>
      <c r="L13" s="79">
        <f>Input!O28</f>
        <v>0</v>
      </c>
      <c r="M13" s="81" t="str">
        <f t="shared" si="3"/>
        <v/>
      </c>
      <c r="N13" s="82">
        <f t="shared" si="4"/>
        <v>0</v>
      </c>
      <c r="O13" s="83">
        <f>Input!C28</f>
        <v>0</v>
      </c>
      <c r="P13" s="83"/>
      <c r="R13" s="11">
        <f t="shared" si="0"/>
        <v>0</v>
      </c>
      <c r="S13" s="15" t="str">
        <f t="shared" si="1"/>
        <v xml:space="preserve"> </v>
      </c>
      <c r="T13" s="15"/>
      <c r="U13" s="12">
        <f t="shared" si="5"/>
        <v>0</v>
      </c>
      <c r="V13" s="12">
        <f t="shared" si="6"/>
        <v>0</v>
      </c>
      <c r="W13" s="12">
        <f t="shared" si="7"/>
        <v>0</v>
      </c>
      <c r="X13" s="12">
        <f t="shared" si="8"/>
        <v>0</v>
      </c>
      <c r="Y13" s="12">
        <f t="shared" si="9"/>
        <v>0</v>
      </c>
      <c r="Z13" s="12">
        <f t="shared" si="10"/>
        <v>0</v>
      </c>
      <c r="AA13" s="12">
        <f t="shared" si="11"/>
        <v>0</v>
      </c>
      <c r="AB13" s="12" t="str">
        <f t="shared" si="2"/>
        <v>00</v>
      </c>
      <c r="AC13" s="13" t="e">
        <f>VLOOKUP(AB13,'AMI Ref (2)'!T:U,2,FALSE)</f>
        <v>#N/A</v>
      </c>
      <c r="AD13" s="77"/>
      <c r="AE13" s="77">
        <f>IF(AND($D13=0,$J13="Oil"),'AMI Ref (2)'!$K$5,IF(AND($D13=0,$J13="Gas"),'AMI Ref (2)'!$L$5,IF(AND($D13=0,$J13="Electric"),'AMI Ref (2)'!$M$5,IF(AND($D13=0,$J13="N/A"),0,0))))</f>
        <v>0</v>
      </c>
      <c r="AF13" s="77">
        <f>IF(AND($D13=1,$J13="Oil"),'AMI Ref (2)'!$K$6,IF(AND($D13=1,$J13="Gas"),'AMI Ref (2)'!$L$6,IF(AND($D13=1,$J13="Electric"),'AMI Ref (2)'!$M$6,IF(AND($D13=1,$J13="N/A"),0,0))))</f>
        <v>0</v>
      </c>
      <c r="AG13" s="77">
        <f>IF(AND($D13=2,$J13="Oil"),'AMI Ref (2)'!$K$7,IF(AND($D13=2,$J13="Gas"),'AMI Ref (2)'!$L$7,IF(AND($D13=2,$J13="Electric"),'AMI Ref (2)'!$M$7,IF(AND($D13=2,$J13="N/A"),0,0))))</f>
        <v>0</v>
      </c>
      <c r="AH13" s="77">
        <f>IF(AND($D13=3,$J13="Oil"),'AMI Ref (2)'!$K$8,IF(AND($D13=3,$J13="Gas"),'AMI Ref (2)'!$L$8,IF(AND($D13=3,$J13="Electric"),'AMI Ref (2)'!$M$8,IF(AND($D13=3,$J13="N/A"),0,0))))</f>
        <v>0</v>
      </c>
      <c r="AI13" s="77">
        <f>IF(AND($D13=4,$J13="Oil"),'AMI Ref (2)'!$K$9,IF(AND($D13=4,$J13="Gas"),'AMI Ref (2)'!$L$9,IF(AND($D13=4,$J13="Electric"),'AMI Ref (2)'!$M$9,IF(AND($D13=4,$J13="N/A"),0,0))))</f>
        <v>0</v>
      </c>
      <c r="AJ13" s="77">
        <f>IF(AND($D13=5,$J13="Oil"),'AMI Ref (2)'!$K$10,IF(AND($D13=5,$J13="Gas"),'AMI Ref (2)'!$L$10,IF(AND($D13=5,$J13="Electric"),'AMI Ref (2)'!$M$10,IF(AND($D13=5,$J13="N/A"),0,0))))</f>
        <v>0</v>
      </c>
      <c r="AK13" s="43"/>
      <c r="AL13" s="77">
        <f>IF(AND($D13=0,$K13="Oil"),'AMI Ref (2)'!$N$5,IF(AND($D13=0,$K13="Gas"),'AMI Ref (2)'!$O$5,IF(AND($D13=0,$K13="Electric"),'AMI Ref (2)'!$P$5,IF(AND($D13=0,$K13="N/A"),0,0))))</f>
        <v>0</v>
      </c>
      <c r="AM13" s="77">
        <f>IF(AND($D13=1,$K13="Oil"),'AMI Ref (2)'!$N$6,IF(AND($D13=1,$K13="Gas"),'AMI Ref (2)'!$O$6,IF(AND($D13=1,$K13="Electric"),'AMI Ref (2)'!$P$6,IF(AND($D13=1,$K13="N/A"),0,0))))</f>
        <v>0</v>
      </c>
      <c r="AN13" s="77">
        <f>IF(AND($D13=2,$K13="Oil"),'AMI Ref (2)'!$N$7,IF(AND($D13=2,$K13="Gas"),'AMI Ref (2)'!$O$7,IF(AND($D13=2,$K13="Electric"),'AMI Ref (2)'!$P$7,IF(AND($D13=2,$K13="N/A"),0,0))))</f>
        <v>0</v>
      </c>
      <c r="AO13" s="77">
        <f>IF(AND($D13=3,$K13="Oil"),'AMI Ref (2)'!$N$8,IF(AND($D13=3,$K13="Gas"),'AMI Ref (2)'!$O$8,IF(AND($D13=3,$K13="Electric"),'AMI Ref (2)'!$P$8,IF(AND($D13=3,$K13="N/A"),0,0))))</f>
        <v>0</v>
      </c>
      <c r="AP13" s="77">
        <f>IF(AND($D13=4,$K13="Oil"),'AMI Ref (2)'!$N$9,IF(AND($D13=4,$K13="Gas"),'AMI Ref (2)'!$O$9,IF(AND($D13=4,$K13="Electric"),'AMI Ref (2)'!$P$9,IF(AND($D13=4,$K13="N/A"),0,0))))</f>
        <v>0</v>
      </c>
      <c r="AQ13" s="77">
        <f>IF(AND($D13=5,$K13="Oil"),'AMI Ref (2)'!$N$10,IF(AND($D13=5,$K13="Gas"),'AMI Ref (2)'!$O$10,IF(AND($D13=5,$K13="Electric"),'AMI Ref (2)'!$P$10,IF(AND($D13=5,$K13="N/A"),0,0))))</f>
        <v>0</v>
      </c>
      <c r="AR13" s="77">
        <f t="shared" si="12"/>
        <v>0</v>
      </c>
      <c r="AS13" s="84" t="e">
        <f t="shared" si="13"/>
        <v>#N/A</v>
      </c>
    </row>
    <row r="14" spans="1:47" ht="12.95" customHeight="1" x14ac:dyDescent="0.2">
      <c r="A14" s="68">
        <v>12</v>
      </c>
      <c r="B14" s="79">
        <f>Input!E29</f>
        <v>0</v>
      </c>
      <c r="C14" s="79">
        <f>Input!F29</f>
        <v>0</v>
      </c>
      <c r="D14" s="79">
        <f>Input!G29</f>
        <v>0</v>
      </c>
      <c r="E14" s="79">
        <f>Input!H29</f>
        <v>0</v>
      </c>
      <c r="F14" s="80">
        <f>Input!I29</f>
        <v>0</v>
      </c>
      <c r="G14" s="80">
        <f>Input!J29</f>
        <v>0</v>
      </c>
      <c r="H14" s="79">
        <f>Input!K29</f>
        <v>0</v>
      </c>
      <c r="I14" s="79">
        <f>Input!L29</f>
        <v>0</v>
      </c>
      <c r="J14" s="79">
        <f>Input!M29</f>
        <v>0</v>
      </c>
      <c r="K14" s="79">
        <f>Input!N29</f>
        <v>0</v>
      </c>
      <c r="L14" s="79">
        <f>Input!O29</f>
        <v>0</v>
      </c>
      <c r="M14" s="81" t="str">
        <f t="shared" si="3"/>
        <v/>
      </c>
      <c r="N14" s="82">
        <f t="shared" si="4"/>
        <v>0</v>
      </c>
      <c r="O14" s="83">
        <f>Input!C29</f>
        <v>0</v>
      </c>
      <c r="P14" s="83"/>
      <c r="R14" s="11">
        <f t="shared" si="0"/>
        <v>0</v>
      </c>
      <c r="S14" s="15" t="str">
        <f t="shared" si="1"/>
        <v xml:space="preserve"> </v>
      </c>
      <c r="T14" s="15"/>
      <c r="U14" s="12">
        <f t="shared" si="5"/>
        <v>0</v>
      </c>
      <c r="V14" s="12">
        <f t="shared" si="6"/>
        <v>0</v>
      </c>
      <c r="W14" s="12">
        <f t="shared" si="7"/>
        <v>0</v>
      </c>
      <c r="X14" s="12">
        <f t="shared" si="8"/>
        <v>0</v>
      </c>
      <c r="Y14" s="12">
        <f t="shared" si="9"/>
        <v>0</v>
      </c>
      <c r="Z14" s="12">
        <f t="shared" si="10"/>
        <v>0</v>
      </c>
      <c r="AA14" s="12">
        <f t="shared" si="11"/>
        <v>0</v>
      </c>
      <c r="AB14" s="12" t="str">
        <f t="shared" si="2"/>
        <v>00</v>
      </c>
      <c r="AC14" s="13" t="e">
        <f>VLOOKUP(AB14,'AMI Ref (2)'!T:U,2,FALSE)</f>
        <v>#N/A</v>
      </c>
      <c r="AD14" s="77"/>
      <c r="AE14" s="77">
        <f>IF(AND($D14=0,$J14="Oil"),'AMI Ref (2)'!$K$5,IF(AND($D14=0,$J14="Gas"),'AMI Ref (2)'!$L$5,IF(AND($D14=0,$J14="Electric"),'AMI Ref (2)'!$M$5,IF(AND($D14=0,$J14="N/A"),0,0))))</f>
        <v>0</v>
      </c>
      <c r="AF14" s="77">
        <f>IF(AND($D14=1,$J14="Oil"),'AMI Ref (2)'!$K$6,IF(AND($D14=1,$J14="Gas"),'AMI Ref (2)'!$L$6,IF(AND($D14=1,$J14="Electric"),'AMI Ref (2)'!$M$6,IF(AND($D14=1,$J14="N/A"),0,0))))</f>
        <v>0</v>
      </c>
      <c r="AG14" s="77">
        <f>IF(AND($D14=2,$J14="Oil"),'AMI Ref (2)'!$K$7,IF(AND($D14=2,$J14="Gas"),'AMI Ref (2)'!$L$7,IF(AND($D14=2,$J14="Electric"),'AMI Ref (2)'!$M$7,IF(AND($D14=2,$J14="N/A"),0,0))))</f>
        <v>0</v>
      </c>
      <c r="AH14" s="77">
        <f>IF(AND($D14=3,$J14="Oil"),'AMI Ref (2)'!$K$8,IF(AND($D14=3,$J14="Gas"),'AMI Ref (2)'!$L$8,IF(AND($D14=3,$J14="Electric"),'AMI Ref (2)'!$M$8,IF(AND($D14=3,$J14="N/A"),0,0))))</f>
        <v>0</v>
      </c>
      <c r="AI14" s="77">
        <f>IF(AND($D14=4,$J14="Oil"),'AMI Ref (2)'!$K$9,IF(AND($D14=4,$J14="Gas"),'AMI Ref (2)'!$L$9,IF(AND($D14=4,$J14="Electric"),'AMI Ref (2)'!$M$9,IF(AND($D14=4,$J14="N/A"),0,0))))</f>
        <v>0</v>
      </c>
      <c r="AJ14" s="77">
        <f>IF(AND($D14=5,$J14="Oil"),'AMI Ref (2)'!$K$10,IF(AND($D14=5,$J14="Gas"),'AMI Ref (2)'!$L$10,IF(AND($D14=5,$J14="Electric"),'AMI Ref (2)'!$M$10,IF(AND($D14=5,$J14="N/A"),0,0))))</f>
        <v>0</v>
      </c>
      <c r="AK14" s="43"/>
      <c r="AL14" s="77">
        <f>IF(AND($D14=0,$K14="Oil"),'AMI Ref (2)'!$N$5,IF(AND($D14=0,$K14="Gas"),'AMI Ref (2)'!$O$5,IF(AND($D14=0,$K14="Electric"),'AMI Ref (2)'!$P$5,IF(AND($D14=0,$K14="N/A"),0,0))))</f>
        <v>0</v>
      </c>
      <c r="AM14" s="77">
        <f>IF(AND($D14=1,$K14="Oil"),'AMI Ref (2)'!$N$6,IF(AND($D14=1,$K14="Gas"),'AMI Ref (2)'!$O$6,IF(AND($D14=1,$K14="Electric"),'AMI Ref (2)'!$P$6,IF(AND($D14=1,$K14="N/A"),0,0))))</f>
        <v>0</v>
      </c>
      <c r="AN14" s="77">
        <f>IF(AND($D14=2,$K14="Oil"),'AMI Ref (2)'!$N$7,IF(AND($D14=2,$K14="Gas"),'AMI Ref (2)'!$O$7,IF(AND($D14=2,$K14="Electric"),'AMI Ref (2)'!$P$7,IF(AND($D14=2,$K14="N/A"),0,0))))</f>
        <v>0</v>
      </c>
      <c r="AO14" s="77">
        <f>IF(AND($D14=3,$K14="Oil"),'AMI Ref (2)'!$N$8,IF(AND($D14=3,$K14="Gas"),'AMI Ref (2)'!$O$8,IF(AND($D14=3,$K14="Electric"),'AMI Ref (2)'!$P$8,IF(AND($D14=3,$K14="N/A"),0,0))))</f>
        <v>0</v>
      </c>
      <c r="AP14" s="77">
        <f>IF(AND($D14=4,$K14="Oil"),'AMI Ref (2)'!$N$9,IF(AND($D14=4,$K14="Gas"),'AMI Ref (2)'!$O$9,IF(AND($D14=4,$K14="Electric"),'AMI Ref (2)'!$P$9,IF(AND($D14=4,$K14="N/A"),0,0))))</f>
        <v>0</v>
      </c>
      <c r="AQ14" s="77">
        <f>IF(AND($D14=5,$K14="Oil"),'AMI Ref (2)'!$N$10,IF(AND($D14=5,$K14="Gas"),'AMI Ref (2)'!$O$10,IF(AND($D14=5,$K14="Electric"),'AMI Ref (2)'!$P$10,IF(AND($D14=5,$K14="N/A"),0,0))))</f>
        <v>0</v>
      </c>
      <c r="AR14" s="77">
        <f t="shared" si="12"/>
        <v>0</v>
      </c>
      <c r="AS14" s="84" t="e">
        <f t="shared" si="13"/>
        <v>#N/A</v>
      </c>
    </row>
    <row r="15" spans="1:47" ht="12.95" customHeight="1" x14ac:dyDescent="0.2">
      <c r="A15" s="68">
        <v>13</v>
      </c>
      <c r="B15" s="79">
        <f>Input!E30</f>
        <v>0</v>
      </c>
      <c r="C15" s="79">
        <f>Input!F30</f>
        <v>0</v>
      </c>
      <c r="D15" s="79">
        <f>Input!G30</f>
        <v>0</v>
      </c>
      <c r="E15" s="79">
        <f>Input!H30</f>
        <v>0</v>
      </c>
      <c r="F15" s="80">
        <f>Input!I30</f>
        <v>0</v>
      </c>
      <c r="G15" s="80">
        <f>Input!J30</f>
        <v>0</v>
      </c>
      <c r="H15" s="79">
        <f>Input!K30</f>
        <v>0</v>
      </c>
      <c r="I15" s="79">
        <f>Input!L30</f>
        <v>0</v>
      </c>
      <c r="J15" s="79">
        <f>Input!M30</f>
        <v>0</v>
      </c>
      <c r="K15" s="79">
        <f>Input!N30</f>
        <v>0</v>
      </c>
      <c r="L15" s="79">
        <f>Input!O30</f>
        <v>0</v>
      </c>
      <c r="M15" s="81" t="str">
        <f t="shared" si="3"/>
        <v/>
      </c>
      <c r="N15" s="82">
        <f t="shared" si="4"/>
        <v>0</v>
      </c>
      <c r="O15" s="83">
        <f>Input!C30</f>
        <v>0</v>
      </c>
      <c r="P15" s="83"/>
      <c r="R15" s="11">
        <f t="shared" si="0"/>
        <v>0</v>
      </c>
      <c r="S15" s="15" t="str">
        <f t="shared" si="1"/>
        <v xml:space="preserve"> </v>
      </c>
      <c r="T15" s="15"/>
      <c r="U15" s="12">
        <f t="shared" si="5"/>
        <v>0</v>
      </c>
      <c r="V15" s="12">
        <f t="shared" si="6"/>
        <v>0</v>
      </c>
      <c r="W15" s="12">
        <f t="shared" si="7"/>
        <v>0</v>
      </c>
      <c r="X15" s="12">
        <f t="shared" si="8"/>
        <v>0</v>
      </c>
      <c r="Y15" s="12">
        <f t="shared" si="9"/>
        <v>0</v>
      </c>
      <c r="Z15" s="12">
        <f t="shared" si="10"/>
        <v>0</v>
      </c>
      <c r="AA15" s="12">
        <f t="shared" si="11"/>
        <v>0</v>
      </c>
      <c r="AB15" s="12" t="str">
        <f t="shared" si="2"/>
        <v>00</v>
      </c>
      <c r="AC15" s="13" t="e">
        <f>VLOOKUP(AB15,'AMI Ref (2)'!T:U,2,FALSE)</f>
        <v>#N/A</v>
      </c>
      <c r="AD15" s="77"/>
      <c r="AE15" s="77">
        <f>IF(AND($D15=0,$J15="Oil"),'AMI Ref (2)'!$K$5,IF(AND($D15=0,$J15="Gas"),'AMI Ref (2)'!$L$5,IF(AND($D15=0,$J15="Electric"),'AMI Ref (2)'!$M$5,IF(AND($D15=0,$J15="N/A"),0,0))))</f>
        <v>0</v>
      </c>
      <c r="AF15" s="77">
        <f>IF(AND($D15=1,$J15="Oil"),'AMI Ref (2)'!$K$6,IF(AND($D15=1,$J15="Gas"),'AMI Ref (2)'!$L$6,IF(AND($D15=1,$J15="Electric"),'AMI Ref (2)'!$M$6,IF(AND($D15=1,$J15="N/A"),0,0))))</f>
        <v>0</v>
      </c>
      <c r="AG15" s="77">
        <f>IF(AND($D15=2,$J15="Oil"),'AMI Ref (2)'!$K$7,IF(AND($D15=2,$J15="Gas"),'AMI Ref (2)'!$L$7,IF(AND($D15=2,$J15="Electric"),'AMI Ref (2)'!$M$7,IF(AND($D15=2,$J15="N/A"),0,0))))</f>
        <v>0</v>
      </c>
      <c r="AH15" s="77">
        <f>IF(AND($D15=3,$J15="Oil"),'AMI Ref (2)'!$K$8,IF(AND($D15=3,$J15="Gas"),'AMI Ref (2)'!$L$8,IF(AND($D15=3,$J15="Electric"),'AMI Ref (2)'!$M$8,IF(AND($D15=3,$J15="N/A"),0,0))))</f>
        <v>0</v>
      </c>
      <c r="AI15" s="77">
        <f>IF(AND($D15=4,$J15="Oil"),'AMI Ref (2)'!$K$9,IF(AND($D15=4,$J15="Gas"),'AMI Ref (2)'!$L$9,IF(AND($D15=4,$J15="Electric"),'AMI Ref (2)'!$M$9,IF(AND($D15=4,$J15="N/A"),0,0))))</f>
        <v>0</v>
      </c>
      <c r="AJ15" s="77">
        <f>IF(AND($D15=5,$J15="Oil"),'AMI Ref (2)'!$K$10,IF(AND($D15=5,$J15="Gas"),'AMI Ref (2)'!$L$10,IF(AND($D15=5,$J15="Electric"),'AMI Ref (2)'!$M$10,IF(AND($D15=5,$J15="N/A"),0,0))))</f>
        <v>0</v>
      </c>
      <c r="AK15" s="43"/>
      <c r="AL15" s="77">
        <f>IF(AND($D15=0,$K15="Oil"),'AMI Ref (2)'!$N$5,IF(AND($D15=0,$K15="Gas"),'AMI Ref (2)'!$O$5,IF(AND($D15=0,$K15="Electric"),'AMI Ref (2)'!$P$5,IF(AND($D15=0,$K15="N/A"),0,0))))</f>
        <v>0</v>
      </c>
      <c r="AM15" s="77">
        <f>IF(AND($D15=1,$K15="Oil"),'AMI Ref (2)'!$N$6,IF(AND($D15=1,$K15="Gas"),'AMI Ref (2)'!$O$6,IF(AND($D15=1,$K15="Electric"),'AMI Ref (2)'!$P$6,IF(AND($D15=1,$K15="N/A"),0,0))))</f>
        <v>0</v>
      </c>
      <c r="AN15" s="77">
        <f>IF(AND($D15=2,$K15="Oil"),'AMI Ref (2)'!$N$7,IF(AND($D15=2,$K15="Gas"),'AMI Ref (2)'!$O$7,IF(AND($D15=2,$K15="Electric"),'AMI Ref (2)'!$P$7,IF(AND($D15=2,$K15="N/A"),0,0))))</f>
        <v>0</v>
      </c>
      <c r="AO15" s="77">
        <f>IF(AND($D15=3,$K15="Oil"),'AMI Ref (2)'!$N$8,IF(AND($D15=3,$K15="Gas"),'AMI Ref (2)'!$O$8,IF(AND($D15=3,$K15="Electric"),'AMI Ref (2)'!$P$8,IF(AND($D15=3,$K15="N/A"),0,0))))</f>
        <v>0</v>
      </c>
      <c r="AP15" s="77">
        <f>IF(AND($D15=4,$K15="Oil"),'AMI Ref (2)'!$N$9,IF(AND($D15=4,$K15="Gas"),'AMI Ref (2)'!$O$9,IF(AND($D15=4,$K15="Electric"),'AMI Ref (2)'!$P$9,IF(AND($D15=4,$K15="N/A"),0,0))))</f>
        <v>0</v>
      </c>
      <c r="AQ15" s="77">
        <f>IF(AND($D15=5,$K15="Oil"),'AMI Ref (2)'!$N$10,IF(AND($D15=5,$K15="Gas"),'AMI Ref (2)'!$O$10,IF(AND($D15=5,$K15="Electric"),'AMI Ref (2)'!$P$10,IF(AND($D15=5,$K15="N/A"),0,0))))</f>
        <v>0</v>
      </c>
      <c r="AR15" s="77">
        <f t="shared" si="12"/>
        <v>0</v>
      </c>
      <c r="AS15" s="84" t="e">
        <f t="shared" si="13"/>
        <v>#N/A</v>
      </c>
    </row>
    <row r="16" spans="1:47" ht="12.95" customHeight="1" x14ac:dyDescent="0.2">
      <c r="A16" s="68">
        <v>14</v>
      </c>
      <c r="B16" s="79">
        <f>Input!E31</f>
        <v>0</v>
      </c>
      <c r="C16" s="79">
        <f>Input!F31</f>
        <v>0</v>
      </c>
      <c r="D16" s="79">
        <f>Input!G31</f>
        <v>0</v>
      </c>
      <c r="E16" s="79">
        <f>Input!H31</f>
        <v>0</v>
      </c>
      <c r="F16" s="80">
        <f>Input!I31</f>
        <v>0</v>
      </c>
      <c r="G16" s="80">
        <f>Input!J31</f>
        <v>0</v>
      </c>
      <c r="H16" s="79">
        <f>Input!K31</f>
        <v>0</v>
      </c>
      <c r="I16" s="79">
        <f>Input!L31</f>
        <v>0</v>
      </c>
      <c r="J16" s="79">
        <f>Input!M31</f>
        <v>0</v>
      </c>
      <c r="K16" s="79">
        <f>Input!N31</f>
        <v>0</v>
      </c>
      <c r="L16" s="79">
        <f>Input!O31</f>
        <v>0</v>
      </c>
      <c r="M16" s="81" t="str">
        <f t="shared" si="3"/>
        <v/>
      </c>
      <c r="N16" s="82">
        <f t="shared" si="4"/>
        <v>0</v>
      </c>
      <c r="O16" s="83">
        <f>Input!C31</f>
        <v>0</v>
      </c>
      <c r="P16" s="83"/>
      <c r="R16" s="11">
        <f t="shared" si="0"/>
        <v>0</v>
      </c>
      <c r="S16" s="15" t="str">
        <f t="shared" si="1"/>
        <v xml:space="preserve"> </v>
      </c>
      <c r="T16" s="15"/>
      <c r="U16" s="12">
        <f t="shared" si="5"/>
        <v>0</v>
      </c>
      <c r="V16" s="12">
        <f t="shared" si="6"/>
        <v>0</v>
      </c>
      <c r="W16" s="12">
        <f t="shared" si="7"/>
        <v>0</v>
      </c>
      <c r="X16" s="12">
        <f t="shared" si="8"/>
        <v>0</v>
      </c>
      <c r="Y16" s="12">
        <f t="shared" si="9"/>
        <v>0</v>
      </c>
      <c r="Z16" s="12">
        <f t="shared" si="10"/>
        <v>0</v>
      </c>
      <c r="AA16" s="12">
        <f t="shared" si="11"/>
        <v>0</v>
      </c>
      <c r="AB16" s="12" t="str">
        <f t="shared" si="2"/>
        <v>00</v>
      </c>
      <c r="AC16" s="13" t="e">
        <f>VLOOKUP(AB16,'AMI Ref (2)'!T:U,2,FALSE)</f>
        <v>#N/A</v>
      </c>
      <c r="AD16" s="77"/>
      <c r="AE16" s="77">
        <f>IF(AND($D16=0,$J16="Oil"),'AMI Ref (2)'!$K$5,IF(AND($D16=0,$J16="Gas"),'AMI Ref (2)'!$L$5,IF(AND($D16=0,$J16="Electric"),'AMI Ref (2)'!$M$5,IF(AND($D16=0,$J16="N/A"),0,0))))</f>
        <v>0</v>
      </c>
      <c r="AF16" s="77">
        <f>IF(AND($D16=1,$J16="Oil"),'AMI Ref (2)'!$K$6,IF(AND($D16=1,$J16="Gas"),'AMI Ref (2)'!$L$6,IF(AND($D16=1,$J16="Electric"),'AMI Ref (2)'!$M$6,IF(AND($D16=1,$J16="N/A"),0,0))))</f>
        <v>0</v>
      </c>
      <c r="AG16" s="77">
        <f>IF(AND($D16=2,$J16="Oil"),'AMI Ref (2)'!$K$7,IF(AND($D16=2,$J16="Gas"),'AMI Ref (2)'!$L$7,IF(AND($D16=2,$J16="Electric"),'AMI Ref (2)'!$M$7,IF(AND($D16=2,$J16="N/A"),0,0))))</f>
        <v>0</v>
      </c>
      <c r="AH16" s="77">
        <f>IF(AND($D16=3,$J16="Oil"),'AMI Ref (2)'!$K$8,IF(AND($D16=3,$J16="Gas"),'AMI Ref (2)'!$L$8,IF(AND($D16=3,$J16="Electric"),'AMI Ref (2)'!$M$8,IF(AND($D16=3,$J16="N/A"),0,0))))</f>
        <v>0</v>
      </c>
      <c r="AI16" s="77">
        <f>IF(AND($D16=4,$J16="Oil"),'AMI Ref (2)'!$K$9,IF(AND($D16=4,$J16="Gas"),'AMI Ref (2)'!$L$9,IF(AND($D16=4,$J16="Electric"),'AMI Ref (2)'!$M$9,IF(AND($D16=4,$J16="N/A"),0,0))))</f>
        <v>0</v>
      </c>
      <c r="AJ16" s="77">
        <f>IF(AND($D16=5,$J16="Oil"),'AMI Ref (2)'!$K$10,IF(AND($D16=5,$J16="Gas"),'AMI Ref (2)'!$L$10,IF(AND($D16=5,$J16="Electric"),'AMI Ref (2)'!$M$10,IF(AND($D16=5,$J16="N/A"),0,0))))</f>
        <v>0</v>
      </c>
      <c r="AK16" s="43"/>
      <c r="AL16" s="77">
        <f>IF(AND($D16=0,$K16="Oil"),'AMI Ref (2)'!$N$5,IF(AND($D16=0,$K16="Gas"),'AMI Ref (2)'!$O$5,IF(AND($D16=0,$K16="Electric"),'AMI Ref (2)'!$P$5,IF(AND($D16=0,$K16="N/A"),0,0))))</f>
        <v>0</v>
      </c>
      <c r="AM16" s="77">
        <f>IF(AND($D16=1,$K16="Oil"),'AMI Ref (2)'!$N$6,IF(AND($D16=1,$K16="Gas"),'AMI Ref (2)'!$O$6,IF(AND($D16=1,$K16="Electric"),'AMI Ref (2)'!$P$6,IF(AND($D16=1,$K16="N/A"),0,0))))</f>
        <v>0</v>
      </c>
      <c r="AN16" s="77">
        <f>IF(AND($D16=2,$K16="Oil"),'AMI Ref (2)'!$N$7,IF(AND($D16=2,$K16="Gas"),'AMI Ref (2)'!$O$7,IF(AND($D16=2,$K16="Electric"),'AMI Ref (2)'!$P$7,IF(AND($D16=2,$K16="N/A"),0,0))))</f>
        <v>0</v>
      </c>
      <c r="AO16" s="77">
        <f>IF(AND($D16=3,$K16="Oil"),'AMI Ref (2)'!$N$8,IF(AND($D16=3,$K16="Gas"),'AMI Ref (2)'!$O$8,IF(AND($D16=3,$K16="Electric"),'AMI Ref (2)'!$P$8,IF(AND($D16=3,$K16="N/A"),0,0))))</f>
        <v>0</v>
      </c>
      <c r="AP16" s="77">
        <f>IF(AND($D16=4,$K16="Oil"),'AMI Ref (2)'!$N$9,IF(AND($D16=4,$K16="Gas"),'AMI Ref (2)'!$O$9,IF(AND($D16=4,$K16="Electric"),'AMI Ref (2)'!$P$9,IF(AND($D16=4,$K16="N/A"),0,0))))</f>
        <v>0</v>
      </c>
      <c r="AQ16" s="77">
        <f>IF(AND($D16=5,$K16="Oil"),'AMI Ref (2)'!$N$10,IF(AND($D16=5,$K16="Gas"),'AMI Ref (2)'!$O$10,IF(AND($D16=5,$K16="Electric"),'AMI Ref (2)'!$P$10,IF(AND($D16=5,$K16="N/A"),0,0))))</f>
        <v>0</v>
      </c>
      <c r="AR16" s="77">
        <f t="shared" si="12"/>
        <v>0</v>
      </c>
      <c r="AS16" s="84" t="e">
        <f t="shared" si="13"/>
        <v>#N/A</v>
      </c>
    </row>
    <row r="17" spans="1:45" ht="12.95" customHeight="1" x14ac:dyDescent="0.2">
      <c r="A17" s="68">
        <v>15</v>
      </c>
      <c r="B17" s="79">
        <f>Input!E32</f>
        <v>0</v>
      </c>
      <c r="C17" s="79">
        <f>Input!F32</f>
        <v>0</v>
      </c>
      <c r="D17" s="79">
        <f>Input!G32</f>
        <v>0</v>
      </c>
      <c r="E17" s="79">
        <f>Input!H32</f>
        <v>0</v>
      </c>
      <c r="F17" s="80">
        <f>Input!I32</f>
        <v>0</v>
      </c>
      <c r="G17" s="80">
        <f>Input!J32</f>
        <v>0</v>
      </c>
      <c r="H17" s="79">
        <f>Input!K32</f>
        <v>0</v>
      </c>
      <c r="I17" s="79">
        <f>Input!L32</f>
        <v>0</v>
      </c>
      <c r="J17" s="79">
        <f>Input!M32</f>
        <v>0</v>
      </c>
      <c r="K17" s="79">
        <f>Input!N32</f>
        <v>0</v>
      </c>
      <c r="L17" s="79">
        <f>Input!O32</f>
        <v>0</v>
      </c>
      <c r="M17" s="81" t="str">
        <f t="shared" si="3"/>
        <v/>
      </c>
      <c r="N17" s="82">
        <f t="shared" si="4"/>
        <v>0</v>
      </c>
      <c r="O17" s="83">
        <f>Input!C32</f>
        <v>0</v>
      </c>
      <c r="P17" s="83"/>
      <c r="R17" s="11">
        <f t="shared" si="0"/>
        <v>0</v>
      </c>
      <c r="S17" s="15" t="str">
        <f t="shared" si="1"/>
        <v xml:space="preserve"> </v>
      </c>
      <c r="T17" s="15"/>
      <c r="U17" s="12">
        <f t="shared" si="5"/>
        <v>0</v>
      </c>
      <c r="V17" s="12">
        <f t="shared" si="6"/>
        <v>0</v>
      </c>
      <c r="W17" s="12">
        <f t="shared" si="7"/>
        <v>0</v>
      </c>
      <c r="X17" s="12">
        <f t="shared" si="8"/>
        <v>0</v>
      </c>
      <c r="Y17" s="12">
        <f t="shared" si="9"/>
        <v>0</v>
      </c>
      <c r="Z17" s="12">
        <f t="shared" si="10"/>
        <v>0</v>
      </c>
      <c r="AA17" s="12">
        <f t="shared" si="11"/>
        <v>0</v>
      </c>
      <c r="AB17" s="12" t="str">
        <f t="shared" si="2"/>
        <v>00</v>
      </c>
      <c r="AC17" s="13" t="e">
        <f>VLOOKUP(AB17,'AMI Ref (2)'!T:U,2,FALSE)</f>
        <v>#N/A</v>
      </c>
      <c r="AD17" s="77"/>
      <c r="AE17" s="77">
        <f>IF(AND($D17=0,$J17="Oil"),'AMI Ref (2)'!$K$5,IF(AND($D17=0,$J17="Gas"),'AMI Ref (2)'!$L$5,IF(AND($D17=0,$J17="Electric"),'AMI Ref (2)'!$M$5,IF(AND($D17=0,$J17="N/A"),0,0))))</f>
        <v>0</v>
      </c>
      <c r="AF17" s="77">
        <f>IF(AND($D17=1,$J17="Oil"),'AMI Ref (2)'!$K$6,IF(AND($D17=1,$J17="Gas"),'AMI Ref (2)'!$L$6,IF(AND($D17=1,$J17="Electric"),'AMI Ref (2)'!$M$6,IF(AND($D17=1,$J17="N/A"),0,0))))</f>
        <v>0</v>
      </c>
      <c r="AG17" s="77">
        <f>IF(AND($D17=2,$J17="Oil"),'AMI Ref (2)'!$K$7,IF(AND($D17=2,$J17="Gas"),'AMI Ref (2)'!$L$7,IF(AND($D17=2,$J17="Electric"),'AMI Ref (2)'!$M$7,IF(AND($D17=2,$J17="N/A"),0,0))))</f>
        <v>0</v>
      </c>
      <c r="AH17" s="77">
        <f>IF(AND($D17=3,$J17="Oil"),'AMI Ref (2)'!$K$8,IF(AND($D17=3,$J17="Gas"),'AMI Ref (2)'!$L$8,IF(AND($D17=3,$J17="Electric"),'AMI Ref (2)'!$M$8,IF(AND($D17=3,$J17="N/A"),0,0))))</f>
        <v>0</v>
      </c>
      <c r="AI17" s="77">
        <f>IF(AND($D17=4,$J17="Oil"),'AMI Ref (2)'!$K$9,IF(AND($D17=4,$J17="Gas"),'AMI Ref (2)'!$L$9,IF(AND($D17=4,$J17="Electric"),'AMI Ref (2)'!$M$9,IF(AND($D17=4,$J17="N/A"),0,0))))</f>
        <v>0</v>
      </c>
      <c r="AJ17" s="77">
        <f>IF(AND($D17=5,$J17="Oil"),'AMI Ref (2)'!$K$10,IF(AND($D17=5,$J17="Gas"),'AMI Ref (2)'!$L$10,IF(AND($D17=5,$J17="Electric"),'AMI Ref (2)'!$M$10,IF(AND($D17=5,$J17="N/A"),0,0))))</f>
        <v>0</v>
      </c>
      <c r="AK17" s="43"/>
      <c r="AL17" s="77">
        <f>IF(AND($D17=0,$K17="Oil"),'AMI Ref (2)'!$N$5,IF(AND($D17=0,$K17="Gas"),'AMI Ref (2)'!$O$5,IF(AND($D17=0,$K17="Electric"),'AMI Ref (2)'!$P$5,IF(AND($D17=0,$K17="N/A"),0,0))))</f>
        <v>0</v>
      </c>
      <c r="AM17" s="77">
        <f>IF(AND($D17=1,$K17="Oil"),'AMI Ref (2)'!$N$6,IF(AND($D17=1,$K17="Gas"),'AMI Ref (2)'!$O$6,IF(AND($D17=1,$K17="Electric"),'AMI Ref (2)'!$P$6,IF(AND($D17=1,$K17="N/A"),0,0))))</f>
        <v>0</v>
      </c>
      <c r="AN17" s="77">
        <f>IF(AND($D17=2,$K17="Oil"),'AMI Ref (2)'!$N$7,IF(AND($D17=2,$K17="Gas"),'AMI Ref (2)'!$O$7,IF(AND($D17=2,$K17="Electric"),'AMI Ref (2)'!$P$7,IF(AND($D17=2,$K17="N/A"),0,0))))</f>
        <v>0</v>
      </c>
      <c r="AO17" s="77">
        <f>IF(AND($D17=3,$K17="Oil"),'AMI Ref (2)'!$N$8,IF(AND($D17=3,$K17="Gas"),'AMI Ref (2)'!$O$8,IF(AND($D17=3,$K17="Electric"),'AMI Ref (2)'!$P$8,IF(AND($D17=3,$K17="N/A"),0,0))))</f>
        <v>0</v>
      </c>
      <c r="AP17" s="77">
        <f>IF(AND($D17=4,$K17="Oil"),'AMI Ref (2)'!$N$9,IF(AND($D17=4,$K17="Gas"),'AMI Ref (2)'!$O$9,IF(AND($D17=4,$K17="Electric"),'AMI Ref (2)'!$P$9,IF(AND($D17=4,$K17="N/A"),0,0))))</f>
        <v>0</v>
      </c>
      <c r="AQ17" s="77">
        <f>IF(AND($D17=5,$K17="Oil"),'AMI Ref (2)'!$N$10,IF(AND($D17=5,$K17="Gas"),'AMI Ref (2)'!$O$10,IF(AND($D17=5,$K17="Electric"),'AMI Ref (2)'!$P$10,IF(AND($D17=5,$K17="N/A"),0,0))))</f>
        <v>0</v>
      </c>
      <c r="AR17" s="77">
        <f t="shared" si="12"/>
        <v>0</v>
      </c>
      <c r="AS17" s="84" t="e">
        <f t="shared" si="13"/>
        <v>#N/A</v>
      </c>
    </row>
    <row r="18" spans="1:45" ht="12.95" customHeight="1" x14ac:dyDescent="0.2">
      <c r="A18" s="68">
        <v>16</v>
      </c>
      <c r="B18" s="79">
        <f>Input!E33</f>
        <v>0</v>
      </c>
      <c r="C18" s="79">
        <f>Input!F33</f>
        <v>0</v>
      </c>
      <c r="D18" s="79">
        <f>Input!G33</f>
        <v>0</v>
      </c>
      <c r="E18" s="79">
        <f>Input!H33</f>
        <v>0</v>
      </c>
      <c r="F18" s="80">
        <f>Input!I33</f>
        <v>0</v>
      </c>
      <c r="G18" s="80">
        <f>Input!J33</f>
        <v>0</v>
      </c>
      <c r="H18" s="79">
        <f>Input!K33</f>
        <v>0</v>
      </c>
      <c r="I18" s="79">
        <f>Input!L33</f>
        <v>0</v>
      </c>
      <c r="J18" s="79">
        <f>Input!M33</f>
        <v>0</v>
      </c>
      <c r="K18" s="79">
        <f>Input!N33</f>
        <v>0</v>
      </c>
      <c r="L18" s="79">
        <f>Input!O33</f>
        <v>0</v>
      </c>
      <c r="M18" s="81" t="str">
        <f t="shared" si="3"/>
        <v/>
      </c>
      <c r="N18" s="82">
        <f t="shared" si="4"/>
        <v>0</v>
      </c>
      <c r="O18" s="83">
        <f>Input!C33</f>
        <v>0</v>
      </c>
      <c r="P18" s="83"/>
      <c r="R18" s="11">
        <f t="shared" si="0"/>
        <v>0</v>
      </c>
      <c r="S18" s="15" t="str">
        <f t="shared" si="1"/>
        <v xml:space="preserve"> </v>
      </c>
      <c r="T18" s="15"/>
      <c r="U18" s="12">
        <f t="shared" si="5"/>
        <v>0</v>
      </c>
      <c r="V18" s="12">
        <f t="shared" si="6"/>
        <v>0</v>
      </c>
      <c r="W18" s="12">
        <f t="shared" si="7"/>
        <v>0</v>
      </c>
      <c r="X18" s="12">
        <f t="shared" si="8"/>
        <v>0</v>
      </c>
      <c r="Y18" s="12">
        <f t="shared" si="9"/>
        <v>0</v>
      </c>
      <c r="Z18" s="12">
        <f t="shared" si="10"/>
        <v>0</v>
      </c>
      <c r="AA18" s="12">
        <f t="shared" si="11"/>
        <v>0</v>
      </c>
      <c r="AB18" s="12" t="str">
        <f t="shared" si="2"/>
        <v>00</v>
      </c>
      <c r="AC18" s="13" t="e">
        <f>VLOOKUP(AB18,'AMI Ref (2)'!T:U,2,FALSE)</f>
        <v>#N/A</v>
      </c>
      <c r="AD18" s="77"/>
      <c r="AE18" s="77">
        <f>IF(AND($D18=0,$J18="Oil"),'AMI Ref (2)'!$K$5,IF(AND($D18=0,$J18="Gas"),'AMI Ref (2)'!$L$5,IF(AND($D18=0,$J18="Electric"),'AMI Ref (2)'!$M$5,IF(AND($D18=0,$J18="N/A"),0,0))))</f>
        <v>0</v>
      </c>
      <c r="AF18" s="77">
        <f>IF(AND($D18=1,$J18="Oil"),'AMI Ref (2)'!$K$6,IF(AND($D18=1,$J18="Gas"),'AMI Ref (2)'!$L$6,IF(AND($D18=1,$J18="Electric"),'AMI Ref (2)'!$M$6,IF(AND($D18=1,$J18="N/A"),0,0))))</f>
        <v>0</v>
      </c>
      <c r="AG18" s="77">
        <f>IF(AND($D18=2,$J18="Oil"),'AMI Ref (2)'!$K$7,IF(AND($D18=2,$J18="Gas"),'AMI Ref (2)'!$L$7,IF(AND($D18=2,$J18="Electric"),'AMI Ref (2)'!$M$7,IF(AND($D18=2,$J18="N/A"),0,0))))</f>
        <v>0</v>
      </c>
      <c r="AH18" s="77">
        <f>IF(AND($D18=3,$J18="Oil"),'AMI Ref (2)'!$K$8,IF(AND($D18=3,$J18="Gas"),'AMI Ref (2)'!$L$8,IF(AND($D18=3,$J18="Electric"),'AMI Ref (2)'!$M$8,IF(AND($D18=3,$J18="N/A"),0,0))))</f>
        <v>0</v>
      </c>
      <c r="AI18" s="77">
        <f>IF(AND($D18=4,$J18="Oil"),'AMI Ref (2)'!$K$9,IF(AND($D18=4,$J18="Gas"),'AMI Ref (2)'!$L$9,IF(AND($D18=4,$J18="Electric"),'AMI Ref (2)'!$M$9,IF(AND($D18=4,$J18="N/A"),0,0))))</f>
        <v>0</v>
      </c>
      <c r="AJ18" s="77">
        <f>IF(AND($D18=5,$J18="Oil"),'AMI Ref (2)'!$K$10,IF(AND($D18=5,$J18="Gas"),'AMI Ref (2)'!$L$10,IF(AND($D18=5,$J18="Electric"),'AMI Ref (2)'!$M$10,IF(AND($D18=5,$J18="N/A"),0,0))))</f>
        <v>0</v>
      </c>
      <c r="AK18" s="43"/>
      <c r="AL18" s="77">
        <f>IF(AND($D18=0,$K18="Oil"),'AMI Ref (2)'!$N$5,IF(AND($D18=0,$K18="Gas"),'AMI Ref (2)'!$O$5,IF(AND($D18=0,$K18="Electric"),'AMI Ref (2)'!$P$5,IF(AND($D18=0,$K18="N/A"),0,0))))</f>
        <v>0</v>
      </c>
      <c r="AM18" s="77">
        <f>IF(AND($D18=1,$K18="Oil"),'AMI Ref (2)'!$N$6,IF(AND($D18=1,$K18="Gas"),'AMI Ref (2)'!$O$6,IF(AND($D18=1,$K18="Electric"),'AMI Ref (2)'!$P$6,IF(AND($D18=1,$K18="N/A"),0,0))))</f>
        <v>0</v>
      </c>
      <c r="AN18" s="77">
        <f>IF(AND($D18=2,$K18="Oil"),'AMI Ref (2)'!$N$7,IF(AND($D18=2,$K18="Gas"),'AMI Ref (2)'!$O$7,IF(AND($D18=2,$K18="Electric"),'AMI Ref (2)'!$P$7,IF(AND($D18=2,$K18="N/A"),0,0))))</f>
        <v>0</v>
      </c>
      <c r="AO18" s="77">
        <f>IF(AND($D18=3,$K18="Oil"),'AMI Ref (2)'!$N$8,IF(AND($D18=3,$K18="Gas"),'AMI Ref (2)'!$O$8,IF(AND($D18=3,$K18="Electric"),'AMI Ref (2)'!$P$8,IF(AND($D18=3,$K18="N/A"),0,0))))</f>
        <v>0</v>
      </c>
      <c r="AP18" s="77">
        <f>IF(AND($D18=4,$K18="Oil"),'AMI Ref (2)'!$N$9,IF(AND($D18=4,$K18="Gas"),'AMI Ref (2)'!$O$9,IF(AND($D18=4,$K18="Electric"),'AMI Ref (2)'!$P$9,IF(AND($D18=4,$K18="N/A"),0,0))))</f>
        <v>0</v>
      </c>
      <c r="AQ18" s="77">
        <f>IF(AND($D18=5,$K18="Oil"),'AMI Ref (2)'!$N$10,IF(AND($D18=5,$K18="Gas"),'AMI Ref (2)'!$O$10,IF(AND($D18=5,$K18="Electric"),'AMI Ref (2)'!$P$10,IF(AND($D18=5,$K18="N/A"),0,0))))</f>
        <v>0</v>
      </c>
      <c r="AR18" s="77">
        <f t="shared" si="12"/>
        <v>0</v>
      </c>
      <c r="AS18" s="84" t="e">
        <f t="shared" si="13"/>
        <v>#N/A</v>
      </c>
    </row>
    <row r="19" spans="1:45" ht="12.95" customHeight="1" x14ac:dyDescent="0.2">
      <c r="A19" s="68">
        <v>17</v>
      </c>
      <c r="B19" s="79">
        <f>Input!E34</f>
        <v>0</v>
      </c>
      <c r="C19" s="79">
        <f>Input!F34</f>
        <v>0</v>
      </c>
      <c r="D19" s="79">
        <f>Input!G34</f>
        <v>0</v>
      </c>
      <c r="E19" s="79">
        <f>Input!H34</f>
        <v>0</v>
      </c>
      <c r="F19" s="80">
        <f>Input!I34</f>
        <v>0</v>
      </c>
      <c r="G19" s="80">
        <f>Input!J34</f>
        <v>0</v>
      </c>
      <c r="H19" s="79">
        <f>Input!K34</f>
        <v>0</v>
      </c>
      <c r="I19" s="79">
        <f>Input!L34</f>
        <v>0</v>
      </c>
      <c r="J19" s="79">
        <f>Input!M34</f>
        <v>0</v>
      </c>
      <c r="K19" s="79">
        <f>Input!N34</f>
        <v>0</v>
      </c>
      <c r="L19" s="79">
        <f>Input!O34</f>
        <v>0</v>
      </c>
      <c r="M19" s="81" t="str">
        <f t="shared" si="3"/>
        <v/>
      </c>
      <c r="N19" s="82">
        <f t="shared" si="4"/>
        <v>0</v>
      </c>
      <c r="O19" s="83">
        <f>Input!C34</f>
        <v>0</v>
      </c>
      <c r="P19" s="83"/>
      <c r="R19" s="11">
        <f t="shared" si="0"/>
        <v>0</v>
      </c>
      <c r="S19" s="15" t="str">
        <f t="shared" si="1"/>
        <v xml:space="preserve"> </v>
      </c>
      <c r="T19" s="15"/>
      <c r="U19" s="12">
        <f t="shared" si="5"/>
        <v>0</v>
      </c>
      <c r="V19" s="12">
        <f t="shared" si="6"/>
        <v>0</v>
      </c>
      <c r="W19" s="12">
        <f t="shared" si="7"/>
        <v>0</v>
      </c>
      <c r="X19" s="12">
        <f t="shared" si="8"/>
        <v>0</v>
      </c>
      <c r="Y19" s="12">
        <f t="shared" si="9"/>
        <v>0</v>
      </c>
      <c r="Z19" s="12">
        <f t="shared" si="10"/>
        <v>0</v>
      </c>
      <c r="AA19" s="12">
        <f t="shared" si="11"/>
        <v>0</v>
      </c>
      <c r="AB19" s="12" t="str">
        <f t="shared" si="2"/>
        <v>00</v>
      </c>
      <c r="AC19" s="13" t="e">
        <f>VLOOKUP(AB19,'AMI Ref (2)'!T:U,2,FALSE)</f>
        <v>#N/A</v>
      </c>
      <c r="AD19" s="77"/>
      <c r="AE19" s="77">
        <f>IF(AND($D19=0,$J19="Oil"),'AMI Ref (2)'!$K$5,IF(AND($D19=0,$J19="Gas"),'AMI Ref (2)'!$L$5,IF(AND($D19=0,$J19="Electric"),'AMI Ref (2)'!$M$5,IF(AND($D19=0,$J19="N/A"),0,0))))</f>
        <v>0</v>
      </c>
      <c r="AF19" s="77">
        <f>IF(AND($D19=1,$J19="Oil"),'AMI Ref (2)'!$K$6,IF(AND($D19=1,$J19="Gas"),'AMI Ref (2)'!$L$6,IF(AND($D19=1,$J19="Electric"),'AMI Ref (2)'!$M$6,IF(AND($D19=1,$J19="N/A"),0,0))))</f>
        <v>0</v>
      </c>
      <c r="AG19" s="77">
        <f>IF(AND($D19=2,$J19="Oil"),'AMI Ref (2)'!$K$7,IF(AND($D19=2,$J19="Gas"),'AMI Ref (2)'!$L$7,IF(AND($D19=2,$J19="Electric"),'AMI Ref (2)'!$M$7,IF(AND($D19=2,$J19="N/A"),0,0))))</f>
        <v>0</v>
      </c>
      <c r="AH19" s="77">
        <f>IF(AND($D19=3,$J19="Oil"),'AMI Ref (2)'!$K$8,IF(AND($D19=3,$J19="Gas"),'AMI Ref (2)'!$L$8,IF(AND($D19=3,$J19="Electric"),'AMI Ref (2)'!$M$8,IF(AND($D19=3,$J19="N/A"),0,0))))</f>
        <v>0</v>
      </c>
      <c r="AI19" s="77">
        <f>IF(AND($D19=4,$J19="Oil"),'AMI Ref (2)'!$K$9,IF(AND($D19=4,$J19="Gas"),'AMI Ref (2)'!$L$9,IF(AND($D19=4,$J19="Electric"),'AMI Ref (2)'!$M$9,IF(AND($D19=4,$J19="N/A"),0,0))))</f>
        <v>0</v>
      </c>
      <c r="AJ19" s="77">
        <f>IF(AND($D19=5,$J19="Oil"),'AMI Ref (2)'!$K$10,IF(AND($D19=5,$J19="Gas"),'AMI Ref (2)'!$L$10,IF(AND($D19=5,$J19="Electric"),'AMI Ref (2)'!$M$10,IF(AND($D19=5,$J19="N/A"),0,0))))</f>
        <v>0</v>
      </c>
      <c r="AK19" s="43"/>
      <c r="AL19" s="77">
        <f>IF(AND($D19=0,$K19="Oil"),'AMI Ref (2)'!$N$5,IF(AND($D19=0,$K19="Gas"),'AMI Ref (2)'!$O$5,IF(AND($D19=0,$K19="Electric"),'AMI Ref (2)'!$P$5,IF(AND($D19=0,$K19="N/A"),0,0))))</f>
        <v>0</v>
      </c>
      <c r="AM19" s="77">
        <f>IF(AND($D19=1,$K19="Oil"),'AMI Ref (2)'!$N$6,IF(AND($D19=1,$K19="Gas"),'AMI Ref (2)'!$O$6,IF(AND($D19=1,$K19="Electric"),'AMI Ref (2)'!$P$6,IF(AND($D19=1,$K19="N/A"),0,0))))</f>
        <v>0</v>
      </c>
      <c r="AN19" s="77">
        <f>IF(AND($D19=2,$K19="Oil"),'AMI Ref (2)'!$N$7,IF(AND($D19=2,$K19="Gas"),'AMI Ref (2)'!$O$7,IF(AND($D19=2,$K19="Electric"),'AMI Ref (2)'!$P$7,IF(AND($D19=2,$K19="N/A"),0,0))))</f>
        <v>0</v>
      </c>
      <c r="AO19" s="77">
        <f>IF(AND($D19=3,$K19="Oil"),'AMI Ref (2)'!$N$8,IF(AND($D19=3,$K19="Gas"),'AMI Ref (2)'!$O$8,IF(AND($D19=3,$K19="Electric"),'AMI Ref (2)'!$P$8,IF(AND($D19=3,$K19="N/A"),0,0))))</f>
        <v>0</v>
      </c>
      <c r="AP19" s="77">
        <f>IF(AND($D19=4,$K19="Oil"),'AMI Ref (2)'!$N$9,IF(AND($D19=4,$K19="Gas"),'AMI Ref (2)'!$O$9,IF(AND($D19=4,$K19="Electric"),'AMI Ref (2)'!$P$9,IF(AND($D19=4,$K19="N/A"),0,0))))</f>
        <v>0</v>
      </c>
      <c r="AQ19" s="77">
        <f>IF(AND($D19=5,$K19="Oil"),'AMI Ref (2)'!$N$10,IF(AND($D19=5,$K19="Gas"),'AMI Ref (2)'!$O$10,IF(AND($D19=5,$K19="Electric"),'AMI Ref (2)'!$P$10,IF(AND($D19=5,$K19="N/A"),0,0))))</f>
        <v>0</v>
      </c>
      <c r="AR19" s="77">
        <f t="shared" si="12"/>
        <v>0</v>
      </c>
      <c r="AS19" s="84" t="e">
        <f t="shared" si="13"/>
        <v>#N/A</v>
      </c>
    </row>
    <row r="20" spans="1:45" ht="12.95" customHeight="1" x14ac:dyDescent="0.2">
      <c r="A20" s="68">
        <v>18</v>
      </c>
      <c r="B20" s="79">
        <f>Input!E35</f>
        <v>0</v>
      </c>
      <c r="C20" s="79">
        <f>Input!F35</f>
        <v>0</v>
      </c>
      <c r="D20" s="79">
        <f>Input!G35</f>
        <v>0</v>
      </c>
      <c r="E20" s="79">
        <f>Input!H35</f>
        <v>0</v>
      </c>
      <c r="F20" s="80">
        <f>Input!I35</f>
        <v>0</v>
      </c>
      <c r="G20" s="80">
        <f>Input!J35</f>
        <v>0</v>
      </c>
      <c r="H20" s="79">
        <f>Input!K35</f>
        <v>0</v>
      </c>
      <c r="I20" s="79">
        <f>Input!L35</f>
        <v>0</v>
      </c>
      <c r="J20" s="79">
        <f>Input!M35</f>
        <v>0</v>
      </c>
      <c r="K20" s="79">
        <f>Input!N35</f>
        <v>0</v>
      </c>
      <c r="L20" s="79">
        <f>Input!O35</f>
        <v>0</v>
      </c>
      <c r="M20" s="81" t="str">
        <f t="shared" si="3"/>
        <v/>
      </c>
      <c r="N20" s="82">
        <f t="shared" si="4"/>
        <v>0</v>
      </c>
      <c r="O20" s="83">
        <f>Input!C35</f>
        <v>0</v>
      </c>
      <c r="P20" s="83"/>
      <c r="R20" s="11">
        <f t="shared" si="0"/>
        <v>0</v>
      </c>
      <c r="S20" s="15" t="str">
        <f t="shared" si="1"/>
        <v xml:space="preserve"> </v>
      </c>
      <c r="T20" s="15"/>
      <c r="U20" s="12">
        <f t="shared" si="5"/>
        <v>0</v>
      </c>
      <c r="V20" s="12">
        <f t="shared" si="6"/>
        <v>0</v>
      </c>
      <c r="W20" s="12">
        <f t="shared" si="7"/>
        <v>0</v>
      </c>
      <c r="X20" s="12">
        <f t="shared" si="8"/>
        <v>0</v>
      </c>
      <c r="Y20" s="12">
        <f t="shared" si="9"/>
        <v>0</v>
      </c>
      <c r="Z20" s="12">
        <f t="shared" si="10"/>
        <v>0</v>
      </c>
      <c r="AA20" s="12">
        <f t="shared" si="11"/>
        <v>0</v>
      </c>
      <c r="AB20" s="12" t="str">
        <f t="shared" si="2"/>
        <v>00</v>
      </c>
      <c r="AC20" s="13" t="e">
        <f>VLOOKUP(AB20,'AMI Ref (2)'!T:U,2,FALSE)</f>
        <v>#N/A</v>
      </c>
      <c r="AD20" s="77"/>
      <c r="AE20" s="77">
        <f>IF(AND($D20=0,$J20="Oil"),'AMI Ref (2)'!$K$5,IF(AND($D20=0,$J20="Gas"),'AMI Ref (2)'!$L$5,IF(AND($D20=0,$J20="Electric"),'AMI Ref (2)'!$M$5,IF(AND($D20=0,$J20="N/A"),0,0))))</f>
        <v>0</v>
      </c>
      <c r="AF20" s="77">
        <f>IF(AND($D20=1,$J20="Oil"),'AMI Ref (2)'!$K$6,IF(AND($D20=1,$J20="Gas"),'AMI Ref (2)'!$L$6,IF(AND($D20=1,$J20="Electric"),'AMI Ref (2)'!$M$6,IF(AND($D20=1,$J20="N/A"),0,0))))</f>
        <v>0</v>
      </c>
      <c r="AG20" s="77">
        <f>IF(AND($D20=2,$J20="Oil"),'AMI Ref (2)'!$K$7,IF(AND($D20=2,$J20="Gas"),'AMI Ref (2)'!$L$7,IF(AND($D20=2,$J20="Electric"),'AMI Ref (2)'!$M$7,IF(AND($D20=2,$J20="N/A"),0,0))))</f>
        <v>0</v>
      </c>
      <c r="AH20" s="77">
        <f>IF(AND($D20=3,$J20="Oil"),'AMI Ref (2)'!$K$8,IF(AND($D20=3,$J20="Gas"),'AMI Ref (2)'!$L$8,IF(AND($D20=3,$J20="Electric"),'AMI Ref (2)'!$M$8,IF(AND($D20=3,$J20="N/A"),0,0))))</f>
        <v>0</v>
      </c>
      <c r="AI20" s="77">
        <f>IF(AND($D20=4,$J20="Oil"),'AMI Ref (2)'!$K$9,IF(AND($D20=4,$J20="Gas"),'AMI Ref (2)'!$L$9,IF(AND($D20=4,$J20="Electric"),'AMI Ref (2)'!$M$9,IF(AND($D20=4,$J20="N/A"),0,0))))</f>
        <v>0</v>
      </c>
      <c r="AJ20" s="77">
        <f>IF(AND($D20=5,$J20="Oil"),'AMI Ref (2)'!$K$10,IF(AND($D20=5,$J20="Gas"),'AMI Ref (2)'!$L$10,IF(AND($D20=5,$J20="Electric"),'AMI Ref (2)'!$M$10,IF(AND($D20=5,$J20="N/A"),0,0))))</f>
        <v>0</v>
      </c>
      <c r="AK20" s="43"/>
      <c r="AL20" s="77">
        <f>IF(AND($D20=0,$K20="Oil"),'AMI Ref (2)'!$N$5,IF(AND($D20=0,$K20="Gas"),'AMI Ref (2)'!$O$5,IF(AND($D20=0,$K20="Electric"),'AMI Ref (2)'!$P$5,IF(AND($D20=0,$K20="N/A"),0,0))))</f>
        <v>0</v>
      </c>
      <c r="AM20" s="77">
        <f>IF(AND($D20=1,$K20="Oil"),'AMI Ref (2)'!$N$6,IF(AND($D20=1,$K20="Gas"),'AMI Ref (2)'!$O$6,IF(AND($D20=1,$K20="Electric"),'AMI Ref (2)'!$P$6,IF(AND($D20=1,$K20="N/A"),0,0))))</f>
        <v>0</v>
      </c>
      <c r="AN20" s="77">
        <f>IF(AND($D20=2,$K20="Oil"),'AMI Ref (2)'!$N$7,IF(AND($D20=2,$K20="Gas"),'AMI Ref (2)'!$O$7,IF(AND($D20=2,$K20="Electric"),'AMI Ref (2)'!$P$7,IF(AND($D20=2,$K20="N/A"),0,0))))</f>
        <v>0</v>
      </c>
      <c r="AO20" s="77">
        <f>IF(AND($D20=3,$K20="Oil"),'AMI Ref (2)'!$N$8,IF(AND($D20=3,$K20="Gas"),'AMI Ref (2)'!$O$8,IF(AND($D20=3,$K20="Electric"),'AMI Ref (2)'!$P$8,IF(AND($D20=3,$K20="N/A"),0,0))))</f>
        <v>0</v>
      </c>
      <c r="AP20" s="77">
        <f>IF(AND($D20=4,$K20="Oil"),'AMI Ref (2)'!$N$9,IF(AND($D20=4,$K20="Gas"),'AMI Ref (2)'!$O$9,IF(AND($D20=4,$K20="Electric"),'AMI Ref (2)'!$P$9,IF(AND($D20=4,$K20="N/A"),0,0))))</f>
        <v>0</v>
      </c>
      <c r="AQ20" s="77">
        <f>IF(AND($D20=5,$K20="Oil"),'AMI Ref (2)'!$N$10,IF(AND($D20=5,$K20="Gas"),'AMI Ref (2)'!$O$10,IF(AND($D20=5,$K20="Electric"),'AMI Ref (2)'!$P$10,IF(AND($D20=5,$K20="N/A"),0,0))))</f>
        <v>0</v>
      </c>
      <c r="AR20" s="77">
        <f t="shared" si="12"/>
        <v>0</v>
      </c>
      <c r="AS20" s="84" t="e">
        <f t="shared" si="13"/>
        <v>#N/A</v>
      </c>
    </row>
    <row r="21" spans="1:45" ht="12.95" customHeight="1" x14ac:dyDescent="0.2">
      <c r="A21" s="68">
        <v>19</v>
      </c>
      <c r="B21" s="79">
        <f>Input!E36</f>
        <v>0</v>
      </c>
      <c r="C21" s="79">
        <f>Input!F36</f>
        <v>0</v>
      </c>
      <c r="D21" s="79">
        <f>Input!G36</f>
        <v>0</v>
      </c>
      <c r="E21" s="79">
        <f>Input!H36</f>
        <v>0</v>
      </c>
      <c r="F21" s="80">
        <f>Input!I36</f>
        <v>0</v>
      </c>
      <c r="G21" s="80">
        <f>Input!J36</f>
        <v>0</v>
      </c>
      <c r="H21" s="79">
        <f>Input!K36</f>
        <v>0</v>
      </c>
      <c r="I21" s="79">
        <f>Input!L36</f>
        <v>0</v>
      </c>
      <c r="J21" s="79">
        <f>Input!M36</f>
        <v>0</v>
      </c>
      <c r="K21" s="79">
        <f>Input!N36</f>
        <v>0</v>
      </c>
      <c r="L21" s="79">
        <f>Input!O36</f>
        <v>0</v>
      </c>
      <c r="M21" s="81" t="str">
        <f t="shared" si="3"/>
        <v/>
      </c>
      <c r="N21" s="82">
        <f t="shared" si="4"/>
        <v>0</v>
      </c>
      <c r="O21" s="83">
        <f>Input!C36</f>
        <v>0</v>
      </c>
      <c r="P21" s="83"/>
      <c r="R21" s="11">
        <f t="shared" si="0"/>
        <v>0</v>
      </c>
      <c r="S21" s="15" t="str">
        <f t="shared" si="1"/>
        <v xml:space="preserve"> </v>
      </c>
      <c r="T21" s="15"/>
      <c r="U21" s="12">
        <f t="shared" si="5"/>
        <v>0</v>
      </c>
      <c r="V21" s="12">
        <f t="shared" si="6"/>
        <v>0</v>
      </c>
      <c r="W21" s="12">
        <f t="shared" si="7"/>
        <v>0</v>
      </c>
      <c r="X21" s="12">
        <f t="shared" si="8"/>
        <v>0</v>
      </c>
      <c r="Y21" s="12">
        <f t="shared" si="9"/>
        <v>0</v>
      </c>
      <c r="Z21" s="12">
        <f t="shared" si="10"/>
        <v>0</v>
      </c>
      <c r="AA21" s="12">
        <f t="shared" si="11"/>
        <v>0</v>
      </c>
      <c r="AB21" s="12" t="str">
        <f t="shared" si="2"/>
        <v>00</v>
      </c>
      <c r="AC21" s="13" t="e">
        <f>VLOOKUP(AB21,'AMI Ref (2)'!T:U,2,FALSE)</f>
        <v>#N/A</v>
      </c>
      <c r="AD21" s="77"/>
      <c r="AE21" s="77">
        <f>IF(AND($D21=0,$J21="Oil"),'AMI Ref (2)'!$K$5,IF(AND($D21=0,$J21="Gas"),'AMI Ref (2)'!$L$5,IF(AND($D21=0,$J21="Electric"),'AMI Ref (2)'!$M$5,IF(AND($D21=0,$J21="N/A"),0,0))))</f>
        <v>0</v>
      </c>
      <c r="AF21" s="77">
        <f>IF(AND($D21=1,$J21="Oil"),'AMI Ref (2)'!$K$6,IF(AND($D21=1,$J21="Gas"),'AMI Ref (2)'!$L$6,IF(AND($D21=1,$J21="Electric"),'AMI Ref (2)'!$M$6,IF(AND($D21=1,$J21="N/A"),0,0))))</f>
        <v>0</v>
      </c>
      <c r="AG21" s="77">
        <f>IF(AND($D21=2,$J21="Oil"),'AMI Ref (2)'!$K$7,IF(AND($D21=2,$J21="Gas"),'AMI Ref (2)'!$L$7,IF(AND($D21=2,$J21="Electric"),'AMI Ref (2)'!$M$7,IF(AND($D21=2,$J21="N/A"),0,0))))</f>
        <v>0</v>
      </c>
      <c r="AH21" s="77">
        <f>IF(AND($D21=3,$J21="Oil"),'AMI Ref (2)'!$K$8,IF(AND($D21=3,$J21="Gas"),'AMI Ref (2)'!$L$8,IF(AND($D21=3,$J21="Electric"),'AMI Ref (2)'!$M$8,IF(AND($D21=3,$J21="N/A"),0,0))))</f>
        <v>0</v>
      </c>
      <c r="AI21" s="77">
        <f>IF(AND($D21=4,$J21="Oil"),'AMI Ref (2)'!$K$9,IF(AND($D21=4,$J21="Gas"),'AMI Ref (2)'!$L$9,IF(AND($D21=4,$J21="Electric"),'AMI Ref (2)'!$M$9,IF(AND($D21=4,$J21="N/A"),0,0))))</f>
        <v>0</v>
      </c>
      <c r="AJ21" s="77">
        <f>IF(AND($D21=5,$J21="Oil"),'AMI Ref (2)'!$K$10,IF(AND($D21=5,$J21="Gas"),'AMI Ref (2)'!$L$10,IF(AND($D21=5,$J21="Electric"),'AMI Ref (2)'!$M$10,IF(AND($D21=5,$J21="N/A"),0,0))))</f>
        <v>0</v>
      </c>
      <c r="AK21" s="43"/>
      <c r="AL21" s="77">
        <f>IF(AND($D21=0,$K21="Oil"),'AMI Ref (2)'!$N$5,IF(AND($D21=0,$K21="Gas"),'AMI Ref (2)'!$O$5,IF(AND($D21=0,$K21="Electric"),'AMI Ref (2)'!$P$5,IF(AND($D21=0,$K21="N/A"),0,0))))</f>
        <v>0</v>
      </c>
      <c r="AM21" s="77">
        <f>IF(AND($D21=1,$K21="Oil"),'AMI Ref (2)'!$N$6,IF(AND($D21=1,$K21="Gas"),'AMI Ref (2)'!$O$6,IF(AND($D21=1,$K21="Electric"),'AMI Ref (2)'!$P$6,IF(AND($D21=1,$K21="N/A"),0,0))))</f>
        <v>0</v>
      </c>
      <c r="AN21" s="77">
        <f>IF(AND($D21=2,$K21="Oil"),'AMI Ref (2)'!$N$7,IF(AND($D21=2,$K21="Gas"),'AMI Ref (2)'!$O$7,IF(AND($D21=2,$K21="Electric"),'AMI Ref (2)'!$P$7,IF(AND($D21=2,$K21="N/A"),0,0))))</f>
        <v>0</v>
      </c>
      <c r="AO21" s="77">
        <f>IF(AND($D21=3,$K21="Oil"),'AMI Ref (2)'!$N$8,IF(AND($D21=3,$K21="Gas"),'AMI Ref (2)'!$O$8,IF(AND($D21=3,$K21="Electric"),'AMI Ref (2)'!$P$8,IF(AND($D21=3,$K21="N/A"),0,0))))</f>
        <v>0</v>
      </c>
      <c r="AP21" s="77">
        <f>IF(AND($D21=4,$K21="Oil"),'AMI Ref (2)'!$N$9,IF(AND($D21=4,$K21="Gas"),'AMI Ref (2)'!$O$9,IF(AND($D21=4,$K21="Electric"),'AMI Ref (2)'!$P$9,IF(AND($D21=4,$K21="N/A"),0,0))))</f>
        <v>0</v>
      </c>
      <c r="AQ21" s="77">
        <f>IF(AND($D21=5,$K21="Oil"),'AMI Ref (2)'!$N$10,IF(AND($D21=5,$K21="Gas"),'AMI Ref (2)'!$O$10,IF(AND($D21=5,$K21="Electric"),'AMI Ref (2)'!$P$10,IF(AND($D21=5,$K21="N/A"),0,0))))</f>
        <v>0</v>
      </c>
      <c r="AR21" s="77">
        <f t="shared" si="12"/>
        <v>0</v>
      </c>
      <c r="AS21" s="84" t="e">
        <f t="shared" si="13"/>
        <v>#N/A</v>
      </c>
    </row>
    <row r="22" spans="1:45" ht="12.95" customHeight="1" x14ac:dyDescent="0.2">
      <c r="A22" s="68">
        <v>20</v>
      </c>
      <c r="B22" s="79">
        <f>Input!E37</f>
        <v>0</v>
      </c>
      <c r="C22" s="79">
        <f>Input!F37</f>
        <v>0</v>
      </c>
      <c r="D22" s="79">
        <f>Input!G37</f>
        <v>0</v>
      </c>
      <c r="E22" s="79">
        <f>Input!H37</f>
        <v>0</v>
      </c>
      <c r="F22" s="80">
        <f>Input!I37</f>
        <v>0</v>
      </c>
      <c r="G22" s="80">
        <f>Input!J37</f>
        <v>0</v>
      </c>
      <c r="H22" s="79">
        <f>Input!K37</f>
        <v>0</v>
      </c>
      <c r="I22" s="79">
        <f>Input!L37</f>
        <v>0</v>
      </c>
      <c r="J22" s="79">
        <f>Input!M37</f>
        <v>0</v>
      </c>
      <c r="K22" s="79">
        <f>Input!N37</f>
        <v>0</v>
      </c>
      <c r="L22" s="79">
        <f>Input!O37</f>
        <v>0</v>
      </c>
      <c r="M22" s="81" t="str">
        <f t="shared" si="3"/>
        <v/>
      </c>
      <c r="N22" s="82">
        <f t="shared" si="4"/>
        <v>0</v>
      </c>
      <c r="O22" s="83">
        <f>Input!C37</f>
        <v>0</v>
      </c>
      <c r="P22" s="83"/>
      <c r="R22" s="11">
        <f t="shared" si="0"/>
        <v>0</v>
      </c>
      <c r="S22" s="15" t="str">
        <f t="shared" si="1"/>
        <v xml:space="preserve"> </v>
      </c>
      <c r="T22" s="15"/>
      <c r="U22" s="12">
        <f t="shared" si="5"/>
        <v>0</v>
      </c>
      <c r="V22" s="12">
        <f t="shared" si="6"/>
        <v>0</v>
      </c>
      <c r="W22" s="12">
        <f t="shared" si="7"/>
        <v>0</v>
      </c>
      <c r="X22" s="12">
        <f t="shared" si="8"/>
        <v>0</v>
      </c>
      <c r="Y22" s="12">
        <f t="shared" si="9"/>
        <v>0</v>
      </c>
      <c r="Z22" s="12">
        <f t="shared" si="10"/>
        <v>0</v>
      </c>
      <c r="AA22" s="12">
        <f t="shared" si="11"/>
        <v>0</v>
      </c>
      <c r="AB22" s="12" t="str">
        <f t="shared" si="2"/>
        <v>00</v>
      </c>
      <c r="AC22" s="13" t="e">
        <f>VLOOKUP(AB22,'AMI Ref (2)'!T:U,2,FALSE)</f>
        <v>#N/A</v>
      </c>
      <c r="AD22" s="77"/>
      <c r="AE22" s="77">
        <f>IF(AND($D22=0,$J22="Oil"),'AMI Ref (2)'!$K$5,IF(AND($D22=0,$J22="Gas"),'AMI Ref (2)'!$L$5,IF(AND($D22=0,$J22="Electric"),'AMI Ref (2)'!$M$5,IF(AND($D22=0,$J22="N/A"),0,0))))</f>
        <v>0</v>
      </c>
      <c r="AF22" s="77">
        <f>IF(AND($D22=1,$J22="Oil"),'AMI Ref (2)'!$K$6,IF(AND($D22=1,$J22="Gas"),'AMI Ref (2)'!$L$6,IF(AND($D22=1,$J22="Electric"),'AMI Ref (2)'!$M$6,IF(AND($D22=1,$J22="N/A"),0,0))))</f>
        <v>0</v>
      </c>
      <c r="AG22" s="77">
        <f>IF(AND($D22=2,$J22="Oil"),'AMI Ref (2)'!$K$7,IF(AND($D22=2,$J22="Gas"),'AMI Ref (2)'!$L$7,IF(AND($D22=2,$J22="Electric"),'AMI Ref (2)'!$M$7,IF(AND($D22=2,$J22="N/A"),0,0))))</f>
        <v>0</v>
      </c>
      <c r="AH22" s="77">
        <f>IF(AND($D22=3,$J22="Oil"),'AMI Ref (2)'!$K$8,IF(AND($D22=3,$J22="Gas"),'AMI Ref (2)'!$L$8,IF(AND($D22=3,$J22="Electric"),'AMI Ref (2)'!$M$8,IF(AND($D22=3,$J22="N/A"),0,0))))</f>
        <v>0</v>
      </c>
      <c r="AI22" s="77">
        <f>IF(AND($D22=4,$J22="Oil"),'AMI Ref (2)'!$K$9,IF(AND($D22=4,$J22="Gas"),'AMI Ref (2)'!$L$9,IF(AND($D22=4,$J22="Electric"),'AMI Ref (2)'!$M$9,IF(AND($D22=4,$J22="N/A"),0,0))))</f>
        <v>0</v>
      </c>
      <c r="AJ22" s="77">
        <f>IF(AND($D22=5,$J22="Oil"),'AMI Ref (2)'!$K$10,IF(AND($D22=5,$J22="Gas"),'AMI Ref (2)'!$L$10,IF(AND($D22=5,$J22="Electric"),'AMI Ref (2)'!$M$10,IF(AND($D22=5,$J22="N/A"),0,0))))</f>
        <v>0</v>
      </c>
      <c r="AK22" s="43"/>
      <c r="AL22" s="77">
        <f>IF(AND($D22=0,$K22="Oil"),'AMI Ref (2)'!$N$5,IF(AND($D22=0,$K22="Gas"),'AMI Ref (2)'!$O$5,IF(AND($D22=0,$K22="Electric"),'AMI Ref (2)'!$P$5,IF(AND($D22=0,$K22="N/A"),0,0))))</f>
        <v>0</v>
      </c>
      <c r="AM22" s="77">
        <f>IF(AND($D22=1,$K22="Oil"),'AMI Ref (2)'!$N$6,IF(AND($D22=1,$K22="Gas"),'AMI Ref (2)'!$O$6,IF(AND($D22=1,$K22="Electric"),'AMI Ref (2)'!$P$6,IF(AND($D22=1,$K22="N/A"),0,0))))</f>
        <v>0</v>
      </c>
      <c r="AN22" s="77">
        <f>IF(AND($D22=2,$K22="Oil"),'AMI Ref (2)'!$N$7,IF(AND($D22=2,$K22="Gas"),'AMI Ref (2)'!$O$7,IF(AND($D22=2,$K22="Electric"),'AMI Ref (2)'!$P$7,IF(AND($D22=2,$K22="N/A"),0,0))))</f>
        <v>0</v>
      </c>
      <c r="AO22" s="77">
        <f>IF(AND($D22=3,$K22="Oil"),'AMI Ref (2)'!$N$8,IF(AND($D22=3,$K22="Gas"),'AMI Ref (2)'!$O$8,IF(AND($D22=3,$K22="Electric"),'AMI Ref (2)'!$P$8,IF(AND($D22=3,$K22="N/A"),0,0))))</f>
        <v>0</v>
      </c>
      <c r="AP22" s="77">
        <f>IF(AND($D22=4,$K22="Oil"),'AMI Ref (2)'!$N$9,IF(AND($D22=4,$K22="Gas"),'AMI Ref (2)'!$O$9,IF(AND($D22=4,$K22="Electric"),'AMI Ref (2)'!$P$9,IF(AND($D22=4,$K22="N/A"),0,0))))</f>
        <v>0</v>
      </c>
      <c r="AQ22" s="77">
        <f>IF(AND($D22=5,$K22="Oil"),'AMI Ref (2)'!$N$10,IF(AND($D22=5,$K22="Gas"),'AMI Ref (2)'!$O$10,IF(AND($D22=5,$K22="Electric"),'AMI Ref (2)'!$P$10,IF(AND($D22=5,$K22="N/A"),0,0))))</f>
        <v>0</v>
      </c>
      <c r="AR22" s="77">
        <f t="shared" si="12"/>
        <v>0</v>
      </c>
      <c r="AS22" s="84" t="e">
        <f t="shared" si="13"/>
        <v>#N/A</v>
      </c>
    </row>
    <row r="23" spans="1:45" ht="12.95" customHeight="1" x14ac:dyDescent="0.2">
      <c r="A23" s="68">
        <v>21</v>
      </c>
      <c r="B23" s="79">
        <f>Input!E38</f>
        <v>0</v>
      </c>
      <c r="C23" s="79">
        <f>Input!F38</f>
        <v>0</v>
      </c>
      <c r="D23" s="79">
        <f>Input!G38</f>
        <v>0</v>
      </c>
      <c r="E23" s="79">
        <f>Input!H38</f>
        <v>0</v>
      </c>
      <c r="F23" s="80">
        <f>Input!I38</f>
        <v>0</v>
      </c>
      <c r="G23" s="80">
        <f>Input!J38</f>
        <v>0</v>
      </c>
      <c r="H23" s="79">
        <f>Input!K38</f>
        <v>0</v>
      </c>
      <c r="I23" s="79">
        <f>Input!L38</f>
        <v>0</v>
      </c>
      <c r="J23" s="79">
        <f>Input!M38</f>
        <v>0</v>
      </c>
      <c r="K23" s="79">
        <f>Input!N38</f>
        <v>0</v>
      </c>
      <c r="L23" s="79">
        <f>Input!O38</f>
        <v>0</v>
      </c>
      <c r="M23" s="81" t="str">
        <f t="shared" si="3"/>
        <v/>
      </c>
      <c r="N23" s="82">
        <f t="shared" si="4"/>
        <v>0</v>
      </c>
      <c r="O23" s="83">
        <f>Input!C38</f>
        <v>0</v>
      </c>
      <c r="P23" s="83"/>
      <c r="R23" s="11">
        <f t="shared" si="0"/>
        <v>0</v>
      </c>
      <c r="S23" s="15" t="str">
        <f t="shared" si="1"/>
        <v xml:space="preserve"> </v>
      </c>
      <c r="T23" s="15"/>
      <c r="U23" s="12">
        <f t="shared" si="5"/>
        <v>0</v>
      </c>
      <c r="V23" s="12">
        <f t="shared" si="6"/>
        <v>0</v>
      </c>
      <c r="W23" s="12">
        <f t="shared" si="7"/>
        <v>0</v>
      </c>
      <c r="X23" s="12">
        <f t="shared" si="8"/>
        <v>0</v>
      </c>
      <c r="Y23" s="12">
        <f t="shared" si="9"/>
        <v>0</v>
      </c>
      <c r="Z23" s="12">
        <f t="shared" si="10"/>
        <v>0</v>
      </c>
      <c r="AA23" s="12">
        <f t="shared" si="11"/>
        <v>0</v>
      </c>
      <c r="AB23" s="12" t="str">
        <f t="shared" si="2"/>
        <v>00</v>
      </c>
      <c r="AC23" s="13" t="e">
        <f>VLOOKUP(AB23,'AMI Ref (2)'!T:U,2,FALSE)</f>
        <v>#N/A</v>
      </c>
      <c r="AD23" s="77"/>
      <c r="AE23" s="77">
        <f>IF(AND($D23=0,$J23="Oil"),'AMI Ref (2)'!$K$5,IF(AND($D23=0,$J23="Gas"),'AMI Ref (2)'!$L$5,IF(AND($D23=0,$J23="Electric"),'AMI Ref (2)'!$M$5,IF(AND($D23=0,$J23="N/A"),0,0))))</f>
        <v>0</v>
      </c>
      <c r="AF23" s="77">
        <f>IF(AND($D23=1,$J23="Oil"),'AMI Ref (2)'!$K$6,IF(AND($D23=1,$J23="Gas"),'AMI Ref (2)'!$L$6,IF(AND($D23=1,$J23="Electric"),'AMI Ref (2)'!$M$6,IF(AND($D23=1,$J23="N/A"),0,0))))</f>
        <v>0</v>
      </c>
      <c r="AG23" s="77">
        <f>IF(AND($D23=2,$J23="Oil"),'AMI Ref (2)'!$K$7,IF(AND($D23=2,$J23="Gas"),'AMI Ref (2)'!$L$7,IF(AND($D23=2,$J23="Electric"),'AMI Ref (2)'!$M$7,IF(AND($D23=2,$J23="N/A"),0,0))))</f>
        <v>0</v>
      </c>
      <c r="AH23" s="77">
        <f>IF(AND($D23=3,$J23="Oil"),'AMI Ref (2)'!$K$8,IF(AND($D23=3,$J23="Gas"),'AMI Ref (2)'!$L$8,IF(AND($D23=3,$J23="Electric"),'AMI Ref (2)'!$M$8,IF(AND($D23=3,$J23="N/A"),0,0))))</f>
        <v>0</v>
      </c>
      <c r="AI23" s="77">
        <f>IF(AND($D23=4,$J23="Oil"),'AMI Ref (2)'!$K$9,IF(AND($D23=4,$J23="Gas"),'AMI Ref (2)'!$L$9,IF(AND($D23=4,$J23="Electric"),'AMI Ref (2)'!$M$9,IF(AND($D23=4,$J23="N/A"),0,0))))</f>
        <v>0</v>
      </c>
      <c r="AJ23" s="77">
        <f>IF(AND($D23=5,$J23="Oil"),'AMI Ref (2)'!$K$10,IF(AND($D23=5,$J23="Gas"),'AMI Ref (2)'!$L$10,IF(AND($D23=5,$J23="Electric"),'AMI Ref (2)'!$M$10,IF(AND($D23=5,$J23="N/A"),0,0))))</f>
        <v>0</v>
      </c>
      <c r="AK23" s="43"/>
      <c r="AL23" s="77">
        <f>IF(AND($D23=0,$K23="Oil"),'AMI Ref (2)'!$N$5,IF(AND($D23=0,$K23="Gas"),'AMI Ref (2)'!$O$5,IF(AND($D23=0,$K23="Electric"),'AMI Ref (2)'!$P$5,IF(AND($D23=0,$K23="N/A"),0,0))))</f>
        <v>0</v>
      </c>
      <c r="AM23" s="77">
        <f>IF(AND($D23=1,$K23="Oil"),'AMI Ref (2)'!$N$6,IF(AND($D23=1,$K23="Gas"),'AMI Ref (2)'!$O$6,IF(AND($D23=1,$K23="Electric"),'AMI Ref (2)'!$P$6,IF(AND($D23=1,$K23="N/A"),0,0))))</f>
        <v>0</v>
      </c>
      <c r="AN23" s="77">
        <f>IF(AND($D23=2,$K23="Oil"),'AMI Ref (2)'!$N$7,IF(AND($D23=2,$K23="Gas"),'AMI Ref (2)'!$O$7,IF(AND($D23=2,$K23="Electric"),'AMI Ref (2)'!$P$7,IF(AND($D23=2,$K23="N/A"),0,0))))</f>
        <v>0</v>
      </c>
      <c r="AO23" s="77">
        <f>IF(AND($D23=3,$K23="Oil"),'AMI Ref (2)'!$N$8,IF(AND($D23=3,$K23="Gas"),'AMI Ref (2)'!$O$8,IF(AND($D23=3,$K23="Electric"),'AMI Ref (2)'!$P$8,IF(AND($D23=3,$K23="N/A"),0,0))))</f>
        <v>0</v>
      </c>
      <c r="AP23" s="77">
        <f>IF(AND($D23=4,$K23="Oil"),'AMI Ref (2)'!$N$9,IF(AND($D23=4,$K23="Gas"),'AMI Ref (2)'!$O$9,IF(AND($D23=4,$K23="Electric"),'AMI Ref (2)'!$P$9,IF(AND($D23=4,$K23="N/A"),0,0))))</f>
        <v>0</v>
      </c>
      <c r="AQ23" s="77">
        <f>IF(AND($D23=5,$K23="Oil"),'AMI Ref (2)'!$N$10,IF(AND($D23=5,$K23="Gas"),'AMI Ref (2)'!$O$10,IF(AND($D23=5,$K23="Electric"),'AMI Ref (2)'!$P$10,IF(AND($D23=5,$K23="N/A"),0,0))))</f>
        <v>0</v>
      </c>
      <c r="AR23" s="77">
        <f t="shared" si="12"/>
        <v>0</v>
      </c>
      <c r="AS23" s="84" t="e">
        <f t="shared" si="13"/>
        <v>#N/A</v>
      </c>
    </row>
    <row r="24" spans="1:45" ht="12.95" customHeight="1" x14ac:dyDescent="0.2">
      <c r="A24" s="68">
        <v>22</v>
      </c>
      <c r="B24" s="79">
        <f>Input!E39</f>
        <v>0</v>
      </c>
      <c r="C24" s="79">
        <f>Input!F39</f>
        <v>0</v>
      </c>
      <c r="D24" s="79">
        <f>Input!G39</f>
        <v>0</v>
      </c>
      <c r="E24" s="79">
        <f>Input!H39</f>
        <v>0</v>
      </c>
      <c r="F24" s="80">
        <f>Input!I39</f>
        <v>0</v>
      </c>
      <c r="G24" s="80">
        <f>Input!J39</f>
        <v>0</v>
      </c>
      <c r="H24" s="79">
        <f>Input!K39</f>
        <v>0</v>
      </c>
      <c r="I24" s="79">
        <f>Input!L39</f>
        <v>0</v>
      </c>
      <c r="J24" s="79">
        <f>Input!M39</f>
        <v>0</v>
      </c>
      <c r="K24" s="79">
        <f>Input!N39</f>
        <v>0</v>
      </c>
      <c r="L24" s="79">
        <f>Input!O39</f>
        <v>0</v>
      </c>
      <c r="M24" s="81" t="str">
        <f t="shared" si="3"/>
        <v/>
      </c>
      <c r="N24" s="82">
        <f t="shared" si="4"/>
        <v>0</v>
      </c>
      <c r="O24" s="83">
        <f>Input!C39</f>
        <v>0</v>
      </c>
      <c r="P24" s="83"/>
      <c r="R24" s="11">
        <f t="shared" si="0"/>
        <v>0</v>
      </c>
      <c r="S24" s="15" t="str">
        <f t="shared" si="1"/>
        <v xml:space="preserve"> </v>
      </c>
      <c r="T24" s="15"/>
      <c r="U24" s="12">
        <f t="shared" si="5"/>
        <v>0</v>
      </c>
      <c r="V24" s="12">
        <f t="shared" si="6"/>
        <v>0</v>
      </c>
      <c r="W24" s="12">
        <f t="shared" si="7"/>
        <v>0</v>
      </c>
      <c r="X24" s="12">
        <f t="shared" si="8"/>
        <v>0</v>
      </c>
      <c r="Y24" s="12">
        <f t="shared" si="9"/>
        <v>0</v>
      </c>
      <c r="Z24" s="12">
        <f t="shared" si="10"/>
        <v>0</v>
      </c>
      <c r="AA24" s="12">
        <f t="shared" si="11"/>
        <v>0</v>
      </c>
      <c r="AB24" s="12" t="str">
        <f t="shared" si="2"/>
        <v>00</v>
      </c>
      <c r="AC24" s="13" t="e">
        <f>VLOOKUP(AB24,'AMI Ref (2)'!T:U,2,FALSE)</f>
        <v>#N/A</v>
      </c>
      <c r="AD24" s="77"/>
      <c r="AE24" s="77">
        <f>IF(AND($D24=0,$J24="Oil"),'AMI Ref (2)'!$K$5,IF(AND($D24=0,$J24="Gas"),'AMI Ref (2)'!$L$5,IF(AND($D24=0,$J24="Electric"),'AMI Ref (2)'!$M$5,IF(AND($D24=0,$J24="N/A"),0,0))))</f>
        <v>0</v>
      </c>
      <c r="AF24" s="77">
        <f>IF(AND($D24=1,$J24="Oil"),'AMI Ref (2)'!$K$6,IF(AND($D24=1,$J24="Gas"),'AMI Ref (2)'!$L$6,IF(AND($D24=1,$J24="Electric"),'AMI Ref (2)'!$M$6,IF(AND($D24=1,$J24="N/A"),0,0))))</f>
        <v>0</v>
      </c>
      <c r="AG24" s="77">
        <f>IF(AND($D24=2,$J24="Oil"),'AMI Ref (2)'!$K$7,IF(AND($D24=2,$J24="Gas"),'AMI Ref (2)'!$L$7,IF(AND($D24=2,$J24="Electric"),'AMI Ref (2)'!$M$7,IF(AND($D24=2,$J24="N/A"),0,0))))</f>
        <v>0</v>
      </c>
      <c r="AH24" s="77">
        <f>IF(AND($D24=3,$J24="Oil"),'AMI Ref (2)'!$K$8,IF(AND($D24=3,$J24="Gas"),'AMI Ref (2)'!$L$8,IF(AND($D24=3,$J24="Electric"),'AMI Ref (2)'!$M$8,IF(AND($D24=3,$J24="N/A"),0,0))))</f>
        <v>0</v>
      </c>
      <c r="AI24" s="77">
        <f>IF(AND($D24=4,$J24="Oil"),'AMI Ref (2)'!$K$9,IF(AND($D24=4,$J24="Gas"),'AMI Ref (2)'!$L$9,IF(AND($D24=4,$J24="Electric"),'AMI Ref (2)'!$M$9,IF(AND($D24=4,$J24="N/A"),0,0))))</f>
        <v>0</v>
      </c>
      <c r="AJ24" s="77">
        <f>IF(AND($D24=5,$J24="Oil"),'AMI Ref (2)'!$K$10,IF(AND($D24=5,$J24="Gas"),'AMI Ref (2)'!$L$10,IF(AND($D24=5,$J24="Electric"),'AMI Ref (2)'!$M$10,IF(AND($D24=5,$J24="N/A"),0,0))))</f>
        <v>0</v>
      </c>
      <c r="AK24" s="43"/>
      <c r="AL24" s="77">
        <f>IF(AND($D24=0,$K24="Oil"),'AMI Ref (2)'!$N$5,IF(AND($D24=0,$K24="Gas"),'AMI Ref (2)'!$O$5,IF(AND($D24=0,$K24="Electric"),'AMI Ref (2)'!$P$5,IF(AND($D24=0,$K24="N/A"),0,0))))</f>
        <v>0</v>
      </c>
      <c r="AM24" s="77">
        <f>IF(AND($D24=1,$K24="Oil"),'AMI Ref (2)'!$N$6,IF(AND($D24=1,$K24="Gas"),'AMI Ref (2)'!$O$6,IF(AND($D24=1,$K24="Electric"),'AMI Ref (2)'!$P$6,IF(AND($D24=1,$K24="N/A"),0,0))))</f>
        <v>0</v>
      </c>
      <c r="AN24" s="77">
        <f>IF(AND($D24=2,$K24="Oil"),'AMI Ref (2)'!$N$7,IF(AND($D24=2,$K24="Gas"),'AMI Ref (2)'!$O$7,IF(AND($D24=2,$K24="Electric"),'AMI Ref (2)'!$P$7,IF(AND($D24=2,$K24="N/A"),0,0))))</f>
        <v>0</v>
      </c>
      <c r="AO24" s="77">
        <f>IF(AND($D24=3,$K24="Oil"),'AMI Ref (2)'!$N$8,IF(AND($D24=3,$K24="Gas"),'AMI Ref (2)'!$O$8,IF(AND($D24=3,$K24="Electric"),'AMI Ref (2)'!$P$8,IF(AND($D24=3,$K24="N/A"),0,0))))</f>
        <v>0</v>
      </c>
      <c r="AP24" s="77">
        <f>IF(AND($D24=4,$K24="Oil"),'AMI Ref (2)'!$N$9,IF(AND($D24=4,$K24="Gas"),'AMI Ref (2)'!$O$9,IF(AND($D24=4,$K24="Electric"),'AMI Ref (2)'!$P$9,IF(AND($D24=4,$K24="N/A"),0,0))))</f>
        <v>0</v>
      </c>
      <c r="AQ24" s="77">
        <f>IF(AND($D24=5,$K24="Oil"),'AMI Ref (2)'!$N$10,IF(AND($D24=5,$K24="Gas"),'AMI Ref (2)'!$O$10,IF(AND($D24=5,$K24="Electric"),'AMI Ref (2)'!$P$10,IF(AND($D24=5,$K24="N/A"),0,0))))</f>
        <v>0</v>
      </c>
      <c r="AR24" s="77">
        <f t="shared" si="12"/>
        <v>0</v>
      </c>
      <c r="AS24" s="84" t="e">
        <f t="shared" si="13"/>
        <v>#N/A</v>
      </c>
    </row>
    <row r="25" spans="1:45" ht="12.95" customHeight="1" x14ac:dyDescent="0.2">
      <c r="A25" s="68">
        <v>23</v>
      </c>
      <c r="B25" s="79">
        <f>Input!E40</f>
        <v>0</v>
      </c>
      <c r="C25" s="79">
        <f>Input!F40</f>
        <v>0</v>
      </c>
      <c r="D25" s="79">
        <f>Input!G40</f>
        <v>0</v>
      </c>
      <c r="E25" s="79">
        <f>Input!H40</f>
        <v>0</v>
      </c>
      <c r="F25" s="80">
        <f>Input!I40</f>
        <v>0</v>
      </c>
      <c r="G25" s="80">
        <f>Input!J40</f>
        <v>0</v>
      </c>
      <c r="H25" s="79">
        <f>Input!K40</f>
        <v>0</v>
      </c>
      <c r="I25" s="79">
        <f>Input!L40</f>
        <v>0</v>
      </c>
      <c r="J25" s="79">
        <f>Input!M40</f>
        <v>0</v>
      </c>
      <c r="K25" s="79">
        <f>Input!N40</f>
        <v>0</v>
      </c>
      <c r="L25" s="79">
        <f>Input!O40</f>
        <v>0</v>
      </c>
      <c r="M25" s="81" t="str">
        <f t="shared" si="3"/>
        <v/>
      </c>
      <c r="N25" s="82">
        <f t="shared" si="4"/>
        <v>0</v>
      </c>
      <c r="O25" s="83">
        <f>Input!C40</f>
        <v>0</v>
      </c>
      <c r="P25" s="83"/>
      <c r="R25" s="11">
        <f t="shared" si="0"/>
        <v>0</v>
      </c>
      <c r="S25" s="15" t="str">
        <f t="shared" si="1"/>
        <v xml:space="preserve"> </v>
      </c>
      <c r="T25" s="15"/>
      <c r="U25" s="12">
        <f t="shared" si="5"/>
        <v>0</v>
      </c>
      <c r="V25" s="12">
        <f t="shared" si="6"/>
        <v>0</v>
      </c>
      <c r="W25" s="12">
        <f t="shared" si="7"/>
        <v>0</v>
      </c>
      <c r="X25" s="12">
        <f t="shared" si="8"/>
        <v>0</v>
      </c>
      <c r="Y25" s="12">
        <f t="shared" si="9"/>
        <v>0</v>
      </c>
      <c r="Z25" s="12">
        <f t="shared" si="10"/>
        <v>0</v>
      </c>
      <c r="AA25" s="12">
        <f t="shared" si="11"/>
        <v>0</v>
      </c>
      <c r="AB25" s="12" t="str">
        <f t="shared" si="2"/>
        <v>00</v>
      </c>
      <c r="AC25" s="13" t="e">
        <f>VLOOKUP(AB25,'AMI Ref (2)'!T:U,2,FALSE)</f>
        <v>#N/A</v>
      </c>
      <c r="AD25" s="77"/>
      <c r="AE25" s="77">
        <f>IF(AND($D25=0,$J25="Oil"),'AMI Ref (2)'!$K$5,IF(AND($D25=0,$J25="Gas"),'AMI Ref (2)'!$L$5,IF(AND($D25=0,$J25="Electric"),'AMI Ref (2)'!$M$5,IF(AND($D25=0,$J25="N/A"),0,0))))</f>
        <v>0</v>
      </c>
      <c r="AF25" s="77">
        <f>IF(AND($D25=1,$J25="Oil"),'AMI Ref (2)'!$K$6,IF(AND($D25=1,$J25="Gas"),'AMI Ref (2)'!$L$6,IF(AND($D25=1,$J25="Electric"),'AMI Ref (2)'!$M$6,IF(AND($D25=1,$J25="N/A"),0,0))))</f>
        <v>0</v>
      </c>
      <c r="AG25" s="77">
        <f>IF(AND($D25=2,$J25="Oil"),'AMI Ref (2)'!$K$7,IF(AND($D25=2,$J25="Gas"),'AMI Ref (2)'!$L$7,IF(AND($D25=2,$J25="Electric"),'AMI Ref (2)'!$M$7,IF(AND($D25=2,$J25="N/A"),0,0))))</f>
        <v>0</v>
      </c>
      <c r="AH25" s="77">
        <f>IF(AND($D25=3,$J25="Oil"),'AMI Ref (2)'!$K$8,IF(AND($D25=3,$J25="Gas"),'AMI Ref (2)'!$L$8,IF(AND($D25=3,$J25="Electric"),'AMI Ref (2)'!$M$8,IF(AND($D25=3,$J25="N/A"),0,0))))</f>
        <v>0</v>
      </c>
      <c r="AI25" s="77">
        <f>IF(AND($D25=4,$J25="Oil"),'AMI Ref (2)'!$K$9,IF(AND($D25=4,$J25="Gas"),'AMI Ref (2)'!$L$9,IF(AND($D25=4,$J25="Electric"),'AMI Ref (2)'!$M$9,IF(AND($D25=4,$J25="N/A"),0,0))))</f>
        <v>0</v>
      </c>
      <c r="AJ25" s="77">
        <f>IF(AND($D25=5,$J25="Oil"),'AMI Ref (2)'!$K$10,IF(AND($D25=5,$J25="Gas"),'AMI Ref (2)'!$L$10,IF(AND($D25=5,$J25="Electric"),'AMI Ref (2)'!$M$10,IF(AND($D25=5,$J25="N/A"),0,0))))</f>
        <v>0</v>
      </c>
      <c r="AK25" s="43"/>
      <c r="AL25" s="77">
        <f>IF(AND($D25=0,$K25="Oil"),'AMI Ref (2)'!$N$5,IF(AND($D25=0,$K25="Gas"),'AMI Ref (2)'!$O$5,IF(AND($D25=0,$K25="Electric"),'AMI Ref (2)'!$P$5,IF(AND($D25=0,$K25="N/A"),0,0))))</f>
        <v>0</v>
      </c>
      <c r="AM25" s="77">
        <f>IF(AND($D25=1,$K25="Oil"),'AMI Ref (2)'!$N$6,IF(AND($D25=1,$K25="Gas"),'AMI Ref (2)'!$O$6,IF(AND($D25=1,$K25="Electric"),'AMI Ref (2)'!$P$6,IF(AND($D25=1,$K25="N/A"),0,0))))</f>
        <v>0</v>
      </c>
      <c r="AN25" s="77">
        <f>IF(AND($D25=2,$K25="Oil"),'AMI Ref (2)'!$N$7,IF(AND($D25=2,$K25="Gas"),'AMI Ref (2)'!$O$7,IF(AND($D25=2,$K25="Electric"),'AMI Ref (2)'!$P$7,IF(AND($D25=2,$K25="N/A"),0,0))))</f>
        <v>0</v>
      </c>
      <c r="AO25" s="77">
        <f>IF(AND($D25=3,$K25="Oil"),'AMI Ref (2)'!$N$8,IF(AND($D25=3,$K25="Gas"),'AMI Ref (2)'!$O$8,IF(AND($D25=3,$K25="Electric"),'AMI Ref (2)'!$P$8,IF(AND($D25=3,$K25="N/A"),0,0))))</f>
        <v>0</v>
      </c>
      <c r="AP25" s="77">
        <f>IF(AND($D25=4,$K25="Oil"),'AMI Ref (2)'!$N$9,IF(AND($D25=4,$K25="Gas"),'AMI Ref (2)'!$O$9,IF(AND($D25=4,$K25="Electric"),'AMI Ref (2)'!$P$9,IF(AND($D25=4,$K25="N/A"),0,0))))</f>
        <v>0</v>
      </c>
      <c r="AQ25" s="77">
        <f>IF(AND($D25=5,$K25="Oil"),'AMI Ref (2)'!$N$10,IF(AND($D25=5,$K25="Gas"),'AMI Ref (2)'!$O$10,IF(AND($D25=5,$K25="Electric"),'AMI Ref (2)'!$P$10,IF(AND($D25=5,$K25="N/A"),0,0))))</f>
        <v>0</v>
      </c>
      <c r="AR25" s="77">
        <f t="shared" si="12"/>
        <v>0</v>
      </c>
      <c r="AS25" s="84" t="e">
        <f t="shared" si="13"/>
        <v>#N/A</v>
      </c>
    </row>
    <row r="26" spans="1:45" ht="12.95" customHeight="1" x14ac:dyDescent="0.2">
      <c r="A26" s="68">
        <v>24</v>
      </c>
      <c r="B26" s="79">
        <f>Input!E41</f>
        <v>0</v>
      </c>
      <c r="C26" s="79">
        <f>Input!F41</f>
        <v>0</v>
      </c>
      <c r="D26" s="79">
        <f>Input!G41</f>
        <v>0</v>
      </c>
      <c r="E26" s="79">
        <f>Input!H41</f>
        <v>0</v>
      </c>
      <c r="F26" s="80">
        <f>Input!I41</f>
        <v>0</v>
      </c>
      <c r="G26" s="80">
        <f>Input!J41</f>
        <v>0</v>
      </c>
      <c r="H26" s="79">
        <f>Input!K41</f>
        <v>0</v>
      </c>
      <c r="I26" s="79">
        <f>Input!L41</f>
        <v>0</v>
      </c>
      <c r="J26" s="79">
        <f>Input!M41</f>
        <v>0</v>
      </c>
      <c r="K26" s="79">
        <f>Input!N41</f>
        <v>0</v>
      </c>
      <c r="L26" s="79">
        <f>Input!O41</f>
        <v>0</v>
      </c>
      <c r="M26" s="81" t="str">
        <f t="shared" si="3"/>
        <v/>
      </c>
      <c r="N26" s="82">
        <f t="shared" si="4"/>
        <v>0</v>
      </c>
      <c r="O26" s="83">
        <f>Input!C41</f>
        <v>0</v>
      </c>
      <c r="P26" s="83"/>
      <c r="R26" s="11">
        <f t="shared" si="0"/>
        <v>0</v>
      </c>
      <c r="S26" s="15" t="str">
        <f t="shared" si="1"/>
        <v xml:space="preserve"> </v>
      </c>
      <c r="T26" s="15"/>
      <c r="U26" s="12">
        <f t="shared" si="5"/>
        <v>0</v>
      </c>
      <c r="V26" s="12">
        <f t="shared" si="6"/>
        <v>0</v>
      </c>
      <c r="W26" s="12">
        <f t="shared" si="7"/>
        <v>0</v>
      </c>
      <c r="X26" s="12">
        <f t="shared" si="8"/>
        <v>0</v>
      </c>
      <c r="Y26" s="12">
        <f t="shared" si="9"/>
        <v>0</v>
      </c>
      <c r="Z26" s="12">
        <f t="shared" si="10"/>
        <v>0</v>
      </c>
      <c r="AA26" s="12">
        <f t="shared" si="11"/>
        <v>0</v>
      </c>
      <c r="AB26" s="12" t="str">
        <f t="shared" si="2"/>
        <v>00</v>
      </c>
      <c r="AC26" s="13" t="e">
        <f>VLOOKUP(AB26,'AMI Ref (2)'!T:U,2,FALSE)</f>
        <v>#N/A</v>
      </c>
      <c r="AD26" s="77"/>
      <c r="AE26" s="77">
        <f>IF(AND($D26=0,$J26="Oil"),'AMI Ref (2)'!$K$5,IF(AND($D26=0,$J26="Gas"),'AMI Ref (2)'!$L$5,IF(AND($D26=0,$J26="Electric"),'AMI Ref (2)'!$M$5,IF(AND($D26=0,$J26="N/A"),0,0))))</f>
        <v>0</v>
      </c>
      <c r="AF26" s="77">
        <f>IF(AND($D26=1,$J26="Oil"),'AMI Ref (2)'!$K$6,IF(AND($D26=1,$J26="Gas"),'AMI Ref (2)'!$L$6,IF(AND($D26=1,$J26="Electric"),'AMI Ref (2)'!$M$6,IF(AND($D26=1,$J26="N/A"),0,0))))</f>
        <v>0</v>
      </c>
      <c r="AG26" s="77">
        <f>IF(AND($D26=2,$J26="Oil"),'AMI Ref (2)'!$K$7,IF(AND($D26=2,$J26="Gas"),'AMI Ref (2)'!$L$7,IF(AND($D26=2,$J26="Electric"),'AMI Ref (2)'!$M$7,IF(AND($D26=2,$J26="N/A"),0,0))))</f>
        <v>0</v>
      </c>
      <c r="AH26" s="77">
        <f>IF(AND($D26=3,$J26="Oil"),'AMI Ref (2)'!$K$8,IF(AND($D26=3,$J26="Gas"),'AMI Ref (2)'!$L$8,IF(AND($D26=3,$J26="Electric"),'AMI Ref (2)'!$M$8,IF(AND($D26=3,$J26="N/A"),0,0))))</f>
        <v>0</v>
      </c>
      <c r="AI26" s="77">
        <f>IF(AND($D26=4,$J26="Oil"),'AMI Ref (2)'!$K$9,IF(AND($D26=4,$J26="Gas"),'AMI Ref (2)'!$L$9,IF(AND($D26=4,$J26="Electric"),'AMI Ref (2)'!$M$9,IF(AND($D26=4,$J26="N/A"),0,0))))</f>
        <v>0</v>
      </c>
      <c r="AJ26" s="77">
        <f>IF(AND($D26=5,$J26="Oil"),'AMI Ref (2)'!$K$10,IF(AND($D26=5,$J26="Gas"),'AMI Ref (2)'!$L$10,IF(AND($D26=5,$J26="Electric"),'AMI Ref (2)'!$M$10,IF(AND($D26=5,$J26="N/A"),0,0))))</f>
        <v>0</v>
      </c>
      <c r="AK26" s="43"/>
      <c r="AL26" s="77">
        <f>IF(AND($D26=0,$K26="Oil"),'AMI Ref (2)'!$N$5,IF(AND($D26=0,$K26="Gas"),'AMI Ref (2)'!$O$5,IF(AND($D26=0,$K26="Electric"),'AMI Ref (2)'!$P$5,IF(AND($D26=0,$K26="N/A"),0,0))))</f>
        <v>0</v>
      </c>
      <c r="AM26" s="77">
        <f>IF(AND($D26=1,$K26="Oil"),'AMI Ref (2)'!$N$6,IF(AND($D26=1,$K26="Gas"),'AMI Ref (2)'!$O$6,IF(AND($D26=1,$K26="Electric"),'AMI Ref (2)'!$P$6,IF(AND($D26=1,$K26="N/A"),0,0))))</f>
        <v>0</v>
      </c>
      <c r="AN26" s="77">
        <f>IF(AND($D26=2,$K26="Oil"),'AMI Ref (2)'!$N$7,IF(AND($D26=2,$K26="Gas"),'AMI Ref (2)'!$O$7,IF(AND($D26=2,$K26="Electric"),'AMI Ref (2)'!$P$7,IF(AND($D26=2,$K26="N/A"),0,0))))</f>
        <v>0</v>
      </c>
      <c r="AO26" s="77">
        <f>IF(AND($D26=3,$K26="Oil"),'AMI Ref (2)'!$N$8,IF(AND($D26=3,$K26="Gas"),'AMI Ref (2)'!$O$8,IF(AND($D26=3,$K26="Electric"),'AMI Ref (2)'!$P$8,IF(AND($D26=3,$K26="N/A"),0,0))))</f>
        <v>0</v>
      </c>
      <c r="AP26" s="77">
        <f>IF(AND($D26=4,$K26="Oil"),'AMI Ref (2)'!$N$9,IF(AND($D26=4,$K26="Gas"),'AMI Ref (2)'!$O$9,IF(AND($D26=4,$K26="Electric"),'AMI Ref (2)'!$P$9,IF(AND($D26=4,$K26="N/A"),0,0))))</f>
        <v>0</v>
      </c>
      <c r="AQ26" s="77">
        <f>IF(AND($D26=5,$K26="Oil"),'AMI Ref (2)'!$N$10,IF(AND($D26=5,$K26="Gas"),'AMI Ref (2)'!$O$10,IF(AND($D26=5,$K26="Electric"),'AMI Ref (2)'!$P$10,IF(AND($D26=5,$K26="N/A"),0,0))))</f>
        <v>0</v>
      </c>
      <c r="AR26" s="77">
        <f t="shared" si="12"/>
        <v>0</v>
      </c>
      <c r="AS26" s="84" t="e">
        <f t="shared" si="13"/>
        <v>#N/A</v>
      </c>
    </row>
    <row r="27" spans="1:45" ht="12.95" customHeight="1" x14ac:dyDescent="0.2">
      <c r="A27" s="68">
        <v>25</v>
      </c>
      <c r="B27" s="79">
        <f>Input!E42</f>
        <v>0</v>
      </c>
      <c r="C27" s="79">
        <f>Input!F42</f>
        <v>0</v>
      </c>
      <c r="D27" s="79">
        <f>Input!G42</f>
        <v>0</v>
      </c>
      <c r="E27" s="79">
        <f>Input!H42</f>
        <v>0</v>
      </c>
      <c r="F27" s="80">
        <f>Input!I42</f>
        <v>0</v>
      </c>
      <c r="G27" s="80">
        <f>Input!J42</f>
        <v>0</v>
      </c>
      <c r="H27" s="79">
        <f>Input!K42</f>
        <v>0</v>
      </c>
      <c r="I27" s="79">
        <f>Input!L42</f>
        <v>0</v>
      </c>
      <c r="J27" s="79">
        <f>Input!M42</f>
        <v>0</v>
      </c>
      <c r="K27" s="79">
        <f>Input!N42</f>
        <v>0</v>
      </c>
      <c r="L27" s="79">
        <f>Input!O42</f>
        <v>0</v>
      </c>
      <c r="M27" s="81" t="str">
        <f t="shared" si="3"/>
        <v/>
      </c>
      <c r="N27" s="82">
        <f t="shared" si="4"/>
        <v>0</v>
      </c>
      <c r="O27" s="83">
        <f>Input!C42</f>
        <v>0</v>
      </c>
      <c r="P27" s="83"/>
      <c r="R27" s="11">
        <f t="shared" si="0"/>
        <v>0</v>
      </c>
      <c r="S27" s="15" t="str">
        <f t="shared" si="1"/>
        <v xml:space="preserve"> </v>
      </c>
      <c r="T27" s="15"/>
      <c r="U27" s="12">
        <f t="shared" si="5"/>
        <v>0</v>
      </c>
      <c r="V27" s="12">
        <f t="shared" si="6"/>
        <v>0</v>
      </c>
      <c r="W27" s="12">
        <f t="shared" si="7"/>
        <v>0</v>
      </c>
      <c r="X27" s="12">
        <f t="shared" si="8"/>
        <v>0</v>
      </c>
      <c r="Y27" s="12">
        <f t="shared" si="9"/>
        <v>0</v>
      </c>
      <c r="Z27" s="12">
        <f t="shared" si="10"/>
        <v>0</v>
      </c>
      <c r="AA27" s="12">
        <f t="shared" si="11"/>
        <v>0</v>
      </c>
      <c r="AB27" s="12" t="str">
        <f t="shared" si="2"/>
        <v>00</v>
      </c>
      <c r="AC27" s="13" t="e">
        <f>VLOOKUP(AB27,'AMI Ref (2)'!T:U,2,FALSE)</f>
        <v>#N/A</v>
      </c>
      <c r="AD27" s="77"/>
      <c r="AE27" s="77">
        <f>IF(AND($D27=0,$J27="Oil"),'AMI Ref (2)'!$K$5,IF(AND($D27=0,$J27="Gas"),'AMI Ref (2)'!$L$5,IF(AND($D27=0,$J27="Electric"),'AMI Ref (2)'!$M$5,IF(AND($D27=0,$J27="N/A"),0,0))))</f>
        <v>0</v>
      </c>
      <c r="AF27" s="77">
        <f>IF(AND($D27=1,$J27="Oil"),'AMI Ref (2)'!$K$6,IF(AND($D27=1,$J27="Gas"),'AMI Ref (2)'!$L$6,IF(AND($D27=1,$J27="Electric"),'AMI Ref (2)'!$M$6,IF(AND($D27=1,$J27="N/A"),0,0))))</f>
        <v>0</v>
      </c>
      <c r="AG27" s="77">
        <f>IF(AND($D27=2,$J27="Oil"),'AMI Ref (2)'!$K$7,IF(AND($D27=2,$J27="Gas"),'AMI Ref (2)'!$L$7,IF(AND($D27=2,$J27="Electric"),'AMI Ref (2)'!$M$7,IF(AND($D27=2,$J27="N/A"),0,0))))</f>
        <v>0</v>
      </c>
      <c r="AH27" s="77">
        <f>IF(AND($D27=3,$J27="Oil"),'AMI Ref (2)'!$K$8,IF(AND($D27=3,$J27="Gas"),'AMI Ref (2)'!$L$8,IF(AND($D27=3,$J27="Electric"),'AMI Ref (2)'!$M$8,IF(AND($D27=3,$J27="N/A"),0,0))))</f>
        <v>0</v>
      </c>
      <c r="AI27" s="77">
        <f>IF(AND($D27=4,$J27="Oil"),'AMI Ref (2)'!$K$9,IF(AND($D27=4,$J27="Gas"),'AMI Ref (2)'!$L$9,IF(AND($D27=4,$J27="Electric"),'AMI Ref (2)'!$M$9,IF(AND($D27=4,$J27="N/A"),0,0))))</f>
        <v>0</v>
      </c>
      <c r="AJ27" s="77">
        <f>IF(AND($D27=5,$J27="Oil"),'AMI Ref (2)'!$K$10,IF(AND($D27=5,$J27="Gas"),'AMI Ref (2)'!$L$10,IF(AND($D27=5,$J27="Electric"),'AMI Ref (2)'!$M$10,IF(AND($D27=5,$J27="N/A"),0,0))))</f>
        <v>0</v>
      </c>
      <c r="AK27" s="43"/>
      <c r="AL27" s="77">
        <f>IF(AND($D27=0,$K27="Oil"),'AMI Ref (2)'!$N$5,IF(AND($D27=0,$K27="Gas"),'AMI Ref (2)'!$O$5,IF(AND($D27=0,$K27="Electric"),'AMI Ref (2)'!$P$5,IF(AND($D27=0,$K27="N/A"),0,0))))</f>
        <v>0</v>
      </c>
      <c r="AM27" s="77">
        <f>IF(AND($D27=1,$K27="Oil"),'AMI Ref (2)'!$N$6,IF(AND($D27=1,$K27="Gas"),'AMI Ref (2)'!$O$6,IF(AND($D27=1,$K27="Electric"),'AMI Ref (2)'!$P$6,IF(AND($D27=1,$K27="N/A"),0,0))))</f>
        <v>0</v>
      </c>
      <c r="AN27" s="77">
        <f>IF(AND($D27=2,$K27="Oil"),'AMI Ref (2)'!$N$7,IF(AND($D27=2,$K27="Gas"),'AMI Ref (2)'!$O$7,IF(AND($D27=2,$K27="Electric"),'AMI Ref (2)'!$P$7,IF(AND($D27=2,$K27="N/A"),0,0))))</f>
        <v>0</v>
      </c>
      <c r="AO27" s="77">
        <f>IF(AND($D27=3,$K27="Oil"),'AMI Ref (2)'!$N$8,IF(AND($D27=3,$K27="Gas"),'AMI Ref (2)'!$O$8,IF(AND($D27=3,$K27="Electric"),'AMI Ref (2)'!$P$8,IF(AND($D27=3,$K27="N/A"),0,0))))</f>
        <v>0</v>
      </c>
      <c r="AP27" s="77">
        <f>IF(AND($D27=4,$K27="Oil"),'AMI Ref (2)'!$N$9,IF(AND($D27=4,$K27="Gas"),'AMI Ref (2)'!$O$9,IF(AND($D27=4,$K27="Electric"),'AMI Ref (2)'!$P$9,IF(AND($D27=4,$K27="N/A"),0,0))))</f>
        <v>0</v>
      </c>
      <c r="AQ27" s="77">
        <f>IF(AND($D27=5,$K27="Oil"),'AMI Ref (2)'!$N$10,IF(AND($D27=5,$K27="Gas"),'AMI Ref (2)'!$O$10,IF(AND($D27=5,$K27="Electric"),'AMI Ref (2)'!$P$10,IF(AND($D27=5,$K27="N/A"),0,0))))</f>
        <v>0</v>
      </c>
      <c r="AR27" s="77">
        <f t="shared" si="12"/>
        <v>0</v>
      </c>
      <c r="AS27" s="84" t="e">
        <f t="shared" si="13"/>
        <v>#N/A</v>
      </c>
    </row>
    <row r="28" spans="1:45" ht="12.95" customHeight="1" x14ac:dyDescent="0.2">
      <c r="A28" s="68">
        <v>26</v>
      </c>
      <c r="B28" s="79">
        <f>Input!E43</f>
        <v>0</v>
      </c>
      <c r="C28" s="79">
        <f>Input!F43</f>
        <v>0</v>
      </c>
      <c r="D28" s="79">
        <f>Input!G43</f>
        <v>0</v>
      </c>
      <c r="E28" s="79">
        <f>Input!H43</f>
        <v>0</v>
      </c>
      <c r="F28" s="80">
        <f>Input!I43</f>
        <v>0</v>
      </c>
      <c r="G28" s="80">
        <f>Input!J43</f>
        <v>0</v>
      </c>
      <c r="H28" s="79">
        <f>Input!K43</f>
        <v>0</v>
      </c>
      <c r="I28" s="79">
        <f>Input!L43</f>
        <v>0</v>
      </c>
      <c r="J28" s="79">
        <f>Input!M43</f>
        <v>0</v>
      </c>
      <c r="K28" s="79">
        <f>Input!N43</f>
        <v>0</v>
      </c>
      <c r="L28" s="79">
        <f>Input!O43</f>
        <v>0</v>
      </c>
      <c r="M28" s="81" t="str">
        <f t="shared" si="3"/>
        <v/>
      </c>
      <c r="N28" s="82">
        <f t="shared" si="4"/>
        <v>0</v>
      </c>
      <c r="O28" s="83">
        <f>Input!C43</f>
        <v>0</v>
      </c>
      <c r="P28" s="83"/>
      <c r="R28" s="11">
        <f t="shared" si="0"/>
        <v>0</v>
      </c>
      <c r="S28" s="15" t="str">
        <f t="shared" si="1"/>
        <v xml:space="preserve"> </v>
      </c>
      <c r="T28" s="15"/>
      <c r="U28" s="12">
        <f t="shared" si="5"/>
        <v>0</v>
      </c>
      <c r="V28" s="12">
        <f t="shared" si="6"/>
        <v>0</v>
      </c>
      <c r="W28" s="12">
        <f t="shared" si="7"/>
        <v>0</v>
      </c>
      <c r="X28" s="12">
        <f t="shared" si="8"/>
        <v>0</v>
      </c>
      <c r="Y28" s="12">
        <f t="shared" si="9"/>
        <v>0</v>
      </c>
      <c r="Z28" s="12">
        <f t="shared" si="10"/>
        <v>0</v>
      </c>
      <c r="AA28" s="12">
        <f t="shared" si="11"/>
        <v>0</v>
      </c>
      <c r="AB28" s="12" t="str">
        <f t="shared" si="2"/>
        <v>00</v>
      </c>
      <c r="AC28" s="13" t="e">
        <f>VLOOKUP(AB28,'AMI Ref (2)'!T:U,2,FALSE)</f>
        <v>#N/A</v>
      </c>
      <c r="AD28" s="77"/>
      <c r="AE28" s="77">
        <f>IF(AND($D28=0,$J28="Oil"),'AMI Ref (2)'!$K$5,IF(AND($D28=0,$J28="Gas"),'AMI Ref (2)'!$L$5,IF(AND($D28=0,$J28="Electric"),'AMI Ref (2)'!$M$5,IF(AND($D28=0,$J28="N/A"),0,0))))</f>
        <v>0</v>
      </c>
      <c r="AF28" s="77">
        <f>IF(AND($D28=1,$J28="Oil"),'AMI Ref (2)'!$K$6,IF(AND($D28=1,$J28="Gas"),'AMI Ref (2)'!$L$6,IF(AND($D28=1,$J28="Electric"),'AMI Ref (2)'!$M$6,IF(AND($D28=1,$J28="N/A"),0,0))))</f>
        <v>0</v>
      </c>
      <c r="AG28" s="77">
        <f>IF(AND($D28=2,$J28="Oil"),'AMI Ref (2)'!$K$7,IF(AND($D28=2,$J28="Gas"),'AMI Ref (2)'!$L$7,IF(AND($D28=2,$J28="Electric"),'AMI Ref (2)'!$M$7,IF(AND($D28=2,$J28="N/A"),0,0))))</f>
        <v>0</v>
      </c>
      <c r="AH28" s="77">
        <f>IF(AND($D28=3,$J28="Oil"),'AMI Ref (2)'!$K$8,IF(AND($D28=3,$J28="Gas"),'AMI Ref (2)'!$L$8,IF(AND($D28=3,$J28="Electric"),'AMI Ref (2)'!$M$8,IF(AND($D28=3,$J28="N/A"),0,0))))</f>
        <v>0</v>
      </c>
      <c r="AI28" s="77">
        <f>IF(AND($D28=4,$J28="Oil"),'AMI Ref (2)'!$K$9,IF(AND($D28=4,$J28="Gas"),'AMI Ref (2)'!$L$9,IF(AND($D28=4,$J28="Electric"),'AMI Ref (2)'!$M$9,IF(AND($D28=4,$J28="N/A"),0,0))))</f>
        <v>0</v>
      </c>
      <c r="AJ28" s="77">
        <f>IF(AND($D28=5,$J28="Oil"),'AMI Ref (2)'!$K$10,IF(AND($D28=5,$J28="Gas"),'AMI Ref (2)'!$L$10,IF(AND($D28=5,$J28="Electric"),'AMI Ref (2)'!$M$10,IF(AND($D28=5,$J28="N/A"),0,0))))</f>
        <v>0</v>
      </c>
      <c r="AK28" s="43"/>
      <c r="AL28" s="77">
        <f>IF(AND($D28=0,$K28="Oil"),'AMI Ref (2)'!$N$5,IF(AND($D28=0,$K28="Gas"),'AMI Ref (2)'!$O$5,IF(AND($D28=0,$K28="Electric"),'AMI Ref (2)'!$P$5,IF(AND($D28=0,$K28="N/A"),0,0))))</f>
        <v>0</v>
      </c>
      <c r="AM28" s="77">
        <f>IF(AND($D28=1,$K28="Oil"),'AMI Ref (2)'!$N$6,IF(AND($D28=1,$K28="Gas"),'AMI Ref (2)'!$O$6,IF(AND($D28=1,$K28="Electric"),'AMI Ref (2)'!$P$6,IF(AND($D28=1,$K28="N/A"),0,0))))</f>
        <v>0</v>
      </c>
      <c r="AN28" s="77">
        <f>IF(AND($D28=2,$K28="Oil"),'AMI Ref (2)'!$N$7,IF(AND($D28=2,$K28="Gas"),'AMI Ref (2)'!$O$7,IF(AND($D28=2,$K28="Electric"),'AMI Ref (2)'!$P$7,IF(AND($D28=2,$K28="N/A"),0,0))))</f>
        <v>0</v>
      </c>
      <c r="AO28" s="77">
        <f>IF(AND($D28=3,$K28="Oil"),'AMI Ref (2)'!$N$8,IF(AND($D28=3,$K28="Gas"),'AMI Ref (2)'!$O$8,IF(AND($D28=3,$K28="Electric"),'AMI Ref (2)'!$P$8,IF(AND($D28=3,$K28="N/A"),0,0))))</f>
        <v>0</v>
      </c>
      <c r="AP28" s="77">
        <f>IF(AND($D28=4,$K28="Oil"),'AMI Ref (2)'!$N$9,IF(AND($D28=4,$K28="Gas"),'AMI Ref (2)'!$O$9,IF(AND($D28=4,$K28="Electric"),'AMI Ref (2)'!$P$9,IF(AND($D28=4,$K28="N/A"),0,0))))</f>
        <v>0</v>
      </c>
      <c r="AQ28" s="77">
        <f>IF(AND($D28=5,$K28="Oil"),'AMI Ref (2)'!$N$10,IF(AND($D28=5,$K28="Gas"),'AMI Ref (2)'!$O$10,IF(AND($D28=5,$K28="Electric"),'AMI Ref (2)'!$P$10,IF(AND($D28=5,$K28="N/A"),0,0))))</f>
        <v>0</v>
      </c>
      <c r="AR28" s="77">
        <f t="shared" si="12"/>
        <v>0</v>
      </c>
      <c r="AS28" s="84" t="e">
        <f t="shared" si="13"/>
        <v>#N/A</v>
      </c>
    </row>
    <row r="29" spans="1:45" ht="12.95" customHeight="1" x14ac:dyDescent="0.2">
      <c r="A29" s="68">
        <v>27</v>
      </c>
      <c r="B29" s="79">
        <f>Input!E44</f>
        <v>0</v>
      </c>
      <c r="C29" s="79">
        <f>Input!F44</f>
        <v>0</v>
      </c>
      <c r="D29" s="79">
        <f>Input!G44</f>
        <v>0</v>
      </c>
      <c r="E29" s="79">
        <f>Input!H44</f>
        <v>0</v>
      </c>
      <c r="F29" s="80">
        <f>Input!I44</f>
        <v>0</v>
      </c>
      <c r="G29" s="80">
        <f>Input!J44</f>
        <v>0</v>
      </c>
      <c r="H29" s="79">
        <f>Input!K44</f>
        <v>0</v>
      </c>
      <c r="I29" s="79">
        <f>Input!L44</f>
        <v>0</v>
      </c>
      <c r="J29" s="79">
        <f>Input!M44</f>
        <v>0</v>
      </c>
      <c r="K29" s="79">
        <f>Input!N44</f>
        <v>0</v>
      </c>
      <c r="L29" s="79">
        <f>Input!O44</f>
        <v>0</v>
      </c>
      <c r="M29" s="81" t="str">
        <f t="shared" si="3"/>
        <v/>
      </c>
      <c r="N29" s="82">
        <f t="shared" si="4"/>
        <v>0</v>
      </c>
      <c r="O29" s="83">
        <f>Input!C44</f>
        <v>0</v>
      </c>
      <c r="P29" s="83"/>
      <c r="R29" s="11">
        <f t="shared" si="0"/>
        <v>0</v>
      </c>
      <c r="S29" s="15" t="str">
        <f t="shared" si="1"/>
        <v xml:space="preserve"> </v>
      </c>
      <c r="T29" s="15"/>
      <c r="U29" s="12">
        <f t="shared" si="5"/>
        <v>0</v>
      </c>
      <c r="V29" s="12">
        <f t="shared" si="6"/>
        <v>0</v>
      </c>
      <c r="W29" s="12">
        <f t="shared" si="7"/>
        <v>0</v>
      </c>
      <c r="X29" s="12">
        <f t="shared" si="8"/>
        <v>0</v>
      </c>
      <c r="Y29" s="12">
        <f t="shared" si="9"/>
        <v>0</v>
      </c>
      <c r="Z29" s="12">
        <f t="shared" si="10"/>
        <v>0</v>
      </c>
      <c r="AA29" s="12">
        <f t="shared" si="11"/>
        <v>0</v>
      </c>
      <c r="AB29" s="12" t="str">
        <f t="shared" si="2"/>
        <v>00</v>
      </c>
      <c r="AC29" s="13" t="e">
        <f>VLOOKUP(AB29,'AMI Ref (2)'!T:U,2,FALSE)</f>
        <v>#N/A</v>
      </c>
      <c r="AD29" s="77"/>
      <c r="AE29" s="77">
        <f>IF(AND($D29=0,$J29="Oil"),'AMI Ref (2)'!$K$5,IF(AND($D29=0,$J29="Gas"),'AMI Ref (2)'!$L$5,IF(AND($D29=0,$J29="Electric"),'AMI Ref (2)'!$M$5,IF(AND($D29=0,$J29="N/A"),0,0))))</f>
        <v>0</v>
      </c>
      <c r="AF29" s="77">
        <f>IF(AND($D29=1,$J29="Oil"),'AMI Ref (2)'!$K$6,IF(AND($D29=1,$J29="Gas"),'AMI Ref (2)'!$L$6,IF(AND($D29=1,$J29="Electric"),'AMI Ref (2)'!$M$6,IF(AND($D29=1,$J29="N/A"),0,0))))</f>
        <v>0</v>
      </c>
      <c r="AG29" s="77">
        <f>IF(AND($D29=2,$J29="Oil"),'AMI Ref (2)'!$K$7,IF(AND($D29=2,$J29="Gas"),'AMI Ref (2)'!$L$7,IF(AND($D29=2,$J29="Electric"),'AMI Ref (2)'!$M$7,IF(AND($D29=2,$J29="N/A"),0,0))))</f>
        <v>0</v>
      </c>
      <c r="AH29" s="77">
        <f>IF(AND($D29=3,$J29="Oil"),'AMI Ref (2)'!$K$8,IF(AND($D29=3,$J29="Gas"),'AMI Ref (2)'!$L$8,IF(AND($D29=3,$J29="Electric"),'AMI Ref (2)'!$M$8,IF(AND($D29=3,$J29="N/A"),0,0))))</f>
        <v>0</v>
      </c>
      <c r="AI29" s="77">
        <f>IF(AND($D29=4,$J29="Oil"),'AMI Ref (2)'!$K$9,IF(AND($D29=4,$J29="Gas"),'AMI Ref (2)'!$L$9,IF(AND($D29=4,$J29="Electric"),'AMI Ref (2)'!$M$9,IF(AND($D29=4,$J29="N/A"),0,0))))</f>
        <v>0</v>
      </c>
      <c r="AJ29" s="77">
        <f>IF(AND($D29=5,$J29="Oil"),'AMI Ref (2)'!$K$10,IF(AND($D29=5,$J29="Gas"),'AMI Ref (2)'!$L$10,IF(AND($D29=5,$J29="Electric"),'AMI Ref (2)'!$M$10,IF(AND($D29=5,$J29="N/A"),0,0))))</f>
        <v>0</v>
      </c>
      <c r="AK29" s="43"/>
      <c r="AL29" s="77">
        <f>IF(AND($D29=0,$K29="Oil"),'AMI Ref (2)'!$N$5,IF(AND($D29=0,$K29="Gas"),'AMI Ref (2)'!$O$5,IF(AND($D29=0,$K29="Electric"),'AMI Ref (2)'!$P$5,IF(AND($D29=0,$K29="N/A"),0,0))))</f>
        <v>0</v>
      </c>
      <c r="AM29" s="77">
        <f>IF(AND($D29=1,$K29="Oil"),'AMI Ref (2)'!$N$6,IF(AND($D29=1,$K29="Gas"),'AMI Ref (2)'!$O$6,IF(AND($D29=1,$K29="Electric"),'AMI Ref (2)'!$P$6,IF(AND($D29=1,$K29="N/A"),0,0))))</f>
        <v>0</v>
      </c>
      <c r="AN29" s="77">
        <f>IF(AND($D29=2,$K29="Oil"),'AMI Ref (2)'!$N$7,IF(AND($D29=2,$K29="Gas"),'AMI Ref (2)'!$O$7,IF(AND($D29=2,$K29="Electric"),'AMI Ref (2)'!$P$7,IF(AND($D29=2,$K29="N/A"),0,0))))</f>
        <v>0</v>
      </c>
      <c r="AO29" s="77">
        <f>IF(AND($D29=3,$K29="Oil"),'AMI Ref (2)'!$N$8,IF(AND($D29=3,$K29="Gas"),'AMI Ref (2)'!$O$8,IF(AND($D29=3,$K29="Electric"),'AMI Ref (2)'!$P$8,IF(AND($D29=3,$K29="N/A"),0,0))))</f>
        <v>0</v>
      </c>
      <c r="AP29" s="77">
        <f>IF(AND($D29=4,$K29="Oil"),'AMI Ref (2)'!$N$9,IF(AND($D29=4,$K29="Gas"),'AMI Ref (2)'!$O$9,IF(AND($D29=4,$K29="Electric"),'AMI Ref (2)'!$P$9,IF(AND($D29=4,$K29="N/A"),0,0))))</f>
        <v>0</v>
      </c>
      <c r="AQ29" s="77">
        <f>IF(AND($D29=5,$K29="Oil"),'AMI Ref (2)'!$N$10,IF(AND($D29=5,$K29="Gas"),'AMI Ref (2)'!$O$10,IF(AND($D29=5,$K29="Electric"),'AMI Ref (2)'!$P$10,IF(AND($D29=5,$K29="N/A"),0,0))))</f>
        <v>0</v>
      </c>
      <c r="AR29" s="77">
        <f t="shared" si="12"/>
        <v>0</v>
      </c>
      <c r="AS29" s="84" t="e">
        <f t="shared" si="13"/>
        <v>#N/A</v>
      </c>
    </row>
    <row r="30" spans="1:45" ht="12.95" customHeight="1" x14ac:dyDescent="0.2">
      <c r="A30" s="68">
        <v>28</v>
      </c>
      <c r="B30" s="79">
        <f>Input!E45</f>
        <v>0</v>
      </c>
      <c r="C30" s="79">
        <f>Input!F45</f>
        <v>0</v>
      </c>
      <c r="D30" s="79">
        <f>Input!G45</f>
        <v>0</v>
      </c>
      <c r="E30" s="79">
        <f>Input!H45</f>
        <v>0</v>
      </c>
      <c r="F30" s="80">
        <f>Input!I45</f>
        <v>0</v>
      </c>
      <c r="G30" s="80">
        <f>Input!J45</f>
        <v>0</v>
      </c>
      <c r="H30" s="79">
        <f>Input!K45</f>
        <v>0</v>
      </c>
      <c r="I30" s="79">
        <f>Input!L45</f>
        <v>0</v>
      </c>
      <c r="J30" s="79">
        <f>Input!M45</f>
        <v>0</v>
      </c>
      <c r="K30" s="79">
        <f>Input!N45</f>
        <v>0</v>
      </c>
      <c r="L30" s="79">
        <f>Input!O45</f>
        <v>0</v>
      </c>
      <c r="M30" s="81" t="str">
        <f t="shared" si="3"/>
        <v/>
      </c>
      <c r="N30" s="82">
        <f t="shared" si="4"/>
        <v>0</v>
      </c>
      <c r="O30" s="83">
        <f>Input!C45</f>
        <v>0</v>
      </c>
      <c r="P30" s="83"/>
      <c r="R30" s="11">
        <f t="shared" si="0"/>
        <v>0</v>
      </c>
      <c r="S30" s="15" t="str">
        <f t="shared" si="1"/>
        <v xml:space="preserve"> </v>
      </c>
      <c r="T30" s="15"/>
      <c r="U30" s="12">
        <f t="shared" si="5"/>
        <v>0</v>
      </c>
      <c r="V30" s="12">
        <f t="shared" si="6"/>
        <v>0</v>
      </c>
      <c r="W30" s="12">
        <f t="shared" si="7"/>
        <v>0</v>
      </c>
      <c r="X30" s="12">
        <f t="shared" si="8"/>
        <v>0</v>
      </c>
      <c r="Y30" s="12">
        <f t="shared" si="9"/>
        <v>0</v>
      </c>
      <c r="Z30" s="12">
        <f t="shared" si="10"/>
        <v>0</v>
      </c>
      <c r="AA30" s="12">
        <f t="shared" si="11"/>
        <v>0</v>
      </c>
      <c r="AB30" s="12" t="str">
        <f t="shared" si="2"/>
        <v>00</v>
      </c>
      <c r="AC30" s="13" t="e">
        <f>VLOOKUP(AB30,'AMI Ref (2)'!T:U,2,FALSE)</f>
        <v>#N/A</v>
      </c>
      <c r="AD30" s="77"/>
      <c r="AE30" s="77">
        <f>IF(AND($D30=0,$J30="Oil"),'AMI Ref (2)'!$K$5,IF(AND($D30=0,$J30="Gas"),'AMI Ref (2)'!$L$5,IF(AND($D30=0,$J30="Electric"),'AMI Ref (2)'!$M$5,IF(AND($D30=0,$J30="N/A"),0,0))))</f>
        <v>0</v>
      </c>
      <c r="AF30" s="77">
        <f>IF(AND($D30=1,$J30="Oil"),'AMI Ref (2)'!$K$6,IF(AND($D30=1,$J30="Gas"),'AMI Ref (2)'!$L$6,IF(AND($D30=1,$J30="Electric"),'AMI Ref (2)'!$M$6,IF(AND($D30=1,$J30="N/A"),0,0))))</f>
        <v>0</v>
      </c>
      <c r="AG30" s="77">
        <f>IF(AND($D30=2,$J30="Oil"),'AMI Ref (2)'!$K$7,IF(AND($D30=2,$J30="Gas"),'AMI Ref (2)'!$L$7,IF(AND($D30=2,$J30="Electric"),'AMI Ref (2)'!$M$7,IF(AND($D30=2,$J30="N/A"),0,0))))</f>
        <v>0</v>
      </c>
      <c r="AH30" s="77">
        <f>IF(AND($D30=3,$J30="Oil"),'AMI Ref (2)'!$K$8,IF(AND($D30=3,$J30="Gas"),'AMI Ref (2)'!$L$8,IF(AND($D30=3,$J30="Electric"),'AMI Ref (2)'!$M$8,IF(AND($D30=3,$J30="N/A"),0,0))))</f>
        <v>0</v>
      </c>
      <c r="AI30" s="77">
        <f>IF(AND($D30=4,$J30="Oil"),'AMI Ref (2)'!$K$9,IF(AND($D30=4,$J30="Gas"),'AMI Ref (2)'!$L$9,IF(AND($D30=4,$J30="Electric"),'AMI Ref (2)'!$M$9,IF(AND($D30=4,$J30="N/A"),0,0))))</f>
        <v>0</v>
      </c>
      <c r="AJ30" s="77">
        <f>IF(AND($D30=5,$J30="Oil"),'AMI Ref (2)'!$K$10,IF(AND($D30=5,$J30="Gas"),'AMI Ref (2)'!$L$10,IF(AND($D30=5,$J30="Electric"),'AMI Ref (2)'!$M$10,IF(AND($D30=5,$J30="N/A"),0,0))))</f>
        <v>0</v>
      </c>
      <c r="AK30" s="43"/>
      <c r="AL30" s="77">
        <f>IF(AND($D30=0,$K30="Oil"),'AMI Ref (2)'!$N$5,IF(AND($D30=0,$K30="Gas"),'AMI Ref (2)'!$O$5,IF(AND($D30=0,$K30="Electric"),'AMI Ref (2)'!$P$5,IF(AND($D30=0,$K30="N/A"),0,0))))</f>
        <v>0</v>
      </c>
      <c r="AM30" s="77">
        <f>IF(AND($D30=1,$K30="Oil"),'AMI Ref (2)'!$N$6,IF(AND($D30=1,$K30="Gas"),'AMI Ref (2)'!$O$6,IF(AND($D30=1,$K30="Electric"),'AMI Ref (2)'!$P$6,IF(AND($D30=1,$K30="N/A"),0,0))))</f>
        <v>0</v>
      </c>
      <c r="AN30" s="77">
        <f>IF(AND($D30=2,$K30="Oil"),'AMI Ref (2)'!$N$7,IF(AND($D30=2,$K30="Gas"),'AMI Ref (2)'!$O$7,IF(AND($D30=2,$K30="Electric"),'AMI Ref (2)'!$P$7,IF(AND($D30=2,$K30="N/A"),0,0))))</f>
        <v>0</v>
      </c>
      <c r="AO30" s="77">
        <f>IF(AND($D30=3,$K30="Oil"),'AMI Ref (2)'!$N$8,IF(AND($D30=3,$K30="Gas"),'AMI Ref (2)'!$O$8,IF(AND($D30=3,$K30="Electric"),'AMI Ref (2)'!$P$8,IF(AND($D30=3,$K30="N/A"),0,0))))</f>
        <v>0</v>
      </c>
      <c r="AP30" s="77">
        <f>IF(AND($D30=4,$K30="Oil"),'AMI Ref (2)'!$N$9,IF(AND($D30=4,$K30="Gas"),'AMI Ref (2)'!$O$9,IF(AND($D30=4,$K30="Electric"),'AMI Ref (2)'!$P$9,IF(AND($D30=4,$K30="N/A"),0,0))))</f>
        <v>0</v>
      </c>
      <c r="AQ30" s="77">
        <f>IF(AND($D30=5,$K30="Oil"),'AMI Ref (2)'!$N$10,IF(AND($D30=5,$K30="Gas"),'AMI Ref (2)'!$O$10,IF(AND($D30=5,$K30="Electric"),'AMI Ref (2)'!$P$10,IF(AND($D30=5,$K30="N/A"),0,0))))</f>
        <v>0</v>
      </c>
      <c r="AR30" s="77">
        <f t="shared" si="12"/>
        <v>0</v>
      </c>
      <c r="AS30" s="84" t="e">
        <f t="shared" si="13"/>
        <v>#N/A</v>
      </c>
    </row>
    <row r="31" spans="1:45" ht="12.95" customHeight="1" x14ac:dyDescent="0.2">
      <c r="A31" s="68">
        <v>29</v>
      </c>
      <c r="B31" s="79">
        <f>Input!E46</f>
        <v>0</v>
      </c>
      <c r="C31" s="79">
        <f>Input!F46</f>
        <v>0</v>
      </c>
      <c r="D31" s="79">
        <f>Input!G46</f>
        <v>0</v>
      </c>
      <c r="E31" s="79">
        <f>Input!H46</f>
        <v>0</v>
      </c>
      <c r="F31" s="80">
        <f>Input!I46</f>
        <v>0</v>
      </c>
      <c r="G31" s="80">
        <f>Input!J46</f>
        <v>0</v>
      </c>
      <c r="H31" s="79">
        <f>Input!K46</f>
        <v>0</v>
      </c>
      <c r="I31" s="79">
        <f>Input!L46</f>
        <v>0</v>
      </c>
      <c r="J31" s="79">
        <f>Input!M46</f>
        <v>0</v>
      </c>
      <c r="K31" s="79">
        <f>Input!N46</f>
        <v>0</v>
      </c>
      <c r="L31" s="79">
        <f>Input!O46</f>
        <v>0</v>
      </c>
      <c r="M31" s="81" t="str">
        <f t="shared" si="3"/>
        <v/>
      </c>
      <c r="N31" s="82">
        <f t="shared" si="4"/>
        <v>0</v>
      </c>
      <c r="O31" s="83">
        <f>Input!C46</f>
        <v>0</v>
      </c>
      <c r="P31" s="83"/>
      <c r="R31" s="11">
        <f t="shared" si="0"/>
        <v>0</v>
      </c>
      <c r="S31" s="15" t="str">
        <f t="shared" si="1"/>
        <v xml:space="preserve"> </v>
      </c>
      <c r="T31" s="15"/>
      <c r="U31" s="12">
        <f t="shared" si="5"/>
        <v>0</v>
      </c>
      <c r="V31" s="12">
        <f t="shared" si="6"/>
        <v>0</v>
      </c>
      <c r="W31" s="12">
        <f t="shared" si="7"/>
        <v>0</v>
      </c>
      <c r="X31" s="12">
        <f t="shared" si="8"/>
        <v>0</v>
      </c>
      <c r="Y31" s="12">
        <f t="shared" si="9"/>
        <v>0</v>
      </c>
      <c r="Z31" s="12">
        <f t="shared" si="10"/>
        <v>0</v>
      </c>
      <c r="AA31" s="12">
        <f t="shared" si="11"/>
        <v>0</v>
      </c>
      <c r="AB31" s="12" t="str">
        <f t="shared" si="2"/>
        <v>00</v>
      </c>
      <c r="AC31" s="13" t="e">
        <f>VLOOKUP(AB31,'AMI Ref (2)'!T:U,2,FALSE)</f>
        <v>#N/A</v>
      </c>
      <c r="AD31" s="77"/>
      <c r="AE31" s="77">
        <f>IF(AND($D31=0,$J31="Oil"),'AMI Ref (2)'!$K$5,IF(AND($D31=0,$J31="Gas"),'AMI Ref (2)'!$L$5,IF(AND($D31=0,$J31="Electric"),'AMI Ref (2)'!$M$5,IF(AND($D31=0,$J31="N/A"),0,0))))</f>
        <v>0</v>
      </c>
      <c r="AF31" s="77">
        <f>IF(AND($D31=1,$J31="Oil"),'AMI Ref (2)'!$K$6,IF(AND($D31=1,$J31="Gas"),'AMI Ref (2)'!$L$6,IF(AND($D31=1,$J31="Electric"),'AMI Ref (2)'!$M$6,IF(AND($D31=1,$J31="N/A"),0,0))))</f>
        <v>0</v>
      </c>
      <c r="AG31" s="77">
        <f>IF(AND($D31=2,$J31="Oil"),'AMI Ref (2)'!$K$7,IF(AND($D31=2,$J31="Gas"),'AMI Ref (2)'!$L$7,IF(AND($D31=2,$J31="Electric"),'AMI Ref (2)'!$M$7,IF(AND($D31=2,$J31="N/A"),0,0))))</f>
        <v>0</v>
      </c>
      <c r="AH31" s="77">
        <f>IF(AND($D31=3,$J31="Oil"),'AMI Ref (2)'!$K$8,IF(AND($D31=3,$J31="Gas"),'AMI Ref (2)'!$L$8,IF(AND($D31=3,$J31="Electric"),'AMI Ref (2)'!$M$8,IF(AND($D31=3,$J31="N/A"),0,0))))</f>
        <v>0</v>
      </c>
      <c r="AI31" s="77">
        <f>IF(AND($D31=4,$J31="Oil"),'AMI Ref (2)'!$K$9,IF(AND($D31=4,$J31="Gas"),'AMI Ref (2)'!$L$9,IF(AND($D31=4,$J31="Electric"),'AMI Ref (2)'!$M$9,IF(AND($D31=4,$J31="N/A"),0,0))))</f>
        <v>0</v>
      </c>
      <c r="AJ31" s="77">
        <f>IF(AND($D31=5,$J31="Oil"),'AMI Ref (2)'!$K$10,IF(AND($D31=5,$J31="Gas"),'AMI Ref (2)'!$L$10,IF(AND($D31=5,$J31="Electric"),'AMI Ref (2)'!$M$10,IF(AND($D31=5,$J31="N/A"),0,0))))</f>
        <v>0</v>
      </c>
      <c r="AK31" s="43"/>
      <c r="AL31" s="77">
        <f>IF(AND($D31=0,$K31="Oil"),'AMI Ref (2)'!$N$5,IF(AND($D31=0,$K31="Gas"),'AMI Ref (2)'!$O$5,IF(AND($D31=0,$K31="Electric"),'AMI Ref (2)'!$P$5,IF(AND($D31=0,$K31="N/A"),0,0))))</f>
        <v>0</v>
      </c>
      <c r="AM31" s="77">
        <f>IF(AND($D31=1,$K31="Oil"),'AMI Ref (2)'!$N$6,IF(AND($D31=1,$K31="Gas"),'AMI Ref (2)'!$O$6,IF(AND($D31=1,$K31="Electric"),'AMI Ref (2)'!$P$6,IF(AND($D31=1,$K31="N/A"),0,0))))</f>
        <v>0</v>
      </c>
      <c r="AN31" s="77">
        <f>IF(AND($D31=2,$K31="Oil"),'AMI Ref (2)'!$N$7,IF(AND($D31=2,$K31="Gas"),'AMI Ref (2)'!$O$7,IF(AND($D31=2,$K31="Electric"),'AMI Ref (2)'!$P$7,IF(AND($D31=2,$K31="N/A"),0,0))))</f>
        <v>0</v>
      </c>
      <c r="AO31" s="77">
        <f>IF(AND($D31=3,$K31="Oil"),'AMI Ref (2)'!$N$8,IF(AND($D31=3,$K31="Gas"),'AMI Ref (2)'!$O$8,IF(AND($D31=3,$K31="Electric"),'AMI Ref (2)'!$P$8,IF(AND($D31=3,$K31="N/A"),0,0))))</f>
        <v>0</v>
      </c>
      <c r="AP31" s="77">
        <f>IF(AND($D31=4,$K31="Oil"),'AMI Ref (2)'!$N$9,IF(AND($D31=4,$K31="Gas"),'AMI Ref (2)'!$O$9,IF(AND($D31=4,$K31="Electric"),'AMI Ref (2)'!$P$9,IF(AND($D31=4,$K31="N/A"),0,0))))</f>
        <v>0</v>
      </c>
      <c r="AQ31" s="77">
        <f>IF(AND($D31=5,$K31="Oil"),'AMI Ref (2)'!$N$10,IF(AND($D31=5,$K31="Gas"),'AMI Ref (2)'!$O$10,IF(AND($D31=5,$K31="Electric"),'AMI Ref (2)'!$P$10,IF(AND($D31=5,$K31="N/A"),0,0))))</f>
        <v>0</v>
      </c>
      <c r="AR31" s="77">
        <f t="shared" si="12"/>
        <v>0</v>
      </c>
      <c r="AS31" s="84" t="e">
        <f t="shared" si="13"/>
        <v>#N/A</v>
      </c>
    </row>
    <row r="32" spans="1:45" ht="12.95" customHeight="1" x14ac:dyDescent="0.2">
      <c r="A32" s="68">
        <v>30</v>
      </c>
      <c r="B32" s="79">
        <f>Input!E47</f>
        <v>0</v>
      </c>
      <c r="C32" s="79">
        <f>Input!F47</f>
        <v>0</v>
      </c>
      <c r="D32" s="79">
        <f>Input!G47</f>
        <v>0</v>
      </c>
      <c r="E32" s="79">
        <f>Input!H47</f>
        <v>0</v>
      </c>
      <c r="F32" s="80">
        <f>Input!I47</f>
        <v>0</v>
      </c>
      <c r="G32" s="80">
        <f>Input!J47</f>
        <v>0</v>
      </c>
      <c r="H32" s="79">
        <f>Input!K47</f>
        <v>0</v>
      </c>
      <c r="I32" s="79">
        <f>Input!L47</f>
        <v>0</v>
      </c>
      <c r="J32" s="79">
        <f>Input!M47</f>
        <v>0</v>
      </c>
      <c r="K32" s="79">
        <f>Input!N47</f>
        <v>0</v>
      </c>
      <c r="L32" s="79">
        <f>Input!O47</f>
        <v>0</v>
      </c>
      <c r="M32" s="81" t="str">
        <f t="shared" si="3"/>
        <v/>
      </c>
      <c r="N32" s="82">
        <f t="shared" si="4"/>
        <v>0</v>
      </c>
      <c r="O32" s="83">
        <f>Input!C47</f>
        <v>0</v>
      </c>
      <c r="P32" s="83"/>
      <c r="R32" s="11">
        <f t="shared" si="0"/>
        <v>0</v>
      </c>
      <c r="S32" s="15" t="str">
        <f t="shared" si="1"/>
        <v xml:space="preserve"> </v>
      </c>
      <c r="T32" s="15"/>
      <c r="U32" s="12">
        <f t="shared" si="5"/>
        <v>0</v>
      </c>
      <c r="V32" s="12">
        <f t="shared" si="6"/>
        <v>0</v>
      </c>
      <c r="W32" s="12">
        <f t="shared" si="7"/>
        <v>0</v>
      </c>
      <c r="X32" s="12">
        <f t="shared" si="8"/>
        <v>0</v>
      </c>
      <c r="Y32" s="12">
        <f t="shared" si="9"/>
        <v>0</v>
      </c>
      <c r="Z32" s="12">
        <f t="shared" si="10"/>
        <v>0</v>
      </c>
      <c r="AA32" s="12">
        <f t="shared" si="11"/>
        <v>0</v>
      </c>
      <c r="AB32" s="12" t="str">
        <f t="shared" si="2"/>
        <v>00</v>
      </c>
      <c r="AC32" s="13" t="e">
        <f>VLOOKUP(AB32,'AMI Ref (2)'!T:U,2,FALSE)</f>
        <v>#N/A</v>
      </c>
      <c r="AD32" s="77"/>
      <c r="AE32" s="77">
        <f>IF(AND($D32=0,$J32="Oil"),'AMI Ref (2)'!$K$5,IF(AND($D32=0,$J32="Gas"),'AMI Ref (2)'!$L$5,IF(AND($D32=0,$J32="Electric"),'AMI Ref (2)'!$M$5,IF(AND($D32=0,$J32="N/A"),0,0))))</f>
        <v>0</v>
      </c>
      <c r="AF32" s="77">
        <f>IF(AND($D32=1,$J32="Oil"),'AMI Ref (2)'!$K$6,IF(AND($D32=1,$J32="Gas"),'AMI Ref (2)'!$L$6,IF(AND($D32=1,$J32="Electric"),'AMI Ref (2)'!$M$6,IF(AND($D32=1,$J32="N/A"),0,0))))</f>
        <v>0</v>
      </c>
      <c r="AG32" s="77">
        <f>IF(AND($D32=2,$J32="Oil"),'AMI Ref (2)'!$K$7,IF(AND($D32=2,$J32="Gas"),'AMI Ref (2)'!$L$7,IF(AND($D32=2,$J32="Electric"),'AMI Ref (2)'!$M$7,IF(AND($D32=2,$J32="N/A"),0,0))))</f>
        <v>0</v>
      </c>
      <c r="AH32" s="77">
        <f>IF(AND($D32=3,$J32="Oil"),'AMI Ref (2)'!$K$8,IF(AND($D32=3,$J32="Gas"),'AMI Ref (2)'!$L$8,IF(AND($D32=3,$J32="Electric"),'AMI Ref (2)'!$M$8,IF(AND($D32=3,$J32="N/A"),0,0))))</f>
        <v>0</v>
      </c>
      <c r="AI32" s="77">
        <f>IF(AND($D32=4,$J32="Oil"),'AMI Ref (2)'!$K$9,IF(AND($D32=4,$J32="Gas"),'AMI Ref (2)'!$L$9,IF(AND($D32=4,$J32="Electric"),'AMI Ref (2)'!$M$9,IF(AND($D32=4,$J32="N/A"),0,0))))</f>
        <v>0</v>
      </c>
      <c r="AJ32" s="77">
        <f>IF(AND($D32=5,$J32="Oil"),'AMI Ref (2)'!$K$10,IF(AND($D32=5,$J32="Gas"),'AMI Ref (2)'!$L$10,IF(AND($D32=5,$J32="Electric"),'AMI Ref (2)'!$M$10,IF(AND($D32=5,$J32="N/A"),0,0))))</f>
        <v>0</v>
      </c>
      <c r="AK32" s="43"/>
      <c r="AL32" s="77">
        <f>IF(AND($D32=0,$K32="Oil"),'AMI Ref (2)'!$N$5,IF(AND($D32=0,$K32="Gas"),'AMI Ref (2)'!$O$5,IF(AND($D32=0,$K32="Electric"),'AMI Ref (2)'!$P$5,IF(AND($D32=0,$K32="N/A"),0,0))))</f>
        <v>0</v>
      </c>
      <c r="AM32" s="77">
        <f>IF(AND($D32=1,$K32="Oil"),'AMI Ref (2)'!$N$6,IF(AND($D32=1,$K32="Gas"),'AMI Ref (2)'!$O$6,IF(AND($D32=1,$K32="Electric"),'AMI Ref (2)'!$P$6,IF(AND($D32=1,$K32="N/A"),0,0))))</f>
        <v>0</v>
      </c>
      <c r="AN32" s="77">
        <f>IF(AND($D32=2,$K32="Oil"),'AMI Ref (2)'!$N$7,IF(AND($D32=2,$K32="Gas"),'AMI Ref (2)'!$O$7,IF(AND($D32=2,$K32="Electric"),'AMI Ref (2)'!$P$7,IF(AND($D32=2,$K32="N/A"),0,0))))</f>
        <v>0</v>
      </c>
      <c r="AO32" s="77">
        <f>IF(AND($D32=3,$K32="Oil"),'AMI Ref (2)'!$N$8,IF(AND($D32=3,$K32="Gas"),'AMI Ref (2)'!$O$8,IF(AND($D32=3,$K32="Electric"),'AMI Ref (2)'!$P$8,IF(AND($D32=3,$K32="N/A"),0,0))))</f>
        <v>0</v>
      </c>
      <c r="AP32" s="77">
        <f>IF(AND($D32=4,$K32="Oil"),'AMI Ref (2)'!$N$9,IF(AND($D32=4,$K32="Gas"),'AMI Ref (2)'!$O$9,IF(AND($D32=4,$K32="Electric"),'AMI Ref (2)'!$P$9,IF(AND($D32=4,$K32="N/A"),0,0))))</f>
        <v>0</v>
      </c>
      <c r="AQ32" s="77">
        <f>IF(AND($D32=5,$K32="Oil"),'AMI Ref (2)'!$N$10,IF(AND($D32=5,$K32="Gas"),'AMI Ref (2)'!$O$10,IF(AND($D32=5,$K32="Electric"),'AMI Ref (2)'!$P$10,IF(AND($D32=5,$K32="N/A"),0,0))))</f>
        <v>0</v>
      </c>
      <c r="AR32" s="77">
        <f t="shared" si="12"/>
        <v>0</v>
      </c>
      <c r="AS32" s="84" t="e">
        <f t="shared" si="13"/>
        <v>#N/A</v>
      </c>
    </row>
    <row r="33" spans="1:45" ht="12.95" customHeight="1" x14ac:dyDescent="0.2">
      <c r="A33" s="68">
        <v>31</v>
      </c>
      <c r="B33" s="79">
        <f>Input!E48</f>
        <v>0</v>
      </c>
      <c r="C33" s="79">
        <f>Input!F48</f>
        <v>0</v>
      </c>
      <c r="D33" s="79">
        <f>Input!G48</f>
        <v>0</v>
      </c>
      <c r="E33" s="79">
        <f>Input!H48</f>
        <v>0</v>
      </c>
      <c r="F33" s="80">
        <f>Input!I48</f>
        <v>0</v>
      </c>
      <c r="G33" s="80">
        <f>Input!J48</f>
        <v>0</v>
      </c>
      <c r="H33" s="79">
        <f>Input!K48</f>
        <v>0</v>
      </c>
      <c r="I33" s="79">
        <f>Input!L48</f>
        <v>0</v>
      </c>
      <c r="J33" s="79">
        <f>Input!M48</f>
        <v>0</v>
      </c>
      <c r="K33" s="79">
        <f>Input!N48</f>
        <v>0</v>
      </c>
      <c r="L33" s="79">
        <f>Input!O48</f>
        <v>0</v>
      </c>
      <c r="M33" s="81" t="str">
        <f t="shared" si="3"/>
        <v/>
      </c>
      <c r="N33" s="82">
        <f t="shared" si="4"/>
        <v>0</v>
      </c>
      <c r="O33" s="83">
        <f>Input!C48</f>
        <v>0</v>
      </c>
      <c r="P33" s="83"/>
      <c r="R33" s="11">
        <f t="shared" si="0"/>
        <v>0</v>
      </c>
      <c r="S33" s="15" t="str">
        <f t="shared" si="1"/>
        <v xml:space="preserve"> </v>
      </c>
      <c r="T33" s="15"/>
      <c r="U33" s="12">
        <f t="shared" si="5"/>
        <v>0</v>
      </c>
      <c r="V33" s="12">
        <f t="shared" si="6"/>
        <v>0</v>
      </c>
      <c r="W33" s="12">
        <f t="shared" si="7"/>
        <v>0</v>
      </c>
      <c r="X33" s="12">
        <f t="shared" si="8"/>
        <v>0</v>
      </c>
      <c r="Y33" s="12">
        <f t="shared" si="9"/>
        <v>0</v>
      </c>
      <c r="Z33" s="12">
        <f t="shared" si="10"/>
        <v>0</v>
      </c>
      <c r="AA33" s="12">
        <f t="shared" si="11"/>
        <v>0</v>
      </c>
      <c r="AB33" s="12" t="str">
        <f t="shared" si="2"/>
        <v>00</v>
      </c>
      <c r="AC33" s="13" t="e">
        <f>VLOOKUP(AB33,'AMI Ref (2)'!T:U,2,FALSE)</f>
        <v>#N/A</v>
      </c>
      <c r="AD33" s="77"/>
      <c r="AE33" s="77">
        <f>IF(AND($D33=0,$J33="Oil"),'AMI Ref (2)'!$K$5,IF(AND($D33=0,$J33="Gas"),'AMI Ref (2)'!$L$5,IF(AND($D33=0,$J33="Electric"),'AMI Ref (2)'!$M$5,IF(AND($D33=0,$J33="N/A"),0,0))))</f>
        <v>0</v>
      </c>
      <c r="AF33" s="77">
        <f>IF(AND($D33=1,$J33="Oil"),'AMI Ref (2)'!$K$6,IF(AND($D33=1,$J33="Gas"),'AMI Ref (2)'!$L$6,IF(AND($D33=1,$J33="Electric"),'AMI Ref (2)'!$M$6,IF(AND($D33=1,$J33="N/A"),0,0))))</f>
        <v>0</v>
      </c>
      <c r="AG33" s="77">
        <f>IF(AND($D33=2,$J33="Oil"),'AMI Ref (2)'!$K$7,IF(AND($D33=2,$J33="Gas"),'AMI Ref (2)'!$L$7,IF(AND($D33=2,$J33="Electric"),'AMI Ref (2)'!$M$7,IF(AND($D33=2,$J33="N/A"),0,0))))</f>
        <v>0</v>
      </c>
      <c r="AH33" s="77">
        <f>IF(AND($D33=3,$J33="Oil"),'AMI Ref (2)'!$K$8,IF(AND($D33=3,$J33="Gas"),'AMI Ref (2)'!$L$8,IF(AND($D33=3,$J33="Electric"),'AMI Ref (2)'!$M$8,IF(AND($D33=3,$J33="N/A"),0,0))))</f>
        <v>0</v>
      </c>
      <c r="AI33" s="77">
        <f>IF(AND($D33=4,$J33="Oil"),'AMI Ref (2)'!$K$9,IF(AND($D33=4,$J33="Gas"),'AMI Ref (2)'!$L$9,IF(AND($D33=4,$J33="Electric"),'AMI Ref (2)'!$M$9,IF(AND($D33=4,$J33="N/A"),0,0))))</f>
        <v>0</v>
      </c>
      <c r="AJ33" s="77">
        <f>IF(AND($D33=5,$J33="Oil"),'AMI Ref (2)'!$K$10,IF(AND($D33=5,$J33="Gas"),'AMI Ref (2)'!$L$10,IF(AND($D33=5,$J33="Electric"),'AMI Ref (2)'!$M$10,IF(AND($D33=5,$J33="N/A"),0,0))))</f>
        <v>0</v>
      </c>
      <c r="AK33" s="43"/>
      <c r="AL33" s="77">
        <f>IF(AND($D33=0,$K33="Oil"),'AMI Ref (2)'!$N$5,IF(AND($D33=0,$K33="Gas"),'AMI Ref (2)'!$O$5,IF(AND($D33=0,$K33="Electric"),'AMI Ref (2)'!$P$5,IF(AND($D33=0,$K33="N/A"),0,0))))</f>
        <v>0</v>
      </c>
      <c r="AM33" s="77">
        <f>IF(AND($D33=1,$K33="Oil"),'AMI Ref (2)'!$N$6,IF(AND($D33=1,$K33="Gas"),'AMI Ref (2)'!$O$6,IF(AND($D33=1,$K33="Electric"),'AMI Ref (2)'!$P$6,IF(AND($D33=1,$K33="N/A"),0,0))))</f>
        <v>0</v>
      </c>
      <c r="AN33" s="77">
        <f>IF(AND($D33=2,$K33="Oil"),'AMI Ref (2)'!$N$7,IF(AND($D33=2,$K33="Gas"),'AMI Ref (2)'!$O$7,IF(AND($D33=2,$K33="Electric"),'AMI Ref (2)'!$P$7,IF(AND($D33=2,$K33="N/A"),0,0))))</f>
        <v>0</v>
      </c>
      <c r="AO33" s="77">
        <f>IF(AND($D33=3,$K33="Oil"),'AMI Ref (2)'!$N$8,IF(AND($D33=3,$K33="Gas"),'AMI Ref (2)'!$O$8,IF(AND($D33=3,$K33="Electric"),'AMI Ref (2)'!$P$8,IF(AND($D33=3,$K33="N/A"),0,0))))</f>
        <v>0</v>
      </c>
      <c r="AP33" s="77">
        <f>IF(AND($D33=4,$K33="Oil"),'AMI Ref (2)'!$N$9,IF(AND($D33=4,$K33="Gas"),'AMI Ref (2)'!$O$9,IF(AND($D33=4,$K33="Electric"),'AMI Ref (2)'!$P$9,IF(AND($D33=4,$K33="N/A"),0,0))))</f>
        <v>0</v>
      </c>
      <c r="AQ33" s="77">
        <f>IF(AND($D33=5,$K33="Oil"),'AMI Ref (2)'!$N$10,IF(AND($D33=5,$K33="Gas"),'AMI Ref (2)'!$O$10,IF(AND($D33=5,$K33="Electric"),'AMI Ref (2)'!$P$10,IF(AND($D33=5,$K33="N/A"),0,0))))</f>
        <v>0</v>
      </c>
      <c r="AR33" s="77">
        <f t="shared" si="12"/>
        <v>0</v>
      </c>
      <c r="AS33" s="84" t="e">
        <f t="shared" si="13"/>
        <v>#N/A</v>
      </c>
    </row>
    <row r="34" spans="1:45" ht="12.95" customHeight="1" x14ac:dyDescent="0.2">
      <c r="A34" s="68">
        <v>32</v>
      </c>
      <c r="B34" s="79">
        <f>Input!E49</f>
        <v>0</v>
      </c>
      <c r="C34" s="79">
        <f>Input!F49</f>
        <v>0</v>
      </c>
      <c r="D34" s="79">
        <f>Input!G49</f>
        <v>0</v>
      </c>
      <c r="E34" s="79">
        <f>Input!H49</f>
        <v>0</v>
      </c>
      <c r="F34" s="80">
        <f>Input!I49</f>
        <v>0</v>
      </c>
      <c r="G34" s="80">
        <f>Input!J49</f>
        <v>0</v>
      </c>
      <c r="H34" s="79">
        <f>Input!K49</f>
        <v>0</v>
      </c>
      <c r="I34" s="79">
        <f>Input!L49</f>
        <v>0</v>
      </c>
      <c r="J34" s="79">
        <f>Input!M49</f>
        <v>0</v>
      </c>
      <c r="K34" s="79">
        <f>Input!N49</f>
        <v>0</v>
      </c>
      <c r="L34" s="79">
        <f>Input!O49</f>
        <v>0</v>
      </c>
      <c r="M34" s="81" t="str">
        <f t="shared" si="3"/>
        <v/>
      </c>
      <c r="N34" s="82">
        <f t="shared" si="4"/>
        <v>0</v>
      </c>
      <c r="O34" s="83">
        <f>Input!C49</f>
        <v>0</v>
      </c>
      <c r="P34" s="83"/>
      <c r="R34" s="11">
        <f t="shared" si="0"/>
        <v>0</v>
      </c>
      <c r="S34" s="15" t="str">
        <f t="shared" si="1"/>
        <v xml:space="preserve"> </v>
      </c>
      <c r="T34" s="15"/>
      <c r="U34" s="12">
        <f t="shared" si="5"/>
        <v>0</v>
      </c>
      <c r="V34" s="12">
        <f t="shared" si="6"/>
        <v>0</v>
      </c>
      <c r="W34" s="12">
        <f t="shared" si="7"/>
        <v>0</v>
      </c>
      <c r="X34" s="12">
        <f t="shared" si="8"/>
        <v>0</v>
      </c>
      <c r="Y34" s="12">
        <f t="shared" si="9"/>
        <v>0</v>
      </c>
      <c r="Z34" s="12">
        <f t="shared" si="10"/>
        <v>0</v>
      </c>
      <c r="AA34" s="12">
        <f t="shared" si="11"/>
        <v>0</v>
      </c>
      <c r="AB34" s="12" t="str">
        <f t="shared" si="2"/>
        <v>00</v>
      </c>
      <c r="AC34" s="13" t="e">
        <f>VLOOKUP(AB34,'AMI Ref (2)'!T:U,2,FALSE)</f>
        <v>#N/A</v>
      </c>
      <c r="AD34" s="77"/>
      <c r="AE34" s="77">
        <f>IF(AND($D34=0,$J34="Oil"),'AMI Ref (2)'!$K$5,IF(AND($D34=0,$J34="Gas"),'AMI Ref (2)'!$L$5,IF(AND($D34=0,$J34="Electric"),'AMI Ref (2)'!$M$5,IF(AND($D34=0,$J34="N/A"),0,0))))</f>
        <v>0</v>
      </c>
      <c r="AF34" s="77">
        <f>IF(AND($D34=1,$J34="Oil"),'AMI Ref (2)'!$K$6,IF(AND($D34=1,$J34="Gas"),'AMI Ref (2)'!$L$6,IF(AND($D34=1,$J34="Electric"),'AMI Ref (2)'!$M$6,IF(AND($D34=1,$J34="N/A"),0,0))))</f>
        <v>0</v>
      </c>
      <c r="AG34" s="77">
        <f>IF(AND($D34=2,$J34="Oil"),'AMI Ref (2)'!$K$7,IF(AND($D34=2,$J34="Gas"),'AMI Ref (2)'!$L$7,IF(AND($D34=2,$J34="Electric"),'AMI Ref (2)'!$M$7,IF(AND($D34=2,$J34="N/A"),0,0))))</f>
        <v>0</v>
      </c>
      <c r="AH34" s="77">
        <f>IF(AND($D34=3,$J34="Oil"),'AMI Ref (2)'!$K$8,IF(AND($D34=3,$J34="Gas"),'AMI Ref (2)'!$L$8,IF(AND($D34=3,$J34="Electric"),'AMI Ref (2)'!$M$8,IF(AND($D34=3,$J34="N/A"),0,0))))</f>
        <v>0</v>
      </c>
      <c r="AI34" s="77">
        <f>IF(AND($D34=4,$J34="Oil"),'AMI Ref (2)'!$K$9,IF(AND($D34=4,$J34="Gas"),'AMI Ref (2)'!$L$9,IF(AND($D34=4,$J34="Electric"),'AMI Ref (2)'!$M$9,IF(AND($D34=4,$J34="N/A"),0,0))))</f>
        <v>0</v>
      </c>
      <c r="AJ34" s="77">
        <f>IF(AND($D34=5,$J34="Oil"),'AMI Ref (2)'!$K$10,IF(AND($D34=5,$J34="Gas"),'AMI Ref (2)'!$L$10,IF(AND($D34=5,$J34="Electric"),'AMI Ref (2)'!$M$10,IF(AND($D34=5,$J34="N/A"),0,0))))</f>
        <v>0</v>
      </c>
      <c r="AK34" s="43"/>
      <c r="AL34" s="77">
        <f>IF(AND($D34=0,$K34="Oil"),'AMI Ref (2)'!$N$5,IF(AND($D34=0,$K34="Gas"),'AMI Ref (2)'!$O$5,IF(AND($D34=0,$K34="Electric"),'AMI Ref (2)'!$P$5,IF(AND($D34=0,$K34="N/A"),0,0))))</f>
        <v>0</v>
      </c>
      <c r="AM34" s="77">
        <f>IF(AND($D34=1,$K34="Oil"),'AMI Ref (2)'!$N$6,IF(AND($D34=1,$K34="Gas"),'AMI Ref (2)'!$O$6,IF(AND($D34=1,$K34="Electric"),'AMI Ref (2)'!$P$6,IF(AND($D34=1,$K34="N/A"),0,0))))</f>
        <v>0</v>
      </c>
      <c r="AN34" s="77">
        <f>IF(AND($D34=2,$K34="Oil"),'AMI Ref (2)'!$N$7,IF(AND($D34=2,$K34="Gas"),'AMI Ref (2)'!$O$7,IF(AND($D34=2,$K34="Electric"),'AMI Ref (2)'!$P$7,IF(AND($D34=2,$K34="N/A"),0,0))))</f>
        <v>0</v>
      </c>
      <c r="AO34" s="77">
        <f>IF(AND($D34=3,$K34="Oil"),'AMI Ref (2)'!$N$8,IF(AND($D34=3,$K34="Gas"),'AMI Ref (2)'!$O$8,IF(AND($D34=3,$K34="Electric"),'AMI Ref (2)'!$P$8,IF(AND($D34=3,$K34="N/A"),0,0))))</f>
        <v>0</v>
      </c>
      <c r="AP34" s="77">
        <f>IF(AND($D34=4,$K34="Oil"),'AMI Ref (2)'!$N$9,IF(AND($D34=4,$K34="Gas"),'AMI Ref (2)'!$O$9,IF(AND($D34=4,$K34="Electric"),'AMI Ref (2)'!$P$9,IF(AND($D34=4,$K34="N/A"),0,0))))</f>
        <v>0</v>
      </c>
      <c r="AQ34" s="77">
        <f>IF(AND($D34=5,$K34="Oil"),'AMI Ref (2)'!$N$10,IF(AND($D34=5,$K34="Gas"),'AMI Ref (2)'!$O$10,IF(AND($D34=5,$K34="Electric"),'AMI Ref (2)'!$P$10,IF(AND($D34=5,$K34="N/A"),0,0))))</f>
        <v>0</v>
      </c>
      <c r="AR34" s="77">
        <f t="shared" si="12"/>
        <v>0</v>
      </c>
      <c r="AS34" s="84" t="e">
        <f t="shared" si="13"/>
        <v>#N/A</v>
      </c>
    </row>
    <row r="35" spans="1:45" ht="12.95" customHeight="1" x14ac:dyDescent="0.2">
      <c r="A35" s="68">
        <v>33</v>
      </c>
      <c r="B35" s="79">
        <f>Input!E50</f>
        <v>0</v>
      </c>
      <c r="C35" s="79">
        <f>Input!F50</f>
        <v>0</v>
      </c>
      <c r="D35" s="79">
        <f>Input!G50</f>
        <v>0</v>
      </c>
      <c r="E35" s="79">
        <f>Input!H50</f>
        <v>0</v>
      </c>
      <c r="F35" s="80">
        <f>Input!I50</f>
        <v>0</v>
      </c>
      <c r="G35" s="80">
        <f>Input!J50</f>
        <v>0</v>
      </c>
      <c r="H35" s="79">
        <f>Input!K50</f>
        <v>0</v>
      </c>
      <c r="I35" s="79">
        <f>Input!L50</f>
        <v>0</v>
      </c>
      <c r="J35" s="79">
        <f>Input!M50</f>
        <v>0</v>
      </c>
      <c r="K35" s="79">
        <f>Input!N50</f>
        <v>0</v>
      </c>
      <c r="L35" s="79">
        <f>Input!O50</f>
        <v>0</v>
      </c>
      <c r="M35" s="81" t="str">
        <f t="shared" si="3"/>
        <v/>
      </c>
      <c r="N35" s="82">
        <f t="shared" si="4"/>
        <v>0</v>
      </c>
      <c r="O35" s="83">
        <f>Input!C50</f>
        <v>0</v>
      </c>
      <c r="P35" s="83"/>
      <c r="R35" s="11">
        <f t="shared" si="0"/>
        <v>0</v>
      </c>
      <c r="S35" s="15" t="str">
        <f t="shared" si="1"/>
        <v xml:space="preserve"> </v>
      </c>
      <c r="T35" s="15"/>
      <c r="U35" s="12">
        <f t="shared" si="5"/>
        <v>0</v>
      </c>
      <c r="V35" s="12">
        <f t="shared" si="6"/>
        <v>0</v>
      </c>
      <c r="W35" s="12">
        <f t="shared" si="7"/>
        <v>0</v>
      </c>
      <c r="X35" s="12">
        <f t="shared" si="8"/>
        <v>0</v>
      </c>
      <c r="Y35" s="12">
        <f t="shared" si="9"/>
        <v>0</v>
      </c>
      <c r="Z35" s="12">
        <f t="shared" si="10"/>
        <v>0</v>
      </c>
      <c r="AA35" s="12">
        <f t="shared" si="11"/>
        <v>0</v>
      </c>
      <c r="AB35" s="12" t="str">
        <f t="shared" si="2"/>
        <v>00</v>
      </c>
      <c r="AC35" s="13" t="e">
        <f>VLOOKUP(AB35,'AMI Ref (2)'!T:U,2,FALSE)</f>
        <v>#N/A</v>
      </c>
      <c r="AD35" s="77"/>
      <c r="AE35" s="77">
        <f>IF(AND($D35=0,$J35="Oil"),'AMI Ref (2)'!$K$5,IF(AND($D35=0,$J35="Gas"),'AMI Ref (2)'!$L$5,IF(AND($D35=0,$J35="Electric"),'AMI Ref (2)'!$M$5,IF(AND($D35=0,$J35="N/A"),0,0))))</f>
        <v>0</v>
      </c>
      <c r="AF35" s="77">
        <f>IF(AND($D35=1,$J35="Oil"),'AMI Ref (2)'!$K$6,IF(AND($D35=1,$J35="Gas"),'AMI Ref (2)'!$L$6,IF(AND($D35=1,$J35="Electric"),'AMI Ref (2)'!$M$6,IF(AND($D35=1,$J35="N/A"),0,0))))</f>
        <v>0</v>
      </c>
      <c r="AG35" s="77">
        <f>IF(AND($D35=2,$J35="Oil"),'AMI Ref (2)'!$K$7,IF(AND($D35=2,$J35="Gas"),'AMI Ref (2)'!$L$7,IF(AND($D35=2,$J35="Electric"),'AMI Ref (2)'!$M$7,IF(AND($D35=2,$J35="N/A"),0,0))))</f>
        <v>0</v>
      </c>
      <c r="AH35" s="77">
        <f>IF(AND($D35=3,$J35="Oil"),'AMI Ref (2)'!$K$8,IF(AND($D35=3,$J35="Gas"),'AMI Ref (2)'!$L$8,IF(AND($D35=3,$J35="Electric"),'AMI Ref (2)'!$M$8,IF(AND($D35=3,$J35="N/A"),0,0))))</f>
        <v>0</v>
      </c>
      <c r="AI35" s="77">
        <f>IF(AND($D35=4,$J35="Oil"),'AMI Ref (2)'!$K$9,IF(AND($D35=4,$J35="Gas"),'AMI Ref (2)'!$L$9,IF(AND($D35=4,$J35="Electric"),'AMI Ref (2)'!$M$9,IF(AND($D35=4,$J35="N/A"),0,0))))</f>
        <v>0</v>
      </c>
      <c r="AJ35" s="77">
        <f>IF(AND($D35=5,$J35="Oil"),'AMI Ref (2)'!$K$10,IF(AND($D35=5,$J35="Gas"),'AMI Ref (2)'!$L$10,IF(AND($D35=5,$J35="Electric"),'AMI Ref (2)'!$M$10,IF(AND($D35=5,$J35="N/A"),0,0))))</f>
        <v>0</v>
      </c>
      <c r="AK35" s="43"/>
      <c r="AL35" s="77">
        <f>IF(AND($D35=0,$K35="Oil"),'AMI Ref (2)'!$N$5,IF(AND($D35=0,$K35="Gas"),'AMI Ref (2)'!$O$5,IF(AND($D35=0,$K35="Electric"),'AMI Ref (2)'!$P$5,IF(AND($D35=0,$K35="N/A"),0,0))))</f>
        <v>0</v>
      </c>
      <c r="AM35" s="77">
        <f>IF(AND($D35=1,$K35="Oil"),'AMI Ref (2)'!$N$6,IF(AND($D35=1,$K35="Gas"),'AMI Ref (2)'!$O$6,IF(AND($D35=1,$K35="Electric"),'AMI Ref (2)'!$P$6,IF(AND($D35=1,$K35="N/A"),0,0))))</f>
        <v>0</v>
      </c>
      <c r="AN35" s="77">
        <f>IF(AND($D35=2,$K35="Oil"),'AMI Ref (2)'!$N$7,IF(AND($D35=2,$K35="Gas"),'AMI Ref (2)'!$O$7,IF(AND($D35=2,$K35="Electric"),'AMI Ref (2)'!$P$7,IF(AND($D35=2,$K35="N/A"),0,0))))</f>
        <v>0</v>
      </c>
      <c r="AO35" s="77">
        <f>IF(AND($D35=3,$K35="Oil"),'AMI Ref (2)'!$N$8,IF(AND($D35=3,$K35="Gas"),'AMI Ref (2)'!$O$8,IF(AND($D35=3,$K35="Electric"),'AMI Ref (2)'!$P$8,IF(AND($D35=3,$K35="N/A"),0,0))))</f>
        <v>0</v>
      </c>
      <c r="AP35" s="77">
        <f>IF(AND($D35=4,$K35="Oil"),'AMI Ref (2)'!$N$9,IF(AND($D35=4,$K35="Gas"),'AMI Ref (2)'!$O$9,IF(AND($D35=4,$K35="Electric"),'AMI Ref (2)'!$P$9,IF(AND($D35=4,$K35="N/A"),0,0))))</f>
        <v>0</v>
      </c>
      <c r="AQ35" s="77">
        <f>IF(AND($D35=5,$K35="Oil"),'AMI Ref (2)'!$N$10,IF(AND($D35=5,$K35="Gas"),'AMI Ref (2)'!$O$10,IF(AND($D35=5,$K35="Electric"),'AMI Ref (2)'!$P$10,IF(AND($D35=5,$K35="N/A"),0,0))))</f>
        <v>0</v>
      </c>
      <c r="AR35" s="77">
        <f t="shared" si="12"/>
        <v>0</v>
      </c>
      <c r="AS35" s="84" t="e">
        <f t="shared" si="13"/>
        <v>#N/A</v>
      </c>
    </row>
    <row r="36" spans="1:45" ht="12.95" customHeight="1" x14ac:dyDescent="0.2">
      <c r="A36" s="68">
        <v>34</v>
      </c>
      <c r="B36" s="79">
        <f>Input!E51</f>
        <v>0</v>
      </c>
      <c r="C36" s="79">
        <f>Input!F51</f>
        <v>0</v>
      </c>
      <c r="D36" s="79">
        <f>Input!G51</f>
        <v>0</v>
      </c>
      <c r="E36" s="79">
        <f>Input!H51</f>
        <v>0</v>
      </c>
      <c r="F36" s="80">
        <f>Input!I51</f>
        <v>0</v>
      </c>
      <c r="G36" s="80">
        <f>Input!J51</f>
        <v>0</v>
      </c>
      <c r="H36" s="79">
        <f>Input!K51</f>
        <v>0</v>
      </c>
      <c r="I36" s="79">
        <f>Input!L51</f>
        <v>0</v>
      </c>
      <c r="J36" s="79">
        <f>Input!M51</f>
        <v>0</v>
      </c>
      <c r="K36" s="79">
        <f>Input!N51</f>
        <v>0</v>
      </c>
      <c r="L36" s="79">
        <f>Input!O51</f>
        <v>0</v>
      </c>
      <c r="M36" s="81" t="str">
        <f t="shared" si="3"/>
        <v/>
      </c>
      <c r="N36" s="82">
        <f t="shared" si="4"/>
        <v>0</v>
      </c>
      <c r="O36" s="83">
        <f>Input!C51</f>
        <v>0</v>
      </c>
      <c r="P36" s="83"/>
      <c r="R36" s="11">
        <f t="shared" si="0"/>
        <v>0</v>
      </c>
      <c r="S36" s="15" t="str">
        <f t="shared" si="1"/>
        <v xml:space="preserve"> </v>
      </c>
      <c r="T36" s="15"/>
      <c r="U36" s="12">
        <f t="shared" si="5"/>
        <v>0</v>
      </c>
      <c r="V36" s="12">
        <f t="shared" si="6"/>
        <v>0</v>
      </c>
      <c r="W36" s="12">
        <f t="shared" si="7"/>
        <v>0</v>
      </c>
      <c r="X36" s="12">
        <f t="shared" si="8"/>
        <v>0</v>
      </c>
      <c r="Y36" s="12">
        <f t="shared" si="9"/>
        <v>0</v>
      </c>
      <c r="Z36" s="12">
        <f t="shared" si="10"/>
        <v>0</v>
      </c>
      <c r="AA36" s="12">
        <f t="shared" si="11"/>
        <v>0</v>
      </c>
      <c r="AB36" s="12" t="str">
        <f t="shared" si="2"/>
        <v>00</v>
      </c>
      <c r="AC36" s="13" t="e">
        <f>VLOOKUP(AB36,'AMI Ref (2)'!T:U,2,FALSE)</f>
        <v>#N/A</v>
      </c>
      <c r="AD36" s="77"/>
      <c r="AE36" s="77">
        <f>IF(AND($D36=0,$J36="Oil"),'AMI Ref (2)'!$K$5,IF(AND($D36=0,$J36="Gas"),'AMI Ref (2)'!$L$5,IF(AND($D36=0,$J36="Electric"),'AMI Ref (2)'!$M$5,IF(AND($D36=0,$J36="N/A"),0,0))))</f>
        <v>0</v>
      </c>
      <c r="AF36" s="77">
        <f>IF(AND($D36=1,$J36="Oil"),'AMI Ref (2)'!$K$6,IF(AND($D36=1,$J36="Gas"),'AMI Ref (2)'!$L$6,IF(AND($D36=1,$J36="Electric"),'AMI Ref (2)'!$M$6,IF(AND($D36=1,$J36="N/A"),0,0))))</f>
        <v>0</v>
      </c>
      <c r="AG36" s="77">
        <f>IF(AND($D36=2,$J36="Oil"),'AMI Ref (2)'!$K$7,IF(AND($D36=2,$J36="Gas"),'AMI Ref (2)'!$L$7,IF(AND($D36=2,$J36="Electric"),'AMI Ref (2)'!$M$7,IF(AND($D36=2,$J36="N/A"),0,0))))</f>
        <v>0</v>
      </c>
      <c r="AH36" s="77">
        <f>IF(AND($D36=3,$J36="Oil"),'AMI Ref (2)'!$K$8,IF(AND($D36=3,$J36="Gas"),'AMI Ref (2)'!$L$8,IF(AND($D36=3,$J36="Electric"),'AMI Ref (2)'!$M$8,IF(AND($D36=3,$J36="N/A"),0,0))))</f>
        <v>0</v>
      </c>
      <c r="AI36" s="77">
        <f>IF(AND($D36=4,$J36="Oil"),'AMI Ref (2)'!$K$9,IF(AND($D36=4,$J36="Gas"),'AMI Ref (2)'!$L$9,IF(AND($D36=4,$J36="Electric"),'AMI Ref (2)'!$M$9,IF(AND($D36=4,$J36="N/A"),0,0))))</f>
        <v>0</v>
      </c>
      <c r="AJ36" s="77">
        <f>IF(AND($D36=5,$J36="Oil"),'AMI Ref (2)'!$K$10,IF(AND($D36=5,$J36="Gas"),'AMI Ref (2)'!$L$10,IF(AND($D36=5,$J36="Electric"),'AMI Ref (2)'!$M$10,IF(AND($D36=5,$J36="N/A"),0,0))))</f>
        <v>0</v>
      </c>
      <c r="AK36" s="43"/>
      <c r="AL36" s="77">
        <f>IF(AND($D36=0,$K36="Oil"),'AMI Ref (2)'!$N$5,IF(AND($D36=0,$K36="Gas"),'AMI Ref (2)'!$O$5,IF(AND($D36=0,$K36="Electric"),'AMI Ref (2)'!$P$5,IF(AND($D36=0,$K36="N/A"),0,0))))</f>
        <v>0</v>
      </c>
      <c r="AM36" s="77">
        <f>IF(AND($D36=1,$K36="Oil"),'AMI Ref (2)'!$N$6,IF(AND($D36=1,$K36="Gas"),'AMI Ref (2)'!$O$6,IF(AND($D36=1,$K36="Electric"),'AMI Ref (2)'!$P$6,IF(AND($D36=1,$K36="N/A"),0,0))))</f>
        <v>0</v>
      </c>
      <c r="AN36" s="77">
        <f>IF(AND($D36=2,$K36="Oil"),'AMI Ref (2)'!$N$7,IF(AND($D36=2,$K36="Gas"),'AMI Ref (2)'!$O$7,IF(AND($D36=2,$K36="Electric"),'AMI Ref (2)'!$P$7,IF(AND($D36=2,$K36="N/A"),0,0))))</f>
        <v>0</v>
      </c>
      <c r="AO36" s="77">
        <f>IF(AND($D36=3,$K36="Oil"),'AMI Ref (2)'!$N$8,IF(AND($D36=3,$K36="Gas"),'AMI Ref (2)'!$O$8,IF(AND($D36=3,$K36="Electric"),'AMI Ref (2)'!$P$8,IF(AND($D36=3,$K36="N/A"),0,0))))</f>
        <v>0</v>
      </c>
      <c r="AP36" s="77">
        <f>IF(AND($D36=4,$K36="Oil"),'AMI Ref (2)'!$N$9,IF(AND($D36=4,$K36="Gas"),'AMI Ref (2)'!$O$9,IF(AND($D36=4,$K36="Electric"),'AMI Ref (2)'!$P$9,IF(AND($D36=4,$K36="N/A"),0,0))))</f>
        <v>0</v>
      </c>
      <c r="AQ36" s="77">
        <f>IF(AND($D36=5,$K36="Oil"),'AMI Ref (2)'!$N$10,IF(AND($D36=5,$K36="Gas"),'AMI Ref (2)'!$O$10,IF(AND($D36=5,$K36="Electric"),'AMI Ref (2)'!$P$10,IF(AND($D36=5,$K36="N/A"),0,0))))</f>
        <v>0</v>
      </c>
      <c r="AR36" s="77">
        <f t="shared" si="12"/>
        <v>0</v>
      </c>
      <c r="AS36" s="84" t="e">
        <f t="shared" si="13"/>
        <v>#N/A</v>
      </c>
    </row>
    <row r="37" spans="1:45" ht="12.95" customHeight="1" x14ac:dyDescent="0.2">
      <c r="A37" s="68">
        <v>35</v>
      </c>
      <c r="B37" s="79">
        <f>Input!E52</f>
        <v>0</v>
      </c>
      <c r="C37" s="79">
        <f>Input!F52</f>
        <v>0</v>
      </c>
      <c r="D37" s="79">
        <f>Input!G52</f>
        <v>0</v>
      </c>
      <c r="E37" s="79">
        <f>Input!H52</f>
        <v>0</v>
      </c>
      <c r="F37" s="80">
        <f>Input!I52</f>
        <v>0</v>
      </c>
      <c r="G37" s="80">
        <f>Input!J52</f>
        <v>0</v>
      </c>
      <c r="H37" s="79">
        <f>Input!K52</f>
        <v>0</v>
      </c>
      <c r="I37" s="79">
        <f>Input!L52</f>
        <v>0</v>
      </c>
      <c r="J37" s="79">
        <f>Input!M52</f>
        <v>0</v>
      </c>
      <c r="K37" s="79">
        <f>Input!N52</f>
        <v>0</v>
      </c>
      <c r="L37" s="79">
        <f>Input!O52</f>
        <v>0</v>
      </c>
      <c r="M37" s="81" t="str">
        <f t="shared" si="3"/>
        <v/>
      </c>
      <c r="N37" s="82">
        <f t="shared" si="4"/>
        <v>0</v>
      </c>
      <c r="O37" s="83">
        <f>Input!C52</f>
        <v>0</v>
      </c>
      <c r="P37" s="83"/>
      <c r="R37" s="11">
        <f t="shared" si="0"/>
        <v>0</v>
      </c>
      <c r="S37" s="15" t="str">
        <f t="shared" si="1"/>
        <v xml:space="preserve"> </v>
      </c>
      <c r="T37" s="15"/>
      <c r="U37" s="12">
        <f t="shared" si="5"/>
        <v>0</v>
      </c>
      <c r="V37" s="12">
        <f t="shared" si="6"/>
        <v>0</v>
      </c>
      <c r="W37" s="12">
        <f t="shared" si="7"/>
        <v>0</v>
      </c>
      <c r="X37" s="12">
        <f t="shared" si="8"/>
        <v>0</v>
      </c>
      <c r="Y37" s="12">
        <f t="shared" si="9"/>
        <v>0</v>
      </c>
      <c r="Z37" s="12">
        <f t="shared" si="10"/>
        <v>0</v>
      </c>
      <c r="AA37" s="12">
        <f t="shared" si="11"/>
        <v>0</v>
      </c>
      <c r="AB37" s="12" t="str">
        <f t="shared" si="2"/>
        <v>00</v>
      </c>
      <c r="AC37" s="13" t="e">
        <f>VLOOKUP(AB37,'AMI Ref (2)'!T:U,2,FALSE)</f>
        <v>#N/A</v>
      </c>
      <c r="AD37" s="77"/>
      <c r="AE37" s="77">
        <f>IF(AND($D37=0,$J37="Oil"),'AMI Ref (2)'!$K$5,IF(AND($D37=0,$J37="Gas"),'AMI Ref (2)'!$L$5,IF(AND($D37=0,$J37="Electric"),'AMI Ref (2)'!$M$5,IF(AND($D37=0,$J37="N/A"),0,0))))</f>
        <v>0</v>
      </c>
      <c r="AF37" s="77">
        <f>IF(AND($D37=1,$J37="Oil"),'AMI Ref (2)'!$K$6,IF(AND($D37=1,$J37="Gas"),'AMI Ref (2)'!$L$6,IF(AND($D37=1,$J37="Electric"),'AMI Ref (2)'!$M$6,IF(AND($D37=1,$J37="N/A"),0,0))))</f>
        <v>0</v>
      </c>
      <c r="AG37" s="77">
        <f>IF(AND($D37=2,$J37="Oil"),'AMI Ref (2)'!$K$7,IF(AND($D37=2,$J37="Gas"),'AMI Ref (2)'!$L$7,IF(AND($D37=2,$J37="Electric"),'AMI Ref (2)'!$M$7,IF(AND($D37=2,$J37="N/A"),0,0))))</f>
        <v>0</v>
      </c>
      <c r="AH37" s="77">
        <f>IF(AND($D37=3,$J37="Oil"),'AMI Ref (2)'!$K$8,IF(AND($D37=3,$J37="Gas"),'AMI Ref (2)'!$L$8,IF(AND($D37=3,$J37="Electric"),'AMI Ref (2)'!$M$8,IF(AND($D37=3,$J37="N/A"),0,0))))</f>
        <v>0</v>
      </c>
      <c r="AI37" s="77">
        <f>IF(AND($D37=4,$J37="Oil"),'AMI Ref (2)'!$K$9,IF(AND($D37=4,$J37="Gas"),'AMI Ref (2)'!$L$9,IF(AND($D37=4,$J37="Electric"),'AMI Ref (2)'!$M$9,IF(AND($D37=4,$J37="N/A"),0,0))))</f>
        <v>0</v>
      </c>
      <c r="AJ37" s="77">
        <f>IF(AND($D37=5,$J37="Oil"),'AMI Ref (2)'!$K$10,IF(AND($D37=5,$J37="Gas"),'AMI Ref (2)'!$L$10,IF(AND($D37=5,$J37="Electric"),'AMI Ref (2)'!$M$10,IF(AND($D37=5,$J37="N/A"),0,0))))</f>
        <v>0</v>
      </c>
      <c r="AK37" s="43"/>
      <c r="AL37" s="77">
        <f>IF(AND($D37=0,$K37="Oil"),'AMI Ref (2)'!$N$5,IF(AND($D37=0,$K37="Gas"),'AMI Ref (2)'!$O$5,IF(AND($D37=0,$K37="Electric"),'AMI Ref (2)'!$P$5,IF(AND($D37=0,$K37="N/A"),0,0))))</f>
        <v>0</v>
      </c>
      <c r="AM37" s="77">
        <f>IF(AND($D37=1,$K37="Oil"),'AMI Ref (2)'!$N$6,IF(AND($D37=1,$K37="Gas"),'AMI Ref (2)'!$O$6,IF(AND($D37=1,$K37="Electric"),'AMI Ref (2)'!$P$6,IF(AND($D37=1,$K37="N/A"),0,0))))</f>
        <v>0</v>
      </c>
      <c r="AN37" s="77">
        <f>IF(AND($D37=2,$K37="Oil"),'AMI Ref (2)'!$N$7,IF(AND($D37=2,$K37="Gas"),'AMI Ref (2)'!$O$7,IF(AND($D37=2,$K37="Electric"),'AMI Ref (2)'!$P$7,IF(AND($D37=2,$K37="N/A"),0,0))))</f>
        <v>0</v>
      </c>
      <c r="AO37" s="77">
        <f>IF(AND($D37=3,$K37="Oil"),'AMI Ref (2)'!$N$8,IF(AND($D37=3,$K37="Gas"),'AMI Ref (2)'!$O$8,IF(AND($D37=3,$K37="Electric"),'AMI Ref (2)'!$P$8,IF(AND($D37=3,$K37="N/A"),0,0))))</f>
        <v>0</v>
      </c>
      <c r="AP37" s="77">
        <f>IF(AND($D37=4,$K37="Oil"),'AMI Ref (2)'!$N$9,IF(AND($D37=4,$K37="Gas"),'AMI Ref (2)'!$O$9,IF(AND($D37=4,$K37="Electric"),'AMI Ref (2)'!$P$9,IF(AND($D37=4,$K37="N/A"),0,0))))</f>
        <v>0</v>
      </c>
      <c r="AQ37" s="77">
        <f>IF(AND($D37=5,$K37="Oil"),'AMI Ref (2)'!$N$10,IF(AND($D37=5,$K37="Gas"),'AMI Ref (2)'!$O$10,IF(AND($D37=5,$K37="Electric"),'AMI Ref (2)'!$P$10,IF(AND($D37=5,$K37="N/A"),0,0))))</f>
        <v>0</v>
      </c>
      <c r="AR37" s="77">
        <f t="shared" si="12"/>
        <v>0</v>
      </c>
      <c r="AS37" s="84" t="e">
        <f t="shared" si="13"/>
        <v>#N/A</v>
      </c>
    </row>
    <row r="38" spans="1:45" ht="12.95" customHeight="1" x14ac:dyDescent="0.2">
      <c r="A38" s="68">
        <v>36</v>
      </c>
      <c r="B38" s="79">
        <f>Input!E53</f>
        <v>0</v>
      </c>
      <c r="C38" s="79">
        <f>Input!F53</f>
        <v>0</v>
      </c>
      <c r="D38" s="79">
        <f>Input!G53</f>
        <v>0</v>
      </c>
      <c r="E38" s="79">
        <f>Input!H53</f>
        <v>0</v>
      </c>
      <c r="F38" s="80">
        <f>Input!I53</f>
        <v>0</v>
      </c>
      <c r="G38" s="80">
        <f>Input!J53</f>
        <v>0</v>
      </c>
      <c r="H38" s="79">
        <f>Input!K53</f>
        <v>0</v>
      </c>
      <c r="I38" s="79">
        <f>Input!L53</f>
        <v>0</v>
      </c>
      <c r="J38" s="79">
        <f>Input!M53</f>
        <v>0</v>
      </c>
      <c r="K38" s="79">
        <f>Input!N53</f>
        <v>0</v>
      </c>
      <c r="L38" s="79">
        <f>Input!O53</f>
        <v>0</v>
      </c>
      <c r="M38" s="81" t="str">
        <f t="shared" si="3"/>
        <v/>
      </c>
      <c r="N38" s="82">
        <f t="shared" si="4"/>
        <v>0</v>
      </c>
      <c r="O38" s="83">
        <f>Input!C53</f>
        <v>0</v>
      </c>
      <c r="P38" s="83"/>
      <c r="R38" s="11">
        <f t="shared" si="0"/>
        <v>0</v>
      </c>
      <c r="S38" s="15" t="str">
        <f t="shared" si="1"/>
        <v xml:space="preserve"> </v>
      </c>
      <c r="T38" s="15"/>
      <c r="U38" s="12">
        <f t="shared" si="5"/>
        <v>0</v>
      </c>
      <c r="V38" s="12">
        <f t="shared" si="6"/>
        <v>0</v>
      </c>
      <c r="W38" s="12">
        <f t="shared" si="7"/>
        <v>0</v>
      </c>
      <c r="X38" s="12">
        <f t="shared" si="8"/>
        <v>0</v>
      </c>
      <c r="Y38" s="12">
        <f t="shared" si="9"/>
        <v>0</v>
      </c>
      <c r="Z38" s="12">
        <f t="shared" si="10"/>
        <v>0</v>
      </c>
      <c r="AA38" s="12">
        <f t="shared" si="11"/>
        <v>0</v>
      </c>
      <c r="AB38" s="12" t="str">
        <f t="shared" si="2"/>
        <v>00</v>
      </c>
      <c r="AC38" s="13" t="e">
        <f>VLOOKUP(AB38,'AMI Ref (2)'!T:U,2,FALSE)</f>
        <v>#N/A</v>
      </c>
      <c r="AD38" s="77"/>
      <c r="AE38" s="77">
        <f>IF(AND($D38=0,$J38="Oil"),'AMI Ref (2)'!$K$5,IF(AND($D38=0,$J38="Gas"),'AMI Ref (2)'!$L$5,IF(AND($D38=0,$J38="Electric"),'AMI Ref (2)'!$M$5,IF(AND($D38=0,$J38="N/A"),0,0))))</f>
        <v>0</v>
      </c>
      <c r="AF38" s="77">
        <f>IF(AND($D38=1,$J38="Oil"),'AMI Ref (2)'!$K$6,IF(AND($D38=1,$J38="Gas"),'AMI Ref (2)'!$L$6,IF(AND($D38=1,$J38="Electric"),'AMI Ref (2)'!$M$6,IF(AND($D38=1,$J38="N/A"),0,0))))</f>
        <v>0</v>
      </c>
      <c r="AG38" s="77">
        <f>IF(AND($D38=2,$J38="Oil"),'AMI Ref (2)'!$K$7,IF(AND($D38=2,$J38="Gas"),'AMI Ref (2)'!$L$7,IF(AND($D38=2,$J38="Electric"),'AMI Ref (2)'!$M$7,IF(AND($D38=2,$J38="N/A"),0,0))))</f>
        <v>0</v>
      </c>
      <c r="AH38" s="77">
        <f>IF(AND($D38=3,$J38="Oil"),'AMI Ref (2)'!$K$8,IF(AND($D38=3,$J38="Gas"),'AMI Ref (2)'!$L$8,IF(AND($D38=3,$J38="Electric"),'AMI Ref (2)'!$M$8,IF(AND($D38=3,$J38="N/A"),0,0))))</f>
        <v>0</v>
      </c>
      <c r="AI38" s="77">
        <f>IF(AND($D38=4,$J38="Oil"),'AMI Ref (2)'!$K$9,IF(AND($D38=4,$J38="Gas"),'AMI Ref (2)'!$L$9,IF(AND($D38=4,$J38="Electric"),'AMI Ref (2)'!$M$9,IF(AND($D38=4,$J38="N/A"),0,0))))</f>
        <v>0</v>
      </c>
      <c r="AJ38" s="77">
        <f>IF(AND($D38=5,$J38="Oil"),'AMI Ref (2)'!$K$10,IF(AND($D38=5,$J38="Gas"),'AMI Ref (2)'!$L$10,IF(AND($D38=5,$J38="Electric"),'AMI Ref (2)'!$M$10,IF(AND($D38=5,$J38="N/A"),0,0))))</f>
        <v>0</v>
      </c>
      <c r="AK38" s="43"/>
      <c r="AL38" s="77">
        <f>IF(AND($D38=0,$K38="Oil"),'AMI Ref (2)'!$N$5,IF(AND($D38=0,$K38="Gas"),'AMI Ref (2)'!$O$5,IF(AND($D38=0,$K38="Electric"),'AMI Ref (2)'!$P$5,IF(AND($D38=0,$K38="N/A"),0,0))))</f>
        <v>0</v>
      </c>
      <c r="AM38" s="77">
        <f>IF(AND($D38=1,$K38="Oil"),'AMI Ref (2)'!$N$6,IF(AND($D38=1,$K38="Gas"),'AMI Ref (2)'!$O$6,IF(AND($D38=1,$K38="Electric"),'AMI Ref (2)'!$P$6,IF(AND($D38=1,$K38="N/A"),0,0))))</f>
        <v>0</v>
      </c>
      <c r="AN38" s="77">
        <f>IF(AND($D38=2,$K38="Oil"),'AMI Ref (2)'!$N$7,IF(AND($D38=2,$K38="Gas"),'AMI Ref (2)'!$O$7,IF(AND($D38=2,$K38="Electric"),'AMI Ref (2)'!$P$7,IF(AND($D38=2,$K38="N/A"),0,0))))</f>
        <v>0</v>
      </c>
      <c r="AO38" s="77">
        <f>IF(AND($D38=3,$K38="Oil"),'AMI Ref (2)'!$N$8,IF(AND($D38=3,$K38="Gas"),'AMI Ref (2)'!$O$8,IF(AND($D38=3,$K38="Electric"),'AMI Ref (2)'!$P$8,IF(AND($D38=3,$K38="N/A"),0,0))))</f>
        <v>0</v>
      </c>
      <c r="AP38" s="77">
        <f>IF(AND($D38=4,$K38="Oil"),'AMI Ref (2)'!$N$9,IF(AND($D38=4,$K38="Gas"),'AMI Ref (2)'!$O$9,IF(AND($D38=4,$K38="Electric"),'AMI Ref (2)'!$P$9,IF(AND($D38=4,$K38="N/A"),0,0))))</f>
        <v>0</v>
      </c>
      <c r="AQ38" s="77">
        <f>IF(AND($D38=5,$K38="Oil"),'AMI Ref (2)'!$N$10,IF(AND($D38=5,$K38="Gas"),'AMI Ref (2)'!$O$10,IF(AND($D38=5,$K38="Electric"),'AMI Ref (2)'!$P$10,IF(AND($D38=5,$K38="N/A"),0,0))))</f>
        <v>0</v>
      </c>
      <c r="AR38" s="77">
        <f t="shared" si="12"/>
        <v>0</v>
      </c>
      <c r="AS38" s="84" t="e">
        <f t="shared" si="13"/>
        <v>#N/A</v>
      </c>
    </row>
    <row r="39" spans="1:45" ht="12.95" customHeight="1" x14ac:dyDescent="0.2">
      <c r="A39" s="68">
        <v>37</v>
      </c>
      <c r="B39" s="79">
        <f>Input!E54</f>
        <v>0</v>
      </c>
      <c r="C39" s="79">
        <f>Input!F54</f>
        <v>0</v>
      </c>
      <c r="D39" s="79">
        <f>Input!G54</f>
        <v>0</v>
      </c>
      <c r="E39" s="79">
        <f>Input!H54</f>
        <v>0</v>
      </c>
      <c r="F39" s="80">
        <f>Input!I54</f>
        <v>0</v>
      </c>
      <c r="G39" s="80">
        <f>Input!J54</f>
        <v>0</v>
      </c>
      <c r="H39" s="79">
        <f>Input!K54</f>
        <v>0</v>
      </c>
      <c r="I39" s="79">
        <f>Input!L54</f>
        <v>0</v>
      </c>
      <c r="J39" s="79">
        <f>Input!M54</f>
        <v>0</v>
      </c>
      <c r="K39" s="79">
        <f>Input!N54</f>
        <v>0</v>
      </c>
      <c r="L39" s="79">
        <f>Input!O54</f>
        <v>0</v>
      </c>
      <c r="M39" s="81" t="str">
        <f t="shared" si="3"/>
        <v/>
      </c>
      <c r="N39" s="82">
        <f t="shared" si="4"/>
        <v>0</v>
      </c>
      <c r="O39" s="83">
        <f>Input!C54</f>
        <v>0</v>
      </c>
      <c r="P39" s="83"/>
      <c r="R39" s="11">
        <f t="shared" si="0"/>
        <v>0</v>
      </c>
      <c r="S39" s="15" t="str">
        <f t="shared" si="1"/>
        <v xml:space="preserve"> </v>
      </c>
      <c r="T39" s="15"/>
      <c r="U39" s="12">
        <f t="shared" si="5"/>
        <v>0</v>
      </c>
      <c r="V39" s="12">
        <f t="shared" si="6"/>
        <v>0</v>
      </c>
      <c r="W39" s="12">
        <f t="shared" si="7"/>
        <v>0</v>
      </c>
      <c r="X39" s="12">
        <f t="shared" si="8"/>
        <v>0</v>
      </c>
      <c r="Y39" s="12">
        <f t="shared" si="9"/>
        <v>0</v>
      </c>
      <c r="Z39" s="12">
        <f t="shared" si="10"/>
        <v>0</v>
      </c>
      <c r="AA39" s="12">
        <f t="shared" si="11"/>
        <v>0</v>
      </c>
      <c r="AB39" s="12" t="str">
        <f t="shared" si="2"/>
        <v>00</v>
      </c>
      <c r="AC39" s="13" t="e">
        <f>VLOOKUP(AB39,'AMI Ref (2)'!T:U,2,FALSE)</f>
        <v>#N/A</v>
      </c>
      <c r="AD39" s="77"/>
      <c r="AE39" s="77">
        <f>IF(AND($D39=0,$J39="Oil"),'AMI Ref (2)'!$K$5,IF(AND($D39=0,$J39="Gas"),'AMI Ref (2)'!$L$5,IF(AND($D39=0,$J39="Electric"),'AMI Ref (2)'!$M$5,IF(AND($D39=0,$J39="N/A"),0,0))))</f>
        <v>0</v>
      </c>
      <c r="AF39" s="77">
        <f>IF(AND($D39=1,$J39="Oil"),'AMI Ref (2)'!$K$6,IF(AND($D39=1,$J39="Gas"),'AMI Ref (2)'!$L$6,IF(AND($D39=1,$J39="Electric"),'AMI Ref (2)'!$M$6,IF(AND($D39=1,$J39="N/A"),0,0))))</f>
        <v>0</v>
      </c>
      <c r="AG39" s="77">
        <f>IF(AND($D39=2,$J39="Oil"),'AMI Ref (2)'!$K$7,IF(AND($D39=2,$J39="Gas"),'AMI Ref (2)'!$L$7,IF(AND($D39=2,$J39="Electric"),'AMI Ref (2)'!$M$7,IF(AND($D39=2,$J39="N/A"),0,0))))</f>
        <v>0</v>
      </c>
      <c r="AH39" s="77">
        <f>IF(AND($D39=3,$J39="Oil"),'AMI Ref (2)'!$K$8,IF(AND($D39=3,$J39="Gas"),'AMI Ref (2)'!$L$8,IF(AND($D39=3,$J39="Electric"),'AMI Ref (2)'!$M$8,IF(AND($D39=3,$J39="N/A"),0,0))))</f>
        <v>0</v>
      </c>
      <c r="AI39" s="77">
        <f>IF(AND($D39=4,$J39="Oil"),'AMI Ref (2)'!$K$9,IF(AND($D39=4,$J39="Gas"),'AMI Ref (2)'!$L$9,IF(AND($D39=4,$J39="Electric"),'AMI Ref (2)'!$M$9,IF(AND($D39=4,$J39="N/A"),0,0))))</f>
        <v>0</v>
      </c>
      <c r="AJ39" s="77">
        <f>IF(AND($D39=5,$J39="Oil"),'AMI Ref (2)'!$K$10,IF(AND($D39=5,$J39="Gas"),'AMI Ref (2)'!$L$10,IF(AND($D39=5,$J39="Electric"),'AMI Ref (2)'!$M$10,IF(AND($D39=5,$J39="N/A"),0,0))))</f>
        <v>0</v>
      </c>
      <c r="AK39" s="43"/>
      <c r="AL39" s="77">
        <f>IF(AND($D39=0,$K39="Oil"),'AMI Ref (2)'!$N$5,IF(AND($D39=0,$K39="Gas"),'AMI Ref (2)'!$O$5,IF(AND($D39=0,$K39="Electric"),'AMI Ref (2)'!$P$5,IF(AND($D39=0,$K39="N/A"),0,0))))</f>
        <v>0</v>
      </c>
      <c r="AM39" s="77">
        <f>IF(AND($D39=1,$K39="Oil"),'AMI Ref (2)'!$N$6,IF(AND($D39=1,$K39="Gas"),'AMI Ref (2)'!$O$6,IF(AND($D39=1,$K39="Electric"),'AMI Ref (2)'!$P$6,IF(AND($D39=1,$K39="N/A"),0,0))))</f>
        <v>0</v>
      </c>
      <c r="AN39" s="77">
        <f>IF(AND($D39=2,$K39="Oil"),'AMI Ref (2)'!$N$7,IF(AND($D39=2,$K39="Gas"),'AMI Ref (2)'!$O$7,IF(AND($D39=2,$K39="Electric"),'AMI Ref (2)'!$P$7,IF(AND($D39=2,$K39="N/A"),0,0))))</f>
        <v>0</v>
      </c>
      <c r="AO39" s="77">
        <f>IF(AND($D39=3,$K39="Oil"),'AMI Ref (2)'!$N$8,IF(AND($D39=3,$K39="Gas"),'AMI Ref (2)'!$O$8,IF(AND($D39=3,$K39="Electric"),'AMI Ref (2)'!$P$8,IF(AND($D39=3,$K39="N/A"),0,0))))</f>
        <v>0</v>
      </c>
      <c r="AP39" s="77">
        <f>IF(AND($D39=4,$K39="Oil"),'AMI Ref (2)'!$N$9,IF(AND($D39=4,$K39="Gas"),'AMI Ref (2)'!$O$9,IF(AND($D39=4,$K39="Electric"),'AMI Ref (2)'!$P$9,IF(AND($D39=4,$K39="N/A"),0,0))))</f>
        <v>0</v>
      </c>
      <c r="AQ39" s="77">
        <f>IF(AND($D39=5,$K39="Oil"),'AMI Ref (2)'!$N$10,IF(AND($D39=5,$K39="Gas"),'AMI Ref (2)'!$O$10,IF(AND($D39=5,$K39="Electric"),'AMI Ref (2)'!$P$10,IF(AND($D39=5,$K39="N/A"),0,0))))</f>
        <v>0</v>
      </c>
      <c r="AR39" s="77">
        <f t="shared" si="12"/>
        <v>0</v>
      </c>
      <c r="AS39" s="84" t="e">
        <f t="shared" si="13"/>
        <v>#N/A</v>
      </c>
    </row>
    <row r="40" spans="1:45" ht="12.95" customHeight="1" x14ac:dyDescent="0.2">
      <c r="A40" s="68">
        <v>38</v>
      </c>
      <c r="B40" s="79">
        <f>Input!E55</f>
        <v>0</v>
      </c>
      <c r="C40" s="79">
        <f>Input!F55</f>
        <v>0</v>
      </c>
      <c r="D40" s="79">
        <f>Input!G55</f>
        <v>0</v>
      </c>
      <c r="E40" s="79">
        <f>Input!H55</f>
        <v>0</v>
      </c>
      <c r="F40" s="80">
        <f>Input!I55</f>
        <v>0</v>
      </c>
      <c r="G40" s="80">
        <f>Input!J55</f>
        <v>0</v>
      </c>
      <c r="H40" s="79">
        <f>Input!K55</f>
        <v>0</v>
      </c>
      <c r="I40" s="79">
        <f>Input!L55</f>
        <v>0</v>
      </c>
      <c r="J40" s="79">
        <f>Input!M55</f>
        <v>0</v>
      </c>
      <c r="K40" s="79">
        <f>Input!N55</f>
        <v>0</v>
      </c>
      <c r="L40" s="79">
        <f>Input!O55</f>
        <v>0</v>
      </c>
      <c r="M40" s="81" t="str">
        <f t="shared" si="3"/>
        <v/>
      </c>
      <c r="N40" s="82">
        <f t="shared" si="4"/>
        <v>0</v>
      </c>
      <c r="O40" s="83">
        <f>Input!C55</f>
        <v>0</v>
      </c>
      <c r="P40" s="83"/>
      <c r="R40" s="11">
        <f t="shared" si="0"/>
        <v>0</v>
      </c>
      <c r="S40" s="15" t="str">
        <f t="shared" si="1"/>
        <v xml:space="preserve"> </v>
      </c>
      <c r="T40" s="15"/>
      <c r="U40" s="12">
        <f t="shared" si="5"/>
        <v>0</v>
      </c>
      <c r="V40" s="12">
        <f t="shared" si="6"/>
        <v>0</v>
      </c>
      <c r="W40" s="12">
        <f t="shared" si="7"/>
        <v>0</v>
      </c>
      <c r="X40" s="12">
        <f t="shared" si="8"/>
        <v>0</v>
      </c>
      <c r="Y40" s="12">
        <f t="shared" si="9"/>
        <v>0</v>
      </c>
      <c r="Z40" s="12">
        <f t="shared" si="10"/>
        <v>0</v>
      </c>
      <c r="AA40" s="12">
        <f t="shared" si="11"/>
        <v>0</v>
      </c>
      <c r="AB40" s="12" t="str">
        <f t="shared" si="2"/>
        <v>00</v>
      </c>
      <c r="AC40" s="13" t="e">
        <f>VLOOKUP(AB40,'AMI Ref (2)'!T:U,2,FALSE)</f>
        <v>#N/A</v>
      </c>
      <c r="AD40" s="77"/>
      <c r="AE40" s="77">
        <f>IF(AND($D40=0,$J40="Oil"),'AMI Ref (2)'!$K$5,IF(AND($D40=0,$J40="Gas"),'AMI Ref (2)'!$L$5,IF(AND($D40=0,$J40="Electric"),'AMI Ref (2)'!$M$5,IF(AND($D40=0,$J40="N/A"),0,0))))</f>
        <v>0</v>
      </c>
      <c r="AF40" s="77">
        <f>IF(AND($D40=1,$J40="Oil"),'AMI Ref (2)'!$K$6,IF(AND($D40=1,$J40="Gas"),'AMI Ref (2)'!$L$6,IF(AND($D40=1,$J40="Electric"),'AMI Ref (2)'!$M$6,IF(AND($D40=1,$J40="N/A"),0,0))))</f>
        <v>0</v>
      </c>
      <c r="AG40" s="77">
        <f>IF(AND($D40=2,$J40="Oil"),'AMI Ref (2)'!$K$7,IF(AND($D40=2,$J40="Gas"),'AMI Ref (2)'!$L$7,IF(AND($D40=2,$J40="Electric"),'AMI Ref (2)'!$M$7,IF(AND($D40=2,$J40="N/A"),0,0))))</f>
        <v>0</v>
      </c>
      <c r="AH40" s="77">
        <f>IF(AND($D40=3,$J40="Oil"),'AMI Ref (2)'!$K$8,IF(AND($D40=3,$J40="Gas"),'AMI Ref (2)'!$L$8,IF(AND($D40=3,$J40="Electric"),'AMI Ref (2)'!$M$8,IF(AND($D40=3,$J40="N/A"),0,0))))</f>
        <v>0</v>
      </c>
      <c r="AI40" s="77">
        <f>IF(AND($D40=4,$J40="Oil"),'AMI Ref (2)'!$K$9,IF(AND($D40=4,$J40="Gas"),'AMI Ref (2)'!$L$9,IF(AND($D40=4,$J40="Electric"),'AMI Ref (2)'!$M$9,IF(AND($D40=4,$J40="N/A"),0,0))))</f>
        <v>0</v>
      </c>
      <c r="AJ40" s="77">
        <f>IF(AND($D40=5,$J40="Oil"),'AMI Ref (2)'!$K$10,IF(AND($D40=5,$J40="Gas"),'AMI Ref (2)'!$L$10,IF(AND($D40=5,$J40="Electric"),'AMI Ref (2)'!$M$10,IF(AND($D40=5,$J40="N/A"),0,0))))</f>
        <v>0</v>
      </c>
      <c r="AK40" s="43"/>
      <c r="AL40" s="77">
        <f>IF(AND($D40=0,$K40="Oil"),'AMI Ref (2)'!$N$5,IF(AND($D40=0,$K40="Gas"),'AMI Ref (2)'!$O$5,IF(AND($D40=0,$K40="Electric"),'AMI Ref (2)'!$P$5,IF(AND($D40=0,$K40="N/A"),0,0))))</f>
        <v>0</v>
      </c>
      <c r="AM40" s="77">
        <f>IF(AND($D40=1,$K40="Oil"),'AMI Ref (2)'!$N$6,IF(AND($D40=1,$K40="Gas"),'AMI Ref (2)'!$O$6,IF(AND($D40=1,$K40="Electric"),'AMI Ref (2)'!$P$6,IF(AND($D40=1,$K40="N/A"),0,0))))</f>
        <v>0</v>
      </c>
      <c r="AN40" s="77">
        <f>IF(AND($D40=2,$K40="Oil"),'AMI Ref (2)'!$N$7,IF(AND($D40=2,$K40="Gas"),'AMI Ref (2)'!$O$7,IF(AND($D40=2,$K40="Electric"),'AMI Ref (2)'!$P$7,IF(AND($D40=2,$K40="N/A"),0,0))))</f>
        <v>0</v>
      </c>
      <c r="AO40" s="77">
        <f>IF(AND($D40=3,$K40="Oil"),'AMI Ref (2)'!$N$8,IF(AND($D40=3,$K40="Gas"),'AMI Ref (2)'!$O$8,IF(AND($D40=3,$K40="Electric"),'AMI Ref (2)'!$P$8,IF(AND($D40=3,$K40="N/A"),0,0))))</f>
        <v>0</v>
      </c>
      <c r="AP40" s="77">
        <f>IF(AND($D40=4,$K40="Oil"),'AMI Ref (2)'!$N$9,IF(AND($D40=4,$K40="Gas"),'AMI Ref (2)'!$O$9,IF(AND($D40=4,$K40="Electric"),'AMI Ref (2)'!$P$9,IF(AND($D40=4,$K40="N/A"),0,0))))</f>
        <v>0</v>
      </c>
      <c r="AQ40" s="77">
        <f>IF(AND($D40=5,$K40="Oil"),'AMI Ref (2)'!$N$10,IF(AND($D40=5,$K40="Gas"),'AMI Ref (2)'!$O$10,IF(AND($D40=5,$K40="Electric"),'AMI Ref (2)'!$P$10,IF(AND($D40=5,$K40="N/A"),0,0))))</f>
        <v>0</v>
      </c>
      <c r="AR40" s="77">
        <f t="shared" si="12"/>
        <v>0</v>
      </c>
      <c r="AS40" s="84" t="e">
        <f t="shared" si="13"/>
        <v>#N/A</v>
      </c>
    </row>
    <row r="41" spans="1:45" ht="12.95" customHeight="1" x14ac:dyDescent="0.2">
      <c r="A41" s="68">
        <v>39</v>
      </c>
      <c r="B41" s="79">
        <f>Input!E56</f>
        <v>0</v>
      </c>
      <c r="C41" s="79">
        <f>Input!F56</f>
        <v>0</v>
      </c>
      <c r="D41" s="79">
        <f>Input!G56</f>
        <v>0</v>
      </c>
      <c r="E41" s="79">
        <f>Input!H56</f>
        <v>0</v>
      </c>
      <c r="F41" s="80">
        <f>Input!I56</f>
        <v>0</v>
      </c>
      <c r="G41" s="80">
        <f>Input!J56</f>
        <v>0</v>
      </c>
      <c r="H41" s="79">
        <f>Input!K56</f>
        <v>0</v>
      </c>
      <c r="I41" s="79">
        <f>Input!L56</f>
        <v>0</v>
      </c>
      <c r="J41" s="79">
        <f>Input!M56</f>
        <v>0</v>
      </c>
      <c r="K41" s="79">
        <f>Input!N56</f>
        <v>0</v>
      </c>
      <c r="L41" s="79">
        <f>Input!O56</f>
        <v>0</v>
      </c>
      <c r="M41" s="81" t="str">
        <f t="shared" si="3"/>
        <v/>
      </c>
      <c r="N41" s="82">
        <f t="shared" si="4"/>
        <v>0</v>
      </c>
      <c r="O41" s="83">
        <f>Input!C56</f>
        <v>0</v>
      </c>
      <c r="P41" s="83"/>
      <c r="R41" s="11">
        <f t="shared" si="0"/>
        <v>0</v>
      </c>
      <c r="S41" s="15" t="str">
        <f t="shared" si="1"/>
        <v xml:space="preserve"> </v>
      </c>
      <c r="T41" s="15"/>
      <c r="U41" s="12">
        <f t="shared" si="5"/>
        <v>0</v>
      </c>
      <c r="V41" s="12">
        <f t="shared" si="6"/>
        <v>0</v>
      </c>
      <c r="W41" s="12">
        <f t="shared" si="7"/>
        <v>0</v>
      </c>
      <c r="X41" s="12">
        <f t="shared" si="8"/>
        <v>0</v>
      </c>
      <c r="Y41" s="12">
        <f t="shared" si="9"/>
        <v>0</v>
      </c>
      <c r="Z41" s="12">
        <f t="shared" si="10"/>
        <v>0</v>
      </c>
      <c r="AA41" s="12">
        <f t="shared" si="11"/>
        <v>0</v>
      </c>
      <c r="AB41" s="12" t="str">
        <f t="shared" si="2"/>
        <v>00</v>
      </c>
      <c r="AC41" s="13" t="e">
        <f>VLOOKUP(AB41,'AMI Ref (2)'!T:U,2,FALSE)</f>
        <v>#N/A</v>
      </c>
      <c r="AD41" s="77"/>
      <c r="AE41" s="77">
        <f>IF(AND($D41=0,$J41="Oil"),'AMI Ref (2)'!$K$5,IF(AND($D41=0,$J41="Gas"),'AMI Ref (2)'!$L$5,IF(AND($D41=0,$J41="Electric"),'AMI Ref (2)'!$M$5,IF(AND($D41=0,$J41="N/A"),0,0))))</f>
        <v>0</v>
      </c>
      <c r="AF41" s="77">
        <f>IF(AND($D41=1,$J41="Oil"),'AMI Ref (2)'!$K$6,IF(AND($D41=1,$J41="Gas"),'AMI Ref (2)'!$L$6,IF(AND($D41=1,$J41="Electric"),'AMI Ref (2)'!$M$6,IF(AND($D41=1,$J41="N/A"),0,0))))</f>
        <v>0</v>
      </c>
      <c r="AG41" s="77">
        <f>IF(AND($D41=2,$J41="Oil"),'AMI Ref (2)'!$K$7,IF(AND($D41=2,$J41="Gas"),'AMI Ref (2)'!$L$7,IF(AND($D41=2,$J41="Electric"),'AMI Ref (2)'!$M$7,IF(AND($D41=2,$J41="N/A"),0,0))))</f>
        <v>0</v>
      </c>
      <c r="AH41" s="77">
        <f>IF(AND($D41=3,$J41="Oil"),'AMI Ref (2)'!$K$8,IF(AND($D41=3,$J41="Gas"),'AMI Ref (2)'!$L$8,IF(AND($D41=3,$J41="Electric"),'AMI Ref (2)'!$M$8,IF(AND($D41=3,$J41="N/A"),0,0))))</f>
        <v>0</v>
      </c>
      <c r="AI41" s="77">
        <f>IF(AND($D41=4,$J41="Oil"),'AMI Ref (2)'!$K$9,IF(AND($D41=4,$J41="Gas"),'AMI Ref (2)'!$L$9,IF(AND($D41=4,$J41="Electric"),'AMI Ref (2)'!$M$9,IF(AND($D41=4,$J41="N/A"),0,0))))</f>
        <v>0</v>
      </c>
      <c r="AJ41" s="77">
        <f>IF(AND($D41=5,$J41="Oil"),'AMI Ref (2)'!$K$10,IF(AND($D41=5,$J41="Gas"),'AMI Ref (2)'!$L$10,IF(AND($D41=5,$J41="Electric"),'AMI Ref (2)'!$M$10,IF(AND($D41=5,$J41="N/A"),0,0))))</f>
        <v>0</v>
      </c>
      <c r="AK41" s="43"/>
      <c r="AL41" s="77">
        <f>IF(AND($D41=0,$K41="Oil"),'AMI Ref (2)'!$N$5,IF(AND($D41=0,$K41="Gas"),'AMI Ref (2)'!$O$5,IF(AND($D41=0,$K41="Electric"),'AMI Ref (2)'!$P$5,IF(AND($D41=0,$K41="N/A"),0,0))))</f>
        <v>0</v>
      </c>
      <c r="AM41" s="77">
        <f>IF(AND($D41=1,$K41="Oil"),'AMI Ref (2)'!$N$6,IF(AND($D41=1,$K41="Gas"),'AMI Ref (2)'!$O$6,IF(AND($D41=1,$K41="Electric"),'AMI Ref (2)'!$P$6,IF(AND($D41=1,$K41="N/A"),0,0))))</f>
        <v>0</v>
      </c>
      <c r="AN41" s="77">
        <f>IF(AND($D41=2,$K41="Oil"),'AMI Ref (2)'!$N$7,IF(AND($D41=2,$K41="Gas"),'AMI Ref (2)'!$O$7,IF(AND($D41=2,$K41="Electric"),'AMI Ref (2)'!$P$7,IF(AND($D41=2,$K41="N/A"),0,0))))</f>
        <v>0</v>
      </c>
      <c r="AO41" s="77">
        <f>IF(AND($D41=3,$K41="Oil"),'AMI Ref (2)'!$N$8,IF(AND($D41=3,$K41="Gas"),'AMI Ref (2)'!$O$8,IF(AND($D41=3,$K41="Electric"),'AMI Ref (2)'!$P$8,IF(AND($D41=3,$K41="N/A"),0,0))))</f>
        <v>0</v>
      </c>
      <c r="AP41" s="77">
        <f>IF(AND($D41=4,$K41="Oil"),'AMI Ref (2)'!$N$9,IF(AND($D41=4,$K41="Gas"),'AMI Ref (2)'!$O$9,IF(AND($D41=4,$K41="Electric"),'AMI Ref (2)'!$P$9,IF(AND($D41=4,$K41="N/A"),0,0))))</f>
        <v>0</v>
      </c>
      <c r="AQ41" s="77">
        <f>IF(AND($D41=5,$K41="Oil"),'AMI Ref (2)'!$N$10,IF(AND($D41=5,$K41="Gas"),'AMI Ref (2)'!$O$10,IF(AND($D41=5,$K41="Electric"),'AMI Ref (2)'!$P$10,IF(AND($D41=5,$K41="N/A"),0,0))))</f>
        <v>0</v>
      </c>
      <c r="AR41" s="77">
        <f t="shared" si="12"/>
        <v>0</v>
      </c>
      <c r="AS41" s="84" t="e">
        <f t="shared" si="13"/>
        <v>#N/A</v>
      </c>
    </row>
    <row r="42" spans="1:45" ht="12.95" customHeight="1" x14ac:dyDescent="0.2">
      <c r="A42" s="68">
        <v>40</v>
      </c>
      <c r="B42" s="79">
        <f>Input!E57</f>
        <v>0</v>
      </c>
      <c r="C42" s="79">
        <f>Input!F57</f>
        <v>0</v>
      </c>
      <c r="D42" s="79">
        <f>Input!G57</f>
        <v>0</v>
      </c>
      <c r="E42" s="79">
        <f>Input!H57</f>
        <v>0</v>
      </c>
      <c r="F42" s="80">
        <f>Input!I57</f>
        <v>0</v>
      </c>
      <c r="G42" s="80">
        <f>Input!J57</f>
        <v>0</v>
      </c>
      <c r="H42" s="79">
        <f>Input!K57</f>
        <v>0</v>
      </c>
      <c r="I42" s="79">
        <f>Input!L57</f>
        <v>0</v>
      </c>
      <c r="J42" s="79">
        <f>Input!M57</f>
        <v>0</v>
      </c>
      <c r="K42" s="79">
        <f>Input!N57</f>
        <v>0</v>
      </c>
      <c r="L42" s="79">
        <f>Input!O57</f>
        <v>0</v>
      </c>
      <c r="M42" s="81" t="str">
        <f t="shared" si="3"/>
        <v/>
      </c>
      <c r="N42" s="82">
        <f t="shared" si="4"/>
        <v>0</v>
      </c>
      <c r="O42" s="83">
        <f>Input!C57</f>
        <v>0</v>
      </c>
      <c r="P42" s="83"/>
      <c r="R42" s="11">
        <f t="shared" si="0"/>
        <v>0</v>
      </c>
      <c r="S42" s="15" t="str">
        <f t="shared" si="1"/>
        <v xml:space="preserve"> </v>
      </c>
      <c r="T42" s="15"/>
      <c r="U42" s="12">
        <f t="shared" si="5"/>
        <v>0</v>
      </c>
      <c r="V42" s="12">
        <f t="shared" si="6"/>
        <v>0</v>
      </c>
      <c r="W42" s="12">
        <f t="shared" si="7"/>
        <v>0</v>
      </c>
      <c r="X42" s="12">
        <f t="shared" si="8"/>
        <v>0</v>
      </c>
      <c r="Y42" s="12">
        <f t="shared" si="9"/>
        <v>0</v>
      </c>
      <c r="Z42" s="12">
        <f t="shared" si="10"/>
        <v>0</v>
      </c>
      <c r="AA42" s="12">
        <f t="shared" si="11"/>
        <v>0</v>
      </c>
      <c r="AB42" s="12" t="str">
        <f t="shared" si="2"/>
        <v>00</v>
      </c>
      <c r="AC42" s="13" t="e">
        <f>VLOOKUP(AB42,'AMI Ref (2)'!T:U,2,FALSE)</f>
        <v>#N/A</v>
      </c>
      <c r="AD42" s="77"/>
      <c r="AE42" s="77">
        <f>IF(AND($D42=0,$J42="Oil"),'AMI Ref (2)'!$K$5,IF(AND($D42=0,$J42="Gas"),'AMI Ref (2)'!$L$5,IF(AND($D42=0,$J42="Electric"),'AMI Ref (2)'!$M$5,IF(AND($D42=0,$J42="N/A"),0,0))))</f>
        <v>0</v>
      </c>
      <c r="AF42" s="77">
        <f>IF(AND($D42=1,$J42="Oil"),'AMI Ref (2)'!$K$6,IF(AND($D42=1,$J42="Gas"),'AMI Ref (2)'!$L$6,IF(AND($D42=1,$J42="Electric"),'AMI Ref (2)'!$M$6,IF(AND($D42=1,$J42="N/A"),0,0))))</f>
        <v>0</v>
      </c>
      <c r="AG42" s="77">
        <f>IF(AND($D42=2,$J42="Oil"),'AMI Ref (2)'!$K$7,IF(AND($D42=2,$J42="Gas"),'AMI Ref (2)'!$L$7,IF(AND($D42=2,$J42="Electric"),'AMI Ref (2)'!$M$7,IF(AND($D42=2,$J42="N/A"),0,0))))</f>
        <v>0</v>
      </c>
      <c r="AH42" s="77">
        <f>IF(AND($D42=3,$J42="Oil"),'AMI Ref (2)'!$K$8,IF(AND($D42=3,$J42="Gas"),'AMI Ref (2)'!$L$8,IF(AND($D42=3,$J42="Electric"),'AMI Ref (2)'!$M$8,IF(AND($D42=3,$J42="N/A"),0,0))))</f>
        <v>0</v>
      </c>
      <c r="AI42" s="77">
        <f>IF(AND($D42=4,$J42="Oil"),'AMI Ref (2)'!$K$9,IF(AND($D42=4,$J42="Gas"),'AMI Ref (2)'!$L$9,IF(AND($D42=4,$J42="Electric"),'AMI Ref (2)'!$M$9,IF(AND($D42=4,$J42="N/A"),0,0))))</f>
        <v>0</v>
      </c>
      <c r="AJ42" s="77">
        <f>IF(AND($D42=5,$J42="Oil"),'AMI Ref (2)'!$K$10,IF(AND($D42=5,$J42="Gas"),'AMI Ref (2)'!$L$10,IF(AND($D42=5,$J42="Electric"),'AMI Ref (2)'!$M$10,IF(AND($D42=5,$J42="N/A"),0,0))))</f>
        <v>0</v>
      </c>
      <c r="AK42" s="43"/>
      <c r="AL42" s="77">
        <f>IF(AND($D42=0,$K42="Oil"),'AMI Ref (2)'!$N$5,IF(AND($D42=0,$K42="Gas"),'AMI Ref (2)'!$O$5,IF(AND($D42=0,$K42="Electric"),'AMI Ref (2)'!$P$5,IF(AND($D42=0,$K42="N/A"),0,0))))</f>
        <v>0</v>
      </c>
      <c r="AM42" s="77">
        <f>IF(AND($D42=1,$K42="Oil"),'AMI Ref (2)'!$N$6,IF(AND($D42=1,$K42="Gas"),'AMI Ref (2)'!$O$6,IF(AND($D42=1,$K42="Electric"),'AMI Ref (2)'!$P$6,IF(AND($D42=1,$K42="N/A"),0,0))))</f>
        <v>0</v>
      </c>
      <c r="AN42" s="77">
        <f>IF(AND($D42=2,$K42="Oil"),'AMI Ref (2)'!$N$7,IF(AND($D42=2,$K42="Gas"),'AMI Ref (2)'!$O$7,IF(AND($D42=2,$K42="Electric"),'AMI Ref (2)'!$P$7,IF(AND($D42=2,$K42="N/A"),0,0))))</f>
        <v>0</v>
      </c>
      <c r="AO42" s="77">
        <f>IF(AND($D42=3,$K42="Oil"),'AMI Ref (2)'!$N$8,IF(AND($D42=3,$K42="Gas"),'AMI Ref (2)'!$O$8,IF(AND($D42=3,$K42="Electric"),'AMI Ref (2)'!$P$8,IF(AND($D42=3,$K42="N/A"),0,0))))</f>
        <v>0</v>
      </c>
      <c r="AP42" s="77">
        <f>IF(AND($D42=4,$K42="Oil"),'AMI Ref (2)'!$N$9,IF(AND($D42=4,$K42="Gas"),'AMI Ref (2)'!$O$9,IF(AND($D42=4,$K42="Electric"),'AMI Ref (2)'!$P$9,IF(AND($D42=4,$K42="N/A"),0,0))))</f>
        <v>0</v>
      </c>
      <c r="AQ42" s="77">
        <f>IF(AND($D42=5,$K42="Oil"),'AMI Ref (2)'!$N$10,IF(AND($D42=5,$K42="Gas"),'AMI Ref (2)'!$O$10,IF(AND($D42=5,$K42="Electric"),'AMI Ref (2)'!$P$10,IF(AND($D42=5,$K42="N/A"),0,0))))</f>
        <v>0</v>
      </c>
      <c r="AR42" s="77">
        <f t="shared" si="12"/>
        <v>0</v>
      </c>
      <c r="AS42" s="84" t="e">
        <f t="shared" si="13"/>
        <v>#N/A</v>
      </c>
    </row>
    <row r="43" spans="1:45" ht="12.95" customHeight="1" x14ac:dyDescent="0.2">
      <c r="A43" s="68">
        <v>41</v>
      </c>
      <c r="B43" s="79">
        <f>Input!E58</f>
        <v>0</v>
      </c>
      <c r="C43" s="79">
        <f>Input!F58</f>
        <v>0</v>
      </c>
      <c r="D43" s="79">
        <f>Input!G58</f>
        <v>0</v>
      </c>
      <c r="E43" s="79">
        <f>Input!H58</f>
        <v>0</v>
      </c>
      <c r="F43" s="80">
        <f>Input!I58</f>
        <v>0</v>
      </c>
      <c r="G43" s="80">
        <f>Input!J58</f>
        <v>0</v>
      </c>
      <c r="H43" s="79">
        <f>Input!K58</f>
        <v>0</v>
      </c>
      <c r="I43" s="79">
        <f>Input!L58</f>
        <v>0</v>
      </c>
      <c r="J43" s="79">
        <f>Input!M58</f>
        <v>0</v>
      </c>
      <c r="K43" s="79">
        <f>Input!N58</f>
        <v>0</v>
      </c>
      <c r="L43" s="79">
        <f>Input!O58</f>
        <v>0</v>
      </c>
      <c r="M43" s="81" t="str">
        <f t="shared" si="3"/>
        <v/>
      </c>
      <c r="N43" s="82">
        <f t="shared" si="4"/>
        <v>0</v>
      </c>
      <c r="O43" s="83">
        <f>Input!C58</f>
        <v>0</v>
      </c>
      <c r="P43" s="83"/>
      <c r="R43" s="11">
        <f t="shared" si="0"/>
        <v>0</v>
      </c>
      <c r="S43" s="15" t="str">
        <f t="shared" si="1"/>
        <v xml:space="preserve"> </v>
      </c>
      <c r="T43" s="15"/>
      <c r="U43" s="12">
        <f t="shared" si="5"/>
        <v>0</v>
      </c>
      <c r="V43" s="12">
        <f t="shared" si="6"/>
        <v>0</v>
      </c>
      <c r="W43" s="12">
        <f t="shared" si="7"/>
        <v>0</v>
      </c>
      <c r="X43" s="12">
        <f t="shared" si="8"/>
        <v>0</v>
      </c>
      <c r="Y43" s="12">
        <f t="shared" si="9"/>
        <v>0</v>
      </c>
      <c r="Z43" s="12">
        <f t="shared" si="10"/>
        <v>0</v>
      </c>
      <c r="AA43" s="12">
        <f t="shared" si="11"/>
        <v>0</v>
      </c>
      <c r="AB43" s="12" t="str">
        <f t="shared" si="2"/>
        <v>00</v>
      </c>
      <c r="AC43" s="13" t="e">
        <f>VLOOKUP(AB43,'AMI Ref (2)'!T:U,2,FALSE)</f>
        <v>#N/A</v>
      </c>
      <c r="AD43" s="77"/>
      <c r="AE43" s="77">
        <f>IF(AND($D43=0,$J43="Oil"),'AMI Ref (2)'!$K$5,IF(AND($D43=0,$J43="Gas"),'AMI Ref (2)'!$L$5,IF(AND($D43=0,$J43="Electric"),'AMI Ref (2)'!$M$5,IF(AND($D43=0,$J43="N/A"),0,0))))</f>
        <v>0</v>
      </c>
      <c r="AF43" s="77">
        <f>IF(AND($D43=1,$J43="Oil"),'AMI Ref (2)'!$K$6,IF(AND($D43=1,$J43="Gas"),'AMI Ref (2)'!$L$6,IF(AND($D43=1,$J43="Electric"),'AMI Ref (2)'!$M$6,IF(AND($D43=1,$J43="N/A"),0,0))))</f>
        <v>0</v>
      </c>
      <c r="AG43" s="77">
        <f>IF(AND($D43=2,$J43="Oil"),'AMI Ref (2)'!$K$7,IF(AND($D43=2,$J43="Gas"),'AMI Ref (2)'!$L$7,IF(AND($D43=2,$J43="Electric"),'AMI Ref (2)'!$M$7,IF(AND($D43=2,$J43="N/A"),0,0))))</f>
        <v>0</v>
      </c>
      <c r="AH43" s="77">
        <f>IF(AND($D43=3,$J43="Oil"),'AMI Ref (2)'!$K$8,IF(AND($D43=3,$J43="Gas"),'AMI Ref (2)'!$L$8,IF(AND($D43=3,$J43="Electric"),'AMI Ref (2)'!$M$8,IF(AND($D43=3,$J43="N/A"),0,0))))</f>
        <v>0</v>
      </c>
      <c r="AI43" s="77">
        <f>IF(AND($D43=4,$J43="Oil"),'AMI Ref (2)'!$K$9,IF(AND($D43=4,$J43="Gas"),'AMI Ref (2)'!$L$9,IF(AND($D43=4,$J43="Electric"),'AMI Ref (2)'!$M$9,IF(AND($D43=4,$J43="N/A"),0,0))))</f>
        <v>0</v>
      </c>
      <c r="AJ43" s="77">
        <f>IF(AND($D43=5,$J43="Oil"),'AMI Ref (2)'!$K$10,IF(AND($D43=5,$J43="Gas"),'AMI Ref (2)'!$L$10,IF(AND($D43=5,$J43="Electric"),'AMI Ref (2)'!$M$10,IF(AND($D43=5,$J43="N/A"),0,0))))</f>
        <v>0</v>
      </c>
      <c r="AK43" s="43"/>
      <c r="AL43" s="77">
        <f>IF(AND($D43=0,$K43="Oil"),'AMI Ref (2)'!$N$5,IF(AND($D43=0,$K43="Gas"),'AMI Ref (2)'!$O$5,IF(AND($D43=0,$K43="Electric"),'AMI Ref (2)'!$P$5,IF(AND($D43=0,$K43="N/A"),0,0))))</f>
        <v>0</v>
      </c>
      <c r="AM43" s="77">
        <f>IF(AND($D43=1,$K43="Oil"),'AMI Ref (2)'!$N$6,IF(AND($D43=1,$K43="Gas"),'AMI Ref (2)'!$O$6,IF(AND($D43=1,$K43="Electric"),'AMI Ref (2)'!$P$6,IF(AND($D43=1,$K43="N/A"),0,0))))</f>
        <v>0</v>
      </c>
      <c r="AN43" s="77">
        <f>IF(AND($D43=2,$K43="Oil"),'AMI Ref (2)'!$N$7,IF(AND($D43=2,$K43="Gas"),'AMI Ref (2)'!$O$7,IF(AND($D43=2,$K43="Electric"),'AMI Ref (2)'!$P$7,IF(AND($D43=2,$K43="N/A"),0,0))))</f>
        <v>0</v>
      </c>
      <c r="AO43" s="77">
        <f>IF(AND($D43=3,$K43="Oil"),'AMI Ref (2)'!$N$8,IF(AND($D43=3,$K43="Gas"),'AMI Ref (2)'!$O$8,IF(AND($D43=3,$K43="Electric"),'AMI Ref (2)'!$P$8,IF(AND($D43=3,$K43="N/A"),0,0))))</f>
        <v>0</v>
      </c>
      <c r="AP43" s="77">
        <f>IF(AND($D43=4,$K43="Oil"),'AMI Ref (2)'!$N$9,IF(AND($D43=4,$K43="Gas"),'AMI Ref (2)'!$O$9,IF(AND($D43=4,$K43="Electric"),'AMI Ref (2)'!$P$9,IF(AND($D43=4,$K43="N/A"),0,0))))</f>
        <v>0</v>
      </c>
      <c r="AQ43" s="77">
        <f>IF(AND($D43=5,$K43="Oil"),'AMI Ref (2)'!$N$10,IF(AND($D43=5,$K43="Gas"),'AMI Ref (2)'!$O$10,IF(AND($D43=5,$K43="Electric"),'AMI Ref (2)'!$P$10,IF(AND($D43=5,$K43="N/A"),0,0))))</f>
        <v>0</v>
      </c>
      <c r="AR43" s="77">
        <f t="shared" si="12"/>
        <v>0</v>
      </c>
      <c r="AS43" s="84" t="e">
        <f t="shared" si="13"/>
        <v>#N/A</v>
      </c>
    </row>
    <row r="44" spans="1:45" ht="12.95" customHeight="1" x14ac:dyDescent="0.2">
      <c r="A44" s="68">
        <v>42</v>
      </c>
      <c r="B44" s="79">
        <f>Input!E59</f>
        <v>0</v>
      </c>
      <c r="C44" s="79">
        <f>Input!F59</f>
        <v>0</v>
      </c>
      <c r="D44" s="79">
        <f>Input!G59</f>
        <v>0</v>
      </c>
      <c r="E44" s="79">
        <f>Input!H59</f>
        <v>0</v>
      </c>
      <c r="F44" s="80">
        <f>Input!I59</f>
        <v>0</v>
      </c>
      <c r="G44" s="80">
        <f>Input!J59</f>
        <v>0</v>
      </c>
      <c r="H44" s="79">
        <f>Input!K59</f>
        <v>0</v>
      </c>
      <c r="I44" s="79">
        <f>Input!L59</f>
        <v>0</v>
      </c>
      <c r="J44" s="79">
        <f>Input!M59</f>
        <v>0</v>
      </c>
      <c r="K44" s="79">
        <f>Input!N59</f>
        <v>0</v>
      </c>
      <c r="L44" s="79">
        <f>Input!O59</f>
        <v>0</v>
      </c>
      <c r="M44" s="81" t="str">
        <f t="shared" si="3"/>
        <v/>
      </c>
      <c r="N44" s="82">
        <f t="shared" si="4"/>
        <v>0</v>
      </c>
      <c r="O44" s="83">
        <f>Input!C59</f>
        <v>0</v>
      </c>
      <c r="P44" s="83"/>
      <c r="R44" s="11">
        <f t="shared" si="0"/>
        <v>0</v>
      </c>
      <c r="S44" s="15" t="str">
        <f t="shared" si="1"/>
        <v xml:space="preserve"> </v>
      </c>
      <c r="T44" s="15"/>
      <c r="U44" s="12">
        <f t="shared" si="5"/>
        <v>0</v>
      </c>
      <c r="V44" s="12">
        <f t="shared" si="6"/>
        <v>0</v>
      </c>
      <c r="W44" s="12">
        <f t="shared" si="7"/>
        <v>0</v>
      </c>
      <c r="X44" s="12">
        <f t="shared" si="8"/>
        <v>0</v>
      </c>
      <c r="Y44" s="12">
        <f t="shared" si="9"/>
        <v>0</v>
      </c>
      <c r="Z44" s="12">
        <f t="shared" si="10"/>
        <v>0</v>
      </c>
      <c r="AA44" s="12">
        <f t="shared" si="11"/>
        <v>0</v>
      </c>
      <c r="AB44" s="12" t="str">
        <f t="shared" si="2"/>
        <v>00</v>
      </c>
      <c r="AC44" s="13" t="e">
        <f>VLOOKUP(AB44,'AMI Ref (2)'!T:U,2,FALSE)</f>
        <v>#N/A</v>
      </c>
      <c r="AD44" s="77"/>
      <c r="AE44" s="77">
        <f>IF(AND($D44=0,$J44="Oil"),'AMI Ref (2)'!$K$5,IF(AND($D44=0,$J44="Gas"),'AMI Ref (2)'!$L$5,IF(AND($D44=0,$J44="Electric"),'AMI Ref (2)'!$M$5,IF(AND($D44=0,$J44="N/A"),0,0))))</f>
        <v>0</v>
      </c>
      <c r="AF44" s="77">
        <f>IF(AND($D44=1,$J44="Oil"),'AMI Ref (2)'!$K$6,IF(AND($D44=1,$J44="Gas"),'AMI Ref (2)'!$L$6,IF(AND($D44=1,$J44="Electric"),'AMI Ref (2)'!$M$6,IF(AND($D44=1,$J44="N/A"),0,0))))</f>
        <v>0</v>
      </c>
      <c r="AG44" s="77">
        <f>IF(AND($D44=2,$J44="Oil"),'AMI Ref (2)'!$K$7,IF(AND($D44=2,$J44="Gas"),'AMI Ref (2)'!$L$7,IF(AND($D44=2,$J44="Electric"),'AMI Ref (2)'!$M$7,IF(AND($D44=2,$J44="N/A"),0,0))))</f>
        <v>0</v>
      </c>
      <c r="AH44" s="77">
        <f>IF(AND($D44=3,$J44="Oil"),'AMI Ref (2)'!$K$8,IF(AND($D44=3,$J44="Gas"),'AMI Ref (2)'!$L$8,IF(AND($D44=3,$J44="Electric"),'AMI Ref (2)'!$M$8,IF(AND($D44=3,$J44="N/A"),0,0))))</f>
        <v>0</v>
      </c>
      <c r="AI44" s="77">
        <f>IF(AND($D44=4,$J44="Oil"),'AMI Ref (2)'!$K$9,IF(AND($D44=4,$J44="Gas"),'AMI Ref (2)'!$L$9,IF(AND($D44=4,$J44="Electric"),'AMI Ref (2)'!$M$9,IF(AND($D44=4,$J44="N/A"),0,0))))</f>
        <v>0</v>
      </c>
      <c r="AJ44" s="77">
        <f>IF(AND($D44=5,$J44="Oil"),'AMI Ref (2)'!$K$10,IF(AND($D44=5,$J44="Gas"),'AMI Ref (2)'!$L$10,IF(AND($D44=5,$J44="Electric"),'AMI Ref (2)'!$M$10,IF(AND($D44=5,$J44="N/A"),0,0))))</f>
        <v>0</v>
      </c>
      <c r="AK44" s="43"/>
      <c r="AL44" s="77">
        <f>IF(AND($D44=0,$K44="Oil"),'AMI Ref (2)'!$N$5,IF(AND($D44=0,$K44="Gas"),'AMI Ref (2)'!$O$5,IF(AND($D44=0,$K44="Electric"),'AMI Ref (2)'!$P$5,IF(AND($D44=0,$K44="N/A"),0,0))))</f>
        <v>0</v>
      </c>
      <c r="AM44" s="77">
        <f>IF(AND($D44=1,$K44="Oil"),'AMI Ref (2)'!$N$6,IF(AND($D44=1,$K44="Gas"),'AMI Ref (2)'!$O$6,IF(AND($D44=1,$K44="Electric"),'AMI Ref (2)'!$P$6,IF(AND($D44=1,$K44="N/A"),0,0))))</f>
        <v>0</v>
      </c>
      <c r="AN44" s="77">
        <f>IF(AND($D44=2,$K44="Oil"),'AMI Ref (2)'!$N$7,IF(AND($D44=2,$K44="Gas"),'AMI Ref (2)'!$O$7,IF(AND($D44=2,$K44="Electric"),'AMI Ref (2)'!$P$7,IF(AND($D44=2,$K44="N/A"),0,0))))</f>
        <v>0</v>
      </c>
      <c r="AO44" s="77">
        <f>IF(AND($D44=3,$K44="Oil"),'AMI Ref (2)'!$N$8,IF(AND($D44=3,$K44="Gas"),'AMI Ref (2)'!$O$8,IF(AND($D44=3,$K44="Electric"),'AMI Ref (2)'!$P$8,IF(AND($D44=3,$K44="N/A"),0,0))))</f>
        <v>0</v>
      </c>
      <c r="AP44" s="77">
        <f>IF(AND($D44=4,$K44="Oil"),'AMI Ref (2)'!$N$9,IF(AND($D44=4,$K44="Gas"),'AMI Ref (2)'!$O$9,IF(AND($D44=4,$K44="Electric"),'AMI Ref (2)'!$P$9,IF(AND($D44=4,$K44="N/A"),0,0))))</f>
        <v>0</v>
      </c>
      <c r="AQ44" s="77">
        <f>IF(AND($D44=5,$K44="Oil"),'AMI Ref (2)'!$N$10,IF(AND($D44=5,$K44="Gas"),'AMI Ref (2)'!$O$10,IF(AND($D44=5,$K44="Electric"),'AMI Ref (2)'!$P$10,IF(AND($D44=5,$K44="N/A"),0,0))))</f>
        <v>0</v>
      </c>
      <c r="AR44" s="77">
        <f t="shared" si="12"/>
        <v>0</v>
      </c>
      <c r="AS44" s="84" t="e">
        <f t="shared" si="13"/>
        <v>#N/A</v>
      </c>
    </row>
    <row r="45" spans="1:45" ht="12.95" customHeight="1" x14ac:dyDescent="0.2">
      <c r="A45" s="68">
        <v>43</v>
      </c>
      <c r="B45" s="79">
        <f>Input!E60</f>
        <v>0</v>
      </c>
      <c r="C45" s="79">
        <f>Input!F60</f>
        <v>0</v>
      </c>
      <c r="D45" s="79">
        <f>Input!G60</f>
        <v>0</v>
      </c>
      <c r="E45" s="79">
        <f>Input!H60</f>
        <v>0</v>
      </c>
      <c r="F45" s="80">
        <f>Input!I60</f>
        <v>0</v>
      </c>
      <c r="G45" s="80">
        <f>Input!J60</f>
        <v>0</v>
      </c>
      <c r="H45" s="79">
        <f>Input!K60</f>
        <v>0</v>
      </c>
      <c r="I45" s="79">
        <f>Input!L60</f>
        <v>0</v>
      </c>
      <c r="J45" s="79">
        <f>Input!M60</f>
        <v>0</v>
      </c>
      <c r="K45" s="79">
        <f>Input!N60</f>
        <v>0</v>
      </c>
      <c r="L45" s="79">
        <f>Input!O60</f>
        <v>0</v>
      </c>
      <c r="M45" s="81" t="str">
        <f t="shared" si="3"/>
        <v/>
      </c>
      <c r="N45" s="82">
        <f t="shared" si="4"/>
        <v>0</v>
      </c>
      <c r="O45" s="83">
        <f>Input!C60</f>
        <v>0</v>
      </c>
      <c r="P45" s="83"/>
      <c r="R45" s="11">
        <f t="shared" si="0"/>
        <v>0</v>
      </c>
      <c r="S45" s="15" t="str">
        <f t="shared" si="1"/>
        <v xml:space="preserve"> </v>
      </c>
      <c r="T45" s="15"/>
      <c r="U45" s="12">
        <f t="shared" si="5"/>
        <v>0</v>
      </c>
      <c r="V45" s="12">
        <f t="shared" si="6"/>
        <v>0</v>
      </c>
      <c r="W45" s="12">
        <f t="shared" si="7"/>
        <v>0</v>
      </c>
      <c r="X45" s="12">
        <f t="shared" si="8"/>
        <v>0</v>
      </c>
      <c r="Y45" s="12">
        <f t="shared" si="9"/>
        <v>0</v>
      </c>
      <c r="Z45" s="12">
        <f t="shared" si="10"/>
        <v>0</v>
      </c>
      <c r="AA45" s="12">
        <f t="shared" si="11"/>
        <v>0</v>
      </c>
      <c r="AB45" s="12" t="str">
        <f t="shared" si="2"/>
        <v>00</v>
      </c>
      <c r="AC45" s="13" t="e">
        <f>VLOOKUP(AB45,'AMI Ref (2)'!T:U,2,FALSE)</f>
        <v>#N/A</v>
      </c>
      <c r="AD45" s="77"/>
      <c r="AE45" s="77">
        <f>IF(AND($D45=0,$J45="Oil"),'AMI Ref (2)'!$K$5,IF(AND($D45=0,$J45="Gas"),'AMI Ref (2)'!$L$5,IF(AND($D45=0,$J45="Electric"),'AMI Ref (2)'!$M$5,IF(AND($D45=0,$J45="N/A"),0,0))))</f>
        <v>0</v>
      </c>
      <c r="AF45" s="77">
        <f>IF(AND($D45=1,$J45="Oil"),'AMI Ref (2)'!$K$6,IF(AND($D45=1,$J45="Gas"),'AMI Ref (2)'!$L$6,IF(AND($D45=1,$J45="Electric"),'AMI Ref (2)'!$M$6,IF(AND($D45=1,$J45="N/A"),0,0))))</f>
        <v>0</v>
      </c>
      <c r="AG45" s="77">
        <f>IF(AND($D45=2,$J45="Oil"),'AMI Ref (2)'!$K$7,IF(AND($D45=2,$J45="Gas"),'AMI Ref (2)'!$L$7,IF(AND($D45=2,$J45="Electric"),'AMI Ref (2)'!$M$7,IF(AND($D45=2,$J45="N/A"),0,0))))</f>
        <v>0</v>
      </c>
      <c r="AH45" s="77">
        <f>IF(AND($D45=3,$J45="Oil"),'AMI Ref (2)'!$K$8,IF(AND($D45=3,$J45="Gas"),'AMI Ref (2)'!$L$8,IF(AND($D45=3,$J45="Electric"),'AMI Ref (2)'!$M$8,IF(AND($D45=3,$J45="N/A"),0,0))))</f>
        <v>0</v>
      </c>
      <c r="AI45" s="77">
        <f>IF(AND($D45=4,$J45="Oil"),'AMI Ref (2)'!$K$9,IF(AND($D45=4,$J45="Gas"),'AMI Ref (2)'!$L$9,IF(AND($D45=4,$J45="Electric"),'AMI Ref (2)'!$M$9,IF(AND($D45=4,$J45="N/A"),0,0))))</f>
        <v>0</v>
      </c>
      <c r="AJ45" s="77">
        <f>IF(AND($D45=5,$J45="Oil"),'AMI Ref (2)'!$K$10,IF(AND($D45=5,$J45="Gas"),'AMI Ref (2)'!$L$10,IF(AND($D45=5,$J45="Electric"),'AMI Ref (2)'!$M$10,IF(AND($D45=5,$J45="N/A"),0,0))))</f>
        <v>0</v>
      </c>
      <c r="AK45" s="43"/>
      <c r="AL45" s="77">
        <f>IF(AND($D45=0,$K45="Oil"),'AMI Ref (2)'!$N$5,IF(AND($D45=0,$K45="Gas"),'AMI Ref (2)'!$O$5,IF(AND($D45=0,$K45="Electric"),'AMI Ref (2)'!$P$5,IF(AND($D45=0,$K45="N/A"),0,0))))</f>
        <v>0</v>
      </c>
      <c r="AM45" s="77">
        <f>IF(AND($D45=1,$K45="Oil"),'AMI Ref (2)'!$N$6,IF(AND($D45=1,$K45="Gas"),'AMI Ref (2)'!$O$6,IF(AND($D45=1,$K45="Electric"),'AMI Ref (2)'!$P$6,IF(AND($D45=1,$K45="N/A"),0,0))))</f>
        <v>0</v>
      </c>
      <c r="AN45" s="77">
        <f>IF(AND($D45=2,$K45="Oil"),'AMI Ref (2)'!$N$7,IF(AND($D45=2,$K45="Gas"),'AMI Ref (2)'!$O$7,IF(AND($D45=2,$K45="Electric"),'AMI Ref (2)'!$P$7,IF(AND($D45=2,$K45="N/A"),0,0))))</f>
        <v>0</v>
      </c>
      <c r="AO45" s="77">
        <f>IF(AND($D45=3,$K45="Oil"),'AMI Ref (2)'!$N$8,IF(AND($D45=3,$K45="Gas"),'AMI Ref (2)'!$O$8,IF(AND($D45=3,$K45="Electric"),'AMI Ref (2)'!$P$8,IF(AND($D45=3,$K45="N/A"),0,0))))</f>
        <v>0</v>
      </c>
      <c r="AP45" s="77">
        <f>IF(AND($D45=4,$K45="Oil"),'AMI Ref (2)'!$N$9,IF(AND($D45=4,$K45="Gas"),'AMI Ref (2)'!$O$9,IF(AND($D45=4,$K45="Electric"),'AMI Ref (2)'!$P$9,IF(AND($D45=4,$K45="N/A"),0,0))))</f>
        <v>0</v>
      </c>
      <c r="AQ45" s="77">
        <f>IF(AND($D45=5,$K45="Oil"),'AMI Ref (2)'!$N$10,IF(AND($D45=5,$K45="Gas"),'AMI Ref (2)'!$O$10,IF(AND($D45=5,$K45="Electric"),'AMI Ref (2)'!$P$10,IF(AND($D45=5,$K45="N/A"),0,0))))</f>
        <v>0</v>
      </c>
      <c r="AR45" s="77">
        <f t="shared" si="12"/>
        <v>0</v>
      </c>
      <c r="AS45" s="84" t="e">
        <f t="shared" si="13"/>
        <v>#N/A</v>
      </c>
    </row>
    <row r="46" spans="1:45" ht="12.95" customHeight="1" x14ac:dyDescent="0.2">
      <c r="A46" s="68">
        <v>44</v>
      </c>
      <c r="B46" s="79">
        <f>Input!E61</f>
        <v>0</v>
      </c>
      <c r="C46" s="79">
        <f>Input!F61</f>
        <v>0</v>
      </c>
      <c r="D46" s="79">
        <f>Input!G61</f>
        <v>0</v>
      </c>
      <c r="E46" s="79">
        <f>Input!H61</f>
        <v>0</v>
      </c>
      <c r="F46" s="80">
        <f>Input!I61</f>
        <v>0</v>
      </c>
      <c r="G46" s="80">
        <f>Input!J61</f>
        <v>0</v>
      </c>
      <c r="H46" s="79">
        <f>Input!K61</f>
        <v>0</v>
      </c>
      <c r="I46" s="79">
        <f>Input!L61</f>
        <v>0</v>
      </c>
      <c r="J46" s="79">
        <f>Input!M61</f>
        <v>0</v>
      </c>
      <c r="K46" s="79">
        <f>Input!N61</f>
        <v>0</v>
      </c>
      <c r="L46" s="79">
        <f>Input!O61</f>
        <v>0</v>
      </c>
      <c r="M46" s="81" t="str">
        <f t="shared" si="3"/>
        <v/>
      </c>
      <c r="N46" s="82">
        <f t="shared" si="4"/>
        <v>0</v>
      </c>
      <c r="O46" s="83">
        <f>Input!C61</f>
        <v>0</v>
      </c>
      <c r="P46" s="83"/>
      <c r="R46" s="11">
        <f t="shared" si="0"/>
        <v>0</v>
      </c>
      <c r="S46" s="15" t="str">
        <f t="shared" si="1"/>
        <v xml:space="preserve"> </v>
      </c>
      <c r="T46" s="15"/>
      <c r="U46" s="12">
        <f t="shared" si="5"/>
        <v>0</v>
      </c>
      <c r="V46" s="12">
        <f t="shared" si="6"/>
        <v>0</v>
      </c>
      <c r="W46" s="12">
        <f t="shared" si="7"/>
        <v>0</v>
      </c>
      <c r="X46" s="12">
        <f t="shared" si="8"/>
        <v>0</v>
      </c>
      <c r="Y46" s="12">
        <f t="shared" si="9"/>
        <v>0</v>
      </c>
      <c r="Z46" s="12">
        <f t="shared" si="10"/>
        <v>0</v>
      </c>
      <c r="AA46" s="12">
        <f t="shared" si="11"/>
        <v>0</v>
      </c>
      <c r="AB46" s="12" t="str">
        <f t="shared" si="2"/>
        <v>00</v>
      </c>
      <c r="AC46" s="13" t="e">
        <f>VLOOKUP(AB46,'AMI Ref (2)'!T:U,2,FALSE)</f>
        <v>#N/A</v>
      </c>
      <c r="AD46" s="77"/>
      <c r="AE46" s="77">
        <f>IF(AND($D46=0,$J46="Oil"),'AMI Ref (2)'!$K$5,IF(AND($D46=0,$J46="Gas"),'AMI Ref (2)'!$L$5,IF(AND($D46=0,$J46="Electric"),'AMI Ref (2)'!$M$5,IF(AND($D46=0,$J46="N/A"),0,0))))</f>
        <v>0</v>
      </c>
      <c r="AF46" s="77">
        <f>IF(AND($D46=1,$J46="Oil"),'AMI Ref (2)'!$K$6,IF(AND($D46=1,$J46="Gas"),'AMI Ref (2)'!$L$6,IF(AND($D46=1,$J46="Electric"),'AMI Ref (2)'!$M$6,IF(AND($D46=1,$J46="N/A"),0,0))))</f>
        <v>0</v>
      </c>
      <c r="AG46" s="77">
        <f>IF(AND($D46=2,$J46="Oil"),'AMI Ref (2)'!$K$7,IF(AND($D46=2,$J46="Gas"),'AMI Ref (2)'!$L$7,IF(AND($D46=2,$J46="Electric"),'AMI Ref (2)'!$M$7,IF(AND($D46=2,$J46="N/A"),0,0))))</f>
        <v>0</v>
      </c>
      <c r="AH46" s="77">
        <f>IF(AND($D46=3,$J46="Oil"),'AMI Ref (2)'!$K$8,IF(AND($D46=3,$J46="Gas"),'AMI Ref (2)'!$L$8,IF(AND($D46=3,$J46="Electric"),'AMI Ref (2)'!$M$8,IF(AND($D46=3,$J46="N/A"),0,0))))</f>
        <v>0</v>
      </c>
      <c r="AI46" s="77">
        <f>IF(AND($D46=4,$J46="Oil"),'AMI Ref (2)'!$K$9,IF(AND($D46=4,$J46="Gas"),'AMI Ref (2)'!$L$9,IF(AND($D46=4,$J46="Electric"),'AMI Ref (2)'!$M$9,IF(AND($D46=4,$J46="N/A"),0,0))))</f>
        <v>0</v>
      </c>
      <c r="AJ46" s="77">
        <f>IF(AND($D46=5,$J46="Oil"),'AMI Ref (2)'!$K$10,IF(AND($D46=5,$J46="Gas"),'AMI Ref (2)'!$L$10,IF(AND($D46=5,$J46="Electric"),'AMI Ref (2)'!$M$10,IF(AND($D46=5,$J46="N/A"),0,0))))</f>
        <v>0</v>
      </c>
      <c r="AK46" s="43"/>
      <c r="AL46" s="77">
        <f>IF(AND($D46=0,$K46="Oil"),'AMI Ref (2)'!$N$5,IF(AND($D46=0,$K46="Gas"),'AMI Ref (2)'!$O$5,IF(AND($D46=0,$K46="Electric"),'AMI Ref (2)'!$P$5,IF(AND($D46=0,$K46="N/A"),0,0))))</f>
        <v>0</v>
      </c>
      <c r="AM46" s="77">
        <f>IF(AND($D46=1,$K46="Oil"),'AMI Ref (2)'!$N$6,IF(AND($D46=1,$K46="Gas"),'AMI Ref (2)'!$O$6,IF(AND($D46=1,$K46="Electric"),'AMI Ref (2)'!$P$6,IF(AND($D46=1,$K46="N/A"),0,0))))</f>
        <v>0</v>
      </c>
      <c r="AN46" s="77">
        <f>IF(AND($D46=2,$K46="Oil"),'AMI Ref (2)'!$N$7,IF(AND($D46=2,$K46="Gas"),'AMI Ref (2)'!$O$7,IF(AND($D46=2,$K46="Electric"),'AMI Ref (2)'!$P$7,IF(AND($D46=2,$K46="N/A"),0,0))))</f>
        <v>0</v>
      </c>
      <c r="AO46" s="77">
        <f>IF(AND($D46=3,$K46="Oil"),'AMI Ref (2)'!$N$8,IF(AND($D46=3,$K46="Gas"),'AMI Ref (2)'!$O$8,IF(AND($D46=3,$K46="Electric"),'AMI Ref (2)'!$P$8,IF(AND($D46=3,$K46="N/A"),0,0))))</f>
        <v>0</v>
      </c>
      <c r="AP46" s="77">
        <f>IF(AND($D46=4,$K46="Oil"),'AMI Ref (2)'!$N$9,IF(AND($D46=4,$K46="Gas"),'AMI Ref (2)'!$O$9,IF(AND($D46=4,$K46="Electric"),'AMI Ref (2)'!$P$9,IF(AND($D46=4,$K46="N/A"),0,0))))</f>
        <v>0</v>
      </c>
      <c r="AQ46" s="77">
        <f>IF(AND($D46=5,$K46="Oil"),'AMI Ref (2)'!$N$10,IF(AND($D46=5,$K46="Gas"),'AMI Ref (2)'!$O$10,IF(AND($D46=5,$K46="Electric"),'AMI Ref (2)'!$P$10,IF(AND($D46=5,$K46="N/A"),0,0))))</f>
        <v>0</v>
      </c>
      <c r="AR46" s="77">
        <f t="shared" si="12"/>
        <v>0</v>
      </c>
      <c r="AS46" s="84" t="e">
        <f t="shared" si="13"/>
        <v>#N/A</v>
      </c>
    </row>
    <row r="47" spans="1:45" ht="12.95" customHeight="1" x14ac:dyDescent="0.2">
      <c r="A47" s="68">
        <v>45</v>
      </c>
      <c r="B47" s="79">
        <f>Input!E62</f>
        <v>0</v>
      </c>
      <c r="C47" s="79">
        <f>Input!F62</f>
        <v>0</v>
      </c>
      <c r="D47" s="79">
        <f>Input!G62</f>
        <v>0</v>
      </c>
      <c r="E47" s="79">
        <f>Input!H62</f>
        <v>0</v>
      </c>
      <c r="F47" s="80">
        <f>Input!I62</f>
        <v>0</v>
      </c>
      <c r="G47" s="80">
        <f>Input!J62</f>
        <v>0</v>
      </c>
      <c r="H47" s="79">
        <f>Input!K62</f>
        <v>0</v>
      </c>
      <c r="I47" s="79">
        <f>Input!L62</f>
        <v>0</v>
      </c>
      <c r="J47" s="79">
        <f>Input!M62</f>
        <v>0</v>
      </c>
      <c r="K47" s="79">
        <f>Input!N62</f>
        <v>0</v>
      </c>
      <c r="L47" s="79">
        <f>Input!O62</f>
        <v>0</v>
      </c>
      <c r="M47" s="81" t="str">
        <f t="shared" si="3"/>
        <v/>
      </c>
      <c r="N47" s="82">
        <f t="shared" si="4"/>
        <v>0</v>
      </c>
      <c r="O47" s="83">
        <f>Input!C62</f>
        <v>0</v>
      </c>
      <c r="P47" s="83"/>
      <c r="R47" s="11">
        <f t="shared" si="0"/>
        <v>0</v>
      </c>
      <c r="S47" s="15" t="str">
        <f t="shared" si="1"/>
        <v xml:space="preserve"> </v>
      </c>
      <c r="T47" s="15"/>
      <c r="U47" s="12">
        <f t="shared" si="5"/>
        <v>0</v>
      </c>
      <c r="V47" s="12">
        <f t="shared" si="6"/>
        <v>0</v>
      </c>
      <c r="W47" s="12">
        <f t="shared" si="7"/>
        <v>0</v>
      </c>
      <c r="X47" s="12">
        <f t="shared" si="8"/>
        <v>0</v>
      </c>
      <c r="Y47" s="12">
        <f t="shared" si="9"/>
        <v>0</v>
      </c>
      <c r="Z47" s="12">
        <f t="shared" si="10"/>
        <v>0</v>
      </c>
      <c r="AA47" s="12">
        <f t="shared" si="11"/>
        <v>0</v>
      </c>
      <c r="AB47" s="12" t="str">
        <f t="shared" si="2"/>
        <v>00</v>
      </c>
      <c r="AC47" s="13" t="e">
        <f>VLOOKUP(AB47,'AMI Ref (2)'!T:U,2,FALSE)</f>
        <v>#N/A</v>
      </c>
      <c r="AD47" s="77"/>
      <c r="AE47" s="77">
        <f>IF(AND($D47=0,$J47="Oil"),'AMI Ref (2)'!$K$5,IF(AND($D47=0,$J47="Gas"),'AMI Ref (2)'!$L$5,IF(AND($D47=0,$J47="Electric"),'AMI Ref (2)'!$M$5,IF(AND($D47=0,$J47="N/A"),0,0))))</f>
        <v>0</v>
      </c>
      <c r="AF47" s="77">
        <f>IF(AND($D47=1,$J47="Oil"),'AMI Ref (2)'!$K$6,IF(AND($D47=1,$J47="Gas"),'AMI Ref (2)'!$L$6,IF(AND($D47=1,$J47="Electric"),'AMI Ref (2)'!$M$6,IF(AND($D47=1,$J47="N/A"),0,0))))</f>
        <v>0</v>
      </c>
      <c r="AG47" s="77">
        <f>IF(AND($D47=2,$J47="Oil"),'AMI Ref (2)'!$K$7,IF(AND($D47=2,$J47="Gas"),'AMI Ref (2)'!$L$7,IF(AND($D47=2,$J47="Electric"),'AMI Ref (2)'!$M$7,IF(AND($D47=2,$J47="N/A"),0,0))))</f>
        <v>0</v>
      </c>
      <c r="AH47" s="77">
        <f>IF(AND($D47=3,$J47="Oil"),'AMI Ref (2)'!$K$8,IF(AND($D47=3,$J47="Gas"),'AMI Ref (2)'!$L$8,IF(AND($D47=3,$J47="Electric"),'AMI Ref (2)'!$M$8,IF(AND($D47=3,$J47="N/A"),0,0))))</f>
        <v>0</v>
      </c>
      <c r="AI47" s="77">
        <f>IF(AND($D47=4,$J47="Oil"),'AMI Ref (2)'!$K$9,IF(AND($D47=4,$J47="Gas"),'AMI Ref (2)'!$L$9,IF(AND($D47=4,$J47="Electric"),'AMI Ref (2)'!$M$9,IF(AND($D47=4,$J47="N/A"),0,0))))</f>
        <v>0</v>
      </c>
      <c r="AJ47" s="77">
        <f>IF(AND($D47=5,$J47="Oil"),'AMI Ref (2)'!$K$10,IF(AND($D47=5,$J47="Gas"),'AMI Ref (2)'!$L$10,IF(AND($D47=5,$J47="Electric"),'AMI Ref (2)'!$M$10,IF(AND($D47=5,$J47="N/A"),0,0))))</f>
        <v>0</v>
      </c>
      <c r="AK47" s="43"/>
      <c r="AL47" s="77">
        <f>IF(AND($D47=0,$K47="Oil"),'AMI Ref (2)'!$N$5,IF(AND($D47=0,$K47="Gas"),'AMI Ref (2)'!$O$5,IF(AND($D47=0,$K47="Electric"),'AMI Ref (2)'!$P$5,IF(AND($D47=0,$K47="N/A"),0,0))))</f>
        <v>0</v>
      </c>
      <c r="AM47" s="77">
        <f>IF(AND($D47=1,$K47="Oil"),'AMI Ref (2)'!$N$6,IF(AND($D47=1,$K47="Gas"),'AMI Ref (2)'!$O$6,IF(AND($D47=1,$K47="Electric"),'AMI Ref (2)'!$P$6,IF(AND($D47=1,$K47="N/A"),0,0))))</f>
        <v>0</v>
      </c>
      <c r="AN47" s="77">
        <f>IF(AND($D47=2,$K47="Oil"),'AMI Ref (2)'!$N$7,IF(AND($D47=2,$K47="Gas"),'AMI Ref (2)'!$O$7,IF(AND($D47=2,$K47="Electric"),'AMI Ref (2)'!$P$7,IF(AND($D47=2,$K47="N/A"),0,0))))</f>
        <v>0</v>
      </c>
      <c r="AO47" s="77">
        <f>IF(AND($D47=3,$K47="Oil"),'AMI Ref (2)'!$N$8,IF(AND($D47=3,$K47="Gas"),'AMI Ref (2)'!$O$8,IF(AND($D47=3,$K47="Electric"),'AMI Ref (2)'!$P$8,IF(AND($D47=3,$K47="N/A"),0,0))))</f>
        <v>0</v>
      </c>
      <c r="AP47" s="77">
        <f>IF(AND($D47=4,$K47="Oil"),'AMI Ref (2)'!$N$9,IF(AND($D47=4,$K47="Gas"),'AMI Ref (2)'!$O$9,IF(AND($D47=4,$K47="Electric"),'AMI Ref (2)'!$P$9,IF(AND($D47=4,$K47="N/A"),0,0))))</f>
        <v>0</v>
      </c>
      <c r="AQ47" s="77">
        <f>IF(AND($D47=5,$K47="Oil"),'AMI Ref (2)'!$N$10,IF(AND($D47=5,$K47="Gas"),'AMI Ref (2)'!$O$10,IF(AND($D47=5,$K47="Electric"),'AMI Ref (2)'!$P$10,IF(AND($D47=5,$K47="N/A"),0,0))))</f>
        <v>0</v>
      </c>
      <c r="AR47" s="77">
        <f t="shared" si="12"/>
        <v>0</v>
      </c>
      <c r="AS47" s="84" t="e">
        <f t="shared" si="13"/>
        <v>#N/A</v>
      </c>
    </row>
    <row r="48" spans="1:45" ht="12.95" customHeight="1" x14ac:dyDescent="0.2">
      <c r="A48" s="68">
        <v>46</v>
      </c>
      <c r="B48" s="79">
        <f>Input!E63</f>
        <v>0</v>
      </c>
      <c r="C48" s="79">
        <f>Input!F63</f>
        <v>0</v>
      </c>
      <c r="D48" s="79">
        <f>Input!G63</f>
        <v>0</v>
      </c>
      <c r="E48" s="79">
        <f>Input!H63</f>
        <v>0</v>
      </c>
      <c r="F48" s="80">
        <f>Input!I63</f>
        <v>0</v>
      </c>
      <c r="G48" s="80">
        <f>Input!J63</f>
        <v>0</v>
      </c>
      <c r="H48" s="79">
        <f>Input!K63</f>
        <v>0</v>
      </c>
      <c r="I48" s="79">
        <f>Input!L63</f>
        <v>0</v>
      </c>
      <c r="J48" s="79">
        <f>Input!M63</f>
        <v>0</v>
      </c>
      <c r="K48" s="79">
        <f>Input!N63</f>
        <v>0</v>
      </c>
      <c r="L48" s="79">
        <f>Input!O63</f>
        <v>0</v>
      </c>
      <c r="M48" s="81" t="str">
        <f t="shared" si="3"/>
        <v/>
      </c>
      <c r="N48" s="82">
        <f t="shared" si="4"/>
        <v>0</v>
      </c>
      <c r="O48" s="83">
        <f>Input!C63</f>
        <v>0</v>
      </c>
      <c r="P48" s="83"/>
      <c r="R48" s="11">
        <f t="shared" si="0"/>
        <v>0</v>
      </c>
      <c r="S48" s="15" t="str">
        <f t="shared" si="1"/>
        <v xml:space="preserve"> </v>
      </c>
      <c r="T48" s="15"/>
      <c r="U48" s="12">
        <f t="shared" si="5"/>
        <v>0</v>
      </c>
      <c r="V48" s="12">
        <f t="shared" si="6"/>
        <v>0</v>
      </c>
      <c r="W48" s="12">
        <f t="shared" si="7"/>
        <v>0</v>
      </c>
      <c r="X48" s="12">
        <f t="shared" si="8"/>
        <v>0</v>
      </c>
      <c r="Y48" s="12">
        <f t="shared" si="9"/>
        <v>0</v>
      </c>
      <c r="Z48" s="12">
        <f t="shared" si="10"/>
        <v>0</v>
      </c>
      <c r="AA48" s="12">
        <f t="shared" si="11"/>
        <v>0</v>
      </c>
      <c r="AB48" s="12" t="str">
        <f t="shared" si="2"/>
        <v>00</v>
      </c>
      <c r="AC48" s="13" t="e">
        <f>VLOOKUP(AB48,'AMI Ref (2)'!T:U,2,FALSE)</f>
        <v>#N/A</v>
      </c>
      <c r="AD48" s="77"/>
      <c r="AE48" s="77">
        <f>IF(AND($D48=0,$J48="Oil"),'AMI Ref (2)'!$K$5,IF(AND($D48=0,$J48="Gas"),'AMI Ref (2)'!$L$5,IF(AND($D48=0,$J48="Electric"),'AMI Ref (2)'!$M$5,IF(AND($D48=0,$J48="N/A"),0,0))))</f>
        <v>0</v>
      </c>
      <c r="AF48" s="77">
        <f>IF(AND($D48=1,$J48="Oil"),'AMI Ref (2)'!$K$6,IF(AND($D48=1,$J48="Gas"),'AMI Ref (2)'!$L$6,IF(AND($D48=1,$J48="Electric"),'AMI Ref (2)'!$M$6,IF(AND($D48=1,$J48="N/A"),0,0))))</f>
        <v>0</v>
      </c>
      <c r="AG48" s="77">
        <f>IF(AND($D48=2,$J48="Oil"),'AMI Ref (2)'!$K$7,IF(AND($D48=2,$J48="Gas"),'AMI Ref (2)'!$L$7,IF(AND($D48=2,$J48="Electric"),'AMI Ref (2)'!$M$7,IF(AND($D48=2,$J48="N/A"),0,0))))</f>
        <v>0</v>
      </c>
      <c r="AH48" s="77">
        <f>IF(AND($D48=3,$J48="Oil"),'AMI Ref (2)'!$K$8,IF(AND($D48=3,$J48="Gas"),'AMI Ref (2)'!$L$8,IF(AND($D48=3,$J48="Electric"),'AMI Ref (2)'!$M$8,IF(AND($D48=3,$J48="N/A"),0,0))))</f>
        <v>0</v>
      </c>
      <c r="AI48" s="77">
        <f>IF(AND($D48=4,$J48="Oil"),'AMI Ref (2)'!$K$9,IF(AND($D48=4,$J48="Gas"),'AMI Ref (2)'!$L$9,IF(AND($D48=4,$J48="Electric"),'AMI Ref (2)'!$M$9,IF(AND($D48=4,$J48="N/A"),0,0))))</f>
        <v>0</v>
      </c>
      <c r="AJ48" s="77">
        <f>IF(AND($D48=5,$J48="Oil"),'AMI Ref (2)'!$K$10,IF(AND($D48=5,$J48="Gas"),'AMI Ref (2)'!$L$10,IF(AND($D48=5,$J48="Electric"),'AMI Ref (2)'!$M$10,IF(AND($D48=5,$J48="N/A"),0,0))))</f>
        <v>0</v>
      </c>
      <c r="AK48" s="43"/>
      <c r="AL48" s="77">
        <f>IF(AND($D48=0,$K48="Oil"),'AMI Ref (2)'!$N$5,IF(AND($D48=0,$K48="Gas"),'AMI Ref (2)'!$O$5,IF(AND($D48=0,$K48="Electric"),'AMI Ref (2)'!$P$5,IF(AND($D48=0,$K48="N/A"),0,0))))</f>
        <v>0</v>
      </c>
      <c r="AM48" s="77">
        <f>IF(AND($D48=1,$K48="Oil"),'AMI Ref (2)'!$N$6,IF(AND($D48=1,$K48="Gas"),'AMI Ref (2)'!$O$6,IF(AND($D48=1,$K48="Electric"),'AMI Ref (2)'!$P$6,IF(AND($D48=1,$K48="N/A"),0,0))))</f>
        <v>0</v>
      </c>
      <c r="AN48" s="77">
        <f>IF(AND($D48=2,$K48="Oil"),'AMI Ref (2)'!$N$7,IF(AND($D48=2,$K48="Gas"),'AMI Ref (2)'!$O$7,IF(AND($D48=2,$K48="Electric"),'AMI Ref (2)'!$P$7,IF(AND($D48=2,$K48="N/A"),0,0))))</f>
        <v>0</v>
      </c>
      <c r="AO48" s="77">
        <f>IF(AND($D48=3,$K48="Oil"),'AMI Ref (2)'!$N$8,IF(AND($D48=3,$K48="Gas"),'AMI Ref (2)'!$O$8,IF(AND($D48=3,$K48="Electric"),'AMI Ref (2)'!$P$8,IF(AND($D48=3,$K48="N/A"),0,0))))</f>
        <v>0</v>
      </c>
      <c r="AP48" s="77">
        <f>IF(AND($D48=4,$K48="Oil"),'AMI Ref (2)'!$N$9,IF(AND($D48=4,$K48="Gas"),'AMI Ref (2)'!$O$9,IF(AND($D48=4,$K48="Electric"),'AMI Ref (2)'!$P$9,IF(AND($D48=4,$K48="N/A"),0,0))))</f>
        <v>0</v>
      </c>
      <c r="AQ48" s="77">
        <f>IF(AND($D48=5,$K48="Oil"),'AMI Ref (2)'!$N$10,IF(AND($D48=5,$K48="Gas"),'AMI Ref (2)'!$O$10,IF(AND($D48=5,$K48="Electric"),'AMI Ref (2)'!$P$10,IF(AND($D48=5,$K48="N/A"),0,0))))</f>
        <v>0</v>
      </c>
      <c r="AR48" s="77">
        <f t="shared" si="12"/>
        <v>0</v>
      </c>
      <c r="AS48" s="84" t="e">
        <f t="shared" si="13"/>
        <v>#N/A</v>
      </c>
    </row>
    <row r="49" spans="1:45" ht="12.95" customHeight="1" x14ac:dyDescent="0.2">
      <c r="A49" s="68">
        <v>47</v>
      </c>
      <c r="B49" s="79">
        <f>Input!E64</f>
        <v>0</v>
      </c>
      <c r="C49" s="79">
        <f>Input!F64</f>
        <v>0</v>
      </c>
      <c r="D49" s="79">
        <f>Input!G64</f>
        <v>0</v>
      </c>
      <c r="E49" s="79">
        <f>Input!H64</f>
        <v>0</v>
      </c>
      <c r="F49" s="80">
        <f>Input!I64</f>
        <v>0</v>
      </c>
      <c r="G49" s="80">
        <f>Input!J64</f>
        <v>0</v>
      </c>
      <c r="H49" s="79">
        <f>Input!K64</f>
        <v>0</v>
      </c>
      <c r="I49" s="79">
        <f>Input!L64</f>
        <v>0</v>
      </c>
      <c r="J49" s="79">
        <f>Input!M64</f>
        <v>0</v>
      </c>
      <c r="K49" s="79">
        <f>Input!N64</f>
        <v>0</v>
      </c>
      <c r="L49" s="79">
        <f>Input!O64</f>
        <v>0</v>
      </c>
      <c r="M49" s="81" t="str">
        <f t="shared" si="3"/>
        <v/>
      </c>
      <c r="N49" s="82">
        <f t="shared" si="4"/>
        <v>0</v>
      </c>
      <c r="O49" s="83">
        <f>Input!C64</f>
        <v>0</v>
      </c>
      <c r="P49" s="83"/>
      <c r="R49" s="11">
        <f t="shared" si="0"/>
        <v>0</v>
      </c>
      <c r="S49" s="15" t="str">
        <f t="shared" si="1"/>
        <v xml:space="preserve"> </v>
      </c>
      <c r="T49" s="15"/>
      <c r="U49" s="12">
        <f t="shared" si="5"/>
        <v>0</v>
      </c>
      <c r="V49" s="12">
        <f t="shared" si="6"/>
        <v>0</v>
      </c>
      <c r="W49" s="12">
        <f t="shared" si="7"/>
        <v>0</v>
      </c>
      <c r="X49" s="12">
        <f t="shared" si="8"/>
        <v>0</v>
      </c>
      <c r="Y49" s="12">
        <f t="shared" si="9"/>
        <v>0</v>
      </c>
      <c r="Z49" s="12">
        <f t="shared" si="10"/>
        <v>0</v>
      </c>
      <c r="AA49" s="12">
        <f t="shared" si="11"/>
        <v>0</v>
      </c>
      <c r="AB49" s="12" t="str">
        <f t="shared" si="2"/>
        <v>00</v>
      </c>
      <c r="AC49" s="13" t="e">
        <f>VLOOKUP(AB49,'AMI Ref (2)'!T:U,2,FALSE)</f>
        <v>#N/A</v>
      </c>
      <c r="AD49" s="77"/>
      <c r="AE49" s="77">
        <f>IF(AND($D49=0,$J49="Oil"),'AMI Ref (2)'!$K$5,IF(AND($D49=0,$J49="Gas"),'AMI Ref (2)'!$L$5,IF(AND($D49=0,$J49="Electric"),'AMI Ref (2)'!$M$5,IF(AND($D49=0,$J49="N/A"),0,0))))</f>
        <v>0</v>
      </c>
      <c r="AF49" s="77">
        <f>IF(AND($D49=1,$J49="Oil"),'AMI Ref (2)'!$K$6,IF(AND($D49=1,$J49="Gas"),'AMI Ref (2)'!$L$6,IF(AND($D49=1,$J49="Electric"),'AMI Ref (2)'!$M$6,IF(AND($D49=1,$J49="N/A"),0,0))))</f>
        <v>0</v>
      </c>
      <c r="AG49" s="77">
        <f>IF(AND($D49=2,$J49="Oil"),'AMI Ref (2)'!$K$7,IF(AND($D49=2,$J49="Gas"),'AMI Ref (2)'!$L$7,IF(AND($D49=2,$J49="Electric"),'AMI Ref (2)'!$M$7,IF(AND($D49=2,$J49="N/A"),0,0))))</f>
        <v>0</v>
      </c>
      <c r="AH49" s="77">
        <f>IF(AND($D49=3,$J49="Oil"),'AMI Ref (2)'!$K$8,IF(AND($D49=3,$J49="Gas"),'AMI Ref (2)'!$L$8,IF(AND($D49=3,$J49="Electric"),'AMI Ref (2)'!$M$8,IF(AND($D49=3,$J49="N/A"),0,0))))</f>
        <v>0</v>
      </c>
      <c r="AI49" s="77">
        <f>IF(AND($D49=4,$J49="Oil"),'AMI Ref (2)'!$K$9,IF(AND($D49=4,$J49="Gas"),'AMI Ref (2)'!$L$9,IF(AND($D49=4,$J49="Electric"),'AMI Ref (2)'!$M$9,IF(AND($D49=4,$J49="N/A"),0,0))))</f>
        <v>0</v>
      </c>
      <c r="AJ49" s="77">
        <f>IF(AND($D49=5,$J49="Oil"),'AMI Ref (2)'!$K$10,IF(AND($D49=5,$J49="Gas"),'AMI Ref (2)'!$L$10,IF(AND($D49=5,$J49="Electric"),'AMI Ref (2)'!$M$10,IF(AND($D49=5,$J49="N/A"),0,0))))</f>
        <v>0</v>
      </c>
      <c r="AK49" s="43"/>
      <c r="AL49" s="77">
        <f>IF(AND($D49=0,$K49="Oil"),'AMI Ref (2)'!$N$5,IF(AND($D49=0,$K49="Gas"),'AMI Ref (2)'!$O$5,IF(AND($D49=0,$K49="Electric"),'AMI Ref (2)'!$P$5,IF(AND($D49=0,$K49="N/A"),0,0))))</f>
        <v>0</v>
      </c>
      <c r="AM49" s="77">
        <f>IF(AND($D49=1,$K49="Oil"),'AMI Ref (2)'!$N$6,IF(AND($D49=1,$K49="Gas"),'AMI Ref (2)'!$O$6,IF(AND($D49=1,$K49="Electric"),'AMI Ref (2)'!$P$6,IF(AND($D49=1,$K49="N/A"),0,0))))</f>
        <v>0</v>
      </c>
      <c r="AN49" s="77">
        <f>IF(AND($D49=2,$K49="Oil"),'AMI Ref (2)'!$N$7,IF(AND($D49=2,$K49="Gas"),'AMI Ref (2)'!$O$7,IF(AND($D49=2,$K49="Electric"),'AMI Ref (2)'!$P$7,IF(AND($D49=2,$K49="N/A"),0,0))))</f>
        <v>0</v>
      </c>
      <c r="AO49" s="77">
        <f>IF(AND($D49=3,$K49="Oil"),'AMI Ref (2)'!$N$8,IF(AND($D49=3,$K49="Gas"),'AMI Ref (2)'!$O$8,IF(AND($D49=3,$K49="Electric"),'AMI Ref (2)'!$P$8,IF(AND($D49=3,$K49="N/A"),0,0))))</f>
        <v>0</v>
      </c>
      <c r="AP49" s="77">
        <f>IF(AND($D49=4,$K49="Oil"),'AMI Ref (2)'!$N$9,IF(AND($D49=4,$K49="Gas"),'AMI Ref (2)'!$O$9,IF(AND($D49=4,$K49="Electric"),'AMI Ref (2)'!$P$9,IF(AND($D49=4,$K49="N/A"),0,0))))</f>
        <v>0</v>
      </c>
      <c r="AQ49" s="77">
        <f>IF(AND($D49=5,$K49="Oil"),'AMI Ref (2)'!$N$10,IF(AND($D49=5,$K49="Gas"),'AMI Ref (2)'!$O$10,IF(AND($D49=5,$K49="Electric"),'AMI Ref (2)'!$P$10,IF(AND($D49=5,$K49="N/A"),0,0))))</f>
        <v>0</v>
      </c>
      <c r="AR49" s="77">
        <f t="shared" si="12"/>
        <v>0</v>
      </c>
      <c r="AS49" s="84" t="e">
        <f t="shared" si="13"/>
        <v>#N/A</v>
      </c>
    </row>
    <row r="50" spans="1:45" ht="12.95" customHeight="1" x14ac:dyDescent="0.2">
      <c r="A50" s="68">
        <v>48</v>
      </c>
      <c r="B50" s="79">
        <f>Input!E65</f>
        <v>0</v>
      </c>
      <c r="C50" s="79">
        <f>Input!F65</f>
        <v>0</v>
      </c>
      <c r="D50" s="79">
        <f>Input!G65</f>
        <v>0</v>
      </c>
      <c r="E50" s="79">
        <f>Input!H65</f>
        <v>0</v>
      </c>
      <c r="F50" s="80">
        <f>Input!I65</f>
        <v>0</v>
      </c>
      <c r="G50" s="80">
        <f>Input!J65</f>
        <v>0</v>
      </c>
      <c r="H50" s="79">
        <f>Input!K65</f>
        <v>0</v>
      </c>
      <c r="I50" s="79">
        <f>Input!L65</f>
        <v>0</v>
      </c>
      <c r="J50" s="79">
        <f>Input!M65</f>
        <v>0</v>
      </c>
      <c r="K50" s="79">
        <f>Input!N65</f>
        <v>0</v>
      </c>
      <c r="L50" s="79">
        <f>Input!O65</f>
        <v>0</v>
      </c>
      <c r="M50" s="81" t="str">
        <f t="shared" si="3"/>
        <v/>
      </c>
      <c r="N50" s="82">
        <f t="shared" si="4"/>
        <v>0</v>
      </c>
      <c r="O50" s="83">
        <f>Input!C65</f>
        <v>0</v>
      </c>
      <c r="P50" s="83"/>
      <c r="R50" s="11">
        <f t="shared" si="0"/>
        <v>0</v>
      </c>
      <c r="S50" s="15" t="str">
        <f t="shared" si="1"/>
        <v xml:space="preserve"> </v>
      </c>
      <c r="T50" s="15"/>
      <c r="U50" s="12">
        <f t="shared" si="5"/>
        <v>0</v>
      </c>
      <c r="V50" s="12">
        <f t="shared" si="6"/>
        <v>0</v>
      </c>
      <c r="W50" s="12">
        <f t="shared" si="7"/>
        <v>0</v>
      </c>
      <c r="X50" s="12">
        <f t="shared" si="8"/>
        <v>0</v>
      </c>
      <c r="Y50" s="12">
        <f t="shared" si="9"/>
        <v>0</v>
      </c>
      <c r="Z50" s="12">
        <f t="shared" si="10"/>
        <v>0</v>
      </c>
      <c r="AA50" s="12">
        <f t="shared" si="11"/>
        <v>0</v>
      </c>
      <c r="AB50" s="12" t="str">
        <f t="shared" si="2"/>
        <v>00</v>
      </c>
      <c r="AC50" s="13" t="e">
        <f>VLOOKUP(AB50,'AMI Ref (2)'!T:U,2,FALSE)</f>
        <v>#N/A</v>
      </c>
      <c r="AD50" s="77"/>
      <c r="AE50" s="77">
        <f>IF(AND($D50=0,$J50="Oil"),'AMI Ref (2)'!$K$5,IF(AND($D50=0,$J50="Gas"),'AMI Ref (2)'!$L$5,IF(AND($D50=0,$J50="Electric"),'AMI Ref (2)'!$M$5,IF(AND($D50=0,$J50="N/A"),0,0))))</f>
        <v>0</v>
      </c>
      <c r="AF50" s="77">
        <f>IF(AND($D50=1,$J50="Oil"),'AMI Ref (2)'!$K$6,IF(AND($D50=1,$J50="Gas"),'AMI Ref (2)'!$L$6,IF(AND($D50=1,$J50="Electric"),'AMI Ref (2)'!$M$6,IF(AND($D50=1,$J50="N/A"),0,0))))</f>
        <v>0</v>
      </c>
      <c r="AG50" s="77">
        <f>IF(AND($D50=2,$J50="Oil"),'AMI Ref (2)'!$K$7,IF(AND($D50=2,$J50="Gas"),'AMI Ref (2)'!$L$7,IF(AND($D50=2,$J50="Electric"),'AMI Ref (2)'!$M$7,IF(AND($D50=2,$J50="N/A"),0,0))))</f>
        <v>0</v>
      </c>
      <c r="AH50" s="77">
        <f>IF(AND($D50=3,$J50="Oil"),'AMI Ref (2)'!$K$8,IF(AND($D50=3,$J50="Gas"),'AMI Ref (2)'!$L$8,IF(AND($D50=3,$J50="Electric"),'AMI Ref (2)'!$M$8,IF(AND($D50=3,$J50="N/A"),0,0))))</f>
        <v>0</v>
      </c>
      <c r="AI50" s="77">
        <f>IF(AND($D50=4,$J50="Oil"),'AMI Ref (2)'!$K$9,IF(AND($D50=4,$J50="Gas"),'AMI Ref (2)'!$L$9,IF(AND($D50=4,$J50="Electric"),'AMI Ref (2)'!$M$9,IF(AND($D50=4,$J50="N/A"),0,0))))</f>
        <v>0</v>
      </c>
      <c r="AJ50" s="77">
        <f>IF(AND($D50=5,$J50="Oil"),'AMI Ref (2)'!$K$10,IF(AND($D50=5,$J50="Gas"),'AMI Ref (2)'!$L$10,IF(AND($D50=5,$J50="Electric"),'AMI Ref (2)'!$M$10,IF(AND($D50=5,$J50="N/A"),0,0))))</f>
        <v>0</v>
      </c>
      <c r="AK50" s="43"/>
      <c r="AL50" s="77">
        <f>IF(AND($D50=0,$K50="Oil"),'AMI Ref (2)'!$N$5,IF(AND($D50=0,$K50="Gas"),'AMI Ref (2)'!$O$5,IF(AND($D50=0,$K50="Electric"),'AMI Ref (2)'!$P$5,IF(AND($D50=0,$K50="N/A"),0,0))))</f>
        <v>0</v>
      </c>
      <c r="AM50" s="77">
        <f>IF(AND($D50=1,$K50="Oil"),'AMI Ref (2)'!$N$6,IF(AND($D50=1,$K50="Gas"),'AMI Ref (2)'!$O$6,IF(AND($D50=1,$K50="Electric"),'AMI Ref (2)'!$P$6,IF(AND($D50=1,$K50="N/A"),0,0))))</f>
        <v>0</v>
      </c>
      <c r="AN50" s="77">
        <f>IF(AND($D50=2,$K50="Oil"),'AMI Ref (2)'!$N$7,IF(AND($D50=2,$K50="Gas"),'AMI Ref (2)'!$O$7,IF(AND($D50=2,$K50="Electric"),'AMI Ref (2)'!$P$7,IF(AND($D50=2,$K50="N/A"),0,0))))</f>
        <v>0</v>
      </c>
      <c r="AO50" s="77">
        <f>IF(AND($D50=3,$K50="Oil"),'AMI Ref (2)'!$N$8,IF(AND($D50=3,$K50="Gas"),'AMI Ref (2)'!$O$8,IF(AND($D50=3,$K50="Electric"),'AMI Ref (2)'!$P$8,IF(AND($D50=3,$K50="N/A"),0,0))))</f>
        <v>0</v>
      </c>
      <c r="AP50" s="77">
        <f>IF(AND($D50=4,$K50="Oil"),'AMI Ref (2)'!$N$9,IF(AND($D50=4,$K50="Gas"),'AMI Ref (2)'!$O$9,IF(AND($D50=4,$K50="Electric"),'AMI Ref (2)'!$P$9,IF(AND($D50=4,$K50="N/A"),0,0))))</f>
        <v>0</v>
      </c>
      <c r="AQ50" s="77">
        <f>IF(AND($D50=5,$K50="Oil"),'AMI Ref (2)'!$N$10,IF(AND($D50=5,$K50="Gas"),'AMI Ref (2)'!$O$10,IF(AND($D50=5,$K50="Electric"),'AMI Ref (2)'!$P$10,IF(AND($D50=5,$K50="N/A"),0,0))))</f>
        <v>0</v>
      </c>
      <c r="AR50" s="77">
        <f t="shared" si="12"/>
        <v>0</v>
      </c>
      <c r="AS50" s="84" t="e">
        <f t="shared" si="13"/>
        <v>#N/A</v>
      </c>
    </row>
    <row r="51" spans="1:45" ht="12.95" customHeight="1" x14ac:dyDescent="0.2">
      <c r="A51" s="68">
        <v>49</v>
      </c>
      <c r="B51" s="79">
        <f>Input!E66</f>
        <v>0</v>
      </c>
      <c r="C51" s="79">
        <f>Input!F66</f>
        <v>0</v>
      </c>
      <c r="D51" s="79">
        <f>Input!G66</f>
        <v>0</v>
      </c>
      <c r="E51" s="79">
        <f>Input!H66</f>
        <v>0</v>
      </c>
      <c r="F51" s="80">
        <f>Input!I66</f>
        <v>0</v>
      </c>
      <c r="G51" s="80">
        <f>Input!J66</f>
        <v>0</v>
      </c>
      <c r="H51" s="79">
        <f>Input!K66</f>
        <v>0</v>
      </c>
      <c r="I51" s="79">
        <f>Input!L66</f>
        <v>0</v>
      </c>
      <c r="J51" s="79">
        <f>Input!M66</f>
        <v>0</v>
      </c>
      <c r="K51" s="79">
        <f>Input!N66</f>
        <v>0</v>
      </c>
      <c r="L51" s="79">
        <f>Input!O66</f>
        <v>0</v>
      </c>
      <c r="M51" s="81" t="str">
        <f t="shared" si="3"/>
        <v/>
      </c>
      <c r="N51" s="82">
        <f t="shared" si="4"/>
        <v>0</v>
      </c>
      <c r="O51" s="83">
        <f>Input!C66</f>
        <v>0</v>
      </c>
      <c r="P51" s="83"/>
      <c r="R51" s="11">
        <f t="shared" si="0"/>
        <v>0</v>
      </c>
      <c r="S51" s="15" t="str">
        <f t="shared" si="1"/>
        <v xml:space="preserve"> </v>
      </c>
      <c r="T51" s="15"/>
      <c r="U51" s="12">
        <f t="shared" si="5"/>
        <v>0</v>
      </c>
      <c r="V51" s="12">
        <f t="shared" si="6"/>
        <v>0</v>
      </c>
      <c r="W51" s="12">
        <f t="shared" si="7"/>
        <v>0</v>
      </c>
      <c r="X51" s="12">
        <f t="shared" si="8"/>
        <v>0</v>
      </c>
      <c r="Y51" s="12">
        <f t="shared" si="9"/>
        <v>0</v>
      </c>
      <c r="Z51" s="12">
        <f t="shared" si="10"/>
        <v>0</v>
      </c>
      <c r="AA51" s="12">
        <f t="shared" si="11"/>
        <v>0</v>
      </c>
      <c r="AB51" s="12" t="str">
        <f t="shared" si="2"/>
        <v>00</v>
      </c>
      <c r="AC51" s="13" t="e">
        <f>VLOOKUP(AB51,'AMI Ref (2)'!T:U,2,FALSE)</f>
        <v>#N/A</v>
      </c>
      <c r="AD51" s="77"/>
      <c r="AE51" s="77">
        <f>IF(AND($D51=0,$J51="Oil"),'AMI Ref (2)'!$K$5,IF(AND($D51=0,$J51="Gas"),'AMI Ref (2)'!$L$5,IF(AND($D51=0,$J51="Electric"),'AMI Ref (2)'!$M$5,IF(AND($D51=0,$J51="N/A"),0,0))))</f>
        <v>0</v>
      </c>
      <c r="AF51" s="77">
        <f>IF(AND($D51=1,$J51="Oil"),'AMI Ref (2)'!$K$6,IF(AND($D51=1,$J51="Gas"),'AMI Ref (2)'!$L$6,IF(AND($D51=1,$J51="Electric"),'AMI Ref (2)'!$M$6,IF(AND($D51=1,$J51="N/A"),0,0))))</f>
        <v>0</v>
      </c>
      <c r="AG51" s="77">
        <f>IF(AND($D51=2,$J51="Oil"),'AMI Ref (2)'!$K$7,IF(AND($D51=2,$J51="Gas"),'AMI Ref (2)'!$L$7,IF(AND($D51=2,$J51="Electric"),'AMI Ref (2)'!$M$7,IF(AND($D51=2,$J51="N/A"),0,0))))</f>
        <v>0</v>
      </c>
      <c r="AH51" s="77">
        <f>IF(AND($D51=3,$J51="Oil"),'AMI Ref (2)'!$K$8,IF(AND($D51=3,$J51="Gas"),'AMI Ref (2)'!$L$8,IF(AND($D51=3,$J51="Electric"),'AMI Ref (2)'!$M$8,IF(AND($D51=3,$J51="N/A"),0,0))))</f>
        <v>0</v>
      </c>
      <c r="AI51" s="77">
        <f>IF(AND($D51=4,$J51="Oil"),'AMI Ref (2)'!$K$9,IF(AND($D51=4,$J51="Gas"),'AMI Ref (2)'!$L$9,IF(AND($D51=4,$J51="Electric"),'AMI Ref (2)'!$M$9,IF(AND($D51=4,$J51="N/A"),0,0))))</f>
        <v>0</v>
      </c>
      <c r="AJ51" s="77">
        <f>IF(AND($D51=5,$J51="Oil"),'AMI Ref (2)'!$K$10,IF(AND($D51=5,$J51="Gas"),'AMI Ref (2)'!$L$10,IF(AND($D51=5,$J51="Electric"),'AMI Ref (2)'!$M$10,IF(AND($D51=5,$J51="N/A"),0,0))))</f>
        <v>0</v>
      </c>
      <c r="AK51" s="43"/>
      <c r="AL51" s="77">
        <f>IF(AND($D51=0,$K51="Oil"),'AMI Ref (2)'!$N$5,IF(AND($D51=0,$K51="Gas"),'AMI Ref (2)'!$O$5,IF(AND($D51=0,$K51="Electric"),'AMI Ref (2)'!$P$5,IF(AND($D51=0,$K51="N/A"),0,0))))</f>
        <v>0</v>
      </c>
      <c r="AM51" s="77">
        <f>IF(AND($D51=1,$K51="Oil"),'AMI Ref (2)'!$N$6,IF(AND($D51=1,$K51="Gas"),'AMI Ref (2)'!$O$6,IF(AND($D51=1,$K51="Electric"),'AMI Ref (2)'!$P$6,IF(AND($D51=1,$K51="N/A"),0,0))))</f>
        <v>0</v>
      </c>
      <c r="AN51" s="77">
        <f>IF(AND($D51=2,$K51="Oil"),'AMI Ref (2)'!$N$7,IF(AND($D51=2,$K51="Gas"),'AMI Ref (2)'!$O$7,IF(AND($D51=2,$K51="Electric"),'AMI Ref (2)'!$P$7,IF(AND($D51=2,$K51="N/A"),0,0))))</f>
        <v>0</v>
      </c>
      <c r="AO51" s="77">
        <f>IF(AND($D51=3,$K51="Oil"),'AMI Ref (2)'!$N$8,IF(AND($D51=3,$K51="Gas"),'AMI Ref (2)'!$O$8,IF(AND($D51=3,$K51="Electric"),'AMI Ref (2)'!$P$8,IF(AND($D51=3,$K51="N/A"),0,0))))</f>
        <v>0</v>
      </c>
      <c r="AP51" s="77">
        <f>IF(AND($D51=4,$K51="Oil"),'AMI Ref (2)'!$N$9,IF(AND($D51=4,$K51="Gas"),'AMI Ref (2)'!$O$9,IF(AND($D51=4,$K51="Electric"),'AMI Ref (2)'!$P$9,IF(AND($D51=4,$K51="N/A"),0,0))))</f>
        <v>0</v>
      </c>
      <c r="AQ51" s="77">
        <f>IF(AND($D51=5,$K51="Oil"),'AMI Ref (2)'!$N$10,IF(AND($D51=5,$K51="Gas"),'AMI Ref (2)'!$O$10,IF(AND($D51=5,$K51="Electric"),'AMI Ref (2)'!$P$10,IF(AND($D51=5,$K51="N/A"),0,0))))</f>
        <v>0</v>
      </c>
      <c r="AR51" s="77">
        <f t="shared" si="12"/>
        <v>0</v>
      </c>
      <c r="AS51" s="84" t="e">
        <f t="shared" si="13"/>
        <v>#N/A</v>
      </c>
    </row>
    <row r="52" spans="1:45" ht="12.95" customHeight="1" x14ac:dyDescent="0.2">
      <c r="A52" s="68">
        <v>50</v>
      </c>
      <c r="B52" s="79">
        <f>Input!E67</f>
        <v>0</v>
      </c>
      <c r="C52" s="79">
        <f>Input!F67</f>
        <v>0</v>
      </c>
      <c r="D52" s="79">
        <f>Input!G67</f>
        <v>0</v>
      </c>
      <c r="E52" s="79">
        <f>Input!H67</f>
        <v>0</v>
      </c>
      <c r="F52" s="80">
        <f>Input!I67</f>
        <v>0</v>
      </c>
      <c r="G52" s="80">
        <f>Input!J67</f>
        <v>0</v>
      </c>
      <c r="H52" s="79">
        <f>Input!K67</f>
        <v>0</v>
      </c>
      <c r="I52" s="79">
        <f>Input!L67</f>
        <v>0</v>
      </c>
      <c r="J52" s="79">
        <f>Input!M67</f>
        <v>0</v>
      </c>
      <c r="K52" s="79">
        <f>Input!N67</f>
        <v>0</v>
      </c>
      <c r="L52" s="79">
        <f>Input!O67</f>
        <v>0</v>
      </c>
      <c r="M52" s="81" t="str">
        <f t="shared" si="3"/>
        <v/>
      </c>
      <c r="N52" s="82">
        <f t="shared" si="4"/>
        <v>0</v>
      </c>
      <c r="O52" s="83">
        <f>Input!C67</f>
        <v>0</v>
      </c>
      <c r="P52" s="83"/>
      <c r="R52" s="11">
        <f t="shared" si="0"/>
        <v>0</v>
      </c>
      <c r="S52" s="15" t="str">
        <f t="shared" si="1"/>
        <v xml:space="preserve"> </v>
      </c>
      <c r="T52" s="15"/>
      <c r="U52" s="12">
        <f t="shared" si="5"/>
        <v>0</v>
      </c>
      <c r="V52" s="12">
        <f t="shared" si="6"/>
        <v>0</v>
      </c>
      <c r="W52" s="12">
        <f t="shared" si="7"/>
        <v>0</v>
      </c>
      <c r="X52" s="12">
        <f t="shared" si="8"/>
        <v>0</v>
      </c>
      <c r="Y52" s="12">
        <f t="shared" si="9"/>
        <v>0</v>
      </c>
      <c r="Z52" s="12">
        <f t="shared" si="10"/>
        <v>0</v>
      </c>
      <c r="AA52" s="12">
        <f t="shared" si="11"/>
        <v>0</v>
      </c>
      <c r="AB52" s="12" t="str">
        <f t="shared" si="2"/>
        <v>00</v>
      </c>
      <c r="AC52" s="13" t="e">
        <f>VLOOKUP(AB52,'AMI Ref (2)'!T:U,2,FALSE)</f>
        <v>#N/A</v>
      </c>
      <c r="AD52" s="77"/>
      <c r="AE52" s="77">
        <f>IF(AND($D52=0,$J52="Oil"),'AMI Ref (2)'!$K$5,IF(AND($D52=0,$J52="Gas"),'AMI Ref (2)'!$L$5,IF(AND($D52=0,$J52="Electric"),'AMI Ref (2)'!$M$5,IF(AND($D52=0,$J52="N/A"),0,0))))</f>
        <v>0</v>
      </c>
      <c r="AF52" s="77">
        <f>IF(AND($D52=1,$J52="Oil"),'AMI Ref (2)'!$K$6,IF(AND($D52=1,$J52="Gas"),'AMI Ref (2)'!$L$6,IF(AND($D52=1,$J52="Electric"),'AMI Ref (2)'!$M$6,IF(AND($D52=1,$J52="N/A"),0,0))))</f>
        <v>0</v>
      </c>
      <c r="AG52" s="77">
        <f>IF(AND($D52=2,$J52="Oil"),'AMI Ref (2)'!$K$7,IF(AND($D52=2,$J52="Gas"),'AMI Ref (2)'!$L$7,IF(AND($D52=2,$J52="Electric"),'AMI Ref (2)'!$M$7,IF(AND($D52=2,$J52="N/A"),0,0))))</f>
        <v>0</v>
      </c>
      <c r="AH52" s="77">
        <f>IF(AND($D52=3,$J52="Oil"),'AMI Ref (2)'!$K$8,IF(AND($D52=3,$J52="Gas"),'AMI Ref (2)'!$L$8,IF(AND($D52=3,$J52="Electric"),'AMI Ref (2)'!$M$8,IF(AND($D52=3,$J52="N/A"),0,0))))</f>
        <v>0</v>
      </c>
      <c r="AI52" s="77">
        <f>IF(AND($D52=4,$J52="Oil"),'AMI Ref (2)'!$K$9,IF(AND($D52=4,$J52="Gas"),'AMI Ref (2)'!$L$9,IF(AND($D52=4,$J52="Electric"),'AMI Ref (2)'!$M$9,IF(AND($D52=4,$J52="N/A"),0,0))))</f>
        <v>0</v>
      </c>
      <c r="AJ52" s="77">
        <f>IF(AND($D52=5,$J52="Oil"),'AMI Ref (2)'!$K$10,IF(AND($D52=5,$J52="Gas"),'AMI Ref (2)'!$L$10,IF(AND($D52=5,$J52="Electric"),'AMI Ref (2)'!$M$10,IF(AND($D52=5,$J52="N/A"),0,0))))</f>
        <v>0</v>
      </c>
      <c r="AK52" s="43"/>
      <c r="AL52" s="77">
        <f>IF(AND($D52=0,$K52="Oil"),'AMI Ref (2)'!$N$5,IF(AND($D52=0,$K52="Gas"),'AMI Ref (2)'!$O$5,IF(AND($D52=0,$K52="Electric"),'AMI Ref (2)'!$P$5,IF(AND($D52=0,$K52="N/A"),0,0))))</f>
        <v>0</v>
      </c>
      <c r="AM52" s="77">
        <f>IF(AND($D52=1,$K52="Oil"),'AMI Ref (2)'!$N$6,IF(AND($D52=1,$K52="Gas"),'AMI Ref (2)'!$O$6,IF(AND($D52=1,$K52="Electric"),'AMI Ref (2)'!$P$6,IF(AND($D52=1,$K52="N/A"),0,0))))</f>
        <v>0</v>
      </c>
      <c r="AN52" s="77">
        <f>IF(AND($D52=2,$K52="Oil"),'AMI Ref (2)'!$N$7,IF(AND($D52=2,$K52="Gas"),'AMI Ref (2)'!$O$7,IF(AND($D52=2,$K52="Electric"),'AMI Ref (2)'!$P$7,IF(AND($D52=2,$K52="N/A"),0,0))))</f>
        <v>0</v>
      </c>
      <c r="AO52" s="77">
        <f>IF(AND($D52=3,$K52="Oil"),'AMI Ref (2)'!$N$8,IF(AND($D52=3,$K52="Gas"),'AMI Ref (2)'!$O$8,IF(AND($D52=3,$K52="Electric"),'AMI Ref (2)'!$P$8,IF(AND($D52=3,$K52="N/A"),0,0))))</f>
        <v>0</v>
      </c>
      <c r="AP52" s="77">
        <f>IF(AND($D52=4,$K52="Oil"),'AMI Ref (2)'!$N$9,IF(AND($D52=4,$K52="Gas"),'AMI Ref (2)'!$O$9,IF(AND($D52=4,$K52="Electric"),'AMI Ref (2)'!$P$9,IF(AND($D52=4,$K52="N/A"),0,0))))</f>
        <v>0</v>
      </c>
      <c r="AQ52" s="77">
        <f>IF(AND($D52=5,$K52="Oil"),'AMI Ref (2)'!$N$10,IF(AND($D52=5,$K52="Gas"),'AMI Ref (2)'!$O$10,IF(AND($D52=5,$K52="Electric"),'AMI Ref (2)'!$P$10,IF(AND($D52=5,$K52="N/A"),0,0))))</f>
        <v>0</v>
      </c>
      <c r="AR52" s="77">
        <f t="shared" si="12"/>
        <v>0</v>
      </c>
      <c r="AS52" s="84" t="e">
        <f t="shared" si="13"/>
        <v>#N/A</v>
      </c>
    </row>
    <row r="53" spans="1:45" ht="12.95" customHeight="1" x14ac:dyDescent="0.2">
      <c r="A53" s="68">
        <v>51</v>
      </c>
      <c r="B53" s="79">
        <f>Input!E68</f>
        <v>0</v>
      </c>
      <c r="C53" s="79">
        <f>Input!F68</f>
        <v>0</v>
      </c>
      <c r="D53" s="79">
        <f>Input!G68</f>
        <v>0</v>
      </c>
      <c r="E53" s="79">
        <f>Input!H68</f>
        <v>0</v>
      </c>
      <c r="F53" s="80">
        <f>Input!I68</f>
        <v>0</v>
      </c>
      <c r="G53" s="80">
        <f>Input!J68</f>
        <v>0</v>
      </c>
      <c r="H53" s="79">
        <f>Input!K68</f>
        <v>0</v>
      </c>
      <c r="I53" s="79">
        <f>Input!L68</f>
        <v>0</v>
      </c>
      <c r="J53" s="79">
        <f>Input!M68</f>
        <v>0</v>
      </c>
      <c r="K53" s="79">
        <f>Input!N68</f>
        <v>0</v>
      </c>
      <c r="L53" s="79">
        <f>Input!O68</f>
        <v>0</v>
      </c>
      <c r="M53" s="81" t="str">
        <f t="shared" si="3"/>
        <v/>
      </c>
      <c r="N53" s="82">
        <f t="shared" si="4"/>
        <v>0</v>
      </c>
      <c r="O53" s="83">
        <f>Input!C68</f>
        <v>0</v>
      </c>
      <c r="P53" s="83"/>
      <c r="R53" s="11">
        <f t="shared" si="0"/>
        <v>0</v>
      </c>
      <c r="S53" s="15" t="str">
        <f t="shared" si="1"/>
        <v xml:space="preserve"> </v>
      </c>
      <c r="T53" s="15"/>
      <c r="U53" s="12">
        <f t="shared" si="5"/>
        <v>0</v>
      </c>
      <c r="V53" s="12">
        <f t="shared" si="6"/>
        <v>0</v>
      </c>
      <c r="W53" s="12">
        <f t="shared" si="7"/>
        <v>0</v>
      </c>
      <c r="X53" s="12">
        <f t="shared" si="8"/>
        <v>0</v>
      </c>
      <c r="Y53" s="12">
        <f t="shared" si="9"/>
        <v>0</v>
      </c>
      <c r="Z53" s="12">
        <f t="shared" si="10"/>
        <v>0</v>
      </c>
      <c r="AA53" s="12">
        <f t="shared" si="11"/>
        <v>0</v>
      </c>
      <c r="AB53" s="12" t="str">
        <f t="shared" si="2"/>
        <v>00</v>
      </c>
      <c r="AC53" s="13" t="e">
        <f>VLOOKUP(AB53,'AMI Ref (2)'!T:U,2,FALSE)</f>
        <v>#N/A</v>
      </c>
      <c r="AD53" s="77"/>
      <c r="AE53" s="77">
        <f>IF(AND($D53=0,$J53="Oil"),'AMI Ref (2)'!$K$5,IF(AND($D53=0,$J53="Gas"),'AMI Ref (2)'!$L$5,IF(AND($D53=0,$J53="Electric"),'AMI Ref (2)'!$M$5,IF(AND($D53=0,$J53="N/A"),0,0))))</f>
        <v>0</v>
      </c>
      <c r="AF53" s="77">
        <f>IF(AND($D53=1,$J53="Oil"),'AMI Ref (2)'!$K$6,IF(AND($D53=1,$J53="Gas"),'AMI Ref (2)'!$L$6,IF(AND($D53=1,$J53="Electric"),'AMI Ref (2)'!$M$6,IF(AND($D53=1,$J53="N/A"),0,0))))</f>
        <v>0</v>
      </c>
      <c r="AG53" s="77">
        <f>IF(AND($D53=2,$J53="Oil"),'AMI Ref (2)'!$K$7,IF(AND($D53=2,$J53="Gas"),'AMI Ref (2)'!$L$7,IF(AND($D53=2,$J53="Electric"),'AMI Ref (2)'!$M$7,IF(AND($D53=2,$J53="N/A"),0,0))))</f>
        <v>0</v>
      </c>
      <c r="AH53" s="77">
        <f>IF(AND($D53=3,$J53="Oil"),'AMI Ref (2)'!$K$8,IF(AND($D53=3,$J53="Gas"),'AMI Ref (2)'!$L$8,IF(AND($D53=3,$J53="Electric"),'AMI Ref (2)'!$M$8,IF(AND($D53=3,$J53="N/A"),0,0))))</f>
        <v>0</v>
      </c>
      <c r="AI53" s="77">
        <f>IF(AND($D53=4,$J53="Oil"),'AMI Ref (2)'!$K$9,IF(AND($D53=4,$J53="Gas"),'AMI Ref (2)'!$L$9,IF(AND($D53=4,$J53="Electric"),'AMI Ref (2)'!$M$9,IF(AND($D53=4,$J53="N/A"),0,0))))</f>
        <v>0</v>
      </c>
      <c r="AJ53" s="77">
        <f>IF(AND($D53=5,$J53="Oil"),'AMI Ref (2)'!$K$10,IF(AND($D53=5,$J53="Gas"),'AMI Ref (2)'!$L$10,IF(AND($D53=5,$J53="Electric"),'AMI Ref (2)'!$M$10,IF(AND($D53=5,$J53="N/A"),0,0))))</f>
        <v>0</v>
      </c>
      <c r="AK53" s="43"/>
      <c r="AL53" s="77">
        <f>IF(AND($D53=0,$K53="Oil"),'AMI Ref (2)'!$N$5,IF(AND($D53=0,$K53="Gas"),'AMI Ref (2)'!$O$5,IF(AND($D53=0,$K53="Electric"),'AMI Ref (2)'!$P$5,IF(AND($D53=0,$K53="N/A"),0,0))))</f>
        <v>0</v>
      </c>
      <c r="AM53" s="77">
        <f>IF(AND($D53=1,$K53="Oil"),'AMI Ref (2)'!$N$6,IF(AND($D53=1,$K53="Gas"),'AMI Ref (2)'!$O$6,IF(AND($D53=1,$K53="Electric"),'AMI Ref (2)'!$P$6,IF(AND($D53=1,$K53="N/A"),0,0))))</f>
        <v>0</v>
      </c>
      <c r="AN53" s="77">
        <f>IF(AND($D53=2,$K53="Oil"),'AMI Ref (2)'!$N$7,IF(AND($D53=2,$K53="Gas"),'AMI Ref (2)'!$O$7,IF(AND($D53=2,$K53="Electric"),'AMI Ref (2)'!$P$7,IF(AND($D53=2,$K53="N/A"),0,0))))</f>
        <v>0</v>
      </c>
      <c r="AO53" s="77">
        <f>IF(AND($D53=3,$K53="Oil"),'AMI Ref (2)'!$N$8,IF(AND($D53=3,$K53="Gas"),'AMI Ref (2)'!$O$8,IF(AND($D53=3,$K53="Electric"),'AMI Ref (2)'!$P$8,IF(AND($D53=3,$K53="N/A"),0,0))))</f>
        <v>0</v>
      </c>
      <c r="AP53" s="77">
        <f>IF(AND($D53=4,$K53="Oil"),'AMI Ref (2)'!$N$9,IF(AND($D53=4,$K53="Gas"),'AMI Ref (2)'!$O$9,IF(AND($D53=4,$K53="Electric"),'AMI Ref (2)'!$P$9,IF(AND($D53=4,$K53="N/A"),0,0))))</f>
        <v>0</v>
      </c>
      <c r="AQ53" s="77">
        <f>IF(AND($D53=5,$K53="Oil"),'AMI Ref (2)'!$N$10,IF(AND($D53=5,$K53="Gas"),'AMI Ref (2)'!$O$10,IF(AND($D53=5,$K53="Electric"),'AMI Ref (2)'!$P$10,IF(AND($D53=5,$K53="N/A"),0,0))))</f>
        <v>0</v>
      </c>
      <c r="AR53" s="77">
        <f t="shared" si="12"/>
        <v>0</v>
      </c>
      <c r="AS53" s="84" t="e">
        <f t="shared" si="13"/>
        <v>#N/A</v>
      </c>
    </row>
    <row r="54" spans="1:45" ht="12.95" customHeight="1" x14ac:dyDescent="0.2">
      <c r="A54" s="68">
        <v>52</v>
      </c>
      <c r="B54" s="79">
        <f>Input!E69</f>
        <v>0</v>
      </c>
      <c r="C54" s="79">
        <f>Input!F69</f>
        <v>0</v>
      </c>
      <c r="D54" s="79">
        <f>Input!G69</f>
        <v>0</v>
      </c>
      <c r="E54" s="79">
        <f>Input!H69</f>
        <v>0</v>
      </c>
      <c r="F54" s="80">
        <f>Input!I69</f>
        <v>0</v>
      </c>
      <c r="G54" s="80">
        <f>Input!J69</f>
        <v>0</v>
      </c>
      <c r="H54" s="79">
        <f>Input!K69</f>
        <v>0</v>
      </c>
      <c r="I54" s="79">
        <f>Input!L69</f>
        <v>0</v>
      </c>
      <c r="J54" s="79">
        <f>Input!M69</f>
        <v>0</v>
      </c>
      <c r="K54" s="79">
        <f>Input!N69</f>
        <v>0</v>
      </c>
      <c r="L54" s="79">
        <f>Input!O69</f>
        <v>0</v>
      </c>
      <c r="M54" s="81" t="str">
        <f t="shared" si="3"/>
        <v/>
      </c>
      <c r="N54" s="82">
        <f t="shared" si="4"/>
        <v>0</v>
      </c>
      <c r="O54" s="83">
        <f>Input!C69</f>
        <v>0</v>
      </c>
      <c r="P54" s="83"/>
      <c r="R54" s="11">
        <f t="shared" si="0"/>
        <v>0</v>
      </c>
      <c r="S54" s="15" t="str">
        <f t="shared" si="1"/>
        <v xml:space="preserve"> </v>
      </c>
      <c r="T54" s="15"/>
      <c r="U54" s="12">
        <f t="shared" si="5"/>
        <v>0</v>
      </c>
      <c r="V54" s="12">
        <f t="shared" si="6"/>
        <v>0</v>
      </c>
      <c r="W54" s="12">
        <f t="shared" si="7"/>
        <v>0</v>
      </c>
      <c r="X54" s="12">
        <f t="shared" si="8"/>
        <v>0</v>
      </c>
      <c r="Y54" s="12">
        <f t="shared" si="9"/>
        <v>0</v>
      </c>
      <c r="Z54" s="12">
        <f t="shared" si="10"/>
        <v>0</v>
      </c>
      <c r="AA54" s="12">
        <f t="shared" si="11"/>
        <v>0</v>
      </c>
      <c r="AB54" s="12" t="str">
        <f t="shared" si="2"/>
        <v>00</v>
      </c>
      <c r="AC54" s="13" t="e">
        <f>VLOOKUP(AB54,'AMI Ref (2)'!T:U,2,FALSE)</f>
        <v>#N/A</v>
      </c>
      <c r="AD54" s="77"/>
      <c r="AE54" s="77">
        <f>IF(AND($D54=0,$J54="Oil"),'AMI Ref (2)'!$K$5,IF(AND($D54=0,$J54="Gas"),'AMI Ref (2)'!$L$5,IF(AND($D54=0,$J54="Electric"),'AMI Ref (2)'!$M$5,IF(AND($D54=0,$J54="N/A"),0,0))))</f>
        <v>0</v>
      </c>
      <c r="AF54" s="77">
        <f>IF(AND($D54=1,$J54="Oil"),'AMI Ref (2)'!$K$6,IF(AND($D54=1,$J54="Gas"),'AMI Ref (2)'!$L$6,IF(AND($D54=1,$J54="Electric"),'AMI Ref (2)'!$M$6,IF(AND($D54=1,$J54="N/A"),0,0))))</f>
        <v>0</v>
      </c>
      <c r="AG54" s="77">
        <f>IF(AND($D54=2,$J54="Oil"),'AMI Ref (2)'!$K$7,IF(AND($D54=2,$J54="Gas"),'AMI Ref (2)'!$L$7,IF(AND($D54=2,$J54="Electric"),'AMI Ref (2)'!$M$7,IF(AND($D54=2,$J54="N/A"),0,0))))</f>
        <v>0</v>
      </c>
      <c r="AH54" s="77">
        <f>IF(AND($D54=3,$J54="Oil"),'AMI Ref (2)'!$K$8,IF(AND($D54=3,$J54="Gas"),'AMI Ref (2)'!$L$8,IF(AND($D54=3,$J54="Electric"),'AMI Ref (2)'!$M$8,IF(AND($D54=3,$J54="N/A"),0,0))))</f>
        <v>0</v>
      </c>
      <c r="AI54" s="77">
        <f>IF(AND($D54=4,$J54="Oil"),'AMI Ref (2)'!$K$9,IF(AND($D54=4,$J54="Gas"),'AMI Ref (2)'!$L$9,IF(AND($D54=4,$J54="Electric"),'AMI Ref (2)'!$M$9,IF(AND($D54=4,$J54="N/A"),0,0))))</f>
        <v>0</v>
      </c>
      <c r="AJ54" s="77">
        <f>IF(AND($D54=5,$J54="Oil"),'AMI Ref (2)'!$K$10,IF(AND($D54=5,$J54="Gas"),'AMI Ref (2)'!$L$10,IF(AND($D54=5,$J54="Electric"),'AMI Ref (2)'!$M$10,IF(AND($D54=5,$J54="N/A"),0,0))))</f>
        <v>0</v>
      </c>
      <c r="AK54" s="43"/>
      <c r="AL54" s="77">
        <f>IF(AND($D54=0,$K54="Oil"),'AMI Ref (2)'!$N$5,IF(AND($D54=0,$K54="Gas"),'AMI Ref (2)'!$O$5,IF(AND($D54=0,$K54="Electric"),'AMI Ref (2)'!$P$5,IF(AND($D54=0,$K54="N/A"),0,0))))</f>
        <v>0</v>
      </c>
      <c r="AM54" s="77">
        <f>IF(AND($D54=1,$K54="Oil"),'AMI Ref (2)'!$N$6,IF(AND($D54=1,$K54="Gas"),'AMI Ref (2)'!$O$6,IF(AND($D54=1,$K54="Electric"),'AMI Ref (2)'!$P$6,IF(AND($D54=1,$K54="N/A"),0,0))))</f>
        <v>0</v>
      </c>
      <c r="AN54" s="77">
        <f>IF(AND($D54=2,$K54="Oil"),'AMI Ref (2)'!$N$7,IF(AND($D54=2,$K54="Gas"),'AMI Ref (2)'!$O$7,IF(AND($D54=2,$K54="Electric"),'AMI Ref (2)'!$P$7,IF(AND($D54=2,$K54="N/A"),0,0))))</f>
        <v>0</v>
      </c>
      <c r="AO54" s="77">
        <f>IF(AND($D54=3,$K54="Oil"),'AMI Ref (2)'!$N$8,IF(AND($D54=3,$K54="Gas"),'AMI Ref (2)'!$O$8,IF(AND($D54=3,$K54="Electric"),'AMI Ref (2)'!$P$8,IF(AND($D54=3,$K54="N/A"),0,0))))</f>
        <v>0</v>
      </c>
      <c r="AP54" s="77">
        <f>IF(AND($D54=4,$K54="Oil"),'AMI Ref (2)'!$N$9,IF(AND($D54=4,$K54="Gas"),'AMI Ref (2)'!$O$9,IF(AND($D54=4,$K54="Electric"),'AMI Ref (2)'!$P$9,IF(AND($D54=4,$K54="N/A"),0,0))))</f>
        <v>0</v>
      </c>
      <c r="AQ54" s="77">
        <f>IF(AND($D54=5,$K54="Oil"),'AMI Ref (2)'!$N$10,IF(AND($D54=5,$K54="Gas"),'AMI Ref (2)'!$O$10,IF(AND($D54=5,$K54="Electric"),'AMI Ref (2)'!$P$10,IF(AND($D54=5,$K54="N/A"),0,0))))</f>
        <v>0</v>
      </c>
      <c r="AR54" s="77">
        <f t="shared" si="12"/>
        <v>0</v>
      </c>
      <c r="AS54" s="84" t="e">
        <f t="shared" si="13"/>
        <v>#N/A</v>
      </c>
    </row>
    <row r="55" spans="1:45" ht="12.95" customHeight="1" x14ac:dyDescent="0.2">
      <c r="A55" s="68">
        <v>53</v>
      </c>
      <c r="B55" s="79">
        <f>Input!E70</f>
        <v>0</v>
      </c>
      <c r="C55" s="79">
        <f>Input!F70</f>
        <v>0</v>
      </c>
      <c r="D55" s="79">
        <f>Input!G70</f>
        <v>0</v>
      </c>
      <c r="E55" s="79">
        <f>Input!H70</f>
        <v>0</v>
      </c>
      <c r="F55" s="80">
        <f>Input!I70</f>
        <v>0</v>
      </c>
      <c r="G55" s="80">
        <f>Input!J70</f>
        <v>0</v>
      </c>
      <c r="H55" s="79">
        <f>Input!K70</f>
        <v>0</v>
      </c>
      <c r="I55" s="79">
        <f>Input!L70</f>
        <v>0</v>
      </c>
      <c r="J55" s="79">
        <f>Input!M70</f>
        <v>0</v>
      </c>
      <c r="K55" s="79">
        <f>Input!N70</f>
        <v>0</v>
      </c>
      <c r="L55" s="79">
        <f>Input!O70</f>
        <v>0</v>
      </c>
      <c r="M55" s="81" t="str">
        <f t="shared" si="3"/>
        <v/>
      </c>
      <c r="N55" s="82">
        <f t="shared" si="4"/>
        <v>0</v>
      </c>
      <c r="O55" s="83">
        <f>Input!C70</f>
        <v>0</v>
      </c>
      <c r="P55" s="83"/>
      <c r="R55" s="11">
        <f t="shared" si="0"/>
        <v>0</v>
      </c>
      <c r="S55" s="15" t="str">
        <f t="shared" si="1"/>
        <v xml:space="preserve"> </v>
      </c>
      <c r="T55" s="15"/>
      <c r="U55" s="12">
        <f t="shared" si="5"/>
        <v>0</v>
      </c>
      <c r="V55" s="12">
        <f t="shared" si="6"/>
        <v>0</v>
      </c>
      <c r="W55" s="12">
        <f t="shared" si="7"/>
        <v>0</v>
      </c>
      <c r="X55" s="12">
        <f t="shared" si="8"/>
        <v>0</v>
      </c>
      <c r="Y55" s="12">
        <f t="shared" si="9"/>
        <v>0</v>
      </c>
      <c r="Z55" s="12">
        <f t="shared" si="10"/>
        <v>0</v>
      </c>
      <c r="AA55" s="12">
        <f t="shared" si="11"/>
        <v>0</v>
      </c>
      <c r="AB55" s="12" t="str">
        <f t="shared" si="2"/>
        <v>00</v>
      </c>
      <c r="AC55" s="13" t="e">
        <f>VLOOKUP(AB55,'AMI Ref (2)'!T:U,2,FALSE)</f>
        <v>#N/A</v>
      </c>
      <c r="AD55" s="77"/>
      <c r="AE55" s="77">
        <f>IF(AND($D55=0,$J55="Oil"),'AMI Ref (2)'!$K$5,IF(AND($D55=0,$J55="Gas"),'AMI Ref (2)'!$L$5,IF(AND($D55=0,$J55="Electric"),'AMI Ref (2)'!$M$5,IF(AND($D55=0,$J55="N/A"),0,0))))</f>
        <v>0</v>
      </c>
      <c r="AF55" s="77">
        <f>IF(AND($D55=1,$J55="Oil"),'AMI Ref (2)'!$K$6,IF(AND($D55=1,$J55="Gas"),'AMI Ref (2)'!$L$6,IF(AND($D55=1,$J55="Electric"),'AMI Ref (2)'!$M$6,IF(AND($D55=1,$J55="N/A"),0,0))))</f>
        <v>0</v>
      </c>
      <c r="AG55" s="77">
        <f>IF(AND($D55=2,$J55="Oil"),'AMI Ref (2)'!$K$7,IF(AND($D55=2,$J55="Gas"),'AMI Ref (2)'!$L$7,IF(AND($D55=2,$J55="Electric"),'AMI Ref (2)'!$M$7,IF(AND($D55=2,$J55="N/A"),0,0))))</f>
        <v>0</v>
      </c>
      <c r="AH55" s="77">
        <f>IF(AND($D55=3,$J55="Oil"),'AMI Ref (2)'!$K$8,IF(AND($D55=3,$J55="Gas"),'AMI Ref (2)'!$L$8,IF(AND($D55=3,$J55="Electric"),'AMI Ref (2)'!$M$8,IF(AND($D55=3,$J55="N/A"),0,0))))</f>
        <v>0</v>
      </c>
      <c r="AI55" s="77">
        <f>IF(AND($D55=4,$J55="Oil"),'AMI Ref (2)'!$K$9,IF(AND($D55=4,$J55="Gas"),'AMI Ref (2)'!$L$9,IF(AND($D55=4,$J55="Electric"),'AMI Ref (2)'!$M$9,IF(AND($D55=4,$J55="N/A"),0,0))))</f>
        <v>0</v>
      </c>
      <c r="AJ55" s="77">
        <f>IF(AND($D55=5,$J55="Oil"),'AMI Ref (2)'!$K$10,IF(AND($D55=5,$J55="Gas"),'AMI Ref (2)'!$L$10,IF(AND($D55=5,$J55="Electric"),'AMI Ref (2)'!$M$10,IF(AND($D55=5,$J55="N/A"),0,0))))</f>
        <v>0</v>
      </c>
      <c r="AK55" s="43"/>
      <c r="AL55" s="77">
        <f>IF(AND($D55=0,$K55="Oil"),'AMI Ref (2)'!$N$5,IF(AND($D55=0,$K55="Gas"),'AMI Ref (2)'!$O$5,IF(AND($D55=0,$K55="Electric"),'AMI Ref (2)'!$P$5,IF(AND($D55=0,$K55="N/A"),0,0))))</f>
        <v>0</v>
      </c>
      <c r="AM55" s="77">
        <f>IF(AND($D55=1,$K55="Oil"),'AMI Ref (2)'!$N$6,IF(AND($D55=1,$K55="Gas"),'AMI Ref (2)'!$O$6,IF(AND($D55=1,$K55="Electric"),'AMI Ref (2)'!$P$6,IF(AND($D55=1,$K55="N/A"),0,0))))</f>
        <v>0</v>
      </c>
      <c r="AN55" s="77">
        <f>IF(AND($D55=2,$K55="Oil"),'AMI Ref (2)'!$N$7,IF(AND($D55=2,$K55="Gas"),'AMI Ref (2)'!$O$7,IF(AND($D55=2,$K55="Electric"),'AMI Ref (2)'!$P$7,IF(AND($D55=2,$K55="N/A"),0,0))))</f>
        <v>0</v>
      </c>
      <c r="AO55" s="77">
        <f>IF(AND($D55=3,$K55="Oil"),'AMI Ref (2)'!$N$8,IF(AND($D55=3,$K55="Gas"),'AMI Ref (2)'!$O$8,IF(AND($D55=3,$K55="Electric"),'AMI Ref (2)'!$P$8,IF(AND($D55=3,$K55="N/A"),0,0))))</f>
        <v>0</v>
      </c>
      <c r="AP55" s="77">
        <f>IF(AND($D55=4,$K55="Oil"),'AMI Ref (2)'!$N$9,IF(AND($D55=4,$K55="Gas"),'AMI Ref (2)'!$O$9,IF(AND($D55=4,$K55="Electric"),'AMI Ref (2)'!$P$9,IF(AND($D55=4,$K55="N/A"),0,0))))</f>
        <v>0</v>
      </c>
      <c r="AQ55" s="77">
        <f>IF(AND($D55=5,$K55="Oil"),'AMI Ref (2)'!$N$10,IF(AND($D55=5,$K55="Gas"),'AMI Ref (2)'!$O$10,IF(AND($D55=5,$K55="Electric"),'AMI Ref (2)'!$P$10,IF(AND($D55=5,$K55="N/A"),0,0))))</f>
        <v>0</v>
      </c>
      <c r="AR55" s="77">
        <f t="shared" si="12"/>
        <v>0</v>
      </c>
      <c r="AS55" s="84" t="e">
        <f t="shared" si="13"/>
        <v>#N/A</v>
      </c>
    </row>
    <row r="56" spans="1:45" ht="12.95" customHeight="1" x14ac:dyDescent="0.2">
      <c r="A56" s="68">
        <v>54</v>
      </c>
      <c r="B56" s="79">
        <f>Input!E71</f>
        <v>0</v>
      </c>
      <c r="C56" s="79">
        <f>Input!F71</f>
        <v>0</v>
      </c>
      <c r="D56" s="79">
        <f>Input!G71</f>
        <v>0</v>
      </c>
      <c r="E56" s="79">
        <f>Input!H71</f>
        <v>0</v>
      </c>
      <c r="F56" s="80">
        <f>Input!I71</f>
        <v>0</v>
      </c>
      <c r="G56" s="80">
        <f>Input!J71</f>
        <v>0</v>
      </c>
      <c r="H56" s="79">
        <f>Input!K71</f>
        <v>0</v>
      </c>
      <c r="I56" s="79">
        <f>Input!L71</f>
        <v>0</v>
      </c>
      <c r="J56" s="79">
        <f>Input!M71</f>
        <v>0</v>
      </c>
      <c r="K56" s="79">
        <f>Input!N71</f>
        <v>0</v>
      </c>
      <c r="L56" s="79">
        <f>Input!O71</f>
        <v>0</v>
      </c>
      <c r="M56" s="81" t="str">
        <f t="shared" si="3"/>
        <v/>
      </c>
      <c r="N56" s="82">
        <f t="shared" si="4"/>
        <v>0</v>
      </c>
      <c r="O56" s="83">
        <f>Input!C71</f>
        <v>0</v>
      </c>
      <c r="P56" s="83"/>
      <c r="R56" s="11">
        <f t="shared" si="0"/>
        <v>0</v>
      </c>
      <c r="S56" s="15" t="str">
        <f t="shared" si="1"/>
        <v xml:space="preserve"> </v>
      </c>
      <c r="T56" s="15"/>
      <c r="U56" s="12">
        <f t="shared" si="5"/>
        <v>0</v>
      </c>
      <c r="V56" s="12">
        <f t="shared" si="6"/>
        <v>0</v>
      </c>
      <c r="W56" s="12">
        <f t="shared" si="7"/>
        <v>0</v>
      </c>
      <c r="X56" s="12">
        <f t="shared" si="8"/>
        <v>0</v>
      </c>
      <c r="Y56" s="12">
        <f t="shared" si="9"/>
        <v>0</v>
      </c>
      <c r="Z56" s="12">
        <f t="shared" si="10"/>
        <v>0</v>
      </c>
      <c r="AA56" s="12">
        <f t="shared" si="11"/>
        <v>0</v>
      </c>
      <c r="AB56" s="12" t="str">
        <f t="shared" si="2"/>
        <v>00</v>
      </c>
      <c r="AC56" s="13" t="e">
        <f>VLOOKUP(AB56,'AMI Ref (2)'!T:U,2,FALSE)</f>
        <v>#N/A</v>
      </c>
      <c r="AD56" s="77"/>
      <c r="AE56" s="77">
        <f>IF(AND($D56=0,$J56="Oil"),'AMI Ref (2)'!$K$5,IF(AND($D56=0,$J56="Gas"),'AMI Ref (2)'!$L$5,IF(AND($D56=0,$J56="Electric"),'AMI Ref (2)'!$M$5,IF(AND($D56=0,$J56="N/A"),0,0))))</f>
        <v>0</v>
      </c>
      <c r="AF56" s="77">
        <f>IF(AND($D56=1,$J56="Oil"),'AMI Ref (2)'!$K$6,IF(AND($D56=1,$J56="Gas"),'AMI Ref (2)'!$L$6,IF(AND($D56=1,$J56="Electric"),'AMI Ref (2)'!$M$6,IF(AND($D56=1,$J56="N/A"),0,0))))</f>
        <v>0</v>
      </c>
      <c r="AG56" s="77">
        <f>IF(AND($D56=2,$J56="Oil"),'AMI Ref (2)'!$K$7,IF(AND($D56=2,$J56="Gas"),'AMI Ref (2)'!$L$7,IF(AND($D56=2,$J56="Electric"),'AMI Ref (2)'!$M$7,IF(AND($D56=2,$J56="N/A"),0,0))))</f>
        <v>0</v>
      </c>
      <c r="AH56" s="77">
        <f>IF(AND($D56=3,$J56="Oil"),'AMI Ref (2)'!$K$8,IF(AND($D56=3,$J56="Gas"),'AMI Ref (2)'!$L$8,IF(AND($D56=3,$J56="Electric"),'AMI Ref (2)'!$M$8,IF(AND($D56=3,$J56="N/A"),0,0))))</f>
        <v>0</v>
      </c>
      <c r="AI56" s="77">
        <f>IF(AND($D56=4,$J56="Oil"),'AMI Ref (2)'!$K$9,IF(AND($D56=4,$J56="Gas"),'AMI Ref (2)'!$L$9,IF(AND($D56=4,$J56="Electric"),'AMI Ref (2)'!$M$9,IF(AND($D56=4,$J56="N/A"),0,0))))</f>
        <v>0</v>
      </c>
      <c r="AJ56" s="77">
        <f>IF(AND($D56=5,$J56="Oil"),'AMI Ref (2)'!$K$10,IF(AND($D56=5,$J56="Gas"),'AMI Ref (2)'!$L$10,IF(AND($D56=5,$J56="Electric"),'AMI Ref (2)'!$M$10,IF(AND($D56=5,$J56="N/A"),0,0))))</f>
        <v>0</v>
      </c>
      <c r="AK56" s="43"/>
      <c r="AL56" s="77">
        <f>IF(AND($D56=0,$K56="Oil"),'AMI Ref (2)'!$N$5,IF(AND($D56=0,$K56="Gas"),'AMI Ref (2)'!$O$5,IF(AND($D56=0,$K56="Electric"),'AMI Ref (2)'!$P$5,IF(AND($D56=0,$K56="N/A"),0,0))))</f>
        <v>0</v>
      </c>
      <c r="AM56" s="77">
        <f>IF(AND($D56=1,$K56="Oil"),'AMI Ref (2)'!$N$6,IF(AND($D56=1,$K56="Gas"),'AMI Ref (2)'!$O$6,IF(AND($D56=1,$K56="Electric"),'AMI Ref (2)'!$P$6,IF(AND($D56=1,$K56="N/A"),0,0))))</f>
        <v>0</v>
      </c>
      <c r="AN56" s="77">
        <f>IF(AND($D56=2,$K56="Oil"),'AMI Ref (2)'!$N$7,IF(AND($D56=2,$K56="Gas"),'AMI Ref (2)'!$O$7,IF(AND($D56=2,$K56="Electric"),'AMI Ref (2)'!$P$7,IF(AND($D56=2,$K56="N/A"),0,0))))</f>
        <v>0</v>
      </c>
      <c r="AO56" s="77">
        <f>IF(AND($D56=3,$K56="Oil"),'AMI Ref (2)'!$N$8,IF(AND($D56=3,$K56="Gas"),'AMI Ref (2)'!$O$8,IF(AND($D56=3,$K56="Electric"),'AMI Ref (2)'!$P$8,IF(AND($D56=3,$K56="N/A"),0,0))))</f>
        <v>0</v>
      </c>
      <c r="AP56" s="77">
        <f>IF(AND($D56=4,$K56="Oil"),'AMI Ref (2)'!$N$9,IF(AND($D56=4,$K56="Gas"),'AMI Ref (2)'!$O$9,IF(AND($D56=4,$K56="Electric"),'AMI Ref (2)'!$P$9,IF(AND($D56=4,$K56="N/A"),0,0))))</f>
        <v>0</v>
      </c>
      <c r="AQ56" s="77">
        <f>IF(AND($D56=5,$K56="Oil"),'AMI Ref (2)'!$N$10,IF(AND($D56=5,$K56="Gas"),'AMI Ref (2)'!$O$10,IF(AND($D56=5,$K56="Electric"),'AMI Ref (2)'!$P$10,IF(AND($D56=5,$K56="N/A"),0,0))))</f>
        <v>0</v>
      </c>
      <c r="AR56" s="77">
        <f t="shared" si="12"/>
        <v>0</v>
      </c>
      <c r="AS56" s="84" t="e">
        <f t="shared" si="13"/>
        <v>#N/A</v>
      </c>
    </row>
    <row r="57" spans="1:45" ht="12.95" customHeight="1" x14ac:dyDescent="0.2">
      <c r="A57" s="68">
        <v>55</v>
      </c>
      <c r="B57" s="79">
        <f>Input!E72</f>
        <v>0</v>
      </c>
      <c r="C57" s="79">
        <f>Input!F72</f>
        <v>0</v>
      </c>
      <c r="D57" s="79">
        <f>Input!G72</f>
        <v>0</v>
      </c>
      <c r="E57" s="79">
        <f>Input!H72</f>
        <v>0</v>
      </c>
      <c r="F57" s="80">
        <f>Input!I72</f>
        <v>0</v>
      </c>
      <c r="G57" s="80">
        <f>Input!J72</f>
        <v>0</v>
      </c>
      <c r="H57" s="79">
        <f>Input!K72</f>
        <v>0</v>
      </c>
      <c r="I57" s="79">
        <f>Input!L72</f>
        <v>0</v>
      </c>
      <c r="J57" s="79">
        <f>Input!M72</f>
        <v>0</v>
      </c>
      <c r="K57" s="79">
        <f>Input!N72</f>
        <v>0</v>
      </c>
      <c r="L57" s="79">
        <f>Input!O72</f>
        <v>0</v>
      </c>
      <c r="M57" s="81" t="str">
        <f t="shared" si="3"/>
        <v/>
      </c>
      <c r="N57" s="82">
        <f t="shared" si="4"/>
        <v>0</v>
      </c>
      <c r="O57" s="83">
        <f>Input!C72</f>
        <v>0</v>
      </c>
      <c r="P57" s="83"/>
      <c r="R57" s="11">
        <f t="shared" si="0"/>
        <v>0</v>
      </c>
      <c r="S57" s="15" t="str">
        <f t="shared" si="1"/>
        <v xml:space="preserve"> </v>
      </c>
      <c r="T57" s="15"/>
      <c r="U57" s="12">
        <f t="shared" si="5"/>
        <v>0</v>
      </c>
      <c r="V57" s="12">
        <f t="shared" si="6"/>
        <v>0</v>
      </c>
      <c r="W57" s="12">
        <f t="shared" si="7"/>
        <v>0</v>
      </c>
      <c r="X57" s="12">
        <f t="shared" si="8"/>
        <v>0</v>
      </c>
      <c r="Y57" s="12">
        <f t="shared" si="9"/>
        <v>0</v>
      </c>
      <c r="Z57" s="12">
        <f t="shared" si="10"/>
        <v>0</v>
      </c>
      <c r="AA57" s="12">
        <f t="shared" si="11"/>
        <v>0</v>
      </c>
      <c r="AB57" s="12" t="str">
        <f t="shared" si="2"/>
        <v>00</v>
      </c>
      <c r="AC57" s="13" t="e">
        <f>VLOOKUP(AB57,'AMI Ref (2)'!T:U,2,FALSE)</f>
        <v>#N/A</v>
      </c>
      <c r="AD57" s="77"/>
      <c r="AE57" s="77">
        <f>IF(AND($D57=0,$J57="Oil"),'AMI Ref (2)'!$K$5,IF(AND($D57=0,$J57="Gas"),'AMI Ref (2)'!$L$5,IF(AND($D57=0,$J57="Electric"),'AMI Ref (2)'!$M$5,IF(AND($D57=0,$J57="N/A"),0,0))))</f>
        <v>0</v>
      </c>
      <c r="AF57" s="77">
        <f>IF(AND($D57=1,$J57="Oil"),'AMI Ref (2)'!$K$6,IF(AND($D57=1,$J57="Gas"),'AMI Ref (2)'!$L$6,IF(AND($D57=1,$J57="Electric"),'AMI Ref (2)'!$M$6,IF(AND($D57=1,$J57="N/A"),0,0))))</f>
        <v>0</v>
      </c>
      <c r="AG57" s="77">
        <f>IF(AND($D57=2,$J57="Oil"),'AMI Ref (2)'!$K$7,IF(AND($D57=2,$J57="Gas"),'AMI Ref (2)'!$L$7,IF(AND($D57=2,$J57="Electric"),'AMI Ref (2)'!$M$7,IF(AND($D57=2,$J57="N/A"),0,0))))</f>
        <v>0</v>
      </c>
      <c r="AH57" s="77">
        <f>IF(AND($D57=3,$J57="Oil"),'AMI Ref (2)'!$K$8,IF(AND($D57=3,$J57="Gas"),'AMI Ref (2)'!$L$8,IF(AND($D57=3,$J57="Electric"),'AMI Ref (2)'!$M$8,IF(AND($D57=3,$J57="N/A"),0,0))))</f>
        <v>0</v>
      </c>
      <c r="AI57" s="77">
        <f>IF(AND($D57=4,$J57="Oil"),'AMI Ref (2)'!$K$9,IF(AND($D57=4,$J57="Gas"),'AMI Ref (2)'!$L$9,IF(AND($D57=4,$J57="Electric"),'AMI Ref (2)'!$M$9,IF(AND($D57=4,$J57="N/A"),0,0))))</f>
        <v>0</v>
      </c>
      <c r="AJ57" s="77">
        <f>IF(AND($D57=5,$J57="Oil"),'AMI Ref (2)'!$K$10,IF(AND($D57=5,$J57="Gas"),'AMI Ref (2)'!$L$10,IF(AND($D57=5,$J57="Electric"),'AMI Ref (2)'!$M$10,IF(AND($D57=5,$J57="N/A"),0,0))))</f>
        <v>0</v>
      </c>
      <c r="AK57" s="43"/>
      <c r="AL57" s="77">
        <f>IF(AND($D57=0,$K57="Oil"),'AMI Ref (2)'!$N$5,IF(AND($D57=0,$K57="Gas"),'AMI Ref (2)'!$O$5,IF(AND($D57=0,$K57="Electric"),'AMI Ref (2)'!$P$5,IF(AND($D57=0,$K57="N/A"),0,0))))</f>
        <v>0</v>
      </c>
      <c r="AM57" s="77">
        <f>IF(AND($D57=1,$K57="Oil"),'AMI Ref (2)'!$N$6,IF(AND($D57=1,$K57="Gas"),'AMI Ref (2)'!$O$6,IF(AND($D57=1,$K57="Electric"),'AMI Ref (2)'!$P$6,IF(AND($D57=1,$K57="N/A"),0,0))))</f>
        <v>0</v>
      </c>
      <c r="AN57" s="77">
        <f>IF(AND($D57=2,$K57="Oil"),'AMI Ref (2)'!$N$7,IF(AND($D57=2,$K57="Gas"),'AMI Ref (2)'!$O$7,IF(AND($D57=2,$K57="Electric"),'AMI Ref (2)'!$P$7,IF(AND($D57=2,$K57="N/A"),0,0))))</f>
        <v>0</v>
      </c>
      <c r="AO57" s="77">
        <f>IF(AND($D57=3,$K57="Oil"),'AMI Ref (2)'!$N$8,IF(AND($D57=3,$K57="Gas"),'AMI Ref (2)'!$O$8,IF(AND($D57=3,$K57="Electric"),'AMI Ref (2)'!$P$8,IF(AND($D57=3,$K57="N/A"),0,0))))</f>
        <v>0</v>
      </c>
      <c r="AP57" s="77">
        <f>IF(AND($D57=4,$K57="Oil"),'AMI Ref (2)'!$N$9,IF(AND($D57=4,$K57="Gas"),'AMI Ref (2)'!$O$9,IF(AND($D57=4,$K57="Electric"),'AMI Ref (2)'!$P$9,IF(AND($D57=4,$K57="N/A"),0,0))))</f>
        <v>0</v>
      </c>
      <c r="AQ57" s="77">
        <f>IF(AND($D57=5,$K57="Oil"),'AMI Ref (2)'!$N$10,IF(AND($D57=5,$K57="Gas"),'AMI Ref (2)'!$O$10,IF(AND($D57=5,$K57="Electric"),'AMI Ref (2)'!$P$10,IF(AND($D57=5,$K57="N/A"),0,0))))</f>
        <v>0</v>
      </c>
      <c r="AR57" s="77">
        <f t="shared" si="12"/>
        <v>0</v>
      </c>
      <c r="AS57" s="84" t="e">
        <f t="shared" si="13"/>
        <v>#N/A</v>
      </c>
    </row>
    <row r="58" spans="1:45" ht="12.95" customHeight="1" x14ac:dyDescent="0.2">
      <c r="A58" s="68">
        <v>56</v>
      </c>
      <c r="B58" s="79">
        <f>Input!E73</f>
        <v>0</v>
      </c>
      <c r="C58" s="79">
        <f>Input!F73</f>
        <v>0</v>
      </c>
      <c r="D58" s="79">
        <f>Input!G73</f>
        <v>0</v>
      </c>
      <c r="E58" s="79">
        <f>Input!H73</f>
        <v>0</v>
      </c>
      <c r="F58" s="80">
        <f>Input!I73</f>
        <v>0</v>
      </c>
      <c r="G58" s="80">
        <f>Input!J73</f>
        <v>0</v>
      </c>
      <c r="H58" s="79">
        <f>Input!K73</f>
        <v>0</v>
      </c>
      <c r="I58" s="79">
        <f>Input!L73</f>
        <v>0</v>
      </c>
      <c r="J58" s="79">
        <f>Input!M73</f>
        <v>0</v>
      </c>
      <c r="K58" s="79">
        <f>Input!N73</f>
        <v>0</v>
      </c>
      <c r="L58" s="79">
        <f>Input!O73</f>
        <v>0</v>
      </c>
      <c r="M58" s="81" t="str">
        <f t="shared" si="3"/>
        <v/>
      </c>
      <c r="N58" s="82">
        <f t="shared" si="4"/>
        <v>0</v>
      </c>
      <c r="O58" s="83">
        <f>Input!C73</f>
        <v>0</v>
      </c>
      <c r="P58" s="83"/>
      <c r="R58" s="11">
        <f t="shared" si="0"/>
        <v>0</v>
      </c>
      <c r="S58" s="15" t="str">
        <f t="shared" si="1"/>
        <v xml:space="preserve"> </v>
      </c>
      <c r="T58" s="15"/>
      <c r="U58" s="12">
        <f t="shared" si="5"/>
        <v>0</v>
      </c>
      <c r="V58" s="12">
        <f t="shared" si="6"/>
        <v>0</v>
      </c>
      <c r="W58" s="12">
        <f t="shared" si="7"/>
        <v>0</v>
      </c>
      <c r="X58" s="12">
        <f t="shared" si="8"/>
        <v>0</v>
      </c>
      <c r="Y58" s="12">
        <f t="shared" si="9"/>
        <v>0</v>
      </c>
      <c r="Z58" s="12">
        <f t="shared" si="10"/>
        <v>0</v>
      </c>
      <c r="AA58" s="12">
        <f t="shared" si="11"/>
        <v>0</v>
      </c>
      <c r="AB58" s="12" t="str">
        <f t="shared" si="2"/>
        <v>00</v>
      </c>
      <c r="AC58" s="13" t="e">
        <f>VLOOKUP(AB58,'AMI Ref (2)'!T:U,2,FALSE)</f>
        <v>#N/A</v>
      </c>
      <c r="AD58" s="77"/>
      <c r="AE58" s="77">
        <f>IF(AND($D58=0,$J58="Oil"),'AMI Ref (2)'!$K$5,IF(AND($D58=0,$J58="Gas"),'AMI Ref (2)'!$L$5,IF(AND($D58=0,$J58="Electric"),'AMI Ref (2)'!$M$5,IF(AND($D58=0,$J58="N/A"),0,0))))</f>
        <v>0</v>
      </c>
      <c r="AF58" s="77">
        <f>IF(AND($D58=1,$J58="Oil"),'AMI Ref (2)'!$K$6,IF(AND($D58=1,$J58="Gas"),'AMI Ref (2)'!$L$6,IF(AND($D58=1,$J58="Electric"),'AMI Ref (2)'!$M$6,IF(AND($D58=1,$J58="N/A"),0,0))))</f>
        <v>0</v>
      </c>
      <c r="AG58" s="77">
        <f>IF(AND($D58=2,$J58="Oil"),'AMI Ref (2)'!$K$7,IF(AND($D58=2,$J58="Gas"),'AMI Ref (2)'!$L$7,IF(AND($D58=2,$J58="Electric"),'AMI Ref (2)'!$M$7,IF(AND($D58=2,$J58="N/A"),0,0))))</f>
        <v>0</v>
      </c>
      <c r="AH58" s="77">
        <f>IF(AND($D58=3,$J58="Oil"),'AMI Ref (2)'!$K$8,IF(AND($D58=3,$J58="Gas"),'AMI Ref (2)'!$L$8,IF(AND($D58=3,$J58="Electric"),'AMI Ref (2)'!$M$8,IF(AND($D58=3,$J58="N/A"),0,0))))</f>
        <v>0</v>
      </c>
      <c r="AI58" s="77">
        <f>IF(AND($D58=4,$J58="Oil"),'AMI Ref (2)'!$K$9,IF(AND($D58=4,$J58="Gas"),'AMI Ref (2)'!$L$9,IF(AND($D58=4,$J58="Electric"),'AMI Ref (2)'!$M$9,IF(AND($D58=4,$J58="N/A"),0,0))))</f>
        <v>0</v>
      </c>
      <c r="AJ58" s="77">
        <f>IF(AND($D58=5,$J58="Oil"),'AMI Ref (2)'!$K$10,IF(AND($D58=5,$J58="Gas"),'AMI Ref (2)'!$L$10,IF(AND($D58=5,$J58="Electric"),'AMI Ref (2)'!$M$10,IF(AND($D58=5,$J58="N/A"),0,0))))</f>
        <v>0</v>
      </c>
      <c r="AK58" s="43"/>
      <c r="AL58" s="77">
        <f>IF(AND($D58=0,$K58="Oil"),'AMI Ref (2)'!$N$5,IF(AND($D58=0,$K58="Gas"),'AMI Ref (2)'!$O$5,IF(AND($D58=0,$K58="Electric"),'AMI Ref (2)'!$P$5,IF(AND($D58=0,$K58="N/A"),0,0))))</f>
        <v>0</v>
      </c>
      <c r="AM58" s="77">
        <f>IF(AND($D58=1,$K58="Oil"),'AMI Ref (2)'!$N$6,IF(AND($D58=1,$K58="Gas"),'AMI Ref (2)'!$O$6,IF(AND($D58=1,$K58="Electric"),'AMI Ref (2)'!$P$6,IF(AND($D58=1,$K58="N/A"),0,0))))</f>
        <v>0</v>
      </c>
      <c r="AN58" s="77">
        <f>IF(AND($D58=2,$K58="Oil"),'AMI Ref (2)'!$N$7,IF(AND($D58=2,$K58="Gas"),'AMI Ref (2)'!$O$7,IF(AND($D58=2,$K58="Electric"),'AMI Ref (2)'!$P$7,IF(AND($D58=2,$K58="N/A"),0,0))))</f>
        <v>0</v>
      </c>
      <c r="AO58" s="77">
        <f>IF(AND($D58=3,$K58="Oil"),'AMI Ref (2)'!$N$8,IF(AND($D58=3,$K58="Gas"),'AMI Ref (2)'!$O$8,IF(AND($D58=3,$K58="Electric"),'AMI Ref (2)'!$P$8,IF(AND($D58=3,$K58="N/A"),0,0))))</f>
        <v>0</v>
      </c>
      <c r="AP58" s="77">
        <f>IF(AND($D58=4,$K58="Oil"),'AMI Ref (2)'!$N$9,IF(AND($D58=4,$K58="Gas"),'AMI Ref (2)'!$O$9,IF(AND($D58=4,$K58="Electric"),'AMI Ref (2)'!$P$9,IF(AND($D58=4,$K58="N/A"),0,0))))</f>
        <v>0</v>
      </c>
      <c r="AQ58" s="77">
        <f>IF(AND($D58=5,$K58="Oil"),'AMI Ref (2)'!$N$10,IF(AND($D58=5,$K58="Gas"),'AMI Ref (2)'!$O$10,IF(AND($D58=5,$K58="Electric"),'AMI Ref (2)'!$P$10,IF(AND($D58=5,$K58="N/A"),0,0))))</f>
        <v>0</v>
      </c>
      <c r="AR58" s="77">
        <f t="shared" si="12"/>
        <v>0</v>
      </c>
      <c r="AS58" s="84" t="e">
        <f t="shared" si="13"/>
        <v>#N/A</v>
      </c>
    </row>
    <row r="59" spans="1:45" ht="12.95" customHeight="1" x14ac:dyDescent="0.2">
      <c r="A59" s="68">
        <v>57</v>
      </c>
      <c r="B59" s="79">
        <f>Input!E74</f>
        <v>0</v>
      </c>
      <c r="C59" s="79">
        <f>Input!F74</f>
        <v>0</v>
      </c>
      <c r="D59" s="79">
        <f>Input!G74</f>
        <v>0</v>
      </c>
      <c r="E59" s="79">
        <f>Input!H74</f>
        <v>0</v>
      </c>
      <c r="F59" s="80">
        <f>Input!I74</f>
        <v>0</v>
      </c>
      <c r="G59" s="80">
        <f>Input!J74</f>
        <v>0</v>
      </c>
      <c r="H59" s="79">
        <f>Input!K74</f>
        <v>0</v>
      </c>
      <c r="I59" s="79">
        <f>Input!L74</f>
        <v>0</v>
      </c>
      <c r="J59" s="79">
        <f>Input!M74</f>
        <v>0</v>
      </c>
      <c r="K59" s="79">
        <f>Input!N74</f>
        <v>0</v>
      </c>
      <c r="L59" s="79">
        <f>Input!O74</f>
        <v>0</v>
      </c>
      <c r="M59" s="81" t="str">
        <f t="shared" si="3"/>
        <v/>
      </c>
      <c r="N59" s="82">
        <f t="shared" si="4"/>
        <v>0</v>
      </c>
      <c r="O59" s="83">
        <f>Input!C74</f>
        <v>0</v>
      </c>
      <c r="P59" s="83"/>
      <c r="R59" s="11">
        <f t="shared" si="0"/>
        <v>0</v>
      </c>
      <c r="S59" s="15" t="str">
        <f t="shared" si="1"/>
        <v xml:space="preserve"> </v>
      </c>
      <c r="T59" s="15"/>
      <c r="U59" s="12">
        <f t="shared" si="5"/>
        <v>0</v>
      </c>
      <c r="V59" s="12">
        <f t="shared" si="6"/>
        <v>0</v>
      </c>
      <c r="W59" s="12">
        <f t="shared" si="7"/>
        <v>0</v>
      </c>
      <c r="X59" s="12">
        <f t="shared" si="8"/>
        <v>0</v>
      </c>
      <c r="Y59" s="12">
        <f t="shared" si="9"/>
        <v>0</v>
      </c>
      <c r="Z59" s="12">
        <f t="shared" si="10"/>
        <v>0</v>
      </c>
      <c r="AA59" s="12">
        <f t="shared" si="11"/>
        <v>0</v>
      </c>
      <c r="AB59" s="12" t="str">
        <f t="shared" si="2"/>
        <v>00</v>
      </c>
      <c r="AC59" s="13" t="e">
        <f>VLOOKUP(AB59,'AMI Ref (2)'!T:U,2,FALSE)</f>
        <v>#N/A</v>
      </c>
      <c r="AD59" s="77"/>
      <c r="AE59" s="77">
        <f>IF(AND($D59=0,$J59="Oil"),'AMI Ref (2)'!$K$5,IF(AND($D59=0,$J59="Gas"),'AMI Ref (2)'!$L$5,IF(AND($D59=0,$J59="Electric"),'AMI Ref (2)'!$M$5,IF(AND($D59=0,$J59="N/A"),0,0))))</f>
        <v>0</v>
      </c>
      <c r="AF59" s="77">
        <f>IF(AND($D59=1,$J59="Oil"),'AMI Ref (2)'!$K$6,IF(AND($D59=1,$J59="Gas"),'AMI Ref (2)'!$L$6,IF(AND($D59=1,$J59="Electric"),'AMI Ref (2)'!$M$6,IF(AND($D59=1,$J59="N/A"),0,0))))</f>
        <v>0</v>
      </c>
      <c r="AG59" s="77">
        <f>IF(AND($D59=2,$J59="Oil"),'AMI Ref (2)'!$K$7,IF(AND($D59=2,$J59="Gas"),'AMI Ref (2)'!$L$7,IF(AND($D59=2,$J59="Electric"),'AMI Ref (2)'!$M$7,IF(AND($D59=2,$J59="N/A"),0,0))))</f>
        <v>0</v>
      </c>
      <c r="AH59" s="77">
        <f>IF(AND($D59=3,$J59="Oil"),'AMI Ref (2)'!$K$8,IF(AND($D59=3,$J59="Gas"),'AMI Ref (2)'!$L$8,IF(AND($D59=3,$J59="Electric"),'AMI Ref (2)'!$M$8,IF(AND($D59=3,$J59="N/A"),0,0))))</f>
        <v>0</v>
      </c>
      <c r="AI59" s="77">
        <f>IF(AND($D59=4,$J59="Oil"),'AMI Ref (2)'!$K$9,IF(AND($D59=4,$J59="Gas"),'AMI Ref (2)'!$L$9,IF(AND($D59=4,$J59="Electric"),'AMI Ref (2)'!$M$9,IF(AND($D59=4,$J59="N/A"),0,0))))</f>
        <v>0</v>
      </c>
      <c r="AJ59" s="77">
        <f>IF(AND($D59=5,$J59="Oil"),'AMI Ref (2)'!$K$10,IF(AND($D59=5,$J59="Gas"),'AMI Ref (2)'!$L$10,IF(AND($D59=5,$J59="Electric"),'AMI Ref (2)'!$M$10,IF(AND($D59=5,$J59="N/A"),0,0))))</f>
        <v>0</v>
      </c>
      <c r="AK59" s="43"/>
      <c r="AL59" s="77">
        <f>IF(AND($D59=0,$K59="Oil"),'AMI Ref (2)'!$N$5,IF(AND($D59=0,$K59="Gas"),'AMI Ref (2)'!$O$5,IF(AND($D59=0,$K59="Electric"),'AMI Ref (2)'!$P$5,IF(AND($D59=0,$K59="N/A"),0,0))))</f>
        <v>0</v>
      </c>
      <c r="AM59" s="77">
        <f>IF(AND($D59=1,$K59="Oil"),'AMI Ref (2)'!$N$6,IF(AND($D59=1,$K59="Gas"),'AMI Ref (2)'!$O$6,IF(AND($D59=1,$K59="Electric"),'AMI Ref (2)'!$P$6,IF(AND($D59=1,$K59="N/A"),0,0))))</f>
        <v>0</v>
      </c>
      <c r="AN59" s="77">
        <f>IF(AND($D59=2,$K59="Oil"),'AMI Ref (2)'!$N$7,IF(AND($D59=2,$K59="Gas"),'AMI Ref (2)'!$O$7,IF(AND($D59=2,$K59="Electric"),'AMI Ref (2)'!$P$7,IF(AND($D59=2,$K59="N/A"),0,0))))</f>
        <v>0</v>
      </c>
      <c r="AO59" s="77">
        <f>IF(AND($D59=3,$K59="Oil"),'AMI Ref (2)'!$N$8,IF(AND($D59=3,$K59="Gas"),'AMI Ref (2)'!$O$8,IF(AND($D59=3,$K59="Electric"),'AMI Ref (2)'!$P$8,IF(AND($D59=3,$K59="N/A"),0,0))))</f>
        <v>0</v>
      </c>
      <c r="AP59" s="77">
        <f>IF(AND($D59=4,$K59="Oil"),'AMI Ref (2)'!$N$9,IF(AND($D59=4,$K59="Gas"),'AMI Ref (2)'!$O$9,IF(AND($D59=4,$K59="Electric"),'AMI Ref (2)'!$P$9,IF(AND($D59=4,$K59="N/A"),0,0))))</f>
        <v>0</v>
      </c>
      <c r="AQ59" s="77">
        <f>IF(AND($D59=5,$K59="Oil"),'AMI Ref (2)'!$N$10,IF(AND($D59=5,$K59="Gas"),'AMI Ref (2)'!$O$10,IF(AND($D59=5,$K59="Electric"),'AMI Ref (2)'!$P$10,IF(AND($D59=5,$K59="N/A"),0,0))))</f>
        <v>0</v>
      </c>
      <c r="AR59" s="77">
        <f t="shared" si="12"/>
        <v>0</v>
      </c>
      <c r="AS59" s="84" t="e">
        <f t="shared" si="13"/>
        <v>#N/A</v>
      </c>
    </row>
    <row r="60" spans="1:45" ht="12.95" customHeight="1" x14ac:dyDescent="0.2">
      <c r="A60" s="68">
        <v>58</v>
      </c>
      <c r="B60" s="79">
        <f>Input!E75</f>
        <v>0</v>
      </c>
      <c r="C60" s="79">
        <f>Input!F75</f>
        <v>0</v>
      </c>
      <c r="D60" s="79">
        <f>Input!G75</f>
        <v>0</v>
      </c>
      <c r="E60" s="79">
        <f>Input!H75</f>
        <v>0</v>
      </c>
      <c r="F60" s="80">
        <f>Input!I75</f>
        <v>0</v>
      </c>
      <c r="G60" s="80">
        <f>Input!J75</f>
        <v>0</v>
      </c>
      <c r="H60" s="79">
        <f>Input!K75</f>
        <v>0</v>
      </c>
      <c r="I60" s="79">
        <f>Input!L75</f>
        <v>0</v>
      </c>
      <c r="J60" s="79">
        <f>Input!M75</f>
        <v>0</v>
      </c>
      <c r="K60" s="79">
        <f>Input!N75</f>
        <v>0</v>
      </c>
      <c r="L60" s="79">
        <f>Input!O75</f>
        <v>0</v>
      </c>
      <c r="M60" s="81" t="str">
        <f t="shared" si="3"/>
        <v/>
      </c>
      <c r="N60" s="82">
        <f t="shared" si="4"/>
        <v>0</v>
      </c>
      <c r="O60" s="83">
        <f>Input!C75</f>
        <v>0</v>
      </c>
      <c r="P60" s="83"/>
      <c r="R60" s="11">
        <f t="shared" si="0"/>
        <v>0</v>
      </c>
      <c r="S60" s="15" t="str">
        <f t="shared" si="1"/>
        <v xml:space="preserve"> </v>
      </c>
      <c r="T60" s="15"/>
      <c r="U60" s="12">
        <f t="shared" si="5"/>
        <v>0</v>
      </c>
      <c r="V60" s="12">
        <f t="shared" si="6"/>
        <v>0</v>
      </c>
      <c r="W60" s="12">
        <f t="shared" si="7"/>
        <v>0</v>
      </c>
      <c r="X60" s="12">
        <f t="shared" si="8"/>
        <v>0</v>
      </c>
      <c r="Y60" s="12">
        <f t="shared" si="9"/>
        <v>0</v>
      </c>
      <c r="Z60" s="12">
        <f t="shared" si="10"/>
        <v>0</v>
      </c>
      <c r="AA60" s="12">
        <f t="shared" si="11"/>
        <v>0</v>
      </c>
      <c r="AB60" s="12" t="str">
        <f t="shared" si="2"/>
        <v>00</v>
      </c>
      <c r="AC60" s="13" t="e">
        <f>VLOOKUP(AB60,'AMI Ref (2)'!T:U,2,FALSE)</f>
        <v>#N/A</v>
      </c>
      <c r="AD60" s="77"/>
      <c r="AE60" s="77">
        <f>IF(AND($D60=0,$J60="Oil"),'AMI Ref (2)'!$K$5,IF(AND($D60=0,$J60="Gas"),'AMI Ref (2)'!$L$5,IF(AND($D60=0,$J60="Electric"),'AMI Ref (2)'!$M$5,IF(AND($D60=0,$J60="N/A"),0,0))))</f>
        <v>0</v>
      </c>
      <c r="AF60" s="77">
        <f>IF(AND($D60=1,$J60="Oil"),'AMI Ref (2)'!$K$6,IF(AND($D60=1,$J60="Gas"),'AMI Ref (2)'!$L$6,IF(AND($D60=1,$J60="Electric"),'AMI Ref (2)'!$M$6,IF(AND($D60=1,$J60="N/A"),0,0))))</f>
        <v>0</v>
      </c>
      <c r="AG60" s="77">
        <f>IF(AND($D60=2,$J60="Oil"),'AMI Ref (2)'!$K$7,IF(AND($D60=2,$J60="Gas"),'AMI Ref (2)'!$L$7,IF(AND($D60=2,$J60="Electric"),'AMI Ref (2)'!$M$7,IF(AND($D60=2,$J60="N/A"),0,0))))</f>
        <v>0</v>
      </c>
      <c r="AH60" s="77">
        <f>IF(AND($D60=3,$J60="Oil"),'AMI Ref (2)'!$K$8,IF(AND($D60=3,$J60="Gas"),'AMI Ref (2)'!$L$8,IF(AND($D60=3,$J60="Electric"),'AMI Ref (2)'!$M$8,IF(AND($D60=3,$J60="N/A"),0,0))))</f>
        <v>0</v>
      </c>
      <c r="AI60" s="77">
        <f>IF(AND($D60=4,$J60="Oil"),'AMI Ref (2)'!$K$9,IF(AND($D60=4,$J60="Gas"),'AMI Ref (2)'!$L$9,IF(AND($D60=4,$J60="Electric"),'AMI Ref (2)'!$M$9,IF(AND($D60=4,$J60="N/A"),0,0))))</f>
        <v>0</v>
      </c>
      <c r="AJ60" s="77">
        <f>IF(AND($D60=5,$J60="Oil"),'AMI Ref (2)'!$K$10,IF(AND($D60=5,$J60="Gas"),'AMI Ref (2)'!$L$10,IF(AND($D60=5,$J60="Electric"),'AMI Ref (2)'!$M$10,IF(AND($D60=5,$J60="N/A"),0,0))))</f>
        <v>0</v>
      </c>
      <c r="AK60" s="43"/>
      <c r="AL60" s="77">
        <f>IF(AND($D60=0,$K60="Oil"),'AMI Ref (2)'!$N$5,IF(AND($D60=0,$K60="Gas"),'AMI Ref (2)'!$O$5,IF(AND($D60=0,$K60="Electric"),'AMI Ref (2)'!$P$5,IF(AND($D60=0,$K60="N/A"),0,0))))</f>
        <v>0</v>
      </c>
      <c r="AM60" s="77">
        <f>IF(AND($D60=1,$K60="Oil"),'AMI Ref (2)'!$N$6,IF(AND($D60=1,$K60="Gas"),'AMI Ref (2)'!$O$6,IF(AND($D60=1,$K60="Electric"),'AMI Ref (2)'!$P$6,IF(AND($D60=1,$K60="N/A"),0,0))))</f>
        <v>0</v>
      </c>
      <c r="AN60" s="77">
        <f>IF(AND($D60=2,$K60="Oil"),'AMI Ref (2)'!$N$7,IF(AND($D60=2,$K60="Gas"),'AMI Ref (2)'!$O$7,IF(AND($D60=2,$K60="Electric"),'AMI Ref (2)'!$P$7,IF(AND($D60=2,$K60="N/A"),0,0))))</f>
        <v>0</v>
      </c>
      <c r="AO60" s="77">
        <f>IF(AND($D60=3,$K60="Oil"),'AMI Ref (2)'!$N$8,IF(AND($D60=3,$K60="Gas"),'AMI Ref (2)'!$O$8,IF(AND($D60=3,$K60="Electric"),'AMI Ref (2)'!$P$8,IF(AND($D60=3,$K60="N/A"),0,0))))</f>
        <v>0</v>
      </c>
      <c r="AP60" s="77">
        <f>IF(AND($D60=4,$K60="Oil"),'AMI Ref (2)'!$N$9,IF(AND($D60=4,$K60="Gas"),'AMI Ref (2)'!$O$9,IF(AND($D60=4,$K60="Electric"),'AMI Ref (2)'!$P$9,IF(AND($D60=4,$K60="N/A"),0,0))))</f>
        <v>0</v>
      </c>
      <c r="AQ60" s="77">
        <f>IF(AND($D60=5,$K60="Oil"),'AMI Ref (2)'!$N$10,IF(AND($D60=5,$K60="Gas"),'AMI Ref (2)'!$O$10,IF(AND($D60=5,$K60="Electric"),'AMI Ref (2)'!$P$10,IF(AND($D60=5,$K60="N/A"),0,0))))</f>
        <v>0</v>
      </c>
      <c r="AR60" s="77">
        <f t="shared" si="12"/>
        <v>0</v>
      </c>
      <c r="AS60" s="84" t="e">
        <f t="shared" si="13"/>
        <v>#N/A</v>
      </c>
    </row>
    <row r="61" spans="1:45" ht="12.95" customHeight="1" x14ac:dyDescent="0.2">
      <c r="A61" s="68">
        <v>59</v>
      </c>
      <c r="B61" s="79">
        <f>Input!E76</f>
        <v>0</v>
      </c>
      <c r="C61" s="79">
        <f>Input!F76</f>
        <v>0</v>
      </c>
      <c r="D61" s="79">
        <f>Input!G76</f>
        <v>0</v>
      </c>
      <c r="E61" s="79">
        <f>Input!H76</f>
        <v>0</v>
      </c>
      <c r="F61" s="80">
        <f>Input!I76</f>
        <v>0</v>
      </c>
      <c r="G61" s="80">
        <f>Input!J76</f>
        <v>0</v>
      </c>
      <c r="H61" s="79">
        <f>Input!K76</f>
        <v>0</v>
      </c>
      <c r="I61" s="79">
        <f>Input!L76</f>
        <v>0</v>
      </c>
      <c r="J61" s="79">
        <f>Input!M76</f>
        <v>0</v>
      </c>
      <c r="K61" s="79">
        <f>Input!N76</f>
        <v>0</v>
      </c>
      <c r="L61" s="79">
        <f>Input!O76</f>
        <v>0</v>
      </c>
      <c r="M61" s="81" t="str">
        <f t="shared" si="3"/>
        <v/>
      </c>
      <c r="N61" s="82">
        <f t="shared" si="4"/>
        <v>0</v>
      </c>
      <c r="O61" s="83">
        <f>Input!C76</f>
        <v>0</v>
      </c>
      <c r="P61" s="83"/>
      <c r="R61" s="11">
        <f t="shared" si="0"/>
        <v>0</v>
      </c>
      <c r="S61" s="15" t="str">
        <f t="shared" si="1"/>
        <v xml:space="preserve"> </v>
      </c>
      <c r="T61" s="15"/>
      <c r="U61" s="12">
        <f t="shared" si="5"/>
        <v>0</v>
      </c>
      <c r="V61" s="12">
        <f t="shared" si="6"/>
        <v>0</v>
      </c>
      <c r="W61" s="12">
        <f t="shared" si="7"/>
        <v>0</v>
      </c>
      <c r="X61" s="12">
        <f t="shared" si="8"/>
        <v>0</v>
      </c>
      <c r="Y61" s="12">
        <f t="shared" si="9"/>
        <v>0</v>
      </c>
      <c r="Z61" s="12">
        <f t="shared" si="10"/>
        <v>0</v>
      </c>
      <c r="AA61" s="12">
        <f t="shared" si="11"/>
        <v>0</v>
      </c>
      <c r="AB61" s="12" t="str">
        <f t="shared" si="2"/>
        <v>00</v>
      </c>
      <c r="AC61" s="13" t="e">
        <f>VLOOKUP(AB61,'AMI Ref (2)'!T:U,2,FALSE)</f>
        <v>#N/A</v>
      </c>
      <c r="AD61" s="77"/>
      <c r="AE61" s="77">
        <f>IF(AND($D61=0,$J61="Oil"),'AMI Ref (2)'!$K$5,IF(AND($D61=0,$J61="Gas"),'AMI Ref (2)'!$L$5,IF(AND($D61=0,$J61="Electric"),'AMI Ref (2)'!$M$5,IF(AND($D61=0,$J61="N/A"),0,0))))</f>
        <v>0</v>
      </c>
      <c r="AF61" s="77">
        <f>IF(AND($D61=1,$J61="Oil"),'AMI Ref (2)'!$K$6,IF(AND($D61=1,$J61="Gas"),'AMI Ref (2)'!$L$6,IF(AND($D61=1,$J61="Electric"),'AMI Ref (2)'!$M$6,IF(AND($D61=1,$J61="N/A"),0,0))))</f>
        <v>0</v>
      </c>
      <c r="AG61" s="77">
        <f>IF(AND($D61=2,$J61="Oil"),'AMI Ref (2)'!$K$7,IF(AND($D61=2,$J61="Gas"),'AMI Ref (2)'!$L$7,IF(AND($D61=2,$J61="Electric"),'AMI Ref (2)'!$M$7,IF(AND($D61=2,$J61="N/A"),0,0))))</f>
        <v>0</v>
      </c>
      <c r="AH61" s="77">
        <f>IF(AND($D61=3,$J61="Oil"),'AMI Ref (2)'!$K$8,IF(AND($D61=3,$J61="Gas"),'AMI Ref (2)'!$L$8,IF(AND($D61=3,$J61="Electric"),'AMI Ref (2)'!$M$8,IF(AND($D61=3,$J61="N/A"),0,0))))</f>
        <v>0</v>
      </c>
      <c r="AI61" s="77">
        <f>IF(AND($D61=4,$J61="Oil"),'AMI Ref (2)'!$K$9,IF(AND($D61=4,$J61="Gas"),'AMI Ref (2)'!$L$9,IF(AND($D61=4,$J61="Electric"),'AMI Ref (2)'!$M$9,IF(AND($D61=4,$J61="N/A"),0,0))))</f>
        <v>0</v>
      </c>
      <c r="AJ61" s="77">
        <f>IF(AND($D61=5,$J61="Oil"),'AMI Ref (2)'!$K$10,IF(AND($D61=5,$J61="Gas"),'AMI Ref (2)'!$L$10,IF(AND($D61=5,$J61="Electric"),'AMI Ref (2)'!$M$10,IF(AND($D61=5,$J61="N/A"),0,0))))</f>
        <v>0</v>
      </c>
      <c r="AK61" s="43"/>
      <c r="AL61" s="77">
        <f>IF(AND($D61=0,$K61="Oil"),'AMI Ref (2)'!$N$5,IF(AND($D61=0,$K61="Gas"),'AMI Ref (2)'!$O$5,IF(AND($D61=0,$K61="Electric"),'AMI Ref (2)'!$P$5,IF(AND($D61=0,$K61="N/A"),0,0))))</f>
        <v>0</v>
      </c>
      <c r="AM61" s="77">
        <f>IF(AND($D61=1,$K61="Oil"),'AMI Ref (2)'!$N$6,IF(AND($D61=1,$K61="Gas"),'AMI Ref (2)'!$O$6,IF(AND($D61=1,$K61="Electric"),'AMI Ref (2)'!$P$6,IF(AND($D61=1,$K61="N/A"),0,0))))</f>
        <v>0</v>
      </c>
      <c r="AN61" s="77">
        <f>IF(AND($D61=2,$K61="Oil"),'AMI Ref (2)'!$N$7,IF(AND($D61=2,$K61="Gas"),'AMI Ref (2)'!$O$7,IF(AND($D61=2,$K61="Electric"),'AMI Ref (2)'!$P$7,IF(AND($D61=2,$K61="N/A"),0,0))))</f>
        <v>0</v>
      </c>
      <c r="AO61" s="77">
        <f>IF(AND($D61=3,$K61="Oil"),'AMI Ref (2)'!$N$8,IF(AND($D61=3,$K61="Gas"),'AMI Ref (2)'!$O$8,IF(AND($D61=3,$K61="Electric"),'AMI Ref (2)'!$P$8,IF(AND($D61=3,$K61="N/A"),0,0))))</f>
        <v>0</v>
      </c>
      <c r="AP61" s="77">
        <f>IF(AND($D61=4,$K61="Oil"),'AMI Ref (2)'!$N$9,IF(AND($D61=4,$K61="Gas"),'AMI Ref (2)'!$O$9,IF(AND($D61=4,$K61="Electric"),'AMI Ref (2)'!$P$9,IF(AND($D61=4,$K61="N/A"),0,0))))</f>
        <v>0</v>
      </c>
      <c r="AQ61" s="77">
        <f>IF(AND($D61=5,$K61="Oil"),'AMI Ref (2)'!$N$10,IF(AND($D61=5,$K61="Gas"),'AMI Ref (2)'!$O$10,IF(AND($D61=5,$K61="Electric"),'AMI Ref (2)'!$P$10,IF(AND($D61=5,$K61="N/A"),0,0))))</f>
        <v>0</v>
      </c>
      <c r="AR61" s="77">
        <f t="shared" si="12"/>
        <v>0</v>
      </c>
      <c r="AS61" s="84" t="e">
        <f t="shared" si="13"/>
        <v>#N/A</v>
      </c>
    </row>
    <row r="62" spans="1:45" ht="12.95" customHeight="1" x14ac:dyDescent="0.2">
      <c r="A62" s="68">
        <v>60</v>
      </c>
      <c r="B62" s="79">
        <f>Input!E77</f>
        <v>0</v>
      </c>
      <c r="C62" s="79">
        <f>Input!F77</f>
        <v>0</v>
      </c>
      <c r="D62" s="79">
        <f>Input!G77</f>
        <v>0</v>
      </c>
      <c r="E62" s="79">
        <f>Input!H77</f>
        <v>0</v>
      </c>
      <c r="F62" s="80">
        <f>Input!I77</f>
        <v>0</v>
      </c>
      <c r="G62" s="80">
        <f>Input!J77</f>
        <v>0</v>
      </c>
      <c r="H62" s="79">
        <f>Input!K77</f>
        <v>0</v>
      </c>
      <c r="I62" s="79">
        <f>Input!L77</f>
        <v>0</v>
      </c>
      <c r="J62" s="79">
        <f>Input!M77</f>
        <v>0</v>
      </c>
      <c r="K62" s="79">
        <f>Input!N77</f>
        <v>0</v>
      </c>
      <c r="L62" s="79">
        <f>Input!O77</f>
        <v>0</v>
      </c>
      <c r="M62" s="81" t="str">
        <f t="shared" si="3"/>
        <v/>
      </c>
      <c r="N62" s="82">
        <f t="shared" si="4"/>
        <v>0</v>
      </c>
      <c r="O62" s="83">
        <f>Input!C77</f>
        <v>0</v>
      </c>
      <c r="P62" s="83"/>
      <c r="R62" s="11">
        <f t="shared" si="0"/>
        <v>0</v>
      </c>
      <c r="S62" s="15" t="str">
        <f t="shared" si="1"/>
        <v xml:space="preserve"> </v>
      </c>
      <c r="T62" s="15"/>
      <c r="U62" s="12">
        <f t="shared" si="5"/>
        <v>0</v>
      </c>
      <c r="V62" s="12">
        <f t="shared" si="6"/>
        <v>0</v>
      </c>
      <c r="W62" s="12">
        <f t="shared" si="7"/>
        <v>0</v>
      </c>
      <c r="X62" s="12">
        <f t="shared" si="8"/>
        <v>0</v>
      </c>
      <c r="Y62" s="12">
        <f t="shared" si="9"/>
        <v>0</v>
      </c>
      <c r="Z62" s="12">
        <f t="shared" si="10"/>
        <v>0</v>
      </c>
      <c r="AA62" s="12">
        <f t="shared" si="11"/>
        <v>0</v>
      </c>
      <c r="AB62" s="12" t="str">
        <f t="shared" si="2"/>
        <v>00</v>
      </c>
      <c r="AC62" s="13" t="e">
        <f>VLOOKUP(AB62,'AMI Ref (2)'!T:U,2,FALSE)</f>
        <v>#N/A</v>
      </c>
      <c r="AD62" s="77"/>
      <c r="AE62" s="77">
        <f>IF(AND($D62=0,$J62="Oil"),'AMI Ref (2)'!$K$5,IF(AND($D62=0,$J62="Gas"),'AMI Ref (2)'!$L$5,IF(AND($D62=0,$J62="Electric"),'AMI Ref (2)'!$M$5,IF(AND($D62=0,$J62="N/A"),0,0))))</f>
        <v>0</v>
      </c>
      <c r="AF62" s="77">
        <f>IF(AND($D62=1,$J62="Oil"),'AMI Ref (2)'!$K$6,IF(AND($D62=1,$J62="Gas"),'AMI Ref (2)'!$L$6,IF(AND($D62=1,$J62="Electric"),'AMI Ref (2)'!$M$6,IF(AND($D62=1,$J62="N/A"),0,0))))</f>
        <v>0</v>
      </c>
      <c r="AG62" s="77">
        <f>IF(AND($D62=2,$J62="Oil"),'AMI Ref (2)'!$K$7,IF(AND($D62=2,$J62="Gas"),'AMI Ref (2)'!$L$7,IF(AND($D62=2,$J62="Electric"),'AMI Ref (2)'!$M$7,IF(AND($D62=2,$J62="N/A"),0,0))))</f>
        <v>0</v>
      </c>
      <c r="AH62" s="77">
        <f>IF(AND($D62=3,$J62="Oil"),'AMI Ref (2)'!$K$8,IF(AND($D62=3,$J62="Gas"),'AMI Ref (2)'!$L$8,IF(AND($D62=3,$J62="Electric"),'AMI Ref (2)'!$M$8,IF(AND($D62=3,$J62="N/A"),0,0))))</f>
        <v>0</v>
      </c>
      <c r="AI62" s="77">
        <f>IF(AND($D62=4,$J62="Oil"),'AMI Ref (2)'!$K$9,IF(AND($D62=4,$J62="Gas"),'AMI Ref (2)'!$L$9,IF(AND($D62=4,$J62="Electric"),'AMI Ref (2)'!$M$9,IF(AND($D62=4,$J62="N/A"),0,0))))</f>
        <v>0</v>
      </c>
      <c r="AJ62" s="77">
        <f>IF(AND($D62=5,$J62="Oil"),'AMI Ref (2)'!$K$10,IF(AND($D62=5,$J62="Gas"),'AMI Ref (2)'!$L$10,IF(AND($D62=5,$J62="Electric"),'AMI Ref (2)'!$M$10,IF(AND($D62=5,$J62="N/A"),0,0))))</f>
        <v>0</v>
      </c>
      <c r="AK62" s="43"/>
      <c r="AL62" s="77">
        <f>IF(AND($D62=0,$K62="Oil"),'AMI Ref (2)'!$N$5,IF(AND($D62=0,$K62="Gas"),'AMI Ref (2)'!$O$5,IF(AND($D62=0,$K62="Electric"),'AMI Ref (2)'!$P$5,IF(AND($D62=0,$K62="N/A"),0,0))))</f>
        <v>0</v>
      </c>
      <c r="AM62" s="77">
        <f>IF(AND($D62=1,$K62="Oil"),'AMI Ref (2)'!$N$6,IF(AND($D62=1,$K62="Gas"),'AMI Ref (2)'!$O$6,IF(AND($D62=1,$K62="Electric"),'AMI Ref (2)'!$P$6,IF(AND($D62=1,$K62="N/A"),0,0))))</f>
        <v>0</v>
      </c>
      <c r="AN62" s="77">
        <f>IF(AND($D62=2,$K62="Oil"),'AMI Ref (2)'!$N$7,IF(AND($D62=2,$K62="Gas"),'AMI Ref (2)'!$O$7,IF(AND($D62=2,$K62="Electric"),'AMI Ref (2)'!$P$7,IF(AND($D62=2,$K62="N/A"),0,0))))</f>
        <v>0</v>
      </c>
      <c r="AO62" s="77">
        <f>IF(AND($D62=3,$K62="Oil"),'AMI Ref (2)'!$N$8,IF(AND($D62=3,$K62="Gas"),'AMI Ref (2)'!$O$8,IF(AND($D62=3,$K62="Electric"),'AMI Ref (2)'!$P$8,IF(AND($D62=3,$K62="N/A"),0,0))))</f>
        <v>0</v>
      </c>
      <c r="AP62" s="77">
        <f>IF(AND($D62=4,$K62="Oil"),'AMI Ref (2)'!$N$9,IF(AND($D62=4,$K62="Gas"),'AMI Ref (2)'!$O$9,IF(AND($D62=4,$K62="Electric"),'AMI Ref (2)'!$P$9,IF(AND($D62=4,$K62="N/A"),0,0))))</f>
        <v>0</v>
      </c>
      <c r="AQ62" s="77">
        <f>IF(AND($D62=5,$K62="Oil"),'AMI Ref (2)'!$N$10,IF(AND($D62=5,$K62="Gas"),'AMI Ref (2)'!$O$10,IF(AND($D62=5,$K62="Electric"),'AMI Ref (2)'!$P$10,IF(AND($D62=5,$K62="N/A"),0,0))))</f>
        <v>0</v>
      </c>
      <c r="AR62" s="77">
        <f t="shared" si="12"/>
        <v>0</v>
      </c>
      <c r="AS62" s="84" t="e">
        <f t="shared" si="13"/>
        <v>#N/A</v>
      </c>
    </row>
    <row r="63" spans="1:45" ht="12.95" customHeight="1" x14ac:dyDescent="0.2">
      <c r="A63" s="68">
        <v>61</v>
      </c>
      <c r="B63" s="79">
        <f>Input!E78</f>
        <v>0</v>
      </c>
      <c r="C63" s="79">
        <f>Input!F78</f>
        <v>0</v>
      </c>
      <c r="D63" s="79">
        <f>Input!G78</f>
        <v>0</v>
      </c>
      <c r="E63" s="79">
        <f>Input!H78</f>
        <v>0</v>
      </c>
      <c r="F63" s="80">
        <f>Input!I78</f>
        <v>0</v>
      </c>
      <c r="G63" s="80">
        <f>Input!J78</f>
        <v>0</v>
      </c>
      <c r="H63" s="79">
        <f>Input!K78</f>
        <v>0</v>
      </c>
      <c r="I63" s="79">
        <f>Input!L78</f>
        <v>0</v>
      </c>
      <c r="J63" s="79">
        <f>Input!M78</f>
        <v>0</v>
      </c>
      <c r="K63" s="79">
        <f>Input!N78</f>
        <v>0</v>
      </c>
      <c r="L63" s="79">
        <f>Input!O78</f>
        <v>0</v>
      </c>
      <c r="M63" s="81" t="str">
        <f t="shared" si="3"/>
        <v/>
      </c>
      <c r="N63" s="82">
        <f t="shared" si="4"/>
        <v>0</v>
      </c>
      <c r="O63" s="83">
        <f>Input!C78</f>
        <v>0</v>
      </c>
      <c r="P63" s="83"/>
      <c r="R63" s="11">
        <f t="shared" si="0"/>
        <v>0</v>
      </c>
      <c r="S63" s="15" t="str">
        <f t="shared" si="1"/>
        <v xml:space="preserve"> </v>
      </c>
      <c r="T63" s="15"/>
      <c r="U63" s="12">
        <f t="shared" si="5"/>
        <v>0</v>
      </c>
      <c r="V63" s="12">
        <f t="shared" si="6"/>
        <v>0</v>
      </c>
      <c r="W63" s="12">
        <f t="shared" si="7"/>
        <v>0</v>
      </c>
      <c r="X63" s="12">
        <f t="shared" si="8"/>
        <v>0</v>
      </c>
      <c r="Y63" s="12">
        <f t="shared" si="9"/>
        <v>0</v>
      </c>
      <c r="Z63" s="12">
        <f t="shared" si="10"/>
        <v>0</v>
      </c>
      <c r="AA63" s="12">
        <f t="shared" si="11"/>
        <v>0</v>
      </c>
      <c r="AB63" s="12" t="str">
        <f t="shared" si="2"/>
        <v>00</v>
      </c>
      <c r="AC63" s="13" t="e">
        <f>VLOOKUP(AB63,'AMI Ref (2)'!T:U,2,FALSE)</f>
        <v>#N/A</v>
      </c>
      <c r="AD63" s="77"/>
      <c r="AE63" s="77">
        <f>IF(AND($D63=0,$J63="Oil"),'AMI Ref (2)'!$K$5,IF(AND($D63=0,$J63="Gas"),'AMI Ref (2)'!$L$5,IF(AND($D63=0,$J63="Electric"),'AMI Ref (2)'!$M$5,IF(AND($D63=0,$J63="N/A"),0,0))))</f>
        <v>0</v>
      </c>
      <c r="AF63" s="77">
        <f>IF(AND($D63=1,$J63="Oil"),'AMI Ref (2)'!$K$6,IF(AND($D63=1,$J63="Gas"),'AMI Ref (2)'!$L$6,IF(AND($D63=1,$J63="Electric"),'AMI Ref (2)'!$M$6,IF(AND($D63=1,$J63="N/A"),0,0))))</f>
        <v>0</v>
      </c>
      <c r="AG63" s="77">
        <f>IF(AND($D63=2,$J63="Oil"),'AMI Ref (2)'!$K$7,IF(AND($D63=2,$J63="Gas"),'AMI Ref (2)'!$L$7,IF(AND($D63=2,$J63="Electric"),'AMI Ref (2)'!$M$7,IF(AND($D63=2,$J63="N/A"),0,0))))</f>
        <v>0</v>
      </c>
      <c r="AH63" s="77">
        <f>IF(AND($D63=3,$J63="Oil"),'AMI Ref (2)'!$K$8,IF(AND($D63=3,$J63="Gas"),'AMI Ref (2)'!$L$8,IF(AND($D63=3,$J63="Electric"),'AMI Ref (2)'!$M$8,IF(AND($D63=3,$J63="N/A"),0,0))))</f>
        <v>0</v>
      </c>
      <c r="AI63" s="77">
        <f>IF(AND($D63=4,$J63="Oil"),'AMI Ref (2)'!$K$9,IF(AND($D63=4,$J63="Gas"),'AMI Ref (2)'!$L$9,IF(AND($D63=4,$J63="Electric"),'AMI Ref (2)'!$M$9,IF(AND($D63=4,$J63="N/A"),0,0))))</f>
        <v>0</v>
      </c>
      <c r="AJ63" s="77">
        <f>IF(AND($D63=5,$J63="Oil"),'AMI Ref (2)'!$K$10,IF(AND($D63=5,$J63="Gas"),'AMI Ref (2)'!$L$10,IF(AND($D63=5,$J63="Electric"),'AMI Ref (2)'!$M$10,IF(AND($D63=5,$J63="N/A"),0,0))))</f>
        <v>0</v>
      </c>
      <c r="AK63" s="43"/>
      <c r="AL63" s="77">
        <f>IF(AND($D63=0,$K63="Oil"),'AMI Ref (2)'!$N$5,IF(AND($D63=0,$K63="Gas"),'AMI Ref (2)'!$O$5,IF(AND($D63=0,$K63="Electric"),'AMI Ref (2)'!$P$5,IF(AND($D63=0,$K63="N/A"),0,0))))</f>
        <v>0</v>
      </c>
      <c r="AM63" s="77">
        <f>IF(AND($D63=1,$K63="Oil"),'AMI Ref (2)'!$N$6,IF(AND($D63=1,$K63="Gas"),'AMI Ref (2)'!$O$6,IF(AND($D63=1,$K63="Electric"),'AMI Ref (2)'!$P$6,IF(AND($D63=1,$K63="N/A"),0,0))))</f>
        <v>0</v>
      </c>
      <c r="AN63" s="77">
        <f>IF(AND($D63=2,$K63="Oil"),'AMI Ref (2)'!$N$7,IF(AND($D63=2,$K63="Gas"),'AMI Ref (2)'!$O$7,IF(AND($D63=2,$K63="Electric"),'AMI Ref (2)'!$P$7,IF(AND($D63=2,$K63="N/A"),0,0))))</f>
        <v>0</v>
      </c>
      <c r="AO63" s="77">
        <f>IF(AND($D63=3,$K63="Oil"),'AMI Ref (2)'!$N$8,IF(AND($D63=3,$K63="Gas"),'AMI Ref (2)'!$O$8,IF(AND($D63=3,$K63="Electric"),'AMI Ref (2)'!$P$8,IF(AND($D63=3,$K63="N/A"),0,0))))</f>
        <v>0</v>
      </c>
      <c r="AP63" s="77">
        <f>IF(AND($D63=4,$K63="Oil"),'AMI Ref (2)'!$N$9,IF(AND($D63=4,$K63="Gas"),'AMI Ref (2)'!$O$9,IF(AND($D63=4,$K63="Electric"),'AMI Ref (2)'!$P$9,IF(AND($D63=4,$K63="N/A"),0,0))))</f>
        <v>0</v>
      </c>
      <c r="AQ63" s="77">
        <f>IF(AND($D63=5,$K63="Oil"),'AMI Ref (2)'!$N$10,IF(AND($D63=5,$K63="Gas"),'AMI Ref (2)'!$O$10,IF(AND($D63=5,$K63="Electric"),'AMI Ref (2)'!$P$10,IF(AND($D63=5,$K63="N/A"),0,0))))</f>
        <v>0</v>
      </c>
      <c r="AR63" s="77">
        <f t="shared" si="12"/>
        <v>0</v>
      </c>
      <c r="AS63" s="84" t="e">
        <f t="shared" si="13"/>
        <v>#N/A</v>
      </c>
    </row>
    <row r="64" spans="1:45" ht="12.95" customHeight="1" x14ac:dyDescent="0.2">
      <c r="A64" s="68">
        <v>62</v>
      </c>
      <c r="B64" s="79">
        <f>Input!E79</f>
        <v>0</v>
      </c>
      <c r="C64" s="79">
        <f>Input!F79</f>
        <v>0</v>
      </c>
      <c r="D64" s="79">
        <f>Input!G79</f>
        <v>0</v>
      </c>
      <c r="E64" s="79">
        <f>Input!H79</f>
        <v>0</v>
      </c>
      <c r="F64" s="80">
        <f>Input!I79</f>
        <v>0</v>
      </c>
      <c r="G64" s="80">
        <f>Input!J79</f>
        <v>0</v>
      </c>
      <c r="H64" s="79">
        <f>Input!K79</f>
        <v>0</v>
      </c>
      <c r="I64" s="79">
        <f>Input!L79</f>
        <v>0</v>
      </c>
      <c r="J64" s="79">
        <f>Input!M79</f>
        <v>0</v>
      </c>
      <c r="K64" s="79">
        <f>Input!N79</f>
        <v>0</v>
      </c>
      <c r="L64" s="79">
        <f>Input!O79</f>
        <v>0</v>
      </c>
      <c r="M64" s="81" t="str">
        <f t="shared" si="3"/>
        <v/>
      </c>
      <c r="N64" s="82">
        <f t="shared" si="4"/>
        <v>0</v>
      </c>
      <c r="O64" s="83">
        <f>Input!C79</f>
        <v>0</v>
      </c>
      <c r="P64" s="83"/>
      <c r="R64" s="11">
        <f t="shared" si="0"/>
        <v>0</v>
      </c>
      <c r="S64" s="15" t="str">
        <f t="shared" si="1"/>
        <v xml:space="preserve"> </v>
      </c>
      <c r="T64" s="15"/>
      <c r="U64" s="12">
        <f t="shared" si="5"/>
        <v>0</v>
      </c>
      <c r="V64" s="12">
        <f t="shared" si="6"/>
        <v>0</v>
      </c>
      <c r="W64" s="12">
        <f t="shared" si="7"/>
        <v>0</v>
      </c>
      <c r="X64" s="12">
        <f t="shared" si="8"/>
        <v>0</v>
      </c>
      <c r="Y64" s="12">
        <f t="shared" si="9"/>
        <v>0</v>
      </c>
      <c r="Z64" s="12">
        <f t="shared" si="10"/>
        <v>0</v>
      </c>
      <c r="AA64" s="12">
        <f t="shared" si="11"/>
        <v>0</v>
      </c>
      <c r="AB64" s="12" t="str">
        <f t="shared" si="2"/>
        <v>00</v>
      </c>
      <c r="AC64" s="13" t="e">
        <f>VLOOKUP(AB64,'AMI Ref (2)'!T:U,2,FALSE)</f>
        <v>#N/A</v>
      </c>
      <c r="AD64" s="77"/>
      <c r="AE64" s="77">
        <f>IF(AND($D64=0,$J64="Oil"),'AMI Ref (2)'!$K$5,IF(AND($D64=0,$J64="Gas"),'AMI Ref (2)'!$L$5,IF(AND($D64=0,$J64="Electric"),'AMI Ref (2)'!$M$5,IF(AND($D64=0,$J64="N/A"),0,0))))</f>
        <v>0</v>
      </c>
      <c r="AF64" s="77">
        <f>IF(AND($D64=1,$J64="Oil"),'AMI Ref (2)'!$K$6,IF(AND($D64=1,$J64="Gas"),'AMI Ref (2)'!$L$6,IF(AND($D64=1,$J64="Electric"),'AMI Ref (2)'!$M$6,IF(AND($D64=1,$J64="N/A"),0,0))))</f>
        <v>0</v>
      </c>
      <c r="AG64" s="77">
        <f>IF(AND($D64=2,$J64="Oil"),'AMI Ref (2)'!$K$7,IF(AND($D64=2,$J64="Gas"),'AMI Ref (2)'!$L$7,IF(AND($D64=2,$J64="Electric"),'AMI Ref (2)'!$M$7,IF(AND($D64=2,$J64="N/A"),0,0))))</f>
        <v>0</v>
      </c>
      <c r="AH64" s="77">
        <f>IF(AND($D64=3,$J64="Oil"),'AMI Ref (2)'!$K$8,IF(AND($D64=3,$J64="Gas"),'AMI Ref (2)'!$L$8,IF(AND($D64=3,$J64="Electric"),'AMI Ref (2)'!$M$8,IF(AND($D64=3,$J64="N/A"),0,0))))</f>
        <v>0</v>
      </c>
      <c r="AI64" s="77">
        <f>IF(AND($D64=4,$J64="Oil"),'AMI Ref (2)'!$K$9,IF(AND($D64=4,$J64="Gas"),'AMI Ref (2)'!$L$9,IF(AND($D64=4,$J64="Electric"),'AMI Ref (2)'!$M$9,IF(AND($D64=4,$J64="N/A"),0,0))))</f>
        <v>0</v>
      </c>
      <c r="AJ64" s="77">
        <f>IF(AND($D64=5,$J64="Oil"),'AMI Ref (2)'!$K$10,IF(AND($D64=5,$J64="Gas"),'AMI Ref (2)'!$L$10,IF(AND($D64=5,$J64="Electric"),'AMI Ref (2)'!$M$10,IF(AND($D64=5,$J64="N/A"),0,0))))</f>
        <v>0</v>
      </c>
      <c r="AK64" s="43"/>
      <c r="AL64" s="77">
        <f>IF(AND($D64=0,$K64="Oil"),'AMI Ref (2)'!$N$5,IF(AND($D64=0,$K64="Gas"),'AMI Ref (2)'!$O$5,IF(AND($D64=0,$K64="Electric"),'AMI Ref (2)'!$P$5,IF(AND($D64=0,$K64="N/A"),0,0))))</f>
        <v>0</v>
      </c>
      <c r="AM64" s="77">
        <f>IF(AND($D64=1,$K64="Oil"),'AMI Ref (2)'!$N$6,IF(AND($D64=1,$K64="Gas"),'AMI Ref (2)'!$O$6,IF(AND($D64=1,$K64="Electric"),'AMI Ref (2)'!$P$6,IF(AND($D64=1,$K64="N/A"),0,0))))</f>
        <v>0</v>
      </c>
      <c r="AN64" s="77">
        <f>IF(AND($D64=2,$K64="Oil"),'AMI Ref (2)'!$N$7,IF(AND($D64=2,$K64="Gas"),'AMI Ref (2)'!$O$7,IF(AND($D64=2,$K64="Electric"),'AMI Ref (2)'!$P$7,IF(AND($D64=2,$K64="N/A"),0,0))))</f>
        <v>0</v>
      </c>
      <c r="AO64" s="77">
        <f>IF(AND($D64=3,$K64="Oil"),'AMI Ref (2)'!$N$8,IF(AND($D64=3,$K64="Gas"),'AMI Ref (2)'!$O$8,IF(AND($D64=3,$K64="Electric"),'AMI Ref (2)'!$P$8,IF(AND($D64=3,$K64="N/A"),0,0))))</f>
        <v>0</v>
      </c>
      <c r="AP64" s="77">
        <f>IF(AND($D64=4,$K64="Oil"),'AMI Ref (2)'!$N$9,IF(AND($D64=4,$K64="Gas"),'AMI Ref (2)'!$O$9,IF(AND($D64=4,$K64="Electric"),'AMI Ref (2)'!$P$9,IF(AND($D64=4,$K64="N/A"),0,0))))</f>
        <v>0</v>
      </c>
      <c r="AQ64" s="77">
        <f>IF(AND($D64=5,$K64="Oil"),'AMI Ref (2)'!$N$10,IF(AND($D64=5,$K64="Gas"),'AMI Ref (2)'!$O$10,IF(AND($D64=5,$K64="Electric"),'AMI Ref (2)'!$P$10,IF(AND($D64=5,$K64="N/A"),0,0))))</f>
        <v>0</v>
      </c>
      <c r="AR64" s="77">
        <f t="shared" si="12"/>
        <v>0</v>
      </c>
      <c r="AS64" s="84" t="e">
        <f t="shared" si="13"/>
        <v>#N/A</v>
      </c>
    </row>
    <row r="65" spans="1:45" ht="12.95" customHeight="1" x14ac:dyDescent="0.2">
      <c r="A65" s="68">
        <v>63</v>
      </c>
      <c r="B65" s="79">
        <f>Input!E80</f>
        <v>0</v>
      </c>
      <c r="C65" s="79">
        <f>Input!F80</f>
        <v>0</v>
      </c>
      <c r="D65" s="79">
        <f>Input!G80</f>
        <v>0</v>
      </c>
      <c r="E65" s="79">
        <f>Input!H80</f>
        <v>0</v>
      </c>
      <c r="F65" s="80">
        <f>Input!I80</f>
        <v>0</v>
      </c>
      <c r="G65" s="80">
        <f>Input!J80</f>
        <v>0</v>
      </c>
      <c r="H65" s="79">
        <f>Input!K80</f>
        <v>0</v>
      </c>
      <c r="I65" s="79">
        <f>Input!L80</f>
        <v>0</v>
      </c>
      <c r="J65" s="79">
        <f>Input!M80</f>
        <v>0</v>
      </c>
      <c r="K65" s="79">
        <f>Input!N80</f>
        <v>0</v>
      </c>
      <c r="L65" s="79">
        <f>Input!O80</f>
        <v>0</v>
      </c>
      <c r="M65" s="81" t="str">
        <f t="shared" si="3"/>
        <v/>
      </c>
      <c r="N65" s="82">
        <f t="shared" si="4"/>
        <v>0</v>
      </c>
      <c r="O65" s="83">
        <f>Input!C80</f>
        <v>0</v>
      </c>
      <c r="P65" s="83"/>
      <c r="R65" s="11">
        <f t="shared" si="0"/>
        <v>0</v>
      </c>
      <c r="S65" s="15" t="str">
        <f t="shared" si="1"/>
        <v xml:space="preserve"> </v>
      </c>
      <c r="T65" s="15"/>
      <c r="U65" s="12">
        <f t="shared" si="5"/>
        <v>0</v>
      </c>
      <c r="V65" s="12">
        <f t="shared" si="6"/>
        <v>0</v>
      </c>
      <c r="W65" s="12">
        <f t="shared" si="7"/>
        <v>0</v>
      </c>
      <c r="X65" s="12">
        <f t="shared" si="8"/>
        <v>0</v>
      </c>
      <c r="Y65" s="12">
        <f t="shared" si="9"/>
        <v>0</v>
      </c>
      <c r="Z65" s="12">
        <f t="shared" si="10"/>
        <v>0</v>
      </c>
      <c r="AA65" s="12">
        <f t="shared" si="11"/>
        <v>0</v>
      </c>
      <c r="AB65" s="12" t="str">
        <f t="shared" si="2"/>
        <v>00</v>
      </c>
      <c r="AC65" s="13" t="e">
        <f>VLOOKUP(AB65,'AMI Ref (2)'!T:U,2,FALSE)</f>
        <v>#N/A</v>
      </c>
      <c r="AD65" s="77"/>
      <c r="AE65" s="77">
        <f>IF(AND($D65=0,$J65="Oil"),'AMI Ref (2)'!$K$5,IF(AND($D65=0,$J65="Gas"),'AMI Ref (2)'!$L$5,IF(AND($D65=0,$J65="Electric"),'AMI Ref (2)'!$M$5,IF(AND($D65=0,$J65="N/A"),0,0))))</f>
        <v>0</v>
      </c>
      <c r="AF65" s="77">
        <f>IF(AND($D65=1,$J65="Oil"),'AMI Ref (2)'!$K$6,IF(AND($D65=1,$J65="Gas"),'AMI Ref (2)'!$L$6,IF(AND($D65=1,$J65="Electric"),'AMI Ref (2)'!$M$6,IF(AND($D65=1,$J65="N/A"),0,0))))</f>
        <v>0</v>
      </c>
      <c r="AG65" s="77">
        <f>IF(AND($D65=2,$J65="Oil"),'AMI Ref (2)'!$K$7,IF(AND($D65=2,$J65="Gas"),'AMI Ref (2)'!$L$7,IF(AND($D65=2,$J65="Electric"),'AMI Ref (2)'!$M$7,IF(AND($D65=2,$J65="N/A"),0,0))))</f>
        <v>0</v>
      </c>
      <c r="AH65" s="77">
        <f>IF(AND($D65=3,$J65="Oil"),'AMI Ref (2)'!$K$8,IF(AND($D65=3,$J65="Gas"),'AMI Ref (2)'!$L$8,IF(AND($D65=3,$J65="Electric"),'AMI Ref (2)'!$M$8,IF(AND($D65=3,$J65="N/A"),0,0))))</f>
        <v>0</v>
      </c>
      <c r="AI65" s="77">
        <f>IF(AND($D65=4,$J65="Oil"),'AMI Ref (2)'!$K$9,IF(AND($D65=4,$J65="Gas"),'AMI Ref (2)'!$L$9,IF(AND($D65=4,$J65="Electric"),'AMI Ref (2)'!$M$9,IF(AND($D65=4,$J65="N/A"),0,0))))</f>
        <v>0</v>
      </c>
      <c r="AJ65" s="77">
        <f>IF(AND($D65=5,$J65="Oil"),'AMI Ref (2)'!$K$10,IF(AND($D65=5,$J65="Gas"),'AMI Ref (2)'!$L$10,IF(AND($D65=5,$J65="Electric"),'AMI Ref (2)'!$M$10,IF(AND($D65=5,$J65="N/A"),0,0))))</f>
        <v>0</v>
      </c>
      <c r="AK65" s="43"/>
      <c r="AL65" s="77">
        <f>IF(AND($D65=0,$K65="Oil"),'AMI Ref (2)'!$N$5,IF(AND($D65=0,$K65="Gas"),'AMI Ref (2)'!$O$5,IF(AND($D65=0,$K65="Electric"),'AMI Ref (2)'!$P$5,IF(AND($D65=0,$K65="N/A"),0,0))))</f>
        <v>0</v>
      </c>
      <c r="AM65" s="77">
        <f>IF(AND($D65=1,$K65="Oil"),'AMI Ref (2)'!$N$6,IF(AND($D65=1,$K65="Gas"),'AMI Ref (2)'!$O$6,IF(AND($D65=1,$K65="Electric"),'AMI Ref (2)'!$P$6,IF(AND($D65=1,$K65="N/A"),0,0))))</f>
        <v>0</v>
      </c>
      <c r="AN65" s="77">
        <f>IF(AND($D65=2,$K65="Oil"),'AMI Ref (2)'!$N$7,IF(AND($D65=2,$K65="Gas"),'AMI Ref (2)'!$O$7,IF(AND($D65=2,$K65="Electric"),'AMI Ref (2)'!$P$7,IF(AND($D65=2,$K65="N/A"),0,0))))</f>
        <v>0</v>
      </c>
      <c r="AO65" s="77">
        <f>IF(AND($D65=3,$K65="Oil"),'AMI Ref (2)'!$N$8,IF(AND($D65=3,$K65="Gas"),'AMI Ref (2)'!$O$8,IF(AND($D65=3,$K65="Electric"),'AMI Ref (2)'!$P$8,IF(AND($D65=3,$K65="N/A"),0,0))))</f>
        <v>0</v>
      </c>
      <c r="AP65" s="77">
        <f>IF(AND($D65=4,$K65="Oil"),'AMI Ref (2)'!$N$9,IF(AND($D65=4,$K65="Gas"),'AMI Ref (2)'!$O$9,IF(AND($D65=4,$K65="Electric"),'AMI Ref (2)'!$P$9,IF(AND($D65=4,$K65="N/A"),0,0))))</f>
        <v>0</v>
      </c>
      <c r="AQ65" s="77">
        <f>IF(AND($D65=5,$K65="Oil"),'AMI Ref (2)'!$N$10,IF(AND($D65=5,$K65="Gas"),'AMI Ref (2)'!$O$10,IF(AND($D65=5,$K65="Electric"),'AMI Ref (2)'!$P$10,IF(AND($D65=5,$K65="N/A"),0,0))))</f>
        <v>0</v>
      </c>
      <c r="AR65" s="77">
        <f t="shared" si="12"/>
        <v>0</v>
      </c>
      <c r="AS65" s="84" t="e">
        <f t="shared" si="13"/>
        <v>#N/A</v>
      </c>
    </row>
    <row r="66" spans="1:45" ht="12.95" customHeight="1" x14ac:dyDescent="0.2">
      <c r="A66" s="68">
        <v>64</v>
      </c>
      <c r="B66" s="79">
        <f>Input!E81</f>
        <v>0</v>
      </c>
      <c r="C66" s="79">
        <f>Input!F81</f>
        <v>0</v>
      </c>
      <c r="D66" s="79">
        <f>Input!G81</f>
        <v>0</v>
      </c>
      <c r="E66" s="79">
        <f>Input!H81</f>
        <v>0</v>
      </c>
      <c r="F66" s="80">
        <f>Input!I81</f>
        <v>0</v>
      </c>
      <c r="G66" s="80">
        <f>Input!J81</f>
        <v>0</v>
      </c>
      <c r="H66" s="79">
        <f>Input!K81</f>
        <v>0</v>
      </c>
      <c r="I66" s="79">
        <f>Input!L81</f>
        <v>0</v>
      </c>
      <c r="J66" s="79">
        <f>Input!M81</f>
        <v>0</v>
      </c>
      <c r="K66" s="79">
        <f>Input!N81</f>
        <v>0</v>
      </c>
      <c r="L66" s="79">
        <f>Input!O81</f>
        <v>0</v>
      </c>
      <c r="M66" s="81" t="str">
        <f t="shared" si="3"/>
        <v/>
      </c>
      <c r="N66" s="82">
        <f t="shared" si="4"/>
        <v>0</v>
      </c>
      <c r="O66" s="83">
        <f>Input!C81</f>
        <v>0</v>
      </c>
      <c r="P66" s="83"/>
      <c r="R66" s="11">
        <f t="shared" si="0"/>
        <v>0</v>
      </c>
      <c r="S66" s="15" t="str">
        <f t="shared" si="1"/>
        <v xml:space="preserve"> </v>
      </c>
      <c r="T66" s="15"/>
      <c r="U66" s="12">
        <f t="shared" si="5"/>
        <v>0</v>
      </c>
      <c r="V66" s="12">
        <f t="shared" si="6"/>
        <v>0</v>
      </c>
      <c r="W66" s="12">
        <f t="shared" si="7"/>
        <v>0</v>
      </c>
      <c r="X66" s="12">
        <f t="shared" si="8"/>
        <v>0</v>
      </c>
      <c r="Y66" s="12">
        <f t="shared" si="9"/>
        <v>0</v>
      </c>
      <c r="Z66" s="12">
        <f t="shared" si="10"/>
        <v>0</v>
      </c>
      <c r="AA66" s="12">
        <f t="shared" si="11"/>
        <v>0</v>
      </c>
      <c r="AB66" s="12" t="str">
        <f t="shared" si="2"/>
        <v>00</v>
      </c>
      <c r="AC66" s="13" t="e">
        <f>VLOOKUP(AB66,'AMI Ref (2)'!T:U,2,FALSE)</f>
        <v>#N/A</v>
      </c>
      <c r="AD66" s="77"/>
      <c r="AE66" s="77">
        <f>IF(AND($D66=0,$J66="Oil"),'AMI Ref (2)'!$K$5,IF(AND($D66=0,$J66="Gas"),'AMI Ref (2)'!$L$5,IF(AND($D66=0,$J66="Electric"),'AMI Ref (2)'!$M$5,IF(AND($D66=0,$J66="N/A"),0,0))))</f>
        <v>0</v>
      </c>
      <c r="AF66" s="77">
        <f>IF(AND($D66=1,$J66="Oil"),'AMI Ref (2)'!$K$6,IF(AND($D66=1,$J66="Gas"),'AMI Ref (2)'!$L$6,IF(AND($D66=1,$J66="Electric"),'AMI Ref (2)'!$M$6,IF(AND($D66=1,$J66="N/A"),0,0))))</f>
        <v>0</v>
      </c>
      <c r="AG66" s="77">
        <f>IF(AND($D66=2,$J66="Oil"),'AMI Ref (2)'!$K$7,IF(AND($D66=2,$J66="Gas"),'AMI Ref (2)'!$L$7,IF(AND($D66=2,$J66="Electric"),'AMI Ref (2)'!$M$7,IF(AND($D66=2,$J66="N/A"),0,0))))</f>
        <v>0</v>
      </c>
      <c r="AH66" s="77">
        <f>IF(AND($D66=3,$J66="Oil"),'AMI Ref (2)'!$K$8,IF(AND($D66=3,$J66="Gas"),'AMI Ref (2)'!$L$8,IF(AND($D66=3,$J66="Electric"),'AMI Ref (2)'!$M$8,IF(AND($D66=3,$J66="N/A"),0,0))))</f>
        <v>0</v>
      </c>
      <c r="AI66" s="77">
        <f>IF(AND($D66=4,$J66="Oil"),'AMI Ref (2)'!$K$9,IF(AND($D66=4,$J66="Gas"),'AMI Ref (2)'!$L$9,IF(AND($D66=4,$J66="Electric"),'AMI Ref (2)'!$M$9,IF(AND($D66=4,$J66="N/A"),0,0))))</f>
        <v>0</v>
      </c>
      <c r="AJ66" s="77">
        <f>IF(AND($D66=5,$J66="Oil"),'AMI Ref (2)'!$K$10,IF(AND($D66=5,$J66="Gas"),'AMI Ref (2)'!$L$10,IF(AND($D66=5,$J66="Electric"),'AMI Ref (2)'!$M$10,IF(AND($D66=5,$J66="N/A"),0,0))))</f>
        <v>0</v>
      </c>
      <c r="AK66" s="43"/>
      <c r="AL66" s="77">
        <f>IF(AND($D66=0,$K66="Oil"),'AMI Ref (2)'!$N$5,IF(AND($D66=0,$K66="Gas"),'AMI Ref (2)'!$O$5,IF(AND($D66=0,$K66="Electric"),'AMI Ref (2)'!$P$5,IF(AND($D66=0,$K66="N/A"),0,0))))</f>
        <v>0</v>
      </c>
      <c r="AM66" s="77">
        <f>IF(AND($D66=1,$K66="Oil"),'AMI Ref (2)'!$N$6,IF(AND($D66=1,$K66="Gas"),'AMI Ref (2)'!$O$6,IF(AND($D66=1,$K66="Electric"),'AMI Ref (2)'!$P$6,IF(AND($D66=1,$K66="N/A"),0,0))))</f>
        <v>0</v>
      </c>
      <c r="AN66" s="77">
        <f>IF(AND($D66=2,$K66="Oil"),'AMI Ref (2)'!$N$7,IF(AND($D66=2,$K66="Gas"),'AMI Ref (2)'!$O$7,IF(AND($D66=2,$K66="Electric"),'AMI Ref (2)'!$P$7,IF(AND($D66=2,$K66="N/A"),0,0))))</f>
        <v>0</v>
      </c>
      <c r="AO66" s="77">
        <f>IF(AND($D66=3,$K66="Oil"),'AMI Ref (2)'!$N$8,IF(AND($D66=3,$K66="Gas"),'AMI Ref (2)'!$O$8,IF(AND($D66=3,$K66="Electric"),'AMI Ref (2)'!$P$8,IF(AND($D66=3,$K66="N/A"),0,0))))</f>
        <v>0</v>
      </c>
      <c r="AP66" s="77">
        <f>IF(AND($D66=4,$K66="Oil"),'AMI Ref (2)'!$N$9,IF(AND($D66=4,$K66="Gas"),'AMI Ref (2)'!$O$9,IF(AND($D66=4,$K66="Electric"),'AMI Ref (2)'!$P$9,IF(AND($D66=4,$K66="N/A"),0,0))))</f>
        <v>0</v>
      </c>
      <c r="AQ66" s="77">
        <f>IF(AND($D66=5,$K66="Oil"),'AMI Ref (2)'!$N$10,IF(AND($D66=5,$K66="Gas"),'AMI Ref (2)'!$O$10,IF(AND($D66=5,$K66="Electric"),'AMI Ref (2)'!$P$10,IF(AND($D66=5,$K66="N/A"),0,0))))</f>
        <v>0</v>
      </c>
      <c r="AR66" s="77">
        <f t="shared" si="12"/>
        <v>0</v>
      </c>
      <c r="AS66" s="84" t="e">
        <f t="shared" si="13"/>
        <v>#N/A</v>
      </c>
    </row>
    <row r="67" spans="1:45" ht="12.95" customHeight="1" x14ac:dyDescent="0.2">
      <c r="A67" s="68">
        <v>65</v>
      </c>
      <c r="B67" s="79">
        <f>Input!E82</f>
        <v>0</v>
      </c>
      <c r="C67" s="79">
        <f>Input!F82</f>
        <v>0</v>
      </c>
      <c r="D67" s="79">
        <f>Input!G82</f>
        <v>0</v>
      </c>
      <c r="E67" s="79">
        <f>Input!H82</f>
        <v>0</v>
      </c>
      <c r="F67" s="80">
        <f>Input!I82</f>
        <v>0</v>
      </c>
      <c r="G67" s="80">
        <f>Input!J82</f>
        <v>0</v>
      </c>
      <c r="H67" s="79">
        <f>Input!K82</f>
        <v>0</v>
      </c>
      <c r="I67" s="79">
        <f>Input!L82</f>
        <v>0</v>
      </c>
      <c r="J67" s="79">
        <f>Input!M82</f>
        <v>0</v>
      </c>
      <c r="K67" s="79">
        <f>Input!N82</f>
        <v>0</v>
      </c>
      <c r="L67" s="79">
        <f>Input!O82</f>
        <v>0</v>
      </c>
      <c r="M67" s="81" t="str">
        <f t="shared" si="3"/>
        <v/>
      </c>
      <c r="N67" s="82">
        <f t="shared" si="4"/>
        <v>0</v>
      </c>
      <c r="O67" s="83">
        <f>Input!C82</f>
        <v>0</v>
      </c>
      <c r="P67" s="83"/>
      <c r="R67" s="11">
        <f t="shared" ref="R67:R130" si="14">IF(AND($H67="No",$I67="No"),"E",IF(AND($H67="Yes, No Elec. Stove",$I67="No"),"F",IF(AND($H67="No",$I67="Yes"),"H",IF(AND($H67="Yes, No Elec. Stove",$I67="Yes"),"I", ))))</f>
        <v>0</v>
      </c>
      <c r="S67" s="15" t="str">
        <f t="shared" ref="S67:S130" si="15">IF(H67="Yes w/ Elec. Stove","G"," ")</f>
        <v xml:space="preserve"> </v>
      </c>
      <c r="T67" s="15"/>
      <c r="U67" s="12">
        <f t="shared" si="5"/>
        <v>0</v>
      </c>
      <c r="V67" s="12">
        <f t="shared" si="6"/>
        <v>0</v>
      </c>
      <c r="W67" s="12">
        <f t="shared" si="7"/>
        <v>0</v>
      </c>
      <c r="X67" s="12">
        <f t="shared" si="8"/>
        <v>0</v>
      </c>
      <c r="Y67" s="12">
        <f t="shared" si="9"/>
        <v>0</v>
      </c>
      <c r="Z67" s="12">
        <f t="shared" si="10"/>
        <v>0</v>
      </c>
      <c r="AA67" s="12">
        <f t="shared" si="11"/>
        <v>0</v>
      </c>
      <c r="AB67" s="12" t="str">
        <f t="shared" ref="AB67:AB130" si="16">CONCATENATE(IF(H67="Yes w/ Elec. Stove","G",R67),AA67)</f>
        <v>00</v>
      </c>
      <c r="AC67" s="13" t="e">
        <f>VLOOKUP(AB67,'AMI Ref (2)'!T:U,2,FALSE)</f>
        <v>#N/A</v>
      </c>
      <c r="AD67" s="77"/>
      <c r="AE67" s="77">
        <f>IF(AND($D67=0,$J67="Oil"),'AMI Ref (2)'!$K$5,IF(AND($D67=0,$J67="Gas"),'AMI Ref (2)'!$L$5,IF(AND($D67=0,$J67="Electric"),'AMI Ref (2)'!$M$5,IF(AND($D67=0,$J67="N/A"),0,0))))</f>
        <v>0</v>
      </c>
      <c r="AF67" s="77">
        <f>IF(AND($D67=1,$J67="Oil"),'AMI Ref (2)'!$K$6,IF(AND($D67=1,$J67="Gas"),'AMI Ref (2)'!$L$6,IF(AND($D67=1,$J67="Electric"),'AMI Ref (2)'!$M$6,IF(AND($D67=1,$J67="N/A"),0,0))))</f>
        <v>0</v>
      </c>
      <c r="AG67" s="77">
        <f>IF(AND($D67=2,$J67="Oil"),'AMI Ref (2)'!$K$7,IF(AND($D67=2,$J67="Gas"),'AMI Ref (2)'!$L$7,IF(AND($D67=2,$J67="Electric"),'AMI Ref (2)'!$M$7,IF(AND($D67=2,$J67="N/A"),0,0))))</f>
        <v>0</v>
      </c>
      <c r="AH67" s="77">
        <f>IF(AND($D67=3,$J67="Oil"),'AMI Ref (2)'!$K$8,IF(AND($D67=3,$J67="Gas"),'AMI Ref (2)'!$L$8,IF(AND($D67=3,$J67="Electric"),'AMI Ref (2)'!$M$8,IF(AND($D67=3,$J67="N/A"),0,0))))</f>
        <v>0</v>
      </c>
      <c r="AI67" s="77">
        <f>IF(AND($D67=4,$J67="Oil"),'AMI Ref (2)'!$K$9,IF(AND($D67=4,$J67="Gas"),'AMI Ref (2)'!$L$9,IF(AND($D67=4,$J67="Electric"),'AMI Ref (2)'!$M$9,IF(AND($D67=4,$J67="N/A"),0,0))))</f>
        <v>0</v>
      </c>
      <c r="AJ67" s="77">
        <f>IF(AND($D67=5,$J67="Oil"),'AMI Ref (2)'!$K$10,IF(AND($D67=5,$J67="Gas"),'AMI Ref (2)'!$L$10,IF(AND($D67=5,$J67="Electric"),'AMI Ref (2)'!$M$10,IF(AND($D67=5,$J67="N/A"),0,0))))</f>
        <v>0</v>
      </c>
      <c r="AK67" s="43"/>
      <c r="AL67" s="77">
        <f>IF(AND($D67=0,$K67="Oil"),'AMI Ref (2)'!$N$5,IF(AND($D67=0,$K67="Gas"),'AMI Ref (2)'!$O$5,IF(AND($D67=0,$K67="Electric"),'AMI Ref (2)'!$P$5,IF(AND($D67=0,$K67="N/A"),0,0))))</f>
        <v>0</v>
      </c>
      <c r="AM67" s="77">
        <f>IF(AND($D67=1,$K67="Oil"),'AMI Ref (2)'!$N$6,IF(AND($D67=1,$K67="Gas"),'AMI Ref (2)'!$O$6,IF(AND($D67=1,$K67="Electric"),'AMI Ref (2)'!$P$6,IF(AND($D67=1,$K67="N/A"),0,0))))</f>
        <v>0</v>
      </c>
      <c r="AN67" s="77">
        <f>IF(AND($D67=2,$K67="Oil"),'AMI Ref (2)'!$N$7,IF(AND($D67=2,$K67="Gas"),'AMI Ref (2)'!$O$7,IF(AND($D67=2,$K67="Electric"),'AMI Ref (2)'!$P$7,IF(AND($D67=2,$K67="N/A"),0,0))))</f>
        <v>0</v>
      </c>
      <c r="AO67" s="77">
        <f>IF(AND($D67=3,$K67="Oil"),'AMI Ref (2)'!$N$8,IF(AND($D67=3,$K67="Gas"),'AMI Ref (2)'!$O$8,IF(AND($D67=3,$K67="Electric"),'AMI Ref (2)'!$P$8,IF(AND($D67=3,$K67="N/A"),0,0))))</f>
        <v>0</v>
      </c>
      <c r="AP67" s="77">
        <f>IF(AND($D67=4,$K67="Oil"),'AMI Ref (2)'!$N$9,IF(AND($D67=4,$K67="Gas"),'AMI Ref (2)'!$O$9,IF(AND($D67=4,$K67="Electric"),'AMI Ref (2)'!$P$9,IF(AND($D67=4,$K67="N/A"),0,0))))</f>
        <v>0</v>
      </c>
      <c r="AQ67" s="77">
        <f>IF(AND($D67=5,$K67="Oil"),'AMI Ref (2)'!$N$10,IF(AND($D67=5,$K67="Gas"),'AMI Ref (2)'!$O$10,IF(AND($D67=5,$K67="Electric"),'AMI Ref (2)'!$P$10,IF(AND($D67=5,$K67="N/A"),0,0))))</f>
        <v>0</v>
      </c>
      <c r="AR67" s="77">
        <f t="shared" si="12"/>
        <v>0</v>
      </c>
      <c r="AS67" s="84" t="e">
        <f t="shared" si="13"/>
        <v>#N/A</v>
      </c>
    </row>
    <row r="68" spans="1:45" ht="12.95" customHeight="1" x14ac:dyDescent="0.2">
      <c r="A68" s="68">
        <v>66</v>
      </c>
      <c r="B68" s="79">
        <f>Input!E83</f>
        <v>0</v>
      </c>
      <c r="C68" s="79">
        <f>Input!F83</f>
        <v>0</v>
      </c>
      <c r="D68" s="79">
        <f>Input!G83</f>
        <v>0</v>
      </c>
      <c r="E68" s="79">
        <f>Input!H83</f>
        <v>0</v>
      </c>
      <c r="F68" s="80">
        <f>Input!I83</f>
        <v>0</v>
      </c>
      <c r="G68" s="80">
        <f>Input!J83</f>
        <v>0</v>
      </c>
      <c r="H68" s="79">
        <f>Input!K83</f>
        <v>0</v>
      </c>
      <c r="I68" s="79">
        <f>Input!L83</f>
        <v>0</v>
      </c>
      <c r="J68" s="79">
        <f>Input!M83</f>
        <v>0</v>
      </c>
      <c r="K68" s="79">
        <f>Input!N83</f>
        <v>0</v>
      </c>
      <c r="L68" s="79">
        <f>Input!O83</f>
        <v>0</v>
      </c>
      <c r="M68" s="81" t="str">
        <f t="shared" ref="M68:M131" si="17">IFERROR(IF(E68="NO","NA",IF(AND(E68="yes",C68+L68&lt;=AS68),"YES","NO")),"")</f>
        <v/>
      </c>
      <c r="N68" s="82">
        <f t="shared" ref="N68:N131" si="18">IF(G68&lt;=F68,IF(G68&gt;0%,G68,F68),F68)</f>
        <v>0</v>
      </c>
      <c r="O68" s="83">
        <f>Input!C83</f>
        <v>0</v>
      </c>
      <c r="P68" s="83"/>
      <c r="R68" s="11">
        <f t="shared" si="14"/>
        <v>0</v>
      </c>
      <c r="S68" s="15" t="str">
        <f t="shared" si="15"/>
        <v xml:space="preserve"> </v>
      </c>
      <c r="T68" s="15"/>
      <c r="U68" s="12">
        <f t="shared" ref="U68:U131" si="19">IF(AND($D68=0,$F68=0.4),22,IF(AND($D68=0,$F68=0.6),34,IF(AND($D68=0,$F68=0.8),60,IF(AND($D68=0,$F68=1.2),73,IF(AND($D68=0,$F68=1.3),85,0)))))</f>
        <v>0</v>
      </c>
      <c r="V68" s="12">
        <f t="shared" ref="V68:V131" si="20">IF(AND($D68=1,$F68=0.4),23,IF(AND($D68=1,$F68=0.6),35,IF(AND($D68=1,$F68=0.8),61,IF(AND($D68=1,$F68=1.2),74,IF(AND($D68=1,$F68=1.3),86,0)))))</f>
        <v>0</v>
      </c>
      <c r="W68" s="12">
        <f t="shared" ref="W68:W131" si="21">IF(AND($D68=2,$F68=0.4),24,IF(AND($D68=2,$F68=0.6),36,IF(AND($D68=2,$F68=0.8),62,IF(AND($D68=2,$F68=1.2),75,IF(AND($D68=2,$F68=1.3),87,0)))))</f>
        <v>0</v>
      </c>
      <c r="X68" s="12">
        <f t="shared" ref="X68:X131" si="22">IF(AND($D68=3,$F68=0.4),25,IF(AND($D68=3,$F68=0.6),37,IF(AND($D68=3,$F68=0.8),63,IF(AND($D68=3,$F68=1.2),76,IF(AND($D68=3,$F68=1.3),88,0)))))</f>
        <v>0</v>
      </c>
      <c r="Y68" s="12">
        <f t="shared" ref="Y68:Y131" si="23">IF(AND($D68=4,$F68=0.4),26,IF(AND($D68=4,$F68=0.6),38,IF(AND($D68=4,$F68=0.8),64,IF(AND($D68=4,$F68=1.2),77,IF(AND($D68=4,$F68=1.3),89,0)))))</f>
        <v>0</v>
      </c>
      <c r="Z68" s="12">
        <f t="shared" ref="Z68:Z131" si="24">IF(AND($D68=5,$F68=0.4),27,IF(AND($D68=5,$F68=0.6),39,IF(AND($D68=5,$F68=0.8),65,IF(AND($D68=5,$F68=1.2),78,IF(AND($D68=5,$F68=1.3),90,0)))))</f>
        <v>0</v>
      </c>
      <c r="AA68" s="12">
        <f t="shared" ref="AA68:AA102" si="25">SUM(U68:Z68)</f>
        <v>0</v>
      </c>
      <c r="AB68" s="12" t="str">
        <f t="shared" si="16"/>
        <v>00</v>
      </c>
      <c r="AC68" s="13" t="e">
        <f>VLOOKUP(AB68,'AMI Ref (2)'!T:U,2,FALSE)</f>
        <v>#N/A</v>
      </c>
      <c r="AD68" s="77"/>
      <c r="AE68" s="77">
        <f>IF(AND($D68=0,$J68="Oil"),'AMI Ref (2)'!$K$5,IF(AND($D68=0,$J68="Gas"),'AMI Ref (2)'!$L$5,IF(AND($D68=0,$J68="Electric"),'AMI Ref (2)'!$M$5,IF(AND($D68=0,$J68="N/A"),0,0))))</f>
        <v>0</v>
      </c>
      <c r="AF68" s="77">
        <f>IF(AND($D68=1,$J68="Oil"),'AMI Ref (2)'!$K$6,IF(AND($D68=1,$J68="Gas"),'AMI Ref (2)'!$L$6,IF(AND($D68=1,$J68="Electric"),'AMI Ref (2)'!$M$6,IF(AND($D68=1,$J68="N/A"),0,0))))</f>
        <v>0</v>
      </c>
      <c r="AG68" s="77">
        <f>IF(AND($D68=2,$J68="Oil"),'AMI Ref (2)'!$K$7,IF(AND($D68=2,$J68="Gas"),'AMI Ref (2)'!$L$7,IF(AND($D68=2,$J68="Electric"),'AMI Ref (2)'!$M$7,IF(AND($D68=2,$J68="N/A"),0,0))))</f>
        <v>0</v>
      </c>
      <c r="AH68" s="77">
        <f>IF(AND($D68=3,$J68="Oil"),'AMI Ref (2)'!$K$8,IF(AND($D68=3,$J68="Gas"),'AMI Ref (2)'!$L$8,IF(AND($D68=3,$J68="Electric"),'AMI Ref (2)'!$M$8,IF(AND($D68=3,$J68="N/A"),0,0))))</f>
        <v>0</v>
      </c>
      <c r="AI68" s="77">
        <f>IF(AND($D68=4,$J68="Oil"),'AMI Ref (2)'!$K$9,IF(AND($D68=4,$J68="Gas"),'AMI Ref (2)'!$L$9,IF(AND($D68=4,$J68="Electric"),'AMI Ref (2)'!$M$9,IF(AND($D68=4,$J68="N/A"),0,0))))</f>
        <v>0</v>
      </c>
      <c r="AJ68" s="77">
        <f>IF(AND($D68=5,$J68="Oil"),'AMI Ref (2)'!$K$10,IF(AND($D68=5,$J68="Gas"),'AMI Ref (2)'!$L$10,IF(AND($D68=5,$J68="Electric"),'AMI Ref (2)'!$M$10,IF(AND($D68=5,$J68="N/A"),0,0))))</f>
        <v>0</v>
      </c>
      <c r="AK68" s="43"/>
      <c r="AL68" s="77">
        <f>IF(AND($D68=0,$K68="Oil"),'AMI Ref (2)'!$N$5,IF(AND($D68=0,$K68="Gas"),'AMI Ref (2)'!$O$5,IF(AND($D68=0,$K68="Electric"),'AMI Ref (2)'!$P$5,IF(AND($D68=0,$K68="N/A"),0,0))))</f>
        <v>0</v>
      </c>
      <c r="AM68" s="77">
        <f>IF(AND($D68=1,$K68="Oil"),'AMI Ref (2)'!$N$6,IF(AND($D68=1,$K68="Gas"),'AMI Ref (2)'!$O$6,IF(AND($D68=1,$K68="Electric"),'AMI Ref (2)'!$P$6,IF(AND($D68=1,$K68="N/A"),0,0))))</f>
        <v>0</v>
      </c>
      <c r="AN68" s="77">
        <f>IF(AND($D68=2,$K68="Oil"),'AMI Ref (2)'!$N$7,IF(AND($D68=2,$K68="Gas"),'AMI Ref (2)'!$O$7,IF(AND($D68=2,$K68="Electric"),'AMI Ref (2)'!$P$7,IF(AND($D68=2,$K68="N/A"),0,0))))</f>
        <v>0</v>
      </c>
      <c r="AO68" s="77">
        <f>IF(AND($D68=3,$K68="Oil"),'AMI Ref (2)'!$N$8,IF(AND($D68=3,$K68="Gas"),'AMI Ref (2)'!$O$8,IF(AND($D68=3,$K68="Electric"),'AMI Ref (2)'!$P$8,IF(AND($D68=3,$K68="N/A"),0,0))))</f>
        <v>0</v>
      </c>
      <c r="AP68" s="77">
        <f>IF(AND($D68=4,$K68="Oil"),'AMI Ref (2)'!$N$9,IF(AND($D68=4,$K68="Gas"),'AMI Ref (2)'!$O$9,IF(AND($D68=4,$K68="Electric"),'AMI Ref (2)'!$P$9,IF(AND($D68=4,$K68="N/A"),0,0))))</f>
        <v>0</v>
      </c>
      <c r="AQ68" s="77">
        <f>IF(AND($D68=5,$K68="Oil"),'AMI Ref (2)'!$N$10,IF(AND($D68=5,$K68="Gas"),'AMI Ref (2)'!$O$10,IF(AND($D68=5,$K68="Electric"),'AMI Ref (2)'!$P$10,IF(AND($D68=5,$K68="N/A"),0,0))))</f>
        <v>0</v>
      </c>
      <c r="AR68" s="77">
        <f t="shared" ref="AR68:AR131" si="26">SUM(AE68:AQ68)</f>
        <v>0</v>
      </c>
      <c r="AS68" s="84" t="e">
        <f t="shared" ref="AS68:AS131" si="27">AC68-AR68</f>
        <v>#N/A</v>
      </c>
    </row>
    <row r="69" spans="1:45" ht="12.95" customHeight="1" x14ac:dyDescent="0.2">
      <c r="A69" s="68">
        <v>67</v>
      </c>
      <c r="B69" s="79">
        <f>Input!E84</f>
        <v>0</v>
      </c>
      <c r="C69" s="79">
        <f>Input!F84</f>
        <v>0</v>
      </c>
      <c r="D69" s="79">
        <f>Input!G84</f>
        <v>0</v>
      </c>
      <c r="E69" s="79">
        <f>Input!H84</f>
        <v>0</v>
      </c>
      <c r="F69" s="80">
        <f>Input!I84</f>
        <v>0</v>
      </c>
      <c r="G69" s="80">
        <f>Input!J84</f>
        <v>0</v>
      </c>
      <c r="H69" s="79">
        <f>Input!K84</f>
        <v>0</v>
      </c>
      <c r="I69" s="79">
        <f>Input!L84</f>
        <v>0</v>
      </c>
      <c r="J69" s="79">
        <f>Input!M84</f>
        <v>0</v>
      </c>
      <c r="K69" s="79">
        <f>Input!N84</f>
        <v>0</v>
      </c>
      <c r="L69" s="79">
        <f>Input!O84</f>
        <v>0</v>
      </c>
      <c r="M69" s="81" t="str">
        <f t="shared" si="17"/>
        <v/>
      </c>
      <c r="N69" s="82">
        <f t="shared" si="18"/>
        <v>0</v>
      </c>
      <c r="O69" s="83">
        <f>Input!C84</f>
        <v>0</v>
      </c>
      <c r="P69" s="83"/>
      <c r="R69" s="11">
        <f t="shared" si="14"/>
        <v>0</v>
      </c>
      <c r="S69" s="15" t="str">
        <f t="shared" si="15"/>
        <v xml:space="preserve"> </v>
      </c>
      <c r="T69" s="15"/>
      <c r="U69" s="12">
        <f t="shared" si="19"/>
        <v>0</v>
      </c>
      <c r="V69" s="12">
        <f t="shared" si="20"/>
        <v>0</v>
      </c>
      <c r="W69" s="12">
        <f t="shared" si="21"/>
        <v>0</v>
      </c>
      <c r="X69" s="12">
        <f t="shared" si="22"/>
        <v>0</v>
      </c>
      <c r="Y69" s="12">
        <f t="shared" si="23"/>
        <v>0</v>
      </c>
      <c r="Z69" s="12">
        <f t="shared" si="24"/>
        <v>0</v>
      </c>
      <c r="AA69" s="12">
        <f t="shared" si="25"/>
        <v>0</v>
      </c>
      <c r="AB69" s="12" t="str">
        <f t="shared" si="16"/>
        <v>00</v>
      </c>
      <c r="AC69" s="13" t="e">
        <f>VLOOKUP(AB69,'AMI Ref (2)'!T:U,2,FALSE)</f>
        <v>#N/A</v>
      </c>
      <c r="AD69" s="77"/>
      <c r="AE69" s="77">
        <f>IF(AND($D69=0,$J69="Oil"),'AMI Ref (2)'!$K$5,IF(AND($D69=0,$J69="Gas"),'AMI Ref (2)'!$L$5,IF(AND($D69=0,$J69="Electric"),'AMI Ref (2)'!$M$5,IF(AND($D69=0,$J69="N/A"),0,0))))</f>
        <v>0</v>
      </c>
      <c r="AF69" s="77">
        <f>IF(AND($D69=1,$J69="Oil"),'AMI Ref (2)'!$K$6,IF(AND($D69=1,$J69="Gas"),'AMI Ref (2)'!$L$6,IF(AND($D69=1,$J69="Electric"),'AMI Ref (2)'!$M$6,IF(AND($D69=1,$J69="N/A"),0,0))))</f>
        <v>0</v>
      </c>
      <c r="AG69" s="77">
        <f>IF(AND($D69=2,$J69="Oil"),'AMI Ref (2)'!$K$7,IF(AND($D69=2,$J69="Gas"),'AMI Ref (2)'!$L$7,IF(AND($D69=2,$J69="Electric"),'AMI Ref (2)'!$M$7,IF(AND($D69=2,$J69="N/A"),0,0))))</f>
        <v>0</v>
      </c>
      <c r="AH69" s="77">
        <f>IF(AND($D69=3,$J69="Oil"),'AMI Ref (2)'!$K$8,IF(AND($D69=3,$J69="Gas"),'AMI Ref (2)'!$L$8,IF(AND($D69=3,$J69="Electric"),'AMI Ref (2)'!$M$8,IF(AND($D69=3,$J69="N/A"),0,0))))</f>
        <v>0</v>
      </c>
      <c r="AI69" s="77">
        <f>IF(AND($D69=4,$J69="Oil"),'AMI Ref (2)'!$K$9,IF(AND($D69=4,$J69="Gas"),'AMI Ref (2)'!$L$9,IF(AND($D69=4,$J69="Electric"),'AMI Ref (2)'!$M$9,IF(AND($D69=4,$J69="N/A"),0,0))))</f>
        <v>0</v>
      </c>
      <c r="AJ69" s="77">
        <f>IF(AND($D69=5,$J69="Oil"),'AMI Ref (2)'!$K$10,IF(AND($D69=5,$J69="Gas"),'AMI Ref (2)'!$L$10,IF(AND($D69=5,$J69="Electric"),'AMI Ref (2)'!$M$10,IF(AND($D69=5,$J69="N/A"),0,0))))</f>
        <v>0</v>
      </c>
      <c r="AK69" s="43"/>
      <c r="AL69" s="77">
        <f>IF(AND($D69=0,$K69="Oil"),'AMI Ref (2)'!$N$5,IF(AND($D69=0,$K69="Gas"),'AMI Ref (2)'!$O$5,IF(AND($D69=0,$K69="Electric"),'AMI Ref (2)'!$P$5,IF(AND($D69=0,$K69="N/A"),0,0))))</f>
        <v>0</v>
      </c>
      <c r="AM69" s="77">
        <f>IF(AND($D69=1,$K69="Oil"),'AMI Ref (2)'!$N$6,IF(AND($D69=1,$K69="Gas"),'AMI Ref (2)'!$O$6,IF(AND($D69=1,$K69="Electric"),'AMI Ref (2)'!$P$6,IF(AND($D69=1,$K69="N/A"),0,0))))</f>
        <v>0</v>
      </c>
      <c r="AN69" s="77">
        <f>IF(AND($D69=2,$K69="Oil"),'AMI Ref (2)'!$N$7,IF(AND($D69=2,$K69="Gas"),'AMI Ref (2)'!$O$7,IF(AND($D69=2,$K69="Electric"),'AMI Ref (2)'!$P$7,IF(AND($D69=2,$K69="N/A"),0,0))))</f>
        <v>0</v>
      </c>
      <c r="AO69" s="77">
        <f>IF(AND($D69=3,$K69="Oil"),'AMI Ref (2)'!$N$8,IF(AND($D69=3,$K69="Gas"),'AMI Ref (2)'!$O$8,IF(AND($D69=3,$K69="Electric"),'AMI Ref (2)'!$P$8,IF(AND($D69=3,$K69="N/A"),0,0))))</f>
        <v>0</v>
      </c>
      <c r="AP69" s="77">
        <f>IF(AND($D69=4,$K69="Oil"),'AMI Ref (2)'!$N$9,IF(AND($D69=4,$K69="Gas"),'AMI Ref (2)'!$O$9,IF(AND($D69=4,$K69="Electric"),'AMI Ref (2)'!$P$9,IF(AND($D69=4,$K69="N/A"),0,0))))</f>
        <v>0</v>
      </c>
      <c r="AQ69" s="77">
        <f>IF(AND($D69=5,$K69="Oil"),'AMI Ref (2)'!$N$10,IF(AND($D69=5,$K69="Gas"),'AMI Ref (2)'!$O$10,IF(AND($D69=5,$K69="Electric"),'AMI Ref (2)'!$P$10,IF(AND($D69=5,$K69="N/A"),0,0))))</f>
        <v>0</v>
      </c>
      <c r="AR69" s="77">
        <f t="shared" si="26"/>
        <v>0</v>
      </c>
      <c r="AS69" s="84" t="e">
        <f t="shared" si="27"/>
        <v>#N/A</v>
      </c>
    </row>
    <row r="70" spans="1:45" ht="12.95" customHeight="1" x14ac:dyDescent="0.2">
      <c r="A70" s="68">
        <v>68</v>
      </c>
      <c r="B70" s="79">
        <f>Input!E85</f>
        <v>0</v>
      </c>
      <c r="C70" s="79">
        <f>Input!F85</f>
        <v>0</v>
      </c>
      <c r="D70" s="79">
        <f>Input!G85</f>
        <v>0</v>
      </c>
      <c r="E70" s="79">
        <f>Input!H85</f>
        <v>0</v>
      </c>
      <c r="F70" s="80">
        <f>Input!I85</f>
        <v>0</v>
      </c>
      <c r="G70" s="80">
        <f>Input!J85</f>
        <v>0</v>
      </c>
      <c r="H70" s="79">
        <f>Input!K85</f>
        <v>0</v>
      </c>
      <c r="I70" s="79">
        <f>Input!L85</f>
        <v>0</v>
      </c>
      <c r="J70" s="79">
        <f>Input!M85</f>
        <v>0</v>
      </c>
      <c r="K70" s="79">
        <f>Input!N85</f>
        <v>0</v>
      </c>
      <c r="L70" s="79">
        <f>Input!O85</f>
        <v>0</v>
      </c>
      <c r="M70" s="81" t="str">
        <f t="shared" si="17"/>
        <v/>
      </c>
      <c r="N70" s="82">
        <f t="shared" si="18"/>
        <v>0</v>
      </c>
      <c r="O70" s="83">
        <f>Input!C85</f>
        <v>0</v>
      </c>
      <c r="P70" s="83"/>
      <c r="R70" s="11">
        <f t="shared" si="14"/>
        <v>0</v>
      </c>
      <c r="S70" s="15" t="str">
        <f t="shared" si="15"/>
        <v xml:space="preserve"> </v>
      </c>
      <c r="T70" s="15"/>
      <c r="U70" s="12">
        <f t="shared" si="19"/>
        <v>0</v>
      </c>
      <c r="V70" s="12">
        <f t="shared" si="20"/>
        <v>0</v>
      </c>
      <c r="W70" s="12">
        <f t="shared" si="21"/>
        <v>0</v>
      </c>
      <c r="X70" s="12">
        <f t="shared" si="22"/>
        <v>0</v>
      </c>
      <c r="Y70" s="12">
        <f t="shared" si="23"/>
        <v>0</v>
      </c>
      <c r="Z70" s="12">
        <f t="shared" si="24"/>
        <v>0</v>
      </c>
      <c r="AA70" s="12">
        <f t="shared" si="25"/>
        <v>0</v>
      </c>
      <c r="AB70" s="12" t="str">
        <f t="shared" si="16"/>
        <v>00</v>
      </c>
      <c r="AC70" s="13" t="e">
        <f>VLOOKUP(AB70,'AMI Ref (2)'!T:U,2,FALSE)</f>
        <v>#N/A</v>
      </c>
      <c r="AD70" s="77"/>
      <c r="AE70" s="77">
        <f>IF(AND($D70=0,$J70="Oil"),'AMI Ref (2)'!$K$5,IF(AND($D70=0,$J70="Gas"),'AMI Ref (2)'!$L$5,IF(AND($D70=0,$J70="Electric"),'AMI Ref (2)'!$M$5,IF(AND($D70=0,$J70="N/A"),0,0))))</f>
        <v>0</v>
      </c>
      <c r="AF70" s="77">
        <f>IF(AND($D70=1,$J70="Oil"),'AMI Ref (2)'!$K$6,IF(AND($D70=1,$J70="Gas"),'AMI Ref (2)'!$L$6,IF(AND($D70=1,$J70="Electric"),'AMI Ref (2)'!$M$6,IF(AND($D70=1,$J70="N/A"),0,0))))</f>
        <v>0</v>
      </c>
      <c r="AG70" s="77">
        <f>IF(AND($D70=2,$J70="Oil"),'AMI Ref (2)'!$K$7,IF(AND($D70=2,$J70="Gas"),'AMI Ref (2)'!$L$7,IF(AND($D70=2,$J70="Electric"),'AMI Ref (2)'!$M$7,IF(AND($D70=2,$J70="N/A"),0,0))))</f>
        <v>0</v>
      </c>
      <c r="AH70" s="77">
        <f>IF(AND($D70=3,$J70="Oil"),'AMI Ref (2)'!$K$8,IF(AND($D70=3,$J70="Gas"),'AMI Ref (2)'!$L$8,IF(AND($D70=3,$J70="Electric"),'AMI Ref (2)'!$M$8,IF(AND($D70=3,$J70="N/A"),0,0))))</f>
        <v>0</v>
      </c>
      <c r="AI70" s="77">
        <f>IF(AND($D70=4,$J70="Oil"),'AMI Ref (2)'!$K$9,IF(AND($D70=4,$J70="Gas"),'AMI Ref (2)'!$L$9,IF(AND($D70=4,$J70="Electric"),'AMI Ref (2)'!$M$9,IF(AND($D70=4,$J70="N/A"),0,0))))</f>
        <v>0</v>
      </c>
      <c r="AJ70" s="77">
        <f>IF(AND($D70=5,$J70="Oil"),'AMI Ref (2)'!$K$10,IF(AND($D70=5,$J70="Gas"),'AMI Ref (2)'!$L$10,IF(AND($D70=5,$J70="Electric"),'AMI Ref (2)'!$M$10,IF(AND($D70=5,$J70="N/A"),0,0))))</f>
        <v>0</v>
      </c>
      <c r="AK70" s="43"/>
      <c r="AL70" s="77">
        <f>IF(AND($D70=0,$K70="Oil"),'AMI Ref (2)'!$N$5,IF(AND($D70=0,$K70="Gas"),'AMI Ref (2)'!$O$5,IF(AND($D70=0,$K70="Electric"),'AMI Ref (2)'!$P$5,IF(AND($D70=0,$K70="N/A"),0,0))))</f>
        <v>0</v>
      </c>
      <c r="AM70" s="77">
        <f>IF(AND($D70=1,$K70="Oil"),'AMI Ref (2)'!$N$6,IF(AND($D70=1,$K70="Gas"),'AMI Ref (2)'!$O$6,IF(AND($D70=1,$K70="Electric"),'AMI Ref (2)'!$P$6,IF(AND($D70=1,$K70="N/A"),0,0))))</f>
        <v>0</v>
      </c>
      <c r="AN70" s="77">
        <f>IF(AND($D70=2,$K70="Oil"),'AMI Ref (2)'!$N$7,IF(AND($D70=2,$K70="Gas"),'AMI Ref (2)'!$O$7,IF(AND($D70=2,$K70="Electric"),'AMI Ref (2)'!$P$7,IF(AND($D70=2,$K70="N/A"),0,0))))</f>
        <v>0</v>
      </c>
      <c r="AO70" s="77">
        <f>IF(AND($D70=3,$K70="Oil"),'AMI Ref (2)'!$N$8,IF(AND($D70=3,$K70="Gas"),'AMI Ref (2)'!$O$8,IF(AND($D70=3,$K70="Electric"),'AMI Ref (2)'!$P$8,IF(AND($D70=3,$K70="N/A"),0,0))))</f>
        <v>0</v>
      </c>
      <c r="AP70" s="77">
        <f>IF(AND($D70=4,$K70="Oil"),'AMI Ref (2)'!$N$9,IF(AND($D70=4,$K70="Gas"),'AMI Ref (2)'!$O$9,IF(AND($D70=4,$K70="Electric"),'AMI Ref (2)'!$P$9,IF(AND($D70=4,$K70="N/A"),0,0))))</f>
        <v>0</v>
      </c>
      <c r="AQ70" s="77">
        <f>IF(AND($D70=5,$K70="Oil"),'AMI Ref (2)'!$N$10,IF(AND($D70=5,$K70="Gas"),'AMI Ref (2)'!$O$10,IF(AND($D70=5,$K70="Electric"),'AMI Ref (2)'!$P$10,IF(AND($D70=5,$K70="N/A"),0,0))))</f>
        <v>0</v>
      </c>
      <c r="AR70" s="77">
        <f t="shared" si="26"/>
        <v>0</v>
      </c>
      <c r="AS70" s="84" t="e">
        <f t="shared" si="27"/>
        <v>#N/A</v>
      </c>
    </row>
    <row r="71" spans="1:45" ht="12.95" customHeight="1" x14ac:dyDescent="0.2">
      <c r="A71" s="68">
        <v>69</v>
      </c>
      <c r="B71" s="79">
        <f>Input!E86</f>
        <v>0</v>
      </c>
      <c r="C71" s="79">
        <f>Input!F86</f>
        <v>0</v>
      </c>
      <c r="D71" s="79">
        <f>Input!G86</f>
        <v>0</v>
      </c>
      <c r="E71" s="79">
        <f>Input!H86</f>
        <v>0</v>
      </c>
      <c r="F71" s="80">
        <f>Input!I86</f>
        <v>0</v>
      </c>
      <c r="G71" s="80">
        <f>Input!J86</f>
        <v>0</v>
      </c>
      <c r="H71" s="79">
        <f>Input!K86</f>
        <v>0</v>
      </c>
      <c r="I71" s="79">
        <f>Input!L86</f>
        <v>0</v>
      </c>
      <c r="J71" s="79">
        <f>Input!M86</f>
        <v>0</v>
      </c>
      <c r="K71" s="79">
        <f>Input!N86</f>
        <v>0</v>
      </c>
      <c r="L71" s="79">
        <f>Input!O86</f>
        <v>0</v>
      </c>
      <c r="M71" s="81" t="str">
        <f t="shared" si="17"/>
        <v/>
      </c>
      <c r="N71" s="82">
        <f t="shared" si="18"/>
        <v>0</v>
      </c>
      <c r="O71" s="83">
        <f>Input!C86</f>
        <v>0</v>
      </c>
      <c r="P71" s="83"/>
      <c r="R71" s="11">
        <f t="shared" si="14"/>
        <v>0</v>
      </c>
      <c r="S71" s="15" t="str">
        <f t="shared" si="15"/>
        <v xml:space="preserve"> </v>
      </c>
      <c r="T71" s="15"/>
      <c r="U71" s="12">
        <f t="shared" si="19"/>
        <v>0</v>
      </c>
      <c r="V71" s="12">
        <f t="shared" si="20"/>
        <v>0</v>
      </c>
      <c r="W71" s="12">
        <f t="shared" si="21"/>
        <v>0</v>
      </c>
      <c r="X71" s="12">
        <f t="shared" si="22"/>
        <v>0</v>
      </c>
      <c r="Y71" s="12">
        <f t="shared" si="23"/>
        <v>0</v>
      </c>
      <c r="Z71" s="12">
        <f t="shared" si="24"/>
        <v>0</v>
      </c>
      <c r="AA71" s="12">
        <f t="shared" si="25"/>
        <v>0</v>
      </c>
      <c r="AB71" s="12" t="str">
        <f t="shared" si="16"/>
        <v>00</v>
      </c>
      <c r="AC71" s="13" t="e">
        <f>VLOOKUP(AB71,'AMI Ref (2)'!T:U,2,FALSE)</f>
        <v>#N/A</v>
      </c>
      <c r="AD71" s="77"/>
      <c r="AE71" s="77">
        <f>IF(AND($D71=0,$J71="Oil"),'AMI Ref (2)'!$K$5,IF(AND($D71=0,$J71="Gas"),'AMI Ref (2)'!$L$5,IF(AND($D71=0,$J71="Electric"),'AMI Ref (2)'!$M$5,IF(AND($D71=0,$J71="N/A"),0,0))))</f>
        <v>0</v>
      </c>
      <c r="AF71" s="77">
        <f>IF(AND($D71=1,$J71="Oil"),'AMI Ref (2)'!$K$6,IF(AND($D71=1,$J71="Gas"),'AMI Ref (2)'!$L$6,IF(AND($D71=1,$J71="Electric"),'AMI Ref (2)'!$M$6,IF(AND($D71=1,$J71="N/A"),0,0))))</f>
        <v>0</v>
      </c>
      <c r="AG71" s="77">
        <f>IF(AND($D71=2,$J71="Oil"),'AMI Ref (2)'!$K$7,IF(AND($D71=2,$J71="Gas"),'AMI Ref (2)'!$L$7,IF(AND($D71=2,$J71="Electric"),'AMI Ref (2)'!$M$7,IF(AND($D71=2,$J71="N/A"),0,0))))</f>
        <v>0</v>
      </c>
      <c r="AH71" s="77">
        <f>IF(AND($D71=3,$J71="Oil"),'AMI Ref (2)'!$K$8,IF(AND($D71=3,$J71="Gas"),'AMI Ref (2)'!$L$8,IF(AND($D71=3,$J71="Electric"),'AMI Ref (2)'!$M$8,IF(AND($D71=3,$J71="N/A"),0,0))))</f>
        <v>0</v>
      </c>
      <c r="AI71" s="77">
        <f>IF(AND($D71=4,$J71="Oil"),'AMI Ref (2)'!$K$9,IF(AND($D71=4,$J71="Gas"),'AMI Ref (2)'!$L$9,IF(AND($D71=4,$J71="Electric"),'AMI Ref (2)'!$M$9,IF(AND($D71=4,$J71="N/A"),0,0))))</f>
        <v>0</v>
      </c>
      <c r="AJ71" s="77">
        <f>IF(AND($D71=5,$J71="Oil"),'AMI Ref (2)'!$K$10,IF(AND($D71=5,$J71="Gas"),'AMI Ref (2)'!$L$10,IF(AND($D71=5,$J71="Electric"),'AMI Ref (2)'!$M$10,IF(AND($D71=5,$J71="N/A"),0,0))))</f>
        <v>0</v>
      </c>
      <c r="AK71" s="43"/>
      <c r="AL71" s="77">
        <f>IF(AND($D71=0,$K71="Oil"),'AMI Ref (2)'!$N$5,IF(AND($D71=0,$K71="Gas"),'AMI Ref (2)'!$O$5,IF(AND($D71=0,$K71="Electric"),'AMI Ref (2)'!$P$5,IF(AND($D71=0,$K71="N/A"),0,0))))</f>
        <v>0</v>
      </c>
      <c r="AM71" s="77">
        <f>IF(AND($D71=1,$K71="Oil"),'AMI Ref (2)'!$N$6,IF(AND($D71=1,$K71="Gas"),'AMI Ref (2)'!$O$6,IF(AND($D71=1,$K71="Electric"),'AMI Ref (2)'!$P$6,IF(AND($D71=1,$K71="N/A"),0,0))))</f>
        <v>0</v>
      </c>
      <c r="AN71" s="77">
        <f>IF(AND($D71=2,$K71="Oil"),'AMI Ref (2)'!$N$7,IF(AND($D71=2,$K71="Gas"),'AMI Ref (2)'!$O$7,IF(AND($D71=2,$K71="Electric"),'AMI Ref (2)'!$P$7,IF(AND($D71=2,$K71="N/A"),0,0))))</f>
        <v>0</v>
      </c>
      <c r="AO71" s="77">
        <f>IF(AND($D71=3,$K71="Oil"),'AMI Ref (2)'!$N$8,IF(AND($D71=3,$K71="Gas"),'AMI Ref (2)'!$O$8,IF(AND($D71=3,$K71="Electric"),'AMI Ref (2)'!$P$8,IF(AND($D71=3,$K71="N/A"),0,0))))</f>
        <v>0</v>
      </c>
      <c r="AP71" s="77">
        <f>IF(AND($D71=4,$K71="Oil"),'AMI Ref (2)'!$N$9,IF(AND($D71=4,$K71="Gas"),'AMI Ref (2)'!$O$9,IF(AND($D71=4,$K71="Electric"),'AMI Ref (2)'!$P$9,IF(AND($D71=4,$K71="N/A"),0,0))))</f>
        <v>0</v>
      </c>
      <c r="AQ71" s="77">
        <f>IF(AND($D71=5,$K71="Oil"),'AMI Ref (2)'!$N$10,IF(AND($D71=5,$K71="Gas"),'AMI Ref (2)'!$O$10,IF(AND($D71=5,$K71="Electric"),'AMI Ref (2)'!$P$10,IF(AND($D71=5,$K71="N/A"),0,0))))</f>
        <v>0</v>
      </c>
      <c r="AR71" s="77">
        <f t="shared" si="26"/>
        <v>0</v>
      </c>
      <c r="AS71" s="84" t="e">
        <f t="shared" si="27"/>
        <v>#N/A</v>
      </c>
    </row>
    <row r="72" spans="1:45" ht="12.95" customHeight="1" x14ac:dyDescent="0.2">
      <c r="A72" s="68">
        <v>70</v>
      </c>
      <c r="B72" s="79">
        <f>Input!E87</f>
        <v>0</v>
      </c>
      <c r="C72" s="79">
        <f>Input!F87</f>
        <v>0</v>
      </c>
      <c r="D72" s="79">
        <f>Input!G87</f>
        <v>0</v>
      </c>
      <c r="E72" s="79">
        <f>Input!H87</f>
        <v>0</v>
      </c>
      <c r="F72" s="80">
        <f>Input!I87</f>
        <v>0</v>
      </c>
      <c r="G72" s="80">
        <f>Input!J87</f>
        <v>0</v>
      </c>
      <c r="H72" s="79">
        <f>Input!K87</f>
        <v>0</v>
      </c>
      <c r="I72" s="79">
        <f>Input!L87</f>
        <v>0</v>
      </c>
      <c r="J72" s="79">
        <f>Input!M87</f>
        <v>0</v>
      </c>
      <c r="K72" s="79">
        <f>Input!N87</f>
        <v>0</v>
      </c>
      <c r="L72" s="79">
        <f>Input!O87</f>
        <v>0</v>
      </c>
      <c r="M72" s="81" t="str">
        <f t="shared" si="17"/>
        <v/>
      </c>
      <c r="N72" s="82">
        <f t="shared" si="18"/>
        <v>0</v>
      </c>
      <c r="O72" s="83">
        <f>Input!C87</f>
        <v>0</v>
      </c>
      <c r="P72" s="83"/>
      <c r="R72" s="11">
        <f t="shared" si="14"/>
        <v>0</v>
      </c>
      <c r="S72" s="15" t="str">
        <f t="shared" si="15"/>
        <v xml:space="preserve"> </v>
      </c>
      <c r="T72" s="15"/>
      <c r="U72" s="12">
        <f t="shared" si="19"/>
        <v>0</v>
      </c>
      <c r="V72" s="12">
        <f t="shared" si="20"/>
        <v>0</v>
      </c>
      <c r="W72" s="12">
        <f t="shared" si="21"/>
        <v>0</v>
      </c>
      <c r="X72" s="12">
        <f t="shared" si="22"/>
        <v>0</v>
      </c>
      <c r="Y72" s="12">
        <f t="shared" si="23"/>
        <v>0</v>
      </c>
      <c r="Z72" s="12">
        <f t="shared" si="24"/>
        <v>0</v>
      </c>
      <c r="AA72" s="12">
        <f t="shared" si="25"/>
        <v>0</v>
      </c>
      <c r="AB72" s="12" t="str">
        <f t="shared" si="16"/>
        <v>00</v>
      </c>
      <c r="AC72" s="13" t="e">
        <f>VLOOKUP(AB72,'AMI Ref (2)'!T:U,2,FALSE)</f>
        <v>#N/A</v>
      </c>
      <c r="AD72" s="77"/>
      <c r="AE72" s="77">
        <f>IF(AND($D72=0,$J72="Oil"),'AMI Ref (2)'!$K$5,IF(AND($D72=0,$J72="Gas"),'AMI Ref (2)'!$L$5,IF(AND($D72=0,$J72="Electric"),'AMI Ref (2)'!$M$5,IF(AND($D72=0,$J72="N/A"),0,0))))</f>
        <v>0</v>
      </c>
      <c r="AF72" s="77">
        <f>IF(AND($D72=1,$J72="Oil"),'AMI Ref (2)'!$K$6,IF(AND($D72=1,$J72="Gas"),'AMI Ref (2)'!$L$6,IF(AND($D72=1,$J72="Electric"),'AMI Ref (2)'!$M$6,IF(AND($D72=1,$J72="N/A"),0,0))))</f>
        <v>0</v>
      </c>
      <c r="AG72" s="77">
        <f>IF(AND($D72=2,$J72="Oil"),'AMI Ref (2)'!$K$7,IF(AND($D72=2,$J72="Gas"),'AMI Ref (2)'!$L$7,IF(AND($D72=2,$J72="Electric"),'AMI Ref (2)'!$M$7,IF(AND($D72=2,$J72="N/A"),0,0))))</f>
        <v>0</v>
      </c>
      <c r="AH72" s="77">
        <f>IF(AND($D72=3,$J72="Oil"),'AMI Ref (2)'!$K$8,IF(AND($D72=3,$J72="Gas"),'AMI Ref (2)'!$L$8,IF(AND($D72=3,$J72="Electric"),'AMI Ref (2)'!$M$8,IF(AND($D72=3,$J72="N/A"),0,0))))</f>
        <v>0</v>
      </c>
      <c r="AI72" s="77">
        <f>IF(AND($D72=4,$J72="Oil"),'AMI Ref (2)'!$K$9,IF(AND($D72=4,$J72="Gas"),'AMI Ref (2)'!$L$9,IF(AND($D72=4,$J72="Electric"),'AMI Ref (2)'!$M$9,IF(AND($D72=4,$J72="N/A"),0,0))))</f>
        <v>0</v>
      </c>
      <c r="AJ72" s="77">
        <f>IF(AND($D72=5,$J72="Oil"),'AMI Ref (2)'!$K$10,IF(AND($D72=5,$J72="Gas"),'AMI Ref (2)'!$L$10,IF(AND($D72=5,$J72="Electric"),'AMI Ref (2)'!$M$10,IF(AND($D72=5,$J72="N/A"),0,0))))</f>
        <v>0</v>
      </c>
      <c r="AK72" s="43"/>
      <c r="AL72" s="77">
        <f>IF(AND($D72=0,$K72="Oil"),'AMI Ref (2)'!$N$5,IF(AND($D72=0,$K72="Gas"),'AMI Ref (2)'!$O$5,IF(AND($D72=0,$K72="Electric"),'AMI Ref (2)'!$P$5,IF(AND($D72=0,$K72="N/A"),0,0))))</f>
        <v>0</v>
      </c>
      <c r="AM72" s="77">
        <f>IF(AND($D72=1,$K72="Oil"),'AMI Ref (2)'!$N$6,IF(AND($D72=1,$K72="Gas"),'AMI Ref (2)'!$O$6,IF(AND($D72=1,$K72="Electric"),'AMI Ref (2)'!$P$6,IF(AND($D72=1,$K72="N/A"),0,0))))</f>
        <v>0</v>
      </c>
      <c r="AN72" s="77">
        <f>IF(AND($D72=2,$K72="Oil"),'AMI Ref (2)'!$N$7,IF(AND($D72=2,$K72="Gas"),'AMI Ref (2)'!$O$7,IF(AND($D72=2,$K72="Electric"),'AMI Ref (2)'!$P$7,IF(AND($D72=2,$K72="N/A"),0,0))))</f>
        <v>0</v>
      </c>
      <c r="AO72" s="77">
        <f>IF(AND($D72=3,$K72="Oil"),'AMI Ref (2)'!$N$8,IF(AND($D72=3,$K72="Gas"),'AMI Ref (2)'!$O$8,IF(AND($D72=3,$K72="Electric"),'AMI Ref (2)'!$P$8,IF(AND($D72=3,$K72="N/A"),0,0))))</f>
        <v>0</v>
      </c>
      <c r="AP72" s="77">
        <f>IF(AND($D72=4,$K72="Oil"),'AMI Ref (2)'!$N$9,IF(AND($D72=4,$K72="Gas"),'AMI Ref (2)'!$O$9,IF(AND($D72=4,$K72="Electric"),'AMI Ref (2)'!$P$9,IF(AND($D72=4,$K72="N/A"),0,0))))</f>
        <v>0</v>
      </c>
      <c r="AQ72" s="77">
        <f>IF(AND($D72=5,$K72="Oil"),'AMI Ref (2)'!$N$10,IF(AND($D72=5,$K72="Gas"),'AMI Ref (2)'!$O$10,IF(AND($D72=5,$K72="Electric"),'AMI Ref (2)'!$P$10,IF(AND($D72=5,$K72="N/A"),0,0))))</f>
        <v>0</v>
      </c>
      <c r="AR72" s="77">
        <f t="shared" si="26"/>
        <v>0</v>
      </c>
      <c r="AS72" s="84" t="e">
        <f t="shared" si="27"/>
        <v>#N/A</v>
      </c>
    </row>
    <row r="73" spans="1:45" ht="12.95" customHeight="1" x14ac:dyDescent="0.2">
      <c r="A73" s="68">
        <v>71</v>
      </c>
      <c r="B73" s="79">
        <f>Input!E88</f>
        <v>0</v>
      </c>
      <c r="C73" s="79">
        <f>Input!F88</f>
        <v>0</v>
      </c>
      <c r="D73" s="79">
        <f>Input!G88</f>
        <v>0</v>
      </c>
      <c r="E73" s="79">
        <f>Input!H88</f>
        <v>0</v>
      </c>
      <c r="F73" s="80">
        <f>Input!I88</f>
        <v>0</v>
      </c>
      <c r="G73" s="80">
        <f>Input!J88</f>
        <v>0</v>
      </c>
      <c r="H73" s="79">
        <f>Input!K88</f>
        <v>0</v>
      </c>
      <c r="I73" s="79">
        <f>Input!L88</f>
        <v>0</v>
      </c>
      <c r="J73" s="79">
        <f>Input!M88</f>
        <v>0</v>
      </c>
      <c r="K73" s="79">
        <f>Input!N88</f>
        <v>0</v>
      </c>
      <c r="L73" s="79">
        <f>Input!O88</f>
        <v>0</v>
      </c>
      <c r="M73" s="81" t="str">
        <f t="shared" si="17"/>
        <v/>
      </c>
      <c r="N73" s="82">
        <f t="shared" si="18"/>
        <v>0</v>
      </c>
      <c r="O73" s="83">
        <f>Input!C88</f>
        <v>0</v>
      </c>
      <c r="P73" s="83"/>
      <c r="R73" s="11">
        <f t="shared" si="14"/>
        <v>0</v>
      </c>
      <c r="S73" s="15" t="str">
        <f t="shared" si="15"/>
        <v xml:space="preserve"> </v>
      </c>
      <c r="T73" s="15"/>
      <c r="U73" s="12">
        <f t="shared" si="19"/>
        <v>0</v>
      </c>
      <c r="V73" s="12">
        <f t="shared" si="20"/>
        <v>0</v>
      </c>
      <c r="W73" s="12">
        <f t="shared" si="21"/>
        <v>0</v>
      </c>
      <c r="X73" s="12">
        <f t="shared" si="22"/>
        <v>0</v>
      </c>
      <c r="Y73" s="12">
        <f t="shared" si="23"/>
        <v>0</v>
      </c>
      <c r="Z73" s="12">
        <f t="shared" si="24"/>
        <v>0</v>
      </c>
      <c r="AA73" s="12">
        <f t="shared" si="25"/>
        <v>0</v>
      </c>
      <c r="AB73" s="12" t="str">
        <f t="shared" si="16"/>
        <v>00</v>
      </c>
      <c r="AC73" s="13" t="e">
        <f>VLOOKUP(AB73,'AMI Ref (2)'!T:U,2,FALSE)</f>
        <v>#N/A</v>
      </c>
      <c r="AD73" s="77"/>
      <c r="AE73" s="77">
        <f>IF(AND($D73=0,$J73="Oil"),'AMI Ref (2)'!$K$5,IF(AND($D73=0,$J73="Gas"),'AMI Ref (2)'!$L$5,IF(AND($D73=0,$J73="Electric"),'AMI Ref (2)'!$M$5,IF(AND($D73=0,$J73="N/A"),0,0))))</f>
        <v>0</v>
      </c>
      <c r="AF73" s="77">
        <f>IF(AND($D73=1,$J73="Oil"),'AMI Ref (2)'!$K$6,IF(AND($D73=1,$J73="Gas"),'AMI Ref (2)'!$L$6,IF(AND($D73=1,$J73="Electric"),'AMI Ref (2)'!$M$6,IF(AND($D73=1,$J73="N/A"),0,0))))</f>
        <v>0</v>
      </c>
      <c r="AG73" s="77">
        <f>IF(AND($D73=2,$J73="Oil"),'AMI Ref (2)'!$K$7,IF(AND($D73=2,$J73="Gas"),'AMI Ref (2)'!$L$7,IF(AND($D73=2,$J73="Electric"),'AMI Ref (2)'!$M$7,IF(AND($D73=2,$J73="N/A"),0,0))))</f>
        <v>0</v>
      </c>
      <c r="AH73" s="77">
        <f>IF(AND($D73=3,$J73="Oil"),'AMI Ref (2)'!$K$8,IF(AND($D73=3,$J73="Gas"),'AMI Ref (2)'!$L$8,IF(AND($D73=3,$J73="Electric"),'AMI Ref (2)'!$M$8,IF(AND($D73=3,$J73="N/A"),0,0))))</f>
        <v>0</v>
      </c>
      <c r="AI73" s="77">
        <f>IF(AND($D73=4,$J73="Oil"),'AMI Ref (2)'!$K$9,IF(AND($D73=4,$J73="Gas"),'AMI Ref (2)'!$L$9,IF(AND($D73=4,$J73="Electric"),'AMI Ref (2)'!$M$9,IF(AND($D73=4,$J73="N/A"),0,0))))</f>
        <v>0</v>
      </c>
      <c r="AJ73" s="77">
        <f>IF(AND($D73=5,$J73="Oil"),'AMI Ref (2)'!$K$10,IF(AND($D73=5,$J73="Gas"),'AMI Ref (2)'!$L$10,IF(AND($D73=5,$J73="Electric"),'AMI Ref (2)'!$M$10,IF(AND($D73=5,$J73="N/A"),0,0))))</f>
        <v>0</v>
      </c>
      <c r="AK73" s="43"/>
      <c r="AL73" s="77">
        <f>IF(AND($D73=0,$K73="Oil"),'AMI Ref (2)'!$N$5,IF(AND($D73=0,$K73="Gas"),'AMI Ref (2)'!$O$5,IF(AND($D73=0,$K73="Electric"),'AMI Ref (2)'!$P$5,IF(AND($D73=0,$K73="N/A"),0,0))))</f>
        <v>0</v>
      </c>
      <c r="AM73" s="77">
        <f>IF(AND($D73=1,$K73="Oil"),'AMI Ref (2)'!$N$6,IF(AND($D73=1,$K73="Gas"),'AMI Ref (2)'!$O$6,IF(AND($D73=1,$K73="Electric"),'AMI Ref (2)'!$P$6,IF(AND($D73=1,$K73="N/A"),0,0))))</f>
        <v>0</v>
      </c>
      <c r="AN73" s="77">
        <f>IF(AND($D73=2,$K73="Oil"),'AMI Ref (2)'!$N$7,IF(AND($D73=2,$K73="Gas"),'AMI Ref (2)'!$O$7,IF(AND($D73=2,$K73="Electric"),'AMI Ref (2)'!$P$7,IF(AND($D73=2,$K73="N/A"),0,0))))</f>
        <v>0</v>
      </c>
      <c r="AO73" s="77">
        <f>IF(AND($D73=3,$K73="Oil"),'AMI Ref (2)'!$N$8,IF(AND($D73=3,$K73="Gas"),'AMI Ref (2)'!$O$8,IF(AND($D73=3,$K73="Electric"),'AMI Ref (2)'!$P$8,IF(AND($D73=3,$K73="N/A"),0,0))))</f>
        <v>0</v>
      </c>
      <c r="AP73" s="77">
        <f>IF(AND($D73=4,$K73="Oil"),'AMI Ref (2)'!$N$9,IF(AND($D73=4,$K73="Gas"),'AMI Ref (2)'!$O$9,IF(AND($D73=4,$K73="Electric"),'AMI Ref (2)'!$P$9,IF(AND($D73=4,$K73="N/A"),0,0))))</f>
        <v>0</v>
      </c>
      <c r="AQ73" s="77">
        <f>IF(AND($D73=5,$K73="Oil"),'AMI Ref (2)'!$N$10,IF(AND($D73=5,$K73="Gas"),'AMI Ref (2)'!$O$10,IF(AND($D73=5,$K73="Electric"),'AMI Ref (2)'!$P$10,IF(AND($D73=5,$K73="N/A"),0,0))))</f>
        <v>0</v>
      </c>
      <c r="AR73" s="77">
        <f t="shared" si="26"/>
        <v>0</v>
      </c>
      <c r="AS73" s="84" t="e">
        <f t="shared" si="27"/>
        <v>#N/A</v>
      </c>
    </row>
    <row r="74" spans="1:45" ht="12.95" customHeight="1" x14ac:dyDescent="0.2">
      <c r="A74" s="68">
        <v>72</v>
      </c>
      <c r="B74" s="79">
        <f>Input!E89</f>
        <v>0</v>
      </c>
      <c r="C74" s="79">
        <f>Input!F89</f>
        <v>0</v>
      </c>
      <c r="D74" s="79">
        <f>Input!G89</f>
        <v>0</v>
      </c>
      <c r="E74" s="79">
        <f>Input!H89</f>
        <v>0</v>
      </c>
      <c r="F74" s="80">
        <f>Input!I89</f>
        <v>0</v>
      </c>
      <c r="G74" s="80">
        <f>Input!J89</f>
        <v>0</v>
      </c>
      <c r="H74" s="79">
        <f>Input!K89</f>
        <v>0</v>
      </c>
      <c r="I74" s="79">
        <f>Input!L89</f>
        <v>0</v>
      </c>
      <c r="J74" s="79">
        <f>Input!M89</f>
        <v>0</v>
      </c>
      <c r="K74" s="79">
        <f>Input!N89</f>
        <v>0</v>
      </c>
      <c r="L74" s="79">
        <f>Input!O89</f>
        <v>0</v>
      </c>
      <c r="M74" s="81" t="str">
        <f t="shared" si="17"/>
        <v/>
      </c>
      <c r="N74" s="82">
        <f t="shared" si="18"/>
        <v>0</v>
      </c>
      <c r="O74" s="83">
        <f>Input!C89</f>
        <v>0</v>
      </c>
      <c r="P74" s="83"/>
      <c r="R74" s="11">
        <f t="shared" si="14"/>
        <v>0</v>
      </c>
      <c r="S74" s="15" t="str">
        <f t="shared" si="15"/>
        <v xml:space="preserve"> </v>
      </c>
      <c r="T74" s="15"/>
      <c r="U74" s="12">
        <f t="shared" si="19"/>
        <v>0</v>
      </c>
      <c r="V74" s="12">
        <f t="shared" si="20"/>
        <v>0</v>
      </c>
      <c r="W74" s="12">
        <f t="shared" si="21"/>
        <v>0</v>
      </c>
      <c r="X74" s="12">
        <f t="shared" si="22"/>
        <v>0</v>
      </c>
      <c r="Y74" s="12">
        <f t="shared" si="23"/>
        <v>0</v>
      </c>
      <c r="Z74" s="12">
        <f t="shared" si="24"/>
        <v>0</v>
      </c>
      <c r="AA74" s="12">
        <f t="shared" si="25"/>
        <v>0</v>
      </c>
      <c r="AB74" s="12" t="str">
        <f t="shared" si="16"/>
        <v>00</v>
      </c>
      <c r="AC74" s="13" t="e">
        <f>VLOOKUP(AB74,'AMI Ref (2)'!T:U,2,FALSE)</f>
        <v>#N/A</v>
      </c>
      <c r="AD74" s="77"/>
      <c r="AE74" s="77">
        <f>IF(AND($D74=0,$J74="Oil"),'AMI Ref (2)'!$K$5,IF(AND($D74=0,$J74="Gas"),'AMI Ref (2)'!$L$5,IF(AND($D74=0,$J74="Electric"),'AMI Ref (2)'!$M$5,IF(AND($D74=0,$J74="N/A"),0,0))))</f>
        <v>0</v>
      </c>
      <c r="AF74" s="77">
        <f>IF(AND($D74=1,$J74="Oil"),'AMI Ref (2)'!$K$6,IF(AND($D74=1,$J74="Gas"),'AMI Ref (2)'!$L$6,IF(AND($D74=1,$J74="Electric"),'AMI Ref (2)'!$M$6,IF(AND($D74=1,$J74="N/A"),0,0))))</f>
        <v>0</v>
      </c>
      <c r="AG74" s="77">
        <f>IF(AND($D74=2,$J74="Oil"),'AMI Ref (2)'!$K$7,IF(AND($D74=2,$J74="Gas"),'AMI Ref (2)'!$L$7,IF(AND($D74=2,$J74="Electric"),'AMI Ref (2)'!$M$7,IF(AND($D74=2,$J74="N/A"),0,0))))</f>
        <v>0</v>
      </c>
      <c r="AH74" s="77">
        <f>IF(AND($D74=3,$J74="Oil"),'AMI Ref (2)'!$K$8,IF(AND($D74=3,$J74="Gas"),'AMI Ref (2)'!$L$8,IF(AND($D74=3,$J74="Electric"),'AMI Ref (2)'!$M$8,IF(AND($D74=3,$J74="N/A"),0,0))))</f>
        <v>0</v>
      </c>
      <c r="AI74" s="77">
        <f>IF(AND($D74=4,$J74="Oil"),'AMI Ref (2)'!$K$9,IF(AND($D74=4,$J74="Gas"),'AMI Ref (2)'!$L$9,IF(AND($D74=4,$J74="Electric"),'AMI Ref (2)'!$M$9,IF(AND($D74=4,$J74="N/A"),0,0))))</f>
        <v>0</v>
      </c>
      <c r="AJ74" s="77">
        <f>IF(AND($D74=5,$J74="Oil"),'AMI Ref (2)'!$K$10,IF(AND($D74=5,$J74="Gas"),'AMI Ref (2)'!$L$10,IF(AND($D74=5,$J74="Electric"),'AMI Ref (2)'!$M$10,IF(AND($D74=5,$J74="N/A"),0,0))))</f>
        <v>0</v>
      </c>
      <c r="AK74" s="43"/>
      <c r="AL74" s="77">
        <f>IF(AND($D74=0,$K74="Oil"),'AMI Ref (2)'!$N$5,IF(AND($D74=0,$K74="Gas"),'AMI Ref (2)'!$O$5,IF(AND($D74=0,$K74="Electric"),'AMI Ref (2)'!$P$5,IF(AND($D74=0,$K74="N/A"),0,0))))</f>
        <v>0</v>
      </c>
      <c r="AM74" s="77">
        <f>IF(AND($D74=1,$K74="Oil"),'AMI Ref (2)'!$N$6,IF(AND($D74=1,$K74="Gas"),'AMI Ref (2)'!$O$6,IF(AND($D74=1,$K74="Electric"),'AMI Ref (2)'!$P$6,IF(AND($D74=1,$K74="N/A"),0,0))))</f>
        <v>0</v>
      </c>
      <c r="AN74" s="77">
        <f>IF(AND($D74=2,$K74="Oil"),'AMI Ref (2)'!$N$7,IF(AND($D74=2,$K74="Gas"),'AMI Ref (2)'!$O$7,IF(AND($D74=2,$K74="Electric"),'AMI Ref (2)'!$P$7,IF(AND($D74=2,$K74="N/A"),0,0))))</f>
        <v>0</v>
      </c>
      <c r="AO74" s="77">
        <f>IF(AND($D74=3,$K74="Oil"),'AMI Ref (2)'!$N$8,IF(AND($D74=3,$K74="Gas"),'AMI Ref (2)'!$O$8,IF(AND($D74=3,$K74="Electric"),'AMI Ref (2)'!$P$8,IF(AND($D74=3,$K74="N/A"),0,0))))</f>
        <v>0</v>
      </c>
      <c r="AP74" s="77">
        <f>IF(AND($D74=4,$K74="Oil"),'AMI Ref (2)'!$N$9,IF(AND($D74=4,$K74="Gas"),'AMI Ref (2)'!$O$9,IF(AND($D74=4,$K74="Electric"),'AMI Ref (2)'!$P$9,IF(AND($D74=4,$K74="N/A"),0,0))))</f>
        <v>0</v>
      </c>
      <c r="AQ74" s="77">
        <f>IF(AND($D74=5,$K74="Oil"),'AMI Ref (2)'!$N$10,IF(AND($D74=5,$K74="Gas"),'AMI Ref (2)'!$O$10,IF(AND($D74=5,$K74="Electric"),'AMI Ref (2)'!$P$10,IF(AND($D74=5,$K74="N/A"),0,0))))</f>
        <v>0</v>
      </c>
      <c r="AR74" s="77">
        <f t="shared" si="26"/>
        <v>0</v>
      </c>
      <c r="AS74" s="84" t="e">
        <f t="shared" si="27"/>
        <v>#N/A</v>
      </c>
    </row>
    <row r="75" spans="1:45" ht="12.95" customHeight="1" x14ac:dyDescent="0.2">
      <c r="A75" s="68">
        <v>73</v>
      </c>
      <c r="B75" s="79">
        <f>Input!E90</f>
        <v>0</v>
      </c>
      <c r="C75" s="79">
        <f>Input!F90</f>
        <v>0</v>
      </c>
      <c r="D75" s="79">
        <f>Input!G90</f>
        <v>0</v>
      </c>
      <c r="E75" s="79">
        <f>Input!H90</f>
        <v>0</v>
      </c>
      <c r="F75" s="80">
        <f>Input!I90</f>
        <v>0</v>
      </c>
      <c r="G75" s="80">
        <f>Input!J90</f>
        <v>0</v>
      </c>
      <c r="H75" s="79">
        <f>Input!K90</f>
        <v>0</v>
      </c>
      <c r="I75" s="79">
        <f>Input!L90</f>
        <v>0</v>
      </c>
      <c r="J75" s="79">
        <f>Input!M90</f>
        <v>0</v>
      </c>
      <c r="K75" s="79">
        <f>Input!N90</f>
        <v>0</v>
      </c>
      <c r="L75" s="79">
        <f>Input!O90</f>
        <v>0</v>
      </c>
      <c r="M75" s="81" t="str">
        <f t="shared" si="17"/>
        <v/>
      </c>
      <c r="N75" s="82">
        <f t="shared" si="18"/>
        <v>0</v>
      </c>
      <c r="O75" s="83">
        <f>Input!C90</f>
        <v>0</v>
      </c>
      <c r="P75" s="83"/>
      <c r="R75" s="11">
        <f t="shared" si="14"/>
        <v>0</v>
      </c>
      <c r="S75" s="15" t="str">
        <f t="shared" si="15"/>
        <v xml:space="preserve"> </v>
      </c>
      <c r="T75" s="15"/>
      <c r="U75" s="12">
        <f t="shared" si="19"/>
        <v>0</v>
      </c>
      <c r="V75" s="12">
        <f t="shared" si="20"/>
        <v>0</v>
      </c>
      <c r="W75" s="12">
        <f t="shared" si="21"/>
        <v>0</v>
      </c>
      <c r="X75" s="12">
        <f t="shared" si="22"/>
        <v>0</v>
      </c>
      <c r="Y75" s="12">
        <f t="shared" si="23"/>
        <v>0</v>
      </c>
      <c r="Z75" s="12">
        <f t="shared" si="24"/>
        <v>0</v>
      </c>
      <c r="AA75" s="12">
        <f t="shared" si="25"/>
        <v>0</v>
      </c>
      <c r="AB75" s="12" t="str">
        <f t="shared" si="16"/>
        <v>00</v>
      </c>
      <c r="AC75" s="13" t="e">
        <f>VLOOKUP(AB75,'AMI Ref (2)'!T:U,2,FALSE)</f>
        <v>#N/A</v>
      </c>
      <c r="AD75" s="77"/>
      <c r="AE75" s="77">
        <f>IF(AND($D75=0,$J75="Oil"),'AMI Ref (2)'!$K$5,IF(AND($D75=0,$J75="Gas"),'AMI Ref (2)'!$L$5,IF(AND($D75=0,$J75="Electric"),'AMI Ref (2)'!$M$5,IF(AND($D75=0,$J75="N/A"),0,0))))</f>
        <v>0</v>
      </c>
      <c r="AF75" s="77">
        <f>IF(AND($D75=1,$J75="Oil"),'AMI Ref (2)'!$K$6,IF(AND($D75=1,$J75="Gas"),'AMI Ref (2)'!$L$6,IF(AND($D75=1,$J75="Electric"),'AMI Ref (2)'!$M$6,IF(AND($D75=1,$J75="N/A"),0,0))))</f>
        <v>0</v>
      </c>
      <c r="AG75" s="77">
        <f>IF(AND($D75=2,$J75="Oil"),'AMI Ref (2)'!$K$7,IF(AND($D75=2,$J75="Gas"),'AMI Ref (2)'!$L$7,IF(AND($D75=2,$J75="Electric"),'AMI Ref (2)'!$M$7,IF(AND($D75=2,$J75="N/A"),0,0))))</f>
        <v>0</v>
      </c>
      <c r="AH75" s="77">
        <f>IF(AND($D75=3,$J75="Oil"),'AMI Ref (2)'!$K$8,IF(AND($D75=3,$J75="Gas"),'AMI Ref (2)'!$L$8,IF(AND($D75=3,$J75="Electric"),'AMI Ref (2)'!$M$8,IF(AND($D75=3,$J75="N/A"),0,0))))</f>
        <v>0</v>
      </c>
      <c r="AI75" s="77">
        <f>IF(AND($D75=4,$J75="Oil"),'AMI Ref (2)'!$K$9,IF(AND($D75=4,$J75="Gas"),'AMI Ref (2)'!$L$9,IF(AND($D75=4,$J75="Electric"),'AMI Ref (2)'!$M$9,IF(AND($D75=4,$J75="N/A"),0,0))))</f>
        <v>0</v>
      </c>
      <c r="AJ75" s="77">
        <f>IF(AND($D75=5,$J75="Oil"),'AMI Ref (2)'!$K$10,IF(AND($D75=5,$J75="Gas"),'AMI Ref (2)'!$L$10,IF(AND($D75=5,$J75="Electric"),'AMI Ref (2)'!$M$10,IF(AND($D75=5,$J75="N/A"),0,0))))</f>
        <v>0</v>
      </c>
      <c r="AK75" s="43"/>
      <c r="AL75" s="77">
        <f>IF(AND($D75=0,$K75="Oil"),'AMI Ref (2)'!$N$5,IF(AND($D75=0,$K75="Gas"),'AMI Ref (2)'!$O$5,IF(AND($D75=0,$K75="Electric"),'AMI Ref (2)'!$P$5,IF(AND($D75=0,$K75="N/A"),0,0))))</f>
        <v>0</v>
      </c>
      <c r="AM75" s="77">
        <f>IF(AND($D75=1,$K75="Oil"),'AMI Ref (2)'!$N$6,IF(AND($D75=1,$K75="Gas"),'AMI Ref (2)'!$O$6,IF(AND($D75=1,$K75="Electric"),'AMI Ref (2)'!$P$6,IF(AND($D75=1,$K75="N/A"),0,0))))</f>
        <v>0</v>
      </c>
      <c r="AN75" s="77">
        <f>IF(AND($D75=2,$K75="Oil"),'AMI Ref (2)'!$N$7,IF(AND($D75=2,$K75="Gas"),'AMI Ref (2)'!$O$7,IF(AND($D75=2,$K75="Electric"),'AMI Ref (2)'!$P$7,IF(AND($D75=2,$K75="N/A"),0,0))))</f>
        <v>0</v>
      </c>
      <c r="AO75" s="77">
        <f>IF(AND($D75=3,$K75="Oil"),'AMI Ref (2)'!$N$8,IF(AND($D75=3,$K75="Gas"),'AMI Ref (2)'!$O$8,IF(AND($D75=3,$K75="Electric"),'AMI Ref (2)'!$P$8,IF(AND($D75=3,$K75="N/A"),0,0))))</f>
        <v>0</v>
      </c>
      <c r="AP75" s="77">
        <f>IF(AND($D75=4,$K75="Oil"),'AMI Ref (2)'!$N$9,IF(AND($D75=4,$K75="Gas"),'AMI Ref (2)'!$O$9,IF(AND($D75=4,$K75="Electric"),'AMI Ref (2)'!$P$9,IF(AND($D75=4,$K75="N/A"),0,0))))</f>
        <v>0</v>
      </c>
      <c r="AQ75" s="77">
        <f>IF(AND($D75=5,$K75="Oil"),'AMI Ref (2)'!$N$10,IF(AND($D75=5,$K75="Gas"),'AMI Ref (2)'!$O$10,IF(AND($D75=5,$K75="Electric"),'AMI Ref (2)'!$P$10,IF(AND($D75=5,$K75="N/A"),0,0))))</f>
        <v>0</v>
      </c>
      <c r="AR75" s="77">
        <f t="shared" si="26"/>
        <v>0</v>
      </c>
      <c r="AS75" s="84" t="e">
        <f t="shared" si="27"/>
        <v>#N/A</v>
      </c>
    </row>
    <row r="76" spans="1:45" ht="12.95" customHeight="1" x14ac:dyDescent="0.2">
      <c r="A76" s="68">
        <v>74</v>
      </c>
      <c r="B76" s="79">
        <f>Input!E91</f>
        <v>0</v>
      </c>
      <c r="C76" s="79">
        <f>Input!F91</f>
        <v>0</v>
      </c>
      <c r="D76" s="79">
        <f>Input!G91</f>
        <v>0</v>
      </c>
      <c r="E76" s="79">
        <f>Input!H91</f>
        <v>0</v>
      </c>
      <c r="F76" s="80">
        <f>Input!I91</f>
        <v>0</v>
      </c>
      <c r="G76" s="80">
        <f>Input!J91</f>
        <v>0</v>
      </c>
      <c r="H76" s="79">
        <f>Input!K91</f>
        <v>0</v>
      </c>
      <c r="I76" s="79">
        <f>Input!L91</f>
        <v>0</v>
      </c>
      <c r="J76" s="79">
        <f>Input!M91</f>
        <v>0</v>
      </c>
      <c r="K76" s="79">
        <f>Input!N91</f>
        <v>0</v>
      </c>
      <c r="L76" s="79">
        <f>Input!O91</f>
        <v>0</v>
      </c>
      <c r="M76" s="81" t="str">
        <f t="shared" si="17"/>
        <v/>
      </c>
      <c r="N76" s="82">
        <f t="shared" si="18"/>
        <v>0</v>
      </c>
      <c r="O76" s="83">
        <f>Input!C91</f>
        <v>0</v>
      </c>
      <c r="P76" s="83"/>
      <c r="R76" s="11">
        <f t="shared" si="14"/>
        <v>0</v>
      </c>
      <c r="S76" s="15" t="str">
        <f t="shared" si="15"/>
        <v xml:space="preserve"> </v>
      </c>
      <c r="T76" s="15"/>
      <c r="U76" s="12">
        <f t="shared" si="19"/>
        <v>0</v>
      </c>
      <c r="V76" s="12">
        <f t="shared" si="20"/>
        <v>0</v>
      </c>
      <c r="W76" s="12">
        <f t="shared" si="21"/>
        <v>0</v>
      </c>
      <c r="X76" s="12">
        <f t="shared" si="22"/>
        <v>0</v>
      </c>
      <c r="Y76" s="12">
        <f t="shared" si="23"/>
        <v>0</v>
      </c>
      <c r="Z76" s="12">
        <f t="shared" si="24"/>
        <v>0</v>
      </c>
      <c r="AA76" s="12">
        <f t="shared" si="25"/>
        <v>0</v>
      </c>
      <c r="AB76" s="12" t="str">
        <f t="shared" si="16"/>
        <v>00</v>
      </c>
      <c r="AC76" s="13" t="e">
        <f>VLOOKUP(AB76,'AMI Ref (2)'!T:U,2,FALSE)</f>
        <v>#N/A</v>
      </c>
      <c r="AD76" s="77"/>
      <c r="AE76" s="77">
        <f>IF(AND($D76=0,$J76="Oil"),'AMI Ref (2)'!$K$5,IF(AND($D76=0,$J76="Gas"),'AMI Ref (2)'!$L$5,IF(AND($D76=0,$J76="Electric"),'AMI Ref (2)'!$M$5,IF(AND($D76=0,$J76="N/A"),0,0))))</f>
        <v>0</v>
      </c>
      <c r="AF76" s="77">
        <f>IF(AND($D76=1,$J76="Oil"),'AMI Ref (2)'!$K$6,IF(AND($D76=1,$J76="Gas"),'AMI Ref (2)'!$L$6,IF(AND($D76=1,$J76="Electric"),'AMI Ref (2)'!$M$6,IF(AND($D76=1,$J76="N/A"),0,0))))</f>
        <v>0</v>
      </c>
      <c r="AG76" s="77">
        <f>IF(AND($D76=2,$J76="Oil"),'AMI Ref (2)'!$K$7,IF(AND($D76=2,$J76="Gas"),'AMI Ref (2)'!$L$7,IF(AND($D76=2,$J76="Electric"),'AMI Ref (2)'!$M$7,IF(AND($D76=2,$J76="N/A"),0,0))))</f>
        <v>0</v>
      </c>
      <c r="AH76" s="77">
        <f>IF(AND($D76=3,$J76="Oil"),'AMI Ref (2)'!$K$8,IF(AND($D76=3,$J76="Gas"),'AMI Ref (2)'!$L$8,IF(AND($D76=3,$J76="Electric"),'AMI Ref (2)'!$M$8,IF(AND($D76=3,$J76="N/A"),0,0))))</f>
        <v>0</v>
      </c>
      <c r="AI76" s="77">
        <f>IF(AND($D76=4,$J76="Oil"),'AMI Ref (2)'!$K$9,IF(AND($D76=4,$J76="Gas"),'AMI Ref (2)'!$L$9,IF(AND($D76=4,$J76="Electric"),'AMI Ref (2)'!$M$9,IF(AND($D76=4,$J76="N/A"),0,0))))</f>
        <v>0</v>
      </c>
      <c r="AJ76" s="77">
        <f>IF(AND($D76=5,$J76="Oil"),'AMI Ref (2)'!$K$10,IF(AND($D76=5,$J76="Gas"),'AMI Ref (2)'!$L$10,IF(AND($D76=5,$J76="Electric"),'AMI Ref (2)'!$M$10,IF(AND($D76=5,$J76="N/A"),0,0))))</f>
        <v>0</v>
      </c>
      <c r="AK76" s="43"/>
      <c r="AL76" s="77">
        <f>IF(AND($D76=0,$K76="Oil"),'AMI Ref (2)'!$N$5,IF(AND($D76=0,$K76="Gas"),'AMI Ref (2)'!$O$5,IF(AND($D76=0,$K76="Electric"),'AMI Ref (2)'!$P$5,IF(AND($D76=0,$K76="N/A"),0,0))))</f>
        <v>0</v>
      </c>
      <c r="AM76" s="77">
        <f>IF(AND($D76=1,$K76="Oil"),'AMI Ref (2)'!$N$6,IF(AND($D76=1,$K76="Gas"),'AMI Ref (2)'!$O$6,IF(AND($D76=1,$K76="Electric"),'AMI Ref (2)'!$P$6,IF(AND($D76=1,$K76="N/A"),0,0))))</f>
        <v>0</v>
      </c>
      <c r="AN76" s="77">
        <f>IF(AND($D76=2,$K76="Oil"),'AMI Ref (2)'!$N$7,IF(AND($D76=2,$K76="Gas"),'AMI Ref (2)'!$O$7,IF(AND($D76=2,$K76="Electric"),'AMI Ref (2)'!$P$7,IF(AND($D76=2,$K76="N/A"),0,0))))</f>
        <v>0</v>
      </c>
      <c r="AO76" s="77">
        <f>IF(AND($D76=3,$K76="Oil"),'AMI Ref (2)'!$N$8,IF(AND($D76=3,$K76="Gas"),'AMI Ref (2)'!$O$8,IF(AND($D76=3,$K76="Electric"),'AMI Ref (2)'!$P$8,IF(AND($D76=3,$K76="N/A"),0,0))))</f>
        <v>0</v>
      </c>
      <c r="AP76" s="77">
        <f>IF(AND($D76=4,$K76="Oil"),'AMI Ref (2)'!$N$9,IF(AND($D76=4,$K76="Gas"),'AMI Ref (2)'!$O$9,IF(AND($D76=4,$K76="Electric"),'AMI Ref (2)'!$P$9,IF(AND($D76=4,$K76="N/A"),0,0))))</f>
        <v>0</v>
      </c>
      <c r="AQ76" s="77">
        <f>IF(AND($D76=5,$K76="Oil"),'AMI Ref (2)'!$N$10,IF(AND($D76=5,$K76="Gas"),'AMI Ref (2)'!$O$10,IF(AND($D76=5,$K76="Electric"),'AMI Ref (2)'!$P$10,IF(AND($D76=5,$K76="N/A"),0,0))))</f>
        <v>0</v>
      </c>
      <c r="AR76" s="77">
        <f t="shared" si="26"/>
        <v>0</v>
      </c>
      <c r="AS76" s="84" t="e">
        <f t="shared" si="27"/>
        <v>#N/A</v>
      </c>
    </row>
    <row r="77" spans="1:45" ht="12.95" customHeight="1" x14ac:dyDescent="0.2">
      <c r="A77" s="68">
        <v>75</v>
      </c>
      <c r="B77" s="79">
        <f>Input!E92</f>
        <v>0</v>
      </c>
      <c r="C77" s="79">
        <f>Input!F92</f>
        <v>0</v>
      </c>
      <c r="D77" s="79">
        <f>Input!G92</f>
        <v>0</v>
      </c>
      <c r="E77" s="79">
        <f>Input!H92</f>
        <v>0</v>
      </c>
      <c r="F77" s="80">
        <f>Input!I92</f>
        <v>0</v>
      </c>
      <c r="G77" s="80">
        <f>Input!J92</f>
        <v>0</v>
      </c>
      <c r="H77" s="79">
        <f>Input!K92</f>
        <v>0</v>
      </c>
      <c r="I77" s="79">
        <f>Input!L92</f>
        <v>0</v>
      </c>
      <c r="J77" s="79">
        <f>Input!M92</f>
        <v>0</v>
      </c>
      <c r="K77" s="79">
        <f>Input!N92</f>
        <v>0</v>
      </c>
      <c r="L77" s="79">
        <f>Input!O92</f>
        <v>0</v>
      </c>
      <c r="M77" s="81" t="str">
        <f t="shared" si="17"/>
        <v/>
      </c>
      <c r="N77" s="82">
        <f t="shared" si="18"/>
        <v>0</v>
      </c>
      <c r="O77" s="83">
        <f>Input!C92</f>
        <v>0</v>
      </c>
      <c r="P77" s="83"/>
      <c r="R77" s="11">
        <f t="shared" si="14"/>
        <v>0</v>
      </c>
      <c r="S77" s="15" t="str">
        <f t="shared" si="15"/>
        <v xml:space="preserve"> </v>
      </c>
      <c r="T77" s="15"/>
      <c r="U77" s="12">
        <f t="shared" si="19"/>
        <v>0</v>
      </c>
      <c r="V77" s="12">
        <f t="shared" si="20"/>
        <v>0</v>
      </c>
      <c r="W77" s="12">
        <f t="shared" si="21"/>
        <v>0</v>
      </c>
      <c r="X77" s="12">
        <f t="shared" si="22"/>
        <v>0</v>
      </c>
      <c r="Y77" s="12">
        <f t="shared" si="23"/>
        <v>0</v>
      </c>
      <c r="Z77" s="12">
        <f t="shared" si="24"/>
        <v>0</v>
      </c>
      <c r="AA77" s="12">
        <f t="shared" si="25"/>
        <v>0</v>
      </c>
      <c r="AB77" s="12" t="str">
        <f t="shared" si="16"/>
        <v>00</v>
      </c>
      <c r="AC77" s="13" t="e">
        <f>VLOOKUP(AB77,'AMI Ref (2)'!T:U,2,FALSE)</f>
        <v>#N/A</v>
      </c>
      <c r="AD77" s="77"/>
      <c r="AE77" s="77">
        <f>IF(AND($D77=0,$J77="Oil"),'AMI Ref (2)'!$K$5,IF(AND($D77=0,$J77="Gas"),'AMI Ref (2)'!$L$5,IF(AND($D77=0,$J77="Electric"),'AMI Ref (2)'!$M$5,IF(AND($D77=0,$J77="N/A"),0,0))))</f>
        <v>0</v>
      </c>
      <c r="AF77" s="77">
        <f>IF(AND($D77=1,$J77="Oil"),'AMI Ref (2)'!$K$6,IF(AND($D77=1,$J77="Gas"),'AMI Ref (2)'!$L$6,IF(AND($D77=1,$J77="Electric"),'AMI Ref (2)'!$M$6,IF(AND($D77=1,$J77="N/A"),0,0))))</f>
        <v>0</v>
      </c>
      <c r="AG77" s="77">
        <f>IF(AND($D77=2,$J77="Oil"),'AMI Ref (2)'!$K$7,IF(AND($D77=2,$J77="Gas"),'AMI Ref (2)'!$L$7,IF(AND($D77=2,$J77="Electric"),'AMI Ref (2)'!$M$7,IF(AND($D77=2,$J77="N/A"),0,0))))</f>
        <v>0</v>
      </c>
      <c r="AH77" s="77">
        <f>IF(AND($D77=3,$J77="Oil"),'AMI Ref (2)'!$K$8,IF(AND($D77=3,$J77="Gas"),'AMI Ref (2)'!$L$8,IF(AND($D77=3,$J77="Electric"),'AMI Ref (2)'!$M$8,IF(AND($D77=3,$J77="N/A"),0,0))))</f>
        <v>0</v>
      </c>
      <c r="AI77" s="77">
        <f>IF(AND($D77=4,$J77="Oil"),'AMI Ref (2)'!$K$9,IF(AND($D77=4,$J77="Gas"),'AMI Ref (2)'!$L$9,IF(AND($D77=4,$J77="Electric"),'AMI Ref (2)'!$M$9,IF(AND($D77=4,$J77="N/A"),0,0))))</f>
        <v>0</v>
      </c>
      <c r="AJ77" s="77">
        <f>IF(AND($D77=5,$J77="Oil"),'AMI Ref (2)'!$K$10,IF(AND($D77=5,$J77="Gas"),'AMI Ref (2)'!$L$10,IF(AND($D77=5,$J77="Electric"),'AMI Ref (2)'!$M$10,IF(AND($D77=5,$J77="N/A"),0,0))))</f>
        <v>0</v>
      </c>
      <c r="AK77" s="43"/>
      <c r="AL77" s="77">
        <f>IF(AND($D77=0,$K77="Oil"),'AMI Ref (2)'!$N$5,IF(AND($D77=0,$K77="Gas"),'AMI Ref (2)'!$O$5,IF(AND($D77=0,$K77="Electric"),'AMI Ref (2)'!$P$5,IF(AND($D77=0,$K77="N/A"),0,0))))</f>
        <v>0</v>
      </c>
      <c r="AM77" s="77">
        <f>IF(AND($D77=1,$K77="Oil"),'AMI Ref (2)'!$N$6,IF(AND($D77=1,$K77="Gas"),'AMI Ref (2)'!$O$6,IF(AND($D77=1,$K77="Electric"),'AMI Ref (2)'!$P$6,IF(AND($D77=1,$K77="N/A"),0,0))))</f>
        <v>0</v>
      </c>
      <c r="AN77" s="77">
        <f>IF(AND($D77=2,$K77="Oil"),'AMI Ref (2)'!$N$7,IF(AND($D77=2,$K77="Gas"),'AMI Ref (2)'!$O$7,IF(AND($D77=2,$K77="Electric"),'AMI Ref (2)'!$P$7,IF(AND($D77=2,$K77="N/A"),0,0))))</f>
        <v>0</v>
      </c>
      <c r="AO77" s="77">
        <f>IF(AND($D77=3,$K77="Oil"),'AMI Ref (2)'!$N$8,IF(AND($D77=3,$K77="Gas"),'AMI Ref (2)'!$O$8,IF(AND($D77=3,$K77="Electric"),'AMI Ref (2)'!$P$8,IF(AND($D77=3,$K77="N/A"),0,0))))</f>
        <v>0</v>
      </c>
      <c r="AP77" s="77">
        <f>IF(AND($D77=4,$K77="Oil"),'AMI Ref (2)'!$N$9,IF(AND($D77=4,$K77="Gas"),'AMI Ref (2)'!$O$9,IF(AND($D77=4,$K77="Electric"),'AMI Ref (2)'!$P$9,IF(AND($D77=4,$K77="N/A"),0,0))))</f>
        <v>0</v>
      </c>
      <c r="AQ77" s="77">
        <f>IF(AND($D77=5,$K77="Oil"),'AMI Ref (2)'!$N$10,IF(AND($D77=5,$K77="Gas"),'AMI Ref (2)'!$O$10,IF(AND($D77=5,$K77="Electric"),'AMI Ref (2)'!$P$10,IF(AND($D77=5,$K77="N/A"),0,0))))</f>
        <v>0</v>
      </c>
      <c r="AR77" s="77">
        <f t="shared" si="26"/>
        <v>0</v>
      </c>
      <c r="AS77" s="84" t="e">
        <f t="shared" si="27"/>
        <v>#N/A</v>
      </c>
    </row>
    <row r="78" spans="1:45" ht="12.95" customHeight="1" x14ac:dyDescent="0.2">
      <c r="A78" s="68">
        <v>76</v>
      </c>
      <c r="B78" s="79">
        <f>Input!E93</f>
        <v>0</v>
      </c>
      <c r="C78" s="79">
        <f>Input!F93</f>
        <v>0</v>
      </c>
      <c r="D78" s="79">
        <f>Input!G93</f>
        <v>0</v>
      </c>
      <c r="E78" s="79">
        <f>Input!H93</f>
        <v>0</v>
      </c>
      <c r="F78" s="80">
        <f>Input!I93</f>
        <v>0</v>
      </c>
      <c r="G78" s="80">
        <f>Input!J93</f>
        <v>0</v>
      </c>
      <c r="H78" s="79">
        <f>Input!K93</f>
        <v>0</v>
      </c>
      <c r="I78" s="79">
        <f>Input!L93</f>
        <v>0</v>
      </c>
      <c r="J78" s="79">
        <f>Input!M93</f>
        <v>0</v>
      </c>
      <c r="K78" s="79">
        <f>Input!N93</f>
        <v>0</v>
      </c>
      <c r="L78" s="79">
        <f>Input!O93</f>
        <v>0</v>
      </c>
      <c r="M78" s="81" t="str">
        <f t="shared" si="17"/>
        <v/>
      </c>
      <c r="N78" s="82">
        <f t="shared" si="18"/>
        <v>0</v>
      </c>
      <c r="O78" s="83">
        <f>Input!C93</f>
        <v>0</v>
      </c>
      <c r="P78" s="83"/>
      <c r="R78" s="11">
        <f t="shared" si="14"/>
        <v>0</v>
      </c>
      <c r="S78" s="15" t="str">
        <f t="shared" si="15"/>
        <v xml:space="preserve"> </v>
      </c>
      <c r="T78" s="15"/>
      <c r="U78" s="12">
        <f t="shared" si="19"/>
        <v>0</v>
      </c>
      <c r="V78" s="12">
        <f t="shared" si="20"/>
        <v>0</v>
      </c>
      <c r="W78" s="12">
        <f t="shared" si="21"/>
        <v>0</v>
      </c>
      <c r="X78" s="12">
        <f t="shared" si="22"/>
        <v>0</v>
      </c>
      <c r="Y78" s="12">
        <f t="shared" si="23"/>
        <v>0</v>
      </c>
      <c r="Z78" s="12">
        <f t="shared" si="24"/>
        <v>0</v>
      </c>
      <c r="AA78" s="12">
        <f t="shared" si="25"/>
        <v>0</v>
      </c>
      <c r="AB78" s="12" t="str">
        <f t="shared" si="16"/>
        <v>00</v>
      </c>
      <c r="AC78" s="13" t="e">
        <f>VLOOKUP(AB78,'AMI Ref (2)'!T:U,2,FALSE)</f>
        <v>#N/A</v>
      </c>
      <c r="AD78" s="77"/>
      <c r="AE78" s="77">
        <f>IF(AND($D78=0,$J78="Oil"),'AMI Ref (2)'!$K$5,IF(AND($D78=0,$J78="Gas"),'AMI Ref (2)'!$L$5,IF(AND($D78=0,$J78="Electric"),'AMI Ref (2)'!$M$5,IF(AND($D78=0,$J78="N/A"),0,0))))</f>
        <v>0</v>
      </c>
      <c r="AF78" s="77">
        <f>IF(AND($D78=1,$J78="Oil"),'AMI Ref (2)'!$K$6,IF(AND($D78=1,$J78="Gas"),'AMI Ref (2)'!$L$6,IF(AND($D78=1,$J78="Electric"),'AMI Ref (2)'!$M$6,IF(AND($D78=1,$J78="N/A"),0,0))))</f>
        <v>0</v>
      </c>
      <c r="AG78" s="77">
        <f>IF(AND($D78=2,$J78="Oil"),'AMI Ref (2)'!$K$7,IF(AND($D78=2,$J78="Gas"),'AMI Ref (2)'!$L$7,IF(AND($D78=2,$J78="Electric"),'AMI Ref (2)'!$M$7,IF(AND($D78=2,$J78="N/A"),0,0))))</f>
        <v>0</v>
      </c>
      <c r="AH78" s="77">
        <f>IF(AND($D78=3,$J78="Oil"),'AMI Ref (2)'!$K$8,IF(AND($D78=3,$J78="Gas"),'AMI Ref (2)'!$L$8,IF(AND($D78=3,$J78="Electric"),'AMI Ref (2)'!$M$8,IF(AND($D78=3,$J78="N/A"),0,0))))</f>
        <v>0</v>
      </c>
      <c r="AI78" s="77">
        <f>IF(AND($D78=4,$J78="Oil"),'AMI Ref (2)'!$K$9,IF(AND($D78=4,$J78="Gas"),'AMI Ref (2)'!$L$9,IF(AND($D78=4,$J78="Electric"),'AMI Ref (2)'!$M$9,IF(AND($D78=4,$J78="N/A"),0,0))))</f>
        <v>0</v>
      </c>
      <c r="AJ78" s="77">
        <f>IF(AND($D78=5,$J78="Oil"),'AMI Ref (2)'!$K$10,IF(AND($D78=5,$J78="Gas"),'AMI Ref (2)'!$L$10,IF(AND($D78=5,$J78="Electric"),'AMI Ref (2)'!$M$10,IF(AND($D78=5,$J78="N/A"),0,0))))</f>
        <v>0</v>
      </c>
      <c r="AK78" s="43"/>
      <c r="AL78" s="77">
        <f>IF(AND($D78=0,$K78="Oil"),'AMI Ref (2)'!$N$5,IF(AND($D78=0,$K78="Gas"),'AMI Ref (2)'!$O$5,IF(AND($D78=0,$K78="Electric"),'AMI Ref (2)'!$P$5,IF(AND($D78=0,$K78="N/A"),0,0))))</f>
        <v>0</v>
      </c>
      <c r="AM78" s="77">
        <f>IF(AND($D78=1,$K78="Oil"),'AMI Ref (2)'!$N$6,IF(AND($D78=1,$K78="Gas"),'AMI Ref (2)'!$O$6,IF(AND($D78=1,$K78="Electric"),'AMI Ref (2)'!$P$6,IF(AND($D78=1,$K78="N/A"),0,0))))</f>
        <v>0</v>
      </c>
      <c r="AN78" s="77">
        <f>IF(AND($D78=2,$K78="Oil"),'AMI Ref (2)'!$N$7,IF(AND($D78=2,$K78="Gas"),'AMI Ref (2)'!$O$7,IF(AND($D78=2,$K78="Electric"),'AMI Ref (2)'!$P$7,IF(AND($D78=2,$K78="N/A"),0,0))))</f>
        <v>0</v>
      </c>
      <c r="AO78" s="77">
        <f>IF(AND($D78=3,$K78="Oil"),'AMI Ref (2)'!$N$8,IF(AND($D78=3,$K78="Gas"),'AMI Ref (2)'!$O$8,IF(AND($D78=3,$K78="Electric"),'AMI Ref (2)'!$P$8,IF(AND($D78=3,$K78="N/A"),0,0))))</f>
        <v>0</v>
      </c>
      <c r="AP78" s="77">
        <f>IF(AND($D78=4,$K78="Oil"),'AMI Ref (2)'!$N$9,IF(AND($D78=4,$K78="Gas"),'AMI Ref (2)'!$O$9,IF(AND($D78=4,$K78="Electric"),'AMI Ref (2)'!$P$9,IF(AND($D78=4,$K78="N/A"),0,0))))</f>
        <v>0</v>
      </c>
      <c r="AQ78" s="77">
        <f>IF(AND($D78=5,$K78="Oil"),'AMI Ref (2)'!$N$10,IF(AND($D78=5,$K78="Gas"),'AMI Ref (2)'!$O$10,IF(AND($D78=5,$K78="Electric"),'AMI Ref (2)'!$P$10,IF(AND($D78=5,$K78="N/A"),0,0))))</f>
        <v>0</v>
      </c>
      <c r="AR78" s="77">
        <f t="shared" si="26"/>
        <v>0</v>
      </c>
      <c r="AS78" s="84" t="e">
        <f t="shared" si="27"/>
        <v>#N/A</v>
      </c>
    </row>
    <row r="79" spans="1:45" ht="12.95" customHeight="1" x14ac:dyDescent="0.2">
      <c r="A79" s="68">
        <v>77</v>
      </c>
      <c r="B79" s="79">
        <f>Input!E94</f>
        <v>0</v>
      </c>
      <c r="C79" s="79">
        <f>Input!F94</f>
        <v>0</v>
      </c>
      <c r="D79" s="79">
        <f>Input!G94</f>
        <v>0</v>
      </c>
      <c r="E79" s="79">
        <f>Input!H94</f>
        <v>0</v>
      </c>
      <c r="F79" s="80">
        <f>Input!I94</f>
        <v>0</v>
      </c>
      <c r="G79" s="80">
        <f>Input!J94</f>
        <v>0</v>
      </c>
      <c r="H79" s="79">
        <f>Input!K94</f>
        <v>0</v>
      </c>
      <c r="I79" s="79">
        <f>Input!L94</f>
        <v>0</v>
      </c>
      <c r="J79" s="79">
        <f>Input!M94</f>
        <v>0</v>
      </c>
      <c r="K79" s="79">
        <f>Input!N94</f>
        <v>0</v>
      </c>
      <c r="L79" s="79">
        <f>Input!O94</f>
        <v>0</v>
      </c>
      <c r="M79" s="81" t="str">
        <f t="shared" si="17"/>
        <v/>
      </c>
      <c r="N79" s="82">
        <f t="shared" si="18"/>
        <v>0</v>
      </c>
      <c r="O79" s="83">
        <f>Input!C94</f>
        <v>0</v>
      </c>
      <c r="P79" s="83"/>
      <c r="R79" s="11">
        <f t="shared" si="14"/>
        <v>0</v>
      </c>
      <c r="S79" s="15" t="str">
        <f t="shared" si="15"/>
        <v xml:space="preserve"> </v>
      </c>
      <c r="T79" s="15"/>
      <c r="U79" s="12">
        <f t="shared" si="19"/>
        <v>0</v>
      </c>
      <c r="V79" s="12">
        <f t="shared" si="20"/>
        <v>0</v>
      </c>
      <c r="W79" s="12">
        <f t="shared" si="21"/>
        <v>0</v>
      </c>
      <c r="X79" s="12">
        <f t="shared" si="22"/>
        <v>0</v>
      </c>
      <c r="Y79" s="12">
        <f t="shared" si="23"/>
        <v>0</v>
      </c>
      <c r="Z79" s="12">
        <f t="shared" si="24"/>
        <v>0</v>
      </c>
      <c r="AA79" s="12">
        <f t="shared" si="25"/>
        <v>0</v>
      </c>
      <c r="AB79" s="12" t="str">
        <f t="shared" si="16"/>
        <v>00</v>
      </c>
      <c r="AC79" s="13" t="e">
        <f>VLOOKUP(AB79,'AMI Ref (2)'!T:U,2,FALSE)</f>
        <v>#N/A</v>
      </c>
      <c r="AD79" s="77"/>
      <c r="AE79" s="77">
        <f>IF(AND($D79=0,$J79="Oil"),'AMI Ref (2)'!$K$5,IF(AND($D79=0,$J79="Gas"),'AMI Ref (2)'!$L$5,IF(AND($D79=0,$J79="Electric"),'AMI Ref (2)'!$M$5,IF(AND($D79=0,$J79="N/A"),0,0))))</f>
        <v>0</v>
      </c>
      <c r="AF79" s="77">
        <f>IF(AND($D79=1,$J79="Oil"),'AMI Ref (2)'!$K$6,IF(AND($D79=1,$J79="Gas"),'AMI Ref (2)'!$L$6,IF(AND($D79=1,$J79="Electric"),'AMI Ref (2)'!$M$6,IF(AND($D79=1,$J79="N/A"),0,0))))</f>
        <v>0</v>
      </c>
      <c r="AG79" s="77">
        <f>IF(AND($D79=2,$J79="Oil"),'AMI Ref (2)'!$K$7,IF(AND($D79=2,$J79="Gas"),'AMI Ref (2)'!$L$7,IF(AND($D79=2,$J79="Electric"),'AMI Ref (2)'!$M$7,IF(AND($D79=2,$J79="N/A"),0,0))))</f>
        <v>0</v>
      </c>
      <c r="AH79" s="77">
        <f>IF(AND($D79=3,$J79="Oil"),'AMI Ref (2)'!$K$8,IF(AND($D79=3,$J79="Gas"),'AMI Ref (2)'!$L$8,IF(AND($D79=3,$J79="Electric"),'AMI Ref (2)'!$M$8,IF(AND($D79=3,$J79="N/A"),0,0))))</f>
        <v>0</v>
      </c>
      <c r="AI79" s="77">
        <f>IF(AND($D79=4,$J79="Oil"),'AMI Ref (2)'!$K$9,IF(AND($D79=4,$J79="Gas"),'AMI Ref (2)'!$L$9,IF(AND($D79=4,$J79="Electric"),'AMI Ref (2)'!$M$9,IF(AND($D79=4,$J79="N/A"),0,0))))</f>
        <v>0</v>
      </c>
      <c r="AJ79" s="77">
        <f>IF(AND($D79=5,$J79="Oil"),'AMI Ref (2)'!$K$10,IF(AND($D79=5,$J79="Gas"),'AMI Ref (2)'!$L$10,IF(AND($D79=5,$J79="Electric"),'AMI Ref (2)'!$M$10,IF(AND($D79=5,$J79="N/A"),0,0))))</f>
        <v>0</v>
      </c>
      <c r="AK79" s="43"/>
      <c r="AL79" s="77">
        <f>IF(AND($D79=0,$K79="Oil"),'AMI Ref (2)'!$N$5,IF(AND($D79=0,$K79="Gas"),'AMI Ref (2)'!$O$5,IF(AND($D79=0,$K79="Electric"),'AMI Ref (2)'!$P$5,IF(AND($D79=0,$K79="N/A"),0,0))))</f>
        <v>0</v>
      </c>
      <c r="AM79" s="77">
        <f>IF(AND($D79=1,$K79="Oil"),'AMI Ref (2)'!$N$6,IF(AND($D79=1,$K79="Gas"),'AMI Ref (2)'!$O$6,IF(AND($D79=1,$K79="Electric"),'AMI Ref (2)'!$P$6,IF(AND($D79=1,$K79="N/A"),0,0))))</f>
        <v>0</v>
      </c>
      <c r="AN79" s="77">
        <f>IF(AND($D79=2,$K79="Oil"),'AMI Ref (2)'!$N$7,IF(AND($D79=2,$K79="Gas"),'AMI Ref (2)'!$O$7,IF(AND($D79=2,$K79="Electric"),'AMI Ref (2)'!$P$7,IF(AND($D79=2,$K79="N/A"),0,0))))</f>
        <v>0</v>
      </c>
      <c r="AO79" s="77">
        <f>IF(AND($D79=3,$K79="Oil"),'AMI Ref (2)'!$N$8,IF(AND($D79=3,$K79="Gas"),'AMI Ref (2)'!$O$8,IF(AND($D79=3,$K79="Electric"),'AMI Ref (2)'!$P$8,IF(AND($D79=3,$K79="N/A"),0,0))))</f>
        <v>0</v>
      </c>
      <c r="AP79" s="77">
        <f>IF(AND($D79=4,$K79="Oil"),'AMI Ref (2)'!$N$9,IF(AND($D79=4,$K79="Gas"),'AMI Ref (2)'!$O$9,IF(AND($D79=4,$K79="Electric"),'AMI Ref (2)'!$P$9,IF(AND($D79=4,$K79="N/A"),0,0))))</f>
        <v>0</v>
      </c>
      <c r="AQ79" s="77">
        <f>IF(AND($D79=5,$K79="Oil"),'AMI Ref (2)'!$N$10,IF(AND($D79=5,$K79="Gas"),'AMI Ref (2)'!$O$10,IF(AND($D79=5,$K79="Electric"),'AMI Ref (2)'!$P$10,IF(AND($D79=5,$K79="N/A"),0,0))))</f>
        <v>0</v>
      </c>
      <c r="AR79" s="77">
        <f t="shared" si="26"/>
        <v>0</v>
      </c>
      <c r="AS79" s="84" t="e">
        <f t="shared" si="27"/>
        <v>#N/A</v>
      </c>
    </row>
    <row r="80" spans="1:45" ht="12.95" customHeight="1" x14ac:dyDescent="0.2">
      <c r="A80" s="68">
        <v>78</v>
      </c>
      <c r="B80" s="79">
        <f>Input!E95</f>
        <v>0</v>
      </c>
      <c r="C80" s="79">
        <f>Input!F95</f>
        <v>0</v>
      </c>
      <c r="D80" s="79">
        <f>Input!G95</f>
        <v>0</v>
      </c>
      <c r="E80" s="79">
        <f>Input!H95</f>
        <v>0</v>
      </c>
      <c r="F80" s="80">
        <f>Input!I95</f>
        <v>0</v>
      </c>
      <c r="G80" s="80">
        <f>Input!J95</f>
        <v>0</v>
      </c>
      <c r="H80" s="79">
        <f>Input!K95</f>
        <v>0</v>
      </c>
      <c r="I80" s="79">
        <f>Input!L95</f>
        <v>0</v>
      </c>
      <c r="J80" s="79">
        <f>Input!M95</f>
        <v>0</v>
      </c>
      <c r="K80" s="79">
        <f>Input!N95</f>
        <v>0</v>
      </c>
      <c r="L80" s="79">
        <f>Input!O95</f>
        <v>0</v>
      </c>
      <c r="M80" s="81" t="str">
        <f t="shared" si="17"/>
        <v/>
      </c>
      <c r="N80" s="82">
        <f t="shared" si="18"/>
        <v>0</v>
      </c>
      <c r="O80" s="83">
        <f>Input!C95</f>
        <v>0</v>
      </c>
      <c r="P80" s="83"/>
      <c r="R80" s="11">
        <f t="shared" si="14"/>
        <v>0</v>
      </c>
      <c r="S80" s="15" t="str">
        <f t="shared" si="15"/>
        <v xml:space="preserve"> </v>
      </c>
      <c r="T80" s="15"/>
      <c r="U80" s="12">
        <f t="shared" si="19"/>
        <v>0</v>
      </c>
      <c r="V80" s="12">
        <f t="shared" si="20"/>
        <v>0</v>
      </c>
      <c r="W80" s="12">
        <f t="shared" si="21"/>
        <v>0</v>
      </c>
      <c r="X80" s="12">
        <f t="shared" si="22"/>
        <v>0</v>
      </c>
      <c r="Y80" s="12">
        <f t="shared" si="23"/>
        <v>0</v>
      </c>
      <c r="Z80" s="12">
        <f t="shared" si="24"/>
        <v>0</v>
      </c>
      <c r="AA80" s="12">
        <f t="shared" si="25"/>
        <v>0</v>
      </c>
      <c r="AB80" s="12" t="str">
        <f t="shared" si="16"/>
        <v>00</v>
      </c>
      <c r="AC80" s="13" t="e">
        <f>VLOOKUP(AB80,'AMI Ref (2)'!T:U,2,FALSE)</f>
        <v>#N/A</v>
      </c>
      <c r="AD80" s="77"/>
      <c r="AE80" s="77">
        <f>IF(AND($D80=0,$J80="Oil"),'AMI Ref (2)'!$K$5,IF(AND($D80=0,$J80="Gas"),'AMI Ref (2)'!$L$5,IF(AND($D80=0,$J80="Electric"),'AMI Ref (2)'!$M$5,IF(AND($D80=0,$J80="N/A"),0,0))))</f>
        <v>0</v>
      </c>
      <c r="AF80" s="77">
        <f>IF(AND($D80=1,$J80="Oil"),'AMI Ref (2)'!$K$6,IF(AND($D80=1,$J80="Gas"),'AMI Ref (2)'!$L$6,IF(AND($D80=1,$J80="Electric"),'AMI Ref (2)'!$M$6,IF(AND($D80=1,$J80="N/A"),0,0))))</f>
        <v>0</v>
      </c>
      <c r="AG80" s="77">
        <f>IF(AND($D80=2,$J80="Oil"),'AMI Ref (2)'!$K$7,IF(AND($D80=2,$J80="Gas"),'AMI Ref (2)'!$L$7,IF(AND($D80=2,$J80="Electric"),'AMI Ref (2)'!$M$7,IF(AND($D80=2,$J80="N/A"),0,0))))</f>
        <v>0</v>
      </c>
      <c r="AH80" s="77">
        <f>IF(AND($D80=3,$J80="Oil"),'AMI Ref (2)'!$K$8,IF(AND($D80=3,$J80="Gas"),'AMI Ref (2)'!$L$8,IF(AND($D80=3,$J80="Electric"),'AMI Ref (2)'!$M$8,IF(AND($D80=3,$J80="N/A"),0,0))))</f>
        <v>0</v>
      </c>
      <c r="AI80" s="77">
        <f>IF(AND($D80=4,$J80="Oil"),'AMI Ref (2)'!$K$9,IF(AND($D80=4,$J80="Gas"),'AMI Ref (2)'!$L$9,IF(AND($D80=4,$J80="Electric"),'AMI Ref (2)'!$M$9,IF(AND($D80=4,$J80="N/A"),0,0))))</f>
        <v>0</v>
      </c>
      <c r="AJ80" s="77">
        <f>IF(AND($D80=5,$J80="Oil"),'AMI Ref (2)'!$K$10,IF(AND($D80=5,$J80="Gas"),'AMI Ref (2)'!$L$10,IF(AND($D80=5,$J80="Electric"),'AMI Ref (2)'!$M$10,IF(AND($D80=5,$J80="N/A"),0,0))))</f>
        <v>0</v>
      </c>
      <c r="AK80" s="43"/>
      <c r="AL80" s="77">
        <f>IF(AND($D80=0,$K80="Oil"),'AMI Ref (2)'!$N$5,IF(AND($D80=0,$K80="Gas"),'AMI Ref (2)'!$O$5,IF(AND($D80=0,$K80="Electric"),'AMI Ref (2)'!$P$5,IF(AND($D80=0,$K80="N/A"),0,0))))</f>
        <v>0</v>
      </c>
      <c r="AM80" s="77">
        <f>IF(AND($D80=1,$K80="Oil"),'AMI Ref (2)'!$N$6,IF(AND($D80=1,$K80="Gas"),'AMI Ref (2)'!$O$6,IF(AND($D80=1,$K80="Electric"),'AMI Ref (2)'!$P$6,IF(AND($D80=1,$K80="N/A"),0,0))))</f>
        <v>0</v>
      </c>
      <c r="AN80" s="77">
        <f>IF(AND($D80=2,$K80="Oil"),'AMI Ref (2)'!$N$7,IF(AND($D80=2,$K80="Gas"),'AMI Ref (2)'!$O$7,IF(AND($D80=2,$K80="Electric"),'AMI Ref (2)'!$P$7,IF(AND($D80=2,$K80="N/A"),0,0))))</f>
        <v>0</v>
      </c>
      <c r="AO80" s="77">
        <f>IF(AND($D80=3,$K80="Oil"),'AMI Ref (2)'!$N$8,IF(AND($D80=3,$K80="Gas"),'AMI Ref (2)'!$O$8,IF(AND($D80=3,$K80="Electric"),'AMI Ref (2)'!$P$8,IF(AND($D80=3,$K80="N/A"),0,0))))</f>
        <v>0</v>
      </c>
      <c r="AP80" s="77">
        <f>IF(AND($D80=4,$K80="Oil"),'AMI Ref (2)'!$N$9,IF(AND($D80=4,$K80="Gas"),'AMI Ref (2)'!$O$9,IF(AND($D80=4,$K80="Electric"),'AMI Ref (2)'!$P$9,IF(AND($D80=4,$K80="N/A"),0,0))))</f>
        <v>0</v>
      </c>
      <c r="AQ80" s="77">
        <f>IF(AND($D80=5,$K80="Oil"),'AMI Ref (2)'!$N$10,IF(AND($D80=5,$K80="Gas"),'AMI Ref (2)'!$O$10,IF(AND($D80=5,$K80="Electric"),'AMI Ref (2)'!$P$10,IF(AND($D80=5,$K80="N/A"),0,0))))</f>
        <v>0</v>
      </c>
      <c r="AR80" s="77">
        <f t="shared" si="26"/>
        <v>0</v>
      </c>
      <c r="AS80" s="84" t="e">
        <f t="shared" si="27"/>
        <v>#N/A</v>
      </c>
    </row>
    <row r="81" spans="1:45" ht="12.95" customHeight="1" x14ac:dyDescent="0.2">
      <c r="A81" s="68">
        <v>79</v>
      </c>
      <c r="B81" s="79">
        <f>Input!E96</f>
        <v>0</v>
      </c>
      <c r="C81" s="79">
        <f>Input!F96</f>
        <v>0</v>
      </c>
      <c r="D81" s="79">
        <f>Input!G96</f>
        <v>0</v>
      </c>
      <c r="E81" s="79">
        <f>Input!H96</f>
        <v>0</v>
      </c>
      <c r="F81" s="80">
        <f>Input!I96</f>
        <v>0</v>
      </c>
      <c r="G81" s="80">
        <f>Input!J96</f>
        <v>0</v>
      </c>
      <c r="H81" s="79">
        <f>Input!K96</f>
        <v>0</v>
      </c>
      <c r="I81" s="79">
        <f>Input!L96</f>
        <v>0</v>
      </c>
      <c r="J81" s="79">
        <f>Input!M96</f>
        <v>0</v>
      </c>
      <c r="K81" s="79">
        <f>Input!N96</f>
        <v>0</v>
      </c>
      <c r="L81" s="79">
        <f>Input!O96</f>
        <v>0</v>
      </c>
      <c r="M81" s="81" t="str">
        <f t="shared" si="17"/>
        <v/>
      </c>
      <c r="N81" s="82">
        <f t="shared" si="18"/>
        <v>0</v>
      </c>
      <c r="O81" s="83">
        <f>Input!C96</f>
        <v>0</v>
      </c>
      <c r="P81" s="83"/>
      <c r="R81" s="11">
        <f t="shared" si="14"/>
        <v>0</v>
      </c>
      <c r="S81" s="15" t="str">
        <f t="shared" si="15"/>
        <v xml:space="preserve"> </v>
      </c>
      <c r="T81" s="15"/>
      <c r="U81" s="12">
        <f t="shared" si="19"/>
        <v>0</v>
      </c>
      <c r="V81" s="12">
        <f t="shared" si="20"/>
        <v>0</v>
      </c>
      <c r="W81" s="12">
        <f t="shared" si="21"/>
        <v>0</v>
      </c>
      <c r="X81" s="12">
        <f t="shared" si="22"/>
        <v>0</v>
      </c>
      <c r="Y81" s="12">
        <f t="shared" si="23"/>
        <v>0</v>
      </c>
      <c r="Z81" s="12">
        <f t="shared" si="24"/>
        <v>0</v>
      </c>
      <c r="AA81" s="12">
        <f t="shared" si="25"/>
        <v>0</v>
      </c>
      <c r="AB81" s="12" t="str">
        <f t="shared" si="16"/>
        <v>00</v>
      </c>
      <c r="AC81" s="13" t="e">
        <f>VLOOKUP(AB81,'AMI Ref (2)'!T:U,2,FALSE)</f>
        <v>#N/A</v>
      </c>
      <c r="AD81" s="77"/>
      <c r="AE81" s="77">
        <f>IF(AND($D81=0,$J81="Oil"),'AMI Ref (2)'!$K$5,IF(AND($D81=0,$J81="Gas"),'AMI Ref (2)'!$L$5,IF(AND($D81=0,$J81="Electric"),'AMI Ref (2)'!$M$5,IF(AND($D81=0,$J81="N/A"),0,0))))</f>
        <v>0</v>
      </c>
      <c r="AF81" s="77">
        <f>IF(AND($D81=1,$J81="Oil"),'AMI Ref (2)'!$K$6,IF(AND($D81=1,$J81="Gas"),'AMI Ref (2)'!$L$6,IF(AND($D81=1,$J81="Electric"),'AMI Ref (2)'!$M$6,IF(AND($D81=1,$J81="N/A"),0,0))))</f>
        <v>0</v>
      </c>
      <c r="AG81" s="77">
        <f>IF(AND($D81=2,$J81="Oil"),'AMI Ref (2)'!$K$7,IF(AND($D81=2,$J81="Gas"),'AMI Ref (2)'!$L$7,IF(AND($D81=2,$J81="Electric"),'AMI Ref (2)'!$M$7,IF(AND($D81=2,$J81="N/A"),0,0))))</f>
        <v>0</v>
      </c>
      <c r="AH81" s="77">
        <f>IF(AND($D81=3,$J81="Oil"),'AMI Ref (2)'!$K$8,IF(AND($D81=3,$J81="Gas"),'AMI Ref (2)'!$L$8,IF(AND($D81=3,$J81="Electric"),'AMI Ref (2)'!$M$8,IF(AND($D81=3,$J81="N/A"),0,0))))</f>
        <v>0</v>
      </c>
      <c r="AI81" s="77">
        <f>IF(AND($D81=4,$J81="Oil"),'AMI Ref (2)'!$K$9,IF(AND($D81=4,$J81="Gas"),'AMI Ref (2)'!$L$9,IF(AND($D81=4,$J81="Electric"),'AMI Ref (2)'!$M$9,IF(AND($D81=4,$J81="N/A"),0,0))))</f>
        <v>0</v>
      </c>
      <c r="AJ81" s="77">
        <f>IF(AND($D81=5,$J81="Oil"),'AMI Ref (2)'!$K$10,IF(AND($D81=5,$J81="Gas"),'AMI Ref (2)'!$L$10,IF(AND($D81=5,$J81="Electric"),'AMI Ref (2)'!$M$10,IF(AND($D81=5,$J81="N/A"),0,0))))</f>
        <v>0</v>
      </c>
      <c r="AK81" s="43"/>
      <c r="AL81" s="77">
        <f>IF(AND($D81=0,$K81="Oil"),'AMI Ref (2)'!$N$5,IF(AND($D81=0,$K81="Gas"),'AMI Ref (2)'!$O$5,IF(AND($D81=0,$K81="Electric"),'AMI Ref (2)'!$P$5,IF(AND($D81=0,$K81="N/A"),0,0))))</f>
        <v>0</v>
      </c>
      <c r="AM81" s="77">
        <f>IF(AND($D81=1,$K81="Oil"),'AMI Ref (2)'!$N$6,IF(AND($D81=1,$K81="Gas"),'AMI Ref (2)'!$O$6,IF(AND($D81=1,$K81="Electric"),'AMI Ref (2)'!$P$6,IF(AND($D81=1,$K81="N/A"),0,0))))</f>
        <v>0</v>
      </c>
      <c r="AN81" s="77">
        <f>IF(AND($D81=2,$K81="Oil"),'AMI Ref (2)'!$N$7,IF(AND($D81=2,$K81="Gas"),'AMI Ref (2)'!$O$7,IF(AND($D81=2,$K81="Electric"),'AMI Ref (2)'!$P$7,IF(AND($D81=2,$K81="N/A"),0,0))))</f>
        <v>0</v>
      </c>
      <c r="AO81" s="77">
        <f>IF(AND($D81=3,$K81="Oil"),'AMI Ref (2)'!$N$8,IF(AND($D81=3,$K81="Gas"),'AMI Ref (2)'!$O$8,IF(AND($D81=3,$K81="Electric"),'AMI Ref (2)'!$P$8,IF(AND($D81=3,$K81="N/A"),0,0))))</f>
        <v>0</v>
      </c>
      <c r="AP81" s="77">
        <f>IF(AND($D81=4,$K81="Oil"),'AMI Ref (2)'!$N$9,IF(AND($D81=4,$K81="Gas"),'AMI Ref (2)'!$O$9,IF(AND($D81=4,$K81="Electric"),'AMI Ref (2)'!$P$9,IF(AND($D81=4,$K81="N/A"),0,0))))</f>
        <v>0</v>
      </c>
      <c r="AQ81" s="77">
        <f>IF(AND($D81=5,$K81="Oil"),'AMI Ref (2)'!$N$10,IF(AND($D81=5,$K81="Gas"),'AMI Ref (2)'!$O$10,IF(AND($D81=5,$K81="Electric"),'AMI Ref (2)'!$P$10,IF(AND($D81=5,$K81="N/A"),0,0))))</f>
        <v>0</v>
      </c>
      <c r="AR81" s="77">
        <f t="shared" si="26"/>
        <v>0</v>
      </c>
      <c r="AS81" s="84" t="e">
        <f t="shared" si="27"/>
        <v>#N/A</v>
      </c>
    </row>
    <row r="82" spans="1:45" ht="12.95" customHeight="1" x14ac:dyDescent="0.2">
      <c r="A82" s="68">
        <v>80</v>
      </c>
      <c r="B82" s="79">
        <f>Input!E97</f>
        <v>0</v>
      </c>
      <c r="C82" s="79">
        <f>Input!F97</f>
        <v>0</v>
      </c>
      <c r="D82" s="79">
        <f>Input!G97</f>
        <v>0</v>
      </c>
      <c r="E82" s="79">
        <f>Input!H97</f>
        <v>0</v>
      </c>
      <c r="F82" s="80">
        <f>Input!I97</f>
        <v>0</v>
      </c>
      <c r="G82" s="80">
        <f>Input!J97</f>
        <v>0</v>
      </c>
      <c r="H82" s="79">
        <f>Input!K97</f>
        <v>0</v>
      </c>
      <c r="I82" s="79">
        <f>Input!L97</f>
        <v>0</v>
      </c>
      <c r="J82" s="79">
        <f>Input!M97</f>
        <v>0</v>
      </c>
      <c r="K82" s="79">
        <f>Input!N97</f>
        <v>0</v>
      </c>
      <c r="L82" s="79">
        <f>Input!O97</f>
        <v>0</v>
      </c>
      <c r="M82" s="81" t="str">
        <f t="shared" si="17"/>
        <v/>
      </c>
      <c r="N82" s="82">
        <f t="shared" si="18"/>
        <v>0</v>
      </c>
      <c r="O82" s="83">
        <f>Input!C97</f>
        <v>0</v>
      </c>
      <c r="P82" s="83"/>
      <c r="R82" s="11">
        <f t="shared" si="14"/>
        <v>0</v>
      </c>
      <c r="S82" s="15" t="str">
        <f t="shared" si="15"/>
        <v xml:space="preserve"> </v>
      </c>
      <c r="T82" s="15"/>
      <c r="U82" s="12">
        <f t="shared" si="19"/>
        <v>0</v>
      </c>
      <c r="V82" s="12">
        <f t="shared" si="20"/>
        <v>0</v>
      </c>
      <c r="W82" s="12">
        <f t="shared" si="21"/>
        <v>0</v>
      </c>
      <c r="X82" s="12">
        <f t="shared" si="22"/>
        <v>0</v>
      </c>
      <c r="Y82" s="12">
        <f t="shared" si="23"/>
        <v>0</v>
      </c>
      <c r="Z82" s="12">
        <f t="shared" si="24"/>
        <v>0</v>
      </c>
      <c r="AA82" s="12">
        <f t="shared" si="25"/>
        <v>0</v>
      </c>
      <c r="AB82" s="12" t="str">
        <f t="shared" si="16"/>
        <v>00</v>
      </c>
      <c r="AC82" s="13" t="e">
        <f>VLOOKUP(AB82,'AMI Ref (2)'!T:U,2,FALSE)</f>
        <v>#N/A</v>
      </c>
      <c r="AD82" s="77"/>
      <c r="AE82" s="77">
        <f>IF(AND($D82=0,$J82="Oil"),'AMI Ref (2)'!$K$5,IF(AND($D82=0,$J82="Gas"),'AMI Ref (2)'!$L$5,IF(AND($D82=0,$J82="Electric"),'AMI Ref (2)'!$M$5,IF(AND($D82=0,$J82="N/A"),0,0))))</f>
        <v>0</v>
      </c>
      <c r="AF82" s="77">
        <f>IF(AND($D82=1,$J82="Oil"),'AMI Ref (2)'!$K$6,IF(AND($D82=1,$J82="Gas"),'AMI Ref (2)'!$L$6,IF(AND($D82=1,$J82="Electric"),'AMI Ref (2)'!$M$6,IF(AND($D82=1,$J82="N/A"),0,0))))</f>
        <v>0</v>
      </c>
      <c r="AG82" s="77">
        <f>IF(AND($D82=2,$J82="Oil"),'AMI Ref (2)'!$K$7,IF(AND($D82=2,$J82="Gas"),'AMI Ref (2)'!$L$7,IF(AND($D82=2,$J82="Electric"),'AMI Ref (2)'!$M$7,IF(AND($D82=2,$J82="N/A"),0,0))))</f>
        <v>0</v>
      </c>
      <c r="AH82" s="77">
        <f>IF(AND($D82=3,$J82="Oil"),'AMI Ref (2)'!$K$8,IF(AND($D82=3,$J82="Gas"),'AMI Ref (2)'!$L$8,IF(AND($D82=3,$J82="Electric"),'AMI Ref (2)'!$M$8,IF(AND($D82=3,$J82="N/A"),0,0))))</f>
        <v>0</v>
      </c>
      <c r="AI82" s="77">
        <f>IF(AND($D82=4,$J82="Oil"),'AMI Ref (2)'!$K$9,IF(AND($D82=4,$J82="Gas"),'AMI Ref (2)'!$L$9,IF(AND($D82=4,$J82="Electric"),'AMI Ref (2)'!$M$9,IF(AND($D82=4,$J82="N/A"),0,0))))</f>
        <v>0</v>
      </c>
      <c r="AJ82" s="77">
        <f>IF(AND($D82=5,$J82="Oil"),'AMI Ref (2)'!$K$10,IF(AND($D82=5,$J82="Gas"),'AMI Ref (2)'!$L$10,IF(AND($D82=5,$J82="Electric"),'AMI Ref (2)'!$M$10,IF(AND($D82=5,$J82="N/A"),0,0))))</f>
        <v>0</v>
      </c>
      <c r="AK82" s="43"/>
      <c r="AL82" s="77">
        <f>IF(AND($D82=0,$K82="Oil"),'AMI Ref (2)'!$N$5,IF(AND($D82=0,$K82="Gas"),'AMI Ref (2)'!$O$5,IF(AND($D82=0,$K82="Electric"),'AMI Ref (2)'!$P$5,IF(AND($D82=0,$K82="N/A"),0,0))))</f>
        <v>0</v>
      </c>
      <c r="AM82" s="77">
        <f>IF(AND($D82=1,$K82="Oil"),'AMI Ref (2)'!$N$6,IF(AND($D82=1,$K82="Gas"),'AMI Ref (2)'!$O$6,IF(AND($D82=1,$K82="Electric"),'AMI Ref (2)'!$P$6,IF(AND($D82=1,$K82="N/A"),0,0))))</f>
        <v>0</v>
      </c>
      <c r="AN82" s="77">
        <f>IF(AND($D82=2,$K82="Oil"),'AMI Ref (2)'!$N$7,IF(AND($D82=2,$K82="Gas"),'AMI Ref (2)'!$O$7,IF(AND($D82=2,$K82="Electric"),'AMI Ref (2)'!$P$7,IF(AND($D82=2,$K82="N/A"),0,0))))</f>
        <v>0</v>
      </c>
      <c r="AO82" s="77">
        <f>IF(AND($D82=3,$K82="Oil"),'AMI Ref (2)'!$N$8,IF(AND($D82=3,$K82="Gas"),'AMI Ref (2)'!$O$8,IF(AND($D82=3,$K82="Electric"),'AMI Ref (2)'!$P$8,IF(AND($D82=3,$K82="N/A"),0,0))))</f>
        <v>0</v>
      </c>
      <c r="AP82" s="77">
        <f>IF(AND($D82=4,$K82="Oil"),'AMI Ref (2)'!$N$9,IF(AND($D82=4,$K82="Gas"),'AMI Ref (2)'!$O$9,IF(AND($D82=4,$K82="Electric"),'AMI Ref (2)'!$P$9,IF(AND($D82=4,$K82="N/A"),0,0))))</f>
        <v>0</v>
      </c>
      <c r="AQ82" s="77">
        <f>IF(AND($D82=5,$K82="Oil"),'AMI Ref (2)'!$N$10,IF(AND($D82=5,$K82="Gas"),'AMI Ref (2)'!$O$10,IF(AND($D82=5,$K82="Electric"),'AMI Ref (2)'!$P$10,IF(AND($D82=5,$K82="N/A"),0,0))))</f>
        <v>0</v>
      </c>
      <c r="AR82" s="77">
        <f t="shared" si="26"/>
        <v>0</v>
      </c>
      <c r="AS82" s="84" t="e">
        <f t="shared" si="27"/>
        <v>#N/A</v>
      </c>
    </row>
    <row r="83" spans="1:45" ht="12.95" customHeight="1" x14ac:dyDescent="0.2">
      <c r="A83" s="68">
        <v>81</v>
      </c>
      <c r="B83" s="79">
        <f>Input!E98</f>
        <v>0</v>
      </c>
      <c r="C83" s="79">
        <f>Input!F98</f>
        <v>0</v>
      </c>
      <c r="D83" s="79">
        <f>Input!G98</f>
        <v>0</v>
      </c>
      <c r="E83" s="79">
        <f>Input!H98</f>
        <v>0</v>
      </c>
      <c r="F83" s="80">
        <f>Input!I98</f>
        <v>0</v>
      </c>
      <c r="G83" s="80">
        <f>Input!J98</f>
        <v>0</v>
      </c>
      <c r="H83" s="79">
        <f>Input!K98</f>
        <v>0</v>
      </c>
      <c r="I83" s="79">
        <f>Input!L98</f>
        <v>0</v>
      </c>
      <c r="J83" s="79">
        <f>Input!M98</f>
        <v>0</v>
      </c>
      <c r="K83" s="79">
        <f>Input!N98</f>
        <v>0</v>
      </c>
      <c r="L83" s="79">
        <f>Input!O98</f>
        <v>0</v>
      </c>
      <c r="M83" s="81" t="str">
        <f t="shared" si="17"/>
        <v/>
      </c>
      <c r="N83" s="82">
        <f t="shared" si="18"/>
        <v>0</v>
      </c>
      <c r="O83" s="83">
        <f>Input!C98</f>
        <v>0</v>
      </c>
      <c r="P83" s="83"/>
      <c r="R83" s="11">
        <f t="shared" si="14"/>
        <v>0</v>
      </c>
      <c r="S83" s="15" t="str">
        <f t="shared" si="15"/>
        <v xml:space="preserve"> </v>
      </c>
      <c r="T83" s="15"/>
      <c r="U83" s="12">
        <f t="shared" si="19"/>
        <v>0</v>
      </c>
      <c r="V83" s="12">
        <f t="shared" si="20"/>
        <v>0</v>
      </c>
      <c r="W83" s="12">
        <f t="shared" si="21"/>
        <v>0</v>
      </c>
      <c r="X83" s="12">
        <f t="shared" si="22"/>
        <v>0</v>
      </c>
      <c r="Y83" s="12">
        <f t="shared" si="23"/>
        <v>0</v>
      </c>
      <c r="Z83" s="12">
        <f t="shared" si="24"/>
        <v>0</v>
      </c>
      <c r="AA83" s="12">
        <f t="shared" si="25"/>
        <v>0</v>
      </c>
      <c r="AB83" s="12" t="str">
        <f t="shared" si="16"/>
        <v>00</v>
      </c>
      <c r="AC83" s="13" t="e">
        <f>VLOOKUP(AB83,'AMI Ref (2)'!T:U,2,FALSE)</f>
        <v>#N/A</v>
      </c>
      <c r="AD83" s="77"/>
      <c r="AE83" s="77">
        <f>IF(AND($D83=0,$J83="Oil"),'AMI Ref (2)'!$K$5,IF(AND($D83=0,$J83="Gas"),'AMI Ref (2)'!$L$5,IF(AND($D83=0,$J83="Electric"),'AMI Ref (2)'!$M$5,IF(AND($D83=0,$J83="N/A"),0,0))))</f>
        <v>0</v>
      </c>
      <c r="AF83" s="77">
        <f>IF(AND($D83=1,$J83="Oil"),'AMI Ref (2)'!$K$6,IF(AND($D83=1,$J83="Gas"),'AMI Ref (2)'!$L$6,IF(AND($D83=1,$J83="Electric"),'AMI Ref (2)'!$M$6,IF(AND($D83=1,$J83="N/A"),0,0))))</f>
        <v>0</v>
      </c>
      <c r="AG83" s="77">
        <f>IF(AND($D83=2,$J83="Oil"),'AMI Ref (2)'!$K$7,IF(AND($D83=2,$J83="Gas"),'AMI Ref (2)'!$L$7,IF(AND($D83=2,$J83="Electric"),'AMI Ref (2)'!$M$7,IF(AND($D83=2,$J83="N/A"),0,0))))</f>
        <v>0</v>
      </c>
      <c r="AH83" s="77">
        <f>IF(AND($D83=3,$J83="Oil"),'AMI Ref (2)'!$K$8,IF(AND($D83=3,$J83="Gas"),'AMI Ref (2)'!$L$8,IF(AND($D83=3,$J83="Electric"),'AMI Ref (2)'!$M$8,IF(AND($D83=3,$J83="N/A"),0,0))))</f>
        <v>0</v>
      </c>
      <c r="AI83" s="77">
        <f>IF(AND($D83=4,$J83="Oil"),'AMI Ref (2)'!$K$9,IF(AND($D83=4,$J83="Gas"),'AMI Ref (2)'!$L$9,IF(AND($D83=4,$J83="Electric"),'AMI Ref (2)'!$M$9,IF(AND($D83=4,$J83="N/A"),0,0))))</f>
        <v>0</v>
      </c>
      <c r="AJ83" s="77">
        <f>IF(AND($D83=5,$J83="Oil"),'AMI Ref (2)'!$K$10,IF(AND($D83=5,$J83="Gas"),'AMI Ref (2)'!$L$10,IF(AND($D83=5,$J83="Electric"),'AMI Ref (2)'!$M$10,IF(AND($D83=5,$J83="N/A"),0,0))))</f>
        <v>0</v>
      </c>
      <c r="AK83" s="43"/>
      <c r="AL83" s="77">
        <f>IF(AND($D83=0,$K83="Oil"),'AMI Ref (2)'!$N$5,IF(AND($D83=0,$K83="Gas"),'AMI Ref (2)'!$O$5,IF(AND($D83=0,$K83="Electric"),'AMI Ref (2)'!$P$5,IF(AND($D83=0,$K83="N/A"),0,0))))</f>
        <v>0</v>
      </c>
      <c r="AM83" s="77">
        <f>IF(AND($D83=1,$K83="Oil"),'AMI Ref (2)'!$N$6,IF(AND($D83=1,$K83="Gas"),'AMI Ref (2)'!$O$6,IF(AND($D83=1,$K83="Electric"),'AMI Ref (2)'!$P$6,IF(AND($D83=1,$K83="N/A"),0,0))))</f>
        <v>0</v>
      </c>
      <c r="AN83" s="77">
        <f>IF(AND($D83=2,$K83="Oil"),'AMI Ref (2)'!$N$7,IF(AND($D83=2,$K83="Gas"),'AMI Ref (2)'!$O$7,IF(AND($D83=2,$K83="Electric"),'AMI Ref (2)'!$P$7,IF(AND($D83=2,$K83="N/A"),0,0))))</f>
        <v>0</v>
      </c>
      <c r="AO83" s="77">
        <f>IF(AND($D83=3,$K83="Oil"),'AMI Ref (2)'!$N$8,IF(AND($D83=3,$K83="Gas"),'AMI Ref (2)'!$O$8,IF(AND($D83=3,$K83="Electric"),'AMI Ref (2)'!$P$8,IF(AND($D83=3,$K83="N/A"),0,0))))</f>
        <v>0</v>
      </c>
      <c r="AP83" s="77">
        <f>IF(AND($D83=4,$K83="Oil"),'AMI Ref (2)'!$N$9,IF(AND($D83=4,$K83="Gas"),'AMI Ref (2)'!$O$9,IF(AND($D83=4,$K83="Electric"),'AMI Ref (2)'!$P$9,IF(AND($D83=4,$K83="N/A"),0,0))))</f>
        <v>0</v>
      </c>
      <c r="AQ83" s="77">
        <f>IF(AND($D83=5,$K83="Oil"),'AMI Ref (2)'!$N$10,IF(AND($D83=5,$K83="Gas"),'AMI Ref (2)'!$O$10,IF(AND($D83=5,$K83="Electric"),'AMI Ref (2)'!$P$10,IF(AND($D83=5,$K83="N/A"),0,0))))</f>
        <v>0</v>
      </c>
      <c r="AR83" s="77">
        <f t="shared" si="26"/>
        <v>0</v>
      </c>
      <c r="AS83" s="84" t="e">
        <f t="shared" si="27"/>
        <v>#N/A</v>
      </c>
    </row>
    <row r="84" spans="1:45" ht="12.95" customHeight="1" x14ac:dyDescent="0.2">
      <c r="A84" s="68">
        <v>82</v>
      </c>
      <c r="B84" s="79">
        <f>Input!E99</f>
        <v>0</v>
      </c>
      <c r="C84" s="79">
        <f>Input!F99</f>
        <v>0</v>
      </c>
      <c r="D84" s="79">
        <f>Input!G99</f>
        <v>0</v>
      </c>
      <c r="E84" s="79">
        <f>Input!H99</f>
        <v>0</v>
      </c>
      <c r="F84" s="80">
        <f>Input!I99</f>
        <v>0</v>
      </c>
      <c r="G84" s="80">
        <f>Input!J99</f>
        <v>0</v>
      </c>
      <c r="H84" s="79">
        <f>Input!K99</f>
        <v>0</v>
      </c>
      <c r="I84" s="79">
        <f>Input!L99</f>
        <v>0</v>
      </c>
      <c r="J84" s="79">
        <f>Input!M99</f>
        <v>0</v>
      </c>
      <c r="K84" s="79">
        <f>Input!N99</f>
        <v>0</v>
      </c>
      <c r="L84" s="79">
        <f>Input!O99</f>
        <v>0</v>
      </c>
      <c r="M84" s="81" t="str">
        <f t="shared" si="17"/>
        <v/>
      </c>
      <c r="N84" s="82">
        <f t="shared" si="18"/>
        <v>0</v>
      </c>
      <c r="O84" s="83">
        <f>Input!C99</f>
        <v>0</v>
      </c>
      <c r="P84" s="83"/>
      <c r="R84" s="11">
        <f t="shared" si="14"/>
        <v>0</v>
      </c>
      <c r="S84" s="15" t="str">
        <f t="shared" si="15"/>
        <v xml:space="preserve"> </v>
      </c>
      <c r="T84" s="15"/>
      <c r="U84" s="12">
        <f t="shared" si="19"/>
        <v>0</v>
      </c>
      <c r="V84" s="12">
        <f t="shared" si="20"/>
        <v>0</v>
      </c>
      <c r="W84" s="12">
        <f t="shared" si="21"/>
        <v>0</v>
      </c>
      <c r="X84" s="12">
        <f t="shared" si="22"/>
        <v>0</v>
      </c>
      <c r="Y84" s="12">
        <f t="shared" si="23"/>
        <v>0</v>
      </c>
      <c r="Z84" s="12">
        <f t="shared" si="24"/>
        <v>0</v>
      </c>
      <c r="AA84" s="12">
        <f t="shared" si="25"/>
        <v>0</v>
      </c>
      <c r="AB84" s="12" t="str">
        <f t="shared" si="16"/>
        <v>00</v>
      </c>
      <c r="AC84" s="13" t="e">
        <f>VLOOKUP(AB84,'AMI Ref (2)'!T:U,2,FALSE)</f>
        <v>#N/A</v>
      </c>
      <c r="AD84" s="77"/>
      <c r="AE84" s="77">
        <f>IF(AND($D84=0,$J84="Oil"),'AMI Ref (2)'!$K$5,IF(AND($D84=0,$J84="Gas"),'AMI Ref (2)'!$L$5,IF(AND($D84=0,$J84="Electric"),'AMI Ref (2)'!$M$5,IF(AND($D84=0,$J84="N/A"),0,0))))</f>
        <v>0</v>
      </c>
      <c r="AF84" s="77">
        <f>IF(AND($D84=1,$J84="Oil"),'AMI Ref (2)'!$K$6,IF(AND($D84=1,$J84="Gas"),'AMI Ref (2)'!$L$6,IF(AND($D84=1,$J84="Electric"),'AMI Ref (2)'!$M$6,IF(AND($D84=1,$J84="N/A"),0,0))))</f>
        <v>0</v>
      </c>
      <c r="AG84" s="77">
        <f>IF(AND($D84=2,$J84="Oil"),'AMI Ref (2)'!$K$7,IF(AND($D84=2,$J84="Gas"),'AMI Ref (2)'!$L$7,IF(AND($D84=2,$J84="Electric"),'AMI Ref (2)'!$M$7,IF(AND($D84=2,$J84="N/A"),0,0))))</f>
        <v>0</v>
      </c>
      <c r="AH84" s="77">
        <f>IF(AND($D84=3,$J84="Oil"),'AMI Ref (2)'!$K$8,IF(AND($D84=3,$J84="Gas"),'AMI Ref (2)'!$L$8,IF(AND($D84=3,$J84="Electric"),'AMI Ref (2)'!$M$8,IF(AND($D84=3,$J84="N/A"),0,0))))</f>
        <v>0</v>
      </c>
      <c r="AI84" s="77">
        <f>IF(AND($D84=4,$J84="Oil"),'AMI Ref (2)'!$K$9,IF(AND($D84=4,$J84="Gas"),'AMI Ref (2)'!$L$9,IF(AND($D84=4,$J84="Electric"),'AMI Ref (2)'!$M$9,IF(AND($D84=4,$J84="N/A"),0,0))))</f>
        <v>0</v>
      </c>
      <c r="AJ84" s="77">
        <f>IF(AND($D84=5,$J84="Oil"),'AMI Ref (2)'!$K$10,IF(AND($D84=5,$J84="Gas"),'AMI Ref (2)'!$L$10,IF(AND($D84=5,$J84="Electric"),'AMI Ref (2)'!$M$10,IF(AND($D84=5,$J84="N/A"),0,0))))</f>
        <v>0</v>
      </c>
      <c r="AK84" s="43"/>
      <c r="AL84" s="77">
        <f>IF(AND($D84=0,$K84="Oil"),'AMI Ref (2)'!$N$5,IF(AND($D84=0,$K84="Gas"),'AMI Ref (2)'!$O$5,IF(AND($D84=0,$K84="Electric"),'AMI Ref (2)'!$P$5,IF(AND($D84=0,$K84="N/A"),0,0))))</f>
        <v>0</v>
      </c>
      <c r="AM84" s="77">
        <f>IF(AND($D84=1,$K84="Oil"),'AMI Ref (2)'!$N$6,IF(AND($D84=1,$K84="Gas"),'AMI Ref (2)'!$O$6,IF(AND($D84=1,$K84="Electric"),'AMI Ref (2)'!$P$6,IF(AND($D84=1,$K84="N/A"),0,0))))</f>
        <v>0</v>
      </c>
      <c r="AN84" s="77">
        <f>IF(AND($D84=2,$K84="Oil"),'AMI Ref (2)'!$N$7,IF(AND($D84=2,$K84="Gas"),'AMI Ref (2)'!$O$7,IF(AND($D84=2,$K84="Electric"),'AMI Ref (2)'!$P$7,IF(AND($D84=2,$K84="N/A"),0,0))))</f>
        <v>0</v>
      </c>
      <c r="AO84" s="77">
        <f>IF(AND($D84=3,$K84="Oil"),'AMI Ref (2)'!$N$8,IF(AND($D84=3,$K84="Gas"),'AMI Ref (2)'!$O$8,IF(AND($D84=3,$K84="Electric"),'AMI Ref (2)'!$P$8,IF(AND($D84=3,$K84="N/A"),0,0))))</f>
        <v>0</v>
      </c>
      <c r="AP84" s="77">
        <f>IF(AND($D84=4,$K84="Oil"),'AMI Ref (2)'!$N$9,IF(AND($D84=4,$K84="Gas"),'AMI Ref (2)'!$O$9,IF(AND($D84=4,$K84="Electric"),'AMI Ref (2)'!$P$9,IF(AND($D84=4,$K84="N/A"),0,0))))</f>
        <v>0</v>
      </c>
      <c r="AQ84" s="77">
        <f>IF(AND($D84=5,$K84="Oil"),'AMI Ref (2)'!$N$10,IF(AND($D84=5,$K84="Gas"),'AMI Ref (2)'!$O$10,IF(AND($D84=5,$K84="Electric"),'AMI Ref (2)'!$P$10,IF(AND($D84=5,$K84="N/A"),0,0))))</f>
        <v>0</v>
      </c>
      <c r="AR84" s="77">
        <f t="shared" si="26"/>
        <v>0</v>
      </c>
      <c r="AS84" s="84" t="e">
        <f t="shared" si="27"/>
        <v>#N/A</v>
      </c>
    </row>
    <row r="85" spans="1:45" ht="12.95" customHeight="1" x14ac:dyDescent="0.2">
      <c r="A85" s="68">
        <v>83</v>
      </c>
      <c r="B85" s="79">
        <f>Input!E100</f>
        <v>0</v>
      </c>
      <c r="C85" s="79">
        <f>Input!F100</f>
        <v>0</v>
      </c>
      <c r="D85" s="79">
        <f>Input!G100</f>
        <v>0</v>
      </c>
      <c r="E85" s="79">
        <f>Input!H100</f>
        <v>0</v>
      </c>
      <c r="F85" s="80">
        <f>Input!I100</f>
        <v>0</v>
      </c>
      <c r="G85" s="80">
        <f>Input!J100</f>
        <v>0</v>
      </c>
      <c r="H85" s="79">
        <f>Input!K100</f>
        <v>0</v>
      </c>
      <c r="I85" s="79">
        <f>Input!L100</f>
        <v>0</v>
      </c>
      <c r="J85" s="79">
        <f>Input!M100</f>
        <v>0</v>
      </c>
      <c r="K85" s="79">
        <f>Input!N100</f>
        <v>0</v>
      </c>
      <c r="L85" s="79">
        <f>Input!O100</f>
        <v>0</v>
      </c>
      <c r="M85" s="81" t="str">
        <f t="shared" si="17"/>
        <v/>
      </c>
      <c r="N85" s="82">
        <f t="shared" si="18"/>
        <v>0</v>
      </c>
      <c r="O85" s="83">
        <f>Input!C100</f>
        <v>0</v>
      </c>
      <c r="P85" s="83"/>
      <c r="R85" s="11">
        <f t="shared" si="14"/>
        <v>0</v>
      </c>
      <c r="S85" s="15" t="str">
        <f t="shared" si="15"/>
        <v xml:space="preserve"> </v>
      </c>
      <c r="T85" s="15"/>
      <c r="U85" s="12">
        <f t="shared" si="19"/>
        <v>0</v>
      </c>
      <c r="V85" s="12">
        <f t="shared" si="20"/>
        <v>0</v>
      </c>
      <c r="W85" s="12">
        <f t="shared" si="21"/>
        <v>0</v>
      </c>
      <c r="X85" s="12">
        <f t="shared" si="22"/>
        <v>0</v>
      </c>
      <c r="Y85" s="12">
        <f t="shared" si="23"/>
        <v>0</v>
      </c>
      <c r="Z85" s="12">
        <f t="shared" si="24"/>
        <v>0</v>
      </c>
      <c r="AA85" s="12">
        <f t="shared" si="25"/>
        <v>0</v>
      </c>
      <c r="AB85" s="12" t="str">
        <f t="shared" si="16"/>
        <v>00</v>
      </c>
      <c r="AC85" s="13" t="e">
        <f>VLOOKUP(AB85,'AMI Ref (2)'!T:U,2,FALSE)</f>
        <v>#N/A</v>
      </c>
      <c r="AD85" s="77"/>
      <c r="AE85" s="77">
        <f>IF(AND($D85=0,$J85="Oil"),'AMI Ref (2)'!$K$5,IF(AND($D85=0,$J85="Gas"),'AMI Ref (2)'!$L$5,IF(AND($D85=0,$J85="Electric"),'AMI Ref (2)'!$M$5,IF(AND($D85=0,$J85="N/A"),0,0))))</f>
        <v>0</v>
      </c>
      <c r="AF85" s="77">
        <f>IF(AND($D85=1,$J85="Oil"),'AMI Ref (2)'!$K$6,IF(AND($D85=1,$J85="Gas"),'AMI Ref (2)'!$L$6,IF(AND($D85=1,$J85="Electric"),'AMI Ref (2)'!$M$6,IF(AND($D85=1,$J85="N/A"),0,0))))</f>
        <v>0</v>
      </c>
      <c r="AG85" s="77">
        <f>IF(AND($D85=2,$J85="Oil"),'AMI Ref (2)'!$K$7,IF(AND($D85=2,$J85="Gas"),'AMI Ref (2)'!$L$7,IF(AND($D85=2,$J85="Electric"),'AMI Ref (2)'!$M$7,IF(AND($D85=2,$J85="N/A"),0,0))))</f>
        <v>0</v>
      </c>
      <c r="AH85" s="77">
        <f>IF(AND($D85=3,$J85="Oil"),'AMI Ref (2)'!$K$8,IF(AND($D85=3,$J85="Gas"),'AMI Ref (2)'!$L$8,IF(AND($D85=3,$J85="Electric"),'AMI Ref (2)'!$M$8,IF(AND($D85=3,$J85="N/A"),0,0))))</f>
        <v>0</v>
      </c>
      <c r="AI85" s="77">
        <f>IF(AND($D85=4,$J85="Oil"),'AMI Ref (2)'!$K$9,IF(AND($D85=4,$J85="Gas"),'AMI Ref (2)'!$L$9,IF(AND($D85=4,$J85="Electric"),'AMI Ref (2)'!$M$9,IF(AND($D85=4,$J85="N/A"),0,0))))</f>
        <v>0</v>
      </c>
      <c r="AJ85" s="77">
        <f>IF(AND($D85=5,$J85="Oil"),'AMI Ref (2)'!$K$10,IF(AND($D85=5,$J85="Gas"),'AMI Ref (2)'!$L$10,IF(AND($D85=5,$J85="Electric"),'AMI Ref (2)'!$M$10,IF(AND($D85=5,$J85="N/A"),0,0))))</f>
        <v>0</v>
      </c>
      <c r="AK85" s="43"/>
      <c r="AL85" s="77">
        <f>IF(AND($D85=0,$K85="Oil"),'AMI Ref (2)'!$N$5,IF(AND($D85=0,$K85="Gas"),'AMI Ref (2)'!$O$5,IF(AND($D85=0,$K85="Electric"),'AMI Ref (2)'!$P$5,IF(AND($D85=0,$K85="N/A"),0,0))))</f>
        <v>0</v>
      </c>
      <c r="AM85" s="77">
        <f>IF(AND($D85=1,$K85="Oil"),'AMI Ref (2)'!$N$6,IF(AND($D85=1,$K85="Gas"),'AMI Ref (2)'!$O$6,IF(AND($D85=1,$K85="Electric"),'AMI Ref (2)'!$P$6,IF(AND($D85=1,$K85="N/A"),0,0))))</f>
        <v>0</v>
      </c>
      <c r="AN85" s="77">
        <f>IF(AND($D85=2,$K85="Oil"),'AMI Ref (2)'!$N$7,IF(AND($D85=2,$K85="Gas"),'AMI Ref (2)'!$O$7,IF(AND($D85=2,$K85="Electric"),'AMI Ref (2)'!$P$7,IF(AND($D85=2,$K85="N/A"),0,0))))</f>
        <v>0</v>
      </c>
      <c r="AO85" s="77">
        <f>IF(AND($D85=3,$K85="Oil"),'AMI Ref (2)'!$N$8,IF(AND($D85=3,$K85="Gas"),'AMI Ref (2)'!$O$8,IF(AND($D85=3,$K85="Electric"),'AMI Ref (2)'!$P$8,IF(AND($D85=3,$K85="N/A"),0,0))))</f>
        <v>0</v>
      </c>
      <c r="AP85" s="77">
        <f>IF(AND($D85=4,$K85="Oil"),'AMI Ref (2)'!$N$9,IF(AND($D85=4,$K85="Gas"),'AMI Ref (2)'!$O$9,IF(AND($D85=4,$K85="Electric"),'AMI Ref (2)'!$P$9,IF(AND($D85=4,$K85="N/A"),0,0))))</f>
        <v>0</v>
      </c>
      <c r="AQ85" s="77">
        <f>IF(AND($D85=5,$K85="Oil"),'AMI Ref (2)'!$N$10,IF(AND($D85=5,$K85="Gas"),'AMI Ref (2)'!$O$10,IF(AND($D85=5,$K85="Electric"),'AMI Ref (2)'!$P$10,IF(AND($D85=5,$K85="N/A"),0,0))))</f>
        <v>0</v>
      </c>
      <c r="AR85" s="77">
        <f t="shared" si="26"/>
        <v>0</v>
      </c>
      <c r="AS85" s="84" t="e">
        <f t="shared" si="27"/>
        <v>#N/A</v>
      </c>
    </row>
    <row r="86" spans="1:45" ht="12.95" customHeight="1" x14ac:dyDescent="0.2">
      <c r="A86" s="68">
        <v>84</v>
      </c>
      <c r="B86" s="79">
        <f>Input!E101</f>
        <v>0</v>
      </c>
      <c r="C86" s="79">
        <f>Input!F101</f>
        <v>0</v>
      </c>
      <c r="D86" s="79">
        <f>Input!G101</f>
        <v>0</v>
      </c>
      <c r="E86" s="79">
        <f>Input!H101</f>
        <v>0</v>
      </c>
      <c r="F86" s="80">
        <f>Input!I101</f>
        <v>0</v>
      </c>
      <c r="G86" s="80">
        <f>Input!J101</f>
        <v>0</v>
      </c>
      <c r="H86" s="79">
        <f>Input!K101</f>
        <v>0</v>
      </c>
      <c r="I86" s="79">
        <f>Input!L101</f>
        <v>0</v>
      </c>
      <c r="J86" s="79">
        <f>Input!M101</f>
        <v>0</v>
      </c>
      <c r="K86" s="79">
        <f>Input!N101</f>
        <v>0</v>
      </c>
      <c r="L86" s="79">
        <f>Input!O101</f>
        <v>0</v>
      </c>
      <c r="M86" s="81" t="str">
        <f t="shared" si="17"/>
        <v/>
      </c>
      <c r="N86" s="82">
        <f t="shared" si="18"/>
        <v>0</v>
      </c>
      <c r="O86" s="83">
        <f>Input!C101</f>
        <v>0</v>
      </c>
      <c r="P86" s="83"/>
      <c r="R86" s="11">
        <f t="shared" si="14"/>
        <v>0</v>
      </c>
      <c r="S86" s="15" t="str">
        <f t="shared" si="15"/>
        <v xml:space="preserve"> </v>
      </c>
      <c r="T86" s="15"/>
      <c r="U86" s="12">
        <f t="shared" si="19"/>
        <v>0</v>
      </c>
      <c r="V86" s="12">
        <f t="shared" si="20"/>
        <v>0</v>
      </c>
      <c r="W86" s="12">
        <f t="shared" si="21"/>
        <v>0</v>
      </c>
      <c r="X86" s="12">
        <f t="shared" si="22"/>
        <v>0</v>
      </c>
      <c r="Y86" s="12">
        <f t="shared" si="23"/>
        <v>0</v>
      </c>
      <c r="Z86" s="12">
        <f t="shared" si="24"/>
        <v>0</v>
      </c>
      <c r="AA86" s="12">
        <f t="shared" si="25"/>
        <v>0</v>
      </c>
      <c r="AB86" s="12" t="str">
        <f t="shared" si="16"/>
        <v>00</v>
      </c>
      <c r="AC86" s="13" t="e">
        <f>VLOOKUP(AB86,'AMI Ref (2)'!T:U,2,FALSE)</f>
        <v>#N/A</v>
      </c>
      <c r="AD86" s="77"/>
      <c r="AE86" s="77">
        <f>IF(AND($D86=0,$J86="Oil"),'AMI Ref (2)'!$K$5,IF(AND($D86=0,$J86="Gas"),'AMI Ref (2)'!$L$5,IF(AND($D86=0,$J86="Electric"),'AMI Ref (2)'!$M$5,IF(AND($D86=0,$J86="N/A"),0,0))))</f>
        <v>0</v>
      </c>
      <c r="AF86" s="77">
        <f>IF(AND($D86=1,$J86="Oil"),'AMI Ref (2)'!$K$6,IF(AND($D86=1,$J86="Gas"),'AMI Ref (2)'!$L$6,IF(AND($D86=1,$J86="Electric"),'AMI Ref (2)'!$M$6,IF(AND($D86=1,$J86="N/A"),0,0))))</f>
        <v>0</v>
      </c>
      <c r="AG86" s="77">
        <f>IF(AND($D86=2,$J86="Oil"),'AMI Ref (2)'!$K$7,IF(AND($D86=2,$J86="Gas"),'AMI Ref (2)'!$L$7,IF(AND($D86=2,$J86="Electric"),'AMI Ref (2)'!$M$7,IF(AND($D86=2,$J86="N/A"),0,0))))</f>
        <v>0</v>
      </c>
      <c r="AH86" s="77">
        <f>IF(AND($D86=3,$J86="Oil"),'AMI Ref (2)'!$K$8,IF(AND($D86=3,$J86="Gas"),'AMI Ref (2)'!$L$8,IF(AND($D86=3,$J86="Electric"),'AMI Ref (2)'!$M$8,IF(AND($D86=3,$J86="N/A"),0,0))))</f>
        <v>0</v>
      </c>
      <c r="AI86" s="77">
        <f>IF(AND($D86=4,$J86="Oil"),'AMI Ref (2)'!$K$9,IF(AND($D86=4,$J86="Gas"),'AMI Ref (2)'!$L$9,IF(AND($D86=4,$J86="Electric"),'AMI Ref (2)'!$M$9,IF(AND($D86=4,$J86="N/A"),0,0))))</f>
        <v>0</v>
      </c>
      <c r="AJ86" s="77">
        <f>IF(AND($D86=5,$J86="Oil"),'AMI Ref (2)'!$K$10,IF(AND($D86=5,$J86="Gas"),'AMI Ref (2)'!$L$10,IF(AND($D86=5,$J86="Electric"),'AMI Ref (2)'!$M$10,IF(AND($D86=5,$J86="N/A"),0,0))))</f>
        <v>0</v>
      </c>
      <c r="AK86" s="43"/>
      <c r="AL86" s="77">
        <f>IF(AND($D86=0,$K86="Oil"),'AMI Ref (2)'!$N$5,IF(AND($D86=0,$K86="Gas"),'AMI Ref (2)'!$O$5,IF(AND($D86=0,$K86="Electric"),'AMI Ref (2)'!$P$5,IF(AND($D86=0,$K86="N/A"),0,0))))</f>
        <v>0</v>
      </c>
      <c r="AM86" s="77">
        <f>IF(AND($D86=1,$K86="Oil"),'AMI Ref (2)'!$N$6,IF(AND($D86=1,$K86="Gas"),'AMI Ref (2)'!$O$6,IF(AND($D86=1,$K86="Electric"),'AMI Ref (2)'!$P$6,IF(AND($D86=1,$K86="N/A"),0,0))))</f>
        <v>0</v>
      </c>
      <c r="AN86" s="77">
        <f>IF(AND($D86=2,$K86="Oil"),'AMI Ref (2)'!$N$7,IF(AND($D86=2,$K86="Gas"),'AMI Ref (2)'!$O$7,IF(AND($D86=2,$K86="Electric"),'AMI Ref (2)'!$P$7,IF(AND($D86=2,$K86="N/A"),0,0))))</f>
        <v>0</v>
      </c>
      <c r="AO86" s="77">
        <f>IF(AND($D86=3,$K86="Oil"),'AMI Ref (2)'!$N$8,IF(AND($D86=3,$K86="Gas"),'AMI Ref (2)'!$O$8,IF(AND($D86=3,$K86="Electric"),'AMI Ref (2)'!$P$8,IF(AND($D86=3,$K86="N/A"),0,0))))</f>
        <v>0</v>
      </c>
      <c r="AP86" s="77">
        <f>IF(AND($D86=4,$K86="Oil"),'AMI Ref (2)'!$N$9,IF(AND($D86=4,$K86="Gas"),'AMI Ref (2)'!$O$9,IF(AND($D86=4,$K86="Electric"),'AMI Ref (2)'!$P$9,IF(AND($D86=4,$K86="N/A"),0,0))))</f>
        <v>0</v>
      </c>
      <c r="AQ86" s="77">
        <f>IF(AND($D86=5,$K86="Oil"),'AMI Ref (2)'!$N$10,IF(AND($D86=5,$K86="Gas"),'AMI Ref (2)'!$O$10,IF(AND($D86=5,$K86="Electric"),'AMI Ref (2)'!$P$10,IF(AND($D86=5,$K86="N/A"),0,0))))</f>
        <v>0</v>
      </c>
      <c r="AR86" s="77">
        <f t="shared" si="26"/>
        <v>0</v>
      </c>
      <c r="AS86" s="84" t="e">
        <f t="shared" si="27"/>
        <v>#N/A</v>
      </c>
    </row>
    <row r="87" spans="1:45" ht="12.95" customHeight="1" x14ac:dyDescent="0.2">
      <c r="A87" s="68">
        <v>85</v>
      </c>
      <c r="B87" s="79">
        <f>Input!E102</f>
        <v>0</v>
      </c>
      <c r="C87" s="79">
        <f>Input!F102</f>
        <v>0</v>
      </c>
      <c r="D87" s="79">
        <f>Input!G102</f>
        <v>0</v>
      </c>
      <c r="E87" s="79">
        <f>Input!H102</f>
        <v>0</v>
      </c>
      <c r="F87" s="80">
        <f>Input!I102</f>
        <v>0</v>
      </c>
      <c r="G87" s="80">
        <f>Input!J102</f>
        <v>0</v>
      </c>
      <c r="H87" s="79">
        <f>Input!K102</f>
        <v>0</v>
      </c>
      <c r="I87" s="79">
        <f>Input!L102</f>
        <v>0</v>
      </c>
      <c r="J87" s="79">
        <f>Input!M102</f>
        <v>0</v>
      </c>
      <c r="K87" s="79">
        <f>Input!N102</f>
        <v>0</v>
      </c>
      <c r="L87" s="79">
        <f>Input!O102</f>
        <v>0</v>
      </c>
      <c r="M87" s="81" t="str">
        <f t="shared" si="17"/>
        <v/>
      </c>
      <c r="N87" s="82">
        <f t="shared" si="18"/>
        <v>0</v>
      </c>
      <c r="O87" s="83">
        <f>Input!C102</f>
        <v>0</v>
      </c>
      <c r="P87" s="83"/>
      <c r="R87" s="11">
        <f t="shared" si="14"/>
        <v>0</v>
      </c>
      <c r="S87" s="15" t="str">
        <f t="shared" si="15"/>
        <v xml:space="preserve"> </v>
      </c>
      <c r="T87" s="15"/>
      <c r="U87" s="12">
        <f t="shared" si="19"/>
        <v>0</v>
      </c>
      <c r="V87" s="12">
        <f t="shared" si="20"/>
        <v>0</v>
      </c>
      <c r="W87" s="12">
        <f t="shared" si="21"/>
        <v>0</v>
      </c>
      <c r="X87" s="12">
        <f t="shared" si="22"/>
        <v>0</v>
      </c>
      <c r="Y87" s="12">
        <f t="shared" si="23"/>
        <v>0</v>
      </c>
      <c r="Z87" s="12">
        <f t="shared" si="24"/>
        <v>0</v>
      </c>
      <c r="AA87" s="12">
        <f t="shared" si="25"/>
        <v>0</v>
      </c>
      <c r="AB87" s="12" t="str">
        <f t="shared" si="16"/>
        <v>00</v>
      </c>
      <c r="AC87" s="13" t="e">
        <f>VLOOKUP(AB87,'AMI Ref (2)'!T:U,2,FALSE)</f>
        <v>#N/A</v>
      </c>
      <c r="AD87" s="77"/>
      <c r="AE87" s="77">
        <f>IF(AND($D87=0,$J87="Oil"),'AMI Ref (2)'!$K$5,IF(AND($D87=0,$J87="Gas"),'AMI Ref (2)'!$L$5,IF(AND($D87=0,$J87="Electric"),'AMI Ref (2)'!$M$5,IF(AND($D87=0,$J87="N/A"),0,0))))</f>
        <v>0</v>
      </c>
      <c r="AF87" s="77">
        <f>IF(AND($D87=1,$J87="Oil"),'AMI Ref (2)'!$K$6,IF(AND($D87=1,$J87="Gas"),'AMI Ref (2)'!$L$6,IF(AND($D87=1,$J87="Electric"),'AMI Ref (2)'!$M$6,IF(AND($D87=1,$J87="N/A"),0,0))))</f>
        <v>0</v>
      </c>
      <c r="AG87" s="77">
        <f>IF(AND($D87=2,$J87="Oil"),'AMI Ref (2)'!$K$7,IF(AND($D87=2,$J87="Gas"),'AMI Ref (2)'!$L$7,IF(AND($D87=2,$J87="Electric"),'AMI Ref (2)'!$M$7,IF(AND($D87=2,$J87="N/A"),0,0))))</f>
        <v>0</v>
      </c>
      <c r="AH87" s="77">
        <f>IF(AND($D87=3,$J87="Oil"),'AMI Ref (2)'!$K$8,IF(AND($D87=3,$J87="Gas"),'AMI Ref (2)'!$L$8,IF(AND($D87=3,$J87="Electric"),'AMI Ref (2)'!$M$8,IF(AND($D87=3,$J87="N/A"),0,0))))</f>
        <v>0</v>
      </c>
      <c r="AI87" s="77">
        <f>IF(AND($D87=4,$J87="Oil"),'AMI Ref (2)'!$K$9,IF(AND($D87=4,$J87="Gas"),'AMI Ref (2)'!$L$9,IF(AND($D87=4,$J87="Electric"),'AMI Ref (2)'!$M$9,IF(AND($D87=4,$J87="N/A"),0,0))))</f>
        <v>0</v>
      </c>
      <c r="AJ87" s="77">
        <f>IF(AND($D87=5,$J87="Oil"),'AMI Ref (2)'!$K$10,IF(AND($D87=5,$J87="Gas"),'AMI Ref (2)'!$L$10,IF(AND($D87=5,$J87="Electric"),'AMI Ref (2)'!$M$10,IF(AND($D87=5,$J87="N/A"),0,0))))</f>
        <v>0</v>
      </c>
      <c r="AK87" s="43"/>
      <c r="AL87" s="77">
        <f>IF(AND($D87=0,$K87="Oil"),'AMI Ref (2)'!$N$5,IF(AND($D87=0,$K87="Gas"),'AMI Ref (2)'!$O$5,IF(AND($D87=0,$K87="Electric"),'AMI Ref (2)'!$P$5,IF(AND($D87=0,$K87="N/A"),0,0))))</f>
        <v>0</v>
      </c>
      <c r="AM87" s="77">
        <f>IF(AND($D87=1,$K87="Oil"),'AMI Ref (2)'!$N$6,IF(AND($D87=1,$K87="Gas"),'AMI Ref (2)'!$O$6,IF(AND($D87=1,$K87="Electric"),'AMI Ref (2)'!$P$6,IF(AND($D87=1,$K87="N/A"),0,0))))</f>
        <v>0</v>
      </c>
      <c r="AN87" s="77">
        <f>IF(AND($D87=2,$K87="Oil"),'AMI Ref (2)'!$N$7,IF(AND($D87=2,$K87="Gas"),'AMI Ref (2)'!$O$7,IF(AND($D87=2,$K87="Electric"),'AMI Ref (2)'!$P$7,IF(AND($D87=2,$K87="N/A"),0,0))))</f>
        <v>0</v>
      </c>
      <c r="AO87" s="77">
        <f>IF(AND($D87=3,$K87="Oil"),'AMI Ref (2)'!$N$8,IF(AND($D87=3,$K87="Gas"),'AMI Ref (2)'!$O$8,IF(AND($D87=3,$K87="Electric"),'AMI Ref (2)'!$P$8,IF(AND($D87=3,$K87="N/A"),0,0))))</f>
        <v>0</v>
      </c>
      <c r="AP87" s="77">
        <f>IF(AND($D87=4,$K87="Oil"),'AMI Ref (2)'!$N$9,IF(AND($D87=4,$K87="Gas"),'AMI Ref (2)'!$O$9,IF(AND($D87=4,$K87="Electric"),'AMI Ref (2)'!$P$9,IF(AND($D87=4,$K87="N/A"),0,0))))</f>
        <v>0</v>
      </c>
      <c r="AQ87" s="77">
        <f>IF(AND($D87=5,$K87="Oil"),'AMI Ref (2)'!$N$10,IF(AND($D87=5,$K87="Gas"),'AMI Ref (2)'!$O$10,IF(AND($D87=5,$K87="Electric"),'AMI Ref (2)'!$P$10,IF(AND($D87=5,$K87="N/A"),0,0))))</f>
        <v>0</v>
      </c>
      <c r="AR87" s="77">
        <f t="shared" si="26"/>
        <v>0</v>
      </c>
      <c r="AS87" s="84" t="e">
        <f t="shared" si="27"/>
        <v>#N/A</v>
      </c>
    </row>
    <row r="88" spans="1:45" ht="12.95" customHeight="1" x14ac:dyDescent="0.2">
      <c r="A88" s="68">
        <v>86</v>
      </c>
      <c r="B88" s="79">
        <f>Input!E103</f>
        <v>0</v>
      </c>
      <c r="C88" s="79">
        <f>Input!F103</f>
        <v>0</v>
      </c>
      <c r="D88" s="79">
        <f>Input!G103</f>
        <v>0</v>
      </c>
      <c r="E88" s="79">
        <f>Input!H103</f>
        <v>0</v>
      </c>
      <c r="F88" s="80">
        <f>Input!I103</f>
        <v>0</v>
      </c>
      <c r="G88" s="80">
        <f>Input!J103</f>
        <v>0</v>
      </c>
      <c r="H88" s="79">
        <f>Input!K103</f>
        <v>0</v>
      </c>
      <c r="I88" s="79">
        <f>Input!L103</f>
        <v>0</v>
      </c>
      <c r="J88" s="79">
        <f>Input!M103</f>
        <v>0</v>
      </c>
      <c r="K88" s="79">
        <f>Input!N103</f>
        <v>0</v>
      </c>
      <c r="L88" s="79">
        <f>Input!O103</f>
        <v>0</v>
      </c>
      <c r="M88" s="81" t="str">
        <f t="shared" si="17"/>
        <v/>
      </c>
      <c r="N88" s="82">
        <f t="shared" si="18"/>
        <v>0</v>
      </c>
      <c r="O88" s="83">
        <f>Input!C103</f>
        <v>0</v>
      </c>
      <c r="P88" s="83"/>
      <c r="R88" s="11">
        <f t="shared" si="14"/>
        <v>0</v>
      </c>
      <c r="S88" s="15" t="str">
        <f t="shared" si="15"/>
        <v xml:space="preserve"> </v>
      </c>
      <c r="T88" s="15"/>
      <c r="U88" s="12">
        <f t="shared" si="19"/>
        <v>0</v>
      </c>
      <c r="V88" s="12">
        <f t="shared" si="20"/>
        <v>0</v>
      </c>
      <c r="W88" s="12">
        <f t="shared" si="21"/>
        <v>0</v>
      </c>
      <c r="X88" s="12">
        <f t="shared" si="22"/>
        <v>0</v>
      </c>
      <c r="Y88" s="12">
        <f t="shared" si="23"/>
        <v>0</v>
      </c>
      <c r="Z88" s="12">
        <f t="shared" si="24"/>
        <v>0</v>
      </c>
      <c r="AA88" s="12">
        <f t="shared" si="25"/>
        <v>0</v>
      </c>
      <c r="AB88" s="12" t="str">
        <f t="shared" si="16"/>
        <v>00</v>
      </c>
      <c r="AC88" s="13" t="e">
        <f>VLOOKUP(AB88,'AMI Ref (2)'!T:U,2,FALSE)</f>
        <v>#N/A</v>
      </c>
      <c r="AD88" s="77"/>
      <c r="AE88" s="77">
        <f>IF(AND($D88=0,$J88="Oil"),'AMI Ref (2)'!$K$5,IF(AND($D88=0,$J88="Gas"),'AMI Ref (2)'!$L$5,IF(AND($D88=0,$J88="Electric"),'AMI Ref (2)'!$M$5,IF(AND($D88=0,$J88="N/A"),0,0))))</f>
        <v>0</v>
      </c>
      <c r="AF88" s="77">
        <f>IF(AND($D88=1,$J88="Oil"),'AMI Ref (2)'!$K$6,IF(AND($D88=1,$J88="Gas"),'AMI Ref (2)'!$L$6,IF(AND($D88=1,$J88="Electric"),'AMI Ref (2)'!$M$6,IF(AND($D88=1,$J88="N/A"),0,0))))</f>
        <v>0</v>
      </c>
      <c r="AG88" s="77">
        <f>IF(AND($D88=2,$J88="Oil"),'AMI Ref (2)'!$K$7,IF(AND($D88=2,$J88="Gas"),'AMI Ref (2)'!$L$7,IF(AND($D88=2,$J88="Electric"),'AMI Ref (2)'!$M$7,IF(AND($D88=2,$J88="N/A"),0,0))))</f>
        <v>0</v>
      </c>
      <c r="AH88" s="77">
        <f>IF(AND($D88=3,$J88="Oil"),'AMI Ref (2)'!$K$8,IF(AND($D88=3,$J88="Gas"),'AMI Ref (2)'!$L$8,IF(AND($D88=3,$J88="Electric"),'AMI Ref (2)'!$M$8,IF(AND($D88=3,$J88="N/A"),0,0))))</f>
        <v>0</v>
      </c>
      <c r="AI88" s="77">
        <f>IF(AND($D88=4,$J88="Oil"),'AMI Ref (2)'!$K$9,IF(AND($D88=4,$J88="Gas"),'AMI Ref (2)'!$L$9,IF(AND($D88=4,$J88="Electric"),'AMI Ref (2)'!$M$9,IF(AND($D88=4,$J88="N/A"),0,0))))</f>
        <v>0</v>
      </c>
      <c r="AJ88" s="77">
        <f>IF(AND($D88=5,$J88="Oil"),'AMI Ref (2)'!$K$10,IF(AND($D88=5,$J88="Gas"),'AMI Ref (2)'!$L$10,IF(AND($D88=5,$J88="Electric"),'AMI Ref (2)'!$M$10,IF(AND($D88=5,$J88="N/A"),0,0))))</f>
        <v>0</v>
      </c>
      <c r="AK88" s="43"/>
      <c r="AL88" s="77">
        <f>IF(AND($D88=0,$K88="Oil"),'AMI Ref (2)'!$N$5,IF(AND($D88=0,$K88="Gas"),'AMI Ref (2)'!$O$5,IF(AND($D88=0,$K88="Electric"),'AMI Ref (2)'!$P$5,IF(AND($D88=0,$K88="N/A"),0,0))))</f>
        <v>0</v>
      </c>
      <c r="AM88" s="77">
        <f>IF(AND($D88=1,$K88="Oil"),'AMI Ref (2)'!$N$6,IF(AND($D88=1,$K88="Gas"),'AMI Ref (2)'!$O$6,IF(AND($D88=1,$K88="Electric"),'AMI Ref (2)'!$P$6,IF(AND($D88=1,$K88="N/A"),0,0))))</f>
        <v>0</v>
      </c>
      <c r="AN88" s="77">
        <f>IF(AND($D88=2,$K88="Oil"),'AMI Ref (2)'!$N$7,IF(AND($D88=2,$K88="Gas"),'AMI Ref (2)'!$O$7,IF(AND($D88=2,$K88="Electric"),'AMI Ref (2)'!$P$7,IF(AND($D88=2,$K88="N/A"),0,0))))</f>
        <v>0</v>
      </c>
      <c r="AO88" s="77">
        <f>IF(AND($D88=3,$K88="Oil"),'AMI Ref (2)'!$N$8,IF(AND($D88=3,$K88="Gas"),'AMI Ref (2)'!$O$8,IF(AND($D88=3,$K88="Electric"),'AMI Ref (2)'!$P$8,IF(AND($D88=3,$K88="N/A"),0,0))))</f>
        <v>0</v>
      </c>
      <c r="AP88" s="77">
        <f>IF(AND($D88=4,$K88="Oil"),'AMI Ref (2)'!$N$9,IF(AND($D88=4,$K88="Gas"),'AMI Ref (2)'!$O$9,IF(AND($D88=4,$K88="Electric"),'AMI Ref (2)'!$P$9,IF(AND($D88=4,$K88="N/A"),0,0))))</f>
        <v>0</v>
      </c>
      <c r="AQ88" s="77">
        <f>IF(AND($D88=5,$K88="Oil"),'AMI Ref (2)'!$N$10,IF(AND($D88=5,$K88="Gas"),'AMI Ref (2)'!$O$10,IF(AND($D88=5,$K88="Electric"),'AMI Ref (2)'!$P$10,IF(AND($D88=5,$K88="N/A"),0,0))))</f>
        <v>0</v>
      </c>
      <c r="AR88" s="77">
        <f t="shared" si="26"/>
        <v>0</v>
      </c>
      <c r="AS88" s="84" t="e">
        <f t="shared" si="27"/>
        <v>#N/A</v>
      </c>
    </row>
    <row r="89" spans="1:45" ht="12.95" customHeight="1" x14ac:dyDescent="0.2">
      <c r="A89" s="68">
        <v>87</v>
      </c>
      <c r="B89" s="79">
        <f>Input!E104</f>
        <v>0</v>
      </c>
      <c r="C89" s="79">
        <f>Input!F104</f>
        <v>0</v>
      </c>
      <c r="D89" s="79">
        <f>Input!G104</f>
        <v>0</v>
      </c>
      <c r="E89" s="79">
        <f>Input!H104</f>
        <v>0</v>
      </c>
      <c r="F89" s="80">
        <f>Input!I104</f>
        <v>0</v>
      </c>
      <c r="G89" s="80">
        <f>Input!J104</f>
        <v>0</v>
      </c>
      <c r="H89" s="79">
        <f>Input!K104</f>
        <v>0</v>
      </c>
      <c r="I89" s="79">
        <f>Input!L104</f>
        <v>0</v>
      </c>
      <c r="J89" s="79">
        <f>Input!M104</f>
        <v>0</v>
      </c>
      <c r="K89" s="79">
        <f>Input!N104</f>
        <v>0</v>
      </c>
      <c r="L89" s="79">
        <f>Input!O104</f>
        <v>0</v>
      </c>
      <c r="M89" s="81" t="str">
        <f t="shared" si="17"/>
        <v/>
      </c>
      <c r="N89" s="82">
        <f t="shared" si="18"/>
        <v>0</v>
      </c>
      <c r="O89" s="83">
        <f>Input!C104</f>
        <v>0</v>
      </c>
      <c r="P89" s="83"/>
      <c r="R89" s="11">
        <f t="shared" si="14"/>
        <v>0</v>
      </c>
      <c r="S89" s="15" t="str">
        <f t="shared" si="15"/>
        <v xml:space="preserve"> </v>
      </c>
      <c r="T89" s="15"/>
      <c r="U89" s="12">
        <f t="shared" si="19"/>
        <v>0</v>
      </c>
      <c r="V89" s="12">
        <f t="shared" si="20"/>
        <v>0</v>
      </c>
      <c r="W89" s="12">
        <f t="shared" si="21"/>
        <v>0</v>
      </c>
      <c r="X89" s="12">
        <f t="shared" si="22"/>
        <v>0</v>
      </c>
      <c r="Y89" s="12">
        <f t="shared" si="23"/>
        <v>0</v>
      </c>
      <c r="Z89" s="12">
        <f t="shared" si="24"/>
        <v>0</v>
      </c>
      <c r="AA89" s="12">
        <f t="shared" si="25"/>
        <v>0</v>
      </c>
      <c r="AB89" s="12" t="str">
        <f t="shared" si="16"/>
        <v>00</v>
      </c>
      <c r="AC89" s="13" t="e">
        <f>VLOOKUP(AB89,'AMI Ref (2)'!T:U,2,FALSE)</f>
        <v>#N/A</v>
      </c>
      <c r="AD89" s="77"/>
      <c r="AE89" s="77">
        <f>IF(AND($D89=0,$J89="Oil"),'AMI Ref (2)'!$K$5,IF(AND($D89=0,$J89="Gas"),'AMI Ref (2)'!$L$5,IF(AND($D89=0,$J89="Electric"),'AMI Ref (2)'!$M$5,IF(AND($D89=0,$J89="N/A"),0,0))))</f>
        <v>0</v>
      </c>
      <c r="AF89" s="77">
        <f>IF(AND($D89=1,$J89="Oil"),'AMI Ref (2)'!$K$6,IF(AND($D89=1,$J89="Gas"),'AMI Ref (2)'!$L$6,IF(AND($D89=1,$J89="Electric"),'AMI Ref (2)'!$M$6,IF(AND($D89=1,$J89="N/A"),0,0))))</f>
        <v>0</v>
      </c>
      <c r="AG89" s="77">
        <f>IF(AND($D89=2,$J89="Oil"),'AMI Ref (2)'!$K$7,IF(AND($D89=2,$J89="Gas"),'AMI Ref (2)'!$L$7,IF(AND($D89=2,$J89="Electric"),'AMI Ref (2)'!$M$7,IF(AND($D89=2,$J89="N/A"),0,0))))</f>
        <v>0</v>
      </c>
      <c r="AH89" s="77">
        <f>IF(AND($D89=3,$J89="Oil"),'AMI Ref (2)'!$K$8,IF(AND($D89=3,$J89="Gas"),'AMI Ref (2)'!$L$8,IF(AND($D89=3,$J89="Electric"),'AMI Ref (2)'!$M$8,IF(AND($D89=3,$J89="N/A"),0,0))))</f>
        <v>0</v>
      </c>
      <c r="AI89" s="77">
        <f>IF(AND($D89=4,$J89="Oil"),'AMI Ref (2)'!$K$9,IF(AND($D89=4,$J89="Gas"),'AMI Ref (2)'!$L$9,IF(AND($D89=4,$J89="Electric"),'AMI Ref (2)'!$M$9,IF(AND($D89=4,$J89="N/A"),0,0))))</f>
        <v>0</v>
      </c>
      <c r="AJ89" s="77">
        <f>IF(AND($D89=5,$J89="Oil"),'AMI Ref (2)'!$K$10,IF(AND($D89=5,$J89="Gas"),'AMI Ref (2)'!$L$10,IF(AND($D89=5,$J89="Electric"),'AMI Ref (2)'!$M$10,IF(AND($D89=5,$J89="N/A"),0,0))))</f>
        <v>0</v>
      </c>
      <c r="AK89" s="43"/>
      <c r="AL89" s="77">
        <f>IF(AND($D89=0,$K89="Oil"),'AMI Ref (2)'!$N$5,IF(AND($D89=0,$K89="Gas"),'AMI Ref (2)'!$O$5,IF(AND($D89=0,$K89="Electric"),'AMI Ref (2)'!$P$5,IF(AND($D89=0,$K89="N/A"),0,0))))</f>
        <v>0</v>
      </c>
      <c r="AM89" s="77">
        <f>IF(AND($D89=1,$K89="Oil"),'AMI Ref (2)'!$N$6,IF(AND($D89=1,$K89="Gas"),'AMI Ref (2)'!$O$6,IF(AND($D89=1,$K89="Electric"),'AMI Ref (2)'!$P$6,IF(AND($D89=1,$K89="N/A"),0,0))))</f>
        <v>0</v>
      </c>
      <c r="AN89" s="77">
        <f>IF(AND($D89=2,$K89="Oil"),'AMI Ref (2)'!$N$7,IF(AND($D89=2,$K89="Gas"),'AMI Ref (2)'!$O$7,IF(AND($D89=2,$K89="Electric"),'AMI Ref (2)'!$P$7,IF(AND($D89=2,$K89="N/A"),0,0))))</f>
        <v>0</v>
      </c>
      <c r="AO89" s="77">
        <f>IF(AND($D89=3,$K89="Oil"),'AMI Ref (2)'!$N$8,IF(AND($D89=3,$K89="Gas"),'AMI Ref (2)'!$O$8,IF(AND($D89=3,$K89="Electric"),'AMI Ref (2)'!$P$8,IF(AND($D89=3,$K89="N/A"),0,0))))</f>
        <v>0</v>
      </c>
      <c r="AP89" s="77">
        <f>IF(AND($D89=4,$K89="Oil"),'AMI Ref (2)'!$N$9,IF(AND($D89=4,$K89="Gas"),'AMI Ref (2)'!$O$9,IF(AND($D89=4,$K89="Electric"),'AMI Ref (2)'!$P$9,IF(AND($D89=4,$K89="N/A"),0,0))))</f>
        <v>0</v>
      </c>
      <c r="AQ89" s="77">
        <f>IF(AND($D89=5,$K89="Oil"),'AMI Ref (2)'!$N$10,IF(AND($D89=5,$K89="Gas"),'AMI Ref (2)'!$O$10,IF(AND($D89=5,$K89="Electric"),'AMI Ref (2)'!$P$10,IF(AND($D89=5,$K89="N/A"),0,0))))</f>
        <v>0</v>
      </c>
      <c r="AR89" s="77">
        <f t="shared" si="26"/>
        <v>0</v>
      </c>
      <c r="AS89" s="84" t="e">
        <f t="shared" si="27"/>
        <v>#N/A</v>
      </c>
    </row>
    <row r="90" spans="1:45" ht="12.95" customHeight="1" x14ac:dyDescent="0.2">
      <c r="A90" s="68">
        <v>88</v>
      </c>
      <c r="B90" s="79">
        <f>Input!E105</f>
        <v>0</v>
      </c>
      <c r="C90" s="79">
        <f>Input!F105</f>
        <v>0</v>
      </c>
      <c r="D90" s="79">
        <f>Input!G105</f>
        <v>0</v>
      </c>
      <c r="E90" s="79">
        <f>Input!H105</f>
        <v>0</v>
      </c>
      <c r="F90" s="80">
        <f>Input!I105</f>
        <v>0</v>
      </c>
      <c r="G90" s="80">
        <f>Input!J105</f>
        <v>0</v>
      </c>
      <c r="H90" s="79">
        <f>Input!K105</f>
        <v>0</v>
      </c>
      <c r="I90" s="79">
        <f>Input!L105</f>
        <v>0</v>
      </c>
      <c r="J90" s="79">
        <f>Input!M105</f>
        <v>0</v>
      </c>
      <c r="K90" s="79">
        <f>Input!N105</f>
        <v>0</v>
      </c>
      <c r="L90" s="79">
        <f>Input!O105</f>
        <v>0</v>
      </c>
      <c r="M90" s="81" t="str">
        <f t="shared" si="17"/>
        <v/>
      </c>
      <c r="N90" s="82">
        <f t="shared" si="18"/>
        <v>0</v>
      </c>
      <c r="O90" s="83">
        <f>Input!C105</f>
        <v>0</v>
      </c>
      <c r="P90" s="83"/>
      <c r="R90" s="11">
        <f t="shared" si="14"/>
        <v>0</v>
      </c>
      <c r="S90" s="15" t="str">
        <f t="shared" si="15"/>
        <v xml:space="preserve"> </v>
      </c>
      <c r="T90" s="15"/>
      <c r="U90" s="12">
        <f t="shared" si="19"/>
        <v>0</v>
      </c>
      <c r="V90" s="12">
        <f t="shared" si="20"/>
        <v>0</v>
      </c>
      <c r="W90" s="12">
        <f t="shared" si="21"/>
        <v>0</v>
      </c>
      <c r="X90" s="12">
        <f t="shared" si="22"/>
        <v>0</v>
      </c>
      <c r="Y90" s="12">
        <f t="shared" si="23"/>
        <v>0</v>
      </c>
      <c r="Z90" s="12">
        <f t="shared" si="24"/>
        <v>0</v>
      </c>
      <c r="AA90" s="12">
        <f t="shared" si="25"/>
        <v>0</v>
      </c>
      <c r="AB90" s="12" t="str">
        <f t="shared" si="16"/>
        <v>00</v>
      </c>
      <c r="AC90" s="13" t="e">
        <f>VLOOKUP(AB90,'AMI Ref (2)'!T:U,2,FALSE)</f>
        <v>#N/A</v>
      </c>
      <c r="AD90" s="77"/>
      <c r="AE90" s="77">
        <f>IF(AND($D90=0,$J90="Oil"),'AMI Ref (2)'!$K$5,IF(AND($D90=0,$J90="Gas"),'AMI Ref (2)'!$L$5,IF(AND($D90=0,$J90="Electric"),'AMI Ref (2)'!$M$5,IF(AND($D90=0,$J90="N/A"),0,0))))</f>
        <v>0</v>
      </c>
      <c r="AF90" s="77">
        <f>IF(AND($D90=1,$J90="Oil"),'AMI Ref (2)'!$K$6,IF(AND($D90=1,$J90="Gas"),'AMI Ref (2)'!$L$6,IF(AND($D90=1,$J90="Electric"),'AMI Ref (2)'!$M$6,IF(AND($D90=1,$J90="N/A"),0,0))))</f>
        <v>0</v>
      </c>
      <c r="AG90" s="77">
        <f>IF(AND($D90=2,$J90="Oil"),'AMI Ref (2)'!$K$7,IF(AND($D90=2,$J90="Gas"),'AMI Ref (2)'!$L$7,IF(AND($D90=2,$J90="Electric"),'AMI Ref (2)'!$M$7,IF(AND($D90=2,$J90="N/A"),0,0))))</f>
        <v>0</v>
      </c>
      <c r="AH90" s="77">
        <f>IF(AND($D90=3,$J90="Oil"),'AMI Ref (2)'!$K$8,IF(AND($D90=3,$J90="Gas"),'AMI Ref (2)'!$L$8,IF(AND($D90=3,$J90="Electric"),'AMI Ref (2)'!$M$8,IF(AND($D90=3,$J90="N/A"),0,0))))</f>
        <v>0</v>
      </c>
      <c r="AI90" s="77">
        <f>IF(AND($D90=4,$J90="Oil"),'AMI Ref (2)'!$K$9,IF(AND($D90=4,$J90="Gas"),'AMI Ref (2)'!$L$9,IF(AND($D90=4,$J90="Electric"),'AMI Ref (2)'!$M$9,IF(AND($D90=4,$J90="N/A"),0,0))))</f>
        <v>0</v>
      </c>
      <c r="AJ90" s="77">
        <f>IF(AND($D90=5,$J90="Oil"),'AMI Ref (2)'!$K$10,IF(AND($D90=5,$J90="Gas"),'AMI Ref (2)'!$L$10,IF(AND($D90=5,$J90="Electric"),'AMI Ref (2)'!$M$10,IF(AND($D90=5,$J90="N/A"),0,0))))</f>
        <v>0</v>
      </c>
      <c r="AK90" s="43"/>
      <c r="AL90" s="77">
        <f>IF(AND($D90=0,$K90="Oil"),'AMI Ref (2)'!$N$5,IF(AND($D90=0,$K90="Gas"),'AMI Ref (2)'!$O$5,IF(AND($D90=0,$K90="Electric"),'AMI Ref (2)'!$P$5,IF(AND($D90=0,$K90="N/A"),0,0))))</f>
        <v>0</v>
      </c>
      <c r="AM90" s="77">
        <f>IF(AND($D90=1,$K90="Oil"),'AMI Ref (2)'!$N$6,IF(AND($D90=1,$K90="Gas"),'AMI Ref (2)'!$O$6,IF(AND($D90=1,$K90="Electric"),'AMI Ref (2)'!$P$6,IF(AND($D90=1,$K90="N/A"),0,0))))</f>
        <v>0</v>
      </c>
      <c r="AN90" s="77">
        <f>IF(AND($D90=2,$K90="Oil"),'AMI Ref (2)'!$N$7,IF(AND($D90=2,$K90="Gas"),'AMI Ref (2)'!$O$7,IF(AND($D90=2,$K90="Electric"),'AMI Ref (2)'!$P$7,IF(AND($D90=2,$K90="N/A"),0,0))))</f>
        <v>0</v>
      </c>
      <c r="AO90" s="77">
        <f>IF(AND($D90=3,$K90="Oil"),'AMI Ref (2)'!$N$8,IF(AND($D90=3,$K90="Gas"),'AMI Ref (2)'!$O$8,IF(AND($D90=3,$K90="Electric"),'AMI Ref (2)'!$P$8,IF(AND($D90=3,$K90="N/A"),0,0))))</f>
        <v>0</v>
      </c>
      <c r="AP90" s="77">
        <f>IF(AND($D90=4,$K90="Oil"),'AMI Ref (2)'!$N$9,IF(AND($D90=4,$K90="Gas"),'AMI Ref (2)'!$O$9,IF(AND($D90=4,$K90="Electric"),'AMI Ref (2)'!$P$9,IF(AND($D90=4,$K90="N/A"),0,0))))</f>
        <v>0</v>
      </c>
      <c r="AQ90" s="77">
        <f>IF(AND($D90=5,$K90="Oil"),'AMI Ref (2)'!$N$10,IF(AND($D90=5,$K90="Gas"),'AMI Ref (2)'!$O$10,IF(AND($D90=5,$K90="Electric"),'AMI Ref (2)'!$P$10,IF(AND($D90=5,$K90="N/A"),0,0))))</f>
        <v>0</v>
      </c>
      <c r="AR90" s="77">
        <f t="shared" si="26"/>
        <v>0</v>
      </c>
      <c r="AS90" s="84" t="e">
        <f t="shared" si="27"/>
        <v>#N/A</v>
      </c>
    </row>
    <row r="91" spans="1:45" ht="12.95" customHeight="1" x14ac:dyDescent="0.2">
      <c r="A91" s="68">
        <v>89</v>
      </c>
      <c r="B91" s="79">
        <f>Input!E106</f>
        <v>0</v>
      </c>
      <c r="C91" s="79">
        <f>Input!F106</f>
        <v>0</v>
      </c>
      <c r="D91" s="79">
        <f>Input!G106</f>
        <v>0</v>
      </c>
      <c r="E91" s="79">
        <f>Input!H106</f>
        <v>0</v>
      </c>
      <c r="F91" s="80">
        <f>Input!I106</f>
        <v>0</v>
      </c>
      <c r="G91" s="80">
        <f>Input!J106</f>
        <v>0</v>
      </c>
      <c r="H91" s="79">
        <f>Input!K106</f>
        <v>0</v>
      </c>
      <c r="I91" s="79">
        <f>Input!L106</f>
        <v>0</v>
      </c>
      <c r="J91" s="79">
        <f>Input!M106</f>
        <v>0</v>
      </c>
      <c r="K91" s="79">
        <f>Input!N106</f>
        <v>0</v>
      </c>
      <c r="L91" s="79">
        <f>Input!O106</f>
        <v>0</v>
      </c>
      <c r="M91" s="81" t="str">
        <f t="shared" si="17"/>
        <v/>
      </c>
      <c r="N91" s="82">
        <f t="shared" si="18"/>
        <v>0</v>
      </c>
      <c r="O91" s="83">
        <f>Input!C106</f>
        <v>0</v>
      </c>
      <c r="P91" s="83"/>
      <c r="R91" s="11">
        <f t="shared" si="14"/>
        <v>0</v>
      </c>
      <c r="S91" s="15" t="str">
        <f t="shared" si="15"/>
        <v xml:space="preserve"> </v>
      </c>
      <c r="T91" s="15"/>
      <c r="U91" s="12">
        <f t="shared" si="19"/>
        <v>0</v>
      </c>
      <c r="V91" s="12">
        <f t="shared" si="20"/>
        <v>0</v>
      </c>
      <c r="W91" s="12">
        <f t="shared" si="21"/>
        <v>0</v>
      </c>
      <c r="X91" s="12">
        <f t="shared" si="22"/>
        <v>0</v>
      </c>
      <c r="Y91" s="12">
        <f t="shared" si="23"/>
        <v>0</v>
      </c>
      <c r="Z91" s="12">
        <f t="shared" si="24"/>
        <v>0</v>
      </c>
      <c r="AA91" s="12">
        <f t="shared" si="25"/>
        <v>0</v>
      </c>
      <c r="AB91" s="12" t="str">
        <f t="shared" si="16"/>
        <v>00</v>
      </c>
      <c r="AC91" s="13" t="e">
        <f>VLOOKUP(AB91,'AMI Ref (2)'!T:U,2,FALSE)</f>
        <v>#N/A</v>
      </c>
      <c r="AD91" s="77"/>
      <c r="AE91" s="77">
        <f>IF(AND($D91=0,$J91="Oil"),'AMI Ref (2)'!$K$5,IF(AND($D91=0,$J91="Gas"),'AMI Ref (2)'!$L$5,IF(AND($D91=0,$J91="Electric"),'AMI Ref (2)'!$M$5,IF(AND($D91=0,$J91="N/A"),0,0))))</f>
        <v>0</v>
      </c>
      <c r="AF91" s="77">
        <f>IF(AND($D91=1,$J91="Oil"),'AMI Ref (2)'!$K$6,IF(AND($D91=1,$J91="Gas"),'AMI Ref (2)'!$L$6,IF(AND($D91=1,$J91="Electric"),'AMI Ref (2)'!$M$6,IF(AND($D91=1,$J91="N/A"),0,0))))</f>
        <v>0</v>
      </c>
      <c r="AG91" s="77">
        <f>IF(AND($D91=2,$J91="Oil"),'AMI Ref (2)'!$K$7,IF(AND($D91=2,$J91="Gas"),'AMI Ref (2)'!$L$7,IF(AND($D91=2,$J91="Electric"),'AMI Ref (2)'!$M$7,IF(AND($D91=2,$J91="N/A"),0,0))))</f>
        <v>0</v>
      </c>
      <c r="AH91" s="77">
        <f>IF(AND($D91=3,$J91="Oil"),'AMI Ref (2)'!$K$8,IF(AND($D91=3,$J91="Gas"),'AMI Ref (2)'!$L$8,IF(AND($D91=3,$J91="Electric"),'AMI Ref (2)'!$M$8,IF(AND($D91=3,$J91="N/A"),0,0))))</f>
        <v>0</v>
      </c>
      <c r="AI91" s="77">
        <f>IF(AND($D91=4,$J91="Oil"),'AMI Ref (2)'!$K$9,IF(AND($D91=4,$J91="Gas"),'AMI Ref (2)'!$L$9,IF(AND($D91=4,$J91="Electric"),'AMI Ref (2)'!$M$9,IF(AND($D91=4,$J91="N/A"),0,0))))</f>
        <v>0</v>
      </c>
      <c r="AJ91" s="77">
        <f>IF(AND($D91=5,$J91="Oil"),'AMI Ref (2)'!$K$10,IF(AND($D91=5,$J91="Gas"),'AMI Ref (2)'!$L$10,IF(AND($D91=5,$J91="Electric"),'AMI Ref (2)'!$M$10,IF(AND($D91=5,$J91="N/A"),0,0))))</f>
        <v>0</v>
      </c>
      <c r="AK91" s="43"/>
      <c r="AL91" s="77">
        <f>IF(AND($D91=0,$K91="Oil"),'AMI Ref (2)'!$N$5,IF(AND($D91=0,$K91="Gas"),'AMI Ref (2)'!$O$5,IF(AND($D91=0,$K91="Electric"),'AMI Ref (2)'!$P$5,IF(AND($D91=0,$K91="N/A"),0,0))))</f>
        <v>0</v>
      </c>
      <c r="AM91" s="77">
        <f>IF(AND($D91=1,$K91="Oil"),'AMI Ref (2)'!$N$6,IF(AND($D91=1,$K91="Gas"),'AMI Ref (2)'!$O$6,IF(AND($D91=1,$K91="Electric"),'AMI Ref (2)'!$P$6,IF(AND($D91=1,$K91="N/A"),0,0))))</f>
        <v>0</v>
      </c>
      <c r="AN91" s="77">
        <f>IF(AND($D91=2,$K91="Oil"),'AMI Ref (2)'!$N$7,IF(AND($D91=2,$K91="Gas"),'AMI Ref (2)'!$O$7,IF(AND($D91=2,$K91="Electric"),'AMI Ref (2)'!$P$7,IF(AND($D91=2,$K91="N/A"),0,0))))</f>
        <v>0</v>
      </c>
      <c r="AO91" s="77">
        <f>IF(AND($D91=3,$K91="Oil"),'AMI Ref (2)'!$N$8,IF(AND($D91=3,$K91="Gas"),'AMI Ref (2)'!$O$8,IF(AND($D91=3,$K91="Electric"),'AMI Ref (2)'!$P$8,IF(AND($D91=3,$K91="N/A"),0,0))))</f>
        <v>0</v>
      </c>
      <c r="AP91" s="77">
        <f>IF(AND($D91=4,$K91="Oil"),'AMI Ref (2)'!$N$9,IF(AND($D91=4,$K91="Gas"),'AMI Ref (2)'!$O$9,IF(AND($D91=4,$K91="Electric"),'AMI Ref (2)'!$P$9,IF(AND($D91=4,$K91="N/A"),0,0))))</f>
        <v>0</v>
      </c>
      <c r="AQ91" s="77">
        <f>IF(AND($D91=5,$K91="Oil"),'AMI Ref (2)'!$N$10,IF(AND($D91=5,$K91="Gas"),'AMI Ref (2)'!$O$10,IF(AND($D91=5,$K91="Electric"),'AMI Ref (2)'!$P$10,IF(AND($D91=5,$K91="N/A"),0,0))))</f>
        <v>0</v>
      </c>
      <c r="AR91" s="77">
        <f t="shared" si="26"/>
        <v>0</v>
      </c>
      <c r="AS91" s="84" t="e">
        <f t="shared" si="27"/>
        <v>#N/A</v>
      </c>
    </row>
    <row r="92" spans="1:45" ht="12.95" customHeight="1" x14ac:dyDescent="0.2">
      <c r="A92" s="68">
        <v>90</v>
      </c>
      <c r="B92" s="79">
        <f>Input!E107</f>
        <v>0</v>
      </c>
      <c r="C92" s="79">
        <f>Input!F107</f>
        <v>0</v>
      </c>
      <c r="D92" s="79">
        <f>Input!G107</f>
        <v>0</v>
      </c>
      <c r="E92" s="79">
        <f>Input!H107</f>
        <v>0</v>
      </c>
      <c r="F92" s="80">
        <f>Input!I107</f>
        <v>0</v>
      </c>
      <c r="G92" s="80">
        <f>Input!J107</f>
        <v>0</v>
      </c>
      <c r="H92" s="79">
        <f>Input!K107</f>
        <v>0</v>
      </c>
      <c r="I92" s="79">
        <f>Input!L107</f>
        <v>0</v>
      </c>
      <c r="J92" s="79">
        <f>Input!M107</f>
        <v>0</v>
      </c>
      <c r="K92" s="79">
        <f>Input!N107</f>
        <v>0</v>
      </c>
      <c r="L92" s="79">
        <f>Input!O107</f>
        <v>0</v>
      </c>
      <c r="M92" s="81" t="str">
        <f t="shared" si="17"/>
        <v/>
      </c>
      <c r="N92" s="82">
        <f t="shared" si="18"/>
        <v>0</v>
      </c>
      <c r="O92" s="83">
        <f>Input!C107</f>
        <v>0</v>
      </c>
      <c r="P92" s="83"/>
      <c r="R92" s="11">
        <f t="shared" si="14"/>
        <v>0</v>
      </c>
      <c r="S92" s="15" t="str">
        <f t="shared" si="15"/>
        <v xml:space="preserve"> </v>
      </c>
      <c r="T92" s="15"/>
      <c r="U92" s="12">
        <f t="shared" si="19"/>
        <v>0</v>
      </c>
      <c r="V92" s="12">
        <f t="shared" si="20"/>
        <v>0</v>
      </c>
      <c r="W92" s="12">
        <f t="shared" si="21"/>
        <v>0</v>
      </c>
      <c r="X92" s="12">
        <f t="shared" si="22"/>
        <v>0</v>
      </c>
      <c r="Y92" s="12">
        <f t="shared" si="23"/>
        <v>0</v>
      </c>
      <c r="Z92" s="12">
        <f t="shared" si="24"/>
        <v>0</v>
      </c>
      <c r="AA92" s="12">
        <f t="shared" si="25"/>
        <v>0</v>
      </c>
      <c r="AB92" s="12" t="str">
        <f t="shared" si="16"/>
        <v>00</v>
      </c>
      <c r="AC92" s="13" t="e">
        <f>VLOOKUP(AB92,'AMI Ref (2)'!T:U,2,FALSE)</f>
        <v>#N/A</v>
      </c>
      <c r="AD92" s="77"/>
      <c r="AE92" s="77">
        <f>IF(AND($D92=0,$J92="Oil"),'AMI Ref (2)'!$K$5,IF(AND($D92=0,$J92="Gas"),'AMI Ref (2)'!$L$5,IF(AND($D92=0,$J92="Electric"),'AMI Ref (2)'!$M$5,IF(AND($D92=0,$J92="N/A"),0,0))))</f>
        <v>0</v>
      </c>
      <c r="AF92" s="77">
        <f>IF(AND($D92=1,$J92="Oil"),'AMI Ref (2)'!$K$6,IF(AND($D92=1,$J92="Gas"),'AMI Ref (2)'!$L$6,IF(AND($D92=1,$J92="Electric"),'AMI Ref (2)'!$M$6,IF(AND($D92=1,$J92="N/A"),0,0))))</f>
        <v>0</v>
      </c>
      <c r="AG92" s="77">
        <f>IF(AND($D92=2,$J92="Oil"),'AMI Ref (2)'!$K$7,IF(AND($D92=2,$J92="Gas"),'AMI Ref (2)'!$L$7,IF(AND($D92=2,$J92="Electric"),'AMI Ref (2)'!$M$7,IF(AND($D92=2,$J92="N/A"),0,0))))</f>
        <v>0</v>
      </c>
      <c r="AH92" s="77">
        <f>IF(AND($D92=3,$J92="Oil"),'AMI Ref (2)'!$K$8,IF(AND($D92=3,$J92="Gas"),'AMI Ref (2)'!$L$8,IF(AND($D92=3,$J92="Electric"),'AMI Ref (2)'!$M$8,IF(AND($D92=3,$J92="N/A"),0,0))))</f>
        <v>0</v>
      </c>
      <c r="AI92" s="77">
        <f>IF(AND($D92=4,$J92="Oil"),'AMI Ref (2)'!$K$9,IF(AND($D92=4,$J92="Gas"),'AMI Ref (2)'!$L$9,IF(AND($D92=4,$J92="Electric"),'AMI Ref (2)'!$M$9,IF(AND($D92=4,$J92="N/A"),0,0))))</f>
        <v>0</v>
      </c>
      <c r="AJ92" s="77">
        <f>IF(AND($D92=5,$J92="Oil"),'AMI Ref (2)'!$K$10,IF(AND($D92=5,$J92="Gas"),'AMI Ref (2)'!$L$10,IF(AND($D92=5,$J92="Electric"),'AMI Ref (2)'!$M$10,IF(AND($D92=5,$J92="N/A"),0,0))))</f>
        <v>0</v>
      </c>
      <c r="AK92" s="43"/>
      <c r="AL92" s="77">
        <f>IF(AND($D92=0,$K92="Oil"),'AMI Ref (2)'!$N$5,IF(AND($D92=0,$K92="Gas"),'AMI Ref (2)'!$O$5,IF(AND($D92=0,$K92="Electric"),'AMI Ref (2)'!$P$5,IF(AND($D92=0,$K92="N/A"),0,0))))</f>
        <v>0</v>
      </c>
      <c r="AM92" s="77">
        <f>IF(AND($D92=1,$K92="Oil"),'AMI Ref (2)'!$N$6,IF(AND($D92=1,$K92="Gas"),'AMI Ref (2)'!$O$6,IF(AND($D92=1,$K92="Electric"),'AMI Ref (2)'!$P$6,IF(AND($D92=1,$K92="N/A"),0,0))))</f>
        <v>0</v>
      </c>
      <c r="AN92" s="77">
        <f>IF(AND($D92=2,$K92="Oil"),'AMI Ref (2)'!$N$7,IF(AND($D92=2,$K92="Gas"),'AMI Ref (2)'!$O$7,IF(AND($D92=2,$K92="Electric"),'AMI Ref (2)'!$P$7,IF(AND($D92=2,$K92="N/A"),0,0))))</f>
        <v>0</v>
      </c>
      <c r="AO92" s="77">
        <f>IF(AND($D92=3,$K92="Oil"),'AMI Ref (2)'!$N$8,IF(AND($D92=3,$K92="Gas"),'AMI Ref (2)'!$O$8,IF(AND($D92=3,$K92="Electric"),'AMI Ref (2)'!$P$8,IF(AND($D92=3,$K92="N/A"),0,0))))</f>
        <v>0</v>
      </c>
      <c r="AP92" s="77">
        <f>IF(AND($D92=4,$K92="Oil"),'AMI Ref (2)'!$N$9,IF(AND($D92=4,$K92="Gas"),'AMI Ref (2)'!$O$9,IF(AND($D92=4,$K92="Electric"),'AMI Ref (2)'!$P$9,IF(AND($D92=4,$K92="N/A"),0,0))))</f>
        <v>0</v>
      </c>
      <c r="AQ92" s="77">
        <f>IF(AND($D92=5,$K92="Oil"),'AMI Ref (2)'!$N$10,IF(AND($D92=5,$K92="Gas"),'AMI Ref (2)'!$O$10,IF(AND($D92=5,$K92="Electric"),'AMI Ref (2)'!$P$10,IF(AND($D92=5,$K92="N/A"),0,0))))</f>
        <v>0</v>
      </c>
      <c r="AR92" s="77">
        <f t="shared" si="26"/>
        <v>0</v>
      </c>
      <c r="AS92" s="84" t="e">
        <f t="shared" si="27"/>
        <v>#N/A</v>
      </c>
    </row>
    <row r="93" spans="1:45" ht="12.95" customHeight="1" x14ac:dyDescent="0.2">
      <c r="A93" s="68">
        <v>91</v>
      </c>
      <c r="B93" s="79">
        <f>Input!E108</f>
        <v>0</v>
      </c>
      <c r="C93" s="79">
        <f>Input!F108</f>
        <v>0</v>
      </c>
      <c r="D93" s="79">
        <f>Input!G108</f>
        <v>0</v>
      </c>
      <c r="E93" s="79">
        <f>Input!H108</f>
        <v>0</v>
      </c>
      <c r="F93" s="80">
        <f>Input!I108</f>
        <v>0</v>
      </c>
      <c r="G93" s="80">
        <f>Input!J108</f>
        <v>0</v>
      </c>
      <c r="H93" s="79">
        <f>Input!K108</f>
        <v>0</v>
      </c>
      <c r="I93" s="79">
        <f>Input!L108</f>
        <v>0</v>
      </c>
      <c r="J93" s="79">
        <f>Input!M108</f>
        <v>0</v>
      </c>
      <c r="K93" s="79">
        <f>Input!N108</f>
        <v>0</v>
      </c>
      <c r="L93" s="79">
        <f>Input!O108</f>
        <v>0</v>
      </c>
      <c r="M93" s="81" t="str">
        <f t="shared" si="17"/>
        <v/>
      </c>
      <c r="N93" s="82">
        <f t="shared" si="18"/>
        <v>0</v>
      </c>
      <c r="O93" s="83">
        <f>Input!C108</f>
        <v>0</v>
      </c>
      <c r="P93" s="83"/>
      <c r="R93" s="11">
        <f t="shared" si="14"/>
        <v>0</v>
      </c>
      <c r="S93" s="15" t="str">
        <f t="shared" si="15"/>
        <v xml:space="preserve"> </v>
      </c>
      <c r="T93" s="15"/>
      <c r="U93" s="12">
        <f t="shared" si="19"/>
        <v>0</v>
      </c>
      <c r="V93" s="12">
        <f t="shared" si="20"/>
        <v>0</v>
      </c>
      <c r="W93" s="12">
        <f t="shared" si="21"/>
        <v>0</v>
      </c>
      <c r="X93" s="12">
        <f t="shared" si="22"/>
        <v>0</v>
      </c>
      <c r="Y93" s="12">
        <f t="shared" si="23"/>
        <v>0</v>
      </c>
      <c r="Z93" s="12">
        <f t="shared" si="24"/>
        <v>0</v>
      </c>
      <c r="AA93" s="12">
        <f t="shared" si="25"/>
        <v>0</v>
      </c>
      <c r="AB93" s="12" t="str">
        <f t="shared" si="16"/>
        <v>00</v>
      </c>
      <c r="AC93" s="13" t="e">
        <f>VLOOKUP(AB93,'AMI Ref (2)'!T:U,2,FALSE)</f>
        <v>#N/A</v>
      </c>
      <c r="AD93" s="77"/>
      <c r="AE93" s="77">
        <f>IF(AND($D93=0,$J93="Oil"),'AMI Ref (2)'!$K$5,IF(AND($D93=0,$J93="Gas"),'AMI Ref (2)'!$L$5,IF(AND($D93=0,$J93="Electric"),'AMI Ref (2)'!$M$5,IF(AND($D93=0,$J93="N/A"),0,0))))</f>
        <v>0</v>
      </c>
      <c r="AF93" s="77">
        <f>IF(AND($D93=1,$J93="Oil"),'AMI Ref (2)'!$K$6,IF(AND($D93=1,$J93="Gas"),'AMI Ref (2)'!$L$6,IF(AND($D93=1,$J93="Electric"),'AMI Ref (2)'!$M$6,IF(AND($D93=1,$J93="N/A"),0,0))))</f>
        <v>0</v>
      </c>
      <c r="AG93" s="77">
        <f>IF(AND($D93=2,$J93="Oil"),'AMI Ref (2)'!$K$7,IF(AND($D93=2,$J93="Gas"),'AMI Ref (2)'!$L$7,IF(AND($D93=2,$J93="Electric"),'AMI Ref (2)'!$M$7,IF(AND($D93=2,$J93="N/A"),0,0))))</f>
        <v>0</v>
      </c>
      <c r="AH93" s="77">
        <f>IF(AND($D93=3,$J93="Oil"),'AMI Ref (2)'!$K$8,IF(AND($D93=3,$J93="Gas"),'AMI Ref (2)'!$L$8,IF(AND($D93=3,$J93="Electric"),'AMI Ref (2)'!$M$8,IF(AND($D93=3,$J93="N/A"),0,0))))</f>
        <v>0</v>
      </c>
      <c r="AI93" s="77">
        <f>IF(AND($D93=4,$J93="Oil"),'AMI Ref (2)'!$K$9,IF(AND($D93=4,$J93="Gas"),'AMI Ref (2)'!$L$9,IF(AND($D93=4,$J93="Electric"),'AMI Ref (2)'!$M$9,IF(AND($D93=4,$J93="N/A"),0,0))))</f>
        <v>0</v>
      </c>
      <c r="AJ93" s="77">
        <f>IF(AND($D93=5,$J93="Oil"),'AMI Ref (2)'!$K$10,IF(AND($D93=5,$J93="Gas"),'AMI Ref (2)'!$L$10,IF(AND($D93=5,$J93="Electric"),'AMI Ref (2)'!$M$10,IF(AND($D93=5,$J93="N/A"),0,0))))</f>
        <v>0</v>
      </c>
      <c r="AK93" s="43"/>
      <c r="AL93" s="77">
        <f>IF(AND($D93=0,$K93="Oil"),'AMI Ref (2)'!$N$5,IF(AND($D93=0,$K93="Gas"),'AMI Ref (2)'!$O$5,IF(AND($D93=0,$K93="Electric"),'AMI Ref (2)'!$P$5,IF(AND($D93=0,$K93="N/A"),0,0))))</f>
        <v>0</v>
      </c>
      <c r="AM93" s="77">
        <f>IF(AND($D93=1,$K93="Oil"),'AMI Ref (2)'!$N$6,IF(AND($D93=1,$K93="Gas"),'AMI Ref (2)'!$O$6,IF(AND($D93=1,$K93="Electric"),'AMI Ref (2)'!$P$6,IF(AND($D93=1,$K93="N/A"),0,0))))</f>
        <v>0</v>
      </c>
      <c r="AN93" s="77">
        <f>IF(AND($D93=2,$K93="Oil"),'AMI Ref (2)'!$N$7,IF(AND($D93=2,$K93="Gas"),'AMI Ref (2)'!$O$7,IF(AND($D93=2,$K93="Electric"),'AMI Ref (2)'!$P$7,IF(AND($D93=2,$K93="N/A"),0,0))))</f>
        <v>0</v>
      </c>
      <c r="AO93" s="77">
        <f>IF(AND($D93=3,$K93="Oil"),'AMI Ref (2)'!$N$8,IF(AND($D93=3,$K93="Gas"),'AMI Ref (2)'!$O$8,IF(AND($D93=3,$K93="Electric"),'AMI Ref (2)'!$P$8,IF(AND($D93=3,$K93="N/A"),0,0))))</f>
        <v>0</v>
      </c>
      <c r="AP93" s="77">
        <f>IF(AND($D93=4,$K93="Oil"),'AMI Ref (2)'!$N$9,IF(AND($D93=4,$K93="Gas"),'AMI Ref (2)'!$O$9,IF(AND($D93=4,$K93="Electric"),'AMI Ref (2)'!$P$9,IF(AND($D93=4,$K93="N/A"),0,0))))</f>
        <v>0</v>
      </c>
      <c r="AQ93" s="77">
        <f>IF(AND($D93=5,$K93="Oil"),'AMI Ref (2)'!$N$10,IF(AND($D93=5,$K93="Gas"),'AMI Ref (2)'!$O$10,IF(AND($D93=5,$K93="Electric"),'AMI Ref (2)'!$P$10,IF(AND($D93=5,$K93="N/A"),0,0))))</f>
        <v>0</v>
      </c>
      <c r="AR93" s="77">
        <f t="shared" si="26"/>
        <v>0</v>
      </c>
      <c r="AS93" s="84" t="e">
        <f t="shared" si="27"/>
        <v>#N/A</v>
      </c>
    </row>
    <row r="94" spans="1:45" ht="12.95" customHeight="1" x14ac:dyDescent="0.2">
      <c r="A94" s="68">
        <v>92</v>
      </c>
      <c r="B94" s="79">
        <f>Input!E109</f>
        <v>0</v>
      </c>
      <c r="C94" s="79">
        <f>Input!F109</f>
        <v>0</v>
      </c>
      <c r="D94" s="79">
        <f>Input!G109</f>
        <v>0</v>
      </c>
      <c r="E94" s="79">
        <f>Input!H109</f>
        <v>0</v>
      </c>
      <c r="F94" s="80">
        <f>Input!I109</f>
        <v>0</v>
      </c>
      <c r="G94" s="80">
        <f>Input!J109</f>
        <v>0</v>
      </c>
      <c r="H94" s="79">
        <f>Input!K109</f>
        <v>0</v>
      </c>
      <c r="I94" s="79">
        <f>Input!L109</f>
        <v>0</v>
      </c>
      <c r="J94" s="79">
        <f>Input!M109</f>
        <v>0</v>
      </c>
      <c r="K94" s="79">
        <f>Input!N109</f>
        <v>0</v>
      </c>
      <c r="L94" s="79">
        <f>Input!O109</f>
        <v>0</v>
      </c>
      <c r="M94" s="81" t="str">
        <f t="shared" si="17"/>
        <v/>
      </c>
      <c r="N94" s="82">
        <f t="shared" si="18"/>
        <v>0</v>
      </c>
      <c r="O94" s="83">
        <f>Input!C109</f>
        <v>0</v>
      </c>
      <c r="P94" s="83"/>
      <c r="R94" s="11">
        <f t="shared" si="14"/>
        <v>0</v>
      </c>
      <c r="S94" s="15" t="str">
        <f t="shared" si="15"/>
        <v xml:space="preserve"> </v>
      </c>
      <c r="T94" s="15"/>
      <c r="U94" s="12">
        <f t="shared" si="19"/>
        <v>0</v>
      </c>
      <c r="V94" s="12">
        <f t="shared" si="20"/>
        <v>0</v>
      </c>
      <c r="W94" s="12">
        <f t="shared" si="21"/>
        <v>0</v>
      </c>
      <c r="X94" s="12">
        <f t="shared" si="22"/>
        <v>0</v>
      </c>
      <c r="Y94" s="12">
        <f t="shared" si="23"/>
        <v>0</v>
      </c>
      <c r="Z94" s="12">
        <f t="shared" si="24"/>
        <v>0</v>
      </c>
      <c r="AA94" s="12">
        <f t="shared" si="25"/>
        <v>0</v>
      </c>
      <c r="AB94" s="12" t="str">
        <f t="shared" si="16"/>
        <v>00</v>
      </c>
      <c r="AC94" s="13" t="e">
        <f>VLOOKUP(AB94,'AMI Ref (2)'!T:U,2,FALSE)</f>
        <v>#N/A</v>
      </c>
      <c r="AD94" s="77"/>
      <c r="AE94" s="77">
        <f>IF(AND($D94=0,$J94="Oil"),'AMI Ref (2)'!$K$5,IF(AND($D94=0,$J94="Gas"),'AMI Ref (2)'!$L$5,IF(AND($D94=0,$J94="Electric"),'AMI Ref (2)'!$M$5,IF(AND($D94=0,$J94="N/A"),0,0))))</f>
        <v>0</v>
      </c>
      <c r="AF94" s="77">
        <f>IF(AND($D94=1,$J94="Oil"),'AMI Ref (2)'!$K$6,IF(AND($D94=1,$J94="Gas"),'AMI Ref (2)'!$L$6,IF(AND($D94=1,$J94="Electric"),'AMI Ref (2)'!$M$6,IF(AND($D94=1,$J94="N/A"),0,0))))</f>
        <v>0</v>
      </c>
      <c r="AG94" s="77">
        <f>IF(AND($D94=2,$J94="Oil"),'AMI Ref (2)'!$K$7,IF(AND($D94=2,$J94="Gas"),'AMI Ref (2)'!$L$7,IF(AND($D94=2,$J94="Electric"),'AMI Ref (2)'!$M$7,IF(AND($D94=2,$J94="N/A"),0,0))))</f>
        <v>0</v>
      </c>
      <c r="AH94" s="77">
        <f>IF(AND($D94=3,$J94="Oil"),'AMI Ref (2)'!$K$8,IF(AND($D94=3,$J94="Gas"),'AMI Ref (2)'!$L$8,IF(AND($D94=3,$J94="Electric"),'AMI Ref (2)'!$M$8,IF(AND($D94=3,$J94="N/A"),0,0))))</f>
        <v>0</v>
      </c>
      <c r="AI94" s="77">
        <f>IF(AND($D94=4,$J94="Oil"),'AMI Ref (2)'!$K$9,IF(AND($D94=4,$J94="Gas"),'AMI Ref (2)'!$L$9,IF(AND($D94=4,$J94="Electric"),'AMI Ref (2)'!$M$9,IF(AND($D94=4,$J94="N/A"),0,0))))</f>
        <v>0</v>
      </c>
      <c r="AJ94" s="77">
        <f>IF(AND($D94=5,$J94="Oil"),'AMI Ref (2)'!$K$10,IF(AND($D94=5,$J94="Gas"),'AMI Ref (2)'!$L$10,IF(AND($D94=5,$J94="Electric"),'AMI Ref (2)'!$M$10,IF(AND($D94=5,$J94="N/A"),0,0))))</f>
        <v>0</v>
      </c>
      <c r="AK94" s="43"/>
      <c r="AL94" s="77">
        <f>IF(AND($D94=0,$K94="Oil"),'AMI Ref (2)'!$N$5,IF(AND($D94=0,$K94="Gas"),'AMI Ref (2)'!$O$5,IF(AND($D94=0,$K94="Electric"),'AMI Ref (2)'!$P$5,IF(AND($D94=0,$K94="N/A"),0,0))))</f>
        <v>0</v>
      </c>
      <c r="AM94" s="77">
        <f>IF(AND($D94=1,$K94="Oil"),'AMI Ref (2)'!$N$6,IF(AND($D94=1,$K94="Gas"),'AMI Ref (2)'!$O$6,IF(AND($D94=1,$K94="Electric"),'AMI Ref (2)'!$P$6,IF(AND($D94=1,$K94="N/A"),0,0))))</f>
        <v>0</v>
      </c>
      <c r="AN94" s="77">
        <f>IF(AND($D94=2,$K94="Oil"),'AMI Ref (2)'!$N$7,IF(AND($D94=2,$K94="Gas"),'AMI Ref (2)'!$O$7,IF(AND($D94=2,$K94="Electric"),'AMI Ref (2)'!$P$7,IF(AND($D94=2,$K94="N/A"),0,0))))</f>
        <v>0</v>
      </c>
      <c r="AO94" s="77">
        <f>IF(AND($D94=3,$K94="Oil"),'AMI Ref (2)'!$N$8,IF(AND($D94=3,$K94="Gas"),'AMI Ref (2)'!$O$8,IF(AND($D94=3,$K94="Electric"),'AMI Ref (2)'!$P$8,IF(AND($D94=3,$K94="N/A"),0,0))))</f>
        <v>0</v>
      </c>
      <c r="AP94" s="77">
        <f>IF(AND($D94=4,$K94="Oil"),'AMI Ref (2)'!$N$9,IF(AND($D94=4,$K94="Gas"),'AMI Ref (2)'!$O$9,IF(AND($D94=4,$K94="Electric"),'AMI Ref (2)'!$P$9,IF(AND($D94=4,$K94="N/A"),0,0))))</f>
        <v>0</v>
      </c>
      <c r="AQ94" s="77">
        <f>IF(AND($D94=5,$K94="Oil"),'AMI Ref (2)'!$N$10,IF(AND($D94=5,$K94="Gas"),'AMI Ref (2)'!$O$10,IF(AND($D94=5,$K94="Electric"),'AMI Ref (2)'!$P$10,IF(AND($D94=5,$K94="N/A"),0,0))))</f>
        <v>0</v>
      </c>
      <c r="AR94" s="77">
        <f t="shared" si="26"/>
        <v>0</v>
      </c>
      <c r="AS94" s="84" t="e">
        <f t="shared" si="27"/>
        <v>#N/A</v>
      </c>
    </row>
    <row r="95" spans="1:45" ht="12.95" customHeight="1" x14ac:dyDescent="0.2">
      <c r="A95" s="68">
        <v>93</v>
      </c>
      <c r="B95" s="79">
        <f>Input!E110</f>
        <v>0</v>
      </c>
      <c r="C95" s="79">
        <f>Input!F110</f>
        <v>0</v>
      </c>
      <c r="D95" s="79">
        <f>Input!G110</f>
        <v>0</v>
      </c>
      <c r="E95" s="79">
        <f>Input!H110</f>
        <v>0</v>
      </c>
      <c r="F95" s="80">
        <f>Input!I110</f>
        <v>0</v>
      </c>
      <c r="G95" s="80">
        <f>Input!J110</f>
        <v>0</v>
      </c>
      <c r="H95" s="79">
        <f>Input!K110</f>
        <v>0</v>
      </c>
      <c r="I95" s="79">
        <f>Input!L110</f>
        <v>0</v>
      </c>
      <c r="J95" s="79">
        <f>Input!M110</f>
        <v>0</v>
      </c>
      <c r="K95" s="79">
        <f>Input!N110</f>
        <v>0</v>
      </c>
      <c r="L95" s="79">
        <f>Input!O110</f>
        <v>0</v>
      </c>
      <c r="M95" s="81" t="str">
        <f t="shared" si="17"/>
        <v/>
      </c>
      <c r="N95" s="82">
        <f t="shared" si="18"/>
        <v>0</v>
      </c>
      <c r="O95" s="83">
        <f>Input!C110</f>
        <v>0</v>
      </c>
      <c r="P95" s="83"/>
      <c r="R95" s="11">
        <f t="shared" si="14"/>
        <v>0</v>
      </c>
      <c r="S95" s="15" t="str">
        <f t="shared" si="15"/>
        <v xml:space="preserve"> </v>
      </c>
      <c r="T95" s="15"/>
      <c r="U95" s="12">
        <f t="shared" si="19"/>
        <v>0</v>
      </c>
      <c r="V95" s="12">
        <f t="shared" si="20"/>
        <v>0</v>
      </c>
      <c r="W95" s="12">
        <f t="shared" si="21"/>
        <v>0</v>
      </c>
      <c r="X95" s="12">
        <f t="shared" si="22"/>
        <v>0</v>
      </c>
      <c r="Y95" s="12">
        <f t="shared" si="23"/>
        <v>0</v>
      </c>
      <c r="Z95" s="12">
        <f t="shared" si="24"/>
        <v>0</v>
      </c>
      <c r="AA95" s="12">
        <f t="shared" si="25"/>
        <v>0</v>
      </c>
      <c r="AB95" s="12" t="str">
        <f t="shared" si="16"/>
        <v>00</v>
      </c>
      <c r="AC95" s="13" t="e">
        <f>VLOOKUP(AB95,'AMI Ref (2)'!T:U,2,FALSE)</f>
        <v>#N/A</v>
      </c>
      <c r="AD95" s="77"/>
      <c r="AE95" s="77">
        <f>IF(AND($D95=0,$J95="Oil"),'AMI Ref (2)'!$K$5,IF(AND($D95=0,$J95="Gas"),'AMI Ref (2)'!$L$5,IF(AND($D95=0,$J95="Electric"),'AMI Ref (2)'!$M$5,IF(AND($D95=0,$J95="N/A"),0,0))))</f>
        <v>0</v>
      </c>
      <c r="AF95" s="77">
        <f>IF(AND($D95=1,$J95="Oil"),'AMI Ref (2)'!$K$6,IF(AND($D95=1,$J95="Gas"),'AMI Ref (2)'!$L$6,IF(AND($D95=1,$J95="Electric"),'AMI Ref (2)'!$M$6,IF(AND($D95=1,$J95="N/A"),0,0))))</f>
        <v>0</v>
      </c>
      <c r="AG95" s="77">
        <f>IF(AND($D95=2,$J95="Oil"),'AMI Ref (2)'!$K$7,IF(AND($D95=2,$J95="Gas"),'AMI Ref (2)'!$L$7,IF(AND($D95=2,$J95="Electric"),'AMI Ref (2)'!$M$7,IF(AND($D95=2,$J95="N/A"),0,0))))</f>
        <v>0</v>
      </c>
      <c r="AH95" s="77">
        <f>IF(AND($D95=3,$J95="Oil"),'AMI Ref (2)'!$K$8,IF(AND($D95=3,$J95="Gas"),'AMI Ref (2)'!$L$8,IF(AND($D95=3,$J95="Electric"),'AMI Ref (2)'!$M$8,IF(AND($D95=3,$J95="N/A"),0,0))))</f>
        <v>0</v>
      </c>
      <c r="AI95" s="77">
        <f>IF(AND($D95=4,$J95="Oil"),'AMI Ref (2)'!$K$9,IF(AND($D95=4,$J95="Gas"),'AMI Ref (2)'!$L$9,IF(AND($D95=4,$J95="Electric"),'AMI Ref (2)'!$M$9,IF(AND($D95=4,$J95="N/A"),0,0))))</f>
        <v>0</v>
      </c>
      <c r="AJ95" s="77">
        <f>IF(AND($D95=5,$J95="Oil"),'AMI Ref (2)'!$K$10,IF(AND($D95=5,$J95="Gas"),'AMI Ref (2)'!$L$10,IF(AND($D95=5,$J95="Electric"),'AMI Ref (2)'!$M$10,IF(AND($D95=5,$J95="N/A"),0,0))))</f>
        <v>0</v>
      </c>
      <c r="AK95" s="43"/>
      <c r="AL95" s="77">
        <f>IF(AND($D95=0,$K95="Oil"),'AMI Ref (2)'!$N$5,IF(AND($D95=0,$K95="Gas"),'AMI Ref (2)'!$O$5,IF(AND($D95=0,$K95="Electric"),'AMI Ref (2)'!$P$5,IF(AND($D95=0,$K95="N/A"),0,0))))</f>
        <v>0</v>
      </c>
      <c r="AM95" s="77">
        <f>IF(AND($D95=1,$K95="Oil"),'AMI Ref (2)'!$N$6,IF(AND($D95=1,$K95="Gas"),'AMI Ref (2)'!$O$6,IF(AND($D95=1,$K95="Electric"),'AMI Ref (2)'!$P$6,IF(AND($D95=1,$K95="N/A"),0,0))))</f>
        <v>0</v>
      </c>
      <c r="AN95" s="77">
        <f>IF(AND($D95=2,$K95="Oil"),'AMI Ref (2)'!$N$7,IF(AND($D95=2,$K95="Gas"),'AMI Ref (2)'!$O$7,IF(AND($D95=2,$K95="Electric"),'AMI Ref (2)'!$P$7,IF(AND($D95=2,$K95="N/A"),0,0))))</f>
        <v>0</v>
      </c>
      <c r="AO95" s="77">
        <f>IF(AND($D95=3,$K95="Oil"),'AMI Ref (2)'!$N$8,IF(AND($D95=3,$K95="Gas"),'AMI Ref (2)'!$O$8,IF(AND($D95=3,$K95="Electric"),'AMI Ref (2)'!$P$8,IF(AND($D95=3,$K95="N/A"),0,0))))</f>
        <v>0</v>
      </c>
      <c r="AP95" s="77">
        <f>IF(AND($D95=4,$K95="Oil"),'AMI Ref (2)'!$N$9,IF(AND($D95=4,$K95="Gas"),'AMI Ref (2)'!$O$9,IF(AND($D95=4,$K95="Electric"),'AMI Ref (2)'!$P$9,IF(AND($D95=4,$K95="N/A"),0,0))))</f>
        <v>0</v>
      </c>
      <c r="AQ95" s="77">
        <f>IF(AND($D95=5,$K95="Oil"),'AMI Ref (2)'!$N$10,IF(AND($D95=5,$K95="Gas"),'AMI Ref (2)'!$O$10,IF(AND($D95=5,$K95="Electric"),'AMI Ref (2)'!$P$10,IF(AND($D95=5,$K95="N/A"),0,0))))</f>
        <v>0</v>
      </c>
      <c r="AR95" s="77">
        <f t="shared" si="26"/>
        <v>0</v>
      </c>
      <c r="AS95" s="84" t="e">
        <f t="shared" si="27"/>
        <v>#N/A</v>
      </c>
    </row>
    <row r="96" spans="1:45" ht="12.95" customHeight="1" x14ac:dyDescent="0.2">
      <c r="A96" s="68">
        <v>94</v>
      </c>
      <c r="B96" s="79">
        <f>Input!E111</f>
        <v>0</v>
      </c>
      <c r="C96" s="79">
        <f>Input!F111</f>
        <v>0</v>
      </c>
      <c r="D96" s="79">
        <f>Input!G111</f>
        <v>0</v>
      </c>
      <c r="E96" s="79">
        <f>Input!H111</f>
        <v>0</v>
      </c>
      <c r="F96" s="80">
        <f>Input!I111</f>
        <v>0</v>
      </c>
      <c r="G96" s="80">
        <f>Input!J111</f>
        <v>0</v>
      </c>
      <c r="H96" s="79">
        <f>Input!K111</f>
        <v>0</v>
      </c>
      <c r="I96" s="79">
        <f>Input!L111</f>
        <v>0</v>
      </c>
      <c r="J96" s="79">
        <f>Input!M111</f>
        <v>0</v>
      </c>
      <c r="K96" s="79">
        <f>Input!N111</f>
        <v>0</v>
      </c>
      <c r="L96" s="79">
        <f>Input!O111</f>
        <v>0</v>
      </c>
      <c r="M96" s="81" t="str">
        <f t="shared" si="17"/>
        <v/>
      </c>
      <c r="N96" s="82">
        <f t="shared" si="18"/>
        <v>0</v>
      </c>
      <c r="O96" s="83">
        <f>Input!C111</f>
        <v>0</v>
      </c>
      <c r="P96" s="83"/>
      <c r="R96" s="11">
        <f t="shared" si="14"/>
        <v>0</v>
      </c>
      <c r="S96" s="15" t="str">
        <f t="shared" si="15"/>
        <v xml:space="preserve"> </v>
      </c>
      <c r="T96" s="15"/>
      <c r="U96" s="12">
        <f t="shared" si="19"/>
        <v>0</v>
      </c>
      <c r="V96" s="12">
        <f t="shared" si="20"/>
        <v>0</v>
      </c>
      <c r="W96" s="12">
        <f t="shared" si="21"/>
        <v>0</v>
      </c>
      <c r="X96" s="12">
        <f t="shared" si="22"/>
        <v>0</v>
      </c>
      <c r="Y96" s="12">
        <f t="shared" si="23"/>
        <v>0</v>
      </c>
      <c r="Z96" s="12">
        <f t="shared" si="24"/>
        <v>0</v>
      </c>
      <c r="AA96" s="12">
        <f t="shared" si="25"/>
        <v>0</v>
      </c>
      <c r="AB96" s="12" t="str">
        <f t="shared" si="16"/>
        <v>00</v>
      </c>
      <c r="AC96" s="13" t="e">
        <f>VLOOKUP(AB96,'AMI Ref (2)'!T:U,2,FALSE)</f>
        <v>#N/A</v>
      </c>
      <c r="AD96" s="77"/>
      <c r="AE96" s="77">
        <f>IF(AND($D96=0,$J96="Oil"),'AMI Ref (2)'!$K$5,IF(AND($D96=0,$J96="Gas"),'AMI Ref (2)'!$L$5,IF(AND($D96=0,$J96="Electric"),'AMI Ref (2)'!$M$5,IF(AND($D96=0,$J96="N/A"),0,0))))</f>
        <v>0</v>
      </c>
      <c r="AF96" s="77">
        <f>IF(AND($D96=1,$J96="Oil"),'AMI Ref (2)'!$K$6,IF(AND($D96=1,$J96="Gas"),'AMI Ref (2)'!$L$6,IF(AND($D96=1,$J96="Electric"),'AMI Ref (2)'!$M$6,IF(AND($D96=1,$J96="N/A"),0,0))))</f>
        <v>0</v>
      </c>
      <c r="AG96" s="77">
        <f>IF(AND($D96=2,$J96="Oil"),'AMI Ref (2)'!$K$7,IF(AND($D96=2,$J96="Gas"),'AMI Ref (2)'!$L$7,IF(AND($D96=2,$J96="Electric"),'AMI Ref (2)'!$M$7,IF(AND($D96=2,$J96="N/A"),0,0))))</f>
        <v>0</v>
      </c>
      <c r="AH96" s="77">
        <f>IF(AND($D96=3,$J96="Oil"),'AMI Ref (2)'!$K$8,IF(AND($D96=3,$J96="Gas"),'AMI Ref (2)'!$L$8,IF(AND($D96=3,$J96="Electric"),'AMI Ref (2)'!$M$8,IF(AND($D96=3,$J96="N/A"),0,0))))</f>
        <v>0</v>
      </c>
      <c r="AI96" s="77">
        <f>IF(AND($D96=4,$J96="Oil"),'AMI Ref (2)'!$K$9,IF(AND($D96=4,$J96="Gas"),'AMI Ref (2)'!$L$9,IF(AND($D96=4,$J96="Electric"),'AMI Ref (2)'!$M$9,IF(AND($D96=4,$J96="N/A"),0,0))))</f>
        <v>0</v>
      </c>
      <c r="AJ96" s="77">
        <f>IF(AND($D96=5,$J96="Oil"),'AMI Ref (2)'!$K$10,IF(AND($D96=5,$J96="Gas"),'AMI Ref (2)'!$L$10,IF(AND($D96=5,$J96="Electric"),'AMI Ref (2)'!$M$10,IF(AND($D96=5,$J96="N/A"),0,0))))</f>
        <v>0</v>
      </c>
      <c r="AK96" s="43"/>
      <c r="AL96" s="77">
        <f>IF(AND($D96=0,$K96="Oil"),'AMI Ref (2)'!$N$5,IF(AND($D96=0,$K96="Gas"),'AMI Ref (2)'!$O$5,IF(AND($D96=0,$K96="Electric"),'AMI Ref (2)'!$P$5,IF(AND($D96=0,$K96="N/A"),0,0))))</f>
        <v>0</v>
      </c>
      <c r="AM96" s="77">
        <f>IF(AND($D96=1,$K96="Oil"),'AMI Ref (2)'!$N$6,IF(AND($D96=1,$K96="Gas"),'AMI Ref (2)'!$O$6,IF(AND($D96=1,$K96="Electric"),'AMI Ref (2)'!$P$6,IF(AND($D96=1,$K96="N/A"),0,0))))</f>
        <v>0</v>
      </c>
      <c r="AN96" s="77">
        <f>IF(AND($D96=2,$K96="Oil"),'AMI Ref (2)'!$N$7,IF(AND($D96=2,$K96="Gas"),'AMI Ref (2)'!$O$7,IF(AND($D96=2,$K96="Electric"),'AMI Ref (2)'!$P$7,IF(AND($D96=2,$K96="N/A"),0,0))))</f>
        <v>0</v>
      </c>
      <c r="AO96" s="77">
        <f>IF(AND($D96=3,$K96="Oil"),'AMI Ref (2)'!$N$8,IF(AND($D96=3,$K96="Gas"),'AMI Ref (2)'!$O$8,IF(AND($D96=3,$K96="Electric"),'AMI Ref (2)'!$P$8,IF(AND($D96=3,$K96="N/A"),0,0))))</f>
        <v>0</v>
      </c>
      <c r="AP96" s="77">
        <f>IF(AND($D96=4,$K96="Oil"),'AMI Ref (2)'!$N$9,IF(AND($D96=4,$K96="Gas"),'AMI Ref (2)'!$O$9,IF(AND($D96=4,$K96="Electric"),'AMI Ref (2)'!$P$9,IF(AND($D96=4,$K96="N/A"),0,0))))</f>
        <v>0</v>
      </c>
      <c r="AQ96" s="77">
        <f>IF(AND($D96=5,$K96="Oil"),'AMI Ref (2)'!$N$10,IF(AND($D96=5,$K96="Gas"),'AMI Ref (2)'!$O$10,IF(AND($D96=5,$K96="Electric"),'AMI Ref (2)'!$P$10,IF(AND($D96=5,$K96="N/A"),0,0))))</f>
        <v>0</v>
      </c>
      <c r="AR96" s="77">
        <f t="shared" si="26"/>
        <v>0</v>
      </c>
      <c r="AS96" s="84" t="e">
        <f t="shared" si="27"/>
        <v>#N/A</v>
      </c>
    </row>
    <row r="97" spans="1:45" ht="12.95" customHeight="1" x14ac:dyDescent="0.2">
      <c r="A97" s="68">
        <v>95</v>
      </c>
      <c r="B97" s="79">
        <f>Input!E112</f>
        <v>0</v>
      </c>
      <c r="C97" s="79">
        <f>Input!F112</f>
        <v>0</v>
      </c>
      <c r="D97" s="79">
        <f>Input!G112</f>
        <v>0</v>
      </c>
      <c r="E97" s="79">
        <f>Input!H112</f>
        <v>0</v>
      </c>
      <c r="F97" s="80">
        <f>Input!I112</f>
        <v>0</v>
      </c>
      <c r="G97" s="80">
        <f>Input!J112</f>
        <v>0</v>
      </c>
      <c r="H97" s="79">
        <f>Input!K112</f>
        <v>0</v>
      </c>
      <c r="I97" s="79">
        <f>Input!L112</f>
        <v>0</v>
      </c>
      <c r="J97" s="79">
        <f>Input!M112</f>
        <v>0</v>
      </c>
      <c r="K97" s="79">
        <f>Input!N112</f>
        <v>0</v>
      </c>
      <c r="L97" s="79">
        <f>Input!O112</f>
        <v>0</v>
      </c>
      <c r="M97" s="81" t="str">
        <f t="shared" si="17"/>
        <v/>
      </c>
      <c r="N97" s="82">
        <f t="shared" si="18"/>
        <v>0</v>
      </c>
      <c r="O97" s="83">
        <f>Input!C112</f>
        <v>0</v>
      </c>
      <c r="P97" s="83"/>
      <c r="R97" s="11">
        <f t="shared" si="14"/>
        <v>0</v>
      </c>
      <c r="S97" s="15" t="str">
        <f t="shared" si="15"/>
        <v xml:space="preserve"> </v>
      </c>
      <c r="T97" s="15"/>
      <c r="U97" s="12">
        <f t="shared" si="19"/>
        <v>0</v>
      </c>
      <c r="V97" s="12">
        <f t="shared" si="20"/>
        <v>0</v>
      </c>
      <c r="W97" s="12">
        <f t="shared" si="21"/>
        <v>0</v>
      </c>
      <c r="X97" s="12">
        <f t="shared" si="22"/>
        <v>0</v>
      </c>
      <c r="Y97" s="12">
        <f t="shared" si="23"/>
        <v>0</v>
      </c>
      <c r="Z97" s="12">
        <f t="shared" si="24"/>
        <v>0</v>
      </c>
      <c r="AA97" s="12">
        <f t="shared" si="25"/>
        <v>0</v>
      </c>
      <c r="AB97" s="12" t="str">
        <f t="shared" si="16"/>
        <v>00</v>
      </c>
      <c r="AC97" s="13" t="e">
        <f>VLOOKUP(AB97,'AMI Ref (2)'!T:U,2,FALSE)</f>
        <v>#N/A</v>
      </c>
      <c r="AD97" s="77"/>
      <c r="AE97" s="77">
        <f>IF(AND($D97=0,$J97="Oil"),'AMI Ref (2)'!$K$5,IF(AND($D97=0,$J97="Gas"),'AMI Ref (2)'!$L$5,IF(AND($D97=0,$J97="Electric"),'AMI Ref (2)'!$M$5,IF(AND($D97=0,$J97="N/A"),0,0))))</f>
        <v>0</v>
      </c>
      <c r="AF97" s="77">
        <f>IF(AND($D97=1,$J97="Oil"),'AMI Ref (2)'!$K$6,IF(AND($D97=1,$J97="Gas"),'AMI Ref (2)'!$L$6,IF(AND($D97=1,$J97="Electric"),'AMI Ref (2)'!$M$6,IF(AND($D97=1,$J97="N/A"),0,0))))</f>
        <v>0</v>
      </c>
      <c r="AG97" s="77">
        <f>IF(AND($D97=2,$J97="Oil"),'AMI Ref (2)'!$K$7,IF(AND($D97=2,$J97="Gas"),'AMI Ref (2)'!$L$7,IF(AND($D97=2,$J97="Electric"),'AMI Ref (2)'!$M$7,IF(AND($D97=2,$J97="N/A"),0,0))))</f>
        <v>0</v>
      </c>
      <c r="AH97" s="77">
        <f>IF(AND($D97=3,$J97="Oil"),'AMI Ref (2)'!$K$8,IF(AND($D97=3,$J97="Gas"),'AMI Ref (2)'!$L$8,IF(AND($D97=3,$J97="Electric"),'AMI Ref (2)'!$M$8,IF(AND($D97=3,$J97="N/A"),0,0))))</f>
        <v>0</v>
      </c>
      <c r="AI97" s="77">
        <f>IF(AND($D97=4,$J97="Oil"),'AMI Ref (2)'!$K$9,IF(AND($D97=4,$J97="Gas"),'AMI Ref (2)'!$L$9,IF(AND($D97=4,$J97="Electric"),'AMI Ref (2)'!$M$9,IF(AND($D97=4,$J97="N/A"),0,0))))</f>
        <v>0</v>
      </c>
      <c r="AJ97" s="77">
        <f>IF(AND($D97=5,$J97="Oil"),'AMI Ref (2)'!$K$10,IF(AND($D97=5,$J97="Gas"),'AMI Ref (2)'!$L$10,IF(AND($D97=5,$J97="Electric"),'AMI Ref (2)'!$M$10,IF(AND($D97=5,$J97="N/A"),0,0))))</f>
        <v>0</v>
      </c>
      <c r="AK97" s="43"/>
      <c r="AL97" s="77">
        <f>IF(AND($D97=0,$K97="Oil"),'AMI Ref (2)'!$N$5,IF(AND($D97=0,$K97="Gas"),'AMI Ref (2)'!$O$5,IF(AND($D97=0,$K97="Electric"),'AMI Ref (2)'!$P$5,IF(AND($D97=0,$K97="N/A"),0,0))))</f>
        <v>0</v>
      </c>
      <c r="AM97" s="77">
        <f>IF(AND($D97=1,$K97="Oil"),'AMI Ref (2)'!$N$6,IF(AND($D97=1,$K97="Gas"),'AMI Ref (2)'!$O$6,IF(AND($D97=1,$K97="Electric"),'AMI Ref (2)'!$P$6,IF(AND($D97=1,$K97="N/A"),0,0))))</f>
        <v>0</v>
      </c>
      <c r="AN97" s="77">
        <f>IF(AND($D97=2,$K97="Oil"),'AMI Ref (2)'!$N$7,IF(AND($D97=2,$K97="Gas"),'AMI Ref (2)'!$O$7,IF(AND($D97=2,$K97="Electric"),'AMI Ref (2)'!$P$7,IF(AND($D97=2,$K97="N/A"),0,0))))</f>
        <v>0</v>
      </c>
      <c r="AO97" s="77">
        <f>IF(AND($D97=3,$K97="Oil"),'AMI Ref (2)'!$N$8,IF(AND($D97=3,$K97="Gas"),'AMI Ref (2)'!$O$8,IF(AND($D97=3,$K97="Electric"),'AMI Ref (2)'!$P$8,IF(AND($D97=3,$K97="N/A"),0,0))))</f>
        <v>0</v>
      </c>
      <c r="AP97" s="77">
        <f>IF(AND($D97=4,$K97="Oil"),'AMI Ref (2)'!$N$9,IF(AND($D97=4,$K97="Gas"),'AMI Ref (2)'!$O$9,IF(AND($D97=4,$K97="Electric"),'AMI Ref (2)'!$P$9,IF(AND($D97=4,$K97="N/A"),0,0))))</f>
        <v>0</v>
      </c>
      <c r="AQ97" s="77">
        <f>IF(AND($D97=5,$K97="Oil"),'AMI Ref (2)'!$N$10,IF(AND($D97=5,$K97="Gas"),'AMI Ref (2)'!$O$10,IF(AND($D97=5,$K97="Electric"),'AMI Ref (2)'!$P$10,IF(AND($D97=5,$K97="N/A"),0,0))))</f>
        <v>0</v>
      </c>
      <c r="AR97" s="77">
        <f t="shared" si="26"/>
        <v>0</v>
      </c>
      <c r="AS97" s="84" t="e">
        <f t="shared" si="27"/>
        <v>#N/A</v>
      </c>
    </row>
    <row r="98" spans="1:45" ht="12.95" customHeight="1" x14ac:dyDescent="0.2">
      <c r="A98" s="68">
        <v>96</v>
      </c>
      <c r="B98" s="79">
        <f>Input!E113</f>
        <v>0</v>
      </c>
      <c r="C98" s="79">
        <f>Input!F113</f>
        <v>0</v>
      </c>
      <c r="D98" s="79">
        <f>Input!G113</f>
        <v>0</v>
      </c>
      <c r="E98" s="79">
        <f>Input!H113</f>
        <v>0</v>
      </c>
      <c r="F98" s="80">
        <f>Input!I113</f>
        <v>0</v>
      </c>
      <c r="G98" s="80">
        <f>Input!J113</f>
        <v>0</v>
      </c>
      <c r="H98" s="79">
        <f>Input!K113</f>
        <v>0</v>
      </c>
      <c r="I98" s="79">
        <f>Input!L113</f>
        <v>0</v>
      </c>
      <c r="J98" s="79">
        <f>Input!M113</f>
        <v>0</v>
      </c>
      <c r="K98" s="79">
        <f>Input!N113</f>
        <v>0</v>
      </c>
      <c r="L98" s="79">
        <f>Input!O113</f>
        <v>0</v>
      </c>
      <c r="M98" s="81" t="str">
        <f t="shared" si="17"/>
        <v/>
      </c>
      <c r="N98" s="82">
        <f t="shared" si="18"/>
        <v>0</v>
      </c>
      <c r="O98" s="83">
        <f>Input!C113</f>
        <v>0</v>
      </c>
      <c r="P98" s="83"/>
      <c r="R98" s="11">
        <f t="shared" si="14"/>
        <v>0</v>
      </c>
      <c r="S98" s="15" t="str">
        <f t="shared" si="15"/>
        <v xml:space="preserve"> </v>
      </c>
      <c r="T98" s="15"/>
      <c r="U98" s="12">
        <f t="shared" si="19"/>
        <v>0</v>
      </c>
      <c r="V98" s="12">
        <f t="shared" si="20"/>
        <v>0</v>
      </c>
      <c r="W98" s="12">
        <f t="shared" si="21"/>
        <v>0</v>
      </c>
      <c r="X98" s="12">
        <f t="shared" si="22"/>
        <v>0</v>
      </c>
      <c r="Y98" s="12">
        <f t="shared" si="23"/>
        <v>0</v>
      </c>
      <c r="Z98" s="12">
        <f t="shared" si="24"/>
        <v>0</v>
      </c>
      <c r="AA98" s="12">
        <f t="shared" si="25"/>
        <v>0</v>
      </c>
      <c r="AB98" s="12" t="str">
        <f t="shared" si="16"/>
        <v>00</v>
      </c>
      <c r="AC98" s="13" t="e">
        <f>VLOOKUP(AB98,'AMI Ref (2)'!T:U,2,FALSE)</f>
        <v>#N/A</v>
      </c>
      <c r="AD98" s="77"/>
      <c r="AE98" s="77">
        <f>IF(AND($D98=0,$J98="Oil"),'AMI Ref (2)'!$K$5,IF(AND($D98=0,$J98="Gas"),'AMI Ref (2)'!$L$5,IF(AND($D98=0,$J98="Electric"),'AMI Ref (2)'!$M$5,IF(AND($D98=0,$J98="N/A"),0,0))))</f>
        <v>0</v>
      </c>
      <c r="AF98" s="77">
        <f>IF(AND($D98=1,$J98="Oil"),'AMI Ref (2)'!$K$6,IF(AND($D98=1,$J98="Gas"),'AMI Ref (2)'!$L$6,IF(AND($D98=1,$J98="Electric"),'AMI Ref (2)'!$M$6,IF(AND($D98=1,$J98="N/A"),0,0))))</f>
        <v>0</v>
      </c>
      <c r="AG98" s="77">
        <f>IF(AND($D98=2,$J98="Oil"),'AMI Ref (2)'!$K$7,IF(AND($D98=2,$J98="Gas"),'AMI Ref (2)'!$L$7,IF(AND($D98=2,$J98="Electric"),'AMI Ref (2)'!$M$7,IF(AND($D98=2,$J98="N/A"),0,0))))</f>
        <v>0</v>
      </c>
      <c r="AH98" s="77">
        <f>IF(AND($D98=3,$J98="Oil"),'AMI Ref (2)'!$K$8,IF(AND($D98=3,$J98="Gas"),'AMI Ref (2)'!$L$8,IF(AND($D98=3,$J98="Electric"),'AMI Ref (2)'!$M$8,IF(AND($D98=3,$J98="N/A"),0,0))))</f>
        <v>0</v>
      </c>
      <c r="AI98" s="77">
        <f>IF(AND($D98=4,$J98="Oil"),'AMI Ref (2)'!$K$9,IF(AND($D98=4,$J98="Gas"),'AMI Ref (2)'!$L$9,IF(AND($D98=4,$J98="Electric"),'AMI Ref (2)'!$M$9,IF(AND($D98=4,$J98="N/A"),0,0))))</f>
        <v>0</v>
      </c>
      <c r="AJ98" s="77">
        <f>IF(AND($D98=5,$J98="Oil"),'AMI Ref (2)'!$K$10,IF(AND($D98=5,$J98="Gas"),'AMI Ref (2)'!$L$10,IF(AND($D98=5,$J98="Electric"),'AMI Ref (2)'!$M$10,IF(AND($D98=5,$J98="N/A"),0,0))))</f>
        <v>0</v>
      </c>
      <c r="AK98" s="43"/>
      <c r="AL98" s="77">
        <f>IF(AND($D98=0,$K98="Oil"),'AMI Ref (2)'!$N$5,IF(AND($D98=0,$K98="Gas"),'AMI Ref (2)'!$O$5,IF(AND($D98=0,$K98="Electric"),'AMI Ref (2)'!$P$5,IF(AND($D98=0,$K98="N/A"),0,0))))</f>
        <v>0</v>
      </c>
      <c r="AM98" s="77">
        <f>IF(AND($D98=1,$K98="Oil"),'AMI Ref (2)'!$N$6,IF(AND($D98=1,$K98="Gas"),'AMI Ref (2)'!$O$6,IF(AND($D98=1,$K98="Electric"),'AMI Ref (2)'!$P$6,IF(AND($D98=1,$K98="N/A"),0,0))))</f>
        <v>0</v>
      </c>
      <c r="AN98" s="77">
        <f>IF(AND($D98=2,$K98="Oil"),'AMI Ref (2)'!$N$7,IF(AND($D98=2,$K98="Gas"),'AMI Ref (2)'!$O$7,IF(AND($D98=2,$K98="Electric"),'AMI Ref (2)'!$P$7,IF(AND($D98=2,$K98="N/A"),0,0))))</f>
        <v>0</v>
      </c>
      <c r="AO98" s="77">
        <f>IF(AND($D98=3,$K98="Oil"),'AMI Ref (2)'!$N$8,IF(AND($D98=3,$K98="Gas"),'AMI Ref (2)'!$O$8,IF(AND($D98=3,$K98="Electric"),'AMI Ref (2)'!$P$8,IF(AND($D98=3,$K98="N/A"),0,0))))</f>
        <v>0</v>
      </c>
      <c r="AP98" s="77">
        <f>IF(AND($D98=4,$K98="Oil"),'AMI Ref (2)'!$N$9,IF(AND($D98=4,$K98="Gas"),'AMI Ref (2)'!$O$9,IF(AND($D98=4,$K98="Electric"),'AMI Ref (2)'!$P$9,IF(AND($D98=4,$K98="N/A"),0,0))))</f>
        <v>0</v>
      </c>
      <c r="AQ98" s="77">
        <f>IF(AND($D98=5,$K98="Oil"),'AMI Ref (2)'!$N$10,IF(AND($D98=5,$K98="Gas"),'AMI Ref (2)'!$O$10,IF(AND($D98=5,$K98="Electric"),'AMI Ref (2)'!$P$10,IF(AND($D98=5,$K98="N/A"),0,0))))</f>
        <v>0</v>
      </c>
      <c r="AR98" s="77">
        <f t="shared" si="26"/>
        <v>0</v>
      </c>
      <c r="AS98" s="84" t="e">
        <f t="shared" si="27"/>
        <v>#N/A</v>
      </c>
    </row>
    <row r="99" spans="1:45" ht="12.95" customHeight="1" x14ac:dyDescent="0.2">
      <c r="A99" s="68">
        <v>97</v>
      </c>
      <c r="B99" s="79">
        <f>Input!E114</f>
        <v>0</v>
      </c>
      <c r="C99" s="79">
        <f>Input!F114</f>
        <v>0</v>
      </c>
      <c r="D99" s="79">
        <f>Input!G114</f>
        <v>0</v>
      </c>
      <c r="E99" s="79">
        <f>Input!H114</f>
        <v>0</v>
      </c>
      <c r="F99" s="80">
        <f>Input!I114</f>
        <v>0</v>
      </c>
      <c r="G99" s="80">
        <f>Input!J114</f>
        <v>0</v>
      </c>
      <c r="H99" s="79">
        <f>Input!K114</f>
        <v>0</v>
      </c>
      <c r="I99" s="79">
        <f>Input!L114</f>
        <v>0</v>
      </c>
      <c r="J99" s="79">
        <f>Input!M114</f>
        <v>0</v>
      </c>
      <c r="K99" s="79">
        <f>Input!N114</f>
        <v>0</v>
      </c>
      <c r="L99" s="79">
        <f>Input!O114</f>
        <v>0</v>
      </c>
      <c r="M99" s="81" t="str">
        <f t="shared" si="17"/>
        <v/>
      </c>
      <c r="N99" s="82">
        <f t="shared" si="18"/>
        <v>0</v>
      </c>
      <c r="O99" s="83">
        <f>Input!C114</f>
        <v>0</v>
      </c>
      <c r="P99" s="83"/>
      <c r="R99" s="11">
        <f t="shared" si="14"/>
        <v>0</v>
      </c>
      <c r="S99" s="15" t="str">
        <f t="shared" si="15"/>
        <v xml:space="preserve"> </v>
      </c>
      <c r="T99" s="15"/>
      <c r="U99" s="12">
        <f t="shared" si="19"/>
        <v>0</v>
      </c>
      <c r="V99" s="12">
        <f t="shared" si="20"/>
        <v>0</v>
      </c>
      <c r="W99" s="12">
        <f t="shared" si="21"/>
        <v>0</v>
      </c>
      <c r="X99" s="12">
        <f t="shared" si="22"/>
        <v>0</v>
      </c>
      <c r="Y99" s="12">
        <f t="shared" si="23"/>
        <v>0</v>
      </c>
      <c r="Z99" s="12">
        <f t="shared" si="24"/>
        <v>0</v>
      </c>
      <c r="AA99" s="12">
        <f t="shared" si="25"/>
        <v>0</v>
      </c>
      <c r="AB99" s="12" t="str">
        <f t="shared" si="16"/>
        <v>00</v>
      </c>
      <c r="AC99" s="13" t="e">
        <f>VLOOKUP(AB99,'AMI Ref (2)'!T:U,2,FALSE)</f>
        <v>#N/A</v>
      </c>
      <c r="AD99" s="77"/>
      <c r="AE99" s="77">
        <f>IF(AND($D99=0,$J99="Oil"),'AMI Ref (2)'!$K$5,IF(AND($D99=0,$J99="Gas"),'AMI Ref (2)'!$L$5,IF(AND($D99=0,$J99="Electric"),'AMI Ref (2)'!$M$5,IF(AND($D99=0,$J99="N/A"),0,0))))</f>
        <v>0</v>
      </c>
      <c r="AF99" s="77">
        <f>IF(AND($D99=1,$J99="Oil"),'AMI Ref (2)'!$K$6,IF(AND($D99=1,$J99="Gas"),'AMI Ref (2)'!$L$6,IF(AND($D99=1,$J99="Electric"),'AMI Ref (2)'!$M$6,IF(AND($D99=1,$J99="N/A"),0,0))))</f>
        <v>0</v>
      </c>
      <c r="AG99" s="77">
        <f>IF(AND($D99=2,$J99="Oil"),'AMI Ref (2)'!$K$7,IF(AND($D99=2,$J99="Gas"),'AMI Ref (2)'!$L$7,IF(AND($D99=2,$J99="Electric"),'AMI Ref (2)'!$M$7,IF(AND($D99=2,$J99="N/A"),0,0))))</f>
        <v>0</v>
      </c>
      <c r="AH99" s="77">
        <f>IF(AND($D99=3,$J99="Oil"),'AMI Ref (2)'!$K$8,IF(AND($D99=3,$J99="Gas"),'AMI Ref (2)'!$L$8,IF(AND($D99=3,$J99="Electric"),'AMI Ref (2)'!$M$8,IF(AND($D99=3,$J99="N/A"),0,0))))</f>
        <v>0</v>
      </c>
      <c r="AI99" s="77">
        <f>IF(AND($D99=4,$J99="Oil"),'AMI Ref (2)'!$K$9,IF(AND($D99=4,$J99="Gas"),'AMI Ref (2)'!$L$9,IF(AND($D99=4,$J99="Electric"),'AMI Ref (2)'!$M$9,IF(AND($D99=4,$J99="N/A"),0,0))))</f>
        <v>0</v>
      </c>
      <c r="AJ99" s="77">
        <f>IF(AND($D99=5,$J99="Oil"),'AMI Ref (2)'!$K$10,IF(AND($D99=5,$J99="Gas"),'AMI Ref (2)'!$L$10,IF(AND($D99=5,$J99="Electric"),'AMI Ref (2)'!$M$10,IF(AND($D99=5,$J99="N/A"),0,0))))</f>
        <v>0</v>
      </c>
      <c r="AK99" s="43"/>
      <c r="AL99" s="77">
        <f>IF(AND($D99=0,$K99="Oil"),'AMI Ref (2)'!$N$5,IF(AND($D99=0,$K99="Gas"),'AMI Ref (2)'!$O$5,IF(AND($D99=0,$K99="Electric"),'AMI Ref (2)'!$P$5,IF(AND($D99=0,$K99="N/A"),0,0))))</f>
        <v>0</v>
      </c>
      <c r="AM99" s="77">
        <f>IF(AND($D99=1,$K99="Oil"),'AMI Ref (2)'!$N$6,IF(AND($D99=1,$K99="Gas"),'AMI Ref (2)'!$O$6,IF(AND($D99=1,$K99="Electric"),'AMI Ref (2)'!$P$6,IF(AND($D99=1,$K99="N/A"),0,0))))</f>
        <v>0</v>
      </c>
      <c r="AN99" s="77">
        <f>IF(AND($D99=2,$K99="Oil"),'AMI Ref (2)'!$N$7,IF(AND($D99=2,$K99="Gas"),'AMI Ref (2)'!$O$7,IF(AND($D99=2,$K99="Electric"),'AMI Ref (2)'!$P$7,IF(AND($D99=2,$K99="N/A"),0,0))))</f>
        <v>0</v>
      </c>
      <c r="AO99" s="77">
        <f>IF(AND($D99=3,$K99="Oil"),'AMI Ref (2)'!$N$8,IF(AND($D99=3,$K99="Gas"),'AMI Ref (2)'!$O$8,IF(AND($D99=3,$K99="Electric"),'AMI Ref (2)'!$P$8,IF(AND($D99=3,$K99="N/A"),0,0))))</f>
        <v>0</v>
      </c>
      <c r="AP99" s="77">
        <f>IF(AND($D99=4,$K99="Oil"),'AMI Ref (2)'!$N$9,IF(AND($D99=4,$K99="Gas"),'AMI Ref (2)'!$O$9,IF(AND($D99=4,$K99="Electric"),'AMI Ref (2)'!$P$9,IF(AND($D99=4,$K99="N/A"),0,0))))</f>
        <v>0</v>
      </c>
      <c r="AQ99" s="77">
        <f>IF(AND($D99=5,$K99="Oil"),'AMI Ref (2)'!$N$10,IF(AND($D99=5,$K99="Gas"),'AMI Ref (2)'!$O$10,IF(AND($D99=5,$K99="Electric"),'AMI Ref (2)'!$P$10,IF(AND($D99=5,$K99="N/A"),0,0))))</f>
        <v>0</v>
      </c>
      <c r="AR99" s="77">
        <f t="shared" si="26"/>
        <v>0</v>
      </c>
      <c r="AS99" s="84" t="e">
        <f t="shared" si="27"/>
        <v>#N/A</v>
      </c>
    </row>
    <row r="100" spans="1:45" ht="12.95" customHeight="1" x14ac:dyDescent="0.2">
      <c r="A100" s="68">
        <v>98</v>
      </c>
      <c r="B100" s="79">
        <f>Input!E115</f>
        <v>0</v>
      </c>
      <c r="C100" s="79">
        <f>Input!F115</f>
        <v>0</v>
      </c>
      <c r="D100" s="79">
        <f>Input!G115</f>
        <v>0</v>
      </c>
      <c r="E100" s="79">
        <f>Input!H115</f>
        <v>0</v>
      </c>
      <c r="F100" s="80">
        <f>Input!I115</f>
        <v>0</v>
      </c>
      <c r="G100" s="80">
        <f>Input!J115</f>
        <v>0</v>
      </c>
      <c r="H100" s="79">
        <f>Input!K115</f>
        <v>0</v>
      </c>
      <c r="I100" s="79">
        <f>Input!L115</f>
        <v>0</v>
      </c>
      <c r="J100" s="79">
        <f>Input!M115</f>
        <v>0</v>
      </c>
      <c r="K100" s="79">
        <f>Input!N115</f>
        <v>0</v>
      </c>
      <c r="L100" s="79">
        <f>Input!O115</f>
        <v>0</v>
      </c>
      <c r="M100" s="81" t="str">
        <f t="shared" si="17"/>
        <v/>
      </c>
      <c r="N100" s="82">
        <f t="shared" si="18"/>
        <v>0</v>
      </c>
      <c r="O100" s="83">
        <f>Input!C115</f>
        <v>0</v>
      </c>
      <c r="P100" s="83"/>
      <c r="R100" s="11">
        <f t="shared" si="14"/>
        <v>0</v>
      </c>
      <c r="S100" s="15" t="str">
        <f t="shared" si="15"/>
        <v xml:space="preserve"> </v>
      </c>
      <c r="T100" s="15"/>
      <c r="U100" s="12">
        <f t="shared" si="19"/>
        <v>0</v>
      </c>
      <c r="V100" s="12">
        <f t="shared" si="20"/>
        <v>0</v>
      </c>
      <c r="W100" s="12">
        <f t="shared" si="21"/>
        <v>0</v>
      </c>
      <c r="X100" s="12">
        <f t="shared" si="22"/>
        <v>0</v>
      </c>
      <c r="Y100" s="12">
        <f t="shared" si="23"/>
        <v>0</v>
      </c>
      <c r="Z100" s="12">
        <f t="shared" si="24"/>
        <v>0</v>
      </c>
      <c r="AA100" s="12">
        <f t="shared" si="25"/>
        <v>0</v>
      </c>
      <c r="AB100" s="12" t="str">
        <f t="shared" si="16"/>
        <v>00</v>
      </c>
      <c r="AC100" s="13" t="e">
        <f>VLOOKUP(AB100,'AMI Ref (2)'!T:U,2,FALSE)</f>
        <v>#N/A</v>
      </c>
      <c r="AD100" s="77"/>
      <c r="AE100" s="77">
        <f>IF(AND($D100=0,$J100="Oil"),'AMI Ref (2)'!$K$5,IF(AND($D100=0,$J100="Gas"),'AMI Ref (2)'!$L$5,IF(AND($D100=0,$J100="Electric"),'AMI Ref (2)'!$M$5,IF(AND($D100=0,$J100="N/A"),0,0))))</f>
        <v>0</v>
      </c>
      <c r="AF100" s="77">
        <f>IF(AND($D100=1,$J100="Oil"),'AMI Ref (2)'!$K$6,IF(AND($D100=1,$J100="Gas"),'AMI Ref (2)'!$L$6,IF(AND($D100=1,$J100="Electric"),'AMI Ref (2)'!$M$6,IF(AND($D100=1,$J100="N/A"),0,0))))</f>
        <v>0</v>
      </c>
      <c r="AG100" s="77">
        <f>IF(AND($D100=2,$J100="Oil"),'AMI Ref (2)'!$K$7,IF(AND($D100=2,$J100="Gas"),'AMI Ref (2)'!$L$7,IF(AND($D100=2,$J100="Electric"),'AMI Ref (2)'!$M$7,IF(AND($D100=2,$J100="N/A"),0,0))))</f>
        <v>0</v>
      </c>
      <c r="AH100" s="77">
        <f>IF(AND($D100=3,$J100="Oil"),'AMI Ref (2)'!$K$8,IF(AND($D100=3,$J100="Gas"),'AMI Ref (2)'!$L$8,IF(AND($D100=3,$J100="Electric"),'AMI Ref (2)'!$M$8,IF(AND($D100=3,$J100="N/A"),0,0))))</f>
        <v>0</v>
      </c>
      <c r="AI100" s="77">
        <f>IF(AND($D100=4,$J100="Oil"),'AMI Ref (2)'!$K$9,IF(AND($D100=4,$J100="Gas"),'AMI Ref (2)'!$L$9,IF(AND($D100=4,$J100="Electric"),'AMI Ref (2)'!$M$9,IF(AND($D100=4,$J100="N/A"),0,0))))</f>
        <v>0</v>
      </c>
      <c r="AJ100" s="77">
        <f>IF(AND($D100=5,$J100="Oil"),'AMI Ref (2)'!$K$10,IF(AND($D100=5,$J100="Gas"),'AMI Ref (2)'!$L$10,IF(AND($D100=5,$J100="Electric"),'AMI Ref (2)'!$M$10,IF(AND($D100=5,$J100="N/A"),0,0))))</f>
        <v>0</v>
      </c>
      <c r="AK100" s="43"/>
      <c r="AL100" s="77">
        <f>IF(AND($D100=0,$K100="Oil"),'AMI Ref (2)'!$N$5,IF(AND($D100=0,$K100="Gas"),'AMI Ref (2)'!$O$5,IF(AND($D100=0,$K100="Electric"),'AMI Ref (2)'!$P$5,IF(AND($D100=0,$K100="N/A"),0,0))))</f>
        <v>0</v>
      </c>
      <c r="AM100" s="77">
        <f>IF(AND($D100=1,$K100="Oil"),'AMI Ref (2)'!$N$6,IF(AND($D100=1,$K100="Gas"),'AMI Ref (2)'!$O$6,IF(AND($D100=1,$K100="Electric"),'AMI Ref (2)'!$P$6,IF(AND($D100=1,$K100="N/A"),0,0))))</f>
        <v>0</v>
      </c>
      <c r="AN100" s="77">
        <f>IF(AND($D100=2,$K100="Oil"),'AMI Ref (2)'!$N$7,IF(AND($D100=2,$K100="Gas"),'AMI Ref (2)'!$O$7,IF(AND($D100=2,$K100="Electric"),'AMI Ref (2)'!$P$7,IF(AND($D100=2,$K100="N/A"),0,0))))</f>
        <v>0</v>
      </c>
      <c r="AO100" s="77">
        <f>IF(AND($D100=3,$K100="Oil"),'AMI Ref (2)'!$N$8,IF(AND($D100=3,$K100="Gas"),'AMI Ref (2)'!$O$8,IF(AND($D100=3,$K100="Electric"),'AMI Ref (2)'!$P$8,IF(AND($D100=3,$K100="N/A"),0,0))))</f>
        <v>0</v>
      </c>
      <c r="AP100" s="77">
        <f>IF(AND($D100=4,$K100="Oil"),'AMI Ref (2)'!$N$9,IF(AND($D100=4,$K100="Gas"),'AMI Ref (2)'!$O$9,IF(AND($D100=4,$K100="Electric"),'AMI Ref (2)'!$P$9,IF(AND($D100=4,$K100="N/A"),0,0))))</f>
        <v>0</v>
      </c>
      <c r="AQ100" s="77">
        <f>IF(AND($D100=5,$K100="Oil"),'AMI Ref (2)'!$N$10,IF(AND($D100=5,$K100="Gas"),'AMI Ref (2)'!$O$10,IF(AND($D100=5,$K100="Electric"),'AMI Ref (2)'!$P$10,IF(AND($D100=5,$K100="N/A"),0,0))))</f>
        <v>0</v>
      </c>
      <c r="AR100" s="77">
        <f t="shared" si="26"/>
        <v>0</v>
      </c>
      <c r="AS100" s="84" t="e">
        <f t="shared" si="27"/>
        <v>#N/A</v>
      </c>
    </row>
    <row r="101" spans="1:45" ht="12.95" customHeight="1" x14ac:dyDescent="0.2">
      <c r="A101" s="68">
        <v>99</v>
      </c>
      <c r="B101" s="79">
        <f>Input!E116</f>
        <v>0</v>
      </c>
      <c r="C101" s="79">
        <f>Input!F116</f>
        <v>0</v>
      </c>
      <c r="D101" s="79">
        <f>Input!G116</f>
        <v>0</v>
      </c>
      <c r="E101" s="79">
        <f>Input!H116</f>
        <v>0</v>
      </c>
      <c r="F101" s="80">
        <f>Input!I116</f>
        <v>0</v>
      </c>
      <c r="G101" s="80">
        <f>Input!J116</f>
        <v>0</v>
      </c>
      <c r="H101" s="79">
        <f>Input!K116</f>
        <v>0</v>
      </c>
      <c r="I101" s="79">
        <f>Input!L116</f>
        <v>0</v>
      </c>
      <c r="J101" s="79">
        <f>Input!M116</f>
        <v>0</v>
      </c>
      <c r="K101" s="79">
        <f>Input!N116</f>
        <v>0</v>
      </c>
      <c r="L101" s="79">
        <f>Input!O116</f>
        <v>0</v>
      </c>
      <c r="M101" s="81" t="str">
        <f t="shared" si="17"/>
        <v/>
      </c>
      <c r="N101" s="82">
        <f t="shared" si="18"/>
        <v>0</v>
      </c>
      <c r="O101" s="83">
        <f>Input!C116</f>
        <v>0</v>
      </c>
      <c r="P101" s="83"/>
      <c r="R101" s="11">
        <f t="shared" si="14"/>
        <v>0</v>
      </c>
      <c r="S101" s="15" t="str">
        <f t="shared" si="15"/>
        <v xml:space="preserve"> </v>
      </c>
      <c r="T101" s="15"/>
      <c r="U101" s="12">
        <f t="shared" si="19"/>
        <v>0</v>
      </c>
      <c r="V101" s="12">
        <f t="shared" si="20"/>
        <v>0</v>
      </c>
      <c r="W101" s="12">
        <f t="shared" si="21"/>
        <v>0</v>
      </c>
      <c r="X101" s="12">
        <f t="shared" si="22"/>
        <v>0</v>
      </c>
      <c r="Y101" s="12">
        <f t="shared" si="23"/>
        <v>0</v>
      </c>
      <c r="Z101" s="12">
        <f t="shared" si="24"/>
        <v>0</v>
      </c>
      <c r="AA101" s="12">
        <f t="shared" si="25"/>
        <v>0</v>
      </c>
      <c r="AB101" s="12" t="str">
        <f t="shared" si="16"/>
        <v>00</v>
      </c>
      <c r="AC101" s="13" t="e">
        <f>VLOOKUP(AB101,'AMI Ref (2)'!T:U,2,FALSE)</f>
        <v>#N/A</v>
      </c>
      <c r="AD101" s="77"/>
      <c r="AE101" s="77">
        <f>IF(AND($D101=0,$J101="Oil"),'AMI Ref (2)'!$K$5,IF(AND($D101=0,$J101="Gas"),'AMI Ref (2)'!$L$5,IF(AND($D101=0,$J101="Electric"),'AMI Ref (2)'!$M$5,IF(AND($D101=0,$J101="N/A"),0,0))))</f>
        <v>0</v>
      </c>
      <c r="AF101" s="77">
        <f>IF(AND($D101=1,$J101="Oil"),'AMI Ref (2)'!$K$6,IF(AND($D101=1,$J101="Gas"),'AMI Ref (2)'!$L$6,IF(AND($D101=1,$J101="Electric"),'AMI Ref (2)'!$M$6,IF(AND($D101=1,$J101="N/A"),0,0))))</f>
        <v>0</v>
      </c>
      <c r="AG101" s="77">
        <f>IF(AND($D101=2,$J101="Oil"),'AMI Ref (2)'!$K$7,IF(AND($D101=2,$J101="Gas"),'AMI Ref (2)'!$L$7,IF(AND($D101=2,$J101="Electric"),'AMI Ref (2)'!$M$7,IF(AND($D101=2,$J101="N/A"),0,0))))</f>
        <v>0</v>
      </c>
      <c r="AH101" s="77">
        <f>IF(AND($D101=3,$J101="Oil"),'AMI Ref (2)'!$K$8,IF(AND($D101=3,$J101="Gas"),'AMI Ref (2)'!$L$8,IF(AND($D101=3,$J101="Electric"),'AMI Ref (2)'!$M$8,IF(AND($D101=3,$J101="N/A"),0,0))))</f>
        <v>0</v>
      </c>
      <c r="AI101" s="77">
        <f>IF(AND($D101=4,$J101="Oil"),'AMI Ref (2)'!$K$9,IF(AND($D101=4,$J101="Gas"),'AMI Ref (2)'!$L$9,IF(AND($D101=4,$J101="Electric"),'AMI Ref (2)'!$M$9,IF(AND($D101=4,$J101="N/A"),0,0))))</f>
        <v>0</v>
      </c>
      <c r="AJ101" s="77">
        <f>IF(AND($D101=5,$J101="Oil"),'AMI Ref (2)'!$K$10,IF(AND($D101=5,$J101="Gas"),'AMI Ref (2)'!$L$10,IF(AND($D101=5,$J101="Electric"),'AMI Ref (2)'!$M$10,IF(AND($D101=5,$J101="N/A"),0,0))))</f>
        <v>0</v>
      </c>
      <c r="AK101" s="43"/>
      <c r="AL101" s="77">
        <f>IF(AND($D101=0,$K101="Oil"),'AMI Ref (2)'!$N$5,IF(AND($D101=0,$K101="Gas"),'AMI Ref (2)'!$O$5,IF(AND($D101=0,$K101="Electric"),'AMI Ref (2)'!$P$5,IF(AND($D101=0,$K101="N/A"),0,0))))</f>
        <v>0</v>
      </c>
      <c r="AM101" s="77">
        <f>IF(AND($D101=1,$K101="Oil"),'AMI Ref (2)'!$N$6,IF(AND($D101=1,$K101="Gas"),'AMI Ref (2)'!$O$6,IF(AND($D101=1,$K101="Electric"),'AMI Ref (2)'!$P$6,IF(AND($D101=1,$K101="N/A"),0,0))))</f>
        <v>0</v>
      </c>
      <c r="AN101" s="77">
        <f>IF(AND($D101=2,$K101="Oil"),'AMI Ref (2)'!$N$7,IF(AND($D101=2,$K101="Gas"),'AMI Ref (2)'!$O$7,IF(AND($D101=2,$K101="Electric"),'AMI Ref (2)'!$P$7,IF(AND($D101=2,$K101="N/A"),0,0))))</f>
        <v>0</v>
      </c>
      <c r="AO101" s="77">
        <f>IF(AND($D101=3,$K101="Oil"),'AMI Ref (2)'!$N$8,IF(AND($D101=3,$K101="Gas"),'AMI Ref (2)'!$O$8,IF(AND($D101=3,$K101="Electric"),'AMI Ref (2)'!$P$8,IF(AND($D101=3,$K101="N/A"),0,0))))</f>
        <v>0</v>
      </c>
      <c r="AP101" s="77">
        <f>IF(AND($D101=4,$K101="Oil"),'AMI Ref (2)'!$N$9,IF(AND($D101=4,$K101="Gas"),'AMI Ref (2)'!$O$9,IF(AND($D101=4,$K101="Electric"),'AMI Ref (2)'!$P$9,IF(AND($D101=4,$K101="N/A"),0,0))))</f>
        <v>0</v>
      </c>
      <c r="AQ101" s="77">
        <f>IF(AND($D101=5,$K101="Oil"),'AMI Ref (2)'!$N$10,IF(AND($D101=5,$K101="Gas"),'AMI Ref (2)'!$O$10,IF(AND($D101=5,$K101="Electric"),'AMI Ref (2)'!$P$10,IF(AND($D101=5,$K101="N/A"),0,0))))</f>
        <v>0</v>
      </c>
      <c r="AR101" s="77">
        <f t="shared" si="26"/>
        <v>0</v>
      </c>
      <c r="AS101" s="84" t="e">
        <f t="shared" si="27"/>
        <v>#N/A</v>
      </c>
    </row>
    <row r="102" spans="1:45" ht="12.95" customHeight="1" x14ac:dyDescent="0.2">
      <c r="A102" s="68">
        <v>100</v>
      </c>
      <c r="B102" s="79">
        <f>Input!E117</f>
        <v>0</v>
      </c>
      <c r="C102" s="79">
        <f>Input!F117</f>
        <v>0</v>
      </c>
      <c r="D102" s="79">
        <f>Input!G117</f>
        <v>0</v>
      </c>
      <c r="E102" s="79">
        <f>Input!H117</f>
        <v>0</v>
      </c>
      <c r="F102" s="80">
        <f>Input!I117</f>
        <v>0</v>
      </c>
      <c r="G102" s="80">
        <f>Input!J117</f>
        <v>0</v>
      </c>
      <c r="H102" s="79">
        <f>Input!K117</f>
        <v>0</v>
      </c>
      <c r="I102" s="79">
        <f>Input!L117</f>
        <v>0</v>
      </c>
      <c r="J102" s="79">
        <f>Input!M117</f>
        <v>0</v>
      </c>
      <c r="K102" s="79">
        <f>Input!N117</f>
        <v>0</v>
      </c>
      <c r="L102" s="79">
        <f>Input!O117</f>
        <v>0</v>
      </c>
      <c r="M102" s="81" t="str">
        <f t="shared" si="17"/>
        <v/>
      </c>
      <c r="N102" s="82">
        <f t="shared" si="18"/>
        <v>0</v>
      </c>
      <c r="O102" s="83">
        <f>Input!C117</f>
        <v>0</v>
      </c>
      <c r="P102" s="83"/>
      <c r="R102" s="11">
        <f t="shared" si="14"/>
        <v>0</v>
      </c>
      <c r="S102" s="15" t="str">
        <f t="shared" si="15"/>
        <v xml:space="preserve"> </v>
      </c>
      <c r="T102" s="15"/>
      <c r="U102" s="12">
        <f t="shared" si="19"/>
        <v>0</v>
      </c>
      <c r="V102" s="12">
        <f t="shared" si="20"/>
        <v>0</v>
      </c>
      <c r="W102" s="12">
        <f t="shared" si="21"/>
        <v>0</v>
      </c>
      <c r="X102" s="12">
        <f t="shared" si="22"/>
        <v>0</v>
      </c>
      <c r="Y102" s="12">
        <f t="shared" si="23"/>
        <v>0</v>
      </c>
      <c r="Z102" s="12">
        <f t="shared" si="24"/>
        <v>0</v>
      </c>
      <c r="AA102" s="12">
        <f t="shared" si="25"/>
        <v>0</v>
      </c>
      <c r="AB102" s="12" t="str">
        <f t="shared" si="16"/>
        <v>00</v>
      </c>
      <c r="AC102" s="13" t="e">
        <f>VLOOKUP(AB102,'AMI Ref (2)'!T:U,2,FALSE)</f>
        <v>#N/A</v>
      </c>
      <c r="AD102" s="77"/>
      <c r="AE102" s="77">
        <f>IF(AND($D102=0,$J102="Oil"),'AMI Ref (2)'!$K$5,IF(AND($D102=0,$J102="Gas"),'AMI Ref (2)'!$L$5,IF(AND($D102=0,$J102="Electric"),'AMI Ref (2)'!$M$5,IF(AND($D102=0,$J102="N/A"),0,0))))</f>
        <v>0</v>
      </c>
      <c r="AF102" s="77">
        <f>IF(AND($D102=1,$J102="Oil"),'AMI Ref (2)'!$K$6,IF(AND($D102=1,$J102="Gas"),'AMI Ref (2)'!$L$6,IF(AND($D102=1,$J102="Electric"),'AMI Ref (2)'!$M$6,IF(AND($D102=1,$J102="N/A"),0,0))))</f>
        <v>0</v>
      </c>
      <c r="AG102" s="77">
        <f>IF(AND($D102=2,$J102="Oil"),'AMI Ref (2)'!$K$7,IF(AND($D102=2,$J102="Gas"),'AMI Ref (2)'!$L$7,IF(AND($D102=2,$J102="Electric"),'AMI Ref (2)'!$M$7,IF(AND($D102=2,$J102="N/A"),0,0))))</f>
        <v>0</v>
      </c>
      <c r="AH102" s="77">
        <f>IF(AND($D102=3,$J102="Oil"),'AMI Ref (2)'!$K$8,IF(AND($D102=3,$J102="Gas"),'AMI Ref (2)'!$L$8,IF(AND($D102=3,$J102="Electric"),'AMI Ref (2)'!$M$8,IF(AND($D102=3,$J102="N/A"),0,0))))</f>
        <v>0</v>
      </c>
      <c r="AI102" s="77">
        <f>IF(AND($D102=4,$J102="Oil"),'AMI Ref (2)'!$K$9,IF(AND($D102=4,$J102="Gas"),'AMI Ref (2)'!$L$9,IF(AND($D102=4,$J102="Electric"),'AMI Ref (2)'!$M$9,IF(AND($D102=4,$J102="N/A"),0,0))))</f>
        <v>0</v>
      </c>
      <c r="AJ102" s="77">
        <f>IF(AND($D102=5,$J102="Oil"),'AMI Ref (2)'!$K$10,IF(AND($D102=5,$J102="Gas"),'AMI Ref (2)'!$L$10,IF(AND($D102=5,$J102="Electric"),'AMI Ref (2)'!$M$10,IF(AND($D102=5,$J102="N/A"),0,0))))</f>
        <v>0</v>
      </c>
      <c r="AK102" s="43"/>
      <c r="AL102" s="77">
        <f>IF(AND($D102=0,$K102="Oil"),'AMI Ref (2)'!$N$5,IF(AND($D102=0,$K102="Gas"),'AMI Ref (2)'!$O$5,IF(AND($D102=0,$K102="Electric"),'AMI Ref (2)'!$P$5,IF(AND($D102=0,$K102="N/A"),0,0))))</f>
        <v>0</v>
      </c>
      <c r="AM102" s="77">
        <f>IF(AND($D102=1,$K102="Oil"),'AMI Ref (2)'!$N$6,IF(AND($D102=1,$K102="Gas"),'AMI Ref (2)'!$O$6,IF(AND($D102=1,$K102="Electric"),'AMI Ref (2)'!$P$6,IF(AND($D102=1,$K102="N/A"),0,0))))</f>
        <v>0</v>
      </c>
      <c r="AN102" s="77">
        <f>IF(AND($D102=2,$K102="Oil"),'AMI Ref (2)'!$N$7,IF(AND($D102=2,$K102="Gas"),'AMI Ref (2)'!$O$7,IF(AND($D102=2,$K102="Electric"),'AMI Ref (2)'!$P$7,IF(AND($D102=2,$K102="N/A"),0,0))))</f>
        <v>0</v>
      </c>
      <c r="AO102" s="77">
        <f>IF(AND($D102=3,$K102="Oil"),'AMI Ref (2)'!$N$8,IF(AND($D102=3,$K102="Gas"),'AMI Ref (2)'!$O$8,IF(AND($D102=3,$K102="Electric"),'AMI Ref (2)'!$P$8,IF(AND($D102=3,$K102="N/A"),0,0))))</f>
        <v>0</v>
      </c>
      <c r="AP102" s="77">
        <f>IF(AND($D102=4,$K102="Oil"),'AMI Ref (2)'!$N$9,IF(AND($D102=4,$K102="Gas"),'AMI Ref (2)'!$O$9,IF(AND($D102=4,$K102="Electric"),'AMI Ref (2)'!$P$9,IF(AND($D102=4,$K102="N/A"),0,0))))</f>
        <v>0</v>
      </c>
      <c r="AQ102" s="77">
        <f>IF(AND($D102=5,$K102="Oil"),'AMI Ref (2)'!$N$10,IF(AND($D102=5,$K102="Gas"),'AMI Ref (2)'!$O$10,IF(AND($D102=5,$K102="Electric"),'AMI Ref (2)'!$P$10,IF(AND($D102=5,$K102="N/A"),0,0))))</f>
        <v>0</v>
      </c>
      <c r="AR102" s="77">
        <f t="shared" si="26"/>
        <v>0</v>
      </c>
      <c r="AS102" s="84" t="e">
        <f t="shared" si="27"/>
        <v>#N/A</v>
      </c>
    </row>
    <row r="103" spans="1:45" s="88" customFormat="1" ht="12.95" customHeight="1" x14ac:dyDescent="0.2">
      <c r="A103" s="68">
        <v>101</v>
      </c>
      <c r="B103" s="79">
        <f>Input!E118</f>
        <v>0</v>
      </c>
      <c r="C103" s="79">
        <f>Input!F118</f>
        <v>0</v>
      </c>
      <c r="D103" s="79">
        <f>Input!G118</f>
        <v>0</v>
      </c>
      <c r="E103" s="79">
        <f>Input!H118</f>
        <v>0</v>
      </c>
      <c r="F103" s="80">
        <f>Input!I118</f>
        <v>0</v>
      </c>
      <c r="G103" s="80">
        <f>Input!J118</f>
        <v>0</v>
      </c>
      <c r="H103" s="79">
        <f>Input!K118</f>
        <v>0</v>
      </c>
      <c r="I103" s="79">
        <f>Input!L118</f>
        <v>0</v>
      </c>
      <c r="J103" s="79">
        <f>Input!M118</f>
        <v>0</v>
      </c>
      <c r="K103" s="79">
        <f>Input!N118</f>
        <v>0</v>
      </c>
      <c r="L103" s="79">
        <f>Input!O118</f>
        <v>0</v>
      </c>
      <c r="M103" s="81" t="str">
        <f t="shared" si="17"/>
        <v/>
      </c>
      <c r="N103" s="82">
        <f t="shared" si="18"/>
        <v>0</v>
      </c>
      <c r="O103" s="83">
        <f>Input!C118</f>
        <v>0</v>
      </c>
      <c r="P103" s="83"/>
      <c r="Q103" s="21"/>
      <c r="R103" s="11">
        <f t="shared" si="14"/>
        <v>0</v>
      </c>
      <c r="S103" s="15" t="str">
        <f t="shared" si="15"/>
        <v xml:space="preserve"> </v>
      </c>
      <c r="T103" s="15"/>
      <c r="U103" s="12">
        <f t="shared" si="19"/>
        <v>0</v>
      </c>
      <c r="V103" s="12">
        <f t="shared" si="20"/>
        <v>0</v>
      </c>
      <c r="W103" s="12">
        <f t="shared" si="21"/>
        <v>0</v>
      </c>
      <c r="X103" s="12">
        <f t="shared" si="22"/>
        <v>0</v>
      </c>
      <c r="Y103" s="12">
        <f t="shared" si="23"/>
        <v>0</v>
      </c>
      <c r="Z103" s="12">
        <f t="shared" si="24"/>
        <v>0</v>
      </c>
      <c r="AA103" s="12">
        <f t="shared" ref="AA103:AA166" si="28">SUM(U103:Z103)</f>
        <v>0</v>
      </c>
      <c r="AB103" s="12" t="str">
        <f t="shared" si="16"/>
        <v>00</v>
      </c>
      <c r="AC103" s="85" t="e">
        <f>VLOOKUP(AB103,'AMI Ref (2)'!T:U,2,FALSE)</f>
        <v>#N/A</v>
      </c>
      <c r="AD103" s="86"/>
      <c r="AE103" s="77">
        <f>IF(AND($D103=0,$J103="Oil"),'AMI Ref (2)'!$K$5,IF(AND($D103=0,$J103="Gas"),'AMI Ref (2)'!$L$5,IF(AND($D103=0,$J103="Electric"),'AMI Ref (2)'!$M$5,IF(AND($D103=0,$J103="N/A"),0,0))))</f>
        <v>0</v>
      </c>
      <c r="AF103" s="77">
        <f>IF(AND($D103=1,$J103="Oil"),'AMI Ref (2)'!$K$6,IF(AND($D103=1,$J103="Gas"),'AMI Ref (2)'!$L$6,IF(AND($D103=1,$J103="Electric"),'AMI Ref (2)'!$M$6,IF(AND($D103=1,$J103="N/A"),0,0))))</f>
        <v>0</v>
      </c>
      <c r="AG103" s="77">
        <f>IF(AND($D103=2,$J103="Oil"),'AMI Ref (2)'!$K$7,IF(AND($D103=2,$J103="Gas"),'AMI Ref (2)'!$L$7,IF(AND($D103=2,$J103="Electric"),'AMI Ref (2)'!$M$7,IF(AND($D103=2,$J103="N/A"),0,0))))</f>
        <v>0</v>
      </c>
      <c r="AH103" s="77">
        <f>IF(AND($D103=3,$J103="Oil"),'AMI Ref (2)'!$K$8,IF(AND($D103=3,$J103="Gas"),'AMI Ref (2)'!$L$8,IF(AND($D103=3,$J103="Electric"),'AMI Ref (2)'!$M$8,IF(AND($D103=3,$J103="N/A"),0,0))))</f>
        <v>0</v>
      </c>
      <c r="AI103" s="77">
        <f>IF(AND($D103=4,$J103="Oil"),'AMI Ref (2)'!$K$9,IF(AND($D103=4,$J103="Gas"),'AMI Ref (2)'!$L$9,IF(AND($D103=4,$J103="Electric"),'AMI Ref (2)'!$M$9,IF(AND($D103=4,$J103="N/A"),0,0))))</f>
        <v>0</v>
      </c>
      <c r="AJ103" s="77">
        <f>IF(AND($D103=5,$J103="Oil"),'AMI Ref (2)'!$K$10,IF(AND($D103=5,$J103="Gas"),'AMI Ref (2)'!$L$10,IF(AND($D103=5,$J103="Electric"),'AMI Ref (2)'!$M$10,IF(AND($D103=5,$J103="N/A"),0,0))))</f>
        <v>0</v>
      </c>
      <c r="AK103" s="42"/>
      <c r="AL103" s="77">
        <f>IF(AND($D103=0,$K103="Oil"),'AMI Ref (2)'!$N$5,IF(AND($D103=0,$K103="Gas"),'AMI Ref (2)'!$O$5,IF(AND($D103=0,$K103="Electric"),'AMI Ref (2)'!$P$5,IF(AND($D103=0,$K103="N/A"),0,0))))</f>
        <v>0</v>
      </c>
      <c r="AM103" s="77">
        <f>IF(AND($D103=1,$K103="Oil"),'AMI Ref (2)'!$N$6,IF(AND($D103=1,$K103="Gas"),'AMI Ref (2)'!$O$6,IF(AND($D103=1,$K103="Electric"),'AMI Ref (2)'!$P$6,IF(AND($D103=1,$K103="N/A"),0,0))))</f>
        <v>0</v>
      </c>
      <c r="AN103" s="77">
        <f>IF(AND($D103=2,$K103="Oil"),'AMI Ref (2)'!$N$7,IF(AND($D103=2,$K103="Gas"),'AMI Ref (2)'!$O$7,IF(AND($D103=2,$K103="Electric"),'AMI Ref (2)'!$P$7,IF(AND($D103=2,$K103="N/A"),0,0))))</f>
        <v>0</v>
      </c>
      <c r="AO103" s="77">
        <f>IF(AND($D103=3,$K103="Oil"),'AMI Ref (2)'!$N$8,IF(AND($D103=3,$K103="Gas"),'AMI Ref (2)'!$O$8,IF(AND($D103=3,$K103="Electric"),'AMI Ref (2)'!$P$8,IF(AND($D103=3,$K103="N/A"),0,0))))</f>
        <v>0</v>
      </c>
      <c r="AP103" s="77">
        <f>IF(AND($D103=4,$K103="Oil"),'AMI Ref (2)'!$N$9,IF(AND($D103=4,$K103="Gas"),'AMI Ref (2)'!$O$9,IF(AND($D103=4,$K103="Electric"),'AMI Ref (2)'!$P$9,IF(AND($D103=4,$K103="N/A"),0,0))))</f>
        <v>0</v>
      </c>
      <c r="AQ103" s="77">
        <f>IF(AND($D103=5,$K103="Oil"),'AMI Ref (2)'!$N$10,IF(AND($D103=5,$K103="Gas"),'AMI Ref (2)'!$O$10,IF(AND($D103=5,$K103="Electric"),'AMI Ref (2)'!$P$10,IF(AND($D103=5,$K103="N/A"),0,0))))</f>
        <v>0</v>
      </c>
      <c r="AR103" s="86">
        <f t="shared" si="26"/>
        <v>0</v>
      </c>
      <c r="AS103" s="87" t="e">
        <f t="shared" si="27"/>
        <v>#N/A</v>
      </c>
    </row>
    <row r="104" spans="1:45" s="89" customFormat="1" ht="12.95" customHeight="1" x14ac:dyDescent="0.2">
      <c r="A104" s="68">
        <v>102</v>
      </c>
      <c r="B104" s="79">
        <f>Input!E119</f>
        <v>0</v>
      </c>
      <c r="C104" s="79">
        <f>Input!F119</f>
        <v>0</v>
      </c>
      <c r="D104" s="79">
        <f>Input!G119</f>
        <v>0</v>
      </c>
      <c r="E104" s="79">
        <f>Input!H119</f>
        <v>0</v>
      </c>
      <c r="F104" s="80">
        <f>Input!I119</f>
        <v>0</v>
      </c>
      <c r="G104" s="80">
        <f>Input!J119</f>
        <v>0</v>
      </c>
      <c r="H104" s="79">
        <f>Input!K119</f>
        <v>0</v>
      </c>
      <c r="I104" s="79">
        <f>Input!L119</f>
        <v>0</v>
      </c>
      <c r="J104" s="79">
        <f>Input!M119</f>
        <v>0</v>
      </c>
      <c r="K104" s="79">
        <f>Input!N119</f>
        <v>0</v>
      </c>
      <c r="L104" s="79">
        <f>Input!O119</f>
        <v>0</v>
      </c>
      <c r="M104" s="81" t="str">
        <f t="shared" si="17"/>
        <v/>
      </c>
      <c r="N104" s="82">
        <f t="shared" si="18"/>
        <v>0</v>
      </c>
      <c r="O104" s="83">
        <f>Input!C119</f>
        <v>0</v>
      </c>
      <c r="P104" s="83"/>
      <c r="Q104" s="21"/>
      <c r="R104" s="11">
        <f t="shared" si="14"/>
        <v>0</v>
      </c>
      <c r="S104" s="15" t="str">
        <f t="shared" si="15"/>
        <v xml:space="preserve"> </v>
      </c>
      <c r="T104" s="15"/>
      <c r="U104" s="12">
        <f t="shared" si="19"/>
        <v>0</v>
      </c>
      <c r="V104" s="12">
        <f t="shared" si="20"/>
        <v>0</v>
      </c>
      <c r="W104" s="12">
        <f t="shared" si="21"/>
        <v>0</v>
      </c>
      <c r="X104" s="12">
        <f t="shared" si="22"/>
        <v>0</v>
      </c>
      <c r="Y104" s="12">
        <f t="shared" si="23"/>
        <v>0</v>
      </c>
      <c r="Z104" s="12">
        <f t="shared" si="24"/>
        <v>0</v>
      </c>
      <c r="AA104" s="12">
        <f t="shared" si="28"/>
        <v>0</v>
      </c>
      <c r="AB104" s="12" t="str">
        <f t="shared" si="16"/>
        <v>00</v>
      </c>
      <c r="AC104" s="85" t="e">
        <f>VLOOKUP(AB104,'AMI Ref (2)'!T:U,2,FALSE)</f>
        <v>#N/A</v>
      </c>
      <c r="AD104" s="86"/>
      <c r="AE104" s="77">
        <f>IF(AND($D104=0,$J104="Oil"),'AMI Ref (2)'!$K$5,IF(AND($D104=0,$J104="Gas"),'AMI Ref (2)'!$L$5,IF(AND($D104=0,$J104="Electric"),'AMI Ref (2)'!$M$5,IF(AND($D104=0,$J104="N/A"),0,0))))</f>
        <v>0</v>
      </c>
      <c r="AF104" s="77">
        <f>IF(AND($D104=1,$J104="Oil"),'AMI Ref (2)'!$K$6,IF(AND($D104=1,$J104="Gas"),'AMI Ref (2)'!$L$6,IF(AND($D104=1,$J104="Electric"),'AMI Ref (2)'!$M$6,IF(AND($D104=1,$J104="N/A"),0,0))))</f>
        <v>0</v>
      </c>
      <c r="AG104" s="77">
        <f>IF(AND($D104=2,$J104="Oil"),'AMI Ref (2)'!$K$7,IF(AND($D104=2,$J104="Gas"),'AMI Ref (2)'!$L$7,IF(AND($D104=2,$J104="Electric"),'AMI Ref (2)'!$M$7,IF(AND($D104=2,$J104="N/A"),0,0))))</f>
        <v>0</v>
      </c>
      <c r="AH104" s="77">
        <f>IF(AND($D104=3,$J104="Oil"),'AMI Ref (2)'!$K$8,IF(AND($D104=3,$J104="Gas"),'AMI Ref (2)'!$L$8,IF(AND($D104=3,$J104="Electric"),'AMI Ref (2)'!$M$8,IF(AND($D104=3,$J104="N/A"),0,0))))</f>
        <v>0</v>
      </c>
      <c r="AI104" s="77">
        <f>IF(AND($D104=4,$J104="Oil"),'AMI Ref (2)'!$K$9,IF(AND($D104=4,$J104="Gas"),'AMI Ref (2)'!$L$9,IF(AND($D104=4,$J104="Electric"),'AMI Ref (2)'!$M$9,IF(AND($D104=4,$J104="N/A"),0,0))))</f>
        <v>0</v>
      </c>
      <c r="AJ104" s="77">
        <f>IF(AND($D104=5,$J104="Oil"),'AMI Ref (2)'!$K$10,IF(AND($D104=5,$J104="Gas"),'AMI Ref (2)'!$L$10,IF(AND($D104=5,$J104="Electric"),'AMI Ref (2)'!$M$10,IF(AND($D104=5,$J104="N/A"),0,0))))</f>
        <v>0</v>
      </c>
      <c r="AK104" s="42"/>
      <c r="AL104" s="77">
        <f>IF(AND($D104=0,$K104="Oil"),'AMI Ref (2)'!$N$5,IF(AND($D104=0,$K104="Gas"),'AMI Ref (2)'!$O$5,IF(AND($D104=0,$K104="Electric"),'AMI Ref (2)'!$P$5,IF(AND($D104=0,$K104="N/A"),0,0))))</f>
        <v>0</v>
      </c>
      <c r="AM104" s="77">
        <f>IF(AND($D104=1,$K104="Oil"),'AMI Ref (2)'!$N$6,IF(AND($D104=1,$K104="Gas"),'AMI Ref (2)'!$O$6,IF(AND($D104=1,$K104="Electric"),'AMI Ref (2)'!$P$6,IF(AND($D104=1,$K104="N/A"),0,0))))</f>
        <v>0</v>
      </c>
      <c r="AN104" s="77">
        <f>IF(AND($D104=2,$K104="Oil"),'AMI Ref (2)'!$N$7,IF(AND($D104=2,$K104="Gas"),'AMI Ref (2)'!$O$7,IF(AND($D104=2,$K104="Electric"),'AMI Ref (2)'!$P$7,IF(AND($D104=2,$K104="N/A"),0,0))))</f>
        <v>0</v>
      </c>
      <c r="AO104" s="77">
        <f>IF(AND($D104=3,$K104="Oil"),'AMI Ref (2)'!$N$8,IF(AND($D104=3,$K104="Gas"),'AMI Ref (2)'!$O$8,IF(AND($D104=3,$K104="Electric"),'AMI Ref (2)'!$P$8,IF(AND($D104=3,$K104="N/A"),0,0))))</f>
        <v>0</v>
      </c>
      <c r="AP104" s="77">
        <f>IF(AND($D104=4,$K104="Oil"),'AMI Ref (2)'!$N$9,IF(AND($D104=4,$K104="Gas"),'AMI Ref (2)'!$O$9,IF(AND($D104=4,$K104="Electric"),'AMI Ref (2)'!$P$9,IF(AND($D104=4,$K104="N/A"),0,0))))</f>
        <v>0</v>
      </c>
      <c r="AQ104" s="77">
        <f>IF(AND($D104=5,$K104="Oil"),'AMI Ref (2)'!$N$10,IF(AND($D104=5,$K104="Gas"),'AMI Ref (2)'!$O$10,IF(AND($D104=5,$K104="Electric"),'AMI Ref (2)'!$P$10,IF(AND($D104=5,$K104="N/A"),0,0))))</f>
        <v>0</v>
      </c>
      <c r="AR104" s="86">
        <f t="shared" si="26"/>
        <v>0</v>
      </c>
      <c r="AS104" s="87" t="e">
        <f t="shared" si="27"/>
        <v>#N/A</v>
      </c>
    </row>
    <row r="105" spans="1:45" s="89" customFormat="1" ht="12.95" customHeight="1" x14ac:dyDescent="0.2">
      <c r="A105" s="68">
        <v>103</v>
      </c>
      <c r="B105" s="79">
        <f>Input!E120</f>
        <v>0</v>
      </c>
      <c r="C105" s="79">
        <f>Input!F120</f>
        <v>0</v>
      </c>
      <c r="D105" s="79">
        <f>Input!G120</f>
        <v>0</v>
      </c>
      <c r="E105" s="79">
        <f>Input!H120</f>
        <v>0</v>
      </c>
      <c r="F105" s="80">
        <f>Input!I120</f>
        <v>0</v>
      </c>
      <c r="G105" s="80">
        <f>Input!J120</f>
        <v>0</v>
      </c>
      <c r="H105" s="79">
        <f>Input!K120</f>
        <v>0</v>
      </c>
      <c r="I105" s="79">
        <f>Input!L120</f>
        <v>0</v>
      </c>
      <c r="J105" s="79">
        <f>Input!M120</f>
        <v>0</v>
      </c>
      <c r="K105" s="79">
        <f>Input!N120</f>
        <v>0</v>
      </c>
      <c r="L105" s="79">
        <f>Input!O120</f>
        <v>0</v>
      </c>
      <c r="M105" s="81" t="str">
        <f t="shared" si="17"/>
        <v/>
      </c>
      <c r="N105" s="82">
        <f t="shared" si="18"/>
        <v>0</v>
      </c>
      <c r="O105" s="83">
        <f>Input!C120</f>
        <v>0</v>
      </c>
      <c r="P105" s="83"/>
      <c r="Q105" s="21"/>
      <c r="R105" s="11">
        <f t="shared" si="14"/>
        <v>0</v>
      </c>
      <c r="S105" s="15" t="str">
        <f t="shared" si="15"/>
        <v xml:space="preserve"> </v>
      </c>
      <c r="T105" s="15"/>
      <c r="U105" s="12">
        <f t="shared" si="19"/>
        <v>0</v>
      </c>
      <c r="V105" s="12">
        <f t="shared" si="20"/>
        <v>0</v>
      </c>
      <c r="W105" s="12">
        <f t="shared" si="21"/>
        <v>0</v>
      </c>
      <c r="X105" s="12">
        <f t="shared" si="22"/>
        <v>0</v>
      </c>
      <c r="Y105" s="12">
        <f t="shared" si="23"/>
        <v>0</v>
      </c>
      <c r="Z105" s="12">
        <f t="shared" si="24"/>
        <v>0</v>
      </c>
      <c r="AA105" s="12">
        <f t="shared" si="28"/>
        <v>0</v>
      </c>
      <c r="AB105" s="12" t="str">
        <f t="shared" si="16"/>
        <v>00</v>
      </c>
      <c r="AC105" s="85" t="e">
        <f>VLOOKUP(AB105,'AMI Ref (2)'!T:U,2,FALSE)</f>
        <v>#N/A</v>
      </c>
      <c r="AD105" s="86"/>
      <c r="AE105" s="77">
        <f>IF(AND($D105=0,$J105="Oil"),'AMI Ref (2)'!$K$5,IF(AND($D105=0,$J105="Gas"),'AMI Ref (2)'!$L$5,IF(AND($D105=0,$J105="Electric"),'AMI Ref (2)'!$M$5,IF(AND($D105=0,$J105="N/A"),0,0))))</f>
        <v>0</v>
      </c>
      <c r="AF105" s="77">
        <f>IF(AND($D105=1,$J105="Oil"),'AMI Ref (2)'!$K$6,IF(AND($D105=1,$J105="Gas"),'AMI Ref (2)'!$L$6,IF(AND($D105=1,$J105="Electric"),'AMI Ref (2)'!$M$6,IF(AND($D105=1,$J105="N/A"),0,0))))</f>
        <v>0</v>
      </c>
      <c r="AG105" s="77">
        <f>IF(AND($D105=2,$J105="Oil"),'AMI Ref (2)'!$K$7,IF(AND($D105=2,$J105="Gas"),'AMI Ref (2)'!$L$7,IF(AND($D105=2,$J105="Electric"),'AMI Ref (2)'!$M$7,IF(AND($D105=2,$J105="N/A"),0,0))))</f>
        <v>0</v>
      </c>
      <c r="AH105" s="77">
        <f>IF(AND($D105=3,$J105="Oil"),'AMI Ref (2)'!$K$8,IF(AND($D105=3,$J105="Gas"),'AMI Ref (2)'!$L$8,IF(AND($D105=3,$J105="Electric"),'AMI Ref (2)'!$M$8,IF(AND($D105=3,$J105="N/A"),0,0))))</f>
        <v>0</v>
      </c>
      <c r="AI105" s="77">
        <f>IF(AND($D105=4,$J105="Oil"),'AMI Ref (2)'!$K$9,IF(AND($D105=4,$J105="Gas"),'AMI Ref (2)'!$L$9,IF(AND($D105=4,$J105="Electric"),'AMI Ref (2)'!$M$9,IF(AND($D105=4,$J105="N/A"),0,0))))</f>
        <v>0</v>
      </c>
      <c r="AJ105" s="77">
        <f>IF(AND($D105=5,$J105="Oil"),'AMI Ref (2)'!$K$10,IF(AND($D105=5,$J105="Gas"),'AMI Ref (2)'!$L$10,IF(AND($D105=5,$J105="Electric"),'AMI Ref (2)'!$M$10,IF(AND($D105=5,$J105="N/A"),0,0))))</f>
        <v>0</v>
      </c>
      <c r="AK105" s="42"/>
      <c r="AL105" s="77">
        <f>IF(AND($D105=0,$K105="Oil"),'AMI Ref (2)'!$N$5,IF(AND($D105=0,$K105="Gas"),'AMI Ref (2)'!$O$5,IF(AND($D105=0,$K105="Electric"),'AMI Ref (2)'!$P$5,IF(AND($D105=0,$K105="N/A"),0,0))))</f>
        <v>0</v>
      </c>
      <c r="AM105" s="77">
        <f>IF(AND($D105=1,$K105="Oil"),'AMI Ref (2)'!$N$6,IF(AND($D105=1,$K105="Gas"),'AMI Ref (2)'!$O$6,IF(AND($D105=1,$K105="Electric"),'AMI Ref (2)'!$P$6,IF(AND($D105=1,$K105="N/A"),0,0))))</f>
        <v>0</v>
      </c>
      <c r="AN105" s="77">
        <f>IF(AND($D105=2,$K105="Oil"),'AMI Ref (2)'!$N$7,IF(AND($D105=2,$K105="Gas"),'AMI Ref (2)'!$O$7,IF(AND($D105=2,$K105="Electric"),'AMI Ref (2)'!$P$7,IF(AND($D105=2,$K105="N/A"),0,0))))</f>
        <v>0</v>
      </c>
      <c r="AO105" s="77">
        <f>IF(AND($D105=3,$K105="Oil"),'AMI Ref (2)'!$N$8,IF(AND($D105=3,$K105="Gas"),'AMI Ref (2)'!$O$8,IF(AND($D105=3,$K105="Electric"),'AMI Ref (2)'!$P$8,IF(AND($D105=3,$K105="N/A"),0,0))))</f>
        <v>0</v>
      </c>
      <c r="AP105" s="77">
        <f>IF(AND($D105=4,$K105="Oil"),'AMI Ref (2)'!$N$9,IF(AND($D105=4,$K105="Gas"),'AMI Ref (2)'!$O$9,IF(AND($D105=4,$K105="Electric"),'AMI Ref (2)'!$P$9,IF(AND($D105=4,$K105="N/A"),0,0))))</f>
        <v>0</v>
      </c>
      <c r="AQ105" s="77">
        <f>IF(AND($D105=5,$K105="Oil"),'AMI Ref (2)'!$N$10,IF(AND($D105=5,$K105="Gas"),'AMI Ref (2)'!$O$10,IF(AND($D105=5,$K105="Electric"),'AMI Ref (2)'!$P$10,IF(AND($D105=5,$K105="N/A"),0,0))))</f>
        <v>0</v>
      </c>
      <c r="AR105" s="86">
        <f t="shared" si="26"/>
        <v>0</v>
      </c>
      <c r="AS105" s="87" t="e">
        <f t="shared" si="27"/>
        <v>#N/A</v>
      </c>
    </row>
    <row r="106" spans="1:45" s="89" customFormat="1" ht="12.95" customHeight="1" x14ac:dyDescent="0.2">
      <c r="A106" s="68">
        <v>104</v>
      </c>
      <c r="B106" s="79">
        <f>Input!E121</f>
        <v>0</v>
      </c>
      <c r="C106" s="79">
        <f>Input!F121</f>
        <v>0</v>
      </c>
      <c r="D106" s="79">
        <f>Input!G121</f>
        <v>0</v>
      </c>
      <c r="E106" s="79">
        <f>Input!H121</f>
        <v>0</v>
      </c>
      <c r="F106" s="80">
        <f>Input!I121</f>
        <v>0</v>
      </c>
      <c r="G106" s="80">
        <f>Input!J121</f>
        <v>0</v>
      </c>
      <c r="H106" s="79">
        <f>Input!K121</f>
        <v>0</v>
      </c>
      <c r="I106" s="79">
        <f>Input!L121</f>
        <v>0</v>
      </c>
      <c r="J106" s="79">
        <f>Input!M121</f>
        <v>0</v>
      </c>
      <c r="K106" s="79">
        <f>Input!N121</f>
        <v>0</v>
      </c>
      <c r="L106" s="79">
        <f>Input!O121</f>
        <v>0</v>
      </c>
      <c r="M106" s="81" t="str">
        <f t="shared" si="17"/>
        <v/>
      </c>
      <c r="N106" s="82">
        <f t="shared" si="18"/>
        <v>0</v>
      </c>
      <c r="O106" s="83">
        <f>Input!C121</f>
        <v>0</v>
      </c>
      <c r="P106" s="83"/>
      <c r="Q106" s="21"/>
      <c r="R106" s="11">
        <f t="shared" si="14"/>
        <v>0</v>
      </c>
      <c r="S106" s="15" t="str">
        <f t="shared" si="15"/>
        <v xml:space="preserve"> </v>
      </c>
      <c r="T106" s="15"/>
      <c r="U106" s="12">
        <f t="shared" si="19"/>
        <v>0</v>
      </c>
      <c r="V106" s="12">
        <f t="shared" si="20"/>
        <v>0</v>
      </c>
      <c r="W106" s="12">
        <f t="shared" si="21"/>
        <v>0</v>
      </c>
      <c r="X106" s="12">
        <f t="shared" si="22"/>
        <v>0</v>
      </c>
      <c r="Y106" s="12">
        <f t="shared" si="23"/>
        <v>0</v>
      </c>
      <c r="Z106" s="12">
        <f t="shared" si="24"/>
        <v>0</v>
      </c>
      <c r="AA106" s="12">
        <f t="shared" si="28"/>
        <v>0</v>
      </c>
      <c r="AB106" s="12" t="str">
        <f t="shared" si="16"/>
        <v>00</v>
      </c>
      <c r="AC106" s="85" t="e">
        <f>VLOOKUP(AB106,'AMI Ref (2)'!T:U,2,FALSE)</f>
        <v>#N/A</v>
      </c>
      <c r="AD106" s="86"/>
      <c r="AE106" s="77">
        <f>IF(AND($D106=0,$J106="Oil"),'AMI Ref (2)'!$K$5,IF(AND($D106=0,$J106="Gas"),'AMI Ref (2)'!$L$5,IF(AND($D106=0,$J106="Electric"),'AMI Ref (2)'!$M$5,IF(AND($D106=0,$J106="N/A"),0,0))))</f>
        <v>0</v>
      </c>
      <c r="AF106" s="77">
        <f>IF(AND($D106=1,$J106="Oil"),'AMI Ref (2)'!$K$6,IF(AND($D106=1,$J106="Gas"),'AMI Ref (2)'!$L$6,IF(AND($D106=1,$J106="Electric"),'AMI Ref (2)'!$M$6,IF(AND($D106=1,$J106="N/A"),0,0))))</f>
        <v>0</v>
      </c>
      <c r="AG106" s="77">
        <f>IF(AND($D106=2,$J106="Oil"),'AMI Ref (2)'!$K$7,IF(AND($D106=2,$J106="Gas"),'AMI Ref (2)'!$L$7,IF(AND($D106=2,$J106="Electric"),'AMI Ref (2)'!$M$7,IF(AND($D106=2,$J106="N/A"),0,0))))</f>
        <v>0</v>
      </c>
      <c r="AH106" s="77">
        <f>IF(AND($D106=3,$J106="Oil"),'AMI Ref (2)'!$K$8,IF(AND($D106=3,$J106="Gas"),'AMI Ref (2)'!$L$8,IF(AND($D106=3,$J106="Electric"),'AMI Ref (2)'!$M$8,IF(AND($D106=3,$J106="N/A"),0,0))))</f>
        <v>0</v>
      </c>
      <c r="AI106" s="77">
        <f>IF(AND($D106=4,$J106="Oil"),'AMI Ref (2)'!$K$9,IF(AND($D106=4,$J106="Gas"),'AMI Ref (2)'!$L$9,IF(AND($D106=4,$J106="Electric"),'AMI Ref (2)'!$M$9,IF(AND($D106=4,$J106="N/A"),0,0))))</f>
        <v>0</v>
      </c>
      <c r="AJ106" s="77">
        <f>IF(AND($D106=5,$J106="Oil"),'AMI Ref (2)'!$K$10,IF(AND($D106=5,$J106="Gas"),'AMI Ref (2)'!$L$10,IF(AND($D106=5,$J106="Electric"),'AMI Ref (2)'!$M$10,IF(AND($D106=5,$J106="N/A"),0,0))))</f>
        <v>0</v>
      </c>
      <c r="AK106" s="42"/>
      <c r="AL106" s="77">
        <f>IF(AND($D106=0,$K106="Oil"),'AMI Ref (2)'!$N$5,IF(AND($D106=0,$K106="Gas"),'AMI Ref (2)'!$O$5,IF(AND($D106=0,$K106="Electric"),'AMI Ref (2)'!$P$5,IF(AND($D106=0,$K106="N/A"),0,0))))</f>
        <v>0</v>
      </c>
      <c r="AM106" s="77">
        <f>IF(AND($D106=1,$K106="Oil"),'AMI Ref (2)'!$N$6,IF(AND($D106=1,$K106="Gas"),'AMI Ref (2)'!$O$6,IF(AND($D106=1,$K106="Electric"),'AMI Ref (2)'!$P$6,IF(AND($D106=1,$K106="N/A"),0,0))))</f>
        <v>0</v>
      </c>
      <c r="AN106" s="77">
        <f>IF(AND($D106=2,$K106="Oil"),'AMI Ref (2)'!$N$7,IF(AND($D106=2,$K106="Gas"),'AMI Ref (2)'!$O$7,IF(AND($D106=2,$K106="Electric"),'AMI Ref (2)'!$P$7,IF(AND($D106=2,$K106="N/A"),0,0))))</f>
        <v>0</v>
      </c>
      <c r="AO106" s="77">
        <f>IF(AND($D106=3,$K106="Oil"),'AMI Ref (2)'!$N$8,IF(AND($D106=3,$K106="Gas"),'AMI Ref (2)'!$O$8,IF(AND($D106=3,$K106="Electric"),'AMI Ref (2)'!$P$8,IF(AND($D106=3,$K106="N/A"),0,0))))</f>
        <v>0</v>
      </c>
      <c r="AP106" s="77">
        <f>IF(AND($D106=4,$K106="Oil"),'AMI Ref (2)'!$N$9,IF(AND($D106=4,$K106="Gas"),'AMI Ref (2)'!$O$9,IF(AND($D106=4,$K106="Electric"),'AMI Ref (2)'!$P$9,IF(AND($D106=4,$K106="N/A"),0,0))))</f>
        <v>0</v>
      </c>
      <c r="AQ106" s="77">
        <f>IF(AND($D106=5,$K106="Oil"),'AMI Ref (2)'!$N$10,IF(AND($D106=5,$K106="Gas"),'AMI Ref (2)'!$O$10,IF(AND($D106=5,$K106="Electric"),'AMI Ref (2)'!$P$10,IF(AND($D106=5,$K106="N/A"),0,0))))</f>
        <v>0</v>
      </c>
      <c r="AR106" s="86">
        <f t="shared" si="26"/>
        <v>0</v>
      </c>
      <c r="AS106" s="87" t="e">
        <f t="shared" si="27"/>
        <v>#N/A</v>
      </c>
    </row>
    <row r="107" spans="1:45" s="89" customFormat="1" ht="12.95" customHeight="1" x14ac:dyDescent="0.2">
      <c r="A107" s="68">
        <v>105</v>
      </c>
      <c r="B107" s="79">
        <f>Input!E122</f>
        <v>0</v>
      </c>
      <c r="C107" s="79">
        <f>Input!F122</f>
        <v>0</v>
      </c>
      <c r="D107" s="79">
        <f>Input!G122</f>
        <v>0</v>
      </c>
      <c r="E107" s="79">
        <f>Input!H122</f>
        <v>0</v>
      </c>
      <c r="F107" s="80">
        <f>Input!I122</f>
        <v>0</v>
      </c>
      <c r="G107" s="80">
        <f>Input!J122</f>
        <v>0</v>
      </c>
      <c r="H107" s="79">
        <f>Input!K122</f>
        <v>0</v>
      </c>
      <c r="I107" s="79">
        <f>Input!L122</f>
        <v>0</v>
      </c>
      <c r="J107" s="79">
        <f>Input!M122</f>
        <v>0</v>
      </c>
      <c r="K107" s="79">
        <f>Input!N122</f>
        <v>0</v>
      </c>
      <c r="L107" s="79">
        <f>Input!O122</f>
        <v>0</v>
      </c>
      <c r="M107" s="81" t="str">
        <f t="shared" si="17"/>
        <v/>
      </c>
      <c r="N107" s="82">
        <f t="shared" si="18"/>
        <v>0</v>
      </c>
      <c r="O107" s="83">
        <f>Input!C122</f>
        <v>0</v>
      </c>
      <c r="P107" s="83"/>
      <c r="Q107" s="21"/>
      <c r="R107" s="11">
        <f t="shared" si="14"/>
        <v>0</v>
      </c>
      <c r="S107" s="15" t="str">
        <f t="shared" si="15"/>
        <v xml:space="preserve"> </v>
      </c>
      <c r="T107" s="15"/>
      <c r="U107" s="12">
        <f t="shared" si="19"/>
        <v>0</v>
      </c>
      <c r="V107" s="12">
        <f t="shared" si="20"/>
        <v>0</v>
      </c>
      <c r="W107" s="12">
        <f t="shared" si="21"/>
        <v>0</v>
      </c>
      <c r="X107" s="12">
        <f t="shared" si="22"/>
        <v>0</v>
      </c>
      <c r="Y107" s="12">
        <f t="shared" si="23"/>
        <v>0</v>
      </c>
      <c r="Z107" s="12">
        <f t="shared" si="24"/>
        <v>0</v>
      </c>
      <c r="AA107" s="12">
        <f t="shared" si="28"/>
        <v>0</v>
      </c>
      <c r="AB107" s="12" t="str">
        <f t="shared" si="16"/>
        <v>00</v>
      </c>
      <c r="AC107" s="85" t="e">
        <f>VLOOKUP(AB107,'AMI Ref (2)'!T:U,2,FALSE)</f>
        <v>#N/A</v>
      </c>
      <c r="AD107" s="86"/>
      <c r="AE107" s="77">
        <f>IF(AND($D107=0,$J107="Oil"),'AMI Ref (2)'!$K$5,IF(AND($D107=0,$J107="Gas"),'AMI Ref (2)'!$L$5,IF(AND($D107=0,$J107="Electric"),'AMI Ref (2)'!$M$5,IF(AND($D107=0,$J107="N/A"),0,0))))</f>
        <v>0</v>
      </c>
      <c r="AF107" s="77">
        <f>IF(AND($D107=1,$J107="Oil"),'AMI Ref (2)'!$K$6,IF(AND($D107=1,$J107="Gas"),'AMI Ref (2)'!$L$6,IF(AND($D107=1,$J107="Electric"),'AMI Ref (2)'!$M$6,IF(AND($D107=1,$J107="N/A"),0,0))))</f>
        <v>0</v>
      </c>
      <c r="AG107" s="77">
        <f>IF(AND($D107=2,$J107="Oil"),'AMI Ref (2)'!$K$7,IF(AND($D107=2,$J107="Gas"),'AMI Ref (2)'!$L$7,IF(AND($D107=2,$J107="Electric"),'AMI Ref (2)'!$M$7,IF(AND($D107=2,$J107="N/A"),0,0))))</f>
        <v>0</v>
      </c>
      <c r="AH107" s="77">
        <f>IF(AND($D107=3,$J107="Oil"),'AMI Ref (2)'!$K$8,IF(AND($D107=3,$J107="Gas"),'AMI Ref (2)'!$L$8,IF(AND($D107=3,$J107="Electric"),'AMI Ref (2)'!$M$8,IF(AND($D107=3,$J107="N/A"),0,0))))</f>
        <v>0</v>
      </c>
      <c r="AI107" s="77">
        <f>IF(AND($D107=4,$J107="Oil"),'AMI Ref (2)'!$K$9,IF(AND($D107=4,$J107="Gas"),'AMI Ref (2)'!$L$9,IF(AND($D107=4,$J107="Electric"),'AMI Ref (2)'!$M$9,IF(AND($D107=4,$J107="N/A"),0,0))))</f>
        <v>0</v>
      </c>
      <c r="AJ107" s="77">
        <f>IF(AND($D107=5,$J107="Oil"),'AMI Ref (2)'!$K$10,IF(AND($D107=5,$J107="Gas"),'AMI Ref (2)'!$L$10,IF(AND($D107=5,$J107="Electric"),'AMI Ref (2)'!$M$10,IF(AND($D107=5,$J107="N/A"),0,0))))</f>
        <v>0</v>
      </c>
      <c r="AK107" s="42"/>
      <c r="AL107" s="77">
        <f>IF(AND($D107=0,$K107="Oil"),'AMI Ref (2)'!$N$5,IF(AND($D107=0,$K107="Gas"),'AMI Ref (2)'!$O$5,IF(AND($D107=0,$K107="Electric"),'AMI Ref (2)'!$P$5,IF(AND($D107=0,$K107="N/A"),0,0))))</f>
        <v>0</v>
      </c>
      <c r="AM107" s="77">
        <f>IF(AND($D107=1,$K107="Oil"),'AMI Ref (2)'!$N$6,IF(AND($D107=1,$K107="Gas"),'AMI Ref (2)'!$O$6,IF(AND($D107=1,$K107="Electric"),'AMI Ref (2)'!$P$6,IF(AND($D107=1,$K107="N/A"),0,0))))</f>
        <v>0</v>
      </c>
      <c r="AN107" s="77">
        <f>IF(AND($D107=2,$K107="Oil"),'AMI Ref (2)'!$N$7,IF(AND($D107=2,$K107="Gas"),'AMI Ref (2)'!$O$7,IF(AND($D107=2,$K107="Electric"),'AMI Ref (2)'!$P$7,IF(AND($D107=2,$K107="N/A"),0,0))))</f>
        <v>0</v>
      </c>
      <c r="AO107" s="77">
        <f>IF(AND($D107=3,$K107="Oil"),'AMI Ref (2)'!$N$8,IF(AND($D107=3,$K107="Gas"),'AMI Ref (2)'!$O$8,IF(AND($D107=3,$K107="Electric"),'AMI Ref (2)'!$P$8,IF(AND($D107=3,$K107="N/A"),0,0))))</f>
        <v>0</v>
      </c>
      <c r="AP107" s="77">
        <f>IF(AND($D107=4,$K107="Oil"),'AMI Ref (2)'!$N$9,IF(AND($D107=4,$K107="Gas"),'AMI Ref (2)'!$O$9,IF(AND($D107=4,$K107="Electric"),'AMI Ref (2)'!$P$9,IF(AND($D107=4,$K107="N/A"),0,0))))</f>
        <v>0</v>
      </c>
      <c r="AQ107" s="77">
        <f>IF(AND($D107=5,$K107="Oil"),'AMI Ref (2)'!$N$10,IF(AND($D107=5,$K107="Gas"),'AMI Ref (2)'!$O$10,IF(AND($D107=5,$K107="Electric"),'AMI Ref (2)'!$P$10,IF(AND($D107=5,$K107="N/A"),0,0))))</f>
        <v>0</v>
      </c>
      <c r="AR107" s="86">
        <f t="shared" si="26"/>
        <v>0</v>
      </c>
      <c r="AS107" s="87" t="e">
        <f t="shared" si="27"/>
        <v>#N/A</v>
      </c>
    </row>
    <row r="108" spans="1:45" s="89" customFormat="1" ht="12.95" customHeight="1" x14ac:dyDescent="0.2">
      <c r="A108" s="68">
        <v>106</v>
      </c>
      <c r="B108" s="79">
        <f>Input!E123</f>
        <v>0</v>
      </c>
      <c r="C108" s="79">
        <f>Input!F123</f>
        <v>0</v>
      </c>
      <c r="D108" s="79">
        <f>Input!G123</f>
        <v>0</v>
      </c>
      <c r="E108" s="79">
        <f>Input!H123</f>
        <v>0</v>
      </c>
      <c r="F108" s="80">
        <f>Input!I123</f>
        <v>0</v>
      </c>
      <c r="G108" s="80">
        <f>Input!J123</f>
        <v>0</v>
      </c>
      <c r="H108" s="79">
        <f>Input!K123</f>
        <v>0</v>
      </c>
      <c r="I108" s="79">
        <f>Input!L123</f>
        <v>0</v>
      </c>
      <c r="J108" s="79">
        <f>Input!M123</f>
        <v>0</v>
      </c>
      <c r="K108" s="79">
        <f>Input!N123</f>
        <v>0</v>
      </c>
      <c r="L108" s="79">
        <f>Input!O123</f>
        <v>0</v>
      </c>
      <c r="M108" s="81" t="str">
        <f t="shared" si="17"/>
        <v/>
      </c>
      <c r="N108" s="82">
        <f t="shared" si="18"/>
        <v>0</v>
      </c>
      <c r="O108" s="83">
        <f>Input!C123</f>
        <v>0</v>
      </c>
      <c r="P108" s="83"/>
      <c r="Q108" s="21"/>
      <c r="R108" s="11">
        <f t="shared" si="14"/>
        <v>0</v>
      </c>
      <c r="S108" s="15" t="str">
        <f t="shared" si="15"/>
        <v xml:space="preserve"> </v>
      </c>
      <c r="T108" s="15"/>
      <c r="U108" s="12">
        <f t="shared" si="19"/>
        <v>0</v>
      </c>
      <c r="V108" s="12">
        <f t="shared" si="20"/>
        <v>0</v>
      </c>
      <c r="W108" s="12">
        <f t="shared" si="21"/>
        <v>0</v>
      </c>
      <c r="X108" s="12">
        <f t="shared" si="22"/>
        <v>0</v>
      </c>
      <c r="Y108" s="12">
        <f t="shared" si="23"/>
        <v>0</v>
      </c>
      <c r="Z108" s="12">
        <f t="shared" si="24"/>
        <v>0</v>
      </c>
      <c r="AA108" s="12">
        <f t="shared" si="28"/>
        <v>0</v>
      </c>
      <c r="AB108" s="12" t="str">
        <f t="shared" si="16"/>
        <v>00</v>
      </c>
      <c r="AC108" s="85" t="e">
        <f>VLOOKUP(AB108,'AMI Ref (2)'!T:U,2,FALSE)</f>
        <v>#N/A</v>
      </c>
      <c r="AD108" s="86"/>
      <c r="AE108" s="77">
        <f>IF(AND($D108=0,$J108="Oil"),'AMI Ref (2)'!$K$5,IF(AND($D108=0,$J108="Gas"),'AMI Ref (2)'!$L$5,IF(AND($D108=0,$J108="Electric"),'AMI Ref (2)'!$M$5,IF(AND($D108=0,$J108="N/A"),0,0))))</f>
        <v>0</v>
      </c>
      <c r="AF108" s="77">
        <f>IF(AND($D108=1,$J108="Oil"),'AMI Ref (2)'!$K$6,IF(AND($D108=1,$J108="Gas"),'AMI Ref (2)'!$L$6,IF(AND($D108=1,$J108="Electric"),'AMI Ref (2)'!$M$6,IF(AND($D108=1,$J108="N/A"),0,0))))</f>
        <v>0</v>
      </c>
      <c r="AG108" s="77">
        <f>IF(AND($D108=2,$J108="Oil"),'AMI Ref (2)'!$K$7,IF(AND($D108=2,$J108="Gas"),'AMI Ref (2)'!$L$7,IF(AND($D108=2,$J108="Electric"),'AMI Ref (2)'!$M$7,IF(AND($D108=2,$J108="N/A"),0,0))))</f>
        <v>0</v>
      </c>
      <c r="AH108" s="77">
        <f>IF(AND($D108=3,$J108="Oil"),'AMI Ref (2)'!$K$8,IF(AND($D108=3,$J108="Gas"),'AMI Ref (2)'!$L$8,IF(AND($D108=3,$J108="Electric"),'AMI Ref (2)'!$M$8,IF(AND($D108=3,$J108="N/A"),0,0))))</f>
        <v>0</v>
      </c>
      <c r="AI108" s="77">
        <f>IF(AND($D108=4,$J108="Oil"),'AMI Ref (2)'!$K$9,IF(AND($D108=4,$J108="Gas"),'AMI Ref (2)'!$L$9,IF(AND($D108=4,$J108="Electric"),'AMI Ref (2)'!$M$9,IF(AND($D108=4,$J108="N/A"),0,0))))</f>
        <v>0</v>
      </c>
      <c r="AJ108" s="77">
        <f>IF(AND($D108=5,$J108="Oil"),'AMI Ref (2)'!$K$10,IF(AND($D108=5,$J108="Gas"),'AMI Ref (2)'!$L$10,IF(AND($D108=5,$J108="Electric"),'AMI Ref (2)'!$M$10,IF(AND($D108=5,$J108="N/A"),0,0))))</f>
        <v>0</v>
      </c>
      <c r="AK108" s="42"/>
      <c r="AL108" s="77">
        <f>IF(AND($D108=0,$K108="Oil"),'AMI Ref (2)'!$N$5,IF(AND($D108=0,$K108="Gas"),'AMI Ref (2)'!$O$5,IF(AND($D108=0,$K108="Electric"),'AMI Ref (2)'!$P$5,IF(AND($D108=0,$K108="N/A"),0,0))))</f>
        <v>0</v>
      </c>
      <c r="AM108" s="77">
        <f>IF(AND($D108=1,$K108="Oil"),'AMI Ref (2)'!$N$6,IF(AND($D108=1,$K108="Gas"),'AMI Ref (2)'!$O$6,IF(AND($D108=1,$K108="Electric"),'AMI Ref (2)'!$P$6,IF(AND($D108=1,$K108="N/A"),0,0))))</f>
        <v>0</v>
      </c>
      <c r="AN108" s="77">
        <f>IF(AND($D108=2,$K108="Oil"),'AMI Ref (2)'!$N$7,IF(AND($D108=2,$K108="Gas"),'AMI Ref (2)'!$O$7,IF(AND($D108=2,$K108="Electric"),'AMI Ref (2)'!$P$7,IF(AND($D108=2,$K108="N/A"),0,0))))</f>
        <v>0</v>
      </c>
      <c r="AO108" s="77">
        <f>IF(AND($D108=3,$K108="Oil"),'AMI Ref (2)'!$N$8,IF(AND($D108=3,$K108="Gas"),'AMI Ref (2)'!$O$8,IF(AND($D108=3,$K108="Electric"),'AMI Ref (2)'!$P$8,IF(AND($D108=3,$K108="N/A"),0,0))))</f>
        <v>0</v>
      </c>
      <c r="AP108" s="77">
        <f>IF(AND($D108=4,$K108="Oil"),'AMI Ref (2)'!$N$9,IF(AND($D108=4,$K108="Gas"),'AMI Ref (2)'!$O$9,IF(AND($D108=4,$K108="Electric"),'AMI Ref (2)'!$P$9,IF(AND($D108=4,$K108="N/A"),0,0))))</f>
        <v>0</v>
      </c>
      <c r="AQ108" s="77">
        <f>IF(AND($D108=5,$K108="Oil"),'AMI Ref (2)'!$N$10,IF(AND($D108=5,$K108="Gas"),'AMI Ref (2)'!$O$10,IF(AND($D108=5,$K108="Electric"),'AMI Ref (2)'!$P$10,IF(AND($D108=5,$K108="N/A"),0,0))))</f>
        <v>0</v>
      </c>
      <c r="AR108" s="86">
        <f t="shared" si="26"/>
        <v>0</v>
      </c>
      <c r="AS108" s="87" t="e">
        <f t="shared" si="27"/>
        <v>#N/A</v>
      </c>
    </row>
    <row r="109" spans="1:45" s="89" customFormat="1" ht="12.95" customHeight="1" x14ac:dyDescent="0.2">
      <c r="A109" s="68">
        <v>107</v>
      </c>
      <c r="B109" s="79">
        <f>Input!E124</f>
        <v>0</v>
      </c>
      <c r="C109" s="79">
        <f>Input!F124</f>
        <v>0</v>
      </c>
      <c r="D109" s="79">
        <f>Input!G124</f>
        <v>0</v>
      </c>
      <c r="E109" s="79">
        <f>Input!H124</f>
        <v>0</v>
      </c>
      <c r="F109" s="80">
        <f>Input!I124</f>
        <v>0</v>
      </c>
      <c r="G109" s="80">
        <f>Input!J124</f>
        <v>0</v>
      </c>
      <c r="H109" s="79">
        <f>Input!K124</f>
        <v>0</v>
      </c>
      <c r="I109" s="79">
        <f>Input!L124</f>
        <v>0</v>
      </c>
      <c r="J109" s="79">
        <f>Input!M124</f>
        <v>0</v>
      </c>
      <c r="K109" s="79">
        <f>Input!N124</f>
        <v>0</v>
      </c>
      <c r="L109" s="79">
        <f>Input!O124</f>
        <v>0</v>
      </c>
      <c r="M109" s="81" t="str">
        <f t="shared" si="17"/>
        <v/>
      </c>
      <c r="N109" s="82">
        <f t="shared" si="18"/>
        <v>0</v>
      </c>
      <c r="O109" s="83">
        <f>Input!C124</f>
        <v>0</v>
      </c>
      <c r="P109" s="83"/>
      <c r="Q109" s="21"/>
      <c r="R109" s="11">
        <f t="shared" si="14"/>
        <v>0</v>
      </c>
      <c r="S109" s="15" t="str">
        <f t="shared" si="15"/>
        <v xml:space="preserve"> </v>
      </c>
      <c r="T109" s="15"/>
      <c r="U109" s="12">
        <f t="shared" si="19"/>
        <v>0</v>
      </c>
      <c r="V109" s="12">
        <f t="shared" si="20"/>
        <v>0</v>
      </c>
      <c r="W109" s="12">
        <f t="shared" si="21"/>
        <v>0</v>
      </c>
      <c r="X109" s="12">
        <f t="shared" si="22"/>
        <v>0</v>
      </c>
      <c r="Y109" s="12">
        <f t="shared" si="23"/>
        <v>0</v>
      </c>
      <c r="Z109" s="12">
        <f t="shared" si="24"/>
        <v>0</v>
      </c>
      <c r="AA109" s="12">
        <f t="shared" si="28"/>
        <v>0</v>
      </c>
      <c r="AB109" s="12" t="str">
        <f t="shared" si="16"/>
        <v>00</v>
      </c>
      <c r="AC109" s="85" t="e">
        <f>VLOOKUP(AB109,'AMI Ref (2)'!T:U,2,FALSE)</f>
        <v>#N/A</v>
      </c>
      <c r="AD109" s="86"/>
      <c r="AE109" s="77">
        <f>IF(AND($D109=0,$J109="Oil"),'AMI Ref (2)'!$K$5,IF(AND($D109=0,$J109="Gas"),'AMI Ref (2)'!$L$5,IF(AND($D109=0,$J109="Electric"),'AMI Ref (2)'!$M$5,IF(AND($D109=0,$J109="N/A"),0,0))))</f>
        <v>0</v>
      </c>
      <c r="AF109" s="77">
        <f>IF(AND($D109=1,$J109="Oil"),'AMI Ref (2)'!$K$6,IF(AND($D109=1,$J109="Gas"),'AMI Ref (2)'!$L$6,IF(AND($D109=1,$J109="Electric"),'AMI Ref (2)'!$M$6,IF(AND($D109=1,$J109="N/A"),0,0))))</f>
        <v>0</v>
      </c>
      <c r="AG109" s="77">
        <f>IF(AND($D109=2,$J109="Oil"),'AMI Ref (2)'!$K$7,IF(AND($D109=2,$J109="Gas"),'AMI Ref (2)'!$L$7,IF(AND($D109=2,$J109="Electric"),'AMI Ref (2)'!$M$7,IF(AND($D109=2,$J109="N/A"),0,0))))</f>
        <v>0</v>
      </c>
      <c r="AH109" s="77">
        <f>IF(AND($D109=3,$J109="Oil"),'AMI Ref (2)'!$K$8,IF(AND($D109=3,$J109="Gas"),'AMI Ref (2)'!$L$8,IF(AND($D109=3,$J109="Electric"),'AMI Ref (2)'!$M$8,IF(AND($D109=3,$J109="N/A"),0,0))))</f>
        <v>0</v>
      </c>
      <c r="AI109" s="77">
        <f>IF(AND($D109=4,$J109="Oil"),'AMI Ref (2)'!$K$9,IF(AND($D109=4,$J109="Gas"),'AMI Ref (2)'!$L$9,IF(AND($D109=4,$J109="Electric"),'AMI Ref (2)'!$M$9,IF(AND($D109=4,$J109="N/A"),0,0))))</f>
        <v>0</v>
      </c>
      <c r="AJ109" s="77">
        <f>IF(AND($D109=5,$J109="Oil"),'AMI Ref (2)'!$K$10,IF(AND($D109=5,$J109="Gas"),'AMI Ref (2)'!$L$10,IF(AND($D109=5,$J109="Electric"),'AMI Ref (2)'!$M$10,IF(AND($D109=5,$J109="N/A"),0,0))))</f>
        <v>0</v>
      </c>
      <c r="AK109" s="42"/>
      <c r="AL109" s="77">
        <f>IF(AND($D109=0,$K109="Oil"),'AMI Ref (2)'!$N$5,IF(AND($D109=0,$K109="Gas"),'AMI Ref (2)'!$O$5,IF(AND($D109=0,$K109="Electric"),'AMI Ref (2)'!$P$5,IF(AND($D109=0,$K109="N/A"),0,0))))</f>
        <v>0</v>
      </c>
      <c r="AM109" s="77">
        <f>IF(AND($D109=1,$K109="Oil"),'AMI Ref (2)'!$N$6,IF(AND($D109=1,$K109="Gas"),'AMI Ref (2)'!$O$6,IF(AND($D109=1,$K109="Electric"),'AMI Ref (2)'!$P$6,IF(AND($D109=1,$K109="N/A"),0,0))))</f>
        <v>0</v>
      </c>
      <c r="AN109" s="77">
        <f>IF(AND($D109=2,$K109="Oil"),'AMI Ref (2)'!$N$7,IF(AND($D109=2,$K109="Gas"),'AMI Ref (2)'!$O$7,IF(AND($D109=2,$K109="Electric"),'AMI Ref (2)'!$P$7,IF(AND($D109=2,$K109="N/A"),0,0))))</f>
        <v>0</v>
      </c>
      <c r="AO109" s="77">
        <f>IF(AND($D109=3,$K109="Oil"),'AMI Ref (2)'!$N$8,IF(AND($D109=3,$K109="Gas"),'AMI Ref (2)'!$O$8,IF(AND($D109=3,$K109="Electric"),'AMI Ref (2)'!$P$8,IF(AND($D109=3,$K109="N/A"),0,0))))</f>
        <v>0</v>
      </c>
      <c r="AP109" s="77">
        <f>IF(AND($D109=4,$K109="Oil"),'AMI Ref (2)'!$N$9,IF(AND($D109=4,$K109="Gas"),'AMI Ref (2)'!$O$9,IF(AND($D109=4,$K109="Electric"),'AMI Ref (2)'!$P$9,IF(AND($D109=4,$K109="N/A"),0,0))))</f>
        <v>0</v>
      </c>
      <c r="AQ109" s="77">
        <f>IF(AND($D109=5,$K109="Oil"),'AMI Ref (2)'!$N$10,IF(AND($D109=5,$K109="Gas"),'AMI Ref (2)'!$O$10,IF(AND($D109=5,$K109="Electric"),'AMI Ref (2)'!$P$10,IF(AND($D109=5,$K109="N/A"),0,0))))</f>
        <v>0</v>
      </c>
      <c r="AR109" s="86">
        <f t="shared" si="26"/>
        <v>0</v>
      </c>
      <c r="AS109" s="87" t="e">
        <f t="shared" si="27"/>
        <v>#N/A</v>
      </c>
    </row>
    <row r="110" spans="1:45" s="89" customFormat="1" ht="12.95" customHeight="1" x14ac:dyDescent="0.2">
      <c r="A110" s="68">
        <v>108</v>
      </c>
      <c r="B110" s="79">
        <f>Input!E125</f>
        <v>0</v>
      </c>
      <c r="C110" s="79">
        <f>Input!F125</f>
        <v>0</v>
      </c>
      <c r="D110" s="79">
        <f>Input!G125</f>
        <v>0</v>
      </c>
      <c r="E110" s="79">
        <f>Input!H125</f>
        <v>0</v>
      </c>
      <c r="F110" s="80">
        <f>Input!I125</f>
        <v>0</v>
      </c>
      <c r="G110" s="80">
        <f>Input!J125</f>
        <v>0</v>
      </c>
      <c r="H110" s="79">
        <f>Input!K125</f>
        <v>0</v>
      </c>
      <c r="I110" s="79">
        <f>Input!L125</f>
        <v>0</v>
      </c>
      <c r="J110" s="79">
        <f>Input!M125</f>
        <v>0</v>
      </c>
      <c r="K110" s="79">
        <f>Input!N125</f>
        <v>0</v>
      </c>
      <c r="L110" s="79">
        <f>Input!O125</f>
        <v>0</v>
      </c>
      <c r="M110" s="81" t="str">
        <f t="shared" si="17"/>
        <v/>
      </c>
      <c r="N110" s="82">
        <f t="shared" si="18"/>
        <v>0</v>
      </c>
      <c r="O110" s="83">
        <f>Input!C125</f>
        <v>0</v>
      </c>
      <c r="P110" s="83"/>
      <c r="Q110" s="21"/>
      <c r="R110" s="11">
        <f t="shared" si="14"/>
        <v>0</v>
      </c>
      <c r="S110" s="15" t="str">
        <f t="shared" si="15"/>
        <v xml:space="preserve"> </v>
      </c>
      <c r="T110" s="15"/>
      <c r="U110" s="12">
        <f t="shared" si="19"/>
        <v>0</v>
      </c>
      <c r="V110" s="12">
        <f t="shared" si="20"/>
        <v>0</v>
      </c>
      <c r="W110" s="12">
        <f t="shared" si="21"/>
        <v>0</v>
      </c>
      <c r="X110" s="12">
        <f t="shared" si="22"/>
        <v>0</v>
      </c>
      <c r="Y110" s="12">
        <f t="shared" si="23"/>
        <v>0</v>
      </c>
      <c r="Z110" s="12">
        <f t="shared" si="24"/>
        <v>0</v>
      </c>
      <c r="AA110" s="12">
        <f t="shared" si="28"/>
        <v>0</v>
      </c>
      <c r="AB110" s="12" t="str">
        <f t="shared" si="16"/>
        <v>00</v>
      </c>
      <c r="AC110" s="85" t="e">
        <f>VLOOKUP(AB110,'AMI Ref (2)'!T:U,2,FALSE)</f>
        <v>#N/A</v>
      </c>
      <c r="AD110" s="86"/>
      <c r="AE110" s="77">
        <f>IF(AND($D110=0,$J110="Oil"),'AMI Ref (2)'!$K$5,IF(AND($D110=0,$J110="Gas"),'AMI Ref (2)'!$L$5,IF(AND($D110=0,$J110="Electric"),'AMI Ref (2)'!$M$5,IF(AND($D110=0,$J110="N/A"),0,0))))</f>
        <v>0</v>
      </c>
      <c r="AF110" s="77">
        <f>IF(AND($D110=1,$J110="Oil"),'AMI Ref (2)'!$K$6,IF(AND($D110=1,$J110="Gas"),'AMI Ref (2)'!$L$6,IF(AND($D110=1,$J110="Electric"),'AMI Ref (2)'!$M$6,IF(AND($D110=1,$J110="N/A"),0,0))))</f>
        <v>0</v>
      </c>
      <c r="AG110" s="77">
        <f>IF(AND($D110=2,$J110="Oil"),'AMI Ref (2)'!$K$7,IF(AND($D110=2,$J110="Gas"),'AMI Ref (2)'!$L$7,IF(AND($D110=2,$J110="Electric"),'AMI Ref (2)'!$M$7,IF(AND($D110=2,$J110="N/A"),0,0))))</f>
        <v>0</v>
      </c>
      <c r="AH110" s="77">
        <f>IF(AND($D110=3,$J110="Oil"),'AMI Ref (2)'!$K$8,IF(AND($D110=3,$J110="Gas"),'AMI Ref (2)'!$L$8,IF(AND($D110=3,$J110="Electric"),'AMI Ref (2)'!$M$8,IF(AND($D110=3,$J110="N/A"),0,0))))</f>
        <v>0</v>
      </c>
      <c r="AI110" s="77">
        <f>IF(AND($D110=4,$J110="Oil"),'AMI Ref (2)'!$K$9,IF(AND($D110=4,$J110="Gas"),'AMI Ref (2)'!$L$9,IF(AND($D110=4,$J110="Electric"),'AMI Ref (2)'!$M$9,IF(AND($D110=4,$J110="N/A"),0,0))))</f>
        <v>0</v>
      </c>
      <c r="AJ110" s="77">
        <f>IF(AND($D110=5,$J110="Oil"),'AMI Ref (2)'!$K$10,IF(AND($D110=5,$J110="Gas"),'AMI Ref (2)'!$L$10,IF(AND($D110=5,$J110="Electric"),'AMI Ref (2)'!$M$10,IF(AND($D110=5,$J110="N/A"),0,0))))</f>
        <v>0</v>
      </c>
      <c r="AK110" s="42"/>
      <c r="AL110" s="77">
        <f>IF(AND($D110=0,$K110="Oil"),'AMI Ref (2)'!$N$5,IF(AND($D110=0,$K110="Gas"),'AMI Ref (2)'!$O$5,IF(AND($D110=0,$K110="Electric"),'AMI Ref (2)'!$P$5,IF(AND($D110=0,$K110="N/A"),0,0))))</f>
        <v>0</v>
      </c>
      <c r="AM110" s="77">
        <f>IF(AND($D110=1,$K110="Oil"),'AMI Ref (2)'!$N$6,IF(AND($D110=1,$K110="Gas"),'AMI Ref (2)'!$O$6,IF(AND($D110=1,$K110="Electric"),'AMI Ref (2)'!$P$6,IF(AND($D110=1,$K110="N/A"),0,0))))</f>
        <v>0</v>
      </c>
      <c r="AN110" s="77">
        <f>IF(AND($D110=2,$K110="Oil"),'AMI Ref (2)'!$N$7,IF(AND($D110=2,$K110="Gas"),'AMI Ref (2)'!$O$7,IF(AND($D110=2,$K110="Electric"),'AMI Ref (2)'!$P$7,IF(AND($D110=2,$K110="N/A"),0,0))))</f>
        <v>0</v>
      </c>
      <c r="AO110" s="77">
        <f>IF(AND($D110=3,$K110="Oil"),'AMI Ref (2)'!$N$8,IF(AND($D110=3,$K110="Gas"),'AMI Ref (2)'!$O$8,IF(AND($D110=3,$K110="Electric"),'AMI Ref (2)'!$P$8,IF(AND($D110=3,$K110="N/A"),0,0))))</f>
        <v>0</v>
      </c>
      <c r="AP110" s="77">
        <f>IF(AND($D110=4,$K110="Oil"),'AMI Ref (2)'!$N$9,IF(AND($D110=4,$K110="Gas"),'AMI Ref (2)'!$O$9,IF(AND($D110=4,$K110="Electric"),'AMI Ref (2)'!$P$9,IF(AND($D110=4,$K110="N/A"),0,0))))</f>
        <v>0</v>
      </c>
      <c r="AQ110" s="77">
        <f>IF(AND($D110=5,$K110="Oil"),'AMI Ref (2)'!$N$10,IF(AND($D110=5,$K110="Gas"),'AMI Ref (2)'!$O$10,IF(AND($D110=5,$K110="Electric"),'AMI Ref (2)'!$P$10,IF(AND($D110=5,$K110="N/A"),0,0))))</f>
        <v>0</v>
      </c>
      <c r="AR110" s="86">
        <f t="shared" si="26"/>
        <v>0</v>
      </c>
      <c r="AS110" s="87" t="e">
        <f t="shared" si="27"/>
        <v>#N/A</v>
      </c>
    </row>
    <row r="111" spans="1:45" s="89" customFormat="1" ht="12.95" customHeight="1" x14ac:dyDescent="0.2">
      <c r="A111" s="68">
        <v>109</v>
      </c>
      <c r="B111" s="79">
        <f>Input!E126</f>
        <v>0</v>
      </c>
      <c r="C111" s="79">
        <f>Input!F126</f>
        <v>0</v>
      </c>
      <c r="D111" s="79">
        <f>Input!G126</f>
        <v>0</v>
      </c>
      <c r="E111" s="79">
        <f>Input!H126</f>
        <v>0</v>
      </c>
      <c r="F111" s="80">
        <f>Input!I126</f>
        <v>0</v>
      </c>
      <c r="G111" s="80">
        <f>Input!J126</f>
        <v>0</v>
      </c>
      <c r="H111" s="79">
        <f>Input!K126</f>
        <v>0</v>
      </c>
      <c r="I111" s="79">
        <f>Input!L126</f>
        <v>0</v>
      </c>
      <c r="J111" s="79">
        <f>Input!M126</f>
        <v>0</v>
      </c>
      <c r="K111" s="79">
        <f>Input!N126</f>
        <v>0</v>
      </c>
      <c r="L111" s="79">
        <f>Input!O126</f>
        <v>0</v>
      </c>
      <c r="M111" s="81" t="str">
        <f t="shared" si="17"/>
        <v/>
      </c>
      <c r="N111" s="82">
        <f t="shared" si="18"/>
        <v>0</v>
      </c>
      <c r="O111" s="83">
        <f>Input!C126</f>
        <v>0</v>
      </c>
      <c r="P111" s="83"/>
      <c r="Q111" s="21"/>
      <c r="R111" s="11">
        <f t="shared" si="14"/>
        <v>0</v>
      </c>
      <c r="S111" s="15" t="str">
        <f t="shared" si="15"/>
        <v xml:space="preserve"> </v>
      </c>
      <c r="T111" s="15"/>
      <c r="U111" s="12">
        <f t="shared" si="19"/>
        <v>0</v>
      </c>
      <c r="V111" s="12">
        <f t="shared" si="20"/>
        <v>0</v>
      </c>
      <c r="W111" s="12">
        <f t="shared" si="21"/>
        <v>0</v>
      </c>
      <c r="X111" s="12">
        <f t="shared" si="22"/>
        <v>0</v>
      </c>
      <c r="Y111" s="12">
        <f t="shared" si="23"/>
        <v>0</v>
      </c>
      <c r="Z111" s="12">
        <f t="shared" si="24"/>
        <v>0</v>
      </c>
      <c r="AA111" s="12">
        <f t="shared" si="28"/>
        <v>0</v>
      </c>
      <c r="AB111" s="12" t="str">
        <f t="shared" si="16"/>
        <v>00</v>
      </c>
      <c r="AC111" s="85" t="e">
        <f>VLOOKUP(AB111,'AMI Ref (2)'!T:U,2,FALSE)</f>
        <v>#N/A</v>
      </c>
      <c r="AD111" s="86"/>
      <c r="AE111" s="77">
        <f>IF(AND($D111=0,$J111="Oil"),'AMI Ref (2)'!$K$5,IF(AND($D111=0,$J111="Gas"),'AMI Ref (2)'!$L$5,IF(AND($D111=0,$J111="Electric"),'AMI Ref (2)'!$M$5,IF(AND($D111=0,$J111="N/A"),0,0))))</f>
        <v>0</v>
      </c>
      <c r="AF111" s="77">
        <f>IF(AND($D111=1,$J111="Oil"),'AMI Ref (2)'!$K$6,IF(AND($D111=1,$J111="Gas"),'AMI Ref (2)'!$L$6,IF(AND($D111=1,$J111="Electric"),'AMI Ref (2)'!$M$6,IF(AND($D111=1,$J111="N/A"),0,0))))</f>
        <v>0</v>
      </c>
      <c r="AG111" s="77">
        <f>IF(AND($D111=2,$J111="Oil"),'AMI Ref (2)'!$K$7,IF(AND($D111=2,$J111="Gas"),'AMI Ref (2)'!$L$7,IF(AND($D111=2,$J111="Electric"),'AMI Ref (2)'!$M$7,IF(AND($D111=2,$J111="N/A"),0,0))))</f>
        <v>0</v>
      </c>
      <c r="AH111" s="77">
        <f>IF(AND($D111=3,$J111="Oil"),'AMI Ref (2)'!$K$8,IF(AND($D111=3,$J111="Gas"),'AMI Ref (2)'!$L$8,IF(AND($D111=3,$J111="Electric"),'AMI Ref (2)'!$M$8,IF(AND($D111=3,$J111="N/A"),0,0))))</f>
        <v>0</v>
      </c>
      <c r="AI111" s="77">
        <f>IF(AND($D111=4,$J111="Oil"),'AMI Ref (2)'!$K$9,IF(AND($D111=4,$J111="Gas"),'AMI Ref (2)'!$L$9,IF(AND($D111=4,$J111="Electric"),'AMI Ref (2)'!$M$9,IF(AND($D111=4,$J111="N/A"),0,0))))</f>
        <v>0</v>
      </c>
      <c r="AJ111" s="77">
        <f>IF(AND($D111=5,$J111="Oil"),'AMI Ref (2)'!$K$10,IF(AND($D111=5,$J111="Gas"),'AMI Ref (2)'!$L$10,IF(AND($D111=5,$J111="Electric"),'AMI Ref (2)'!$M$10,IF(AND($D111=5,$J111="N/A"),0,0))))</f>
        <v>0</v>
      </c>
      <c r="AK111" s="42"/>
      <c r="AL111" s="77">
        <f>IF(AND($D111=0,$K111="Oil"),'AMI Ref (2)'!$N$5,IF(AND($D111=0,$K111="Gas"),'AMI Ref (2)'!$O$5,IF(AND($D111=0,$K111="Electric"),'AMI Ref (2)'!$P$5,IF(AND($D111=0,$K111="N/A"),0,0))))</f>
        <v>0</v>
      </c>
      <c r="AM111" s="77">
        <f>IF(AND($D111=1,$K111="Oil"),'AMI Ref (2)'!$N$6,IF(AND($D111=1,$K111="Gas"),'AMI Ref (2)'!$O$6,IF(AND($D111=1,$K111="Electric"),'AMI Ref (2)'!$P$6,IF(AND($D111=1,$K111="N/A"),0,0))))</f>
        <v>0</v>
      </c>
      <c r="AN111" s="77">
        <f>IF(AND($D111=2,$K111="Oil"),'AMI Ref (2)'!$N$7,IF(AND($D111=2,$K111="Gas"),'AMI Ref (2)'!$O$7,IF(AND($D111=2,$K111="Electric"),'AMI Ref (2)'!$P$7,IF(AND($D111=2,$K111="N/A"),0,0))))</f>
        <v>0</v>
      </c>
      <c r="AO111" s="77">
        <f>IF(AND($D111=3,$K111="Oil"),'AMI Ref (2)'!$N$8,IF(AND($D111=3,$K111="Gas"),'AMI Ref (2)'!$O$8,IF(AND($D111=3,$K111="Electric"),'AMI Ref (2)'!$P$8,IF(AND($D111=3,$K111="N/A"),0,0))))</f>
        <v>0</v>
      </c>
      <c r="AP111" s="77">
        <f>IF(AND($D111=4,$K111="Oil"),'AMI Ref (2)'!$N$9,IF(AND($D111=4,$K111="Gas"),'AMI Ref (2)'!$O$9,IF(AND($D111=4,$K111="Electric"),'AMI Ref (2)'!$P$9,IF(AND($D111=4,$K111="N/A"),0,0))))</f>
        <v>0</v>
      </c>
      <c r="AQ111" s="77">
        <f>IF(AND($D111=5,$K111="Oil"),'AMI Ref (2)'!$N$10,IF(AND($D111=5,$K111="Gas"),'AMI Ref (2)'!$O$10,IF(AND($D111=5,$K111="Electric"),'AMI Ref (2)'!$P$10,IF(AND($D111=5,$K111="N/A"),0,0))))</f>
        <v>0</v>
      </c>
      <c r="AR111" s="86">
        <f t="shared" si="26"/>
        <v>0</v>
      </c>
      <c r="AS111" s="87" t="e">
        <f t="shared" si="27"/>
        <v>#N/A</v>
      </c>
    </row>
    <row r="112" spans="1:45" s="89" customFormat="1" ht="12.95" customHeight="1" x14ac:dyDescent="0.2">
      <c r="A112" s="68">
        <v>110</v>
      </c>
      <c r="B112" s="79">
        <f>Input!E127</f>
        <v>0</v>
      </c>
      <c r="C112" s="79">
        <f>Input!F127</f>
        <v>0</v>
      </c>
      <c r="D112" s="79">
        <f>Input!G127</f>
        <v>0</v>
      </c>
      <c r="E112" s="79">
        <f>Input!H127</f>
        <v>0</v>
      </c>
      <c r="F112" s="80">
        <f>Input!I127</f>
        <v>0</v>
      </c>
      <c r="G112" s="80">
        <f>Input!J127</f>
        <v>0</v>
      </c>
      <c r="H112" s="79">
        <f>Input!K127</f>
        <v>0</v>
      </c>
      <c r="I112" s="79">
        <f>Input!L127</f>
        <v>0</v>
      </c>
      <c r="J112" s="79">
        <f>Input!M127</f>
        <v>0</v>
      </c>
      <c r="K112" s="79">
        <f>Input!N127</f>
        <v>0</v>
      </c>
      <c r="L112" s="79">
        <f>Input!O127</f>
        <v>0</v>
      </c>
      <c r="M112" s="81" t="str">
        <f t="shared" si="17"/>
        <v/>
      </c>
      <c r="N112" s="82">
        <f t="shared" si="18"/>
        <v>0</v>
      </c>
      <c r="O112" s="83">
        <f>Input!C127</f>
        <v>0</v>
      </c>
      <c r="P112" s="83"/>
      <c r="Q112" s="21"/>
      <c r="R112" s="11">
        <f t="shared" si="14"/>
        <v>0</v>
      </c>
      <c r="S112" s="15" t="str">
        <f t="shared" si="15"/>
        <v xml:space="preserve"> </v>
      </c>
      <c r="T112" s="15"/>
      <c r="U112" s="12">
        <f t="shared" si="19"/>
        <v>0</v>
      </c>
      <c r="V112" s="12">
        <f t="shared" si="20"/>
        <v>0</v>
      </c>
      <c r="W112" s="12">
        <f t="shared" si="21"/>
        <v>0</v>
      </c>
      <c r="X112" s="12">
        <f t="shared" si="22"/>
        <v>0</v>
      </c>
      <c r="Y112" s="12">
        <f t="shared" si="23"/>
        <v>0</v>
      </c>
      <c r="Z112" s="12">
        <f t="shared" si="24"/>
        <v>0</v>
      </c>
      <c r="AA112" s="12">
        <f t="shared" si="28"/>
        <v>0</v>
      </c>
      <c r="AB112" s="12" t="str">
        <f t="shared" si="16"/>
        <v>00</v>
      </c>
      <c r="AC112" s="85" t="e">
        <f>VLOOKUP(AB112,'AMI Ref (2)'!T:U,2,FALSE)</f>
        <v>#N/A</v>
      </c>
      <c r="AD112" s="86"/>
      <c r="AE112" s="77">
        <f>IF(AND($D112=0,$J112="Oil"),'AMI Ref (2)'!$K$5,IF(AND($D112=0,$J112="Gas"),'AMI Ref (2)'!$L$5,IF(AND($D112=0,$J112="Electric"),'AMI Ref (2)'!$M$5,IF(AND($D112=0,$J112="N/A"),0,0))))</f>
        <v>0</v>
      </c>
      <c r="AF112" s="77">
        <f>IF(AND($D112=1,$J112="Oil"),'AMI Ref (2)'!$K$6,IF(AND($D112=1,$J112="Gas"),'AMI Ref (2)'!$L$6,IF(AND($D112=1,$J112="Electric"),'AMI Ref (2)'!$M$6,IF(AND($D112=1,$J112="N/A"),0,0))))</f>
        <v>0</v>
      </c>
      <c r="AG112" s="77">
        <f>IF(AND($D112=2,$J112="Oil"),'AMI Ref (2)'!$K$7,IF(AND($D112=2,$J112="Gas"),'AMI Ref (2)'!$L$7,IF(AND($D112=2,$J112="Electric"),'AMI Ref (2)'!$M$7,IF(AND($D112=2,$J112="N/A"),0,0))))</f>
        <v>0</v>
      </c>
      <c r="AH112" s="77">
        <f>IF(AND($D112=3,$J112="Oil"),'AMI Ref (2)'!$K$8,IF(AND($D112=3,$J112="Gas"),'AMI Ref (2)'!$L$8,IF(AND($D112=3,$J112="Electric"),'AMI Ref (2)'!$M$8,IF(AND($D112=3,$J112="N/A"),0,0))))</f>
        <v>0</v>
      </c>
      <c r="AI112" s="77">
        <f>IF(AND($D112=4,$J112="Oil"),'AMI Ref (2)'!$K$9,IF(AND($D112=4,$J112="Gas"),'AMI Ref (2)'!$L$9,IF(AND($D112=4,$J112="Electric"),'AMI Ref (2)'!$M$9,IF(AND($D112=4,$J112="N/A"),0,0))))</f>
        <v>0</v>
      </c>
      <c r="AJ112" s="77">
        <f>IF(AND($D112=5,$J112="Oil"),'AMI Ref (2)'!$K$10,IF(AND($D112=5,$J112="Gas"),'AMI Ref (2)'!$L$10,IF(AND($D112=5,$J112="Electric"),'AMI Ref (2)'!$M$10,IF(AND($D112=5,$J112="N/A"),0,0))))</f>
        <v>0</v>
      </c>
      <c r="AK112" s="42"/>
      <c r="AL112" s="77">
        <f>IF(AND($D112=0,$K112="Oil"),'AMI Ref (2)'!$N$5,IF(AND($D112=0,$K112="Gas"),'AMI Ref (2)'!$O$5,IF(AND($D112=0,$K112="Electric"),'AMI Ref (2)'!$P$5,IF(AND($D112=0,$K112="N/A"),0,0))))</f>
        <v>0</v>
      </c>
      <c r="AM112" s="77">
        <f>IF(AND($D112=1,$K112="Oil"),'AMI Ref (2)'!$N$6,IF(AND($D112=1,$K112="Gas"),'AMI Ref (2)'!$O$6,IF(AND($D112=1,$K112="Electric"),'AMI Ref (2)'!$P$6,IF(AND($D112=1,$K112="N/A"),0,0))))</f>
        <v>0</v>
      </c>
      <c r="AN112" s="77">
        <f>IF(AND($D112=2,$K112="Oil"),'AMI Ref (2)'!$N$7,IF(AND($D112=2,$K112="Gas"),'AMI Ref (2)'!$O$7,IF(AND($D112=2,$K112="Electric"),'AMI Ref (2)'!$P$7,IF(AND($D112=2,$K112="N/A"),0,0))))</f>
        <v>0</v>
      </c>
      <c r="AO112" s="77">
        <f>IF(AND($D112=3,$K112="Oil"),'AMI Ref (2)'!$N$8,IF(AND($D112=3,$K112="Gas"),'AMI Ref (2)'!$O$8,IF(AND($D112=3,$K112="Electric"),'AMI Ref (2)'!$P$8,IF(AND($D112=3,$K112="N/A"),0,0))))</f>
        <v>0</v>
      </c>
      <c r="AP112" s="77">
        <f>IF(AND($D112=4,$K112="Oil"),'AMI Ref (2)'!$N$9,IF(AND($D112=4,$K112="Gas"),'AMI Ref (2)'!$O$9,IF(AND($D112=4,$K112="Electric"),'AMI Ref (2)'!$P$9,IF(AND($D112=4,$K112="N/A"),0,0))))</f>
        <v>0</v>
      </c>
      <c r="AQ112" s="77">
        <f>IF(AND($D112=5,$K112="Oil"),'AMI Ref (2)'!$N$10,IF(AND($D112=5,$K112="Gas"),'AMI Ref (2)'!$O$10,IF(AND($D112=5,$K112="Electric"),'AMI Ref (2)'!$P$10,IF(AND($D112=5,$K112="N/A"),0,0))))</f>
        <v>0</v>
      </c>
      <c r="AR112" s="86">
        <f t="shared" si="26"/>
        <v>0</v>
      </c>
      <c r="AS112" s="87" t="e">
        <f t="shared" si="27"/>
        <v>#N/A</v>
      </c>
    </row>
    <row r="113" spans="1:45" ht="12.95" customHeight="1" x14ac:dyDescent="0.2">
      <c r="A113" s="68">
        <v>111</v>
      </c>
      <c r="B113" s="79">
        <f>Input!E128</f>
        <v>0</v>
      </c>
      <c r="C113" s="79">
        <f>Input!F128</f>
        <v>0</v>
      </c>
      <c r="D113" s="79">
        <f>Input!G128</f>
        <v>0</v>
      </c>
      <c r="E113" s="79">
        <f>Input!H128</f>
        <v>0</v>
      </c>
      <c r="F113" s="80">
        <f>Input!I128</f>
        <v>0</v>
      </c>
      <c r="G113" s="80">
        <f>Input!J128</f>
        <v>0</v>
      </c>
      <c r="H113" s="79">
        <f>Input!K128</f>
        <v>0</v>
      </c>
      <c r="I113" s="79">
        <f>Input!L128</f>
        <v>0</v>
      </c>
      <c r="J113" s="79">
        <f>Input!M128</f>
        <v>0</v>
      </c>
      <c r="K113" s="79">
        <f>Input!N128</f>
        <v>0</v>
      </c>
      <c r="L113" s="79">
        <f>Input!O128</f>
        <v>0</v>
      </c>
      <c r="M113" s="81" t="str">
        <f t="shared" si="17"/>
        <v/>
      </c>
      <c r="N113" s="82">
        <f t="shared" si="18"/>
        <v>0</v>
      </c>
      <c r="O113" s="83">
        <f>Input!C128</f>
        <v>0</v>
      </c>
      <c r="P113" s="83"/>
      <c r="R113" s="11">
        <f t="shared" si="14"/>
        <v>0</v>
      </c>
      <c r="S113" s="15" t="str">
        <f t="shared" si="15"/>
        <v xml:space="preserve"> </v>
      </c>
      <c r="T113" s="15"/>
      <c r="U113" s="12">
        <f t="shared" si="19"/>
        <v>0</v>
      </c>
      <c r="V113" s="12">
        <f t="shared" si="20"/>
        <v>0</v>
      </c>
      <c r="W113" s="12">
        <f t="shared" si="21"/>
        <v>0</v>
      </c>
      <c r="X113" s="12">
        <f t="shared" si="22"/>
        <v>0</v>
      </c>
      <c r="Y113" s="12">
        <f t="shared" si="23"/>
        <v>0</v>
      </c>
      <c r="Z113" s="12">
        <f t="shared" si="24"/>
        <v>0</v>
      </c>
      <c r="AA113" s="12">
        <f t="shared" si="28"/>
        <v>0</v>
      </c>
      <c r="AB113" s="12" t="str">
        <f t="shared" si="16"/>
        <v>00</v>
      </c>
      <c r="AC113" s="85" t="e">
        <f>VLOOKUP(AB113,'AMI Ref (2)'!T:U,2,FALSE)</f>
        <v>#N/A</v>
      </c>
      <c r="AD113" s="86"/>
      <c r="AE113" s="77">
        <f>IF(AND($D113=0,$J113="Oil"),'AMI Ref (2)'!$K$5,IF(AND($D113=0,$J113="Gas"),'AMI Ref (2)'!$L$5,IF(AND($D113=0,$J113="Electric"),'AMI Ref (2)'!$M$5,IF(AND($D113=0,$J113="N/A"),0,0))))</f>
        <v>0</v>
      </c>
      <c r="AF113" s="77">
        <f>IF(AND($D113=1,$J113="Oil"),'AMI Ref (2)'!$K$6,IF(AND($D113=1,$J113="Gas"),'AMI Ref (2)'!$L$6,IF(AND($D113=1,$J113="Electric"),'AMI Ref (2)'!$M$6,IF(AND($D113=1,$J113="N/A"),0,0))))</f>
        <v>0</v>
      </c>
      <c r="AG113" s="77">
        <f>IF(AND($D113=2,$J113="Oil"),'AMI Ref (2)'!$K$7,IF(AND($D113=2,$J113="Gas"),'AMI Ref (2)'!$L$7,IF(AND($D113=2,$J113="Electric"),'AMI Ref (2)'!$M$7,IF(AND($D113=2,$J113="N/A"),0,0))))</f>
        <v>0</v>
      </c>
      <c r="AH113" s="77">
        <f>IF(AND($D113=3,$J113="Oil"),'AMI Ref (2)'!$K$8,IF(AND($D113=3,$J113="Gas"),'AMI Ref (2)'!$L$8,IF(AND($D113=3,$J113="Electric"),'AMI Ref (2)'!$M$8,IF(AND($D113=3,$J113="N/A"),0,0))))</f>
        <v>0</v>
      </c>
      <c r="AI113" s="77">
        <f>IF(AND($D113=4,$J113="Oil"),'AMI Ref (2)'!$K$9,IF(AND($D113=4,$J113="Gas"),'AMI Ref (2)'!$L$9,IF(AND($D113=4,$J113="Electric"),'AMI Ref (2)'!$M$9,IF(AND($D113=4,$J113="N/A"),0,0))))</f>
        <v>0</v>
      </c>
      <c r="AJ113" s="77">
        <f>IF(AND($D113=5,$J113="Oil"),'AMI Ref (2)'!$K$10,IF(AND($D113=5,$J113="Gas"),'AMI Ref (2)'!$L$10,IF(AND($D113=5,$J113="Electric"),'AMI Ref (2)'!$M$10,IF(AND($D113=5,$J113="N/A"),0,0))))</f>
        <v>0</v>
      </c>
      <c r="AK113" s="42"/>
      <c r="AL113" s="77">
        <f>IF(AND($D113=0,$K113="Oil"),'AMI Ref (2)'!$N$5,IF(AND($D113=0,$K113="Gas"),'AMI Ref (2)'!$O$5,IF(AND($D113=0,$K113="Electric"),'AMI Ref (2)'!$P$5,IF(AND($D113=0,$K113="N/A"),0,0))))</f>
        <v>0</v>
      </c>
      <c r="AM113" s="77">
        <f>IF(AND($D113=1,$K113="Oil"),'AMI Ref (2)'!$N$6,IF(AND($D113=1,$K113="Gas"),'AMI Ref (2)'!$O$6,IF(AND($D113=1,$K113="Electric"),'AMI Ref (2)'!$P$6,IF(AND($D113=1,$K113="N/A"),0,0))))</f>
        <v>0</v>
      </c>
      <c r="AN113" s="77">
        <f>IF(AND($D113=2,$K113="Oil"),'AMI Ref (2)'!$N$7,IF(AND($D113=2,$K113="Gas"),'AMI Ref (2)'!$O$7,IF(AND($D113=2,$K113="Electric"),'AMI Ref (2)'!$P$7,IF(AND($D113=2,$K113="N/A"),0,0))))</f>
        <v>0</v>
      </c>
      <c r="AO113" s="77">
        <f>IF(AND($D113=3,$K113="Oil"),'AMI Ref (2)'!$N$8,IF(AND($D113=3,$K113="Gas"),'AMI Ref (2)'!$O$8,IF(AND($D113=3,$K113="Electric"),'AMI Ref (2)'!$P$8,IF(AND($D113=3,$K113="N/A"),0,0))))</f>
        <v>0</v>
      </c>
      <c r="AP113" s="77">
        <f>IF(AND($D113=4,$K113="Oil"),'AMI Ref (2)'!$N$9,IF(AND($D113=4,$K113="Gas"),'AMI Ref (2)'!$O$9,IF(AND($D113=4,$K113="Electric"),'AMI Ref (2)'!$P$9,IF(AND($D113=4,$K113="N/A"),0,0))))</f>
        <v>0</v>
      </c>
      <c r="AQ113" s="77">
        <f>IF(AND($D113=5,$K113="Oil"),'AMI Ref (2)'!$N$10,IF(AND($D113=5,$K113="Gas"),'AMI Ref (2)'!$O$10,IF(AND($D113=5,$K113="Electric"),'AMI Ref (2)'!$P$10,IF(AND($D113=5,$K113="N/A"),0,0))))</f>
        <v>0</v>
      </c>
      <c r="AR113" s="86">
        <f t="shared" si="26"/>
        <v>0</v>
      </c>
      <c r="AS113" s="87" t="e">
        <f t="shared" si="27"/>
        <v>#N/A</v>
      </c>
    </row>
    <row r="114" spans="1:45" ht="12.95" customHeight="1" x14ac:dyDescent="0.2">
      <c r="A114" s="68">
        <v>112</v>
      </c>
      <c r="B114" s="79">
        <f>Input!E129</f>
        <v>0</v>
      </c>
      <c r="C114" s="79">
        <f>Input!F129</f>
        <v>0</v>
      </c>
      <c r="D114" s="79">
        <f>Input!G129</f>
        <v>0</v>
      </c>
      <c r="E114" s="79">
        <f>Input!H129</f>
        <v>0</v>
      </c>
      <c r="F114" s="80">
        <f>Input!I129</f>
        <v>0</v>
      </c>
      <c r="G114" s="80">
        <f>Input!J129</f>
        <v>0</v>
      </c>
      <c r="H114" s="79">
        <f>Input!K129</f>
        <v>0</v>
      </c>
      <c r="I114" s="79">
        <f>Input!L129</f>
        <v>0</v>
      </c>
      <c r="J114" s="79">
        <f>Input!M129</f>
        <v>0</v>
      </c>
      <c r="K114" s="79">
        <f>Input!N129</f>
        <v>0</v>
      </c>
      <c r="L114" s="79">
        <f>Input!O129</f>
        <v>0</v>
      </c>
      <c r="M114" s="81" t="str">
        <f t="shared" si="17"/>
        <v/>
      </c>
      <c r="N114" s="82">
        <f t="shared" si="18"/>
        <v>0</v>
      </c>
      <c r="O114" s="83">
        <f>Input!C129</f>
        <v>0</v>
      </c>
      <c r="P114" s="83"/>
      <c r="R114" s="11">
        <f t="shared" si="14"/>
        <v>0</v>
      </c>
      <c r="S114" s="15" t="str">
        <f t="shared" si="15"/>
        <v xml:space="preserve"> </v>
      </c>
      <c r="T114" s="15"/>
      <c r="U114" s="12">
        <f t="shared" si="19"/>
        <v>0</v>
      </c>
      <c r="V114" s="12">
        <f t="shared" si="20"/>
        <v>0</v>
      </c>
      <c r="W114" s="12">
        <f t="shared" si="21"/>
        <v>0</v>
      </c>
      <c r="X114" s="12">
        <f t="shared" si="22"/>
        <v>0</v>
      </c>
      <c r="Y114" s="12">
        <f t="shared" si="23"/>
        <v>0</v>
      </c>
      <c r="Z114" s="12">
        <f t="shared" si="24"/>
        <v>0</v>
      </c>
      <c r="AA114" s="12">
        <f t="shared" si="28"/>
        <v>0</v>
      </c>
      <c r="AB114" s="12" t="str">
        <f t="shared" si="16"/>
        <v>00</v>
      </c>
      <c r="AC114" s="85" t="e">
        <f>VLOOKUP(AB114,'AMI Ref (2)'!T:U,2,FALSE)</f>
        <v>#N/A</v>
      </c>
      <c r="AD114" s="86"/>
      <c r="AE114" s="77">
        <f>IF(AND($D114=0,$J114="Oil"),'AMI Ref (2)'!$K$5,IF(AND($D114=0,$J114="Gas"),'AMI Ref (2)'!$L$5,IF(AND($D114=0,$J114="Electric"),'AMI Ref (2)'!$M$5,IF(AND($D114=0,$J114="N/A"),0,0))))</f>
        <v>0</v>
      </c>
      <c r="AF114" s="77">
        <f>IF(AND($D114=1,$J114="Oil"),'AMI Ref (2)'!$K$6,IF(AND($D114=1,$J114="Gas"),'AMI Ref (2)'!$L$6,IF(AND($D114=1,$J114="Electric"),'AMI Ref (2)'!$M$6,IF(AND($D114=1,$J114="N/A"),0,0))))</f>
        <v>0</v>
      </c>
      <c r="AG114" s="77">
        <f>IF(AND($D114=2,$J114="Oil"),'AMI Ref (2)'!$K$7,IF(AND($D114=2,$J114="Gas"),'AMI Ref (2)'!$L$7,IF(AND($D114=2,$J114="Electric"),'AMI Ref (2)'!$M$7,IF(AND($D114=2,$J114="N/A"),0,0))))</f>
        <v>0</v>
      </c>
      <c r="AH114" s="77">
        <f>IF(AND($D114=3,$J114="Oil"),'AMI Ref (2)'!$K$8,IF(AND($D114=3,$J114="Gas"),'AMI Ref (2)'!$L$8,IF(AND($D114=3,$J114="Electric"),'AMI Ref (2)'!$M$8,IF(AND($D114=3,$J114="N/A"),0,0))))</f>
        <v>0</v>
      </c>
      <c r="AI114" s="77">
        <f>IF(AND($D114=4,$J114="Oil"),'AMI Ref (2)'!$K$9,IF(AND($D114=4,$J114="Gas"),'AMI Ref (2)'!$L$9,IF(AND($D114=4,$J114="Electric"),'AMI Ref (2)'!$M$9,IF(AND($D114=4,$J114="N/A"),0,0))))</f>
        <v>0</v>
      </c>
      <c r="AJ114" s="77">
        <f>IF(AND($D114=5,$J114="Oil"),'AMI Ref (2)'!$K$10,IF(AND($D114=5,$J114="Gas"),'AMI Ref (2)'!$L$10,IF(AND($D114=5,$J114="Electric"),'AMI Ref (2)'!$M$10,IF(AND($D114=5,$J114="N/A"),0,0))))</f>
        <v>0</v>
      </c>
      <c r="AK114" s="42"/>
      <c r="AL114" s="77">
        <f>IF(AND($D114=0,$K114="Oil"),'AMI Ref (2)'!$N$5,IF(AND($D114=0,$K114="Gas"),'AMI Ref (2)'!$O$5,IF(AND($D114=0,$K114="Electric"),'AMI Ref (2)'!$P$5,IF(AND($D114=0,$K114="N/A"),0,0))))</f>
        <v>0</v>
      </c>
      <c r="AM114" s="77">
        <f>IF(AND($D114=1,$K114="Oil"),'AMI Ref (2)'!$N$6,IF(AND($D114=1,$K114="Gas"),'AMI Ref (2)'!$O$6,IF(AND($D114=1,$K114="Electric"),'AMI Ref (2)'!$P$6,IF(AND($D114=1,$K114="N/A"),0,0))))</f>
        <v>0</v>
      </c>
      <c r="AN114" s="77">
        <f>IF(AND($D114=2,$K114="Oil"),'AMI Ref (2)'!$N$7,IF(AND($D114=2,$K114="Gas"),'AMI Ref (2)'!$O$7,IF(AND($D114=2,$K114="Electric"),'AMI Ref (2)'!$P$7,IF(AND($D114=2,$K114="N/A"),0,0))))</f>
        <v>0</v>
      </c>
      <c r="AO114" s="77">
        <f>IF(AND($D114=3,$K114="Oil"),'AMI Ref (2)'!$N$8,IF(AND($D114=3,$K114="Gas"),'AMI Ref (2)'!$O$8,IF(AND($D114=3,$K114="Electric"),'AMI Ref (2)'!$P$8,IF(AND($D114=3,$K114="N/A"),0,0))))</f>
        <v>0</v>
      </c>
      <c r="AP114" s="77">
        <f>IF(AND($D114=4,$K114="Oil"),'AMI Ref (2)'!$N$9,IF(AND($D114=4,$K114="Gas"),'AMI Ref (2)'!$O$9,IF(AND($D114=4,$K114="Electric"),'AMI Ref (2)'!$P$9,IF(AND($D114=4,$K114="N/A"),0,0))))</f>
        <v>0</v>
      </c>
      <c r="AQ114" s="77">
        <f>IF(AND($D114=5,$K114="Oil"),'AMI Ref (2)'!$N$10,IF(AND($D114=5,$K114="Gas"),'AMI Ref (2)'!$O$10,IF(AND($D114=5,$K114="Electric"),'AMI Ref (2)'!$P$10,IF(AND($D114=5,$K114="N/A"),0,0))))</f>
        <v>0</v>
      </c>
      <c r="AR114" s="86">
        <f t="shared" si="26"/>
        <v>0</v>
      </c>
      <c r="AS114" s="87" t="e">
        <f t="shared" si="27"/>
        <v>#N/A</v>
      </c>
    </row>
    <row r="115" spans="1:45" ht="12.95" customHeight="1" x14ac:dyDescent="0.2">
      <c r="A115" s="68">
        <v>113</v>
      </c>
      <c r="B115" s="79">
        <f>Input!E130</f>
        <v>0</v>
      </c>
      <c r="C115" s="79">
        <f>Input!F130</f>
        <v>0</v>
      </c>
      <c r="D115" s="79">
        <f>Input!G130</f>
        <v>0</v>
      </c>
      <c r="E115" s="79">
        <f>Input!H130</f>
        <v>0</v>
      </c>
      <c r="F115" s="80">
        <f>Input!I130</f>
        <v>0</v>
      </c>
      <c r="G115" s="80">
        <f>Input!J130</f>
        <v>0</v>
      </c>
      <c r="H115" s="79">
        <f>Input!K130</f>
        <v>0</v>
      </c>
      <c r="I115" s="79">
        <f>Input!L130</f>
        <v>0</v>
      </c>
      <c r="J115" s="79">
        <f>Input!M130</f>
        <v>0</v>
      </c>
      <c r="K115" s="79">
        <f>Input!N130</f>
        <v>0</v>
      </c>
      <c r="L115" s="79">
        <f>Input!O130</f>
        <v>0</v>
      </c>
      <c r="M115" s="81" t="str">
        <f t="shared" si="17"/>
        <v/>
      </c>
      <c r="N115" s="82">
        <f t="shared" si="18"/>
        <v>0</v>
      </c>
      <c r="O115" s="83">
        <f>Input!C130</f>
        <v>0</v>
      </c>
      <c r="P115" s="83"/>
      <c r="R115" s="11">
        <f t="shared" si="14"/>
        <v>0</v>
      </c>
      <c r="S115" s="15" t="str">
        <f t="shared" si="15"/>
        <v xml:space="preserve"> </v>
      </c>
      <c r="T115" s="15"/>
      <c r="U115" s="12">
        <f t="shared" si="19"/>
        <v>0</v>
      </c>
      <c r="V115" s="12">
        <f t="shared" si="20"/>
        <v>0</v>
      </c>
      <c r="W115" s="12">
        <f t="shared" si="21"/>
        <v>0</v>
      </c>
      <c r="X115" s="12">
        <f t="shared" si="22"/>
        <v>0</v>
      </c>
      <c r="Y115" s="12">
        <f t="shared" si="23"/>
        <v>0</v>
      </c>
      <c r="Z115" s="12">
        <f t="shared" si="24"/>
        <v>0</v>
      </c>
      <c r="AA115" s="12">
        <f t="shared" si="28"/>
        <v>0</v>
      </c>
      <c r="AB115" s="12" t="str">
        <f t="shared" si="16"/>
        <v>00</v>
      </c>
      <c r="AC115" s="85" t="e">
        <f>VLOOKUP(AB115,'AMI Ref (2)'!T:U,2,FALSE)</f>
        <v>#N/A</v>
      </c>
      <c r="AD115" s="86"/>
      <c r="AE115" s="77">
        <f>IF(AND($D115=0,$J115="Oil"),'AMI Ref (2)'!$K$5,IF(AND($D115=0,$J115="Gas"),'AMI Ref (2)'!$L$5,IF(AND($D115=0,$J115="Electric"),'AMI Ref (2)'!$M$5,IF(AND($D115=0,$J115="N/A"),0,0))))</f>
        <v>0</v>
      </c>
      <c r="AF115" s="77">
        <f>IF(AND($D115=1,$J115="Oil"),'AMI Ref (2)'!$K$6,IF(AND($D115=1,$J115="Gas"),'AMI Ref (2)'!$L$6,IF(AND($D115=1,$J115="Electric"),'AMI Ref (2)'!$M$6,IF(AND($D115=1,$J115="N/A"),0,0))))</f>
        <v>0</v>
      </c>
      <c r="AG115" s="77">
        <f>IF(AND($D115=2,$J115="Oil"),'AMI Ref (2)'!$K$7,IF(AND($D115=2,$J115="Gas"),'AMI Ref (2)'!$L$7,IF(AND($D115=2,$J115="Electric"),'AMI Ref (2)'!$M$7,IF(AND($D115=2,$J115="N/A"),0,0))))</f>
        <v>0</v>
      </c>
      <c r="AH115" s="77">
        <f>IF(AND($D115=3,$J115="Oil"),'AMI Ref (2)'!$K$8,IF(AND($D115=3,$J115="Gas"),'AMI Ref (2)'!$L$8,IF(AND($D115=3,$J115="Electric"),'AMI Ref (2)'!$M$8,IF(AND($D115=3,$J115="N/A"),0,0))))</f>
        <v>0</v>
      </c>
      <c r="AI115" s="77">
        <f>IF(AND($D115=4,$J115="Oil"),'AMI Ref (2)'!$K$9,IF(AND($D115=4,$J115="Gas"),'AMI Ref (2)'!$L$9,IF(AND($D115=4,$J115="Electric"),'AMI Ref (2)'!$M$9,IF(AND($D115=4,$J115="N/A"),0,0))))</f>
        <v>0</v>
      </c>
      <c r="AJ115" s="77">
        <f>IF(AND($D115=5,$J115="Oil"),'AMI Ref (2)'!$K$10,IF(AND($D115=5,$J115="Gas"),'AMI Ref (2)'!$L$10,IF(AND($D115=5,$J115="Electric"),'AMI Ref (2)'!$M$10,IF(AND($D115=5,$J115="N/A"),0,0))))</f>
        <v>0</v>
      </c>
      <c r="AK115" s="42"/>
      <c r="AL115" s="77">
        <f>IF(AND($D115=0,$K115="Oil"),'AMI Ref (2)'!$N$5,IF(AND($D115=0,$K115="Gas"),'AMI Ref (2)'!$O$5,IF(AND($D115=0,$K115="Electric"),'AMI Ref (2)'!$P$5,IF(AND($D115=0,$K115="N/A"),0,0))))</f>
        <v>0</v>
      </c>
      <c r="AM115" s="77">
        <f>IF(AND($D115=1,$K115="Oil"),'AMI Ref (2)'!$N$6,IF(AND($D115=1,$K115="Gas"),'AMI Ref (2)'!$O$6,IF(AND($D115=1,$K115="Electric"),'AMI Ref (2)'!$P$6,IF(AND($D115=1,$K115="N/A"),0,0))))</f>
        <v>0</v>
      </c>
      <c r="AN115" s="77">
        <f>IF(AND($D115=2,$K115="Oil"),'AMI Ref (2)'!$N$7,IF(AND($D115=2,$K115="Gas"),'AMI Ref (2)'!$O$7,IF(AND($D115=2,$K115="Electric"),'AMI Ref (2)'!$P$7,IF(AND($D115=2,$K115="N/A"),0,0))))</f>
        <v>0</v>
      </c>
      <c r="AO115" s="77">
        <f>IF(AND($D115=3,$K115="Oil"),'AMI Ref (2)'!$N$8,IF(AND($D115=3,$K115="Gas"),'AMI Ref (2)'!$O$8,IF(AND($D115=3,$K115="Electric"),'AMI Ref (2)'!$P$8,IF(AND($D115=3,$K115="N/A"),0,0))))</f>
        <v>0</v>
      </c>
      <c r="AP115" s="77">
        <f>IF(AND($D115=4,$K115="Oil"),'AMI Ref (2)'!$N$9,IF(AND($D115=4,$K115="Gas"),'AMI Ref (2)'!$O$9,IF(AND($D115=4,$K115="Electric"),'AMI Ref (2)'!$P$9,IF(AND($D115=4,$K115="N/A"),0,0))))</f>
        <v>0</v>
      </c>
      <c r="AQ115" s="77">
        <f>IF(AND($D115=5,$K115="Oil"),'AMI Ref (2)'!$N$10,IF(AND($D115=5,$K115="Gas"),'AMI Ref (2)'!$O$10,IF(AND($D115=5,$K115="Electric"),'AMI Ref (2)'!$P$10,IF(AND($D115=5,$K115="N/A"),0,0))))</f>
        <v>0</v>
      </c>
      <c r="AR115" s="86">
        <f t="shared" si="26"/>
        <v>0</v>
      </c>
      <c r="AS115" s="87" t="e">
        <f t="shared" si="27"/>
        <v>#N/A</v>
      </c>
    </row>
    <row r="116" spans="1:45" ht="12.95" customHeight="1" x14ac:dyDescent="0.2">
      <c r="A116" s="68">
        <v>114</v>
      </c>
      <c r="B116" s="79">
        <f>Input!E131</f>
        <v>0</v>
      </c>
      <c r="C116" s="79">
        <f>Input!F131</f>
        <v>0</v>
      </c>
      <c r="D116" s="79">
        <f>Input!G131</f>
        <v>0</v>
      </c>
      <c r="E116" s="79">
        <f>Input!H131</f>
        <v>0</v>
      </c>
      <c r="F116" s="80">
        <f>Input!I131</f>
        <v>0</v>
      </c>
      <c r="G116" s="80">
        <f>Input!J131</f>
        <v>0</v>
      </c>
      <c r="H116" s="79">
        <f>Input!K131</f>
        <v>0</v>
      </c>
      <c r="I116" s="79">
        <f>Input!L131</f>
        <v>0</v>
      </c>
      <c r="J116" s="79">
        <f>Input!M131</f>
        <v>0</v>
      </c>
      <c r="K116" s="79">
        <f>Input!N131</f>
        <v>0</v>
      </c>
      <c r="L116" s="79">
        <f>Input!O131</f>
        <v>0</v>
      </c>
      <c r="M116" s="81" t="str">
        <f t="shared" si="17"/>
        <v/>
      </c>
      <c r="N116" s="82">
        <f t="shared" si="18"/>
        <v>0</v>
      </c>
      <c r="O116" s="83">
        <f>Input!C131</f>
        <v>0</v>
      </c>
      <c r="P116" s="83"/>
      <c r="R116" s="11">
        <f t="shared" si="14"/>
        <v>0</v>
      </c>
      <c r="S116" s="15" t="str">
        <f t="shared" si="15"/>
        <v xml:space="preserve"> </v>
      </c>
      <c r="T116" s="15"/>
      <c r="U116" s="12">
        <f t="shared" si="19"/>
        <v>0</v>
      </c>
      <c r="V116" s="12">
        <f t="shared" si="20"/>
        <v>0</v>
      </c>
      <c r="W116" s="12">
        <f t="shared" si="21"/>
        <v>0</v>
      </c>
      <c r="X116" s="12">
        <f t="shared" si="22"/>
        <v>0</v>
      </c>
      <c r="Y116" s="12">
        <f t="shared" si="23"/>
        <v>0</v>
      </c>
      <c r="Z116" s="12">
        <f t="shared" si="24"/>
        <v>0</v>
      </c>
      <c r="AA116" s="12">
        <f t="shared" si="28"/>
        <v>0</v>
      </c>
      <c r="AB116" s="12" t="str">
        <f t="shared" si="16"/>
        <v>00</v>
      </c>
      <c r="AC116" s="85" t="e">
        <f>VLOOKUP(AB116,'AMI Ref (2)'!T:U,2,FALSE)</f>
        <v>#N/A</v>
      </c>
      <c r="AD116" s="86"/>
      <c r="AE116" s="77">
        <f>IF(AND($D116=0,$J116="Oil"),'AMI Ref (2)'!$K$5,IF(AND($D116=0,$J116="Gas"),'AMI Ref (2)'!$L$5,IF(AND($D116=0,$J116="Electric"),'AMI Ref (2)'!$M$5,IF(AND($D116=0,$J116="N/A"),0,0))))</f>
        <v>0</v>
      </c>
      <c r="AF116" s="77">
        <f>IF(AND($D116=1,$J116="Oil"),'AMI Ref (2)'!$K$6,IF(AND($D116=1,$J116="Gas"),'AMI Ref (2)'!$L$6,IF(AND($D116=1,$J116="Electric"),'AMI Ref (2)'!$M$6,IF(AND($D116=1,$J116="N/A"),0,0))))</f>
        <v>0</v>
      </c>
      <c r="AG116" s="77">
        <f>IF(AND($D116=2,$J116="Oil"),'AMI Ref (2)'!$K$7,IF(AND($D116=2,$J116="Gas"),'AMI Ref (2)'!$L$7,IF(AND($D116=2,$J116="Electric"),'AMI Ref (2)'!$M$7,IF(AND($D116=2,$J116="N/A"),0,0))))</f>
        <v>0</v>
      </c>
      <c r="AH116" s="77">
        <f>IF(AND($D116=3,$J116="Oil"),'AMI Ref (2)'!$K$8,IF(AND($D116=3,$J116="Gas"),'AMI Ref (2)'!$L$8,IF(AND($D116=3,$J116="Electric"),'AMI Ref (2)'!$M$8,IF(AND($D116=3,$J116="N/A"),0,0))))</f>
        <v>0</v>
      </c>
      <c r="AI116" s="77">
        <f>IF(AND($D116=4,$J116="Oil"),'AMI Ref (2)'!$K$9,IF(AND($D116=4,$J116="Gas"),'AMI Ref (2)'!$L$9,IF(AND($D116=4,$J116="Electric"),'AMI Ref (2)'!$M$9,IF(AND($D116=4,$J116="N/A"),0,0))))</f>
        <v>0</v>
      </c>
      <c r="AJ116" s="77">
        <f>IF(AND($D116=5,$J116="Oil"),'AMI Ref (2)'!$K$10,IF(AND($D116=5,$J116="Gas"),'AMI Ref (2)'!$L$10,IF(AND($D116=5,$J116="Electric"),'AMI Ref (2)'!$M$10,IF(AND($D116=5,$J116="N/A"),0,0))))</f>
        <v>0</v>
      </c>
      <c r="AK116" s="42"/>
      <c r="AL116" s="77">
        <f>IF(AND($D116=0,$K116="Oil"),'AMI Ref (2)'!$N$5,IF(AND($D116=0,$K116="Gas"),'AMI Ref (2)'!$O$5,IF(AND($D116=0,$K116="Electric"),'AMI Ref (2)'!$P$5,IF(AND($D116=0,$K116="N/A"),0,0))))</f>
        <v>0</v>
      </c>
      <c r="AM116" s="77">
        <f>IF(AND($D116=1,$K116="Oil"),'AMI Ref (2)'!$N$6,IF(AND($D116=1,$K116="Gas"),'AMI Ref (2)'!$O$6,IF(AND($D116=1,$K116="Electric"),'AMI Ref (2)'!$P$6,IF(AND($D116=1,$K116="N/A"),0,0))))</f>
        <v>0</v>
      </c>
      <c r="AN116" s="77">
        <f>IF(AND($D116=2,$K116="Oil"),'AMI Ref (2)'!$N$7,IF(AND($D116=2,$K116="Gas"),'AMI Ref (2)'!$O$7,IF(AND($D116=2,$K116="Electric"),'AMI Ref (2)'!$P$7,IF(AND($D116=2,$K116="N/A"),0,0))))</f>
        <v>0</v>
      </c>
      <c r="AO116" s="77">
        <f>IF(AND($D116=3,$K116="Oil"),'AMI Ref (2)'!$N$8,IF(AND($D116=3,$K116="Gas"),'AMI Ref (2)'!$O$8,IF(AND($D116=3,$K116="Electric"),'AMI Ref (2)'!$P$8,IF(AND($D116=3,$K116="N/A"),0,0))))</f>
        <v>0</v>
      </c>
      <c r="AP116" s="77">
        <f>IF(AND($D116=4,$K116="Oil"),'AMI Ref (2)'!$N$9,IF(AND($D116=4,$K116="Gas"),'AMI Ref (2)'!$O$9,IF(AND($D116=4,$K116="Electric"),'AMI Ref (2)'!$P$9,IF(AND($D116=4,$K116="N/A"),0,0))))</f>
        <v>0</v>
      </c>
      <c r="AQ116" s="77">
        <f>IF(AND($D116=5,$K116="Oil"),'AMI Ref (2)'!$N$10,IF(AND($D116=5,$K116="Gas"),'AMI Ref (2)'!$O$10,IF(AND($D116=5,$K116="Electric"),'AMI Ref (2)'!$P$10,IF(AND($D116=5,$K116="N/A"),0,0))))</f>
        <v>0</v>
      </c>
      <c r="AR116" s="86">
        <f t="shared" si="26"/>
        <v>0</v>
      </c>
      <c r="AS116" s="87" t="e">
        <f t="shared" si="27"/>
        <v>#N/A</v>
      </c>
    </row>
    <row r="117" spans="1:45" ht="12.95" customHeight="1" x14ac:dyDescent="0.2">
      <c r="A117" s="68">
        <v>115</v>
      </c>
      <c r="B117" s="79">
        <f>Input!E132</f>
        <v>0</v>
      </c>
      <c r="C117" s="79">
        <f>Input!F132</f>
        <v>0</v>
      </c>
      <c r="D117" s="79">
        <f>Input!G132</f>
        <v>0</v>
      </c>
      <c r="E117" s="79">
        <f>Input!H132</f>
        <v>0</v>
      </c>
      <c r="F117" s="80">
        <f>Input!I132</f>
        <v>0</v>
      </c>
      <c r="G117" s="80">
        <f>Input!J132</f>
        <v>0</v>
      </c>
      <c r="H117" s="79">
        <f>Input!K132</f>
        <v>0</v>
      </c>
      <c r="I117" s="79">
        <f>Input!L132</f>
        <v>0</v>
      </c>
      <c r="J117" s="79">
        <f>Input!M132</f>
        <v>0</v>
      </c>
      <c r="K117" s="79">
        <f>Input!N132</f>
        <v>0</v>
      </c>
      <c r="L117" s="79">
        <f>Input!O132</f>
        <v>0</v>
      </c>
      <c r="M117" s="81" t="str">
        <f t="shared" si="17"/>
        <v/>
      </c>
      <c r="N117" s="82">
        <f t="shared" si="18"/>
        <v>0</v>
      </c>
      <c r="O117" s="83">
        <f>Input!C132</f>
        <v>0</v>
      </c>
      <c r="P117" s="83"/>
      <c r="R117" s="11">
        <f t="shared" si="14"/>
        <v>0</v>
      </c>
      <c r="S117" s="15" t="str">
        <f t="shared" si="15"/>
        <v xml:space="preserve"> </v>
      </c>
      <c r="T117" s="15"/>
      <c r="U117" s="12">
        <f t="shared" si="19"/>
        <v>0</v>
      </c>
      <c r="V117" s="12">
        <f t="shared" si="20"/>
        <v>0</v>
      </c>
      <c r="W117" s="12">
        <f t="shared" si="21"/>
        <v>0</v>
      </c>
      <c r="X117" s="12">
        <f t="shared" si="22"/>
        <v>0</v>
      </c>
      <c r="Y117" s="12">
        <f t="shared" si="23"/>
        <v>0</v>
      </c>
      <c r="Z117" s="12">
        <f t="shared" si="24"/>
        <v>0</v>
      </c>
      <c r="AA117" s="12">
        <f t="shared" si="28"/>
        <v>0</v>
      </c>
      <c r="AB117" s="12" t="str">
        <f t="shared" si="16"/>
        <v>00</v>
      </c>
      <c r="AC117" s="85" t="e">
        <f>VLOOKUP(AB117,'AMI Ref (2)'!T:U,2,FALSE)</f>
        <v>#N/A</v>
      </c>
      <c r="AD117" s="86"/>
      <c r="AE117" s="77">
        <f>IF(AND($D117=0,$J117="Oil"),'AMI Ref (2)'!$K$5,IF(AND($D117=0,$J117="Gas"),'AMI Ref (2)'!$L$5,IF(AND($D117=0,$J117="Electric"),'AMI Ref (2)'!$M$5,IF(AND($D117=0,$J117="N/A"),0,0))))</f>
        <v>0</v>
      </c>
      <c r="AF117" s="77">
        <f>IF(AND($D117=1,$J117="Oil"),'AMI Ref (2)'!$K$6,IF(AND($D117=1,$J117="Gas"),'AMI Ref (2)'!$L$6,IF(AND($D117=1,$J117="Electric"),'AMI Ref (2)'!$M$6,IF(AND($D117=1,$J117="N/A"),0,0))))</f>
        <v>0</v>
      </c>
      <c r="AG117" s="77">
        <f>IF(AND($D117=2,$J117="Oil"),'AMI Ref (2)'!$K$7,IF(AND($D117=2,$J117="Gas"),'AMI Ref (2)'!$L$7,IF(AND($D117=2,$J117="Electric"),'AMI Ref (2)'!$M$7,IF(AND($D117=2,$J117="N/A"),0,0))))</f>
        <v>0</v>
      </c>
      <c r="AH117" s="77">
        <f>IF(AND($D117=3,$J117="Oil"),'AMI Ref (2)'!$K$8,IF(AND($D117=3,$J117="Gas"),'AMI Ref (2)'!$L$8,IF(AND($D117=3,$J117="Electric"),'AMI Ref (2)'!$M$8,IF(AND($D117=3,$J117="N/A"),0,0))))</f>
        <v>0</v>
      </c>
      <c r="AI117" s="77">
        <f>IF(AND($D117=4,$J117="Oil"),'AMI Ref (2)'!$K$9,IF(AND($D117=4,$J117="Gas"),'AMI Ref (2)'!$L$9,IF(AND($D117=4,$J117="Electric"),'AMI Ref (2)'!$M$9,IF(AND($D117=4,$J117="N/A"),0,0))))</f>
        <v>0</v>
      </c>
      <c r="AJ117" s="77">
        <f>IF(AND($D117=5,$J117="Oil"),'AMI Ref (2)'!$K$10,IF(AND($D117=5,$J117="Gas"),'AMI Ref (2)'!$L$10,IF(AND($D117=5,$J117="Electric"),'AMI Ref (2)'!$M$10,IF(AND($D117=5,$J117="N/A"),0,0))))</f>
        <v>0</v>
      </c>
      <c r="AK117" s="42"/>
      <c r="AL117" s="77">
        <f>IF(AND($D117=0,$K117="Oil"),'AMI Ref (2)'!$N$5,IF(AND($D117=0,$K117="Gas"),'AMI Ref (2)'!$O$5,IF(AND($D117=0,$K117="Electric"),'AMI Ref (2)'!$P$5,IF(AND($D117=0,$K117="N/A"),0,0))))</f>
        <v>0</v>
      </c>
      <c r="AM117" s="77">
        <f>IF(AND($D117=1,$K117="Oil"),'AMI Ref (2)'!$N$6,IF(AND($D117=1,$K117="Gas"),'AMI Ref (2)'!$O$6,IF(AND($D117=1,$K117="Electric"),'AMI Ref (2)'!$P$6,IF(AND($D117=1,$K117="N/A"),0,0))))</f>
        <v>0</v>
      </c>
      <c r="AN117" s="77">
        <f>IF(AND($D117=2,$K117="Oil"),'AMI Ref (2)'!$N$7,IF(AND($D117=2,$K117="Gas"),'AMI Ref (2)'!$O$7,IF(AND($D117=2,$K117="Electric"),'AMI Ref (2)'!$P$7,IF(AND($D117=2,$K117="N/A"),0,0))))</f>
        <v>0</v>
      </c>
      <c r="AO117" s="77">
        <f>IF(AND($D117=3,$K117="Oil"),'AMI Ref (2)'!$N$8,IF(AND($D117=3,$K117="Gas"),'AMI Ref (2)'!$O$8,IF(AND($D117=3,$K117="Electric"),'AMI Ref (2)'!$P$8,IF(AND($D117=3,$K117="N/A"),0,0))))</f>
        <v>0</v>
      </c>
      <c r="AP117" s="77">
        <f>IF(AND($D117=4,$K117="Oil"),'AMI Ref (2)'!$N$9,IF(AND($D117=4,$K117="Gas"),'AMI Ref (2)'!$O$9,IF(AND($D117=4,$K117="Electric"),'AMI Ref (2)'!$P$9,IF(AND($D117=4,$K117="N/A"),0,0))))</f>
        <v>0</v>
      </c>
      <c r="AQ117" s="77">
        <f>IF(AND($D117=5,$K117="Oil"),'AMI Ref (2)'!$N$10,IF(AND($D117=5,$K117="Gas"),'AMI Ref (2)'!$O$10,IF(AND($D117=5,$K117="Electric"),'AMI Ref (2)'!$P$10,IF(AND($D117=5,$K117="N/A"),0,0))))</f>
        <v>0</v>
      </c>
      <c r="AR117" s="86">
        <f t="shared" si="26"/>
        <v>0</v>
      </c>
      <c r="AS117" s="87" t="e">
        <f t="shared" si="27"/>
        <v>#N/A</v>
      </c>
    </row>
    <row r="118" spans="1:45" ht="12.95" customHeight="1" x14ac:dyDescent="0.2">
      <c r="A118" s="68">
        <v>116</v>
      </c>
      <c r="B118" s="79">
        <f>Input!E133</f>
        <v>0</v>
      </c>
      <c r="C118" s="79">
        <f>Input!F133</f>
        <v>0</v>
      </c>
      <c r="D118" s="79">
        <f>Input!G133</f>
        <v>0</v>
      </c>
      <c r="E118" s="79">
        <f>Input!H133</f>
        <v>0</v>
      </c>
      <c r="F118" s="80">
        <f>Input!I133</f>
        <v>0</v>
      </c>
      <c r="G118" s="80">
        <f>Input!J133</f>
        <v>0</v>
      </c>
      <c r="H118" s="79">
        <f>Input!K133</f>
        <v>0</v>
      </c>
      <c r="I118" s="79">
        <f>Input!L133</f>
        <v>0</v>
      </c>
      <c r="J118" s="79">
        <f>Input!M133</f>
        <v>0</v>
      </c>
      <c r="K118" s="79">
        <f>Input!N133</f>
        <v>0</v>
      </c>
      <c r="L118" s="79">
        <f>Input!O133</f>
        <v>0</v>
      </c>
      <c r="M118" s="81" t="str">
        <f t="shared" si="17"/>
        <v/>
      </c>
      <c r="N118" s="82">
        <f t="shared" si="18"/>
        <v>0</v>
      </c>
      <c r="O118" s="83">
        <f>Input!C133</f>
        <v>0</v>
      </c>
      <c r="P118" s="83"/>
      <c r="R118" s="11">
        <f t="shared" si="14"/>
        <v>0</v>
      </c>
      <c r="S118" s="15" t="str">
        <f t="shared" si="15"/>
        <v xml:space="preserve"> </v>
      </c>
      <c r="T118" s="15"/>
      <c r="U118" s="12">
        <f t="shared" si="19"/>
        <v>0</v>
      </c>
      <c r="V118" s="12">
        <f t="shared" si="20"/>
        <v>0</v>
      </c>
      <c r="W118" s="12">
        <f t="shared" si="21"/>
        <v>0</v>
      </c>
      <c r="X118" s="12">
        <f t="shared" si="22"/>
        <v>0</v>
      </c>
      <c r="Y118" s="12">
        <f t="shared" si="23"/>
        <v>0</v>
      </c>
      <c r="Z118" s="12">
        <f t="shared" si="24"/>
        <v>0</v>
      </c>
      <c r="AA118" s="12">
        <f t="shared" si="28"/>
        <v>0</v>
      </c>
      <c r="AB118" s="12" t="str">
        <f t="shared" si="16"/>
        <v>00</v>
      </c>
      <c r="AC118" s="85" t="e">
        <f>VLOOKUP(AB118,'AMI Ref (2)'!T:U,2,FALSE)</f>
        <v>#N/A</v>
      </c>
      <c r="AD118" s="86"/>
      <c r="AE118" s="77">
        <f>IF(AND($D118=0,$J118="Oil"),'AMI Ref (2)'!$K$5,IF(AND($D118=0,$J118="Gas"),'AMI Ref (2)'!$L$5,IF(AND($D118=0,$J118="Electric"),'AMI Ref (2)'!$M$5,IF(AND($D118=0,$J118="N/A"),0,0))))</f>
        <v>0</v>
      </c>
      <c r="AF118" s="77">
        <f>IF(AND($D118=1,$J118="Oil"),'AMI Ref (2)'!$K$6,IF(AND($D118=1,$J118="Gas"),'AMI Ref (2)'!$L$6,IF(AND($D118=1,$J118="Electric"),'AMI Ref (2)'!$M$6,IF(AND($D118=1,$J118="N/A"),0,0))))</f>
        <v>0</v>
      </c>
      <c r="AG118" s="77">
        <f>IF(AND($D118=2,$J118="Oil"),'AMI Ref (2)'!$K$7,IF(AND($D118=2,$J118="Gas"),'AMI Ref (2)'!$L$7,IF(AND($D118=2,$J118="Electric"),'AMI Ref (2)'!$M$7,IF(AND($D118=2,$J118="N/A"),0,0))))</f>
        <v>0</v>
      </c>
      <c r="AH118" s="77">
        <f>IF(AND($D118=3,$J118="Oil"),'AMI Ref (2)'!$K$8,IF(AND($D118=3,$J118="Gas"),'AMI Ref (2)'!$L$8,IF(AND($D118=3,$J118="Electric"),'AMI Ref (2)'!$M$8,IF(AND($D118=3,$J118="N/A"),0,0))))</f>
        <v>0</v>
      </c>
      <c r="AI118" s="77">
        <f>IF(AND($D118=4,$J118="Oil"),'AMI Ref (2)'!$K$9,IF(AND($D118=4,$J118="Gas"),'AMI Ref (2)'!$L$9,IF(AND($D118=4,$J118="Electric"),'AMI Ref (2)'!$M$9,IF(AND($D118=4,$J118="N/A"),0,0))))</f>
        <v>0</v>
      </c>
      <c r="AJ118" s="77">
        <f>IF(AND($D118=5,$J118="Oil"),'AMI Ref (2)'!$K$10,IF(AND($D118=5,$J118="Gas"),'AMI Ref (2)'!$L$10,IF(AND($D118=5,$J118="Electric"),'AMI Ref (2)'!$M$10,IF(AND($D118=5,$J118="N/A"),0,0))))</f>
        <v>0</v>
      </c>
      <c r="AK118" s="42"/>
      <c r="AL118" s="77">
        <f>IF(AND($D118=0,$K118="Oil"),'AMI Ref (2)'!$N$5,IF(AND($D118=0,$K118="Gas"),'AMI Ref (2)'!$O$5,IF(AND($D118=0,$K118="Electric"),'AMI Ref (2)'!$P$5,IF(AND($D118=0,$K118="N/A"),0,0))))</f>
        <v>0</v>
      </c>
      <c r="AM118" s="77">
        <f>IF(AND($D118=1,$K118="Oil"),'AMI Ref (2)'!$N$6,IF(AND($D118=1,$K118="Gas"),'AMI Ref (2)'!$O$6,IF(AND($D118=1,$K118="Electric"),'AMI Ref (2)'!$P$6,IF(AND($D118=1,$K118="N/A"),0,0))))</f>
        <v>0</v>
      </c>
      <c r="AN118" s="77">
        <f>IF(AND($D118=2,$K118="Oil"),'AMI Ref (2)'!$N$7,IF(AND($D118=2,$K118="Gas"),'AMI Ref (2)'!$O$7,IF(AND($D118=2,$K118="Electric"),'AMI Ref (2)'!$P$7,IF(AND($D118=2,$K118="N/A"),0,0))))</f>
        <v>0</v>
      </c>
      <c r="AO118" s="77">
        <f>IF(AND($D118=3,$K118="Oil"),'AMI Ref (2)'!$N$8,IF(AND($D118=3,$K118="Gas"),'AMI Ref (2)'!$O$8,IF(AND($D118=3,$K118="Electric"),'AMI Ref (2)'!$P$8,IF(AND($D118=3,$K118="N/A"),0,0))))</f>
        <v>0</v>
      </c>
      <c r="AP118" s="77">
        <f>IF(AND($D118=4,$K118="Oil"),'AMI Ref (2)'!$N$9,IF(AND($D118=4,$K118="Gas"),'AMI Ref (2)'!$O$9,IF(AND($D118=4,$K118="Electric"),'AMI Ref (2)'!$P$9,IF(AND($D118=4,$K118="N/A"),0,0))))</f>
        <v>0</v>
      </c>
      <c r="AQ118" s="77">
        <f>IF(AND($D118=5,$K118="Oil"),'AMI Ref (2)'!$N$10,IF(AND($D118=5,$K118="Gas"),'AMI Ref (2)'!$O$10,IF(AND($D118=5,$K118="Electric"),'AMI Ref (2)'!$P$10,IF(AND($D118=5,$K118="N/A"),0,0))))</f>
        <v>0</v>
      </c>
      <c r="AR118" s="86">
        <f t="shared" si="26"/>
        <v>0</v>
      </c>
      <c r="AS118" s="87" t="e">
        <f t="shared" si="27"/>
        <v>#N/A</v>
      </c>
    </row>
    <row r="119" spans="1:45" ht="12.95" customHeight="1" x14ac:dyDescent="0.2">
      <c r="A119" s="68">
        <v>117</v>
      </c>
      <c r="B119" s="79">
        <f>Input!E134</f>
        <v>0</v>
      </c>
      <c r="C119" s="79">
        <f>Input!F134</f>
        <v>0</v>
      </c>
      <c r="D119" s="79">
        <f>Input!G134</f>
        <v>0</v>
      </c>
      <c r="E119" s="79">
        <f>Input!H134</f>
        <v>0</v>
      </c>
      <c r="F119" s="80">
        <f>Input!I134</f>
        <v>0</v>
      </c>
      <c r="G119" s="80">
        <f>Input!J134</f>
        <v>0</v>
      </c>
      <c r="H119" s="79">
        <f>Input!K134</f>
        <v>0</v>
      </c>
      <c r="I119" s="79">
        <f>Input!L134</f>
        <v>0</v>
      </c>
      <c r="J119" s="79">
        <f>Input!M134</f>
        <v>0</v>
      </c>
      <c r="K119" s="79">
        <f>Input!N134</f>
        <v>0</v>
      </c>
      <c r="L119" s="79">
        <f>Input!O134</f>
        <v>0</v>
      </c>
      <c r="M119" s="81" t="str">
        <f t="shared" si="17"/>
        <v/>
      </c>
      <c r="N119" s="82">
        <f t="shared" si="18"/>
        <v>0</v>
      </c>
      <c r="O119" s="83">
        <f>Input!C134</f>
        <v>0</v>
      </c>
      <c r="P119" s="83"/>
      <c r="R119" s="11">
        <f t="shared" si="14"/>
        <v>0</v>
      </c>
      <c r="S119" s="15" t="str">
        <f t="shared" si="15"/>
        <v xml:space="preserve"> </v>
      </c>
      <c r="T119" s="15"/>
      <c r="U119" s="12">
        <f t="shared" si="19"/>
        <v>0</v>
      </c>
      <c r="V119" s="12">
        <f t="shared" si="20"/>
        <v>0</v>
      </c>
      <c r="W119" s="12">
        <f t="shared" si="21"/>
        <v>0</v>
      </c>
      <c r="X119" s="12">
        <f t="shared" si="22"/>
        <v>0</v>
      </c>
      <c r="Y119" s="12">
        <f t="shared" si="23"/>
        <v>0</v>
      </c>
      <c r="Z119" s="12">
        <f t="shared" si="24"/>
        <v>0</v>
      </c>
      <c r="AA119" s="12">
        <f t="shared" si="28"/>
        <v>0</v>
      </c>
      <c r="AB119" s="12" t="str">
        <f t="shared" si="16"/>
        <v>00</v>
      </c>
      <c r="AC119" s="85" t="e">
        <f>VLOOKUP(AB119,'AMI Ref (2)'!T:U,2,FALSE)</f>
        <v>#N/A</v>
      </c>
      <c r="AD119" s="86"/>
      <c r="AE119" s="77">
        <f>IF(AND($D119=0,$J119="Oil"),'AMI Ref (2)'!$K$5,IF(AND($D119=0,$J119="Gas"),'AMI Ref (2)'!$L$5,IF(AND($D119=0,$J119="Electric"),'AMI Ref (2)'!$M$5,IF(AND($D119=0,$J119="N/A"),0,0))))</f>
        <v>0</v>
      </c>
      <c r="AF119" s="77">
        <f>IF(AND($D119=1,$J119="Oil"),'AMI Ref (2)'!$K$6,IF(AND($D119=1,$J119="Gas"),'AMI Ref (2)'!$L$6,IF(AND($D119=1,$J119="Electric"),'AMI Ref (2)'!$M$6,IF(AND($D119=1,$J119="N/A"),0,0))))</f>
        <v>0</v>
      </c>
      <c r="AG119" s="77">
        <f>IF(AND($D119=2,$J119="Oil"),'AMI Ref (2)'!$K$7,IF(AND($D119=2,$J119="Gas"),'AMI Ref (2)'!$L$7,IF(AND($D119=2,$J119="Electric"),'AMI Ref (2)'!$M$7,IF(AND($D119=2,$J119="N/A"),0,0))))</f>
        <v>0</v>
      </c>
      <c r="AH119" s="77">
        <f>IF(AND($D119=3,$J119="Oil"),'AMI Ref (2)'!$K$8,IF(AND($D119=3,$J119="Gas"),'AMI Ref (2)'!$L$8,IF(AND($D119=3,$J119="Electric"),'AMI Ref (2)'!$M$8,IF(AND($D119=3,$J119="N/A"),0,0))))</f>
        <v>0</v>
      </c>
      <c r="AI119" s="77">
        <f>IF(AND($D119=4,$J119="Oil"),'AMI Ref (2)'!$K$9,IF(AND($D119=4,$J119="Gas"),'AMI Ref (2)'!$L$9,IF(AND($D119=4,$J119="Electric"),'AMI Ref (2)'!$M$9,IF(AND($D119=4,$J119="N/A"),0,0))))</f>
        <v>0</v>
      </c>
      <c r="AJ119" s="77">
        <f>IF(AND($D119=5,$J119="Oil"),'AMI Ref (2)'!$K$10,IF(AND($D119=5,$J119="Gas"),'AMI Ref (2)'!$L$10,IF(AND($D119=5,$J119="Electric"),'AMI Ref (2)'!$M$10,IF(AND($D119=5,$J119="N/A"),0,0))))</f>
        <v>0</v>
      </c>
      <c r="AK119" s="42"/>
      <c r="AL119" s="77">
        <f>IF(AND($D119=0,$K119="Oil"),'AMI Ref (2)'!$N$5,IF(AND($D119=0,$K119="Gas"),'AMI Ref (2)'!$O$5,IF(AND($D119=0,$K119="Electric"),'AMI Ref (2)'!$P$5,IF(AND($D119=0,$K119="N/A"),0,0))))</f>
        <v>0</v>
      </c>
      <c r="AM119" s="77">
        <f>IF(AND($D119=1,$K119="Oil"),'AMI Ref (2)'!$N$6,IF(AND($D119=1,$K119="Gas"),'AMI Ref (2)'!$O$6,IF(AND($D119=1,$K119="Electric"),'AMI Ref (2)'!$P$6,IF(AND($D119=1,$K119="N/A"),0,0))))</f>
        <v>0</v>
      </c>
      <c r="AN119" s="77">
        <f>IF(AND($D119=2,$K119="Oil"),'AMI Ref (2)'!$N$7,IF(AND($D119=2,$K119="Gas"),'AMI Ref (2)'!$O$7,IF(AND($D119=2,$K119="Electric"),'AMI Ref (2)'!$P$7,IF(AND($D119=2,$K119="N/A"),0,0))))</f>
        <v>0</v>
      </c>
      <c r="AO119" s="77">
        <f>IF(AND($D119=3,$K119="Oil"),'AMI Ref (2)'!$N$8,IF(AND($D119=3,$K119="Gas"),'AMI Ref (2)'!$O$8,IF(AND($D119=3,$K119="Electric"),'AMI Ref (2)'!$P$8,IF(AND($D119=3,$K119="N/A"),0,0))))</f>
        <v>0</v>
      </c>
      <c r="AP119" s="77">
        <f>IF(AND($D119=4,$K119="Oil"),'AMI Ref (2)'!$N$9,IF(AND($D119=4,$K119="Gas"),'AMI Ref (2)'!$O$9,IF(AND($D119=4,$K119="Electric"),'AMI Ref (2)'!$P$9,IF(AND($D119=4,$K119="N/A"),0,0))))</f>
        <v>0</v>
      </c>
      <c r="AQ119" s="77">
        <f>IF(AND($D119=5,$K119="Oil"),'AMI Ref (2)'!$N$10,IF(AND($D119=5,$K119="Gas"),'AMI Ref (2)'!$O$10,IF(AND($D119=5,$K119="Electric"),'AMI Ref (2)'!$P$10,IF(AND($D119=5,$K119="N/A"),0,0))))</f>
        <v>0</v>
      </c>
      <c r="AR119" s="86">
        <f t="shared" si="26"/>
        <v>0</v>
      </c>
      <c r="AS119" s="87" t="e">
        <f t="shared" si="27"/>
        <v>#N/A</v>
      </c>
    </row>
    <row r="120" spans="1:45" ht="12.95" customHeight="1" x14ac:dyDescent="0.2">
      <c r="A120" s="68">
        <v>118</v>
      </c>
      <c r="B120" s="79">
        <f>Input!E135</f>
        <v>0</v>
      </c>
      <c r="C120" s="79">
        <f>Input!F135</f>
        <v>0</v>
      </c>
      <c r="D120" s="79">
        <f>Input!G135</f>
        <v>0</v>
      </c>
      <c r="E120" s="79">
        <f>Input!H135</f>
        <v>0</v>
      </c>
      <c r="F120" s="80">
        <f>Input!I135</f>
        <v>0</v>
      </c>
      <c r="G120" s="80">
        <f>Input!J135</f>
        <v>0</v>
      </c>
      <c r="H120" s="79">
        <f>Input!K135</f>
        <v>0</v>
      </c>
      <c r="I120" s="79">
        <f>Input!L135</f>
        <v>0</v>
      </c>
      <c r="J120" s="79">
        <f>Input!M135</f>
        <v>0</v>
      </c>
      <c r="K120" s="79">
        <f>Input!N135</f>
        <v>0</v>
      </c>
      <c r="L120" s="79">
        <f>Input!O135</f>
        <v>0</v>
      </c>
      <c r="M120" s="81" t="str">
        <f t="shared" si="17"/>
        <v/>
      </c>
      <c r="N120" s="82">
        <f t="shared" si="18"/>
        <v>0</v>
      </c>
      <c r="O120" s="83">
        <f>Input!C135</f>
        <v>0</v>
      </c>
      <c r="P120" s="83"/>
      <c r="R120" s="11">
        <f t="shared" si="14"/>
        <v>0</v>
      </c>
      <c r="S120" s="15" t="str">
        <f t="shared" si="15"/>
        <v xml:space="preserve"> </v>
      </c>
      <c r="T120" s="15"/>
      <c r="U120" s="12">
        <f t="shared" si="19"/>
        <v>0</v>
      </c>
      <c r="V120" s="12">
        <f t="shared" si="20"/>
        <v>0</v>
      </c>
      <c r="W120" s="12">
        <f t="shared" si="21"/>
        <v>0</v>
      </c>
      <c r="X120" s="12">
        <f t="shared" si="22"/>
        <v>0</v>
      </c>
      <c r="Y120" s="12">
        <f t="shared" si="23"/>
        <v>0</v>
      </c>
      <c r="Z120" s="12">
        <f t="shared" si="24"/>
        <v>0</v>
      </c>
      <c r="AA120" s="12">
        <f t="shared" si="28"/>
        <v>0</v>
      </c>
      <c r="AB120" s="12" t="str">
        <f t="shared" si="16"/>
        <v>00</v>
      </c>
      <c r="AC120" s="85" t="e">
        <f>VLOOKUP(AB120,'AMI Ref (2)'!T:U,2,FALSE)</f>
        <v>#N/A</v>
      </c>
      <c r="AD120" s="86"/>
      <c r="AE120" s="77">
        <f>IF(AND($D120=0,$J120="Oil"),'AMI Ref (2)'!$K$5,IF(AND($D120=0,$J120="Gas"),'AMI Ref (2)'!$L$5,IF(AND($D120=0,$J120="Electric"),'AMI Ref (2)'!$M$5,IF(AND($D120=0,$J120="N/A"),0,0))))</f>
        <v>0</v>
      </c>
      <c r="AF120" s="77">
        <f>IF(AND($D120=1,$J120="Oil"),'AMI Ref (2)'!$K$6,IF(AND($D120=1,$J120="Gas"),'AMI Ref (2)'!$L$6,IF(AND($D120=1,$J120="Electric"),'AMI Ref (2)'!$M$6,IF(AND($D120=1,$J120="N/A"),0,0))))</f>
        <v>0</v>
      </c>
      <c r="AG120" s="77">
        <f>IF(AND($D120=2,$J120="Oil"),'AMI Ref (2)'!$K$7,IF(AND($D120=2,$J120="Gas"),'AMI Ref (2)'!$L$7,IF(AND($D120=2,$J120="Electric"),'AMI Ref (2)'!$M$7,IF(AND($D120=2,$J120="N/A"),0,0))))</f>
        <v>0</v>
      </c>
      <c r="AH120" s="77">
        <f>IF(AND($D120=3,$J120="Oil"),'AMI Ref (2)'!$K$8,IF(AND($D120=3,$J120="Gas"),'AMI Ref (2)'!$L$8,IF(AND($D120=3,$J120="Electric"),'AMI Ref (2)'!$M$8,IF(AND($D120=3,$J120="N/A"),0,0))))</f>
        <v>0</v>
      </c>
      <c r="AI120" s="77">
        <f>IF(AND($D120=4,$J120="Oil"),'AMI Ref (2)'!$K$9,IF(AND($D120=4,$J120="Gas"),'AMI Ref (2)'!$L$9,IF(AND($D120=4,$J120="Electric"),'AMI Ref (2)'!$M$9,IF(AND($D120=4,$J120="N/A"),0,0))))</f>
        <v>0</v>
      </c>
      <c r="AJ120" s="77">
        <f>IF(AND($D120=5,$J120="Oil"),'AMI Ref (2)'!$K$10,IF(AND($D120=5,$J120="Gas"),'AMI Ref (2)'!$L$10,IF(AND($D120=5,$J120="Electric"),'AMI Ref (2)'!$M$10,IF(AND($D120=5,$J120="N/A"),0,0))))</f>
        <v>0</v>
      </c>
      <c r="AK120" s="42"/>
      <c r="AL120" s="77">
        <f>IF(AND($D120=0,$K120="Oil"),'AMI Ref (2)'!$N$5,IF(AND($D120=0,$K120="Gas"),'AMI Ref (2)'!$O$5,IF(AND($D120=0,$K120="Electric"),'AMI Ref (2)'!$P$5,IF(AND($D120=0,$K120="N/A"),0,0))))</f>
        <v>0</v>
      </c>
      <c r="AM120" s="77">
        <f>IF(AND($D120=1,$K120="Oil"),'AMI Ref (2)'!$N$6,IF(AND($D120=1,$K120="Gas"),'AMI Ref (2)'!$O$6,IF(AND($D120=1,$K120="Electric"),'AMI Ref (2)'!$P$6,IF(AND($D120=1,$K120="N/A"),0,0))))</f>
        <v>0</v>
      </c>
      <c r="AN120" s="77">
        <f>IF(AND($D120=2,$K120="Oil"),'AMI Ref (2)'!$N$7,IF(AND($D120=2,$K120="Gas"),'AMI Ref (2)'!$O$7,IF(AND($D120=2,$K120="Electric"),'AMI Ref (2)'!$P$7,IF(AND($D120=2,$K120="N/A"),0,0))))</f>
        <v>0</v>
      </c>
      <c r="AO120" s="77">
        <f>IF(AND($D120=3,$K120="Oil"),'AMI Ref (2)'!$N$8,IF(AND($D120=3,$K120="Gas"),'AMI Ref (2)'!$O$8,IF(AND($D120=3,$K120="Electric"),'AMI Ref (2)'!$P$8,IF(AND($D120=3,$K120="N/A"),0,0))))</f>
        <v>0</v>
      </c>
      <c r="AP120" s="77">
        <f>IF(AND($D120=4,$K120="Oil"),'AMI Ref (2)'!$N$9,IF(AND($D120=4,$K120="Gas"),'AMI Ref (2)'!$O$9,IF(AND($D120=4,$K120="Electric"),'AMI Ref (2)'!$P$9,IF(AND($D120=4,$K120="N/A"),0,0))))</f>
        <v>0</v>
      </c>
      <c r="AQ120" s="77">
        <f>IF(AND($D120=5,$K120="Oil"),'AMI Ref (2)'!$N$10,IF(AND($D120=5,$K120="Gas"),'AMI Ref (2)'!$O$10,IF(AND($D120=5,$K120="Electric"),'AMI Ref (2)'!$P$10,IF(AND($D120=5,$K120="N/A"),0,0))))</f>
        <v>0</v>
      </c>
      <c r="AR120" s="86">
        <f t="shared" si="26"/>
        <v>0</v>
      </c>
      <c r="AS120" s="87" t="e">
        <f t="shared" si="27"/>
        <v>#N/A</v>
      </c>
    </row>
    <row r="121" spans="1:45" ht="12.95" customHeight="1" x14ac:dyDescent="0.2">
      <c r="A121" s="68">
        <v>119</v>
      </c>
      <c r="B121" s="79">
        <f>Input!E136</f>
        <v>0</v>
      </c>
      <c r="C121" s="79">
        <f>Input!F136</f>
        <v>0</v>
      </c>
      <c r="D121" s="79">
        <f>Input!G136</f>
        <v>0</v>
      </c>
      <c r="E121" s="79">
        <f>Input!H136</f>
        <v>0</v>
      </c>
      <c r="F121" s="80">
        <f>Input!I136</f>
        <v>0</v>
      </c>
      <c r="G121" s="80">
        <f>Input!J136</f>
        <v>0</v>
      </c>
      <c r="H121" s="79">
        <f>Input!K136</f>
        <v>0</v>
      </c>
      <c r="I121" s="79">
        <f>Input!L136</f>
        <v>0</v>
      </c>
      <c r="J121" s="79">
        <f>Input!M136</f>
        <v>0</v>
      </c>
      <c r="K121" s="79">
        <f>Input!N136</f>
        <v>0</v>
      </c>
      <c r="L121" s="79">
        <f>Input!O136</f>
        <v>0</v>
      </c>
      <c r="M121" s="81" t="str">
        <f t="shared" si="17"/>
        <v/>
      </c>
      <c r="N121" s="82">
        <f t="shared" si="18"/>
        <v>0</v>
      </c>
      <c r="O121" s="83">
        <f>Input!C136</f>
        <v>0</v>
      </c>
      <c r="P121" s="83"/>
      <c r="R121" s="11">
        <f t="shared" si="14"/>
        <v>0</v>
      </c>
      <c r="S121" s="15" t="str">
        <f t="shared" si="15"/>
        <v xml:space="preserve"> </v>
      </c>
      <c r="T121" s="15"/>
      <c r="U121" s="12">
        <f t="shared" si="19"/>
        <v>0</v>
      </c>
      <c r="V121" s="12">
        <f t="shared" si="20"/>
        <v>0</v>
      </c>
      <c r="W121" s="12">
        <f t="shared" si="21"/>
        <v>0</v>
      </c>
      <c r="X121" s="12">
        <f t="shared" si="22"/>
        <v>0</v>
      </c>
      <c r="Y121" s="12">
        <f t="shared" si="23"/>
        <v>0</v>
      </c>
      <c r="Z121" s="12">
        <f t="shared" si="24"/>
        <v>0</v>
      </c>
      <c r="AA121" s="12">
        <f t="shared" si="28"/>
        <v>0</v>
      </c>
      <c r="AB121" s="12" t="str">
        <f t="shared" si="16"/>
        <v>00</v>
      </c>
      <c r="AC121" s="85" t="e">
        <f>VLOOKUP(AB121,'AMI Ref (2)'!T:U,2,FALSE)</f>
        <v>#N/A</v>
      </c>
      <c r="AD121" s="86"/>
      <c r="AE121" s="77">
        <f>IF(AND($D121=0,$J121="Oil"),'AMI Ref (2)'!$K$5,IF(AND($D121=0,$J121="Gas"),'AMI Ref (2)'!$L$5,IF(AND($D121=0,$J121="Electric"),'AMI Ref (2)'!$M$5,IF(AND($D121=0,$J121="N/A"),0,0))))</f>
        <v>0</v>
      </c>
      <c r="AF121" s="77">
        <f>IF(AND($D121=1,$J121="Oil"),'AMI Ref (2)'!$K$6,IF(AND($D121=1,$J121="Gas"),'AMI Ref (2)'!$L$6,IF(AND($D121=1,$J121="Electric"),'AMI Ref (2)'!$M$6,IF(AND($D121=1,$J121="N/A"),0,0))))</f>
        <v>0</v>
      </c>
      <c r="AG121" s="77">
        <f>IF(AND($D121=2,$J121="Oil"),'AMI Ref (2)'!$K$7,IF(AND($D121=2,$J121="Gas"),'AMI Ref (2)'!$L$7,IF(AND($D121=2,$J121="Electric"),'AMI Ref (2)'!$M$7,IF(AND($D121=2,$J121="N/A"),0,0))))</f>
        <v>0</v>
      </c>
      <c r="AH121" s="77">
        <f>IF(AND($D121=3,$J121="Oil"),'AMI Ref (2)'!$K$8,IF(AND($D121=3,$J121="Gas"),'AMI Ref (2)'!$L$8,IF(AND($D121=3,$J121="Electric"),'AMI Ref (2)'!$M$8,IF(AND($D121=3,$J121="N/A"),0,0))))</f>
        <v>0</v>
      </c>
      <c r="AI121" s="77">
        <f>IF(AND($D121=4,$J121="Oil"),'AMI Ref (2)'!$K$9,IF(AND($D121=4,$J121="Gas"),'AMI Ref (2)'!$L$9,IF(AND($D121=4,$J121="Electric"),'AMI Ref (2)'!$M$9,IF(AND($D121=4,$J121="N/A"),0,0))))</f>
        <v>0</v>
      </c>
      <c r="AJ121" s="77">
        <f>IF(AND($D121=5,$J121="Oil"),'AMI Ref (2)'!$K$10,IF(AND($D121=5,$J121="Gas"),'AMI Ref (2)'!$L$10,IF(AND($D121=5,$J121="Electric"),'AMI Ref (2)'!$M$10,IF(AND($D121=5,$J121="N/A"),0,0))))</f>
        <v>0</v>
      </c>
      <c r="AK121" s="42"/>
      <c r="AL121" s="77">
        <f>IF(AND($D121=0,$K121="Oil"),'AMI Ref (2)'!$N$5,IF(AND($D121=0,$K121="Gas"),'AMI Ref (2)'!$O$5,IF(AND($D121=0,$K121="Electric"),'AMI Ref (2)'!$P$5,IF(AND($D121=0,$K121="N/A"),0,0))))</f>
        <v>0</v>
      </c>
      <c r="AM121" s="77">
        <f>IF(AND($D121=1,$K121="Oil"),'AMI Ref (2)'!$N$6,IF(AND($D121=1,$K121="Gas"),'AMI Ref (2)'!$O$6,IF(AND($D121=1,$K121="Electric"),'AMI Ref (2)'!$P$6,IF(AND($D121=1,$K121="N/A"),0,0))))</f>
        <v>0</v>
      </c>
      <c r="AN121" s="77">
        <f>IF(AND($D121=2,$K121="Oil"),'AMI Ref (2)'!$N$7,IF(AND($D121=2,$K121="Gas"),'AMI Ref (2)'!$O$7,IF(AND($D121=2,$K121="Electric"),'AMI Ref (2)'!$P$7,IF(AND($D121=2,$K121="N/A"),0,0))))</f>
        <v>0</v>
      </c>
      <c r="AO121" s="77">
        <f>IF(AND($D121=3,$K121="Oil"),'AMI Ref (2)'!$N$8,IF(AND($D121=3,$K121="Gas"),'AMI Ref (2)'!$O$8,IF(AND($D121=3,$K121="Electric"),'AMI Ref (2)'!$P$8,IF(AND($D121=3,$K121="N/A"),0,0))))</f>
        <v>0</v>
      </c>
      <c r="AP121" s="77">
        <f>IF(AND($D121=4,$K121="Oil"),'AMI Ref (2)'!$N$9,IF(AND($D121=4,$K121="Gas"),'AMI Ref (2)'!$O$9,IF(AND($D121=4,$K121="Electric"),'AMI Ref (2)'!$P$9,IF(AND($D121=4,$K121="N/A"),0,0))))</f>
        <v>0</v>
      </c>
      <c r="AQ121" s="77">
        <f>IF(AND($D121=5,$K121="Oil"),'AMI Ref (2)'!$N$10,IF(AND($D121=5,$K121="Gas"),'AMI Ref (2)'!$O$10,IF(AND($D121=5,$K121="Electric"),'AMI Ref (2)'!$P$10,IF(AND($D121=5,$K121="N/A"),0,0))))</f>
        <v>0</v>
      </c>
      <c r="AR121" s="86">
        <f t="shared" si="26"/>
        <v>0</v>
      </c>
      <c r="AS121" s="87" t="e">
        <f t="shared" si="27"/>
        <v>#N/A</v>
      </c>
    </row>
    <row r="122" spans="1:45" ht="12.95" customHeight="1" x14ac:dyDescent="0.2">
      <c r="A122" s="68">
        <v>120</v>
      </c>
      <c r="B122" s="79">
        <f>Input!E137</f>
        <v>0</v>
      </c>
      <c r="C122" s="79">
        <f>Input!F137</f>
        <v>0</v>
      </c>
      <c r="D122" s="79">
        <f>Input!G137</f>
        <v>0</v>
      </c>
      <c r="E122" s="79">
        <f>Input!H137</f>
        <v>0</v>
      </c>
      <c r="F122" s="80">
        <f>Input!I137</f>
        <v>0</v>
      </c>
      <c r="G122" s="80">
        <f>Input!J137</f>
        <v>0</v>
      </c>
      <c r="H122" s="79">
        <f>Input!K137</f>
        <v>0</v>
      </c>
      <c r="I122" s="79">
        <f>Input!L137</f>
        <v>0</v>
      </c>
      <c r="J122" s="79">
        <f>Input!M137</f>
        <v>0</v>
      </c>
      <c r="K122" s="79">
        <f>Input!N137</f>
        <v>0</v>
      </c>
      <c r="L122" s="79">
        <f>Input!O137</f>
        <v>0</v>
      </c>
      <c r="M122" s="81" t="str">
        <f t="shared" si="17"/>
        <v/>
      </c>
      <c r="N122" s="82">
        <f t="shared" si="18"/>
        <v>0</v>
      </c>
      <c r="O122" s="83">
        <f>Input!C137</f>
        <v>0</v>
      </c>
      <c r="P122" s="83"/>
      <c r="R122" s="11">
        <f t="shared" si="14"/>
        <v>0</v>
      </c>
      <c r="S122" s="15" t="str">
        <f t="shared" si="15"/>
        <v xml:space="preserve"> </v>
      </c>
      <c r="T122" s="15"/>
      <c r="U122" s="12">
        <f t="shared" si="19"/>
        <v>0</v>
      </c>
      <c r="V122" s="12">
        <f t="shared" si="20"/>
        <v>0</v>
      </c>
      <c r="W122" s="12">
        <f t="shared" si="21"/>
        <v>0</v>
      </c>
      <c r="X122" s="12">
        <f t="shared" si="22"/>
        <v>0</v>
      </c>
      <c r="Y122" s="12">
        <f t="shared" si="23"/>
        <v>0</v>
      </c>
      <c r="Z122" s="12">
        <f t="shared" si="24"/>
        <v>0</v>
      </c>
      <c r="AA122" s="12">
        <f t="shared" si="28"/>
        <v>0</v>
      </c>
      <c r="AB122" s="12" t="str">
        <f t="shared" si="16"/>
        <v>00</v>
      </c>
      <c r="AC122" s="85" t="e">
        <f>VLOOKUP(AB122,'AMI Ref (2)'!T:U,2,FALSE)</f>
        <v>#N/A</v>
      </c>
      <c r="AD122" s="86"/>
      <c r="AE122" s="77">
        <f>IF(AND($D122=0,$J122="Oil"),'AMI Ref (2)'!$K$5,IF(AND($D122=0,$J122="Gas"),'AMI Ref (2)'!$L$5,IF(AND($D122=0,$J122="Electric"),'AMI Ref (2)'!$M$5,IF(AND($D122=0,$J122="N/A"),0,0))))</f>
        <v>0</v>
      </c>
      <c r="AF122" s="77">
        <f>IF(AND($D122=1,$J122="Oil"),'AMI Ref (2)'!$K$6,IF(AND($D122=1,$J122="Gas"),'AMI Ref (2)'!$L$6,IF(AND($D122=1,$J122="Electric"),'AMI Ref (2)'!$M$6,IF(AND($D122=1,$J122="N/A"),0,0))))</f>
        <v>0</v>
      </c>
      <c r="AG122" s="77">
        <f>IF(AND($D122=2,$J122="Oil"),'AMI Ref (2)'!$K$7,IF(AND($D122=2,$J122="Gas"),'AMI Ref (2)'!$L$7,IF(AND($D122=2,$J122="Electric"),'AMI Ref (2)'!$M$7,IF(AND($D122=2,$J122="N/A"),0,0))))</f>
        <v>0</v>
      </c>
      <c r="AH122" s="77">
        <f>IF(AND($D122=3,$J122="Oil"),'AMI Ref (2)'!$K$8,IF(AND($D122=3,$J122="Gas"),'AMI Ref (2)'!$L$8,IF(AND($D122=3,$J122="Electric"),'AMI Ref (2)'!$M$8,IF(AND($D122=3,$J122="N/A"),0,0))))</f>
        <v>0</v>
      </c>
      <c r="AI122" s="77">
        <f>IF(AND($D122=4,$J122="Oil"),'AMI Ref (2)'!$K$9,IF(AND($D122=4,$J122="Gas"),'AMI Ref (2)'!$L$9,IF(AND($D122=4,$J122="Electric"),'AMI Ref (2)'!$M$9,IF(AND($D122=4,$J122="N/A"),0,0))))</f>
        <v>0</v>
      </c>
      <c r="AJ122" s="77">
        <f>IF(AND($D122=5,$J122="Oil"),'AMI Ref (2)'!$K$10,IF(AND($D122=5,$J122="Gas"),'AMI Ref (2)'!$L$10,IF(AND($D122=5,$J122="Electric"),'AMI Ref (2)'!$M$10,IF(AND($D122=5,$J122="N/A"),0,0))))</f>
        <v>0</v>
      </c>
      <c r="AK122" s="42"/>
      <c r="AL122" s="77">
        <f>IF(AND($D122=0,$K122="Oil"),'AMI Ref (2)'!$N$5,IF(AND($D122=0,$K122="Gas"),'AMI Ref (2)'!$O$5,IF(AND($D122=0,$K122="Electric"),'AMI Ref (2)'!$P$5,IF(AND($D122=0,$K122="N/A"),0,0))))</f>
        <v>0</v>
      </c>
      <c r="AM122" s="77">
        <f>IF(AND($D122=1,$K122="Oil"),'AMI Ref (2)'!$N$6,IF(AND($D122=1,$K122="Gas"),'AMI Ref (2)'!$O$6,IF(AND($D122=1,$K122="Electric"),'AMI Ref (2)'!$P$6,IF(AND($D122=1,$K122="N/A"),0,0))))</f>
        <v>0</v>
      </c>
      <c r="AN122" s="77">
        <f>IF(AND($D122=2,$K122="Oil"),'AMI Ref (2)'!$N$7,IF(AND($D122=2,$K122="Gas"),'AMI Ref (2)'!$O$7,IF(AND($D122=2,$K122="Electric"),'AMI Ref (2)'!$P$7,IF(AND($D122=2,$K122="N/A"),0,0))))</f>
        <v>0</v>
      </c>
      <c r="AO122" s="77">
        <f>IF(AND($D122=3,$K122="Oil"),'AMI Ref (2)'!$N$8,IF(AND($D122=3,$K122="Gas"),'AMI Ref (2)'!$O$8,IF(AND($D122=3,$K122="Electric"),'AMI Ref (2)'!$P$8,IF(AND($D122=3,$K122="N/A"),0,0))))</f>
        <v>0</v>
      </c>
      <c r="AP122" s="77">
        <f>IF(AND($D122=4,$K122="Oil"),'AMI Ref (2)'!$N$9,IF(AND($D122=4,$K122="Gas"),'AMI Ref (2)'!$O$9,IF(AND($D122=4,$K122="Electric"),'AMI Ref (2)'!$P$9,IF(AND($D122=4,$K122="N/A"),0,0))))</f>
        <v>0</v>
      </c>
      <c r="AQ122" s="77">
        <f>IF(AND($D122=5,$K122="Oil"),'AMI Ref (2)'!$N$10,IF(AND($D122=5,$K122="Gas"),'AMI Ref (2)'!$O$10,IF(AND($D122=5,$K122="Electric"),'AMI Ref (2)'!$P$10,IF(AND($D122=5,$K122="N/A"),0,0))))</f>
        <v>0</v>
      </c>
      <c r="AR122" s="86">
        <f t="shared" si="26"/>
        <v>0</v>
      </c>
      <c r="AS122" s="87" t="e">
        <f t="shared" si="27"/>
        <v>#N/A</v>
      </c>
    </row>
    <row r="123" spans="1:45" ht="12.95" customHeight="1" x14ac:dyDescent="0.2">
      <c r="A123" s="68">
        <v>121</v>
      </c>
      <c r="B123" s="79">
        <f>Input!E138</f>
        <v>0</v>
      </c>
      <c r="C123" s="79">
        <f>Input!F138</f>
        <v>0</v>
      </c>
      <c r="D123" s="79">
        <f>Input!G138</f>
        <v>0</v>
      </c>
      <c r="E123" s="79">
        <f>Input!H138</f>
        <v>0</v>
      </c>
      <c r="F123" s="80">
        <f>Input!I138</f>
        <v>0</v>
      </c>
      <c r="G123" s="80">
        <f>Input!J138</f>
        <v>0</v>
      </c>
      <c r="H123" s="79">
        <f>Input!K138</f>
        <v>0</v>
      </c>
      <c r="I123" s="79">
        <f>Input!L138</f>
        <v>0</v>
      </c>
      <c r="J123" s="79">
        <f>Input!M138</f>
        <v>0</v>
      </c>
      <c r="K123" s="79">
        <f>Input!N138</f>
        <v>0</v>
      </c>
      <c r="L123" s="79">
        <f>Input!O138</f>
        <v>0</v>
      </c>
      <c r="M123" s="81" t="str">
        <f t="shared" si="17"/>
        <v/>
      </c>
      <c r="N123" s="82">
        <f t="shared" si="18"/>
        <v>0</v>
      </c>
      <c r="O123" s="83">
        <f>Input!C138</f>
        <v>0</v>
      </c>
      <c r="P123" s="83"/>
      <c r="R123" s="11">
        <f t="shared" si="14"/>
        <v>0</v>
      </c>
      <c r="S123" s="15" t="str">
        <f t="shared" si="15"/>
        <v xml:space="preserve"> </v>
      </c>
      <c r="T123" s="15"/>
      <c r="U123" s="12">
        <f t="shared" si="19"/>
        <v>0</v>
      </c>
      <c r="V123" s="12">
        <f t="shared" si="20"/>
        <v>0</v>
      </c>
      <c r="W123" s="12">
        <f t="shared" si="21"/>
        <v>0</v>
      </c>
      <c r="X123" s="12">
        <f t="shared" si="22"/>
        <v>0</v>
      </c>
      <c r="Y123" s="12">
        <f t="shared" si="23"/>
        <v>0</v>
      </c>
      <c r="Z123" s="12">
        <f t="shared" si="24"/>
        <v>0</v>
      </c>
      <c r="AA123" s="12">
        <f t="shared" si="28"/>
        <v>0</v>
      </c>
      <c r="AB123" s="12" t="str">
        <f t="shared" si="16"/>
        <v>00</v>
      </c>
      <c r="AC123" s="85" t="e">
        <f>VLOOKUP(AB123,'AMI Ref (2)'!T:U,2,FALSE)</f>
        <v>#N/A</v>
      </c>
      <c r="AD123" s="86"/>
      <c r="AE123" s="77">
        <f>IF(AND($D123=0,$J123="Oil"),'AMI Ref (2)'!$K$5,IF(AND($D123=0,$J123="Gas"),'AMI Ref (2)'!$L$5,IF(AND($D123=0,$J123="Electric"),'AMI Ref (2)'!$M$5,IF(AND($D123=0,$J123="N/A"),0,0))))</f>
        <v>0</v>
      </c>
      <c r="AF123" s="77">
        <f>IF(AND($D123=1,$J123="Oil"),'AMI Ref (2)'!$K$6,IF(AND($D123=1,$J123="Gas"),'AMI Ref (2)'!$L$6,IF(AND($D123=1,$J123="Electric"),'AMI Ref (2)'!$M$6,IF(AND($D123=1,$J123="N/A"),0,0))))</f>
        <v>0</v>
      </c>
      <c r="AG123" s="77">
        <f>IF(AND($D123=2,$J123="Oil"),'AMI Ref (2)'!$K$7,IF(AND($D123=2,$J123="Gas"),'AMI Ref (2)'!$L$7,IF(AND($D123=2,$J123="Electric"),'AMI Ref (2)'!$M$7,IF(AND($D123=2,$J123="N/A"),0,0))))</f>
        <v>0</v>
      </c>
      <c r="AH123" s="77">
        <f>IF(AND($D123=3,$J123="Oil"),'AMI Ref (2)'!$K$8,IF(AND($D123=3,$J123="Gas"),'AMI Ref (2)'!$L$8,IF(AND($D123=3,$J123="Electric"),'AMI Ref (2)'!$M$8,IF(AND($D123=3,$J123="N/A"),0,0))))</f>
        <v>0</v>
      </c>
      <c r="AI123" s="77">
        <f>IF(AND($D123=4,$J123="Oil"),'AMI Ref (2)'!$K$9,IF(AND($D123=4,$J123="Gas"),'AMI Ref (2)'!$L$9,IF(AND($D123=4,$J123="Electric"),'AMI Ref (2)'!$M$9,IF(AND($D123=4,$J123="N/A"),0,0))))</f>
        <v>0</v>
      </c>
      <c r="AJ123" s="77">
        <f>IF(AND($D123=5,$J123="Oil"),'AMI Ref (2)'!$K$10,IF(AND($D123=5,$J123="Gas"),'AMI Ref (2)'!$L$10,IF(AND($D123=5,$J123="Electric"),'AMI Ref (2)'!$M$10,IF(AND($D123=5,$J123="N/A"),0,0))))</f>
        <v>0</v>
      </c>
      <c r="AK123" s="42"/>
      <c r="AL123" s="77">
        <f>IF(AND($D123=0,$K123="Oil"),'AMI Ref (2)'!$N$5,IF(AND($D123=0,$K123="Gas"),'AMI Ref (2)'!$O$5,IF(AND($D123=0,$K123="Electric"),'AMI Ref (2)'!$P$5,IF(AND($D123=0,$K123="N/A"),0,0))))</f>
        <v>0</v>
      </c>
      <c r="AM123" s="77">
        <f>IF(AND($D123=1,$K123="Oil"),'AMI Ref (2)'!$N$6,IF(AND($D123=1,$K123="Gas"),'AMI Ref (2)'!$O$6,IF(AND($D123=1,$K123="Electric"),'AMI Ref (2)'!$P$6,IF(AND($D123=1,$K123="N/A"),0,0))))</f>
        <v>0</v>
      </c>
      <c r="AN123" s="77">
        <f>IF(AND($D123=2,$K123="Oil"),'AMI Ref (2)'!$N$7,IF(AND($D123=2,$K123="Gas"),'AMI Ref (2)'!$O$7,IF(AND($D123=2,$K123="Electric"),'AMI Ref (2)'!$P$7,IF(AND($D123=2,$K123="N/A"),0,0))))</f>
        <v>0</v>
      </c>
      <c r="AO123" s="77">
        <f>IF(AND($D123=3,$K123="Oil"),'AMI Ref (2)'!$N$8,IF(AND($D123=3,$K123="Gas"),'AMI Ref (2)'!$O$8,IF(AND($D123=3,$K123="Electric"),'AMI Ref (2)'!$P$8,IF(AND($D123=3,$K123="N/A"),0,0))))</f>
        <v>0</v>
      </c>
      <c r="AP123" s="77">
        <f>IF(AND($D123=4,$K123="Oil"),'AMI Ref (2)'!$N$9,IF(AND($D123=4,$K123="Gas"),'AMI Ref (2)'!$O$9,IF(AND($D123=4,$K123="Electric"),'AMI Ref (2)'!$P$9,IF(AND($D123=4,$K123="N/A"),0,0))))</f>
        <v>0</v>
      </c>
      <c r="AQ123" s="77">
        <f>IF(AND($D123=5,$K123="Oil"),'AMI Ref (2)'!$N$10,IF(AND($D123=5,$K123="Gas"),'AMI Ref (2)'!$O$10,IF(AND($D123=5,$K123="Electric"),'AMI Ref (2)'!$P$10,IF(AND($D123=5,$K123="N/A"),0,0))))</f>
        <v>0</v>
      </c>
      <c r="AR123" s="86">
        <f t="shared" si="26"/>
        <v>0</v>
      </c>
      <c r="AS123" s="87" t="e">
        <f t="shared" si="27"/>
        <v>#N/A</v>
      </c>
    </row>
    <row r="124" spans="1:45" ht="12.95" customHeight="1" x14ac:dyDescent="0.2">
      <c r="A124" s="68">
        <v>122</v>
      </c>
      <c r="B124" s="79">
        <f>Input!E139</f>
        <v>0</v>
      </c>
      <c r="C124" s="79">
        <f>Input!F139</f>
        <v>0</v>
      </c>
      <c r="D124" s="79">
        <f>Input!G139</f>
        <v>0</v>
      </c>
      <c r="E124" s="79">
        <f>Input!H139</f>
        <v>0</v>
      </c>
      <c r="F124" s="80">
        <f>Input!I139</f>
        <v>0</v>
      </c>
      <c r="G124" s="80">
        <f>Input!J139</f>
        <v>0</v>
      </c>
      <c r="H124" s="79">
        <f>Input!K139</f>
        <v>0</v>
      </c>
      <c r="I124" s="79">
        <f>Input!L139</f>
        <v>0</v>
      </c>
      <c r="J124" s="79">
        <f>Input!M139</f>
        <v>0</v>
      </c>
      <c r="K124" s="79">
        <f>Input!N139</f>
        <v>0</v>
      </c>
      <c r="L124" s="79">
        <f>Input!O139</f>
        <v>0</v>
      </c>
      <c r="M124" s="81" t="str">
        <f t="shared" si="17"/>
        <v/>
      </c>
      <c r="N124" s="82">
        <f t="shared" si="18"/>
        <v>0</v>
      </c>
      <c r="O124" s="83">
        <f>Input!C139</f>
        <v>0</v>
      </c>
      <c r="P124" s="83"/>
      <c r="R124" s="11">
        <f t="shared" si="14"/>
        <v>0</v>
      </c>
      <c r="S124" s="15" t="str">
        <f t="shared" si="15"/>
        <v xml:space="preserve"> </v>
      </c>
      <c r="T124" s="15"/>
      <c r="U124" s="12">
        <f t="shared" si="19"/>
        <v>0</v>
      </c>
      <c r="V124" s="12">
        <f t="shared" si="20"/>
        <v>0</v>
      </c>
      <c r="W124" s="12">
        <f t="shared" si="21"/>
        <v>0</v>
      </c>
      <c r="X124" s="12">
        <f t="shared" si="22"/>
        <v>0</v>
      </c>
      <c r="Y124" s="12">
        <f t="shared" si="23"/>
        <v>0</v>
      </c>
      <c r="Z124" s="12">
        <f t="shared" si="24"/>
        <v>0</v>
      </c>
      <c r="AA124" s="12">
        <f t="shared" si="28"/>
        <v>0</v>
      </c>
      <c r="AB124" s="12" t="str">
        <f t="shared" si="16"/>
        <v>00</v>
      </c>
      <c r="AC124" s="85" t="e">
        <f>VLOOKUP(AB124,'AMI Ref (2)'!T:U,2,FALSE)</f>
        <v>#N/A</v>
      </c>
      <c r="AD124" s="86"/>
      <c r="AE124" s="77">
        <f>IF(AND($D124=0,$J124="Oil"),'AMI Ref (2)'!$K$5,IF(AND($D124=0,$J124="Gas"),'AMI Ref (2)'!$L$5,IF(AND($D124=0,$J124="Electric"),'AMI Ref (2)'!$M$5,IF(AND($D124=0,$J124="N/A"),0,0))))</f>
        <v>0</v>
      </c>
      <c r="AF124" s="77">
        <f>IF(AND($D124=1,$J124="Oil"),'AMI Ref (2)'!$K$6,IF(AND($D124=1,$J124="Gas"),'AMI Ref (2)'!$L$6,IF(AND($D124=1,$J124="Electric"),'AMI Ref (2)'!$M$6,IF(AND($D124=1,$J124="N/A"),0,0))))</f>
        <v>0</v>
      </c>
      <c r="AG124" s="77">
        <f>IF(AND($D124=2,$J124="Oil"),'AMI Ref (2)'!$K$7,IF(AND($D124=2,$J124="Gas"),'AMI Ref (2)'!$L$7,IF(AND($D124=2,$J124="Electric"),'AMI Ref (2)'!$M$7,IF(AND($D124=2,$J124="N/A"),0,0))))</f>
        <v>0</v>
      </c>
      <c r="AH124" s="77">
        <f>IF(AND($D124=3,$J124="Oil"),'AMI Ref (2)'!$K$8,IF(AND($D124=3,$J124="Gas"),'AMI Ref (2)'!$L$8,IF(AND($D124=3,$J124="Electric"),'AMI Ref (2)'!$M$8,IF(AND($D124=3,$J124="N/A"),0,0))))</f>
        <v>0</v>
      </c>
      <c r="AI124" s="77">
        <f>IF(AND($D124=4,$J124="Oil"),'AMI Ref (2)'!$K$9,IF(AND($D124=4,$J124="Gas"),'AMI Ref (2)'!$L$9,IF(AND($D124=4,$J124="Electric"),'AMI Ref (2)'!$M$9,IF(AND($D124=4,$J124="N/A"),0,0))))</f>
        <v>0</v>
      </c>
      <c r="AJ124" s="77">
        <f>IF(AND($D124=5,$J124="Oil"),'AMI Ref (2)'!$K$10,IF(AND($D124=5,$J124="Gas"),'AMI Ref (2)'!$L$10,IF(AND($D124=5,$J124="Electric"),'AMI Ref (2)'!$M$10,IF(AND($D124=5,$J124="N/A"),0,0))))</f>
        <v>0</v>
      </c>
      <c r="AK124" s="42"/>
      <c r="AL124" s="77">
        <f>IF(AND($D124=0,$K124="Oil"),'AMI Ref (2)'!$N$5,IF(AND($D124=0,$K124="Gas"),'AMI Ref (2)'!$O$5,IF(AND($D124=0,$K124="Electric"),'AMI Ref (2)'!$P$5,IF(AND($D124=0,$K124="N/A"),0,0))))</f>
        <v>0</v>
      </c>
      <c r="AM124" s="77">
        <f>IF(AND($D124=1,$K124="Oil"),'AMI Ref (2)'!$N$6,IF(AND($D124=1,$K124="Gas"),'AMI Ref (2)'!$O$6,IF(AND($D124=1,$K124="Electric"),'AMI Ref (2)'!$P$6,IF(AND($D124=1,$K124="N/A"),0,0))))</f>
        <v>0</v>
      </c>
      <c r="AN124" s="77">
        <f>IF(AND($D124=2,$K124="Oil"),'AMI Ref (2)'!$N$7,IF(AND($D124=2,$K124="Gas"),'AMI Ref (2)'!$O$7,IF(AND($D124=2,$K124="Electric"),'AMI Ref (2)'!$P$7,IF(AND($D124=2,$K124="N/A"),0,0))))</f>
        <v>0</v>
      </c>
      <c r="AO124" s="77">
        <f>IF(AND($D124=3,$K124="Oil"),'AMI Ref (2)'!$N$8,IF(AND($D124=3,$K124="Gas"),'AMI Ref (2)'!$O$8,IF(AND($D124=3,$K124="Electric"),'AMI Ref (2)'!$P$8,IF(AND($D124=3,$K124="N/A"),0,0))))</f>
        <v>0</v>
      </c>
      <c r="AP124" s="77">
        <f>IF(AND($D124=4,$K124="Oil"),'AMI Ref (2)'!$N$9,IF(AND($D124=4,$K124="Gas"),'AMI Ref (2)'!$O$9,IF(AND($D124=4,$K124="Electric"),'AMI Ref (2)'!$P$9,IF(AND($D124=4,$K124="N/A"),0,0))))</f>
        <v>0</v>
      </c>
      <c r="AQ124" s="77">
        <f>IF(AND($D124=5,$K124="Oil"),'AMI Ref (2)'!$N$10,IF(AND($D124=5,$K124="Gas"),'AMI Ref (2)'!$O$10,IF(AND($D124=5,$K124="Electric"),'AMI Ref (2)'!$P$10,IF(AND($D124=5,$K124="N/A"),0,0))))</f>
        <v>0</v>
      </c>
      <c r="AR124" s="86">
        <f t="shared" si="26"/>
        <v>0</v>
      </c>
      <c r="AS124" s="87" t="e">
        <f t="shared" si="27"/>
        <v>#N/A</v>
      </c>
    </row>
    <row r="125" spans="1:45" ht="12.95" customHeight="1" x14ac:dyDescent="0.2">
      <c r="A125" s="68">
        <v>123</v>
      </c>
      <c r="B125" s="79">
        <f>Input!E140</f>
        <v>0</v>
      </c>
      <c r="C125" s="79">
        <f>Input!F140</f>
        <v>0</v>
      </c>
      <c r="D125" s="79">
        <f>Input!G140</f>
        <v>0</v>
      </c>
      <c r="E125" s="79">
        <f>Input!H140</f>
        <v>0</v>
      </c>
      <c r="F125" s="80">
        <f>Input!I140</f>
        <v>0</v>
      </c>
      <c r="G125" s="80">
        <f>Input!J140</f>
        <v>0</v>
      </c>
      <c r="H125" s="79">
        <f>Input!K140</f>
        <v>0</v>
      </c>
      <c r="I125" s="79">
        <f>Input!L140</f>
        <v>0</v>
      </c>
      <c r="J125" s="79">
        <f>Input!M140</f>
        <v>0</v>
      </c>
      <c r="K125" s="79">
        <f>Input!N140</f>
        <v>0</v>
      </c>
      <c r="L125" s="79">
        <f>Input!O140</f>
        <v>0</v>
      </c>
      <c r="M125" s="81" t="str">
        <f t="shared" si="17"/>
        <v/>
      </c>
      <c r="N125" s="82">
        <f t="shared" si="18"/>
        <v>0</v>
      </c>
      <c r="O125" s="83">
        <f>Input!C140</f>
        <v>0</v>
      </c>
      <c r="P125" s="83"/>
      <c r="R125" s="11">
        <f t="shared" si="14"/>
        <v>0</v>
      </c>
      <c r="S125" s="15" t="str">
        <f t="shared" si="15"/>
        <v xml:space="preserve"> </v>
      </c>
      <c r="T125" s="15"/>
      <c r="U125" s="12">
        <f t="shared" si="19"/>
        <v>0</v>
      </c>
      <c r="V125" s="12">
        <f t="shared" si="20"/>
        <v>0</v>
      </c>
      <c r="W125" s="12">
        <f t="shared" si="21"/>
        <v>0</v>
      </c>
      <c r="X125" s="12">
        <f t="shared" si="22"/>
        <v>0</v>
      </c>
      <c r="Y125" s="12">
        <f t="shared" si="23"/>
        <v>0</v>
      </c>
      <c r="Z125" s="12">
        <f t="shared" si="24"/>
        <v>0</v>
      </c>
      <c r="AA125" s="12">
        <f t="shared" si="28"/>
        <v>0</v>
      </c>
      <c r="AB125" s="12" t="str">
        <f t="shared" si="16"/>
        <v>00</v>
      </c>
      <c r="AC125" s="85" t="e">
        <f>VLOOKUP(AB125,'AMI Ref (2)'!T:U,2,FALSE)</f>
        <v>#N/A</v>
      </c>
      <c r="AD125" s="86"/>
      <c r="AE125" s="77">
        <f>IF(AND($D125=0,$J125="Oil"),'AMI Ref (2)'!$K$5,IF(AND($D125=0,$J125="Gas"),'AMI Ref (2)'!$L$5,IF(AND($D125=0,$J125="Electric"),'AMI Ref (2)'!$M$5,IF(AND($D125=0,$J125="N/A"),0,0))))</f>
        <v>0</v>
      </c>
      <c r="AF125" s="77">
        <f>IF(AND($D125=1,$J125="Oil"),'AMI Ref (2)'!$K$6,IF(AND($D125=1,$J125="Gas"),'AMI Ref (2)'!$L$6,IF(AND($D125=1,$J125="Electric"),'AMI Ref (2)'!$M$6,IF(AND($D125=1,$J125="N/A"),0,0))))</f>
        <v>0</v>
      </c>
      <c r="AG125" s="77">
        <f>IF(AND($D125=2,$J125="Oil"),'AMI Ref (2)'!$K$7,IF(AND($D125=2,$J125="Gas"),'AMI Ref (2)'!$L$7,IF(AND($D125=2,$J125="Electric"),'AMI Ref (2)'!$M$7,IF(AND($D125=2,$J125="N/A"),0,0))))</f>
        <v>0</v>
      </c>
      <c r="AH125" s="77">
        <f>IF(AND($D125=3,$J125="Oil"),'AMI Ref (2)'!$K$8,IF(AND($D125=3,$J125="Gas"),'AMI Ref (2)'!$L$8,IF(AND($D125=3,$J125="Electric"),'AMI Ref (2)'!$M$8,IF(AND($D125=3,$J125="N/A"),0,0))))</f>
        <v>0</v>
      </c>
      <c r="AI125" s="77">
        <f>IF(AND($D125=4,$J125="Oil"),'AMI Ref (2)'!$K$9,IF(AND($D125=4,$J125="Gas"),'AMI Ref (2)'!$L$9,IF(AND($D125=4,$J125="Electric"),'AMI Ref (2)'!$M$9,IF(AND($D125=4,$J125="N/A"),0,0))))</f>
        <v>0</v>
      </c>
      <c r="AJ125" s="77">
        <f>IF(AND($D125=5,$J125="Oil"),'AMI Ref (2)'!$K$10,IF(AND($D125=5,$J125="Gas"),'AMI Ref (2)'!$L$10,IF(AND($D125=5,$J125="Electric"),'AMI Ref (2)'!$M$10,IF(AND($D125=5,$J125="N/A"),0,0))))</f>
        <v>0</v>
      </c>
      <c r="AK125" s="42"/>
      <c r="AL125" s="77">
        <f>IF(AND($D125=0,$K125="Oil"),'AMI Ref (2)'!$N$5,IF(AND($D125=0,$K125="Gas"),'AMI Ref (2)'!$O$5,IF(AND($D125=0,$K125="Electric"),'AMI Ref (2)'!$P$5,IF(AND($D125=0,$K125="N/A"),0,0))))</f>
        <v>0</v>
      </c>
      <c r="AM125" s="77">
        <f>IF(AND($D125=1,$K125="Oil"),'AMI Ref (2)'!$N$6,IF(AND($D125=1,$K125="Gas"),'AMI Ref (2)'!$O$6,IF(AND($D125=1,$K125="Electric"),'AMI Ref (2)'!$P$6,IF(AND($D125=1,$K125="N/A"),0,0))))</f>
        <v>0</v>
      </c>
      <c r="AN125" s="77">
        <f>IF(AND($D125=2,$K125="Oil"),'AMI Ref (2)'!$N$7,IF(AND($D125=2,$K125="Gas"),'AMI Ref (2)'!$O$7,IF(AND($D125=2,$K125="Electric"),'AMI Ref (2)'!$P$7,IF(AND($D125=2,$K125="N/A"),0,0))))</f>
        <v>0</v>
      </c>
      <c r="AO125" s="77">
        <f>IF(AND($D125=3,$K125="Oil"),'AMI Ref (2)'!$N$8,IF(AND($D125=3,$K125="Gas"),'AMI Ref (2)'!$O$8,IF(AND($D125=3,$K125="Electric"),'AMI Ref (2)'!$P$8,IF(AND($D125=3,$K125="N/A"),0,0))))</f>
        <v>0</v>
      </c>
      <c r="AP125" s="77">
        <f>IF(AND($D125=4,$K125="Oil"),'AMI Ref (2)'!$N$9,IF(AND($D125=4,$K125="Gas"),'AMI Ref (2)'!$O$9,IF(AND($D125=4,$K125="Electric"),'AMI Ref (2)'!$P$9,IF(AND($D125=4,$K125="N/A"),0,0))))</f>
        <v>0</v>
      </c>
      <c r="AQ125" s="77">
        <f>IF(AND($D125=5,$K125="Oil"),'AMI Ref (2)'!$N$10,IF(AND($D125=5,$K125="Gas"),'AMI Ref (2)'!$O$10,IF(AND($D125=5,$K125="Electric"),'AMI Ref (2)'!$P$10,IF(AND($D125=5,$K125="N/A"),0,0))))</f>
        <v>0</v>
      </c>
      <c r="AR125" s="86">
        <f t="shared" si="26"/>
        <v>0</v>
      </c>
      <c r="AS125" s="87" t="e">
        <f t="shared" si="27"/>
        <v>#N/A</v>
      </c>
    </row>
    <row r="126" spans="1:45" ht="12.95" customHeight="1" x14ac:dyDescent="0.2">
      <c r="A126" s="68">
        <v>124</v>
      </c>
      <c r="B126" s="79">
        <f>Input!E141</f>
        <v>0</v>
      </c>
      <c r="C126" s="79">
        <f>Input!F141</f>
        <v>0</v>
      </c>
      <c r="D126" s="79">
        <f>Input!G141</f>
        <v>0</v>
      </c>
      <c r="E126" s="79">
        <f>Input!H141</f>
        <v>0</v>
      </c>
      <c r="F126" s="80">
        <f>Input!I141</f>
        <v>0</v>
      </c>
      <c r="G126" s="80">
        <f>Input!J141</f>
        <v>0</v>
      </c>
      <c r="H126" s="79">
        <f>Input!K141</f>
        <v>0</v>
      </c>
      <c r="I126" s="79">
        <f>Input!L141</f>
        <v>0</v>
      </c>
      <c r="J126" s="79">
        <f>Input!M141</f>
        <v>0</v>
      </c>
      <c r="K126" s="79">
        <f>Input!N141</f>
        <v>0</v>
      </c>
      <c r="L126" s="79">
        <f>Input!O141</f>
        <v>0</v>
      </c>
      <c r="M126" s="81" t="str">
        <f t="shared" si="17"/>
        <v/>
      </c>
      <c r="N126" s="82">
        <f t="shared" si="18"/>
        <v>0</v>
      </c>
      <c r="O126" s="83">
        <f>Input!C141</f>
        <v>0</v>
      </c>
      <c r="P126" s="83"/>
      <c r="R126" s="11">
        <f t="shared" si="14"/>
        <v>0</v>
      </c>
      <c r="S126" s="15" t="str">
        <f t="shared" si="15"/>
        <v xml:space="preserve"> </v>
      </c>
      <c r="T126" s="15"/>
      <c r="U126" s="12">
        <f t="shared" si="19"/>
        <v>0</v>
      </c>
      <c r="V126" s="12">
        <f t="shared" si="20"/>
        <v>0</v>
      </c>
      <c r="W126" s="12">
        <f t="shared" si="21"/>
        <v>0</v>
      </c>
      <c r="X126" s="12">
        <f t="shared" si="22"/>
        <v>0</v>
      </c>
      <c r="Y126" s="12">
        <f t="shared" si="23"/>
        <v>0</v>
      </c>
      <c r="Z126" s="12">
        <f t="shared" si="24"/>
        <v>0</v>
      </c>
      <c r="AA126" s="12">
        <f t="shared" si="28"/>
        <v>0</v>
      </c>
      <c r="AB126" s="12" t="str">
        <f t="shared" si="16"/>
        <v>00</v>
      </c>
      <c r="AC126" s="85" t="e">
        <f>VLOOKUP(AB126,'AMI Ref (2)'!T:U,2,FALSE)</f>
        <v>#N/A</v>
      </c>
      <c r="AD126" s="86"/>
      <c r="AE126" s="77">
        <f>IF(AND($D126=0,$J126="Oil"),'AMI Ref (2)'!$K$5,IF(AND($D126=0,$J126="Gas"),'AMI Ref (2)'!$L$5,IF(AND($D126=0,$J126="Electric"),'AMI Ref (2)'!$M$5,IF(AND($D126=0,$J126="N/A"),0,0))))</f>
        <v>0</v>
      </c>
      <c r="AF126" s="77">
        <f>IF(AND($D126=1,$J126="Oil"),'AMI Ref (2)'!$K$6,IF(AND($D126=1,$J126="Gas"),'AMI Ref (2)'!$L$6,IF(AND($D126=1,$J126="Electric"),'AMI Ref (2)'!$M$6,IF(AND($D126=1,$J126="N/A"),0,0))))</f>
        <v>0</v>
      </c>
      <c r="AG126" s="77">
        <f>IF(AND($D126=2,$J126="Oil"),'AMI Ref (2)'!$K$7,IF(AND($D126=2,$J126="Gas"),'AMI Ref (2)'!$L$7,IF(AND($D126=2,$J126="Electric"),'AMI Ref (2)'!$M$7,IF(AND($D126=2,$J126="N/A"),0,0))))</f>
        <v>0</v>
      </c>
      <c r="AH126" s="77">
        <f>IF(AND($D126=3,$J126="Oil"),'AMI Ref (2)'!$K$8,IF(AND($D126=3,$J126="Gas"),'AMI Ref (2)'!$L$8,IF(AND($D126=3,$J126="Electric"),'AMI Ref (2)'!$M$8,IF(AND($D126=3,$J126="N/A"),0,0))))</f>
        <v>0</v>
      </c>
      <c r="AI126" s="77">
        <f>IF(AND($D126=4,$J126="Oil"),'AMI Ref (2)'!$K$9,IF(AND($D126=4,$J126="Gas"),'AMI Ref (2)'!$L$9,IF(AND($D126=4,$J126="Electric"),'AMI Ref (2)'!$M$9,IF(AND($D126=4,$J126="N/A"),0,0))))</f>
        <v>0</v>
      </c>
      <c r="AJ126" s="77">
        <f>IF(AND($D126=5,$J126="Oil"),'AMI Ref (2)'!$K$10,IF(AND($D126=5,$J126="Gas"),'AMI Ref (2)'!$L$10,IF(AND($D126=5,$J126="Electric"),'AMI Ref (2)'!$M$10,IF(AND($D126=5,$J126="N/A"),0,0))))</f>
        <v>0</v>
      </c>
      <c r="AK126" s="42"/>
      <c r="AL126" s="77">
        <f>IF(AND($D126=0,$K126="Oil"),'AMI Ref (2)'!$N$5,IF(AND($D126=0,$K126="Gas"),'AMI Ref (2)'!$O$5,IF(AND($D126=0,$K126="Electric"),'AMI Ref (2)'!$P$5,IF(AND($D126=0,$K126="N/A"),0,0))))</f>
        <v>0</v>
      </c>
      <c r="AM126" s="77">
        <f>IF(AND($D126=1,$K126="Oil"),'AMI Ref (2)'!$N$6,IF(AND($D126=1,$K126="Gas"),'AMI Ref (2)'!$O$6,IF(AND($D126=1,$K126="Electric"),'AMI Ref (2)'!$P$6,IF(AND($D126=1,$K126="N/A"),0,0))))</f>
        <v>0</v>
      </c>
      <c r="AN126" s="77">
        <f>IF(AND($D126=2,$K126="Oil"),'AMI Ref (2)'!$N$7,IF(AND($D126=2,$K126="Gas"),'AMI Ref (2)'!$O$7,IF(AND($D126=2,$K126="Electric"),'AMI Ref (2)'!$P$7,IF(AND($D126=2,$K126="N/A"),0,0))))</f>
        <v>0</v>
      </c>
      <c r="AO126" s="77">
        <f>IF(AND($D126=3,$K126="Oil"),'AMI Ref (2)'!$N$8,IF(AND($D126=3,$K126="Gas"),'AMI Ref (2)'!$O$8,IF(AND($D126=3,$K126="Electric"),'AMI Ref (2)'!$P$8,IF(AND($D126=3,$K126="N/A"),0,0))))</f>
        <v>0</v>
      </c>
      <c r="AP126" s="77">
        <f>IF(AND($D126=4,$K126="Oil"),'AMI Ref (2)'!$N$9,IF(AND($D126=4,$K126="Gas"),'AMI Ref (2)'!$O$9,IF(AND($D126=4,$K126="Electric"),'AMI Ref (2)'!$P$9,IF(AND($D126=4,$K126="N/A"),0,0))))</f>
        <v>0</v>
      </c>
      <c r="AQ126" s="77">
        <f>IF(AND($D126=5,$K126="Oil"),'AMI Ref (2)'!$N$10,IF(AND($D126=5,$K126="Gas"),'AMI Ref (2)'!$O$10,IF(AND($D126=5,$K126="Electric"),'AMI Ref (2)'!$P$10,IF(AND($D126=5,$K126="N/A"),0,0))))</f>
        <v>0</v>
      </c>
      <c r="AR126" s="86">
        <f t="shared" si="26"/>
        <v>0</v>
      </c>
      <c r="AS126" s="87" t="e">
        <f t="shared" si="27"/>
        <v>#N/A</v>
      </c>
    </row>
    <row r="127" spans="1:45" ht="12.95" customHeight="1" x14ac:dyDescent="0.2">
      <c r="A127" s="68">
        <v>125</v>
      </c>
      <c r="B127" s="79">
        <f>Input!E142</f>
        <v>0</v>
      </c>
      <c r="C127" s="79">
        <f>Input!F142</f>
        <v>0</v>
      </c>
      <c r="D127" s="79">
        <f>Input!G142</f>
        <v>0</v>
      </c>
      <c r="E127" s="79">
        <f>Input!H142</f>
        <v>0</v>
      </c>
      <c r="F127" s="80">
        <f>Input!I142</f>
        <v>0</v>
      </c>
      <c r="G127" s="80">
        <f>Input!J142</f>
        <v>0</v>
      </c>
      <c r="H127" s="79">
        <f>Input!K142</f>
        <v>0</v>
      </c>
      <c r="I127" s="79">
        <f>Input!L142</f>
        <v>0</v>
      </c>
      <c r="J127" s="79">
        <f>Input!M142</f>
        <v>0</v>
      </c>
      <c r="K127" s="79">
        <f>Input!N142</f>
        <v>0</v>
      </c>
      <c r="L127" s="79">
        <f>Input!O142</f>
        <v>0</v>
      </c>
      <c r="M127" s="81" t="str">
        <f t="shared" si="17"/>
        <v/>
      </c>
      <c r="N127" s="82">
        <f t="shared" si="18"/>
        <v>0</v>
      </c>
      <c r="O127" s="83">
        <f>Input!C142</f>
        <v>0</v>
      </c>
      <c r="P127" s="83"/>
      <c r="R127" s="11">
        <f t="shared" si="14"/>
        <v>0</v>
      </c>
      <c r="S127" s="15" t="str">
        <f t="shared" si="15"/>
        <v xml:space="preserve"> </v>
      </c>
      <c r="T127" s="15"/>
      <c r="U127" s="12">
        <f t="shared" si="19"/>
        <v>0</v>
      </c>
      <c r="V127" s="12">
        <f t="shared" si="20"/>
        <v>0</v>
      </c>
      <c r="W127" s="12">
        <f t="shared" si="21"/>
        <v>0</v>
      </c>
      <c r="X127" s="12">
        <f t="shared" si="22"/>
        <v>0</v>
      </c>
      <c r="Y127" s="12">
        <f t="shared" si="23"/>
        <v>0</v>
      </c>
      <c r="Z127" s="12">
        <f t="shared" si="24"/>
        <v>0</v>
      </c>
      <c r="AA127" s="12">
        <f t="shared" si="28"/>
        <v>0</v>
      </c>
      <c r="AB127" s="12" t="str">
        <f t="shared" si="16"/>
        <v>00</v>
      </c>
      <c r="AC127" s="85" t="e">
        <f>VLOOKUP(AB127,'AMI Ref (2)'!T:U,2,FALSE)</f>
        <v>#N/A</v>
      </c>
      <c r="AD127" s="86"/>
      <c r="AE127" s="77">
        <f>IF(AND($D127=0,$J127="Oil"),'AMI Ref (2)'!$K$5,IF(AND($D127=0,$J127="Gas"),'AMI Ref (2)'!$L$5,IF(AND($D127=0,$J127="Electric"),'AMI Ref (2)'!$M$5,IF(AND($D127=0,$J127="N/A"),0,0))))</f>
        <v>0</v>
      </c>
      <c r="AF127" s="77">
        <f>IF(AND($D127=1,$J127="Oil"),'AMI Ref (2)'!$K$6,IF(AND($D127=1,$J127="Gas"),'AMI Ref (2)'!$L$6,IF(AND($D127=1,$J127="Electric"),'AMI Ref (2)'!$M$6,IF(AND($D127=1,$J127="N/A"),0,0))))</f>
        <v>0</v>
      </c>
      <c r="AG127" s="77">
        <f>IF(AND($D127=2,$J127="Oil"),'AMI Ref (2)'!$K$7,IF(AND($D127=2,$J127="Gas"),'AMI Ref (2)'!$L$7,IF(AND($D127=2,$J127="Electric"),'AMI Ref (2)'!$M$7,IF(AND($D127=2,$J127="N/A"),0,0))))</f>
        <v>0</v>
      </c>
      <c r="AH127" s="77">
        <f>IF(AND($D127=3,$J127="Oil"),'AMI Ref (2)'!$K$8,IF(AND($D127=3,$J127="Gas"),'AMI Ref (2)'!$L$8,IF(AND($D127=3,$J127="Electric"),'AMI Ref (2)'!$M$8,IF(AND($D127=3,$J127="N/A"),0,0))))</f>
        <v>0</v>
      </c>
      <c r="AI127" s="77">
        <f>IF(AND($D127=4,$J127="Oil"),'AMI Ref (2)'!$K$9,IF(AND($D127=4,$J127="Gas"),'AMI Ref (2)'!$L$9,IF(AND($D127=4,$J127="Electric"),'AMI Ref (2)'!$M$9,IF(AND($D127=4,$J127="N/A"),0,0))))</f>
        <v>0</v>
      </c>
      <c r="AJ127" s="77">
        <f>IF(AND($D127=5,$J127="Oil"),'AMI Ref (2)'!$K$10,IF(AND($D127=5,$J127="Gas"),'AMI Ref (2)'!$L$10,IF(AND($D127=5,$J127="Electric"),'AMI Ref (2)'!$M$10,IF(AND($D127=5,$J127="N/A"),0,0))))</f>
        <v>0</v>
      </c>
      <c r="AK127" s="42"/>
      <c r="AL127" s="77">
        <f>IF(AND($D127=0,$K127="Oil"),'AMI Ref (2)'!$N$5,IF(AND($D127=0,$K127="Gas"),'AMI Ref (2)'!$O$5,IF(AND($D127=0,$K127="Electric"),'AMI Ref (2)'!$P$5,IF(AND($D127=0,$K127="N/A"),0,0))))</f>
        <v>0</v>
      </c>
      <c r="AM127" s="77">
        <f>IF(AND($D127=1,$K127="Oil"),'AMI Ref (2)'!$N$6,IF(AND($D127=1,$K127="Gas"),'AMI Ref (2)'!$O$6,IF(AND($D127=1,$K127="Electric"),'AMI Ref (2)'!$P$6,IF(AND($D127=1,$K127="N/A"),0,0))))</f>
        <v>0</v>
      </c>
      <c r="AN127" s="77">
        <f>IF(AND($D127=2,$K127="Oil"),'AMI Ref (2)'!$N$7,IF(AND($D127=2,$K127="Gas"),'AMI Ref (2)'!$O$7,IF(AND($D127=2,$K127="Electric"),'AMI Ref (2)'!$P$7,IF(AND($D127=2,$K127="N/A"),0,0))))</f>
        <v>0</v>
      </c>
      <c r="AO127" s="77">
        <f>IF(AND($D127=3,$K127="Oil"),'AMI Ref (2)'!$N$8,IF(AND($D127=3,$K127="Gas"),'AMI Ref (2)'!$O$8,IF(AND($D127=3,$K127="Electric"),'AMI Ref (2)'!$P$8,IF(AND($D127=3,$K127="N/A"),0,0))))</f>
        <v>0</v>
      </c>
      <c r="AP127" s="77">
        <f>IF(AND($D127=4,$K127="Oil"),'AMI Ref (2)'!$N$9,IF(AND($D127=4,$K127="Gas"),'AMI Ref (2)'!$O$9,IF(AND($D127=4,$K127="Electric"),'AMI Ref (2)'!$P$9,IF(AND($D127=4,$K127="N/A"),0,0))))</f>
        <v>0</v>
      </c>
      <c r="AQ127" s="77">
        <f>IF(AND($D127=5,$K127="Oil"),'AMI Ref (2)'!$N$10,IF(AND($D127=5,$K127="Gas"),'AMI Ref (2)'!$O$10,IF(AND($D127=5,$K127="Electric"),'AMI Ref (2)'!$P$10,IF(AND($D127=5,$K127="N/A"),0,0))))</f>
        <v>0</v>
      </c>
      <c r="AR127" s="86">
        <f t="shared" si="26"/>
        <v>0</v>
      </c>
      <c r="AS127" s="87" t="e">
        <f t="shared" si="27"/>
        <v>#N/A</v>
      </c>
    </row>
    <row r="128" spans="1:45" ht="12.95" customHeight="1" x14ac:dyDescent="0.2">
      <c r="A128" s="68">
        <v>126</v>
      </c>
      <c r="B128" s="79">
        <f>Input!E143</f>
        <v>0</v>
      </c>
      <c r="C128" s="79">
        <f>Input!F143</f>
        <v>0</v>
      </c>
      <c r="D128" s="79">
        <f>Input!G143</f>
        <v>0</v>
      </c>
      <c r="E128" s="79">
        <f>Input!H143</f>
        <v>0</v>
      </c>
      <c r="F128" s="80">
        <f>Input!I143</f>
        <v>0</v>
      </c>
      <c r="G128" s="80">
        <f>Input!J143</f>
        <v>0</v>
      </c>
      <c r="H128" s="79">
        <f>Input!K143</f>
        <v>0</v>
      </c>
      <c r="I128" s="79">
        <f>Input!L143</f>
        <v>0</v>
      </c>
      <c r="J128" s="79">
        <f>Input!M143</f>
        <v>0</v>
      </c>
      <c r="K128" s="79">
        <f>Input!N143</f>
        <v>0</v>
      </c>
      <c r="L128" s="79">
        <f>Input!O143</f>
        <v>0</v>
      </c>
      <c r="M128" s="81" t="str">
        <f t="shared" si="17"/>
        <v/>
      </c>
      <c r="N128" s="82">
        <f t="shared" si="18"/>
        <v>0</v>
      </c>
      <c r="O128" s="83">
        <f>Input!C143</f>
        <v>0</v>
      </c>
      <c r="P128" s="83"/>
      <c r="R128" s="11">
        <f t="shared" si="14"/>
        <v>0</v>
      </c>
      <c r="S128" s="15" t="str">
        <f t="shared" si="15"/>
        <v xml:space="preserve"> </v>
      </c>
      <c r="T128" s="15"/>
      <c r="U128" s="12">
        <f t="shared" si="19"/>
        <v>0</v>
      </c>
      <c r="V128" s="12">
        <f t="shared" si="20"/>
        <v>0</v>
      </c>
      <c r="W128" s="12">
        <f t="shared" si="21"/>
        <v>0</v>
      </c>
      <c r="X128" s="12">
        <f t="shared" si="22"/>
        <v>0</v>
      </c>
      <c r="Y128" s="12">
        <f t="shared" si="23"/>
        <v>0</v>
      </c>
      <c r="Z128" s="12">
        <f t="shared" si="24"/>
        <v>0</v>
      </c>
      <c r="AA128" s="12">
        <f t="shared" si="28"/>
        <v>0</v>
      </c>
      <c r="AB128" s="12" t="str">
        <f t="shared" si="16"/>
        <v>00</v>
      </c>
      <c r="AC128" s="85" t="e">
        <f>VLOOKUP(AB128,'AMI Ref (2)'!T:U,2,FALSE)</f>
        <v>#N/A</v>
      </c>
      <c r="AD128" s="86"/>
      <c r="AE128" s="77">
        <f>IF(AND($D128=0,$J128="Oil"),'AMI Ref (2)'!$K$5,IF(AND($D128=0,$J128="Gas"),'AMI Ref (2)'!$L$5,IF(AND($D128=0,$J128="Electric"),'AMI Ref (2)'!$M$5,IF(AND($D128=0,$J128="N/A"),0,0))))</f>
        <v>0</v>
      </c>
      <c r="AF128" s="77">
        <f>IF(AND($D128=1,$J128="Oil"),'AMI Ref (2)'!$K$6,IF(AND($D128=1,$J128="Gas"),'AMI Ref (2)'!$L$6,IF(AND($D128=1,$J128="Electric"),'AMI Ref (2)'!$M$6,IF(AND($D128=1,$J128="N/A"),0,0))))</f>
        <v>0</v>
      </c>
      <c r="AG128" s="77">
        <f>IF(AND($D128=2,$J128="Oil"),'AMI Ref (2)'!$K$7,IF(AND($D128=2,$J128="Gas"),'AMI Ref (2)'!$L$7,IF(AND($D128=2,$J128="Electric"),'AMI Ref (2)'!$M$7,IF(AND($D128=2,$J128="N/A"),0,0))))</f>
        <v>0</v>
      </c>
      <c r="AH128" s="77">
        <f>IF(AND($D128=3,$J128="Oil"),'AMI Ref (2)'!$K$8,IF(AND($D128=3,$J128="Gas"),'AMI Ref (2)'!$L$8,IF(AND($D128=3,$J128="Electric"),'AMI Ref (2)'!$M$8,IF(AND($D128=3,$J128="N/A"),0,0))))</f>
        <v>0</v>
      </c>
      <c r="AI128" s="77">
        <f>IF(AND($D128=4,$J128="Oil"),'AMI Ref (2)'!$K$9,IF(AND($D128=4,$J128="Gas"),'AMI Ref (2)'!$L$9,IF(AND($D128=4,$J128="Electric"),'AMI Ref (2)'!$M$9,IF(AND($D128=4,$J128="N/A"),0,0))))</f>
        <v>0</v>
      </c>
      <c r="AJ128" s="77">
        <f>IF(AND($D128=5,$J128="Oil"),'AMI Ref (2)'!$K$10,IF(AND($D128=5,$J128="Gas"),'AMI Ref (2)'!$L$10,IF(AND($D128=5,$J128="Electric"),'AMI Ref (2)'!$M$10,IF(AND($D128=5,$J128="N/A"),0,0))))</f>
        <v>0</v>
      </c>
      <c r="AK128" s="42"/>
      <c r="AL128" s="77">
        <f>IF(AND($D128=0,$K128="Oil"),'AMI Ref (2)'!$N$5,IF(AND($D128=0,$K128="Gas"),'AMI Ref (2)'!$O$5,IF(AND($D128=0,$K128="Electric"),'AMI Ref (2)'!$P$5,IF(AND($D128=0,$K128="N/A"),0,0))))</f>
        <v>0</v>
      </c>
      <c r="AM128" s="77">
        <f>IF(AND($D128=1,$K128="Oil"),'AMI Ref (2)'!$N$6,IF(AND($D128=1,$K128="Gas"),'AMI Ref (2)'!$O$6,IF(AND($D128=1,$K128="Electric"),'AMI Ref (2)'!$P$6,IF(AND($D128=1,$K128="N/A"),0,0))))</f>
        <v>0</v>
      </c>
      <c r="AN128" s="77">
        <f>IF(AND($D128=2,$K128="Oil"),'AMI Ref (2)'!$N$7,IF(AND($D128=2,$K128="Gas"),'AMI Ref (2)'!$O$7,IF(AND($D128=2,$K128="Electric"),'AMI Ref (2)'!$P$7,IF(AND($D128=2,$K128="N/A"),0,0))))</f>
        <v>0</v>
      </c>
      <c r="AO128" s="77">
        <f>IF(AND($D128=3,$K128="Oil"),'AMI Ref (2)'!$N$8,IF(AND($D128=3,$K128="Gas"),'AMI Ref (2)'!$O$8,IF(AND($D128=3,$K128="Electric"),'AMI Ref (2)'!$P$8,IF(AND($D128=3,$K128="N/A"),0,0))))</f>
        <v>0</v>
      </c>
      <c r="AP128" s="77">
        <f>IF(AND($D128=4,$K128="Oil"),'AMI Ref (2)'!$N$9,IF(AND($D128=4,$K128="Gas"),'AMI Ref (2)'!$O$9,IF(AND($D128=4,$K128="Electric"),'AMI Ref (2)'!$P$9,IF(AND($D128=4,$K128="N/A"),0,0))))</f>
        <v>0</v>
      </c>
      <c r="AQ128" s="77">
        <f>IF(AND($D128=5,$K128="Oil"),'AMI Ref (2)'!$N$10,IF(AND($D128=5,$K128="Gas"),'AMI Ref (2)'!$O$10,IF(AND($D128=5,$K128="Electric"),'AMI Ref (2)'!$P$10,IF(AND($D128=5,$K128="N/A"),0,0))))</f>
        <v>0</v>
      </c>
      <c r="AR128" s="86">
        <f t="shared" si="26"/>
        <v>0</v>
      </c>
      <c r="AS128" s="87" t="e">
        <f t="shared" si="27"/>
        <v>#N/A</v>
      </c>
    </row>
    <row r="129" spans="1:45" ht="12.95" customHeight="1" x14ac:dyDescent="0.2">
      <c r="A129" s="68">
        <v>127</v>
      </c>
      <c r="B129" s="79">
        <f>Input!E144</f>
        <v>0</v>
      </c>
      <c r="C129" s="79">
        <f>Input!F144</f>
        <v>0</v>
      </c>
      <c r="D129" s="79">
        <f>Input!G144</f>
        <v>0</v>
      </c>
      <c r="E129" s="79">
        <f>Input!H144</f>
        <v>0</v>
      </c>
      <c r="F129" s="80">
        <f>Input!I144</f>
        <v>0</v>
      </c>
      <c r="G129" s="80">
        <f>Input!J144</f>
        <v>0</v>
      </c>
      <c r="H129" s="79">
        <f>Input!K144</f>
        <v>0</v>
      </c>
      <c r="I129" s="79">
        <f>Input!L144</f>
        <v>0</v>
      </c>
      <c r="J129" s="79">
        <f>Input!M144</f>
        <v>0</v>
      </c>
      <c r="K129" s="79">
        <f>Input!N144</f>
        <v>0</v>
      </c>
      <c r="L129" s="79">
        <f>Input!O144</f>
        <v>0</v>
      </c>
      <c r="M129" s="81" t="str">
        <f t="shared" si="17"/>
        <v/>
      </c>
      <c r="N129" s="82">
        <f t="shared" si="18"/>
        <v>0</v>
      </c>
      <c r="O129" s="83">
        <f>Input!C144</f>
        <v>0</v>
      </c>
      <c r="P129" s="83"/>
      <c r="R129" s="11">
        <f t="shared" si="14"/>
        <v>0</v>
      </c>
      <c r="S129" s="15" t="str">
        <f t="shared" si="15"/>
        <v xml:space="preserve"> </v>
      </c>
      <c r="T129" s="15"/>
      <c r="U129" s="12">
        <f t="shared" si="19"/>
        <v>0</v>
      </c>
      <c r="V129" s="12">
        <f t="shared" si="20"/>
        <v>0</v>
      </c>
      <c r="W129" s="12">
        <f t="shared" si="21"/>
        <v>0</v>
      </c>
      <c r="X129" s="12">
        <f t="shared" si="22"/>
        <v>0</v>
      </c>
      <c r="Y129" s="12">
        <f t="shared" si="23"/>
        <v>0</v>
      </c>
      <c r="Z129" s="12">
        <f t="shared" si="24"/>
        <v>0</v>
      </c>
      <c r="AA129" s="12">
        <f t="shared" si="28"/>
        <v>0</v>
      </c>
      <c r="AB129" s="12" t="str">
        <f t="shared" si="16"/>
        <v>00</v>
      </c>
      <c r="AC129" s="85" t="e">
        <f>VLOOKUP(AB129,'AMI Ref (2)'!T:U,2,FALSE)</f>
        <v>#N/A</v>
      </c>
      <c r="AD129" s="86"/>
      <c r="AE129" s="77">
        <f>IF(AND($D129=0,$J129="Oil"),'AMI Ref (2)'!$K$5,IF(AND($D129=0,$J129="Gas"),'AMI Ref (2)'!$L$5,IF(AND($D129=0,$J129="Electric"),'AMI Ref (2)'!$M$5,IF(AND($D129=0,$J129="N/A"),0,0))))</f>
        <v>0</v>
      </c>
      <c r="AF129" s="77">
        <f>IF(AND($D129=1,$J129="Oil"),'AMI Ref (2)'!$K$6,IF(AND($D129=1,$J129="Gas"),'AMI Ref (2)'!$L$6,IF(AND($D129=1,$J129="Electric"),'AMI Ref (2)'!$M$6,IF(AND($D129=1,$J129="N/A"),0,0))))</f>
        <v>0</v>
      </c>
      <c r="AG129" s="77">
        <f>IF(AND($D129=2,$J129="Oil"),'AMI Ref (2)'!$K$7,IF(AND($D129=2,$J129="Gas"),'AMI Ref (2)'!$L$7,IF(AND($D129=2,$J129="Electric"),'AMI Ref (2)'!$M$7,IF(AND($D129=2,$J129="N/A"),0,0))))</f>
        <v>0</v>
      </c>
      <c r="AH129" s="77">
        <f>IF(AND($D129=3,$J129="Oil"),'AMI Ref (2)'!$K$8,IF(AND($D129=3,$J129="Gas"),'AMI Ref (2)'!$L$8,IF(AND($D129=3,$J129="Electric"),'AMI Ref (2)'!$M$8,IF(AND($D129=3,$J129="N/A"),0,0))))</f>
        <v>0</v>
      </c>
      <c r="AI129" s="77">
        <f>IF(AND($D129=4,$J129="Oil"),'AMI Ref (2)'!$K$9,IF(AND($D129=4,$J129="Gas"),'AMI Ref (2)'!$L$9,IF(AND($D129=4,$J129="Electric"),'AMI Ref (2)'!$M$9,IF(AND($D129=4,$J129="N/A"),0,0))))</f>
        <v>0</v>
      </c>
      <c r="AJ129" s="77">
        <f>IF(AND($D129=5,$J129="Oil"),'AMI Ref (2)'!$K$10,IF(AND($D129=5,$J129="Gas"),'AMI Ref (2)'!$L$10,IF(AND($D129=5,$J129="Electric"),'AMI Ref (2)'!$M$10,IF(AND($D129=5,$J129="N/A"),0,0))))</f>
        <v>0</v>
      </c>
      <c r="AK129" s="42"/>
      <c r="AL129" s="77">
        <f>IF(AND($D129=0,$K129="Oil"),'AMI Ref (2)'!$N$5,IF(AND($D129=0,$K129="Gas"),'AMI Ref (2)'!$O$5,IF(AND($D129=0,$K129="Electric"),'AMI Ref (2)'!$P$5,IF(AND($D129=0,$K129="N/A"),0,0))))</f>
        <v>0</v>
      </c>
      <c r="AM129" s="77">
        <f>IF(AND($D129=1,$K129="Oil"),'AMI Ref (2)'!$N$6,IF(AND($D129=1,$K129="Gas"),'AMI Ref (2)'!$O$6,IF(AND($D129=1,$K129="Electric"),'AMI Ref (2)'!$P$6,IF(AND($D129=1,$K129="N/A"),0,0))))</f>
        <v>0</v>
      </c>
      <c r="AN129" s="77">
        <f>IF(AND($D129=2,$K129="Oil"),'AMI Ref (2)'!$N$7,IF(AND($D129=2,$K129="Gas"),'AMI Ref (2)'!$O$7,IF(AND($D129=2,$K129="Electric"),'AMI Ref (2)'!$P$7,IF(AND($D129=2,$K129="N/A"),0,0))))</f>
        <v>0</v>
      </c>
      <c r="AO129" s="77">
        <f>IF(AND($D129=3,$K129="Oil"),'AMI Ref (2)'!$N$8,IF(AND($D129=3,$K129="Gas"),'AMI Ref (2)'!$O$8,IF(AND($D129=3,$K129="Electric"),'AMI Ref (2)'!$P$8,IF(AND($D129=3,$K129="N/A"),0,0))))</f>
        <v>0</v>
      </c>
      <c r="AP129" s="77">
        <f>IF(AND($D129=4,$K129="Oil"),'AMI Ref (2)'!$N$9,IF(AND($D129=4,$K129="Gas"),'AMI Ref (2)'!$O$9,IF(AND($D129=4,$K129="Electric"),'AMI Ref (2)'!$P$9,IF(AND($D129=4,$K129="N/A"),0,0))))</f>
        <v>0</v>
      </c>
      <c r="AQ129" s="77">
        <f>IF(AND($D129=5,$K129="Oil"),'AMI Ref (2)'!$N$10,IF(AND($D129=5,$K129="Gas"),'AMI Ref (2)'!$O$10,IF(AND($D129=5,$K129="Electric"),'AMI Ref (2)'!$P$10,IF(AND($D129=5,$K129="N/A"),0,0))))</f>
        <v>0</v>
      </c>
      <c r="AR129" s="86">
        <f t="shared" si="26"/>
        <v>0</v>
      </c>
      <c r="AS129" s="87" t="e">
        <f t="shared" si="27"/>
        <v>#N/A</v>
      </c>
    </row>
    <row r="130" spans="1:45" ht="12.95" customHeight="1" x14ac:dyDescent="0.2">
      <c r="A130" s="68">
        <v>128</v>
      </c>
      <c r="B130" s="79">
        <f>Input!E145</f>
        <v>0</v>
      </c>
      <c r="C130" s="79">
        <f>Input!F145</f>
        <v>0</v>
      </c>
      <c r="D130" s="79">
        <f>Input!G145</f>
        <v>0</v>
      </c>
      <c r="E130" s="79">
        <f>Input!H145</f>
        <v>0</v>
      </c>
      <c r="F130" s="80">
        <f>Input!I145</f>
        <v>0</v>
      </c>
      <c r="G130" s="80">
        <f>Input!J145</f>
        <v>0</v>
      </c>
      <c r="H130" s="79">
        <f>Input!K145</f>
        <v>0</v>
      </c>
      <c r="I130" s="79">
        <f>Input!L145</f>
        <v>0</v>
      </c>
      <c r="J130" s="79">
        <f>Input!M145</f>
        <v>0</v>
      </c>
      <c r="K130" s="79">
        <f>Input!N145</f>
        <v>0</v>
      </c>
      <c r="L130" s="79">
        <f>Input!O145</f>
        <v>0</v>
      </c>
      <c r="M130" s="81" t="str">
        <f t="shared" si="17"/>
        <v/>
      </c>
      <c r="N130" s="82">
        <f t="shared" si="18"/>
        <v>0</v>
      </c>
      <c r="O130" s="83">
        <f>Input!C145</f>
        <v>0</v>
      </c>
      <c r="P130" s="83"/>
      <c r="R130" s="11">
        <f t="shared" si="14"/>
        <v>0</v>
      </c>
      <c r="S130" s="15" t="str">
        <f t="shared" si="15"/>
        <v xml:space="preserve"> </v>
      </c>
      <c r="T130" s="15"/>
      <c r="U130" s="12">
        <f t="shared" si="19"/>
        <v>0</v>
      </c>
      <c r="V130" s="12">
        <f t="shared" si="20"/>
        <v>0</v>
      </c>
      <c r="W130" s="12">
        <f t="shared" si="21"/>
        <v>0</v>
      </c>
      <c r="X130" s="12">
        <f t="shared" si="22"/>
        <v>0</v>
      </c>
      <c r="Y130" s="12">
        <f t="shared" si="23"/>
        <v>0</v>
      </c>
      <c r="Z130" s="12">
        <f t="shared" si="24"/>
        <v>0</v>
      </c>
      <c r="AA130" s="12">
        <f t="shared" si="28"/>
        <v>0</v>
      </c>
      <c r="AB130" s="12" t="str">
        <f t="shared" si="16"/>
        <v>00</v>
      </c>
      <c r="AC130" s="85" t="e">
        <f>VLOOKUP(AB130,'AMI Ref (2)'!T:U,2,FALSE)</f>
        <v>#N/A</v>
      </c>
      <c r="AD130" s="86"/>
      <c r="AE130" s="77">
        <f>IF(AND($D130=0,$J130="Oil"),'AMI Ref (2)'!$K$5,IF(AND($D130=0,$J130="Gas"),'AMI Ref (2)'!$L$5,IF(AND($D130=0,$J130="Electric"),'AMI Ref (2)'!$M$5,IF(AND($D130=0,$J130="N/A"),0,0))))</f>
        <v>0</v>
      </c>
      <c r="AF130" s="77">
        <f>IF(AND($D130=1,$J130="Oil"),'AMI Ref (2)'!$K$6,IF(AND($D130=1,$J130="Gas"),'AMI Ref (2)'!$L$6,IF(AND($D130=1,$J130="Electric"),'AMI Ref (2)'!$M$6,IF(AND($D130=1,$J130="N/A"),0,0))))</f>
        <v>0</v>
      </c>
      <c r="AG130" s="77">
        <f>IF(AND($D130=2,$J130="Oil"),'AMI Ref (2)'!$K$7,IF(AND($D130=2,$J130="Gas"),'AMI Ref (2)'!$L$7,IF(AND($D130=2,$J130="Electric"),'AMI Ref (2)'!$M$7,IF(AND($D130=2,$J130="N/A"),0,0))))</f>
        <v>0</v>
      </c>
      <c r="AH130" s="77">
        <f>IF(AND($D130=3,$J130="Oil"),'AMI Ref (2)'!$K$8,IF(AND($D130=3,$J130="Gas"),'AMI Ref (2)'!$L$8,IF(AND($D130=3,$J130="Electric"),'AMI Ref (2)'!$M$8,IF(AND($D130=3,$J130="N/A"),0,0))))</f>
        <v>0</v>
      </c>
      <c r="AI130" s="77">
        <f>IF(AND($D130=4,$J130="Oil"),'AMI Ref (2)'!$K$9,IF(AND($D130=4,$J130="Gas"),'AMI Ref (2)'!$L$9,IF(AND($D130=4,$J130="Electric"),'AMI Ref (2)'!$M$9,IF(AND($D130=4,$J130="N/A"),0,0))))</f>
        <v>0</v>
      </c>
      <c r="AJ130" s="77">
        <f>IF(AND($D130=5,$J130="Oil"),'AMI Ref (2)'!$K$10,IF(AND($D130=5,$J130="Gas"),'AMI Ref (2)'!$L$10,IF(AND($D130=5,$J130="Electric"),'AMI Ref (2)'!$M$10,IF(AND($D130=5,$J130="N/A"),0,0))))</f>
        <v>0</v>
      </c>
      <c r="AK130" s="42"/>
      <c r="AL130" s="77">
        <f>IF(AND($D130=0,$K130="Oil"),'AMI Ref (2)'!$N$5,IF(AND($D130=0,$K130="Gas"),'AMI Ref (2)'!$O$5,IF(AND($D130=0,$K130="Electric"),'AMI Ref (2)'!$P$5,IF(AND($D130=0,$K130="N/A"),0,0))))</f>
        <v>0</v>
      </c>
      <c r="AM130" s="77">
        <f>IF(AND($D130=1,$K130="Oil"),'AMI Ref (2)'!$N$6,IF(AND($D130=1,$K130="Gas"),'AMI Ref (2)'!$O$6,IF(AND($D130=1,$K130="Electric"),'AMI Ref (2)'!$P$6,IF(AND($D130=1,$K130="N/A"),0,0))))</f>
        <v>0</v>
      </c>
      <c r="AN130" s="77">
        <f>IF(AND($D130=2,$K130="Oil"),'AMI Ref (2)'!$N$7,IF(AND($D130=2,$K130="Gas"),'AMI Ref (2)'!$O$7,IF(AND($D130=2,$K130="Electric"),'AMI Ref (2)'!$P$7,IF(AND($D130=2,$K130="N/A"),0,0))))</f>
        <v>0</v>
      </c>
      <c r="AO130" s="77">
        <f>IF(AND($D130=3,$K130="Oil"),'AMI Ref (2)'!$N$8,IF(AND($D130=3,$K130="Gas"),'AMI Ref (2)'!$O$8,IF(AND($D130=3,$K130="Electric"),'AMI Ref (2)'!$P$8,IF(AND($D130=3,$K130="N/A"),0,0))))</f>
        <v>0</v>
      </c>
      <c r="AP130" s="77">
        <f>IF(AND($D130=4,$K130="Oil"),'AMI Ref (2)'!$N$9,IF(AND($D130=4,$K130="Gas"),'AMI Ref (2)'!$O$9,IF(AND($D130=4,$K130="Electric"),'AMI Ref (2)'!$P$9,IF(AND($D130=4,$K130="N/A"),0,0))))</f>
        <v>0</v>
      </c>
      <c r="AQ130" s="77">
        <f>IF(AND($D130=5,$K130="Oil"),'AMI Ref (2)'!$N$10,IF(AND($D130=5,$K130="Gas"),'AMI Ref (2)'!$O$10,IF(AND($D130=5,$K130="Electric"),'AMI Ref (2)'!$P$10,IF(AND($D130=5,$K130="N/A"),0,0))))</f>
        <v>0</v>
      </c>
      <c r="AR130" s="86">
        <f t="shared" si="26"/>
        <v>0</v>
      </c>
      <c r="AS130" s="87" t="e">
        <f t="shared" si="27"/>
        <v>#N/A</v>
      </c>
    </row>
    <row r="131" spans="1:45" ht="12.95" customHeight="1" x14ac:dyDescent="0.2">
      <c r="A131" s="68">
        <v>129</v>
      </c>
      <c r="B131" s="79">
        <f>Input!E146</f>
        <v>0</v>
      </c>
      <c r="C131" s="79">
        <f>Input!F146</f>
        <v>0</v>
      </c>
      <c r="D131" s="79">
        <f>Input!G146</f>
        <v>0</v>
      </c>
      <c r="E131" s="79">
        <f>Input!H146</f>
        <v>0</v>
      </c>
      <c r="F131" s="80">
        <f>Input!I146</f>
        <v>0</v>
      </c>
      <c r="G131" s="80">
        <f>Input!J146</f>
        <v>0</v>
      </c>
      <c r="H131" s="79">
        <f>Input!K146</f>
        <v>0</v>
      </c>
      <c r="I131" s="79">
        <f>Input!L146</f>
        <v>0</v>
      </c>
      <c r="J131" s="79">
        <f>Input!M146</f>
        <v>0</v>
      </c>
      <c r="K131" s="79">
        <f>Input!N146</f>
        <v>0</v>
      </c>
      <c r="L131" s="79">
        <f>Input!O146</f>
        <v>0</v>
      </c>
      <c r="M131" s="81" t="str">
        <f t="shared" si="17"/>
        <v/>
      </c>
      <c r="N131" s="82">
        <f t="shared" si="18"/>
        <v>0</v>
      </c>
      <c r="O131" s="83">
        <f>Input!C146</f>
        <v>0</v>
      </c>
      <c r="P131" s="83"/>
      <c r="R131" s="11">
        <f t="shared" ref="R131:R194" si="29">IF(AND($H131="No",$I131="No"),"E",IF(AND($H131="Yes, No Elec. Stove",$I131="No"),"F",IF(AND($H131="No",$I131="Yes"),"H",IF(AND($H131="Yes, No Elec. Stove",$I131="Yes"),"I", ))))</f>
        <v>0</v>
      </c>
      <c r="S131" s="15" t="str">
        <f t="shared" ref="S131:S194" si="30">IF(H131="Yes w/ Elec. Stove","G"," ")</f>
        <v xml:space="preserve"> </v>
      </c>
      <c r="T131" s="15"/>
      <c r="U131" s="12">
        <f t="shared" si="19"/>
        <v>0</v>
      </c>
      <c r="V131" s="12">
        <f t="shared" si="20"/>
        <v>0</v>
      </c>
      <c r="W131" s="12">
        <f t="shared" si="21"/>
        <v>0</v>
      </c>
      <c r="X131" s="12">
        <f t="shared" si="22"/>
        <v>0</v>
      </c>
      <c r="Y131" s="12">
        <f t="shared" si="23"/>
        <v>0</v>
      </c>
      <c r="Z131" s="12">
        <f t="shared" si="24"/>
        <v>0</v>
      </c>
      <c r="AA131" s="12">
        <f t="shared" si="28"/>
        <v>0</v>
      </c>
      <c r="AB131" s="12" t="str">
        <f t="shared" ref="AB131:AB194" si="31">CONCATENATE(IF(H131="Yes w/ Elec. Stove","G",R131),AA131)</f>
        <v>00</v>
      </c>
      <c r="AC131" s="85" t="e">
        <f>VLOOKUP(AB131,'AMI Ref (2)'!T:U,2,FALSE)</f>
        <v>#N/A</v>
      </c>
      <c r="AD131" s="86"/>
      <c r="AE131" s="77">
        <f>IF(AND($D131=0,$J131="Oil"),'AMI Ref (2)'!$K$5,IF(AND($D131=0,$J131="Gas"),'AMI Ref (2)'!$L$5,IF(AND($D131=0,$J131="Electric"),'AMI Ref (2)'!$M$5,IF(AND($D131=0,$J131="N/A"),0,0))))</f>
        <v>0</v>
      </c>
      <c r="AF131" s="77">
        <f>IF(AND($D131=1,$J131="Oil"),'AMI Ref (2)'!$K$6,IF(AND($D131=1,$J131="Gas"),'AMI Ref (2)'!$L$6,IF(AND($D131=1,$J131="Electric"),'AMI Ref (2)'!$M$6,IF(AND($D131=1,$J131="N/A"),0,0))))</f>
        <v>0</v>
      </c>
      <c r="AG131" s="77">
        <f>IF(AND($D131=2,$J131="Oil"),'AMI Ref (2)'!$K$7,IF(AND($D131=2,$J131="Gas"),'AMI Ref (2)'!$L$7,IF(AND($D131=2,$J131="Electric"),'AMI Ref (2)'!$M$7,IF(AND($D131=2,$J131="N/A"),0,0))))</f>
        <v>0</v>
      </c>
      <c r="AH131" s="77">
        <f>IF(AND($D131=3,$J131="Oil"),'AMI Ref (2)'!$K$8,IF(AND($D131=3,$J131="Gas"),'AMI Ref (2)'!$L$8,IF(AND($D131=3,$J131="Electric"),'AMI Ref (2)'!$M$8,IF(AND($D131=3,$J131="N/A"),0,0))))</f>
        <v>0</v>
      </c>
      <c r="AI131" s="77">
        <f>IF(AND($D131=4,$J131="Oil"),'AMI Ref (2)'!$K$9,IF(AND($D131=4,$J131="Gas"),'AMI Ref (2)'!$L$9,IF(AND($D131=4,$J131="Electric"),'AMI Ref (2)'!$M$9,IF(AND($D131=4,$J131="N/A"),0,0))))</f>
        <v>0</v>
      </c>
      <c r="AJ131" s="77">
        <f>IF(AND($D131=5,$J131="Oil"),'AMI Ref (2)'!$K$10,IF(AND($D131=5,$J131="Gas"),'AMI Ref (2)'!$L$10,IF(AND($D131=5,$J131="Electric"),'AMI Ref (2)'!$M$10,IF(AND($D131=5,$J131="N/A"),0,0))))</f>
        <v>0</v>
      </c>
      <c r="AK131" s="42"/>
      <c r="AL131" s="77">
        <f>IF(AND($D131=0,$K131="Oil"),'AMI Ref (2)'!$N$5,IF(AND($D131=0,$K131="Gas"),'AMI Ref (2)'!$O$5,IF(AND($D131=0,$K131="Electric"),'AMI Ref (2)'!$P$5,IF(AND($D131=0,$K131="N/A"),0,0))))</f>
        <v>0</v>
      </c>
      <c r="AM131" s="77">
        <f>IF(AND($D131=1,$K131="Oil"),'AMI Ref (2)'!$N$6,IF(AND($D131=1,$K131="Gas"),'AMI Ref (2)'!$O$6,IF(AND($D131=1,$K131="Electric"),'AMI Ref (2)'!$P$6,IF(AND($D131=1,$K131="N/A"),0,0))))</f>
        <v>0</v>
      </c>
      <c r="AN131" s="77">
        <f>IF(AND($D131=2,$K131="Oil"),'AMI Ref (2)'!$N$7,IF(AND($D131=2,$K131="Gas"),'AMI Ref (2)'!$O$7,IF(AND($D131=2,$K131="Electric"),'AMI Ref (2)'!$P$7,IF(AND($D131=2,$K131="N/A"),0,0))))</f>
        <v>0</v>
      </c>
      <c r="AO131" s="77">
        <f>IF(AND($D131=3,$K131="Oil"),'AMI Ref (2)'!$N$8,IF(AND($D131=3,$K131="Gas"),'AMI Ref (2)'!$O$8,IF(AND($D131=3,$K131="Electric"),'AMI Ref (2)'!$P$8,IF(AND($D131=3,$K131="N/A"),0,0))))</f>
        <v>0</v>
      </c>
      <c r="AP131" s="77">
        <f>IF(AND($D131=4,$K131="Oil"),'AMI Ref (2)'!$N$9,IF(AND($D131=4,$K131="Gas"),'AMI Ref (2)'!$O$9,IF(AND($D131=4,$K131="Electric"),'AMI Ref (2)'!$P$9,IF(AND($D131=4,$K131="N/A"),0,0))))</f>
        <v>0</v>
      </c>
      <c r="AQ131" s="77">
        <f>IF(AND($D131=5,$K131="Oil"),'AMI Ref (2)'!$N$10,IF(AND($D131=5,$K131="Gas"),'AMI Ref (2)'!$O$10,IF(AND($D131=5,$K131="Electric"),'AMI Ref (2)'!$P$10,IF(AND($D131=5,$K131="N/A"),0,0))))</f>
        <v>0</v>
      </c>
      <c r="AR131" s="86">
        <f t="shared" si="26"/>
        <v>0</v>
      </c>
      <c r="AS131" s="87" t="e">
        <f t="shared" si="27"/>
        <v>#N/A</v>
      </c>
    </row>
    <row r="132" spans="1:45" ht="12.95" customHeight="1" x14ac:dyDescent="0.2">
      <c r="A132" s="68">
        <v>130</v>
      </c>
      <c r="B132" s="79">
        <f>Input!E147</f>
        <v>0</v>
      </c>
      <c r="C132" s="79">
        <f>Input!F147</f>
        <v>0</v>
      </c>
      <c r="D132" s="79">
        <f>Input!G147</f>
        <v>0</v>
      </c>
      <c r="E132" s="79">
        <f>Input!H147</f>
        <v>0</v>
      </c>
      <c r="F132" s="80">
        <f>Input!I147</f>
        <v>0</v>
      </c>
      <c r="G132" s="80">
        <f>Input!J147</f>
        <v>0</v>
      </c>
      <c r="H132" s="79">
        <f>Input!K147</f>
        <v>0</v>
      </c>
      <c r="I132" s="79">
        <f>Input!L147</f>
        <v>0</v>
      </c>
      <c r="J132" s="79">
        <f>Input!M147</f>
        <v>0</v>
      </c>
      <c r="K132" s="79">
        <f>Input!N147</f>
        <v>0</v>
      </c>
      <c r="L132" s="79">
        <f>Input!O147</f>
        <v>0</v>
      </c>
      <c r="M132" s="81" t="str">
        <f t="shared" ref="M132:M195" si="32">IFERROR(IF(E132="NO","NA",IF(AND(E132="yes",C132+L132&lt;=AS132),"YES","NO")),"")</f>
        <v/>
      </c>
      <c r="N132" s="82">
        <f t="shared" ref="N132:N195" si="33">IF(G132&lt;=F132,IF(G132&gt;0%,G132,F132),F132)</f>
        <v>0</v>
      </c>
      <c r="O132" s="83">
        <f>Input!C147</f>
        <v>0</v>
      </c>
      <c r="P132" s="83"/>
      <c r="R132" s="11">
        <f t="shared" si="29"/>
        <v>0</v>
      </c>
      <c r="S132" s="15" t="str">
        <f t="shared" si="30"/>
        <v xml:space="preserve"> </v>
      </c>
      <c r="T132" s="15"/>
      <c r="U132" s="12">
        <f t="shared" ref="U132:U195" si="34">IF(AND($D132=0,$F132=0.4),22,IF(AND($D132=0,$F132=0.6),34,IF(AND($D132=0,$F132=0.8),60,IF(AND($D132=0,$F132=1.2),73,IF(AND($D132=0,$F132=1.3),85,0)))))</f>
        <v>0</v>
      </c>
      <c r="V132" s="12">
        <f t="shared" ref="V132:V195" si="35">IF(AND($D132=1,$F132=0.4),23,IF(AND($D132=1,$F132=0.6),35,IF(AND($D132=1,$F132=0.8),61,IF(AND($D132=1,$F132=1.2),74,IF(AND($D132=1,$F132=1.3),86,0)))))</f>
        <v>0</v>
      </c>
      <c r="W132" s="12">
        <f t="shared" ref="W132:W195" si="36">IF(AND($D132=2,$F132=0.4),24,IF(AND($D132=2,$F132=0.6),36,IF(AND($D132=2,$F132=0.8),62,IF(AND($D132=2,$F132=1.2),75,IF(AND($D132=2,$F132=1.3),87,0)))))</f>
        <v>0</v>
      </c>
      <c r="X132" s="12">
        <f t="shared" ref="X132:X195" si="37">IF(AND($D132=3,$F132=0.4),25,IF(AND($D132=3,$F132=0.6),37,IF(AND($D132=3,$F132=0.8),63,IF(AND($D132=3,$F132=1.2),76,IF(AND($D132=3,$F132=1.3),88,0)))))</f>
        <v>0</v>
      </c>
      <c r="Y132" s="12">
        <f t="shared" ref="Y132:Y195" si="38">IF(AND($D132=4,$F132=0.4),26,IF(AND($D132=4,$F132=0.6),38,IF(AND($D132=4,$F132=0.8),64,IF(AND($D132=4,$F132=1.2),77,IF(AND($D132=4,$F132=1.3),89,0)))))</f>
        <v>0</v>
      </c>
      <c r="Z132" s="12">
        <f t="shared" ref="Z132:Z195" si="39">IF(AND($D132=5,$F132=0.4),27,IF(AND($D132=5,$F132=0.6),39,IF(AND($D132=5,$F132=0.8),65,IF(AND($D132=5,$F132=1.2),78,IF(AND($D132=5,$F132=1.3),90,0)))))</f>
        <v>0</v>
      </c>
      <c r="AA132" s="12">
        <f t="shared" si="28"/>
        <v>0</v>
      </c>
      <c r="AB132" s="12" t="str">
        <f t="shared" si="31"/>
        <v>00</v>
      </c>
      <c r="AC132" s="85" t="e">
        <f>VLOOKUP(AB132,'AMI Ref (2)'!T:U,2,FALSE)</f>
        <v>#N/A</v>
      </c>
      <c r="AD132" s="86"/>
      <c r="AE132" s="77">
        <f>IF(AND($D132=0,$J132="Oil"),'AMI Ref (2)'!$K$5,IF(AND($D132=0,$J132="Gas"),'AMI Ref (2)'!$L$5,IF(AND($D132=0,$J132="Electric"),'AMI Ref (2)'!$M$5,IF(AND($D132=0,$J132="N/A"),0,0))))</f>
        <v>0</v>
      </c>
      <c r="AF132" s="77">
        <f>IF(AND($D132=1,$J132="Oil"),'AMI Ref (2)'!$K$6,IF(AND($D132=1,$J132="Gas"),'AMI Ref (2)'!$L$6,IF(AND($D132=1,$J132="Electric"),'AMI Ref (2)'!$M$6,IF(AND($D132=1,$J132="N/A"),0,0))))</f>
        <v>0</v>
      </c>
      <c r="AG132" s="77">
        <f>IF(AND($D132=2,$J132="Oil"),'AMI Ref (2)'!$K$7,IF(AND($D132=2,$J132="Gas"),'AMI Ref (2)'!$L$7,IF(AND($D132=2,$J132="Electric"),'AMI Ref (2)'!$M$7,IF(AND($D132=2,$J132="N/A"),0,0))))</f>
        <v>0</v>
      </c>
      <c r="AH132" s="77">
        <f>IF(AND($D132=3,$J132="Oil"),'AMI Ref (2)'!$K$8,IF(AND($D132=3,$J132="Gas"),'AMI Ref (2)'!$L$8,IF(AND($D132=3,$J132="Electric"),'AMI Ref (2)'!$M$8,IF(AND($D132=3,$J132="N/A"),0,0))))</f>
        <v>0</v>
      </c>
      <c r="AI132" s="77">
        <f>IF(AND($D132=4,$J132="Oil"),'AMI Ref (2)'!$K$9,IF(AND($D132=4,$J132="Gas"),'AMI Ref (2)'!$L$9,IF(AND($D132=4,$J132="Electric"),'AMI Ref (2)'!$M$9,IF(AND($D132=4,$J132="N/A"),0,0))))</f>
        <v>0</v>
      </c>
      <c r="AJ132" s="77">
        <f>IF(AND($D132=5,$J132="Oil"),'AMI Ref (2)'!$K$10,IF(AND($D132=5,$J132="Gas"),'AMI Ref (2)'!$L$10,IF(AND($D132=5,$J132="Electric"),'AMI Ref (2)'!$M$10,IF(AND($D132=5,$J132="N/A"),0,0))))</f>
        <v>0</v>
      </c>
      <c r="AK132" s="42"/>
      <c r="AL132" s="77">
        <f>IF(AND($D132=0,$K132="Oil"),'AMI Ref (2)'!$N$5,IF(AND($D132=0,$K132="Gas"),'AMI Ref (2)'!$O$5,IF(AND($D132=0,$K132="Electric"),'AMI Ref (2)'!$P$5,IF(AND($D132=0,$K132="N/A"),0,0))))</f>
        <v>0</v>
      </c>
      <c r="AM132" s="77">
        <f>IF(AND($D132=1,$K132="Oil"),'AMI Ref (2)'!$N$6,IF(AND($D132=1,$K132="Gas"),'AMI Ref (2)'!$O$6,IF(AND($D132=1,$K132="Electric"),'AMI Ref (2)'!$P$6,IF(AND($D132=1,$K132="N/A"),0,0))))</f>
        <v>0</v>
      </c>
      <c r="AN132" s="77">
        <f>IF(AND($D132=2,$K132="Oil"),'AMI Ref (2)'!$N$7,IF(AND($D132=2,$K132="Gas"),'AMI Ref (2)'!$O$7,IF(AND($D132=2,$K132="Electric"),'AMI Ref (2)'!$P$7,IF(AND($D132=2,$K132="N/A"),0,0))))</f>
        <v>0</v>
      </c>
      <c r="AO132" s="77">
        <f>IF(AND($D132=3,$K132="Oil"),'AMI Ref (2)'!$N$8,IF(AND($D132=3,$K132="Gas"),'AMI Ref (2)'!$O$8,IF(AND($D132=3,$K132="Electric"),'AMI Ref (2)'!$P$8,IF(AND($D132=3,$K132="N/A"),0,0))))</f>
        <v>0</v>
      </c>
      <c r="AP132" s="77">
        <f>IF(AND($D132=4,$K132="Oil"),'AMI Ref (2)'!$N$9,IF(AND($D132=4,$K132="Gas"),'AMI Ref (2)'!$O$9,IF(AND($D132=4,$K132="Electric"),'AMI Ref (2)'!$P$9,IF(AND($D132=4,$K132="N/A"),0,0))))</f>
        <v>0</v>
      </c>
      <c r="AQ132" s="77">
        <f>IF(AND($D132=5,$K132="Oil"),'AMI Ref (2)'!$N$10,IF(AND($D132=5,$K132="Gas"),'AMI Ref (2)'!$O$10,IF(AND($D132=5,$K132="Electric"),'AMI Ref (2)'!$P$10,IF(AND($D132=5,$K132="N/A"),0,0))))</f>
        <v>0</v>
      </c>
      <c r="AR132" s="86">
        <f t="shared" ref="AR132:AR195" si="40">SUM(AE132:AQ132)</f>
        <v>0</v>
      </c>
      <c r="AS132" s="87" t="e">
        <f t="shared" ref="AS132:AS195" si="41">AC132-AR132</f>
        <v>#N/A</v>
      </c>
    </row>
    <row r="133" spans="1:45" ht="12.95" customHeight="1" x14ac:dyDescent="0.2">
      <c r="A133" s="68">
        <v>131</v>
      </c>
      <c r="B133" s="79">
        <f>Input!E148</f>
        <v>0</v>
      </c>
      <c r="C133" s="79">
        <f>Input!F148</f>
        <v>0</v>
      </c>
      <c r="D133" s="79">
        <f>Input!G148</f>
        <v>0</v>
      </c>
      <c r="E133" s="79">
        <f>Input!H148</f>
        <v>0</v>
      </c>
      <c r="F133" s="80">
        <f>Input!I148</f>
        <v>0</v>
      </c>
      <c r="G133" s="80">
        <f>Input!J148</f>
        <v>0</v>
      </c>
      <c r="H133" s="79">
        <f>Input!K148</f>
        <v>0</v>
      </c>
      <c r="I133" s="79">
        <f>Input!L148</f>
        <v>0</v>
      </c>
      <c r="J133" s="79">
        <f>Input!M148</f>
        <v>0</v>
      </c>
      <c r="K133" s="79">
        <f>Input!N148</f>
        <v>0</v>
      </c>
      <c r="L133" s="79">
        <f>Input!O148</f>
        <v>0</v>
      </c>
      <c r="M133" s="81" t="str">
        <f t="shared" si="32"/>
        <v/>
      </c>
      <c r="N133" s="82">
        <f t="shared" si="33"/>
        <v>0</v>
      </c>
      <c r="O133" s="83">
        <f>Input!C148</f>
        <v>0</v>
      </c>
      <c r="P133" s="83"/>
      <c r="R133" s="11">
        <f t="shared" si="29"/>
        <v>0</v>
      </c>
      <c r="S133" s="15" t="str">
        <f t="shared" si="30"/>
        <v xml:space="preserve"> </v>
      </c>
      <c r="T133" s="15"/>
      <c r="U133" s="12">
        <f t="shared" si="34"/>
        <v>0</v>
      </c>
      <c r="V133" s="12">
        <f t="shared" si="35"/>
        <v>0</v>
      </c>
      <c r="W133" s="12">
        <f t="shared" si="36"/>
        <v>0</v>
      </c>
      <c r="X133" s="12">
        <f t="shared" si="37"/>
        <v>0</v>
      </c>
      <c r="Y133" s="12">
        <f t="shared" si="38"/>
        <v>0</v>
      </c>
      <c r="Z133" s="12">
        <f t="shared" si="39"/>
        <v>0</v>
      </c>
      <c r="AA133" s="12">
        <f t="shared" si="28"/>
        <v>0</v>
      </c>
      <c r="AB133" s="12" t="str">
        <f t="shared" si="31"/>
        <v>00</v>
      </c>
      <c r="AC133" s="85" t="e">
        <f>VLOOKUP(AB133,'AMI Ref (2)'!T:U,2,FALSE)</f>
        <v>#N/A</v>
      </c>
      <c r="AD133" s="86"/>
      <c r="AE133" s="77">
        <f>IF(AND($D133=0,$J133="Oil"),'AMI Ref (2)'!$K$5,IF(AND($D133=0,$J133="Gas"),'AMI Ref (2)'!$L$5,IF(AND($D133=0,$J133="Electric"),'AMI Ref (2)'!$M$5,IF(AND($D133=0,$J133="N/A"),0,0))))</f>
        <v>0</v>
      </c>
      <c r="AF133" s="77">
        <f>IF(AND($D133=1,$J133="Oil"),'AMI Ref (2)'!$K$6,IF(AND($D133=1,$J133="Gas"),'AMI Ref (2)'!$L$6,IF(AND($D133=1,$J133="Electric"),'AMI Ref (2)'!$M$6,IF(AND($D133=1,$J133="N/A"),0,0))))</f>
        <v>0</v>
      </c>
      <c r="AG133" s="77">
        <f>IF(AND($D133=2,$J133="Oil"),'AMI Ref (2)'!$K$7,IF(AND($D133=2,$J133="Gas"),'AMI Ref (2)'!$L$7,IF(AND($D133=2,$J133="Electric"),'AMI Ref (2)'!$M$7,IF(AND($D133=2,$J133="N/A"),0,0))))</f>
        <v>0</v>
      </c>
      <c r="AH133" s="77">
        <f>IF(AND($D133=3,$J133="Oil"),'AMI Ref (2)'!$K$8,IF(AND($D133=3,$J133="Gas"),'AMI Ref (2)'!$L$8,IF(AND($D133=3,$J133="Electric"),'AMI Ref (2)'!$M$8,IF(AND($D133=3,$J133="N/A"),0,0))))</f>
        <v>0</v>
      </c>
      <c r="AI133" s="77">
        <f>IF(AND($D133=4,$J133="Oil"),'AMI Ref (2)'!$K$9,IF(AND($D133=4,$J133="Gas"),'AMI Ref (2)'!$L$9,IF(AND($D133=4,$J133="Electric"),'AMI Ref (2)'!$M$9,IF(AND($D133=4,$J133="N/A"),0,0))))</f>
        <v>0</v>
      </c>
      <c r="AJ133" s="77">
        <f>IF(AND($D133=5,$J133="Oil"),'AMI Ref (2)'!$K$10,IF(AND($D133=5,$J133="Gas"),'AMI Ref (2)'!$L$10,IF(AND($D133=5,$J133="Electric"),'AMI Ref (2)'!$M$10,IF(AND($D133=5,$J133="N/A"),0,0))))</f>
        <v>0</v>
      </c>
      <c r="AK133" s="42"/>
      <c r="AL133" s="77">
        <f>IF(AND($D133=0,$K133="Oil"),'AMI Ref (2)'!$N$5,IF(AND($D133=0,$K133="Gas"),'AMI Ref (2)'!$O$5,IF(AND($D133=0,$K133="Electric"),'AMI Ref (2)'!$P$5,IF(AND($D133=0,$K133="N/A"),0,0))))</f>
        <v>0</v>
      </c>
      <c r="AM133" s="77">
        <f>IF(AND($D133=1,$K133="Oil"),'AMI Ref (2)'!$N$6,IF(AND($D133=1,$K133="Gas"),'AMI Ref (2)'!$O$6,IF(AND($D133=1,$K133="Electric"),'AMI Ref (2)'!$P$6,IF(AND($D133=1,$K133="N/A"),0,0))))</f>
        <v>0</v>
      </c>
      <c r="AN133" s="77">
        <f>IF(AND($D133=2,$K133="Oil"),'AMI Ref (2)'!$N$7,IF(AND($D133=2,$K133="Gas"),'AMI Ref (2)'!$O$7,IF(AND($D133=2,$K133="Electric"),'AMI Ref (2)'!$P$7,IF(AND($D133=2,$K133="N/A"),0,0))))</f>
        <v>0</v>
      </c>
      <c r="AO133" s="77">
        <f>IF(AND($D133=3,$K133="Oil"),'AMI Ref (2)'!$N$8,IF(AND($D133=3,$K133="Gas"),'AMI Ref (2)'!$O$8,IF(AND($D133=3,$K133="Electric"),'AMI Ref (2)'!$P$8,IF(AND($D133=3,$K133="N/A"),0,0))))</f>
        <v>0</v>
      </c>
      <c r="AP133" s="77">
        <f>IF(AND($D133=4,$K133="Oil"),'AMI Ref (2)'!$N$9,IF(AND($D133=4,$K133="Gas"),'AMI Ref (2)'!$O$9,IF(AND($D133=4,$K133="Electric"),'AMI Ref (2)'!$P$9,IF(AND($D133=4,$K133="N/A"),0,0))))</f>
        <v>0</v>
      </c>
      <c r="AQ133" s="77">
        <f>IF(AND($D133=5,$K133="Oil"),'AMI Ref (2)'!$N$10,IF(AND($D133=5,$K133="Gas"),'AMI Ref (2)'!$O$10,IF(AND($D133=5,$K133="Electric"),'AMI Ref (2)'!$P$10,IF(AND($D133=5,$K133="N/A"),0,0))))</f>
        <v>0</v>
      </c>
      <c r="AR133" s="86">
        <f t="shared" si="40"/>
        <v>0</v>
      </c>
      <c r="AS133" s="87" t="e">
        <f t="shared" si="41"/>
        <v>#N/A</v>
      </c>
    </row>
    <row r="134" spans="1:45" ht="12.95" customHeight="1" x14ac:dyDescent="0.2">
      <c r="A134" s="68">
        <v>132</v>
      </c>
      <c r="B134" s="79">
        <f>Input!E149</f>
        <v>0</v>
      </c>
      <c r="C134" s="79">
        <f>Input!F149</f>
        <v>0</v>
      </c>
      <c r="D134" s="79">
        <f>Input!G149</f>
        <v>0</v>
      </c>
      <c r="E134" s="79">
        <f>Input!H149</f>
        <v>0</v>
      </c>
      <c r="F134" s="80">
        <f>Input!I149</f>
        <v>0</v>
      </c>
      <c r="G134" s="80">
        <f>Input!J149</f>
        <v>0</v>
      </c>
      <c r="H134" s="79">
        <f>Input!K149</f>
        <v>0</v>
      </c>
      <c r="I134" s="79">
        <f>Input!L149</f>
        <v>0</v>
      </c>
      <c r="J134" s="79">
        <f>Input!M149</f>
        <v>0</v>
      </c>
      <c r="K134" s="79">
        <f>Input!N149</f>
        <v>0</v>
      </c>
      <c r="L134" s="79">
        <f>Input!O149</f>
        <v>0</v>
      </c>
      <c r="M134" s="81" t="str">
        <f t="shared" si="32"/>
        <v/>
      </c>
      <c r="N134" s="82">
        <f t="shared" si="33"/>
        <v>0</v>
      </c>
      <c r="O134" s="83">
        <f>Input!C149</f>
        <v>0</v>
      </c>
      <c r="P134" s="83"/>
      <c r="R134" s="11">
        <f t="shared" si="29"/>
        <v>0</v>
      </c>
      <c r="S134" s="15" t="str">
        <f t="shared" si="30"/>
        <v xml:space="preserve"> </v>
      </c>
      <c r="T134" s="15"/>
      <c r="U134" s="12">
        <f t="shared" si="34"/>
        <v>0</v>
      </c>
      <c r="V134" s="12">
        <f t="shared" si="35"/>
        <v>0</v>
      </c>
      <c r="W134" s="12">
        <f t="shared" si="36"/>
        <v>0</v>
      </c>
      <c r="X134" s="12">
        <f t="shared" si="37"/>
        <v>0</v>
      </c>
      <c r="Y134" s="12">
        <f t="shared" si="38"/>
        <v>0</v>
      </c>
      <c r="Z134" s="12">
        <f t="shared" si="39"/>
        <v>0</v>
      </c>
      <c r="AA134" s="12">
        <f t="shared" si="28"/>
        <v>0</v>
      </c>
      <c r="AB134" s="12" t="str">
        <f t="shared" si="31"/>
        <v>00</v>
      </c>
      <c r="AC134" s="85" t="e">
        <f>VLOOKUP(AB134,'AMI Ref (2)'!T:U,2,FALSE)</f>
        <v>#N/A</v>
      </c>
      <c r="AD134" s="86"/>
      <c r="AE134" s="77">
        <f>IF(AND($D134=0,$J134="Oil"),'AMI Ref (2)'!$K$5,IF(AND($D134=0,$J134="Gas"),'AMI Ref (2)'!$L$5,IF(AND($D134=0,$J134="Electric"),'AMI Ref (2)'!$M$5,IF(AND($D134=0,$J134="N/A"),0,0))))</f>
        <v>0</v>
      </c>
      <c r="AF134" s="77">
        <f>IF(AND($D134=1,$J134="Oil"),'AMI Ref (2)'!$K$6,IF(AND($D134=1,$J134="Gas"),'AMI Ref (2)'!$L$6,IF(AND($D134=1,$J134="Electric"),'AMI Ref (2)'!$M$6,IF(AND($D134=1,$J134="N/A"),0,0))))</f>
        <v>0</v>
      </c>
      <c r="AG134" s="77">
        <f>IF(AND($D134=2,$J134="Oil"),'AMI Ref (2)'!$K$7,IF(AND($D134=2,$J134="Gas"),'AMI Ref (2)'!$L$7,IF(AND($D134=2,$J134="Electric"),'AMI Ref (2)'!$M$7,IF(AND($D134=2,$J134="N/A"),0,0))))</f>
        <v>0</v>
      </c>
      <c r="AH134" s="77">
        <f>IF(AND($D134=3,$J134="Oil"),'AMI Ref (2)'!$K$8,IF(AND($D134=3,$J134="Gas"),'AMI Ref (2)'!$L$8,IF(AND($D134=3,$J134="Electric"),'AMI Ref (2)'!$M$8,IF(AND($D134=3,$J134="N/A"),0,0))))</f>
        <v>0</v>
      </c>
      <c r="AI134" s="77">
        <f>IF(AND($D134=4,$J134="Oil"),'AMI Ref (2)'!$K$9,IF(AND($D134=4,$J134="Gas"),'AMI Ref (2)'!$L$9,IF(AND($D134=4,$J134="Electric"),'AMI Ref (2)'!$M$9,IF(AND($D134=4,$J134="N/A"),0,0))))</f>
        <v>0</v>
      </c>
      <c r="AJ134" s="77">
        <f>IF(AND($D134=5,$J134="Oil"),'AMI Ref (2)'!$K$10,IF(AND($D134=5,$J134="Gas"),'AMI Ref (2)'!$L$10,IF(AND($D134=5,$J134="Electric"),'AMI Ref (2)'!$M$10,IF(AND($D134=5,$J134="N/A"),0,0))))</f>
        <v>0</v>
      </c>
      <c r="AK134" s="42"/>
      <c r="AL134" s="77">
        <f>IF(AND($D134=0,$K134="Oil"),'AMI Ref (2)'!$N$5,IF(AND($D134=0,$K134="Gas"),'AMI Ref (2)'!$O$5,IF(AND($D134=0,$K134="Electric"),'AMI Ref (2)'!$P$5,IF(AND($D134=0,$K134="N/A"),0,0))))</f>
        <v>0</v>
      </c>
      <c r="AM134" s="77">
        <f>IF(AND($D134=1,$K134="Oil"),'AMI Ref (2)'!$N$6,IF(AND($D134=1,$K134="Gas"),'AMI Ref (2)'!$O$6,IF(AND($D134=1,$K134="Electric"),'AMI Ref (2)'!$P$6,IF(AND($D134=1,$K134="N/A"),0,0))))</f>
        <v>0</v>
      </c>
      <c r="AN134" s="77">
        <f>IF(AND($D134=2,$K134="Oil"),'AMI Ref (2)'!$N$7,IF(AND($D134=2,$K134="Gas"),'AMI Ref (2)'!$O$7,IF(AND($D134=2,$K134="Electric"),'AMI Ref (2)'!$P$7,IF(AND($D134=2,$K134="N/A"),0,0))))</f>
        <v>0</v>
      </c>
      <c r="AO134" s="77">
        <f>IF(AND($D134=3,$K134="Oil"),'AMI Ref (2)'!$N$8,IF(AND($D134=3,$K134="Gas"),'AMI Ref (2)'!$O$8,IF(AND($D134=3,$K134="Electric"),'AMI Ref (2)'!$P$8,IF(AND($D134=3,$K134="N/A"),0,0))))</f>
        <v>0</v>
      </c>
      <c r="AP134" s="77">
        <f>IF(AND($D134=4,$K134="Oil"),'AMI Ref (2)'!$N$9,IF(AND($D134=4,$K134="Gas"),'AMI Ref (2)'!$O$9,IF(AND($D134=4,$K134="Electric"),'AMI Ref (2)'!$P$9,IF(AND($D134=4,$K134="N/A"),0,0))))</f>
        <v>0</v>
      </c>
      <c r="AQ134" s="77">
        <f>IF(AND($D134=5,$K134="Oil"),'AMI Ref (2)'!$N$10,IF(AND($D134=5,$K134="Gas"),'AMI Ref (2)'!$O$10,IF(AND($D134=5,$K134="Electric"),'AMI Ref (2)'!$P$10,IF(AND($D134=5,$K134="N/A"),0,0))))</f>
        <v>0</v>
      </c>
      <c r="AR134" s="86">
        <f t="shared" si="40"/>
        <v>0</v>
      </c>
      <c r="AS134" s="87" t="e">
        <f t="shared" si="41"/>
        <v>#N/A</v>
      </c>
    </row>
    <row r="135" spans="1:45" ht="12.95" customHeight="1" x14ac:dyDescent="0.2">
      <c r="A135" s="68">
        <v>133</v>
      </c>
      <c r="B135" s="79">
        <f>Input!E150</f>
        <v>0</v>
      </c>
      <c r="C135" s="79">
        <f>Input!F150</f>
        <v>0</v>
      </c>
      <c r="D135" s="79">
        <f>Input!G150</f>
        <v>0</v>
      </c>
      <c r="E135" s="79">
        <f>Input!H150</f>
        <v>0</v>
      </c>
      <c r="F135" s="80">
        <f>Input!I150</f>
        <v>0</v>
      </c>
      <c r="G135" s="80">
        <f>Input!J150</f>
        <v>0</v>
      </c>
      <c r="H135" s="79">
        <f>Input!K150</f>
        <v>0</v>
      </c>
      <c r="I135" s="79">
        <f>Input!L150</f>
        <v>0</v>
      </c>
      <c r="J135" s="79">
        <f>Input!M150</f>
        <v>0</v>
      </c>
      <c r="K135" s="79">
        <f>Input!N150</f>
        <v>0</v>
      </c>
      <c r="L135" s="79">
        <f>Input!O150</f>
        <v>0</v>
      </c>
      <c r="M135" s="81" t="str">
        <f t="shared" si="32"/>
        <v/>
      </c>
      <c r="N135" s="82">
        <f t="shared" si="33"/>
        <v>0</v>
      </c>
      <c r="O135" s="83">
        <f>Input!C150</f>
        <v>0</v>
      </c>
      <c r="P135" s="83"/>
      <c r="R135" s="11">
        <f t="shared" si="29"/>
        <v>0</v>
      </c>
      <c r="S135" s="15" t="str">
        <f t="shared" si="30"/>
        <v xml:space="preserve"> </v>
      </c>
      <c r="T135" s="15"/>
      <c r="U135" s="12">
        <f t="shared" si="34"/>
        <v>0</v>
      </c>
      <c r="V135" s="12">
        <f t="shared" si="35"/>
        <v>0</v>
      </c>
      <c r="W135" s="12">
        <f t="shared" si="36"/>
        <v>0</v>
      </c>
      <c r="X135" s="12">
        <f t="shared" si="37"/>
        <v>0</v>
      </c>
      <c r="Y135" s="12">
        <f t="shared" si="38"/>
        <v>0</v>
      </c>
      <c r="Z135" s="12">
        <f t="shared" si="39"/>
        <v>0</v>
      </c>
      <c r="AA135" s="12">
        <f t="shared" si="28"/>
        <v>0</v>
      </c>
      <c r="AB135" s="12" t="str">
        <f t="shared" si="31"/>
        <v>00</v>
      </c>
      <c r="AC135" s="85" t="e">
        <f>VLOOKUP(AB135,'AMI Ref (2)'!T:U,2,FALSE)</f>
        <v>#N/A</v>
      </c>
      <c r="AD135" s="86"/>
      <c r="AE135" s="77">
        <f>IF(AND($D135=0,$J135="Oil"),'AMI Ref (2)'!$K$5,IF(AND($D135=0,$J135="Gas"),'AMI Ref (2)'!$L$5,IF(AND($D135=0,$J135="Electric"),'AMI Ref (2)'!$M$5,IF(AND($D135=0,$J135="N/A"),0,0))))</f>
        <v>0</v>
      </c>
      <c r="AF135" s="77">
        <f>IF(AND($D135=1,$J135="Oil"),'AMI Ref (2)'!$K$6,IF(AND($D135=1,$J135="Gas"),'AMI Ref (2)'!$L$6,IF(AND($D135=1,$J135="Electric"),'AMI Ref (2)'!$M$6,IF(AND($D135=1,$J135="N/A"),0,0))))</f>
        <v>0</v>
      </c>
      <c r="AG135" s="77">
        <f>IF(AND($D135=2,$J135="Oil"),'AMI Ref (2)'!$K$7,IF(AND($D135=2,$J135="Gas"),'AMI Ref (2)'!$L$7,IF(AND($D135=2,$J135="Electric"),'AMI Ref (2)'!$M$7,IF(AND($D135=2,$J135="N/A"),0,0))))</f>
        <v>0</v>
      </c>
      <c r="AH135" s="77">
        <f>IF(AND($D135=3,$J135="Oil"),'AMI Ref (2)'!$K$8,IF(AND($D135=3,$J135="Gas"),'AMI Ref (2)'!$L$8,IF(AND($D135=3,$J135="Electric"),'AMI Ref (2)'!$M$8,IF(AND($D135=3,$J135="N/A"),0,0))))</f>
        <v>0</v>
      </c>
      <c r="AI135" s="77">
        <f>IF(AND($D135=4,$J135="Oil"),'AMI Ref (2)'!$K$9,IF(AND($D135=4,$J135="Gas"),'AMI Ref (2)'!$L$9,IF(AND($D135=4,$J135="Electric"),'AMI Ref (2)'!$M$9,IF(AND($D135=4,$J135="N/A"),0,0))))</f>
        <v>0</v>
      </c>
      <c r="AJ135" s="77">
        <f>IF(AND($D135=5,$J135="Oil"),'AMI Ref (2)'!$K$10,IF(AND($D135=5,$J135="Gas"),'AMI Ref (2)'!$L$10,IF(AND($D135=5,$J135="Electric"),'AMI Ref (2)'!$M$10,IF(AND($D135=5,$J135="N/A"),0,0))))</f>
        <v>0</v>
      </c>
      <c r="AK135" s="42"/>
      <c r="AL135" s="77">
        <f>IF(AND($D135=0,$K135="Oil"),'AMI Ref (2)'!$N$5,IF(AND($D135=0,$K135="Gas"),'AMI Ref (2)'!$O$5,IF(AND($D135=0,$K135="Electric"),'AMI Ref (2)'!$P$5,IF(AND($D135=0,$K135="N/A"),0,0))))</f>
        <v>0</v>
      </c>
      <c r="AM135" s="77">
        <f>IF(AND($D135=1,$K135="Oil"),'AMI Ref (2)'!$N$6,IF(AND($D135=1,$K135="Gas"),'AMI Ref (2)'!$O$6,IF(AND($D135=1,$K135="Electric"),'AMI Ref (2)'!$P$6,IF(AND($D135=1,$K135="N/A"),0,0))))</f>
        <v>0</v>
      </c>
      <c r="AN135" s="77">
        <f>IF(AND($D135=2,$K135="Oil"),'AMI Ref (2)'!$N$7,IF(AND($D135=2,$K135="Gas"),'AMI Ref (2)'!$O$7,IF(AND($D135=2,$K135="Electric"),'AMI Ref (2)'!$P$7,IF(AND($D135=2,$K135="N/A"),0,0))))</f>
        <v>0</v>
      </c>
      <c r="AO135" s="77">
        <f>IF(AND($D135=3,$K135="Oil"),'AMI Ref (2)'!$N$8,IF(AND($D135=3,$K135="Gas"),'AMI Ref (2)'!$O$8,IF(AND($D135=3,$K135="Electric"),'AMI Ref (2)'!$P$8,IF(AND($D135=3,$K135="N/A"),0,0))))</f>
        <v>0</v>
      </c>
      <c r="AP135" s="77">
        <f>IF(AND($D135=4,$K135="Oil"),'AMI Ref (2)'!$N$9,IF(AND($D135=4,$K135="Gas"),'AMI Ref (2)'!$O$9,IF(AND($D135=4,$K135="Electric"),'AMI Ref (2)'!$P$9,IF(AND($D135=4,$K135="N/A"),0,0))))</f>
        <v>0</v>
      </c>
      <c r="AQ135" s="77">
        <f>IF(AND($D135=5,$K135="Oil"),'AMI Ref (2)'!$N$10,IF(AND($D135=5,$K135="Gas"),'AMI Ref (2)'!$O$10,IF(AND($D135=5,$K135="Electric"),'AMI Ref (2)'!$P$10,IF(AND($D135=5,$K135="N/A"),0,0))))</f>
        <v>0</v>
      </c>
      <c r="AR135" s="86">
        <f t="shared" si="40"/>
        <v>0</v>
      </c>
      <c r="AS135" s="87" t="e">
        <f t="shared" si="41"/>
        <v>#N/A</v>
      </c>
    </row>
    <row r="136" spans="1:45" ht="12.95" customHeight="1" x14ac:dyDescent="0.2">
      <c r="A136" s="68">
        <v>134</v>
      </c>
      <c r="B136" s="79">
        <f>Input!E151</f>
        <v>0</v>
      </c>
      <c r="C136" s="79">
        <f>Input!F151</f>
        <v>0</v>
      </c>
      <c r="D136" s="79">
        <f>Input!G151</f>
        <v>0</v>
      </c>
      <c r="E136" s="79">
        <f>Input!H151</f>
        <v>0</v>
      </c>
      <c r="F136" s="80">
        <f>Input!I151</f>
        <v>0</v>
      </c>
      <c r="G136" s="80">
        <f>Input!J151</f>
        <v>0</v>
      </c>
      <c r="H136" s="79">
        <f>Input!K151</f>
        <v>0</v>
      </c>
      <c r="I136" s="79">
        <f>Input!L151</f>
        <v>0</v>
      </c>
      <c r="J136" s="79">
        <f>Input!M151</f>
        <v>0</v>
      </c>
      <c r="K136" s="79">
        <f>Input!N151</f>
        <v>0</v>
      </c>
      <c r="L136" s="79">
        <f>Input!O151</f>
        <v>0</v>
      </c>
      <c r="M136" s="81" t="str">
        <f t="shared" si="32"/>
        <v/>
      </c>
      <c r="N136" s="82">
        <f t="shared" si="33"/>
        <v>0</v>
      </c>
      <c r="O136" s="83">
        <f>Input!C151</f>
        <v>0</v>
      </c>
      <c r="P136" s="83"/>
      <c r="R136" s="11">
        <f t="shared" si="29"/>
        <v>0</v>
      </c>
      <c r="S136" s="15" t="str">
        <f t="shared" si="30"/>
        <v xml:space="preserve"> </v>
      </c>
      <c r="T136" s="15"/>
      <c r="U136" s="12">
        <f t="shared" si="34"/>
        <v>0</v>
      </c>
      <c r="V136" s="12">
        <f t="shared" si="35"/>
        <v>0</v>
      </c>
      <c r="W136" s="12">
        <f t="shared" si="36"/>
        <v>0</v>
      </c>
      <c r="X136" s="12">
        <f t="shared" si="37"/>
        <v>0</v>
      </c>
      <c r="Y136" s="12">
        <f t="shared" si="38"/>
        <v>0</v>
      </c>
      <c r="Z136" s="12">
        <f t="shared" si="39"/>
        <v>0</v>
      </c>
      <c r="AA136" s="12">
        <f t="shared" si="28"/>
        <v>0</v>
      </c>
      <c r="AB136" s="12" t="str">
        <f t="shared" si="31"/>
        <v>00</v>
      </c>
      <c r="AC136" s="85" t="e">
        <f>VLOOKUP(AB136,'AMI Ref (2)'!T:U,2,FALSE)</f>
        <v>#N/A</v>
      </c>
      <c r="AD136" s="86"/>
      <c r="AE136" s="77">
        <f>IF(AND($D136=0,$J136="Oil"),'AMI Ref (2)'!$K$5,IF(AND($D136=0,$J136="Gas"),'AMI Ref (2)'!$L$5,IF(AND($D136=0,$J136="Electric"),'AMI Ref (2)'!$M$5,IF(AND($D136=0,$J136="N/A"),0,0))))</f>
        <v>0</v>
      </c>
      <c r="AF136" s="77">
        <f>IF(AND($D136=1,$J136="Oil"),'AMI Ref (2)'!$K$6,IF(AND($D136=1,$J136="Gas"),'AMI Ref (2)'!$L$6,IF(AND($D136=1,$J136="Electric"),'AMI Ref (2)'!$M$6,IF(AND($D136=1,$J136="N/A"),0,0))))</f>
        <v>0</v>
      </c>
      <c r="AG136" s="77">
        <f>IF(AND($D136=2,$J136="Oil"),'AMI Ref (2)'!$K$7,IF(AND($D136=2,$J136="Gas"),'AMI Ref (2)'!$L$7,IF(AND($D136=2,$J136="Electric"),'AMI Ref (2)'!$M$7,IF(AND($D136=2,$J136="N/A"),0,0))))</f>
        <v>0</v>
      </c>
      <c r="AH136" s="77">
        <f>IF(AND($D136=3,$J136="Oil"),'AMI Ref (2)'!$K$8,IF(AND($D136=3,$J136="Gas"),'AMI Ref (2)'!$L$8,IF(AND($D136=3,$J136="Electric"),'AMI Ref (2)'!$M$8,IF(AND($D136=3,$J136="N/A"),0,0))))</f>
        <v>0</v>
      </c>
      <c r="AI136" s="77">
        <f>IF(AND($D136=4,$J136="Oil"),'AMI Ref (2)'!$K$9,IF(AND($D136=4,$J136="Gas"),'AMI Ref (2)'!$L$9,IF(AND($D136=4,$J136="Electric"),'AMI Ref (2)'!$M$9,IF(AND($D136=4,$J136="N/A"),0,0))))</f>
        <v>0</v>
      </c>
      <c r="AJ136" s="77">
        <f>IF(AND($D136=5,$J136="Oil"),'AMI Ref (2)'!$K$10,IF(AND($D136=5,$J136="Gas"),'AMI Ref (2)'!$L$10,IF(AND($D136=5,$J136="Electric"),'AMI Ref (2)'!$M$10,IF(AND($D136=5,$J136="N/A"),0,0))))</f>
        <v>0</v>
      </c>
      <c r="AK136" s="42"/>
      <c r="AL136" s="77">
        <f>IF(AND($D136=0,$K136="Oil"),'AMI Ref (2)'!$N$5,IF(AND($D136=0,$K136="Gas"),'AMI Ref (2)'!$O$5,IF(AND($D136=0,$K136="Electric"),'AMI Ref (2)'!$P$5,IF(AND($D136=0,$K136="N/A"),0,0))))</f>
        <v>0</v>
      </c>
      <c r="AM136" s="77">
        <f>IF(AND($D136=1,$K136="Oil"),'AMI Ref (2)'!$N$6,IF(AND($D136=1,$K136="Gas"),'AMI Ref (2)'!$O$6,IF(AND($D136=1,$K136="Electric"),'AMI Ref (2)'!$P$6,IF(AND($D136=1,$K136="N/A"),0,0))))</f>
        <v>0</v>
      </c>
      <c r="AN136" s="77">
        <f>IF(AND($D136=2,$K136="Oil"),'AMI Ref (2)'!$N$7,IF(AND($D136=2,$K136="Gas"),'AMI Ref (2)'!$O$7,IF(AND($D136=2,$K136="Electric"),'AMI Ref (2)'!$P$7,IF(AND($D136=2,$K136="N/A"),0,0))))</f>
        <v>0</v>
      </c>
      <c r="AO136" s="77">
        <f>IF(AND($D136=3,$K136="Oil"),'AMI Ref (2)'!$N$8,IF(AND($D136=3,$K136="Gas"),'AMI Ref (2)'!$O$8,IF(AND($D136=3,$K136="Electric"),'AMI Ref (2)'!$P$8,IF(AND($D136=3,$K136="N/A"),0,0))))</f>
        <v>0</v>
      </c>
      <c r="AP136" s="77">
        <f>IF(AND($D136=4,$K136="Oil"),'AMI Ref (2)'!$N$9,IF(AND($D136=4,$K136="Gas"),'AMI Ref (2)'!$O$9,IF(AND($D136=4,$K136="Electric"),'AMI Ref (2)'!$P$9,IF(AND($D136=4,$K136="N/A"),0,0))))</f>
        <v>0</v>
      </c>
      <c r="AQ136" s="77">
        <f>IF(AND($D136=5,$K136="Oil"),'AMI Ref (2)'!$N$10,IF(AND($D136=5,$K136="Gas"),'AMI Ref (2)'!$O$10,IF(AND($D136=5,$K136="Electric"),'AMI Ref (2)'!$P$10,IF(AND($D136=5,$K136="N/A"),0,0))))</f>
        <v>0</v>
      </c>
      <c r="AR136" s="86">
        <f t="shared" si="40"/>
        <v>0</v>
      </c>
      <c r="AS136" s="87" t="e">
        <f t="shared" si="41"/>
        <v>#N/A</v>
      </c>
    </row>
    <row r="137" spans="1:45" ht="12.95" customHeight="1" x14ac:dyDescent="0.2">
      <c r="A137" s="68">
        <v>135</v>
      </c>
      <c r="B137" s="79">
        <f>Input!E152</f>
        <v>0</v>
      </c>
      <c r="C137" s="79">
        <f>Input!F152</f>
        <v>0</v>
      </c>
      <c r="D137" s="79">
        <f>Input!G152</f>
        <v>0</v>
      </c>
      <c r="E137" s="79">
        <f>Input!H152</f>
        <v>0</v>
      </c>
      <c r="F137" s="80">
        <f>Input!I152</f>
        <v>0</v>
      </c>
      <c r="G137" s="80">
        <f>Input!J152</f>
        <v>0</v>
      </c>
      <c r="H137" s="79">
        <f>Input!K152</f>
        <v>0</v>
      </c>
      <c r="I137" s="79">
        <f>Input!L152</f>
        <v>0</v>
      </c>
      <c r="J137" s="79">
        <f>Input!M152</f>
        <v>0</v>
      </c>
      <c r="K137" s="79">
        <f>Input!N152</f>
        <v>0</v>
      </c>
      <c r="L137" s="79">
        <f>Input!O152</f>
        <v>0</v>
      </c>
      <c r="M137" s="81" t="str">
        <f t="shared" si="32"/>
        <v/>
      </c>
      <c r="N137" s="82">
        <f t="shared" si="33"/>
        <v>0</v>
      </c>
      <c r="O137" s="83">
        <f>Input!C152</f>
        <v>0</v>
      </c>
      <c r="P137" s="83"/>
      <c r="R137" s="11">
        <f t="shared" si="29"/>
        <v>0</v>
      </c>
      <c r="S137" s="15" t="str">
        <f t="shared" si="30"/>
        <v xml:space="preserve"> </v>
      </c>
      <c r="T137" s="15"/>
      <c r="U137" s="12">
        <f t="shared" si="34"/>
        <v>0</v>
      </c>
      <c r="V137" s="12">
        <f t="shared" si="35"/>
        <v>0</v>
      </c>
      <c r="W137" s="12">
        <f t="shared" si="36"/>
        <v>0</v>
      </c>
      <c r="X137" s="12">
        <f t="shared" si="37"/>
        <v>0</v>
      </c>
      <c r="Y137" s="12">
        <f t="shared" si="38"/>
        <v>0</v>
      </c>
      <c r="Z137" s="12">
        <f t="shared" si="39"/>
        <v>0</v>
      </c>
      <c r="AA137" s="12">
        <f t="shared" si="28"/>
        <v>0</v>
      </c>
      <c r="AB137" s="12" t="str">
        <f t="shared" si="31"/>
        <v>00</v>
      </c>
      <c r="AC137" s="85" t="e">
        <f>VLOOKUP(AB137,'AMI Ref (2)'!T:U,2,FALSE)</f>
        <v>#N/A</v>
      </c>
      <c r="AD137" s="86"/>
      <c r="AE137" s="77">
        <f>IF(AND($D137=0,$J137="Oil"),'AMI Ref (2)'!$K$5,IF(AND($D137=0,$J137="Gas"),'AMI Ref (2)'!$L$5,IF(AND($D137=0,$J137="Electric"),'AMI Ref (2)'!$M$5,IF(AND($D137=0,$J137="N/A"),0,0))))</f>
        <v>0</v>
      </c>
      <c r="AF137" s="77">
        <f>IF(AND($D137=1,$J137="Oil"),'AMI Ref (2)'!$K$6,IF(AND($D137=1,$J137="Gas"),'AMI Ref (2)'!$L$6,IF(AND($D137=1,$J137="Electric"),'AMI Ref (2)'!$M$6,IF(AND($D137=1,$J137="N/A"),0,0))))</f>
        <v>0</v>
      </c>
      <c r="AG137" s="77">
        <f>IF(AND($D137=2,$J137="Oil"),'AMI Ref (2)'!$K$7,IF(AND($D137=2,$J137="Gas"),'AMI Ref (2)'!$L$7,IF(AND($D137=2,$J137="Electric"),'AMI Ref (2)'!$M$7,IF(AND($D137=2,$J137="N/A"),0,0))))</f>
        <v>0</v>
      </c>
      <c r="AH137" s="77">
        <f>IF(AND($D137=3,$J137="Oil"),'AMI Ref (2)'!$K$8,IF(AND($D137=3,$J137="Gas"),'AMI Ref (2)'!$L$8,IF(AND($D137=3,$J137="Electric"),'AMI Ref (2)'!$M$8,IF(AND($D137=3,$J137="N/A"),0,0))))</f>
        <v>0</v>
      </c>
      <c r="AI137" s="77">
        <f>IF(AND($D137=4,$J137="Oil"),'AMI Ref (2)'!$K$9,IF(AND($D137=4,$J137="Gas"),'AMI Ref (2)'!$L$9,IF(AND($D137=4,$J137="Electric"),'AMI Ref (2)'!$M$9,IF(AND($D137=4,$J137="N/A"),0,0))))</f>
        <v>0</v>
      </c>
      <c r="AJ137" s="77">
        <f>IF(AND($D137=5,$J137="Oil"),'AMI Ref (2)'!$K$10,IF(AND($D137=5,$J137="Gas"),'AMI Ref (2)'!$L$10,IF(AND($D137=5,$J137="Electric"),'AMI Ref (2)'!$M$10,IF(AND($D137=5,$J137="N/A"),0,0))))</f>
        <v>0</v>
      </c>
      <c r="AK137" s="42"/>
      <c r="AL137" s="77">
        <f>IF(AND($D137=0,$K137="Oil"),'AMI Ref (2)'!$N$5,IF(AND($D137=0,$K137="Gas"),'AMI Ref (2)'!$O$5,IF(AND($D137=0,$K137="Electric"),'AMI Ref (2)'!$P$5,IF(AND($D137=0,$K137="N/A"),0,0))))</f>
        <v>0</v>
      </c>
      <c r="AM137" s="77">
        <f>IF(AND($D137=1,$K137="Oil"),'AMI Ref (2)'!$N$6,IF(AND($D137=1,$K137="Gas"),'AMI Ref (2)'!$O$6,IF(AND($D137=1,$K137="Electric"),'AMI Ref (2)'!$P$6,IF(AND($D137=1,$K137="N/A"),0,0))))</f>
        <v>0</v>
      </c>
      <c r="AN137" s="77">
        <f>IF(AND($D137=2,$K137="Oil"),'AMI Ref (2)'!$N$7,IF(AND($D137=2,$K137="Gas"),'AMI Ref (2)'!$O$7,IF(AND($D137=2,$K137="Electric"),'AMI Ref (2)'!$P$7,IF(AND($D137=2,$K137="N/A"),0,0))))</f>
        <v>0</v>
      </c>
      <c r="AO137" s="77">
        <f>IF(AND($D137=3,$K137="Oil"),'AMI Ref (2)'!$N$8,IF(AND($D137=3,$K137="Gas"),'AMI Ref (2)'!$O$8,IF(AND($D137=3,$K137="Electric"),'AMI Ref (2)'!$P$8,IF(AND($D137=3,$K137="N/A"),0,0))))</f>
        <v>0</v>
      </c>
      <c r="AP137" s="77">
        <f>IF(AND($D137=4,$K137="Oil"),'AMI Ref (2)'!$N$9,IF(AND($D137=4,$K137="Gas"),'AMI Ref (2)'!$O$9,IF(AND($D137=4,$K137="Electric"),'AMI Ref (2)'!$P$9,IF(AND($D137=4,$K137="N/A"),0,0))))</f>
        <v>0</v>
      </c>
      <c r="AQ137" s="77">
        <f>IF(AND($D137=5,$K137="Oil"),'AMI Ref (2)'!$N$10,IF(AND($D137=5,$K137="Gas"),'AMI Ref (2)'!$O$10,IF(AND($D137=5,$K137="Electric"),'AMI Ref (2)'!$P$10,IF(AND($D137=5,$K137="N/A"),0,0))))</f>
        <v>0</v>
      </c>
      <c r="AR137" s="86">
        <f t="shared" si="40"/>
        <v>0</v>
      </c>
      <c r="AS137" s="87" t="e">
        <f t="shared" si="41"/>
        <v>#N/A</v>
      </c>
    </row>
    <row r="138" spans="1:45" ht="12.95" customHeight="1" x14ac:dyDescent="0.2">
      <c r="A138" s="68">
        <v>136</v>
      </c>
      <c r="B138" s="79">
        <f>Input!E153</f>
        <v>0</v>
      </c>
      <c r="C138" s="79">
        <f>Input!F153</f>
        <v>0</v>
      </c>
      <c r="D138" s="79">
        <f>Input!G153</f>
        <v>0</v>
      </c>
      <c r="E138" s="79">
        <f>Input!H153</f>
        <v>0</v>
      </c>
      <c r="F138" s="80">
        <f>Input!I153</f>
        <v>0</v>
      </c>
      <c r="G138" s="80">
        <f>Input!J153</f>
        <v>0</v>
      </c>
      <c r="H138" s="79">
        <f>Input!K153</f>
        <v>0</v>
      </c>
      <c r="I138" s="79">
        <f>Input!L153</f>
        <v>0</v>
      </c>
      <c r="J138" s="79">
        <f>Input!M153</f>
        <v>0</v>
      </c>
      <c r="K138" s="79">
        <f>Input!N153</f>
        <v>0</v>
      </c>
      <c r="L138" s="79">
        <f>Input!O153</f>
        <v>0</v>
      </c>
      <c r="M138" s="81" t="str">
        <f t="shared" si="32"/>
        <v/>
      </c>
      <c r="N138" s="82">
        <f t="shared" si="33"/>
        <v>0</v>
      </c>
      <c r="O138" s="83">
        <f>Input!C153</f>
        <v>0</v>
      </c>
      <c r="P138" s="83"/>
      <c r="R138" s="11">
        <f t="shared" si="29"/>
        <v>0</v>
      </c>
      <c r="S138" s="15" t="str">
        <f t="shared" si="30"/>
        <v xml:space="preserve"> </v>
      </c>
      <c r="T138" s="15"/>
      <c r="U138" s="12">
        <f t="shared" si="34"/>
        <v>0</v>
      </c>
      <c r="V138" s="12">
        <f t="shared" si="35"/>
        <v>0</v>
      </c>
      <c r="W138" s="12">
        <f t="shared" si="36"/>
        <v>0</v>
      </c>
      <c r="X138" s="12">
        <f t="shared" si="37"/>
        <v>0</v>
      </c>
      <c r="Y138" s="12">
        <f t="shared" si="38"/>
        <v>0</v>
      </c>
      <c r="Z138" s="12">
        <f t="shared" si="39"/>
        <v>0</v>
      </c>
      <c r="AA138" s="12">
        <f t="shared" si="28"/>
        <v>0</v>
      </c>
      <c r="AB138" s="12" t="str">
        <f t="shared" si="31"/>
        <v>00</v>
      </c>
      <c r="AC138" s="85" t="e">
        <f>VLOOKUP(AB138,'AMI Ref (2)'!T:U,2,FALSE)</f>
        <v>#N/A</v>
      </c>
      <c r="AD138" s="86"/>
      <c r="AE138" s="77">
        <f>IF(AND($D138=0,$J138="Oil"),'AMI Ref (2)'!$K$5,IF(AND($D138=0,$J138="Gas"),'AMI Ref (2)'!$L$5,IF(AND($D138=0,$J138="Electric"),'AMI Ref (2)'!$M$5,IF(AND($D138=0,$J138="N/A"),0,0))))</f>
        <v>0</v>
      </c>
      <c r="AF138" s="77">
        <f>IF(AND($D138=1,$J138="Oil"),'AMI Ref (2)'!$K$6,IF(AND($D138=1,$J138="Gas"),'AMI Ref (2)'!$L$6,IF(AND($D138=1,$J138="Electric"),'AMI Ref (2)'!$M$6,IF(AND($D138=1,$J138="N/A"),0,0))))</f>
        <v>0</v>
      </c>
      <c r="AG138" s="77">
        <f>IF(AND($D138=2,$J138="Oil"),'AMI Ref (2)'!$K$7,IF(AND($D138=2,$J138="Gas"),'AMI Ref (2)'!$L$7,IF(AND($D138=2,$J138="Electric"),'AMI Ref (2)'!$M$7,IF(AND($D138=2,$J138="N/A"),0,0))))</f>
        <v>0</v>
      </c>
      <c r="AH138" s="77">
        <f>IF(AND($D138=3,$J138="Oil"),'AMI Ref (2)'!$K$8,IF(AND($D138=3,$J138="Gas"),'AMI Ref (2)'!$L$8,IF(AND($D138=3,$J138="Electric"),'AMI Ref (2)'!$M$8,IF(AND($D138=3,$J138="N/A"),0,0))))</f>
        <v>0</v>
      </c>
      <c r="AI138" s="77">
        <f>IF(AND($D138=4,$J138="Oil"),'AMI Ref (2)'!$K$9,IF(AND($D138=4,$J138="Gas"),'AMI Ref (2)'!$L$9,IF(AND($D138=4,$J138="Electric"),'AMI Ref (2)'!$M$9,IF(AND($D138=4,$J138="N/A"),0,0))))</f>
        <v>0</v>
      </c>
      <c r="AJ138" s="77">
        <f>IF(AND($D138=5,$J138="Oil"),'AMI Ref (2)'!$K$10,IF(AND($D138=5,$J138="Gas"),'AMI Ref (2)'!$L$10,IF(AND($D138=5,$J138="Electric"),'AMI Ref (2)'!$M$10,IF(AND($D138=5,$J138="N/A"),0,0))))</f>
        <v>0</v>
      </c>
      <c r="AK138" s="42"/>
      <c r="AL138" s="77">
        <f>IF(AND($D138=0,$K138="Oil"),'AMI Ref (2)'!$N$5,IF(AND($D138=0,$K138="Gas"),'AMI Ref (2)'!$O$5,IF(AND($D138=0,$K138="Electric"),'AMI Ref (2)'!$P$5,IF(AND($D138=0,$K138="N/A"),0,0))))</f>
        <v>0</v>
      </c>
      <c r="AM138" s="77">
        <f>IF(AND($D138=1,$K138="Oil"),'AMI Ref (2)'!$N$6,IF(AND($D138=1,$K138="Gas"),'AMI Ref (2)'!$O$6,IF(AND($D138=1,$K138="Electric"),'AMI Ref (2)'!$P$6,IF(AND($D138=1,$K138="N/A"),0,0))))</f>
        <v>0</v>
      </c>
      <c r="AN138" s="77">
        <f>IF(AND($D138=2,$K138="Oil"),'AMI Ref (2)'!$N$7,IF(AND($D138=2,$K138="Gas"),'AMI Ref (2)'!$O$7,IF(AND($D138=2,$K138="Electric"),'AMI Ref (2)'!$P$7,IF(AND($D138=2,$K138="N/A"),0,0))))</f>
        <v>0</v>
      </c>
      <c r="AO138" s="77">
        <f>IF(AND($D138=3,$K138="Oil"),'AMI Ref (2)'!$N$8,IF(AND($D138=3,$K138="Gas"),'AMI Ref (2)'!$O$8,IF(AND($D138=3,$K138="Electric"),'AMI Ref (2)'!$P$8,IF(AND($D138=3,$K138="N/A"),0,0))))</f>
        <v>0</v>
      </c>
      <c r="AP138" s="77">
        <f>IF(AND($D138=4,$K138="Oil"),'AMI Ref (2)'!$N$9,IF(AND($D138=4,$K138="Gas"),'AMI Ref (2)'!$O$9,IF(AND($D138=4,$K138="Electric"),'AMI Ref (2)'!$P$9,IF(AND($D138=4,$K138="N/A"),0,0))))</f>
        <v>0</v>
      </c>
      <c r="AQ138" s="77">
        <f>IF(AND($D138=5,$K138="Oil"),'AMI Ref (2)'!$N$10,IF(AND($D138=5,$K138="Gas"),'AMI Ref (2)'!$O$10,IF(AND($D138=5,$K138="Electric"),'AMI Ref (2)'!$P$10,IF(AND($D138=5,$K138="N/A"),0,0))))</f>
        <v>0</v>
      </c>
      <c r="AR138" s="86">
        <f t="shared" si="40"/>
        <v>0</v>
      </c>
      <c r="AS138" s="87" t="e">
        <f t="shared" si="41"/>
        <v>#N/A</v>
      </c>
    </row>
    <row r="139" spans="1:45" ht="12.95" customHeight="1" x14ac:dyDescent="0.2">
      <c r="A139" s="68">
        <v>137</v>
      </c>
      <c r="B139" s="79">
        <f>Input!E154</f>
        <v>0</v>
      </c>
      <c r="C139" s="79">
        <f>Input!F154</f>
        <v>0</v>
      </c>
      <c r="D139" s="79">
        <f>Input!G154</f>
        <v>0</v>
      </c>
      <c r="E139" s="79">
        <f>Input!H154</f>
        <v>0</v>
      </c>
      <c r="F139" s="80">
        <f>Input!I154</f>
        <v>0</v>
      </c>
      <c r="G139" s="80">
        <f>Input!J154</f>
        <v>0</v>
      </c>
      <c r="H139" s="79">
        <f>Input!K154</f>
        <v>0</v>
      </c>
      <c r="I139" s="79">
        <f>Input!L154</f>
        <v>0</v>
      </c>
      <c r="J139" s="79">
        <f>Input!M154</f>
        <v>0</v>
      </c>
      <c r="K139" s="79">
        <f>Input!N154</f>
        <v>0</v>
      </c>
      <c r="L139" s="79">
        <f>Input!O154</f>
        <v>0</v>
      </c>
      <c r="M139" s="81" t="str">
        <f t="shared" si="32"/>
        <v/>
      </c>
      <c r="N139" s="82">
        <f t="shared" si="33"/>
        <v>0</v>
      </c>
      <c r="O139" s="83">
        <f>Input!C154</f>
        <v>0</v>
      </c>
      <c r="P139" s="83"/>
      <c r="R139" s="11">
        <f t="shared" si="29"/>
        <v>0</v>
      </c>
      <c r="S139" s="15" t="str">
        <f t="shared" si="30"/>
        <v xml:space="preserve"> </v>
      </c>
      <c r="T139" s="15"/>
      <c r="U139" s="12">
        <f t="shared" si="34"/>
        <v>0</v>
      </c>
      <c r="V139" s="12">
        <f t="shared" si="35"/>
        <v>0</v>
      </c>
      <c r="W139" s="12">
        <f t="shared" si="36"/>
        <v>0</v>
      </c>
      <c r="X139" s="12">
        <f t="shared" si="37"/>
        <v>0</v>
      </c>
      <c r="Y139" s="12">
        <f t="shared" si="38"/>
        <v>0</v>
      </c>
      <c r="Z139" s="12">
        <f t="shared" si="39"/>
        <v>0</v>
      </c>
      <c r="AA139" s="12">
        <f t="shared" si="28"/>
        <v>0</v>
      </c>
      <c r="AB139" s="12" t="str">
        <f t="shared" si="31"/>
        <v>00</v>
      </c>
      <c r="AC139" s="85" t="e">
        <f>VLOOKUP(AB139,'AMI Ref (2)'!T:U,2,FALSE)</f>
        <v>#N/A</v>
      </c>
      <c r="AD139" s="86"/>
      <c r="AE139" s="77">
        <f>IF(AND($D139=0,$J139="Oil"),'AMI Ref (2)'!$K$5,IF(AND($D139=0,$J139="Gas"),'AMI Ref (2)'!$L$5,IF(AND($D139=0,$J139="Electric"),'AMI Ref (2)'!$M$5,IF(AND($D139=0,$J139="N/A"),0,0))))</f>
        <v>0</v>
      </c>
      <c r="AF139" s="77">
        <f>IF(AND($D139=1,$J139="Oil"),'AMI Ref (2)'!$K$6,IF(AND($D139=1,$J139="Gas"),'AMI Ref (2)'!$L$6,IF(AND($D139=1,$J139="Electric"),'AMI Ref (2)'!$M$6,IF(AND($D139=1,$J139="N/A"),0,0))))</f>
        <v>0</v>
      </c>
      <c r="AG139" s="77">
        <f>IF(AND($D139=2,$J139="Oil"),'AMI Ref (2)'!$K$7,IF(AND($D139=2,$J139="Gas"),'AMI Ref (2)'!$L$7,IF(AND($D139=2,$J139="Electric"),'AMI Ref (2)'!$M$7,IF(AND($D139=2,$J139="N/A"),0,0))))</f>
        <v>0</v>
      </c>
      <c r="AH139" s="77">
        <f>IF(AND($D139=3,$J139="Oil"),'AMI Ref (2)'!$K$8,IF(AND($D139=3,$J139="Gas"),'AMI Ref (2)'!$L$8,IF(AND($D139=3,$J139="Electric"),'AMI Ref (2)'!$M$8,IF(AND($D139=3,$J139="N/A"),0,0))))</f>
        <v>0</v>
      </c>
      <c r="AI139" s="77">
        <f>IF(AND($D139=4,$J139="Oil"),'AMI Ref (2)'!$K$9,IF(AND($D139=4,$J139="Gas"),'AMI Ref (2)'!$L$9,IF(AND($D139=4,$J139="Electric"),'AMI Ref (2)'!$M$9,IF(AND($D139=4,$J139="N/A"),0,0))))</f>
        <v>0</v>
      </c>
      <c r="AJ139" s="77">
        <f>IF(AND($D139=5,$J139="Oil"),'AMI Ref (2)'!$K$10,IF(AND($D139=5,$J139="Gas"),'AMI Ref (2)'!$L$10,IF(AND($D139=5,$J139="Electric"),'AMI Ref (2)'!$M$10,IF(AND($D139=5,$J139="N/A"),0,0))))</f>
        <v>0</v>
      </c>
      <c r="AK139" s="42"/>
      <c r="AL139" s="77">
        <f>IF(AND($D139=0,$K139="Oil"),'AMI Ref (2)'!$N$5,IF(AND($D139=0,$K139="Gas"),'AMI Ref (2)'!$O$5,IF(AND($D139=0,$K139="Electric"),'AMI Ref (2)'!$P$5,IF(AND($D139=0,$K139="N/A"),0,0))))</f>
        <v>0</v>
      </c>
      <c r="AM139" s="77">
        <f>IF(AND($D139=1,$K139="Oil"),'AMI Ref (2)'!$N$6,IF(AND($D139=1,$K139="Gas"),'AMI Ref (2)'!$O$6,IF(AND($D139=1,$K139="Electric"),'AMI Ref (2)'!$P$6,IF(AND($D139=1,$K139="N/A"),0,0))))</f>
        <v>0</v>
      </c>
      <c r="AN139" s="77">
        <f>IF(AND($D139=2,$K139="Oil"),'AMI Ref (2)'!$N$7,IF(AND($D139=2,$K139="Gas"),'AMI Ref (2)'!$O$7,IF(AND($D139=2,$K139="Electric"),'AMI Ref (2)'!$P$7,IF(AND($D139=2,$K139="N/A"),0,0))))</f>
        <v>0</v>
      </c>
      <c r="AO139" s="77">
        <f>IF(AND($D139=3,$K139="Oil"),'AMI Ref (2)'!$N$8,IF(AND($D139=3,$K139="Gas"),'AMI Ref (2)'!$O$8,IF(AND($D139=3,$K139="Electric"),'AMI Ref (2)'!$P$8,IF(AND($D139=3,$K139="N/A"),0,0))))</f>
        <v>0</v>
      </c>
      <c r="AP139" s="77">
        <f>IF(AND($D139=4,$K139="Oil"),'AMI Ref (2)'!$N$9,IF(AND($D139=4,$K139="Gas"),'AMI Ref (2)'!$O$9,IF(AND($D139=4,$K139="Electric"),'AMI Ref (2)'!$P$9,IF(AND($D139=4,$K139="N/A"),0,0))))</f>
        <v>0</v>
      </c>
      <c r="AQ139" s="77">
        <f>IF(AND($D139=5,$K139="Oil"),'AMI Ref (2)'!$N$10,IF(AND($D139=5,$K139="Gas"),'AMI Ref (2)'!$O$10,IF(AND($D139=5,$K139="Electric"),'AMI Ref (2)'!$P$10,IF(AND($D139=5,$K139="N/A"),0,0))))</f>
        <v>0</v>
      </c>
      <c r="AR139" s="86">
        <f t="shared" si="40"/>
        <v>0</v>
      </c>
      <c r="AS139" s="87" t="e">
        <f t="shared" si="41"/>
        <v>#N/A</v>
      </c>
    </row>
    <row r="140" spans="1:45" ht="12.95" customHeight="1" x14ac:dyDescent="0.2">
      <c r="A140" s="68">
        <v>138</v>
      </c>
      <c r="B140" s="79">
        <f>Input!E155</f>
        <v>0</v>
      </c>
      <c r="C140" s="79">
        <f>Input!F155</f>
        <v>0</v>
      </c>
      <c r="D140" s="79">
        <f>Input!G155</f>
        <v>0</v>
      </c>
      <c r="E140" s="79">
        <f>Input!H155</f>
        <v>0</v>
      </c>
      <c r="F140" s="80">
        <f>Input!I155</f>
        <v>0</v>
      </c>
      <c r="G140" s="80">
        <f>Input!J155</f>
        <v>0</v>
      </c>
      <c r="H140" s="79">
        <f>Input!K155</f>
        <v>0</v>
      </c>
      <c r="I140" s="79">
        <f>Input!L155</f>
        <v>0</v>
      </c>
      <c r="J140" s="79">
        <f>Input!M155</f>
        <v>0</v>
      </c>
      <c r="K140" s="79">
        <f>Input!N155</f>
        <v>0</v>
      </c>
      <c r="L140" s="79">
        <f>Input!O155</f>
        <v>0</v>
      </c>
      <c r="M140" s="81" t="str">
        <f t="shared" si="32"/>
        <v/>
      </c>
      <c r="N140" s="82">
        <f t="shared" si="33"/>
        <v>0</v>
      </c>
      <c r="O140" s="83">
        <f>Input!C155</f>
        <v>0</v>
      </c>
      <c r="P140" s="83"/>
      <c r="R140" s="11">
        <f t="shared" si="29"/>
        <v>0</v>
      </c>
      <c r="S140" s="15" t="str">
        <f t="shared" si="30"/>
        <v xml:space="preserve"> </v>
      </c>
      <c r="T140" s="15"/>
      <c r="U140" s="12">
        <f t="shared" si="34"/>
        <v>0</v>
      </c>
      <c r="V140" s="12">
        <f t="shared" si="35"/>
        <v>0</v>
      </c>
      <c r="W140" s="12">
        <f t="shared" si="36"/>
        <v>0</v>
      </c>
      <c r="X140" s="12">
        <f t="shared" si="37"/>
        <v>0</v>
      </c>
      <c r="Y140" s="12">
        <f t="shared" si="38"/>
        <v>0</v>
      </c>
      <c r="Z140" s="12">
        <f t="shared" si="39"/>
        <v>0</v>
      </c>
      <c r="AA140" s="12">
        <f t="shared" si="28"/>
        <v>0</v>
      </c>
      <c r="AB140" s="12" t="str">
        <f t="shared" si="31"/>
        <v>00</v>
      </c>
      <c r="AC140" s="85" t="e">
        <f>VLOOKUP(AB140,'AMI Ref (2)'!T:U,2,FALSE)</f>
        <v>#N/A</v>
      </c>
      <c r="AD140" s="86"/>
      <c r="AE140" s="77">
        <f>IF(AND($D140=0,$J140="Oil"),'AMI Ref (2)'!$K$5,IF(AND($D140=0,$J140="Gas"),'AMI Ref (2)'!$L$5,IF(AND($D140=0,$J140="Electric"),'AMI Ref (2)'!$M$5,IF(AND($D140=0,$J140="N/A"),0,0))))</f>
        <v>0</v>
      </c>
      <c r="AF140" s="77">
        <f>IF(AND($D140=1,$J140="Oil"),'AMI Ref (2)'!$K$6,IF(AND($D140=1,$J140="Gas"),'AMI Ref (2)'!$L$6,IF(AND($D140=1,$J140="Electric"),'AMI Ref (2)'!$M$6,IF(AND($D140=1,$J140="N/A"),0,0))))</f>
        <v>0</v>
      </c>
      <c r="AG140" s="77">
        <f>IF(AND($D140=2,$J140="Oil"),'AMI Ref (2)'!$K$7,IF(AND($D140=2,$J140="Gas"),'AMI Ref (2)'!$L$7,IF(AND($D140=2,$J140="Electric"),'AMI Ref (2)'!$M$7,IF(AND($D140=2,$J140="N/A"),0,0))))</f>
        <v>0</v>
      </c>
      <c r="AH140" s="77">
        <f>IF(AND($D140=3,$J140="Oil"),'AMI Ref (2)'!$K$8,IF(AND($D140=3,$J140="Gas"),'AMI Ref (2)'!$L$8,IF(AND($D140=3,$J140="Electric"),'AMI Ref (2)'!$M$8,IF(AND($D140=3,$J140="N/A"),0,0))))</f>
        <v>0</v>
      </c>
      <c r="AI140" s="77">
        <f>IF(AND($D140=4,$J140="Oil"),'AMI Ref (2)'!$K$9,IF(AND($D140=4,$J140="Gas"),'AMI Ref (2)'!$L$9,IF(AND($D140=4,$J140="Electric"),'AMI Ref (2)'!$M$9,IF(AND($D140=4,$J140="N/A"),0,0))))</f>
        <v>0</v>
      </c>
      <c r="AJ140" s="77">
        <f>IF(AND($D140=5,$J140="Oil"),'AMI Ref (2)'!$K$10,IF(AND($D140=5,$J140="Gas"),'AMI Ref (2)'!$L$10,IF(AND($D140=5,$J140="Electric"),'AMI Ref (2)'!$M$10,IF(AND($D140=5,$J140="N/A"),0,0))))</f>
        <v>0</v>
      </c>
      <c r="AK140" s="42"/>
      <c r="AL140" s="77">
        <f>IF(AND($D140=0,$K140="Oil"),'AMI Ref (2)'!$N$5,IF(AND($D140=0,$K140="Gas"),'AMI Ref (2)'!$O$5,IF(AND($D140=0,$K140="Electric"),'AMI Ref (2)'!$P$5,IF(AND($D140=0,$K140="N/A"),0,0))))</f>
        <v>0</v>
      </c>
      <c r="AM140" s="77">
        <f>IF(AND($D140=1,$K140="Oil"),'AMI Ref (2)'!$N$6,IF(AND($D140=1,$K140="Gas"),'AMI Ref (2)'!$O$6,IF(AND($D140=1,$K140="Electric"),'AMI Ref (2)'!$P$6,IF(AND($D140=1,$K140="N/A"),0,0))))</f>
        <v>0</v>
      </c>
      <c r="AN140" s="77">
        <f>IF(AND($D140=2,$K140="Oil"),'AMI Ref (2)'!$N$7,IF(AND($D140=2,$K140="Gas"),'AMI Ref (2)'!$O$7,IF(AND($D140=2,$K140="Electric"),'AMI Ref (2)'!$P$7,IF(AND($D140=2,$K140="N/A"),0,0))))</f>
        <v>0</v>
      </c>
      <c r="AO140" s="77">
        <f>IF(AND($D140=3,$K140="Oil"),'AMI Ref (2)'!$N$8,IF(AND($D140=3,$K140="Gas"),'AMI Ref (2)'!$O$8,IF(AND($D140=3,$K140="Electric"),'AMI Ref (2)'!$P$8,IF(AND($D140=3,$K140="N/A"),0,0))))</f>
        <v>0</v>
      </c>
      <c r="AP140" s="77">
        <f>IF(AND($D140=4,$K140="Oil"),'AMI Ref (2)'!$N$9,IF(AND($D140=4,$K140="Gas"),'AMI Ref (2)'!$O$9,IF(AND($D140=4,$K140="Electric"),'AMI Ref (2)'!$P$9,IF(AND($D140=4,$K140="N/A"),0,0))))</f>
        <v>0</v>
      </c>
      <c r="AQ140" s="77">
        <f>IF(AND($D140=5,$K140="Oil"),'AMI Ref (2)'!$N$10,IF(AND($D140=5,$K140="Gas"),'AMI Ref (2)'!$O$10,IF(AND($D140=5,$K140="Electric"),'AMI Ref (2)'!$P$10,IF(AND($D140=5,$K140="N/A"),0,0))))</f>
        <v>0</v>
      </c>
      <c r="AR140" s="86">
        <f t="shared" si="40"/>
        <v>0</v>
      </c>
      <c r="AS140" s="87" t="e">
        <f t="shared" si="41"/>
        <v>#N/A</v>
      </c>
    </row>
    <row r="141" spans="1:45" ht="12.95" customHeight="1" x14ac:dyDescent="0.2">
      <c r="A141" s="68">
        <v>139</v>
      </c>
      <c r="B141" s="79">
        <f>Input!E156</f>
        <v>0</v>
      </c>
      <c r="C141" s="79">
        <f>Input!F156</f>
        <v>0</v>
      </c>
      <c r="D141" s="79">
        <f>Input!G156</f>
        <v>0</v>
      </c>
      <c r="E141" s="79">
        <f>Input!H156</f>
        <v>0</v>
      </c>
      <c r="F141" s="80">
        <f>Input!I156</f>
        <v>0</v>
      </c>
      <c r="G141" s="80">
        <f>Input!J156</f>
        <v>0</v>
      </c>
      <c r="H141" s="79">
        <f>Input!K156</f>
        <v>0</v>
      </c>
      <c r="I141" s="79">
        <f>Input!L156</f>
        <v>0</v>
      </c>
      <c r="J141" s="79">
        <f>Input!M156</f>
        <v>0</v>
      </c>
      <c r="K141" s="79">
        <f>Input!N156</f>
        <v>0</v>
      </c>
      <c r="L141" s="79">
        <f>Input!O156</f>
        <v>0</v>
      </c>
      <c r="M141" s="81" t="str">
        <f t="shared" si="32"/>
        <v/>
      </c>
      <c r="N141" s="82">
        <f t="shared" si="33"/>
        <v>0</v>
      </c>
      <c r="O141" s="83">
        <f>Input!C156</f>
        <v>0</v>
      </c>
      <c r="P141" s="83"/>
      <c r="R141" s="11">
        <f t="shared" si="29"/>
        <v>0</v>
      </c>
      <c r="S141" s="15" t="str">
        <f t="shared" si="30"/>
        <v xml:space="preserve"> </v>
      </c>
      <c r="T141" s="15"/>
      <c r="U141" s="12">
        <f t="shared" si="34"/>
        <v>0</v>
      </c>
      <c r="V141" s="12">
        <f t="shared" si="35"/>
        <v>0</v>
      </c>
      <c r="W141" s="12">
        <f t="shared" si="36"/>
        <v>0</v>
      </c>
      <c r="X141" s="12">
        <f t="shared" si="37"/>
        <v>0</v>
      </c>
      <c r="Y141" s="12">
        <f t="shared" si="38"/>
        <v>0</v>
      </c>
      <c r="Z141" s="12">
        <f t="shared" si="39"/>
        <v>0</v>
      </c>
      <c r="AA141" s="12">
        <f t="shared" si="28"/>
        <v>0</v>
      </c>
      <c r="AB141" s="12" t="str">
        <f t="shared" si="31"/>
        <v>00</v>
      </c>
      <c r="AC141" s="85" t="e">
        <f>VLOOKUP(AB141,'AMI Ref (2)'!T:U,2,FALSE)</f>
        <v>#N/A</v>
      </c>
      <c r="AD141" s="86"/>
      <c r="AE141" s="77">
        <f>IF(AND($D141=0,$J141="Oil"),'AMI Ref (2)'!$K$5,IF(AND($D141=0,$J141="Gas"),'AMI Ref (2)'!$L$5,IF(AND($D141=0,$J141="Electric"),'AMI Ref (2)'!$M$5,IF(AND($D141=0,$J141="N/A"),0,0))))</f>
        <v>0</v>
      </c>
      <c r="AF141" s="77">
        <f>IF(AND($D141=1,$J141="Oil"),'AMI Ref (2)'!$K$6,IF(AND($D141=1,$J141="Gas"),'AMI Ref (2)'!$L$6,IF(AND($D141=1,$J141="Electric"),'AMI Ref (2)'!$M$6,IF(AND($D141=1,$J141="N/A"),0,0))))</f>
        <v>0</v>
      </c>
      <c r="AG141" s="77">
        <f>IF(AND($D141=2,$J141="Oil"),'AMI Ref (2)'!$K$7,IF(AND($D141=2,$J141="Gas"),'AMI Ref (2)'!$L$7,IF(AND($D141=2,$J141="Electric"),'AMI Ref (2)'!$M$7,IF(AND($D141=2,$J141="N/A"),0,0))))</f>
        <v>0</v>
      </c>
      <c r="AH141" s="77">
        <f>IF(AND($D141=3,$J141="Oil"),'AMI Ref (2)'!$K$8,IF(AND($D141=3,$J141="Gas"),'AMI Ref (2)'!$L$8,IF(AND($D141=3,$J141="Electric"),'AMI Ref (2)'!$M$8,IF(AND($D141=3,$J141="N/A"),0,0))))</f>
        <v>0</v>
      </c>
      <c r="AI141" s="77">
        <f>IF(AND($D141=4,$J141="Oil"),'AMI Ref (2)'!$K$9,IF(AND($D141=4,$J141="Gas"),'AMI Ref (2)'!$L$9,IF(AND($D141=4,$J141="Electric"),'AMI Ref (2)'!$M$9,IF(AND($D141=4,$J141="N/A"),0,0))))</f>
        <v>0</v>
      </c>
      <c r="AJ141" s="77">
        <f>IF(AND($D141=5,$J141="Oil"),'AMI Ref (2)'!$K$10,IF(AND($D141=5,$J141="Gas"),'AMI Ref (2)'!$L$10,IF(AND($D141=5,$J141="Electric"),'AMI Ref (2)'!$M$10,IF(AND($D141=5,$J141="N/A"),0,0))))</f>
        <v>0</v>
      </c>
      <c r="AK141" s="42"/>
      <c r="AL141" s="77">
        <f>IF(AND($D141=0,$K141="Oil"),'AMI Ref (2)'!$N$5,IF(AND($D141=0,$K141="Gas"),'AMI Ref (2)'!$O$5,IF(AND($D141=0,$K141="Electric"),'AMI Ref (2)'!$P$5,IF(AND($D141=0,$K141="N/A"),0,0))))</f>
        <v>0</v>
      </c>
      <c r="AM141" s="77">
        <f>IF(AND($D141=1,$K141="Oil"),'AMI Ref (2)'!$N$6,IF(AND($D141=1,$K141="Gas"),'AMI Ref (2)'!$O$6,IF(AND($D141=1,$K141="Electric"),'AMI Ref (2)'!$P$6,IF(AND($D141=1,$K141="N/A"),0,0))))</f>
        <v>0</v>
      </c>
      <c r="AN141" s="77">
        <f>IF(AND($D141=2,$K141="Oil"),'AMI Ref (2)'!$N$7,IF(AND($D141=2,$K141="Gas"),'AMI Ref (2)'!$O$7,IF(AND($D141=2,$K141="Electric"),'AMI Ref (2)'!$P$7,IF(AND($D141=2,$K141="N/A"),0,0))))</f>
        <v>0</v>
      </c>
      <c r="AO141" s="77">
        <f>IF(AND($D141=3,$K141="Oil"),'AMI Ref (2)'!$N$8,IF(AND($D141=3,$K141="Gas"),'AMI Ref (2)'!$O$8,IF(AND($D141=3,$K141="Electric"),'AMI Ref (2)'!$P$8,IF(AND($D141=3,$K141="N/A"),0,0))))</f>
        <v>0</v>
      </c>
      <c r="AP141" s="77">
        <f>IF(AND($D141=4,$K141="Oil"),'AMI Ref (2)'!$N$9,IF(AND($D141=4,$K141="Gas"),'AMI Ref (2)'!$O$9,IF(AND($D141=4,$K141="Electric"),'AMI Ref (2)'!$P$9,IF(AND($D141=4,$K141="N/A"),0,0))))</f>
        <v>0</v>
      </c>
      <c r="AQ141" s="77">
        <f>IF(AND($D141=5,$K141="Oil"),'AMI Ref (2)'!$N$10,IF(AND($D141=5,$K141="Gas"),'AMI Ref (2)'!$O$10,IF(AND($D141=5,$K141="Electric"),'AMI Ref (2)'!$P$10,IF(AND($D141=5,$K141="N/A"),0,0))))</f>
        <v>0</v>
      </c>
      <c r="AR141" s="86">
        <f t="shared" si="40"/>
        <v>0</v>
      </c>
      <c r="AS141" s="87" t="e">
        <f t="shared" si="41"/>
        <v>#N/A</v>
      </c>
    </row>
    <row r="142" spans="1:45" ht="12.95" customHeight="1" x14ac:dyDescent="0.2">
      <c r="A142" s="68">
        <v>140</v>
      </c>
      <c r="B142" s="79">
        <f>Input!E157</f>
        <v>0</v>
      </c>
      <c r="C142" s="79">
        <f>Input!F157</f>
        <v>0</v>
      </c>
      <c r="D142" s="79">
        <f>Input!G157</f>
        <v>0</v>
      </c>
      <c r="E142" s="79">
        <f>Input!H157</f>
        <v>0</v>
      </c>
      <c r="F142" s="80">
        <f>Input!I157</f>
        <v>0</v>
      </c>
      <c r="G142" s="80">
        <f>Input!J157</f>
        <v>0</v>
      </c>
      <c r="H142" s="79">
        <f>Input!K157</f>
        <v>0</v>
      </c>
      <c r="I142" s="79">
        <f>Input!L157</f>
        <v>0</v>
      </c>
      <c r="J142" s="79">
        <f>Input!M157</f>
        <v>0</v>
      </c>
      <c r="K142" s="79">
        <f>Input!N157</f>
        <v>0</v>
      </c>
      <c r="L142" s="79">
        <f>Input!O157</f>
        <v>0</v>
      </c>
      <c r="M142" s="81" t="str">
        <f t="shared" si="32"/>
        <v/>
      </c>
      <c r="N142" s="82">
        <f t="shared" si="33"/>
        <v>0</v>
      </c>
      <c r="O142" s="83">
        <f>Input!C157</f>
        <v>0</v>
      </c>
      <c r="P142" s="83"/>
      <c r="R142" s="11">
        <f t="shared" si="29"/>
        <v>0</v>
      </c>
      <c r="S142" s="15" t="str">
        <f t="shared" si="30"/>
        <v xml:space="preserve"> </v>
      </c>
      <c r="T142" s="15"/>
      <c r="U142" s="12">
        <f t="shared" si="34"/>
        <v>0</v>
      </c>
      <c r="V142" s="12">
        <f t="shared" si="35"/>
        <v>0</v>
      </c>
      <c r="W142" s="12">
        <f t="shared" si="36"/>
        <v>0</v>
      </c>
      <c r="X142" s="12">
        <f t="shared" si="37"/>
        <v>0</v>
      </c>
      <c r="Y142" s="12">
        <f t="shared" si="38"/>
        <v>0</v>
      </c>
      <c r="Z142" s="12">
        <f t="shared" si="39"/>
        <v>0</v>
      </c>
      <c r="AA142" s="12">
        <f t="shared" si="28"/>
        <v>0</v>
      </c>
      <c r="AB142" s="12" t="str">
        <f t="shared" si="31"/>
        <v>00</v>
      </c>
      <c r="AC142" s="85" t="e">
        <f>VLOOKUP(AB142,'AMI Ref (2)'!T:U,2,FALSE)</f>
        <v>#N/A</v>
      </c>
      <c r="AD142" s="86"/>
      <c r="AE142" s="77">
        <f>IF(AND($D142=0,$J142="Oil"),'AMI Ref (2)'!$K$5,IF(AND($D142=0,$J142="Gas"),'AMI Ref (2)'!$L$5,IF(AND($D142=0,$J142="Electric"),'AMI Ref (2)'!$M$5,IF(AND($D142=0,$J142="N/A"),0,0))))</f>
        <v>0</v>
      </c>
      <c r="AF142" s="77">
        <f>IF(AND($D142=1,$J142="Oil"),'AMI Ref (2)'!$K$6,IF(AND($D142=1,$J142="Gas"),'AMI Ref (2)'!$L$6,IF(AND($D142=1,$J142="Electric"),'AMI Ref (2)'!$M$6,IF(AND($D142=1,$J142="N/A"),0,0))))</f>
        <v>0</v>
      </c>
      <c r="AG142" s="77">
        <f>IF(AND($D142=2,$J142="Oil"),'AMI Ref (2)'!$K$7,IF(AND($D142=2,$J142="Gas"),'AMI Ref (2)'!$L$7,IF(AND($D142=2,$J142="Electric"),'AMI Ref (2)'!$M$7,IF(AND($D142=2,$J142="N/A"),0,0))))</f>
        <v>0</v>
      </c>
      <c r="AH142" s="77">
        <f>IF(AND($D142=3,$J142="Oil"),'AMI Ref (2)'!$K$8,IF(AND($D142=3,$J142="Gas"),'AMI Ref (2)'!$L$8,IF(AND($D142=3,$J142="Electric"),'AMI Ref (2)'!$M$8,IF(AND($D142=3,$J142="N/A"),0,0))))</f>
        <v>0</v>
      </c>
      <c r="AI142" s="77">
        <f>IF(AND($D142=4,$J142="Oil"),'AMI Ref (2)'!$K$9,IF(AND($D142=4,$J142="Gas"),'AMI Ref (2)'!$L$9,IF(AND($D142=4,$J142="Electric"),'AMI Ref (2)'!$M$9,IF(AND($D142=4,$J142="N/A"),0,0))))</f>
        <v>0</v>
      </c>
      <c r="AJ142" s="77">
        <f>IF(AND($D142=5,$J142="Oil"),'AMI Ref (2)'!$K$10,IF(AND($D142=5,$J142="Gas"),'AMI Ref (2)'!$L$10,IF(AND($D142=5,$J142="Electric"),'AMI Ref (2)'!$M$10,IF(AND($D142=5,$J142="N/A"),0,0))))</f>
        <v>0</v>
      </c>
      <c r="AK142" s="42"/>
      <c r="AL142" s="77">
        <f>IF(AND($D142=0,$K142="Oil"),'AMI Ref (2)'!$N$5,IF(AND($D142=0,$K142="Gas"),'AMI Ref (2)'!$O$5,IF(AND($D142=0,$K142="Electric"),'AMI Ref (2)'!$P$5,IF(AND($D142=0,$K142="N/A"),0,0))))</f>
        <v>0</v>
      </c>
      <c r="AM142" s="77">
        <f>IF(AND($D142=1,$K142="Oil"),'AMI Ref (2)'!$N$6,IF(AND($D142=1,$K142="Gas"),'AMI Ref (2)'!$O$6,IF(AND($D142=1,$K142="Electric"),'AMI Ref (2)'!$P$6,IF(AND($D142=1,$K142="N/A"),0,0))))</f>
        <v>0</v>
      </c>
      <c r="AN142" s="77">
        <f>IF(AND($D142=2,$K142="Oil"),'AMI Ref (2)'!$N$7,IF(AND($D142=2,$K142="Gas"),'AMI Ref (2)'!$O$7,IF(AND($D142=2,$K142="Electric"),'AMI Ref (2)'!$P$7,IF(AND($D142=2,$K142="N/A"),0,0))))</f>
        <v>0</v>
      </c>
      <c r="AO142" s="77">
        <f>IF(AND($D142=3,$K142="Oil"),'AMI Ref (2)'!$N$8,IF(AND($D142=3,$K142="Gas"),'AMI Ref (2)'!$O$8,IF(AND($D142=3,$K142="Electric"),'AMI Ref (2)'!$P$8,IF(AND($D142=3,$K142="N/A"),0,0))))</f>
        <v>0</v>
      </c>
      <c r="AP142" s="77">
        <f>IF(AND($D142=4,$K142="Oil"),'AMI Ref (2)'!$N$9,IF(AND($D142=4,$K142="Gas"),'AMI Ref (2)'!$O$9,IF(AND($D142=4,$K142="Electric"),'AMI Ref (2)'!$P$9,IF(AND($D142=4,$K142="N/A"),0,0))))</f>
        <v>0</v>
      </c>
      <c r="AQ142" s="77">
        <f>IF(AND($D142=5,$K142="Oil"),'AMI Ref (2)'!$N$10,IF(AND($D142=5,$K142="Gas"),'AMI Ref (2)'!$O$10,IF(AND($D142=5,$K142="Electric"),'AMI Ref (2)'!$P$10,IF(AND($D142=5,$K142="N/A"),0,0))))</f>
        <v>0</v>
      </c>
      <c r="AR142" s="86">
        <f t="shared" si="40"/>
        <v>0</v>
      </c>
      <c r="AS142" s="87" t="e">
        <f t="shared" si="41"/>
        <v>#N/A</v>
      </c>
    </row>
    <row r="143" spans="1:45" ht="12.95" customHeight="1" x14ac:dyDescent="0.2">
      <c r="A143" s="68">
        <v>141</v>
      </c>
      <c r="B143" s="79">
        <f>Input!E158</f>
        <v>0</v>
      </c>
      <c r="C143" s="79">
        <f>Input!F158</f>
        <v>0</v>
      </c>
      <c r="D143" s="79">
        <f>Input!G158</f>
        <v>0</v>
      </c>
      <c r="E143" s="79">
        <f>Input!H158</f>
        <v>0</v>
      </c>
      <c r="F143" s="80">
        <f>Input!I158</f>
        <v>0</v>
      </c>
      <c r="G143" s="80">
        <f>Input!J158</f>
        <v>0</v>
      </c>
      <c r="H143" s="79">
        <f>Input!K158</f>
        <v>0</v>
      </c>
      <c r="I143" s="79">
        <f>Input!L158</f>
        <v>0</v>
      </c>
      <c r="J143" s="79">
        <f>Input!M158</f>
        <v>0</v>
      </c>
      <c r="K143" s="79">
        <f>Input!N158</f>
        <v>0</v>
      </c>
      <c r="L143" s="79">
        <f>Input!O158</f>
        <v>0</v>
      </c>
      <c r="M143" s="81" t="str">
        <f t="shared" si="32"/>
        <v/>
      </c>
      <c r="N143" s="82">
        <f t="shared" si="33"/>
        <v>0</v>
      </c>
      <c r="O143" s="83">
        <f>Input!C158</f>
        <v>0</v>
      </c>
      <c r="P143" s="83"/>
      <c r="R143" s="11">
        <f t="shared" si="29"/>
        <v>0</v>
      </c>
      <c r="S143" s="15" t="str">
        <f t="shared" si="30"/>
        <v xml:space="preserve"> </v>
      </c>
      <c r="T143" s="15"/>
      <c r="U143" s="12">
        <f t="shared" si="34"/>
        <v>0</v>
      </c>
      <c r="V143" s="12">
        <f t="shared" si="35"/>
        <v>0</v>
      </c>
      <c r="W143" s="12">
        <f t="shared" si="36"/>
        <v>0</v>
      </c>
      <c r="X143" s="12">
        <f t="shared" si="37"/>
        <v>0</v>
      </c>
      <c r="Y143" s="12">
        <f t="shared" si="38"/>
        <v>0</v>
      </c>
      <c r="Z143" s="12">
        <f t="shared" si="39"/>
        <v>0</v>
      </c>
      <c r="AA143" s="12">
        <f t="shared" si="28"/>
        <v>0</v>
      </c>
      <c r="AB143" s="12" t="str">
        <f t="shared" si="31"/>
        <v>00</v>
      </c>
      <c r="AC143" s="85" t="e">
        <f>VLOOKUP(AB143,'AMI Ref (2)'!T:U,2,FALSE)</f>
        <v>#N/A</v>
      </c>
      <c r="AD143" s="86"/>
      <c r="AE143" s="77">
        <f>IF(AND($D143=0,$J143="Oil"),'AMI Ref (2)'!$K$5,IF(AND($D143=0,$J143="Gas"),'AMI Ref (2)'!$L$5,IF(AND($D143=0,$J143="Electric"),'AMI Ref (2)'!$M$5,IF(AND($D143=0,$J143="N/A"),0,0))))</f>
        <v>0</v>
      </c>
      <c r="AF143" s="77">
        <f>IF(AND($D143=1,$J143="Oil"),'AMI Ref (2)'!$K$6,IF(AND($D143=1,$J143="Gas"),'AMI Ref (2)'!$L$6,IF(AND($D143=1,$J143="Electric"),'AMI Ref (2)'!$M$6,IF(AND($D143=1,$J143="N/A"),0,0))))</f>
        <v>0</v>
      </c>
      <c r="AG143" s="77">
        <f>IF(AND($D143=2,$J143="Oil"),'AMI Ref (2)'!$K$7,IF(AND($D143=2,$J143="Gas"),'AMI Ref (2)'!$L$7,IF(AND($D143=2,$J143="Electric"),'AMI Ref (2)'!$M$7,IF(AND($D143=2,$J143="N/A"),0,0))))</f>
        <v>0</v>
      </c>
      <c r="AH143" s="77">
        <f>IF(AND($D143=3,$J143="Oil"),'AMI Ref (2)'!$K$8,IF(AND($D143=3,$J143="Gas"),'AMI Ref (2)'!$L$8,IF(AND($D143=3,$J143="Electric"),'AMI Ref (2)'!$M$8,IF(AND($D143=3,$J143="N/A"),0,0))))</f>
        <v>0</v>
      </c>
      <c r="AI143" s="77">
        <f>IF(AND($D143=4,$J143="Oil"),'AMI Ref (2)'!$K$9,IF(AND($D143=4,$J143="Gas"),'AMI Ref (2)'!$L$9,IF(AND($D143=4,$J143="Electric"),'AMI Ref (2)'!$M$9,IF(AND($D143=4,$J143="N/A"),0,0))))</f>
        <v>0</v>
      </c>
      <c r="AJ143" s="77">
        <f>IF(AND($D143=5,$J143="Oil"),'AMI Ref (2)'!$K$10,IF(AND($D143=5,$J143="Gas"),'AMI Ref (2)'!$L$10,IF(AND($D143=5,$J143="Electric"),'AMI Ref (2)'!$M$10,IF(AND($D143=5,$J143="N/A"),0,0))))</f>
        <v>0</v>
      </c>
      <c r="AK143" s="42"/>
      <c r="AL143" s="77">
        <f>IF(AND($D143=0,$K143="Oil"),'AMI Ref (2)'!$N$5,IF(AND($D143=0,$K143="Gas"),'AMI Ref (2)'!$O$5,IF(AND($D143=0,$K143="Electric"),'AMI Ref (2)'!$P$5,IF(AND($D143=0,$K143="N/A"),0,0))))</f>
        <v>0</v>
      </c>
      <c r="AM143" s="77">
        <f>IF(AND($D143=1,$K143="Oil"),'AMI Ref (2)'!$N$6,IF(AND($D143=1,$K143="Gas"),'AMI Ref (2)'!$O$6,IF(AND($D143=1,$K143="Electric"),'AMI Ref (2)'!$P$6,IF(AND($D143=1,$K143="N/A"),0,0))))</f>
        <v>0</v>
      </c>
      <c r="AN143" s="77">
        <f>IF(AND($D143=2,$K143="Oil"),'AMI Ref (2)'!$N$7,IF(AND($D143=2,$K143="Gas"),'AMI Ref (2)'!$O$7,IF(AND($D143=2,$K143="Electric"),'AMI Ref (2)'!$P$7,IF(AND($D143=2,$K143="N/A"),0,0))))</f>
        <v>0</v>
      </c>
      <c r="AO143" s="77">
        <f>IF(AND($D143=3,$K143="Oil"),'AMI Ref (2)'!$N$8,IF(AND($D143=3,$K143="Gas"),'AMI Ref (2)'!$O$8,IF(AND($D143=3,$K143="Electric"),'AMI Ref (2)'!$P$8,IF(AND($D143=3,$K143="N/A"),0,0))))</f>
        <v>0</v>
      </c>
      <c r="AP143" s="77">
        <f>IF(AND($D143=4,$K143="Oil"),'AMI Ref (2)'!$N$9,IF(AND($D143=4,$K143="Gas"),'AMI Ref (2)'!$O$9,IF(AND($D143=4,$K143="Electric"),'AMI Ref (2)'!$P$9,IF(AND($D143=4,$K143="N/A"),0,0))))</f>
        <v>0</v>
      </c>
      <c r="AQ143" s="77">
        <f>IF(AND($D143=5,$K143="Oil"),'AMI Ref (2)'!$N$10,IF(AND($D143=5,$K143="Gas"),'AMI Ref (2)'!$O$10,IF(AND($D143=5,$K143="Electric"),'AMI Ref (2)'!$P$10,IF(AND($D143=5,$K143="N/A"),0,0))))</f>
        <v>0</v>
      </c>
      <c r="AR143" s="86">
        <f t="shared" si="40"/>
        <v>0</v>
      </c>
      <c r="AS143" s="87" t="e">
        <f t="shared" si="41"/>
        <v>#N/A</v>
      </c>
    </row>
    <row r="144" spans="1:45" ht="12.95" customHeight="1" x14ac:dyDescent="0.2">
      <c r="A144" s="68">
        <v>142</v>
      </c>
      <c r="B144" s="79">
        <f>Input!E159</f>
        <v>0</v>
      </c>
      <c r="C144" s="79">
        <f>Input!F159</f>
        <v>0</v>
      </c>
      <c r="D144" s="79">
        <f>Input!G159</f>
        <v>0</v>
      </c>
      <c r="E144" s="79">
        <f>Input!H159</f>
        <v>0</v>
      </c>
      <c r="F144" s="80">
        <f>Input!I159</f>
        <v>0</v>
      </c>
      <c r="G144" s="80">
        <f>Input!J159</f>
        <v>0</v>
      </c>
      <c r="H144" s="79">
        <f>Input!K159</f>
        <v>0</v>
      </c>
      <c r="I144" s="79">
        <f>Input!L159</f>
        <v>0</v>
      </c>
      <c r="J144" s="79">
        <f>Input!M159</f>
        <v>0</v>
      </c>
      <c r="K144" s="79">
        <f>Input!N159</f>
        <v>0</v>
      </c>
      <c r="L144" s="79">
        <f>Input!O159</f>
        <v>0</v>
      </c>
      <c r="M144" s="81" t="str">
        <f t="shared" si="32"/>
        <v/>
      </c>
      <c r="N144" s="82">
        <f t="shared" si="33"/>
        <v>0</v>
      </c>
      <c r="O144" s="83">
        <f>Input!C159</f>
        <v>0</v>
      </c>
      <c r="P144" s="83"/>
      <c r="R144" s="11">
        <f t="shared" si="29"/>
        <v>0</v>
      </c>
      <c r="S144" s="15" t="str">
        <f t="shared" si="30"/>
        <v xml:space="preserve"> </v>
      </c>
      <c r="T144" s="15"/>
      <c r="U144" s="12">
        <f t="shared" si="34"/>
        <v>0</v>
      </c>
      <c r="V144" s="12">
        <f t="shared" si="35"/>
        <v>0</v>
      </c>
      <c r="W144" s="12">
        <f t="shared" si="36"/>
        <v>0</v>
      </c>
      <c r="X144" s="12">
        <f t="shared" si="37"/>
        <v>0</v>
      </c>
      <c r="Y144" s="12">
        <f t="shared" si="38"/>
        <v>0</v>
      </c>
      <c r="Z144" s="12">
        <f t="shared" si="39"/>
        <v>0</v>
      </c>
      <c r="AA144" s="12">
        <f t="shared" si="28"/>
        <v>0</v>
      </c>
      <c r="AB144" s="12" t="str">
        <f t="shared" si="31"/>
        <v>00</v>
      </c>
      <c r="AC144" s="85" t="e">
        <f>VLOOKUP(AB144,'AMI Ref (2)'!T:U,2,FALSE)</f>
        <v>#N/A</v>
      </c>
      <c r="AD144" s="86"/>
      <c r="AE144" s="77">
        <f>IF(AND($D144=0,$J144="Oil"),'AMI Ref (2)'!$K$5,IF(AND($D144=0,$J144="Gas"),'AMI Ref (2)'!$L$5,IF(AND($D144=0,$J144="Electric"),'AMI Ref (2)'!$M$5,IF(AND($D144=0,$J144="N/A"),0,0))))</f>
        <v>0</v>
      </c>
      <c r="AF144" s="77">
        <f>IF(AND($D144=1,$J144="Oil"),'AMI Ref (2)'!$K$6,IF(AND($D144=1,$J144="Gas"),'AMI Ref (2)'!$L$6,IF(AND($D144=1,$J144="Electric"),'AMI Ref (2)'!$M$6,IF(AND($D144=1,$J144="N/A"),0,0))))</f>
        <v>0</v>
      </c>
      <c r="AG144" s="77">
        <f>IF(AND($D144=2,$J144="Oil"),'AMI Ref (2)'!$K$7,IF(AND($D144=2,$J144="Gas"),'AMI Ref (2)'!$L$7,IF(AND($D144=2,$J144="Electric"),'AMI Ref (2)'!$M$7,IF(AND($D144=2,$J144="N/A"),0,0))))</f>
        <v>0</v>
      </c>
      <c r="AH144" s="77">
        <f>IF(AND($D144=3,$J144="Oil"),'AMI Ref (2)'!$K$8,IF(AND($D144=3,$J144="Gas"),'AMI Ref (2)'!$L$8,IF(AND($D144=3,$J144="Electric"),'AMI Ref (2)'!$M$8,IF(AND($D144=3,$J144="N/A"),0,0))))</f>
        <v>0</v>
      </c>
      <c r="AI144" s="77">
        <f>IF(AND($D144=4,$J144="Oil"),'AMI Ref (2)'!$K$9,IF(AND($D144=4,$J144="Gas"),'AMI Ref (2)'!$L$9,IF(AND($D144=4,$J144="Electric"),'AMI Ref (2)'!$M$9,IF(AND($D144=4,$J144="N/A"),0,0))))</f>
        <v>0</v>
      </c>
      <c r="AJ144" s="77">
        <f>IF(AND($D144=5,$J144="Oil"),'AMI Ref (2)'!$K$10,IF(AND($D144=5,$J144="Gas"),'AMI Ref (2)'!$L$10,IF(AND($D144=5,$J144="Electric"),'AMI Ref (2)'!$M$10,IF(AND($D144=5,$J144="N/A"),0,0))))</f>
        <v>0</v>
      </c>
      <c r="AK144" s="42"/>
      <c r="AL144" s="77">
        <f>IF(AND($D144=0,$K144="Oil"),'AMI Ref (2)'!$N$5,IF(AND($D144=0,$K144="Gas"),'AMI Ref (2)'!$O$5,IF(AND($D144=0,$K144="Electric"),'AMI Ref (2)'!$P$5,IF(AND($D144=0,$K144="N/A"),0,0))))</f>
        <v>0</v>
      </c>
      <c r="AM144" s="77">
        <f>IF(AND($D144=1,$K144="Oil"),'AMI Ref (2)'!$N$6,IF(AND($D144=1,$K144="Gas"),'AMI Ref (2)'!$O$6,IF(AND($D144=1,$K144="Electric"),'AMI Ref (2)'!$P$6,IF(AND($D144=1,$K144="N/A"),0,0))))</f>
        <v>0</v>
      </c>
      <c r="AN144" s="77">
        <f>IF(AND($D144=2,$K144="Oil"),'AMI Ref (2)'!$N$7,IF(AND($D144=2,$K144="Gas"),'AMI Ref (2)'!$O$7,IF(AND($D144=2,$K144="Electric"),'AMI Ref (2)'!$P$7,IF(AND($D144=2,$K144="N/A"),0,0))))</f>
        <v>0</v>
      </c>
      <c r="AO144" s="77">
        <f>IF(AND($D144=3,$K144="Oil"),'AMI Ref (2)'!$N$8,IF(AND($D144=3,$K144="Gas"),'AMI Ref (2)'!$O$8,IF(AND($D144=3,$K144="Electric"),'AMI Ref (2)'!$P$8,IF(AND($D144=3,$K144="N/A"),0,0))))</f>
        <v>0</v>
      </c>
      <c r="AP144" s="77">
        <f>IF(AND($D144=4,$K144="Oil"),'AMI Ref (2)'!$N$9,IF(AND($D144=4,$K144="Gas"),'AMI Ref (2)'!$O$9,IF(AND($D144=4,$K144="Electric"),'AMI Ref (2)'!$P$9,IF(AND($D144=4,$K144="N/A"),0,0))))</f>
        <v>0</v>
      </c>
      <c r="AQ144" s="77">
        <f>IF(AND($D144=5,$K144="Oil"),'AMI Ref (2)'!$N$10,IF(AND($D144=5,$K144="Gas"),'AMI Ref (2)'!$O$10,IF(AND($D144=5,$K144="Electric"),'AMI Ref (2)'!$P$10,IF(AND($D144=5,$K144="N/A"),0,0))))</f>
        <v>0</v>
      </c>
      <c r="AR144" s="86">
        <f t="shared" si="40"/>
        <v>0</v>
      </c>
      <c r="AS144" s="87" t="e">
        <f t="shared" si="41"/>
        <v>#N/A</v>
      </c>
    </row>
    <row r="145" spans="1:45" ht="12.95" customHeight="1" x14ac:dyDescent="0.2">
      <c r="A145" s="68">
        <v>143</v>
      </c>
      <c r="B145" s="79">
        <f>Input!E160</f>
        <v>0</v>
      </c>
      <c r="C145" s="79">
        <f>Input!F160</f>
        <v>0</v>
      </c>
      <c r="D145" s="79">
        <f>Input!G160</f>
        <v>0</v>
      </c>
      <c r="E145" s="79">
        <f>Input!H160</f>
        <v>0</v>
      </c>
      <c r="F145" s="80">
        <f>Input!I160</f>
        <v>0</v>
      </c>
      <c r="G145" s="80">
        <f>Input!J160</f>
        <v>0</v>
      </c>
      <c r="H145" s="79">
        <f>Input!K160</f>
        <v>0</v>
      </c>
      <c r="I145" s="79">
        <f>Input!L160</f>
        <v>0</v>
      </c>
      <c r="J145" s="79">
        <f>Input!M160</f>
        <v>0</v>
      </c>
      <c r="K145" s="79">
        <f>Input!N160</f>
        <v>0</v>
      </c>
      <c r="L145" s="79">
        <f>Input!O160</f>
        <v>0</v>
      </c>
      <c r="M145" s="81" t="str">
        <f t="shared" si="32"/>
        <v/>
      </c>
      <c r="N145" s="82">
        <f t="shared" si="33"/>
        <v>0</v>
      </c>
      <c r="O145" s="83">
        <f>Input!C160</f>
        <v>0</v>
      </c>
      <c r="P145" s="83"/>
      <c r="R145" s="11">
        <f t="shared" si="29"/>
        <v>0</v>
      </c>
      <c r="S145" s="15" t="str">
        <f t="shared" si="30"/>
        <v xml:space="preserve"> </v>
      </c>
      <c r="T145" s="15"/>
      <c r="U145" s="12">
        <f t="shared" si="34"/>
        <v>0</v>
      </c>
      <c r="V145" s="12">
        <f t="shared" si="35"/>
        <v>0</v>
      </c>
      <c r="W145" s="12">
        <f t="shared" si="36"/>
        <v>0</v>
      </c>
      <c r="X145" s="12">
        <f t="shared" si="37"/>
        <v>0</v>
      </c>
      <c r="Y145" s="12">
        <f t="shared" si="38"/>
        <v>0</v>
      </c>
      <c r="Z145" s="12">
        <f t="shared" si="39"/>
        <v>0</v>
      </c>
      <c r="AA145" s="12">
        <f t="shared" si="28"/>
        <v>0</v>
      </c>
      <c r="AB145" s="12" t="str">
        <f t="shared" si="31"/>
        <v>00</v>
      </c>
      <c r="AC145" s="85" t="e">
        <f>VLOOKUP(AB145,'AMI Ref (2)'!T:U,2,FALSE)</f>
        <v>#N/A</v>
      </c>
      <c r="AD145" s="86"/>
      <c r="AE145" s="77">
        <f>IF(AND($D145=0,$J145="Oil"),'AMI Ref (2)'!$K$5,IF(AND($D145=0,$J145="Gas"),'AMI Ref (2)'!$L$5,IF(AND($D145=0,$J145="Electric"),'AMI Ref (2)'!$M$5,IF(AND($D145=0,$J145="N/A"),0,0))))</f>
        <v>0</v>
      </c>
      <c r="AF145" s="77">
        <f>IF(AND($D145=1,$J145="Oil"),'AMI Ref (2)'!$K$6,IF(AND($D145=1,$J145="Gas"),'AMI Ref (2)'!$L$6,IF(AND($D145=1,$J145="Electric"),'AMI Ref (2)'!$M$6,IF(AND($D145=1,$J145="N/A"),0,0))))</f>
        <v>0</v>
      </c>
      <c r="AG145" s="77">
        <f>IF(AND($D145=2,$J145="Oil"),'AMI Ref (2)'!$K$7,IF(AND($D145=2,$J145="Gas"),'AMI Ref (2)'!$L$7,IF(AND($D145=2,$J145="Electric"),'AMI Ref (2)'!$M$7,IF(AND($D145=2,$J145="N/A"),0,0))))</f>
        <v>0</v>
      </c>
      <c r="AH145" s="77">
        <f>IF(AND($D145=3,$J145="Oil"),'AMI Ref (2)'!$K$8,IF(AND($D145=3,$J145="Gas"),'AMI Ref (2)'!$L$8,IF(AND($D145=3,$J145="Electric"),'AMI Ref (2)'!$M$8,IF(AND($D145=3,$J145="N/A"),0,0))))</f>
        <v>0</v>
      </c>
      <c r="AI145" s="77">
        <f>IF(AND($D145=4,$J145="Oil"),'AMI Ref (2)'!$K$9,IF(AND($D145=4,$J145="Gas"),'AMI Ref (2)'!$L$9,IF(AND($D145=4,$J145="Electric"),'AMI Ref (2)'!$M$9,IF(AND($D145=4,$J145="N/A"),0,0))))</f>
        <v>0</v>
      </c>
      <c r="AJ145" s="77">
        <f>IF(AND($D145=5,$J145="Oil"),'AMI Ref (2)'!$K$10,IF(AND($D145=5,$J145="Gas"),'AMI Ref (2)'!$L$10,IF(AND($D145=5,$J145="Electric"),'AMI Ref (2)'!$M$10,IF(AND($D145=5,$J145="N/A"),0,0))))</f>
        <v>0</v>
      </c>
      <c r="AK145" s="42"/>
      <c r="AL145" s="77">
        <f>IF(AND($D145=0,$K145="Oil"),'AMI Ref (2)'!$N$5,IF(AND($D145=0,$K145="Gas"),'AMI Ref (2)'!$O$5,IF(AND($D145=0,$K145="Electric"),'AMI Ref (2)'!$P$5,IF(AND($D145=0,$K145="N/A"),0,0))))</f>
        <v>0</v>
      </c>
      <c r="AM145" s="77">
        <f>IF(AND($D145=1,$K145="Oil"),'AMI Ref (2)'!$N$6,IF(AND($D145=1,$K145="Gas"),'AMI Ref (2)'!$O$6,IF(AND($D145=1,$K145="Electric"),'AMI Ref (2)'!$P$6,IF(AND($D145=1,$K145="N/A"),0,0))))</f>
        <v>0</v>
      </c>
      <c r="AN145" s="77">
        <f>IF(AND($D145=2,$K145="Oil"),'AMI Ref (2)'!$N$7,IF(AND($D145=2,$K145="Gas"),'AMI Ref (2)'!$O$7,IF(AND($D145=2,$K145="Electric"),'AMI Ref (2)'!$P$7,IF(AND($D145=2,$K145="N/A"),0,0))))</f>
        <v>0</v>
      </c>
      <c r="AO145" s="77">
        <f>IF(AND($D145=3,$K145="Oil"),'AMI Ref (2)'!$N$8,IF(AND($D145=3,$K145="Gas"),'AMI Ref (2)'!$O$8,IF(AND($D145=3,$K145="Electric"),'AMI Ref (2)'!$P$8,IF(AND($D145=3,$K145="N/A"),0,0))))</f>
        <v>0</v>
      </c>
      <c r="AP145" s="77">
        <f>IF(AND($D145=4,$K145="Oil"),'AMI Ref (2)'!$N$9,IF(AND($D145=4,$K145="Gas"),'AMI Ref (2)'!$O$9,IF(AND($D145=4,$K145="Electric"),'AMI Ref (2)'!$P$9,IF(AND($D145=4,$K145="N/A"),0,0))))</f>
        <v>0</v>
      </c>
      <c r="AQ145" s="77">
        <f>IF(AND($D145=5,$K145="Oil"),'AMI Ref (2)'!$N$10,IF(AND($D145=5,$K145="Gas"),'AMI Ref (2)'!$O$10,IF(AND($D145=5,$K145="Electric"),'AMI Ref (2)'!$P$10,IF(AND($D145=5,$K145="N/A"),0,0))))</f>
        <v>0</v>
      </c>
      <c r="AR145" s="86">
        <f t="shared" si="40"/>
        <v>0</v>
      </c>
      <c r="AS145" s="87" t="e">
        <f t="shared" si="41"/>
        <v>#N/A</v>
      </c>
    </row>
    <row r="146" spans="1:45" ht="12.95" customHeight="1" x14ac:dyDescent="0.2">
      <c r="A146" s="68">
        <v>144</v>
      </c>
      <c r="B146" s="79">
        <f>Input!E161</f>
        <v>0</v>
      </c>
      <c r="C146" s="79">
        <f>Input!F161</f>
        <v>0</v>
      </c>
      <c r="D146" s="79">
        <f>Input!G161</f>
        <v>0</v>
      </c>
      <c r="E146" s="79">
        <f>Input!H161</f>
        <v>0</v>
      </c>
      <c r="F146" s="80">
        <f>Input!I161</f>
        <v>0</v>
      </c>
      <c r="G146" s="80">
        <f>Input!J161</f>
        <v>0</v>
      </c>
      <c r="H146" s="79">
        <f>Input!K161</f>
        <v>0</v>
      </c>
      <c r="I146" s="79">
        <f>Input!L161</f>
        <v>0</v>
      </c>
      <c r="J146" s="79">
        <f>Input!M161</f>
        <v>0</v>
      </c>
      <c r="K146" s="79">
        <f>Input!N161</f>
        <v>0</v>
      </c>
      <c r="L146" s="79">
        <f>Input!O161</f>
        <v>0</v>
      </c>
      <c r="M146" s="81" t="str">
        <f t="shared" si="32"/>
        <v/>
      </c>
      <c r="N146" s="82">
        <f t="shared" si="33"/>
        <v>0</v>
      </c>
      <c r="O146" s="83">
        <f>Input!C161</f>
        <v>0</v>
      </c>
      <c r="P146" s="83"/>
      <c r="R146" s="11">
        <f t="shared" si="29"/>
        <v>0</v>
      </c>
      <c r="S146" s="15" t="str">
        <f t="shared" si="30"/>
        <v xml:space="preserve"> </v>
      </c>
      <c r="T146" s="15"/>
      <c r="U146" s="12">
        <f t="shared" si="34"/>
        <v>0</v>
      </c>
      <c r="V146" s="12">
        <f t="shared" si="35"/>
        <v>0</v>
      </c>
      <c r="W146" s="12">
        <f t="shared" si="36"/>
        <v>0</v>
      </c>
      <c r="X146" s="12">
        <f t="shared" si="37"/>
        <v>0</v>
      </c>
      <c r="Y146" s="12">
        <f t="shared" si="38"/>
        <v>0</v>
      </c>
      <c r="Z146" s="12">
        <f t="shared" si="39"/>
        <v>0</v>
      </c>
      <c r="AA146" s="12">
        <f t="shared" si="28"/>
        <v>0</v>
      </c>
      <c r="AB146" s="12" t="str">
        <f t="shared" si="31"/>
        <v>00</v>
      </c>
      <c r="AC146" s="85" t="e">
        <f>VLOOKUP(AB146,'AMI Ref (2)'!T:U,2,FALSE)</f>
        <v>#N/A</v>
      </c>
      <c r="AD146" s="86"/>
      <c r="AE146" s="77">
        <f>IF(AND($D146=0,$J146="Oil"),'AMI Ref (2)'!$K$5,IF(AND($D146=0,$J146="Gas"),'AMI Ref (2)'!$L$5,IF(AND($D146=0,$J146="Electric"),'AMI Ref (2)'!$M$5,IF(AND($D146=0,$J146="N/A"),0,0))))</f>
        <v>0</v>
      </c>
      <c r="AF146" s="77">
        <f>IF(AND($D146=1,$J146="Oil"),'AMI Ref (2)'!$K$6,IF(AND($D146=1,$J146="Gas"),'AMI Ref (2)'!$L$6,IF(AND($D146=1,$J146="Electric"),'AMI Ref (2)'!$M$6,IF(AND($D146=1,$J146="N/A"),0,0))))</f>
        <v>0</v>
      </c>
      <c r="AG146" s="77">
        <f>IF(AND($D146=2,$J146="Oil"),'AMI Ref (2)'!$K$7,IF(AND($D146=2,$J146="Gas"),'AMI Ref (2)'!$L$7,IF(AND($D146=2,$J146="Electric"),'AMI Ref (2)'!$M$7,IF(AND($D146=2,$J146="N/A"),0,0))))</f>
        <v>0</v>
      </c>
      <c r="AH146" s="77">
        <f>IF(AND($D146=3,$J146="Oil"),'AMI Ref (2)'!$K$8,IF(AND($D146=3,$J146="Gas"),'AMI Ref (2)'!$L$8,IF(AND($D146=3,$J146="Electric"),'AMI Ref (2)'!$M$8,IF(AND($D146=3,$J146="N/A"),0,0))))</f>
        <v>0</v>
      </c>
      <c r="AI146" s="77">
        <f>IF(AND($D146=4,$J146="Oil"),'AMI Ref (2)'!$K$9,IF(AND($D146=4,$J146="Gas"),'AMI Ref (2)'!$L$9,IF(AND($D146=4,$J146="Electric"),'AMI Ref (2)'!$M$9,IF(AND($D146=4,$J146="N/A"),0,0))))</f>
        <v>0</v>
      </c>
      <c r="AJ146" s="77">
        <f>IF(AND($D146=5,$J146="Oil"),'AMI Ref (2)'!$K$10,IF(AND($D146=5,$J146="Gas"),'AMI Ref (2)'!$L$10,IF(AND($D146=5,$J146="Electric"),'AMI Ref (2)'!$M$10,IF(AND($D146=5,$J146="N/A"),0,0))))</f>
        <v>0</v>
      </c>
      <c r="AK146" s="42"/>
      <c r="AL146" s="77">
        <f>IF(AND($D146=0,$K146="Oil"),'AMI Ref (2)'!$N$5,IF(AND($D146=0,$K146="Gas"),'AMI Ref (2)'!$O$5,IF(AND($D146=0,$K146="Electric"),'AMI Ref (2)'!$P$5,IF(AND($D146=0,$K146="N/A"),0,0))))</f>
        <v>0</v>
      </c>
      <c r="AM146" s="77">
        <f>IF(AND($D146=1,$K146="Oil"),'AMI Ref (2)'!$N$6,IF(AND($D146=1,$K146="Gas"),'AMI Ref (2)'!$O$6,IF(AND($D146=1,$K146="Electric"),'AMI Ref (2)'!$P$6,IF(AND($D146=1,$K146="N/A"),0,0))))</f>
        <v>0</v>
      </c>
      <c r="AN146" s="77">
        <f>IF(AND($D146=2,$K146="Oil"),'AMI Ref (2)'!$N$7,IF(AND($D146=2,$K146="Gas"),'AMI Ref (2)'!$O$7,IF(AND($D146=2,$K146="Electric"),'AMI Ref (2)'!$P$7,IF(AND($D146=2,$K146="N/A"),0,0))))</f>
        <v>0</v>
      </c>
      <c r="AO146" s="77">
        <f>IF(AND($D146=3,$K146="Oil"),'AMI Ref (2)'!$N$8,IF(AND($D146=3,$K146="Gas"),'AMI Ref (2)'!$O$8,IF(AND($D146=3,$K146="Electric"),'AMI Ref (2)'!$P$8,IF(AND($D146=3,$K146="N/A"),0,0))))</f>
        <v>0</v>
      </c>
      <c r="AP146" s="77">
        <f>IF(AND($D146=4,$K146="Oil"),'AMI Ref (2)'!$N$9,IF(AND($D146=4,$K146="Gas"),'AMI Ref (2)'!$O$9,IF(AND($D146=4,$K146="Electric"),'AMI Ref (2)'!$P$9,IF(AND($D146=4,$K146="N/A"),0,0))))</f>
        <v>0</v>
      </c>
      <c r="AQ146" s="77">
        <f>IF(AND($D146=5,$K146="Oil"),'AMI Ref (2)'!$N$10,IF(AND($D146=5,$K146="Gas"),'AMI Ref (2)'!$O$10,IF(AND($D146=5,$K146="Electric"),'AMI Ref (2)'!$P$10,IF(AND($D146=5,$K146="N/A"),0,0))))</f>
        <v>0</v>
      </c>
      <c r="AR146" s="86">
        <f t="shared" si="40"/>
        <v>0</v>
      </c>
      <c r="AS146" s="87" t="e">
        <f t="shared" si="41"/>
        <v>#N/A</v>
      </c>
    </row>
    <row r="147" spans="1:45" ht="12.95" customHeight="1" x14ac:dyDescent="0.2">
      <c r="A147" s="68">
        <v>145</v>
      </c>
      <c r="B147" s="79">
        <f>Input!E162</f>
        <v>0</v>
      </c>
      <c r="C147" s="79">
        <f>Input!F162</f>
        <v>0</v>
      </c>
      <c r="D147" s="79">
        <f>Input!G162</f>
        <v>0</v>
      </c>
      <c r="E147" s="79">
        <f>Input!H162</f>
        <v>0</v>
      </c>
      <c r="F147" s="80">
        <f>Input!I162</f>
        <v>0</v>
      </c>
      <c r="G147" s="80">
        <f>Input!J162</f>
        <v>0</v>
      </c>
      <c r="H147" s="79">
        <f>Input!K162</f>
        <v>0</v>
      </c>
      <c r="I147" s="79">
        <f>Input!L162</f>
        <v>0</v>
      </c>
      <c r="J147" s="79">
        <f>Input!M162</f>
        <v>0</v>
      </c>
      <c r="K147" s="79">
        <f>Input!N162</f>
        <v>0</v>
      </c>
      <c r="L147" s="79">
        <f>Input!O162</f>
        <v>0</v>
      </c>
      <c r="M147" s="81" t="str">
        <f t="shared" si="32"/>
        <v/>
      </c>
      <c r="N147" s="82">
        <f t="shared" si="33"/>
        <v>0</v>
      </c>
      <c r="O147" s="83">
        <f>Input!C162</f>
        <v>0</v>
      </c>
      <c r="P147" s="83"/>
      <c r="R147" s="11">
        <f t="shared" si="29"/>
        <v>0</v>
      </c>
      <c r="S147" s="15" t="str">
        <f t="shared" si="30"/>
        <v xml:space="preserve"> </v>
      </c>
      <c r="T147" s="15"/>
      <c r="U147" s="12">
        <f t="shared" si="34"/>
        <v>0</v>
      </c>
      <c r="V147" s="12">
        <f t="shared" si="35"/>
        <v>0</v>
      </c>
      <c r="W147" s="12">
        <f t="shared" si="36"/>
        <v>0</v>
      </c>
      <c r="X147" s="12">
        <f t="shared" si="37"/>
        <v>0</v>
      </c>
      <c r="Y147" s="12">
        <f t="shared" si="38"/>
        <v>0</v>
      </c>
      <c r="Z147" s="12">
        <f t="shared" si="39"/>
        <v>0</v>
      </c>
      <c r="AA147" s="12">
        <f t="shared" si="28"/>
        <v>0</v>
      </c>
      <c r="AB147" s="12" t="str">
        <f t="shared" si="31"/>
        <v>00</v>
      </c>
      <c r="AC147" s="85" t="e">
        <f>VLOOKUP(AB147,'AMI Ref (2)'!T:U,2,FALSE)</f>
        <v>#N/A</v>
      </c>
      <c r="AD147" s="86"/>
      <c r="AE147" s="77">
        <f>IF(AND($D147=0,$J147="Oil"),'AMI Ref (2)'!$K$5,IF(AND($D147=0,$J147="Gas"),'AMI Ref (2)'!$L$5,IF(AND($D147=0,$J147="Electric"),'AMI Ref (2)'!$M$5,IF(AND($D147=0,$J147="N/A"),0,0))))</f>
        <v>0</v>
      </c>
      <c r="AF147" s="77">
        <f>IF(AND($D147=1,$J147="Oil"),'AMI Ref (2)'!$K$6,IF(AND($D147=1,$J147="Gas"),'AMI Ref (2)'!$L$6,IF(AND($D147=1,$J147="Electric"),'AMI Ref (2)'!$M$6,IF(AND($D147=1,$J147="N/A"),0,0))))</f>
        <v>0</v>
      </c>
      <c r="AG147" s="77">
        <f>IF(AND($D147=2,$J147="Oil"),'AMI Ref (2)'!$K$7,IF(AND($D147=2,$J147="Gas"),'AMI Ref (2)'!$L$7,IF(AND($D147=2,$J147="Electric"),'AMI Ref (2)'!$M$7,IF(AND($D147=2,$J147="N/A"),0,0))))</f>
        <v>0</v>
      </c>
      <c r="AH147" s="77">
        <f>IF(AND($D147=3,$J147="Oil"),'AMI Ref (2)'!$K$8,IF(AND($D147=3,$J147="Gas"),'AMI Ref (2)'!$L$8,IF(AND($D147=3,$J147="Electric"),'AMI Ref (2)'!$M$8,IF(AND($D147=3,$J147="N/A"),0,0))))</f>
        <v>0</v>
      </c>
      <c r="AI147" s="77">
        <f>IF(AND($D147=4,$J147="Oil"),'AMI Ref (2)'!$K$9,IF(AND($D147=4,$J147="Gas"),'AMI Ref (2)'!$L$9,IF(AND($D147=4,$J147="Electric"),'AMI Ref (2)'!$M$9,IF(AND($D147=4,$J147="N/A"),0,0))))</f>
        <v>0</v>
      </c>
      <c r="AJ147" s="77">
        <f>IF(AND($D147=5,$J147="Oil"),'AMI Ref (2)'!$K$10,IF(AND($D147=5,$J147="Gas"),'AMI Ref (2)'!$L$10,IF(AND($D147=5,$J147="Electric"),'AMI Ref (2)'!$M$10,IF(AND($D147=5,$J147="N/A"),0,0))))</f>
        <v>0</v>
      </c>
      <c r="AK147" s="42"/>
      <c r="AL147" s="77">
        <f>IF(AND($D147=0,$K147="Oil"),'AMI Ref (2)'!$N$5,IF(AND($D147=0,$K147="Gas"),'AMI Ref (2)'!$O$5,IF(AND($D147=0,$K147="Electric"),'AMI Ref (2)'!$P$5,IF(AND($D147=0,$K147="N/A"),0,0))))</f>
        <v>0</v>
      </c>
      <c r="AM147" s="77">
        <f>IF(AND($D147=1,$K147="Oil"),'AMI Ref (2)'!$N$6,IF(AND($D147=1,$K147="Gas"),'AMI Ref (2)'!$O$6,IF(AND($D147=1,$K147="Electric"),'AMI Ref (2)'!$P$6,IF(AND($D147=1,$K147="N/A"),0,0))))</f>
        <v>0</v>
      </c>
      <c r="AN147" s="77">
        <f>IF(AND($D147=2,$K147="Oil"),'AMI Ref (2)'!$N$7,IF(AND($D147=2,$K147="Gas"),'AMI Ref (2)'!$O$7,IF(AND($D147=2,$K147="Electric"),'AMI Ref (2)'!$P$7,IF(AND($D147=2,$K147="N/A"),0,0))))</f>
        <v>0</v>
      </c>
      <c r="AO147" s="77">
        <f>IF(AND($D147=3,$K147="Oil"),'AMI Ref (2)'!$N$8,IF(AND($D147=3,$K147="Gas"),'AMI Ref (2)'!$O$8,IF(AND($D147=3,$K147="Electric"),'AMI Ref (2)'!$P$8,IF(AND($D147=3,$K147="N/A"),0,0))))</f>
        <v>0</v>
      </c>
      <c r="AP147" s="77">
        <f>IF(AND($D147=4,$K147="Oil"),'AMI Ref (2)'!$N$9,IF(AND($D147=4,$K147="Gas"),'AMI Ref (2)'!$O$9,IF(AND($D147=4,$K147="Electric"),'AMI Ref (2)'!$P$9,IF(AND($D147=4,$K147="N/A"),0,0))))</f>
        <v>0</v>
      </c>
      <c r="AQ147" s="77">
        <f>IF(AND($D147=5,$K147="Oil"),'AMI Ref (2)'!$N$10,IF(AND($D147=5,$K147="Gas"),'AMI Ref (2)'!$O$10,IF(AND($D147=5,$K147="Electric"),'AMI Ref (2)'!$P$10,IF(AND($D147=5,$K147="N/A"),0,0))))</f>
        <v>0</v>
      </c>
      <c r="AR147" s="86">
        <f t="shared" si="40"/>
        <v>0</v>
      </c>
      <c r="AS147" s="87" t="e">
        <f t="shared" si="41"/>
        <v>#N/A</v>
      </c>
    </row>
    <row r="148" spans="1:45" ht="12.95" customHeight="1" x14ac:dyDescent="0.2">
      <c r="A148" s="68">
        <v>146</v>
      </c>
      <c r="B148" s="79">
        <f>Input!E163</f>
        <v>0</v>
      </c>
      <c r="C148" s="79">
        <f>Input!F163</f>
        <v>0</v>
      </c>
      <c r="D148" s="79">
        <f>Input!G163</f>
        <v>0</v>
      </c>
      <c r="E148" s="79">
        <f>Input!H163</f>
        <v>0</v>
      </c>
      <c r="F148" s="80">
        <f>Input!I163</f>
        <v>0</v>
      </c>
      <c r="G148" s="80">
        <f>Input!J163</f>
        <v>0</v>
      </c>
      <c r="H148" s="79">
        <f>Input!K163</f>
        <v>0</v>
      </c>
      <c r="I148" s="79">
        <f>Input!L163</f>
        <v>0</v>
      </c>
      <c r="J148" s="79">
        <f>Input!M163</f>
        <v>0</v>
      </c>
      <c r="K148" s="79">
        <f>Input!N163</f>
        <v>0</v>
      </c>
      <c r="L148" s="79">
        <f>Input!O163</f>
        <v>0</v>
      </c>
      <c r="M148" s="81" t="str">
        <f t="shared" si="32"/>
        <v/>
      </c>
      <c r="N148" s="82">
        <f t="shared" si="33"/>
        <v>0</v>
      </c>
      <c r="O148" s="83">
        <f>Input!C163</f>
        <v>0</v>
      </c>
      <c r="P148" s="83"/>
      <c r="R148" s="11">
        <f t="shared" si="29"/>
        <v>0</v>
      </c>
      <c r="S148" s="15" t="str">
        <f t="shared" si="30"/>
        <v xml:space="preserve"> </v>
      </c>
      <c r="T148" s="15"/>
      <c r="U148" s="12">
        <f t="shared" si="34"/>
        <v>0</v>
      </c>
      <c r="V148" s="12">
        <f t="shared" si="35"/>
        <v>0</v>
      </c>
      <c r="W148" s="12">
        <f t="shared" si="36"/>
        <v>0</v>
      </c>
      <c r="X148" s="12">
        <f t="shared" si="37"/>
        <v>0</v>
      </c>
      <c r="Y148" s="12">
        <f t="shared" si="38"/>
        <v>0</v>
      </c>
      <c r="Z148" s="12">
        <f t="shared" si="39"/>
        <v>0</v>
      </c>
      <c r="AA148" s="12">
        <f t="shared" si="28"/>
        <v>0</v>
      </c>
      <c r="AB148" s="12" t="str">
        <f t="shared" si="31"/>
        <v>00</v>
      </c>
      <c r="AC148" s="85" t="e">
        <f>VLOOKUP(AB148,'AMI Ref (2)'!T:U,2,FALSE)</f>
        <v>#N/A</v>
      </c>
      <c r="AD148" s="86"/>
      <c r="AE148" s="77">
        <f>IF(AND($D148=0,$J148="Oil"),'AMI Ref (2)'!$K$5,IF(AND($D148=0,$J148="Gas"),'AMI Ref (2)'!$L$5,IF(AND($D148=0,$J148="Electric"),'AMI Ref (2)'!$M$5,IF(AND($D148=0,$J148="N/A"),0,0))))</f>
        <v>0</v>
      </c>
      <c r="AF148" s="77">
        <f>IF(AND($D148=1,$J148="Oil"),'AMI Ref (2)'!$K$6,IF(AND($D148=1,$J148="Gas"),'AMI Ref (2)'!$L$6,IF(AND($D148=1,$J148="Electric"),'AMI Ref (2)'!$M$6,IF(AND($D148=1,$J148="N/A"),0,0))))</f>
        <v>0</v>
      </c>
      <c r="AG148" s="77">
        <f>IF(AND($D148=2,$J148="Oil"),'AMI Ref (2)'!$K$7,IF(AND($D148=2,$J148="Gas"),'AMI Ref (2)'!$L$7,IF(AND($D148=2,$J148="Electric"),'AMI Ref (2)'!$M$7,IF(AND($D148=2,$J148="N/A"),0,0))))</f>
        <v>0</v>
      </c>
      <c r="AH148" s="77">
        <f>IF(AND($D148=3,$J148="Oil"),'AMI Ref (2)'!$K$8,IF(AND($D148=3,$J148="Gas"),'AMI Ref (2)'!$L$8,IF(AND($D148=3,$J148="Electric"),'AMI Ref (2)'!$M$8,IF(AND($D148=3,$J148="N/A"),0,0))))</f>
        <v>0</v>
      </c>
      <c r="AI148" s="77">
        <f>IF(AND($D148=4,$J148="Oil"),'AMI Ref (2)'!$K$9,IF(AND($D148=4,$J148="Gas"),'AMI Ref (2)'!$L$9,IF(AND($D148=4,$J148="Electric"),'AMI Ref (2)'!$M$9,IF(AND($D148=4,$J148="N/A"),0,0))))</f>
        <v>0</v>
      </c>
      <c r="AJ148" s="77">
        <f>IF(AND($D148=5,$J148="Oil"),'AMI Ref (2)'!$K$10,IF(AND($D148=5,$J148="Gas"),'AMI Ref (2)'!$L$10,IF(AND($D148=5,$J148="Electric"),'AMI Ref (2)'!$M$10,IF(AND($D148=5,$J148="N/A"),0,0))))</f>
        <v>0</v>
      </c>
      <c r="AK148" s="42"/>
      <c r="AL148" s="77">
        <f>IF(AND($D148=0,$K148="Oil"),'AMI Ref (2)'!$N$5,IF(AND($D148=0,$K148="Gas"),'AMI Ref (2)'!$O$5,IF(AND($D148=0,$K148="Electric"),'AMI Ref (2)'!$P$5,IF(AND($D148=0,$K148="N/A"),0,0))))</f>
        <v>0</v>
      </c>
      <c r="AM148" s="77">
        <f>IF(AND($D148=1,$K148="Oil"),'AMI Ref (2)'!$N$6,IF(AND($D148=1,$K148="Gas"),'AMI Ref (2)'!$O$6,IF(AND($D148=1,$K148="Electric"),'AMI Ref (2)'!$P$6,IF(AND($D148=1,$K148="N/A"),0,0))))</f>
        <v>0</v>
      </c>
      <c r="AN148" s="77">
        <f>IF(AND($D148=2,$K148="Oil"),'AMI Ref (2)'!$N$7,IF(AND($D148=2,$K148="Gas"),'AMI Ref (2)'!$O$7,IF(AND($D148=2,$K148="Electric"),'AMI Ref (2)'!$P$7,IF(AND($D148=2,$K148="N/A"),0,0))))</f>
        <v>0</v>
      </c>
      <c r="AO148" s="77">
        <f>IF(AND($D148=3,$K148="Oil"),'AMI Ref (2)'!$N$8,IF(AND($D148=3,$K148="Gas"),'AMI Ref (2)'!$O$8,IF(AND($D148=3,$K148="Electric"),'AMI Ref (2)'!$P$8,IF(AND($D148=3,$K148="N/A"),0,0))))</f>
        <v>0</v>
      </c>
      <c r="AP148" s="77">
        <f>IF(AND($D148=4,$K148="Oil"),'AMI Ref (2)'!$N$9,IF(AND($D148=4,$K148="Gas"),'AMI Ref (2)'!$O$9,IF(AND($D148=4,$K148="Electric"),'AMI Ref (2)'!$P$9,IF(AND($D148=4,$K148="N/A"),0,0))))</f>
        <v>0</v>
      </c>
      <c r="AQ148" s="77">
        <f>IF(AND($D148=5,$K148="Oil"),'AMI Ref (2)'!$N$10,IF(AND($D148=5,$K148="Gas"),'AMI Ref (2)'!$O$10,IF(AND($D148=5,$K148="Electric"),'AMI Ref (2)'!$P$10,IF(AND($D148=5,$K148="N/A"),0,0))))</f>
        <v>0</v>
      </c>
      <c r="AR148" s="86">
        <f t="shared" si="40"/>
        <v>0</v>
      </c>
      <c r="AS148" s="87" t="e">
        <f t="shared" si="41"/>
        <v>#N/A</v>
      </c>
    </row>
    <row r="149" spans="1:45" ht="12.95" customHeight="1" x14ac:dyDescent="0.2">
      <c r="A149" s="68">
        <v>147</v>
      </c>
      <c r="B149" s="79">
        <f>Input!E164</f>
        <v>0</v>
      </c>
      <c r="C149" s="79">
        <f>Input!F164</f>
        <v>0</v>
      </c>
      <c r="D149" s="79">
        <f>Input!G164</f>
        <v>0</v>
      </c>
      <c r="E149" s="79">
        <f>Input!H164</f>
        <v>0</v>
      </c>
      <c r="F149" s="80">
        <f>Input!I164</f>
        <v>0</v>
      </c>
      <c r="G149" s="80">
        <f>Input!J164</f>
        <v>0</v>
      </c>
      <c r="H149" s="79">
        <f>Input!K164</f>
        <v>0</v>
      </c>
      <c r="I149" s="79">
        <f>Input!L164</f>
        <v>0</v>
      </c>
      <c r="J149" s="79">
        <f>Input!M164</f>
        <v>0</v>
      </c>
      <c r="K149" s="79">
        <f>Input!N164</f>
        <v>0</v>
      </c>
      <c r="L149" s="79">
        <f>Input!O164</f>
        <v>0</v>
      </c>
      <c r="M149" s="81" t="str">
        <f t="shared" si="32"/>
        <v/>
      </c>
      <c r="N149" s="82">
        <f t="shared" si="33"/>
        <v>0</v>
      </c>
      <c r="O149" s="83">
        <f>Input!C164</f>
        <v>0</v>
      </c>
      <c r="P149" s="83"/>
      <c r="R149" s="11">
        <f t="shared" si="29"/>
        <v>0</v>
      </c>
      <c r="S149" s="15" t="str">
        <f t="shared" si="30"/>
        <v xml:space="preserve"> </v>
      </c>
      <c r="T149" s="15"/>
      <c r="U149" s="12">
        <f t="shared" si="34"/>
        <v>0</v>
      </c>
      <c r="V149" s="12">
        <f t="shared" si="35"/>
        <v>0</v>
      </c>
      <c r="W149" s="12">
        <f t="shared" si="36"/>
        <v>0</v>
      </c>
      <c r="X149" s="12">
        <f t="shared" si="37"/>
        <v>0</v>
      </c>
      <c r="Y149" s="12">
        <f t="shared" si="38"/>
        <v>0</v>
      </c>
      <c r="Z149" s="12">
        <f t="shared" si="39"/>
        <v>0</v>
      </c>
      <c r="AA149" s="12">
        <f t="shared" si="28"/>
        <v>0</v>
      </c>
      <c r="AB149" s="12" t="str">
        <f t="shared" si="31"/>
        <v>00</v>
      </c>
      <c r="AC149" s="85" t="e">
        <f>VLOOKUP(AB149,'AMI Ref (2)'!T:U,2,FALSE)</f>
        <v>#N/A</v>
      </c>
      <c r="AD149" s="86"/>
      <c r="AE149" s="77">
        <f>IF(AND($D149=0,$J149="Oil"),'AMI Ref (2)'!$K$5,IF(AND($D149=0,$J149="Gas"),'AMI Ref (2)'!$L$5,IF(AND($D149=0,$J149="Electric"),'AMI Ref (2)'!$M$5,IF(AND($D149=0,$J149="N/A"),0,0))))</f>
        <v>0</v>
      </c>
      <c r="AF149" s="77">
        <f>IF(AND($D149=1,$J149="Oil"),'AMI Ref (2)'!$K$6,IF(AND($D149=1,$J149="Gas"),'AMI Ref (2)'!$L$6,IF(AND($D149=1,$J149="Electric"),'AMI Ref (2)'!$M$6,IF(AND($D149=1,$J149="N/A"),0,0))))</f>
        <v>0</v>
      </c>
      <c r="AG149" s="77">
        <f>IF(AND($D149=2,$J149="Oil"),'AMI Ref (2)'!$K$7,IF(AND($D149=2,$J149="Gas"),'AMI Ref (2)'!$L$7,IF(AND($D149=2,$J149="Electric"),'AMI Ref (2)'!$M$7,IF(AND($D149=2,$J149="N/A"),0,0))))</f>
        <v>0</v>
      </c>
      <c r="AH149" s="77">
        <f>IF(AND($D149=3,$J149="Oil"),'AMI Ref (2)'!$K$8,IF(AND($D149=3,$J149="Gas"),'AMI Ref (2)'!$L$8,IF(AND($D149=3,$J149="Electric"),'AMI Ref (2)'!$M$8,IF(AND($D149=3,$J149="N/A"),0,0))))</f>
        <v>0</v>
      </c>
      <c r="AI149" s="77">
        <f>IF(AND($D149=4,$J149="Oil"),'AMI Ref (2)'!$K$9,IF(AND($D149=4,$J149="Gas"),'AMI Ref (2)'!$L$9,IF(AND($D149=4,$J149="Electric"),'AMI Ref (2)'!$M$9,IF(AND($D149=4,$J149="N/A"),0,0))))</f>
        <v>0</v>
      </c>
      <c r="AJ149" s="77">
        <f>IF(AND($D149=5,$J149="Oil"),'AMI Ref (2)'!$K$10,IF(AND($D149=5,$J149="Gas"),'AMI Ref (2)'!$L$10,IF(AND($D149=5,$J149="Electric"),'AMI Ref (2)'!$M$10,IF(AND($D149=5,$J149="N/A"),0,0))))</f>
        <v>0</v>
      </c>
      <c r="AK149" s="42"/>
      <c r="AL149" s="77">
        <f>IF(AND($D149=0,$K149="Oil"),'AMI Ref (2)'!$N$5,IF(AND($D149=0,$K149="Gas"),'AMI Ref (2)'!$O$5,IF(AND($D149=0,$K149="Electric"),'AMI Ref (2)'!$P$5,IF(AND($D149=0,$K149="N/A"),0,0))))</f>
        <v>0</v>
      </c>
      <c r="AM149" s="77">
        <f>IF(AND($D149=1,$K149="Oil"),'AMI Ref (2)'!$N$6,IF(AND($D149=1,$K149="Gas"),'AMI Ref (2)'!$O$6,IF(AND($D149=1,$K149="Electric"),'AMI Ref (2)'!$P$6,IF(AND($D149=1,$K149="N/A"),0,0))))</f>
        <v>0</v>
      </c>
      <c r="AN149" s="77">
        <f>IF(AND($D149=2,$K149="Oil"),'AMI Ref (2)'!$N$7,IF(AND($D149=2,$K149="Gas"),'AMI Ref (2)'!$O$7,IF(AND($D149=2,$K149="Electric"),'AMI Ref (2)'!$P$7,IF(AND($D149=2,$K149="N/A"),0,0))))</f>
        <v>0</v>
      </c>
      <c r="AO149" s="77">
        <f>IF(AND($D149=3,$K149="Oil"),'AMI Ref (2)'!$N$8,IF(AND($D149=3,$K149="Gas"),'AMI Ref (2)'!$O$8,IF(AND($D149=3,$K149="Electric"),'AMI Ref (2)'!$P$8,IF(AND($D149=3,$K149="N/A"),0,0))))</f>
        <v>0</v>
      </c>
      <c r="AP149" s="77">
        <f>IF(AND($D149=4,$K149="Oil"),'AMI Ref (2)'!$N$9,IF(AND($D149=4,$K149="Gas"),'AMI Ref (2)'!$O$9,IF(AND($D149=4,$K149="Electric"),'AMI Ref (2)'!$P$9,IF(AND($D149=4,$K149="N/A"),0,0))))</f>
        <v>0</v>
      </c>
      <c r="AQ149" s="77">
        <f>IF(AND($D149=5,$K149="Oil"),'AMI Ref (2)'!$N$10,IF(AND($D149=5,$K149="Gas"),'AMI Ref (2)'!$O$10,IF(AND($D149=5,$K149="Electric"),'AMI Ref (2)'!$P$10,IF(AND($D149=5,$K149="N/A"),0,0))))</f>
        <v>0</v>
      </c>
      <c r="AR149" s="86">
        <f t="shared" si="40"/>
        <v>0</v>
      </c>
      <c r="AS149" s="87" t="e">
        <f t="shared" si="41"/>
        <v>#N/A</v>
      </c>
    </row>
    <row r="150" spans="1:45" ht="12.95" customHeight="1" x14ac:dyDescent="0.2">
      <c r="A150" s="68">
        <v>148</v>
      </c>
      <c r="B150" s="79">
        <f>Input!E165</f>
        <v>0</v>
      </c>
      <c r="C150" s="79">
        <f>Input!F165</f>
        <v>0</v>
      </c>
      <c r="D150" s="79">
        <f>Input!G165</f>
        <v>0</v>
      </c>
      <c r="E150" s="79">
        <f>Input!H165</f>
        <v>0</v>
      </c>
      <c r="F150" s="80">
        <f>Input!I165</f>
        <v>0</v>
      </c>
      <c r="G150" s="80">
        <f>Input!J165</f>
        <v>0</v>
      </c>
      <c r="H150" s="79">
        <f>Input!K165</f>
        <v>0</v>
      </c>
      <c r="I150" s="79">
        <f>Input!L165</f>
        <v>0</v>
      </c>
      <c r="J150" s="79">
        <f>Input!M165</f>
        <v>0</v>
      </c>
      <c r="K150" s="79">
        <f>Input!N165</f>
        <v>0</v>
      </c>
      <c r="L150" s="79">
        <f>Input!O165</f>
        <v>0</v>
      </c>
      <c r="M150" s="81" t="str">
        <f t="shared" si="32"/>
        <v/>
      </c>
      <c r="N150" s="82">
        <f t="shared" si="33"/>
        <v>0</v>
      </c>
      <c r="O150" s="83">
        <f>Input!C165</f>
        <v>0</v>
      </c>
      <c r="P150" s="83"/>
      <c r="R150" s="11">
        <f t="shared" si="29"/>
        <v>0</v>
      </c>
      <c r="S150" s="15" t="str">
        <f t="shared" si="30"/>
        <v xml:space="preserve"> </v>
      </c>
      <c r="T150" s="15"/>
      <c r="U150" s="12">
        <f t="shared" si="34"/>
        <v>0</v>
      </c>
      <c r="V150" s="12">
        <f t="shared" si="35"/>
        <v>0</v>
      </c>
      <c r="W150" s="12">
        <f t="shared" si="36"/>
        <v>0</v>
      </c>
      <c r="X150" s="12">
        <f t="shared" si="37"/>
        <v>0</v>
      </c>
      <c r="Y150" s="12">
        <f t="shared" si="38"/>
        <v>0</v>
      </c>
      <c r="Z150" s="12">
        <f t="shared" si="39"/>
        <v>0</v>
      </c>
      <c r="AA150" s="12">
        <f t="shared" si="28"/>
        <v>0</v>
      </c>
      <c r="AB150" s="12" t="str">
        <f t="shared" si="31"/>
        <v>00</v>
      </c>
      <c r="AC150" s="85" t="e">
        <f>VLOOKUP(AB150,'AMI Ref (2)'!T:U,2,FALSE)</f>
        <v>#N/A</v>
      </c>
      <c r="AD150" s="86"/>
      <c r="AE150" s="77">
        <f>IF(AND($D150=0,$J150="Oil"),'AMI Ref (2)'!$K$5,IF(AND($D150=0,$J150="Gas"),'AMI Ref (2)'!$L$5,IF(AND($D150=0,$J150="Electric"),'AMI Ref (2)'!$M$5,IF(AND($D150=0,$J150="N/A"),0,0))))</f>
        <v>0</v>
      </c>
      <c r="AF150" s="77">
        <f>IF(AND($D150=1,$J150="Oil"),'AMI Ref (2)'!$K$6,IF(AND($D150=1,$J150="Gas"),'AMI Ref (2)'!$L$6,IF(AND($D150=1,$J150="Electric"),'AMI Ref (2)'!$M$6,IF(AND($D150=1,$J150="N/A"),0,0))))</f>
        <v>0</v>
      </c>
      <c r="AG150" s="77">
        <f>IF(AND($D150=2,$J150="Oil"),'AMI Ref (2)'!$K$7,IF(AND($D150=2,$J150="Gas"),'AMI Ref (2)'!$L$7,IF(AND($D150=2,$J150="Electric"),'AMI Ref (2)'!$M$7,IF(AND($D150=2,$J150="N/A"),0,0))))</f>
        <v>0</v>
      </c>
      <c r="AH150" s="77">
        <f>IF(AND($D150=3,$J150="Oil"),'AMI Ref (2)'!$K$8,IF(AND($D150=3,$J150="Gas"),'AMI Ref (2)'!$L$8,IF(AND($D150=3,$J150="Electric"),'AMI Ref (2)'!$M$8,IF(AND($D150=3,$J150="N/A"),0,0))))</f>
        <v>0</v>
      </c>
      <c r="AI150" s="77">
        <f>IF(AND($D150=4,$J150="Oil"),'AMI Ref (2)'!$K$9,IF(AND($D150=4,$J150="Gas"),'AMI Ref (2)'!$L$9,IF(AND($D150=4,$J150="Electric"),'AMI Ref (2)'!$M$9,IF(AND($D150=4,$J150="N/A"),0,0))))</f>
        <v>0</v>
      </c>
      <c r="AJ150" s="77">
        <f>IF(AND($D150=5,$J150="Oil"),'AMI Ref (2)'!$K$10,IF(AND($D150=5,$J150="Gas"),'AMI Ref (2)'!$L$10,IF(AND($D150=5,$J150="Electric"),'AMI Ref (2)'!$M$10,IF(AND($D150=5,$J150="N/A"),0,0))))</f>
        <v>0</v>
      </c>
      <c r="AK150" s="42"/>
      <c r="AL150" s="77">
        <f>IF(AND($D150=0,$K150="Oil"),'AMI Ref (2)'!$N$5,IF(AND($D150=0,$K150="Gas"),'AMI Ref (2)'!$O$5,IF(AND($D150=0,$K150="Electric"),'AMI Ref (2)'!$P$5,IF(AND($D150=0,$K150="N/A"),0,0))))</f>
        <v>0</v>
      </c>
      <c r="AM150" s="77">
        <f>IF(AND($D150=1,$K150="Oil"),'AMI Ref (2)'!$N$6,IF(AND($D150=1,$K150="Gas"),'AMI Ref (2)'!$O$6,IF(AND($D150=1,$K150="Electric"),'AMI Ref (2)'!$P$6,IF(AND($D150=1,$K150="N/A"),0,0))))</f>
        <v>0</v>
      </c>
      <c r="AN150" s="77">
        <f>IF(AND($D150=2,$K150="Oil"),'AMI Ref (2)'!$N$7,IF(AND($D150=2,$K150="Gas"),'AMI Ref (2)'!$O$7,IF(AND($D150=2,$K150="Electric"),'AMI Ref (2)'!$P$7,IF(AND($D150=2,$K150="N/A"),0,0))))</f>
        <v>0</v>
      </c>
      <c r="AO150" s="77">
        <f>IF(AND($D150=3,$K150="Oil"),'AMI Ref (2)'!$N$8,IF(AND($D150=3,$K150="Gas"),'AMI Ref (2)'!$O$8,IF(AND($D150=3,$K150="Electric"),'AMI Ref (2)'!$P$8,IF(AND($D150=3,$K150="N/A"),0,0))))</f>
        <v>0</v>
      </c>
      <c r="AP150" s="77">
        <f>IF(AND($D150=4,$K150="Oil"),'AMI Ref (2)'!$N$9,IF(AND($D150=4,$K150="Gas"),'AMI Ref (2)'!$O$9,IF(AND($D150=4,$K150="Electric"),'AMI Ref (2)'!$P$9,IF(AND($D150=4,$K150="N/A"),0,0))))</f>
        <v>0</v>
      </c>
      <c r="AQ150" s="77">
        <f>IF(AND($D150=5,$K150="Oil"),'AMI Ref (2)'!$N$10,IF(AND($D150=5,$K150="Gas"),'AMI Ref (2)'!$O$10,IF(AND($D150=5,$K150="Electric"),'AMI Ref (2)'!$P$10,IF(AND($D150=5,$K150="N/A"),0,0))))</f>
        <v>0</v>
      </c>
      <c r="AR150" s="86">
        <f t="shared" si="40"/>
        <v>0</v>
      </c>
      <c r="AS150" s="87" t="e">
        <f t="shared" si="41"/>
        <v>#N/A</v>
      </c>
    </row>
    <row r="151" spans="1:45" ht="12.95" customHeight="1" x14ac:dyDescent="0.2">
      <c r="A151" s="68">
        <v>149</v>
      </c>
      <c r="B151" s="79">
        <f>Input!E166</f>
        <v>0</v>
      </c>
      <c r="C151" s="79">
        <f>Input!F166</f>
        <v>0</v>
      </c>
      <c r="D151" s="79">
        <f>Input!G166</f>
        <v>0</v>
      </c>
      <c r="E151" s="79">
        <f>Input!H166</f>
        <v>0</v>
      </c>
      <c r="F151" s="80">
        <f>Input!I166</f>
        <v>0</v>
      </c>
      <c r="G151" s="80">
        <f>Input!J166</f>
        <v>0</v>
      </c>
      <c r="H151" s="79">
        <f>Input!K166</f>
        <v>0</v>
      </c>
      <c r="I151" s="79">
        <f>Input!L166</f>
        <v>0</v>
      </c>
      <c r="J151" s="79">
        <f>Input!M166</f>
        <v>0</v>
      </c>
      <c r="K151" s="79">
        <f>Input!N166</f>
        <v>0</v>
      </c>
      <c r="L151" s="79">
        <f>Input!O166</f>
        <v>0</v>
      </c>
      <c r="M151" s="81" t="str">
        <f t="shared" si="32"/>
        <v/>
      </c>
      <c r="N151" s="82">
        <f t="shared" si="33"/>
        <v>0</v>
      </c>
      <c r="O151" s="83">
        <f>Input!C166</f>
        <v>0</v>
      </c>
      <c r="P151" s="83"/>
      <c r="R151" s="11">
        <f t="shared" si="29"/>
        <v>0</v>
      </c>
      <c r="S151" s="15" t="str">
        <f t="shared" si="30"/>
        <v xml:space="preserve"> </v>
      </c>
      <c r="T151" s="15"/>
      <c r="U151" s="12">
        <f t="shared" si="34"/>
        <v>0</v>
      </c>
      <c r="V151" s="12">
        <f t="shared" si="35"/>
        <v>0</v>
      </c>
      <c r="W151" s="12">
        <f t="shared" si="36"/>
        <v>0</v>
      </c>
      <c r="X151" s="12">
        <f t="shared" si="37"/>
        <v>0</v>
      </c>
      <c r="Y151" s="12">
        <f t="shared" si="38"/>
        <v>0</v>
      </c>
      <c r="Z151" s="12">
        <f t="shared" si="39"/>
        <v>0</v>
      </c>
      <c r="AA151" s="12">
        <f t="shared" si="28"/>
        <v>0</v>
      </c>
      <c r="AB151" s="12" t="str">
        <f t="shared" si="31"/>
        <v>00</v>
      </c>
      <c r="AC151" s="85" t="e">
        <f>VLOOKUP(AB151,'AMI Ref (2)'!T:U,2,FALSE)</f>
        <v>#N/A</v>
      </c>
      <c r="AD151" s="86"/>
      <c r="AE151" s="77">
        <f>IF(AND($D151=0,$J151="Oil"),'AMI Ref (2)'!$K$5,IF(AND($D151=0,$J151="Gas"),'AMI Ref (2)'!$L$5,IF(AND($D151=0,$J151="Electric"),'AMI Ref (2)'!$M$5,IF(AND($D151=0,$J151="N/A"),0,0))))</f>
        <v>0</v>
      </c>
      <c r="AF151" s="77">
        <f>IF(AND($D151=1,$J151="Oil"),'AMI Ref (2)'!$K$6,IF(AND($D151=1,$J151="Gas"),'AMI Ref (2)'!$L$6,IF(AND($D151=1,$J151="Electric"),'AMI Ref (2)'!$M$6,IF(AND($D151=1,$J151="N/A"),0,0))))</f>
        <v>0</v>
      </c>
      <c r="AG151" s="77">
        <f>IF(AND($D151=2,$J151="Oil"),'AMI Ref (2)'!$K$7,IF(AND($D151=2,$J151="Gas"),'AMI Ref (2)'!$L$7,IF(AND($D151=2,$J151="Electric"),'AMI Ref (2)'!$M$7,IF(AND($D151=2,$J151="N/A"),0,0))))</f>
        <v>0</v>
      </c>
      <c r="AH151" s="77">
        <f>IF(AND($D151=3,$J151="Oil"),'AMI Ref (2)'!$K$8,IF(AND($D151=3,$J151="Gas"),'AMI Ref (2)'!$L$8,IF(AND($D151=3,$J151="Electric"),'AMI Ref (2)'!$M$8,IF(AND($D151=3,$J151="N/A"),0,0))))</f>
        <v>0</v>
      </c>
      <c r="AI151" s="77">
        <f>IF(AND($D151=4,$J151="Oil"),'AMI Ref (2)'!$K$9,IF(AND($D151=4,$J151="Gas"),'AMI Ref (2)'!$L$9,IF(AND($D151=4,$J151="Electric"),'AMI Ref (2)'!$M$9,IF(AND($D151=4,$J151="N/A"),0,0))))</f>
        <v>0</v>
      </c>
      <c r="AJ151" s="77">
        <f>IF(AND($D151=5,$J151="Oil"),'AMI Ref (2)'!$K$10,IF(AND($D151=5,$J151="Gas"),'AMI Ref (2)'!$L$10,IF(AND($D151=5,$J151="Electric"),'AMI Ref (2)'!$M$10,IF(AND($D151=5,$J151="N/A"),0,0))))</f>
        <v>0</v>
      </c>
      <c r="AK151" s="42"/>
      <c r="AL151" s="77">
        <f>IF(AND($D151=0,$K151="Oil"),'AMI Ref (2)'!$N$5,IF(AND($D151=0,$K151="Gas"),'AMI Ref (2)'!$O$5,IF(AND($D151=0,$K151="Electric"),'AMI Ref (2)'!$P$5,IF(AND($D151=0,$K151="N/A"),0,0))))</f>
        <v>0</v>
      </c>
      <c r="AM151" s="77">
        <f>IF(AND($D151=1,$K151="Oil"),'AMI Ref (2)'!$N$6,IF(AND($D151=1,$K151="Gas"),'AMI Ref (2)'!$O$6,IF(AND($D151=1,$K151="Electric"),'AMI Ref (2)'!$P$6,IF(AND($D151=1,$K151="N/A"),0,0))))</f>
        <v>0</v>
      </c>
      <c r="AN151" s="77">
        <f>IF(AND($D151=2,$K151="Oil"),'AMI Ref (2)'!$N$7,IF(AND($D151=2,$K151="Gas"),'AMI Ref (2)'!$O$7,IF(AND($D151=2,$K151="Electric"),'AMI Ref (2)'!$P$7,IF(AND($D151=2,$K151="N/A"),0,0))))</f>
        <v>0</v>
      </c>
      <c r="AO151" s="77">
        <f>IF(AND($D151=3,$K151="Oil"),'AMI Ref (2)'!$N$8,IF(AND($D151=3,$K151="Gas"),'AMI Ref (2)'!$O$8,IF(AND($D151=3,$K151="Electric"),'AMI Ref (2)'!$P$8,IF(AND($D151=3,$K151="N/A"),0,0))))</f>
        <v>0</v>
      </c>
      <c r="AP151" s="77">
        <f>IF(AND($D151=4,$K151="Oil"),'AMI Ref (2)'!$N$9,IF(AND($D151=4,$K151="Gas"),'AMI Ref (2)'!$O$9,IF(AND($D151=4,$K151="Electric"),'AMI Ref (2)'!$P$9,IF(AND($D151=4,$K151="N/A"),0,0))))</f>
        <v>0</v>
      </c>
      <c r="AQ151" s="77">
        <f>IF(AND($D151=5,$K151="Oil"),'AMI Ref (2)'!$N$10,IF(AND($D151=5,$K151="Gas"),'AMI Ref (2)'!$O$10,IF(AND($D151=5,$K151="Electric"),'AMI Ref (2)'!$P$10,IF(AND($D151=5,$K151="N/A"),0,0))))</f>
        <v>0</v>
      </c>
      <c r="AR151" s="86">
        <f t="shared" si="40"/>
        <v>0</v>
      </c>
      <c r="AS151" s="87" t="e">
        <f t="shared" si="41"/>
        <v>#N/A</v>
      </c>
    </row>
    <row r="152" spans="1:45" ht="12.95" customHeight="1" x14ac:dyDescent="0.2">
      <c r="A152" s="68">
        <v>150</v>
      </c>
      <c r="B152" s="79">
        <f>Input!E167</f>
        <v>0</v>
      </c>
      <c r="C152" s="79">
        <f>Input!F167</f>
        <v>0</v>
      </c>
      <c r="D152" s="79">
        <f>Input!G167</f>
        <v>0</v>
      </c>
      <c r="E152" s="79">
        <f>Input!H167</f>
        <v>0</v>
      </c>
      <c r="F152" s="80">
        <f>Input!I167</f>
        <v>0</v>
      </c>
      <c r="G152" s="80">
        <f>Input!J167</f>
        <v>0</v>
      </c>
      <c r="H152" s="79">
        <f>Input!K167</f>
        <v>0</v>
      </c>
      <c r="I152" s="79">
        <f>Input!L167</f>
        <v>0</v>
      </c>
      <c r="J152" s="79">
        <f>Input!M167</f>
        <v>0</v>
      </c>
      <c r="K152" s="79">
        <f>Input!N167</f>
        <v>0</v>
      </c>
      <c r="L152" s="79">
        <f>Input!O167</f>
        <v>0</v>
      </c>
      <c r="M152" s="81" t="str">
        <f t="shared" si="32"/>
        <v/>
      </c>
      <c r="N152" s="82">
        <f t="shared" si="33"/>
        <v>0</v>
      </c>
      <c r="O152" s="83">
        <f>Input!C167</f>
        <v>0</v>
      </c>
      <c r="P152" s="83"/>
      <c r="R152" s="11">
        <f t="shared" si="29"/>
        <v>0</v>
      </c>
      <c r="S152" s="15" t="str">
        <f t="shared" si="30"/>
        <v xml:space="preserve"> </v>
      </c>
      <c r="T152" s="15"/>
      <c r="U152" s="12">
        <f t="shared" si="34"/>
        <v>0</v>
      </c>
      <c r="V152" s="12">
        <f t="shared" si="35"/>
        <v>0</v>
      </c>
      <c r="W152" s="12">
        <f t="shared" si="36"/>
        <v>0</v>
      </c>
      <c r="X152" s="12">
        <f t="shared" si="37"/>
        <v>0</v>
      </c>
      <c r="Y152" s="12">
        <f t="shared" si="38"/>
        <v>0</v>
      </c>
      <c r="Z152" s="12">
        <f t="shared" si="39"/>
        <v>0</v>
      </c>
      <c r="AA152" s="12">
        <f t="shared" si="28"/>
        <v>0</v>
      </c>
      <c r="AB152" s="12" t="str">
        <f t="shared" si="31"/>
        <v>00</v>
      </c>
      <c r="AC152" s="85" t="e">
        <f>VLOOKUP(AB152,'AMI Ref (2)'!T:U,2,FALSE)</f>
        <v>#N/A</v>
      </c>
      <c r="AD152" s="86"/>
      <c r="AE152" s="77">
        <f>IF(AND($D152=0,$J152="Oil"),'AMI Ref (2)'!$K$5,IF(AND($D152=0,$J152="Gas"),'AMI Ref (2)'!$L$5,IF(AND($D152=0,$J152="Electric"),'AMI Ref (2)'!$M$5,IF(AND($D152=0,$J152="N/A"),0,0))))</f>
        <v>0</v>
      </c>
      <c r="AF152" s="77">
        <f>IF(AND($D152=1,$J152="Oil"),'AMI Ref (2)'!$K$6,IF(AND($D152=1,$J152="Gas"),'AMI Ref (2)'!$L$6,IF(AND($D152=1,$J152="Electric"),'AMI Ref (2)'!$M$6,IF(AND($D152=1,$J152="N/A"),0,0))))</f>
        <v>0</v>
      </c>
      <c r="AG152" s="77">
        <f>IF(AND($D152=2,$J152="Oil"),'AMI Ref (2)'!$K$7,IF(AND($D152=2,$J152="Gas"),'AMI Ref (2)'!$L$7,IF(AND($D152=2,$J152="Electric"),'AMI Ref (2)'!$M$7,IF(AND($D152=2,$J152="N/A"),0,0))))</f>
        <v>0</v>
      </c>
      <c r="AH152" s="77">
        <f>IF(AND($D152=3,$J152="Oil"),'AMI Ref (2)'!$K$8,IF(AND($D152=3,$J152="Gas"),'AMI Ref (2)'!$L$8,IF(AND($D152=3,$J152="Electric"),'AMI Ref (2)'!$M$8,IF(AND($D152=3,$J152="N/A"),0,0))))</f>
        <v>0</v>
      </c>
      <c r="AI152" s="77">
        <f>IF(AND($D152=4,$J152="Oil"),'AMI Ref (2)'!$K$9,IF(AND($D152=4,$J152="Gas"),'AMI Ref (2)'!$L$9,IF(AND($D152=4,$J152="Electric"),'AMI Ref (2)'!$M$9,IF(AND($D152=4,$J152="N/A"),0,0))))</f>
        <v>0</v>
      </c>
      <c r="AJ152" s="77">
        <f>IF(AND($D152=5,$J152="Oil"),'AMI Ref (2)'!$K$10,IF(AND($D152=5,$J152="Gas"),'AMI Ref (2)'!$L$10,IF(AND($D152=5,$J152="Electric"),'AMI Ref (2)'!$M$10,IF(AND($D152=5,$J152="N/A"),0,0))))</f>
        <v>0</v>
      </c>
      <c r="AK152" s="42"/>
      <c r="AL152" s="77">
        <f>IF(AND($D152=0,$K152="Oil"),'AMI Ref (2)'!$N$5,IF(AND($D152=0,$K152="Gas"),'AMI Ref (2)'!$O$5,IF(AND($D152=0,$K152="Electric"),'AMI Ref (2)'!$P$5,IF(AND($D152=0,$K152="N/A"),0,0))))</f>
        <v>0</v>
      </c>
      <c r="AM152" s="77">
        <f>IF(AND($D152=1,$K152="Oil"),'AMI Ref (2)'!$N$6,IF(AND($D152=1,$K152="Gas"),'AMI Ref (2)'!$O$6,IF(AND($D152=1,$K152="Electric"),'AMI Ref (2)'!$P$6,IF(AND($D152=1,$K152="N/A"),0,0))))</f>
        <v>0</v>
      </c>
      <c r="AN152" s="77">
        <f>IF(AND($D152=2,$K152="Oil"),'AMI Ref (2)'!$N$7,IF(AND($D152=2,$K152="Gas"),'AMI Ref (2)'!$O$7,IF(AND($D152=2,$K152="Electric"),'AMI Ref (2)'!$P$7,IF(AND($D152=2,$K152="N/A"),0,0))))</f>
        <v>0</v>
      </c>
      <c r="AO152" s="77">
        <f>IF(AND($D152=3,$K152="Oil"),'AMI Ref (2)'!$N$8,IF(AND($D152=3,$K152="Gas"),'AMI Ref (2)'!$O$8,IF(AND($D152=3,$K152="Electric"),'AMI Ref (2)'!$P$8,IF(AND($D152=3,$K152="N/A"),0,0))))</f>
        <v>0</v>
      </c>
      <c r="AP152" s="77">
        <f>IF(AND($D152=4,$K152="Oil"),'AMI Ref (2)'!$N$9,IF(AND($D152=4,$K152="Gas"),'AMI Ref (2)'!$O$9,IF(AND($D152=4,$K152="Electric"),'AMI Ref (2)'!$P$9,IF(AND($D152=4,$K152="N/A"),0,0))))</f>
        <v>0</v>
      </c>
      <c r="AQ152" s="77">
        <f>IF(AND($D152=5,$K152="Oil"),'AMI Ref (2)'!$N$10,IF(AND($D152=5,$K152="Gas"),'AMI Ref (2)'!$O$10,IF(AND($D152=5,$K152="Electric"),'AMI Ref (2)'!$P$10,IF(AND($D152=5,$K152="N/A"),0,0))))</f>
        <v>0</v>
      </c>
      <c r="AR152" s="86">
        <f t="shared" si="40"/>
        <v>0</v>
      </c>
      <c r="AS152" s="87" t="e">
        <f t="shared" si="41"/>
        <v>#N/A</v>
      </c>
    </row>
    <row r="153" spans="1:45" ht="12.95" customHeight="1" x14ac:dyDescent="0.2">
      <c r="A153" s="68">
        <v>151</v>
      </c>
      <c r="B153" s="79">
        <f>Input!E168</f>
        <v>0</v>
      </c>
      <c r="C153" s="79">
        <f>Input!F168</f>
        <v>0</v>
      </c>
      <c r="D153" s="79">
        <f>Input!G168</f>
        <v>0</v>
      </c>
      <c r="E153" s="79">
        <f>Input!H168</f>
        <v>0</v>
      </c>
      <c r="F153" s="80">
        <f>Input!I168</f>
        <v>0</v>
      </c>
      <c r="G153" s="80">
        <f>Input!J168</f>
        <v>0</v>
      </c>
      <c r="H153" s="79">
        <f>Input!K168</f>
        <v>0</v>
      </c>
      <c r="I153" s="79">
        <f>Input!L168</f>
        <v>0</v>
      </c>
      <c r="J153" s="79">
        <f>Input!M168</f>
        <v>0</v>
      </c>
      <c r="K153" s="79">
        <f>Input!N168</f>
        <v>0</v>
      </c>
      <c r="L153" s="79">
        <f>Input!O168</f>
        <v>0</v>
      </c>
      <c r="M153" s="81" t="str">
        <f t="shared" si="32"/>
        <v/>
      </c>
      <c r="N153" s="82">
        <f t="shared" si="33"/>
        <v>0</v>
      </c>
      <c r="O153" s="83">
        <f>Input!C168</f>
        <v>0</v>
      </c>
      <c r="P153" s="83"/>
      <c r="R153" s="11">
        <f t="shared" si="29"/>
        <v>0</v>
      </c>
      <c r="S153" s="15" t="str">
        <f t="shared" si="30"/>
        <v xml:space="preserve"> </v>
      </c>
      <c r="T153" s="15"/>
      <c r="U153" s="12">
        <f t="shared" si="34"/>
        <v>0</v>
      </c>
      <c r="V153" s="12">
        <f t="shared" si="35"/>
        <v>0</v>
      </c>
      <c r="W153" s="12">
        <f t="shared" si="36"/>
        <v>0</v>
      </c>
      <c r="X153" s="12">
        <f t="shared" si="37"/>
        <v>0</v>
      </c>
      <c r="Y153" s="12">
        <f t="shared" si="38"/>
        <v>0</v>
      </c>
      <c r="Z153" s="12">
        <f t="shared" si="39"/>
        <v>0</v>
      </c>
      <c r="AA153" s="12">
        <f t="shared" si="28"/>
        <v>0</v>
      </c>
      <c r="AB153" s="12" t="str">
        <f t="shared" si="31"/>
        <v>00</v>
      </c>
      <c r="AC153" s="85" t="e">
        <f>VLOOKUP(AB153,'AMI Ref (2)'!T:U,2,FALSE)</f>
        <v>#N/A</v>
      </c>
      <c r="AD153" s="86"/>
      <c r="AE153" s="77">
        <f>IF(AND($D153=0,$J153="Oil"),'AMI Ref (2)'!$K$5,IF(AND($D153=0,$J153="Gas"),'AMI Ref (2)'!$L$5,IF(AND($D153=0,$J153="Electric"),'AMI Ref (2)'!$M$5,IF(AND($D153=0,$J153="N/A"),0,0))))</f>
        <v>0</v>
      </c>
      <c r="AF153" s="77">
        <f>IF(AND($D153=1,$J153="Oil"),'AMI Ref (2)'!$K$6,IF(AND($D153=1,$J153="Gas"),'AMI Ref (2)'!$L$6,IF(AND($D153=1,$J153="Electric"),'AMI Ref (2)'!$M$6,IF(AND($D153=1,$J153="N/A"),0,0))))</f>
        <v>0</v>
      </c>
      <c r="AG153" s="77">
        <f>IF(AND($D153=2,$J153="Oil"),'AMI Ref (2)'!$K$7,IF(AND($D153=2,$J153="Gas"),'AMI Ref (2)'!$L$7,IF(AND($D153=2,$J153="Electric"),'AMI Ref (2)'!$M$7,IF(AND($D153=2,$J153="N/A"),0,0))))</f>
        <v>0</v>
      </c>
      <c r="AH153" s="77">
        <f>IF(AND($D153=3,$J153="Oil"),'AMI Ref (2)'!$K$8,IF(AND($D153=3,$J153="Gas"),'AMI Ref (2)'!$L$8,IF(AND($D153=3,$J153="Electric"),'AMI Ref (2)'!$M$8,IF(AND($D153=3,$J153="N/A"),0,0))))</f>
        <v>0</v>
      </c>
      <c r="AI153" s="77">
        <f>IF(AND($D153=4,$J153="Oil"),'AMI Ref (2)'!$K$9,IF(AND($D153=4,$J153="Gas"),'AMI Ref (2)'!$L$9,IF(AND($D153=4,$J153="Electric"),'AMI Ref (2)'!$M$9,IF(AND($D153=4,$J153="N/A"),0,0))))</f>
        <v>0</v>
      </c>
      <c r="AJ153" s="77">
        <f>IF(AND($D153=5,$J153="Oil"),'AMI Ref (2)'!$K$10,IF(AND($D153=5,$J153="Gas"),'AMI Ref (2)'!$L$10,IF(AND($D153=5,$J153="Electric"),'AMI Ref (2)'!$M$10,IF(AND($D153=5,$J153="N/A"),0,0))))</f>
        <v>0</v>
      </c>
      <c r="AK153" s="42"/>
      <c r="AL153" s="77">
        <f>IF(AND($D153=0,$K153="Oil"),'AMI Ref (2)'!$N$5,IF(AND($D153=0,$K153="Gas"),'AMI Ref (2)'!$O$5,IF(AND($D153=0,$K153="Electric"),'AMI Ref (2)'!$P$5,IF(AND($D153=0,$K153="N/A"),0,0))))</f>
        <v>0</v>
      </c>
      <c r="AM153" s="77">
        <f>IF(AND($D153=1,$K153="Oil"),'AMI Ref (2)'!$N$6,IF(AND($D153=1,$K153="Gas"),'AMI Ref (2)'!$O$6,IF(AND($D153=1,$K153="Electric"),'AMI Ref (2)'!$P$6,IF(AND($D153=1,$K153="N/A"),0,0))))</f>
        <v>0</v>
      </c>
      <c r="AN153" s="77">
        <f>IF(AND($D153=2,$K153="Oil"),'AMI Ref (2)'!$N$7,IF(AND($D153=2,$K153="Gas"),'AMI Ref (2)'!$O$7,IF(AND($D153=2,$K153="Electric"),'AMI Ref (2)'!$P$7,IF(AND($D153=2,$K153="N/A"),0,0))))</f>
        <v>0</v>
      </c>
      <c r="AO153" s="77">
        <f>IF(AND($D153=3,$K153="Oil"),'AMI Ref (2)'!$N$8,IF(AND($D153=3,$K153="Gas"),'AMI Ref (2)'!$O$8,IF(AND($D153=3,$K153="Electric"),'AMI Ref (2)'!$P$8,IF(AND($D153=3,$K153="N/A"),0,0))))</f>
        <v>0</v>
      </c>
      <c r="AP153" s="77">
        <f>IF(AND($D153=4,$K153="Oil"),'AMI Ref (2)'!$N$9,IF(AND($D153=4,$K153="Gas"),'AMI Ref (2)'!$O$9,IF(AND($D153=4,$K153="Electric"),'AMI Ref (2)'!$P$9,IF(AND($D153=4,$K153="N/A"),0,0))))</f>
        <v>0</v>
      </c>
      <c r="AQ153" s="77">
        <f>IF(AND($D153=5,$K153="Oil"),'AMI Ref (2)'!$N$10,IF(AND($D153=5,$K153="Gas"),'AMI Ref (2)'!$O$10,IF(AND($D153=5,$K153="Electric"),'AMI Ref (2)'!$P$10,IF(AND($D153=5,$K153="N/A"),0,0))))</f>
        <v>0</v>
      </c>
      <c r="AR153" s="86">
        <f t="shared" si="40"/>
        <v>0</v>
      </c>
      <c r="AS153" s="87" t="e">
        <f t="shared" si="41"/>
        <v>#N/A</v>
      </c>
    </row>
    <row r="154" spans="1:45" ht="12.95" customHeight="1" x14ac:dyDescent="0.2">
      <c r="A154" s="68">
        <v>152</v>
      </c>
      <c r="B154" s="79">
        <f>Input!E169</f>
        <v>0</v>
      </c>
      <c r="C154" s="79">
        <f>Input!F169</f>
        <v>0</v>
      </c>
      <c r="D154" s="79">
        <f>Input!G169</f>
        <v>0</v>
      </c>
      <c r="E154" s="79">
        <f>Input!H169</f>
        <v>0</v>
      </c>
      <c r="F154" s="80">
        <f>Input!I169</f>
        <v>0</v>
      </c>
      <c r="G154" s="80">
        <f>Input!J169</f>
        <v>0</v>
      </c>
      <c r="H154" s="79">
        <f>Input!K169</f>
        <v>0</v>
      </c>
      <c r="I154" s="79">
        <f>Input!L169</f>
        <v>0</v>
      </c>
      <c r="J154" s="79">
        <f>Input!M169</f>
        <v>0</v>
      </c>
      <c r="K154" s="79">
        <f>Input!N169</f>
        <v>0</v>
      </c>
      <c r="L154" s="79">
        <f>Input!O169</f>
        <v>0</v>
      </c>
      <c r="M154" s="81" t="str">
        <f t="shared" si="32"/>
        <v/>
      </c>
      <c r="N154" s="82">
        <f t="shared" si="33"/>
        <v>0</v>
      </c>
      <c r="O154" s="83">
        <f>Input!C169</f>
        <v>0</v>
      </c>
      <c r="P154" s="83"/>
      <c r="R154" s="11">
        <f t="shared" si="29"/>
        <v>0</v>
      </c>
      <c r="S154" s="15" t="str">
        <f t="shared" si="30"/>
        <v xml:space="preserve"> </v>
      </c>
      <c r="T154" s="15"/>
      <c r="U154" s="12">
        <f t="shared" si="34"/>
        <v>0</v>
      </c>
      <c r="V154" s="12">
        <f t="shared" si="35"/>
        <v>0</v>
      </c>
      <c r="W154" s="12">
        <f t="shared" si="36"/>
        <v>0</v>
      </c>
      <c r="X154" s="12">
        <f t="shared" si="37"/>
        <v>0</v>
      </c>
      <c r="Y154" s="12">
        <f t="shared" si="38"/>
        <v>0</v>
      </c>
      <c r="Z154" s="12">
        <f t="shared" si="39"/>
        <v>0</v>
      </c>
      <c r="AA154" s="12">
        <f t="shared" si="28"/>
        <v>0</v>
      </c>
      <c r="AB154" s="12" t="str">
        <f t="shared" si="31"/>
        <v>00</v>
      </c>
      <c r="AC154" s="85" t="e">
        <f>VLOOKUP(AB154,'AMI Ref (2)'!T:U,2,FALSE)</f>
        <v>#N/A</v>
      </c>
      <c r="AD154" s="86"/>
      <c r="AE154" s="77">
        <f>IF(AND($D154=0,$J154="Oil"),'AMI Ref (2)'!$K$5,IF(AND($D154=0,$J154="Gas"),'AMI Ref (2)'!$L$5,IF(AND($D154=0,$J154="Electric"),'AMI Ref (2)'!$M$5,IF(AND($D154=0,$J154="N/A"),0,0))))</f>
        <v>0</v>
      </c>
      <c r="AF154" s="77">
        <f>IF(AND($D154=1,$J154="Oil"),'AMI Ref (2)'!$K$6,IF(AND($D154=1,$J154="Gas"),'AMI Ref (2)'!$L$6,IF(AND($D154=1,$J154="Electric"),'AMI Ref (2)'!$M$6,IF(AND($D154=1,$J154="N/A"),0,0))))</f>
        <v>0</v>
      </c>
      <c r="AG154" s="77">
        <f>IF(AND($D154=2,$J154="Oil"),'AMI Ref (2)'!$K$7,IF(AND($D154=2,$J154="Gas"),'AMI Ref (2)'!$L$7,IF(AND($D154=2,$J154="Electric"),'AMI Ref (2)'!$M$7,IF(AND($D154=2,$J154="N/A"),0,0))))</f>
        <v>0</v>
      </c>
      <c r="AH154" s="77">
        <f>IF(AND($D154=3,$J154="Oil"),'AMI Ref (2)'!$K$8,IF(AND($D154=3,$J154="Gas"),'AMI Ref (2)'!$L$8,IF(AND($D154=3,$J154="Electric"),'AMI Ref (2)'!$M$8,IF(AND($D154=3,$J154="N/A"),0,0))))</f>
        <v>0</v>
      </c>
      <c r="AI154" s="77">
        <f>IF(AND($D154=4,$J154="Oil"),'AMI Ref (2)'!$K$9,IF(AND($D154=4,$J154="Gas"),'AMI Ref (2)'!$L$9,IF(AND($D154=4,$J154="Electric"),'AMI Ref (2)'!$M$9,IF(AND($D154=4,$J154="N/A"),0,0))))</f>
        <v>0</v>
      </c>
      <c r="AJ154" s="77">
        <f>IF(AND($D154=5,$J154="Oil"),'AMI Ref (2)'!$K$10,IF(AND($D154=5,$J154="Gas"),'AMI Ref (2)'!$L$10,IF(AND($D154=5,$J154="Electric"),'AMI Ref (2)'!$M$10,IF(AND($D154=5,$J154="N/A"),0,0))))</f>
        <v>0</v>
      </c>
      <c r="AK154" s="42"/>
      <c r="AL154" s="77">
        <f>IF(AND($D154=0,$K154="Oil"),'AMI Ref (2)'!$N$5,IF(AND($D154=0,$K154="Gas"),'AMI Ref (2)'!$O$5,IF(AND($D154=0,$K154="Electric"),'AMI Ref (2)'!$P$5,IF(AND($D154=0,$K154="N/A"),0,0))))</f>
        <v>0</v>
      </c>
      <c r="AM154" s="77">
        <f>IF(AND($D154=1,$K154="Oil"),'AMI Ref (2)'!$N$6,IF(AND($D154=1,$K154="Gas"),'AMI Ref (2)'!$O$6,IF(AND($D154=1,$K154="Electric"),'AMI Ref (2)'!$P$6,IF(AND($D154=1,$K154="N/A"),0,0))))</f>
        <v>0</v>
      </c>
      <c r="AN154" s="77">
        <f>IF(AND($D154=2,$K154="Oil"),'AMI Ref (2)'!$N$7,IF(AND($D154=2,$K154="Gas"),'AMI Ref (2)'!$O$7,IF(AND($D154=2,$K154="Electric"),'AMI Ref (2)'!$P$7,IF(AND($D154=2,$K154="N/A"),0,0))))</f>
        <v>0</v>
      </c>
      <c r="AO154" s="77">
        <f>IF(AND($D154=3,$K154="Oil"),'AMI Ref (2)'!$N$8,IF(AND($D154=3,$K154="Gas"),'AMI Ref (2)'!$O$8,IF(AND($D154=3,$K154="Electric"),'AMI Ref (2)'!$P$8,IF(AND($D154=3,$K154="N/A"),0,0))))</f>
        <v>0</v>
      </c>
      <c r="AP154" s="77">
        <f>IF(AND($D154=4,$K154="Oil"),'AMI Ref (2)'!$N$9,IF(AND($D154=4,$K154="Gas"),'AMI Ref (2)'!$O$9,IF(AND($D154=4,$K154="Electric"),'AMI Ref (2)'!$P$9,IF(AND($D154=4,$K154="N/A"),0,0))))</f>
        <v>0</v>
      </c>
      <c r="AQ154" s="77">
        <f>IF(AND($D154=5,$K154="Oil"),'AMI Ref (2)'!$N$10,IF(AND($D154=5,$K154="Gas"),'AMI Ref (2)'!$O$10,IF(AND($D154=5,$K154="Electric"),'AMI Ref (2)'!$P$10,IF(AND($D154=5,$K154="N/A"),0,0))))</f>
        <v>0</v>
      </c>
      <c r="AR154" s="86">
        <f t="shared" si="40"/>
        <v>0</v>
      </c>
      <c r="AS154" s="87" t="e">
        <f t="shared" si="41"/>
        <v>#N/A</v>
      </c>
    </row>
    <row r="155" spans="1:45" ht="12.95" customHeight="1" x14ac:dyDescent="0.2">
      <c r="A155" s="68">
        <v>153</v>
      </c>
      <c r="B155" s="79">
        <f>Input!E170</f>
        <v>0</v>
      </c>
      <c r="C155" s="79">
        <f>Input!F170</f>
        <v>0</v>
      </c>
      <c r="D155" s="79">
        <f>Input!G170</f>
        <v>0</v>
      </c>
      <c r="E155" s="79">
        <f>Input!H170</f>
        <v>0</v>
      </c>
      <c r="F155" s="80">
        <f>Input!I170</f>
        <v>0</v>
      </c>
      <c r="G155" s="80">
        <f>Input!J170</f>
        <v>0</v>
      </c>
      <c r="H155" s="79">
        <f>Input!K170</f>
        <v>0</v>
      </c>
      <c r="I155" s="79">
        <f>Input!L170</f>
        <v>0</v>
      </c>
      <c r="J155" s="79">
        <f>Input!M170</f>
        <v>0</v>
      </c>
      <c r="K155" s="79">
        <f>Input!N170</f>
        <v>0</v>
      </c>
      <c r="L155" s="79">
        <f>Input!O170</f>
        <v>0</v>
      </c>
      <c r="M155" s="81" t="str">
        <f t="shared" si="32"/>
        <v/>
      </c>
      <c r="N155" s="82">
        <f t="shared" si="33"/>
        <v>0</v>
      </c>
      <c r="O155" s="83">
        <f>Input!C170</f>
        <v>0</v>
      </c>
      <c r="P155" s="83"/>
      <c r="R155" s="11">
        <f t="shared" si="29"/>
        <v>0</v>
      </c>
      <c r="S155" s="15" t="str">
        <f t="shared" si="30"/>
        <v xml:space="preserve"> </v>
      </c>
      <c r="T155" s="15"/>
      <c r="U155" s="12">
        <f t="shared" si="34"/>
        <v>0</v>
      </c>
      <c r="V155" s="12">
        <f t="shared" si="35"/>
        <v>0</v>
      </c>
      <c r="W155" s="12">
        <f t="shared" si="36"/>
        <v>0</v>
      </c>
      <c r="X155" s="12">
        <f t="shared" si="37"/>
        <v>0</v>
      </c>
      <c r="Y155" s="12">
        <f t="shared" si="38"/>
        <v>0</v>
      </c>
      <c r="Z155" s="12">
        <f t="shared" si="39"/>
        <v>0</v>
      </c>
      <c r="AA155" s="12">
        <f t="shared" si="28"/>
        <v>0</v>
      </c>
      <c r="AB155" s="12" t="str">
        <f t="shared" si="31"/>
        <v>00</v>
      </c>
      <c r="AC155" s="85" t="e">
        <f>VLOOKUP(AB155,'AMI Ref (2)'!T:U,2,FALSE)</f>
        <v>#N/A</v>
      </c>
      <c r="AD155" s="86"/>
      <c r="AE155" s="77">
        <f>IF(AND($D155=0,$J155="Oil"),'AMI Ref (2)'!$K$5,IF(AND($D155=0,$J155="Gas"),'AMI Ref (2)'!$L$5,IF(AND($D155=0,$J155="Electric"),'AMI Ref (2)'!$M$5,IF(AND($D155=0,$J155="N/A"),0,0))))</f>
        <v>0</v>
      </c>
      <c r="AF155" s="77">
        <f>IF(AND($D155=1,$J155="Oil"),'AMI Ref (2)'!$K$6,IF(AND($D155=1,$J155="Gas"),'AMI Ref (2)'!$L$6,IF(AND($D155=1,$J155="Electric"),'AMI Ref (2)'!$M$6,IF(AND($D155=1,$J155="N/A"),0,0))))</f>
        <v>0</v>
      </c>
      <c r="AG155" s="77">
        <f>IF(AND($D155=2,$J155="Oil"),'AMI Ref (2)'!$K$7,IF(AND($D155=2,$J155="Gas"),'AMI Ref (2)'!$L$7,IF(AND($D155=2,$J155="Electric"),'AMI Ref (2)'!$M$7,IF(AND($D155=2,$J155="N/A"),0,0))))</f>
        <v>0</v>
      </c>
      <c r="AH155" s="77">
        <f>IF(AND($D155=3,$J155="Oil"),'AMI Ref (2)'!$K$8,IF(AND($D155=3,$J155="Gas"),'AMI Ref (2)'!$L$8,IF(AND($D155=3,$J155="Electric"),'AMI Ref (2)'!$M$8,IF(AND($D155=3,$J155="N/A"),0,0))))</f>
        <v>0</v>
      </c>
      <c r="AI155" s="77">
        <f>IF(AND($D155=4,$J155="Oil"),'AMI Ref (2)'!$K$9,IF(AND($D155=4,$J155="Gas"),'AMI Ref (2)'!$L$9,IF(AND($D155=4,$J155="Electric"),'AMI Ref (2)'!$M$9,IF(AND($D155=4,$J155="N/A"),0,0))))</f>
        <v>0</v>
      </c>
      <c r="AJ155" s="77">
        <f>IF(AND($D155=5,$J155="Oil"),'AMI Ref (2)'!$K$10,IF(AND($D155=5,$J155="Gas"),'AMI Ref (2)'!$L$10,IF(AND($D155=5,$J155="Electric"),'AMI Ref (2)'!$M$10,IF(AND($D155=5,$J155="N/A"),0,0))))</f>
        <v>0</v>
      </c>
      <c r="AK155" s="42"/>
      <c r="AL155" s="77">
        <f>IF(AND($D155=0,$K155="Oil"),'AMI Ref (2)'!$N$5,IF(AND($D155=0,$K155="Gas"),'AMI Ref (2)'!$O$5,IF(AND($D155=0,$K155="Electric"),'AMI Ref (2)'!$P$5,IF(AND($D155=0,$K155="N/A"),0,0))))</f>
        <v>0</v>
      </c>
      <c r="AM155" s="77">
        <f>IF(AND($D155=1,$K155="Oil"),'AMI Ref (2)'!$N$6,IF(AND($D155=1,$K155="Gas"),'AMI Ref (2)'!$O$6,IF(AND($D155=1,$K155="Electric"),'AMI Ref (2)'!$P$6,IF(AND($D155=1,$K155="N/A"),0,0))))</f>
        <v>0</v>
      </c>
      <c r="AN155" s="77">
        <f>IF(AND($D155=2,$K155="Oil"),'AMI Ref (2)'!$N$7,IF(AND($D155=2,$K155="Gas"),'AMI Ref (2)'!$O$7,IF(AND($D155=2,$K155="Electric"),'AMI Ref (2)'!$P$7,IF(AND($D155=2,$K155="N/A"),0,0))))</f>
        <v>0</v>
      </c>
      <c r="AO155" s="77">
        <f>IF(AND($D155=3,$K155="Oil"),'AMI Ref (2)'!$N$8,IF(AND($D155=3,$K155="Gas"),'AMI Ref (2)'!$O$8,IF(AND($D155=3,$K155="Electric"),'AMI Ref (2)'!$P$8,IF(AND($D155=3,$K155="N/A"),0,0))))</f>
        <v>0</v>
      </c>
      <c r="AP155" s="77">
        <f>IF(AND($D155=4,$K155="Oil"),'AMI Ref (2)'!$N$9,IF(AND($D155=4,$K155="Gas"),'AMI Ref (2)'!$O$9,IF(AND($D155=4,$K155="Electric"),'AMI Ref (2)'!$P$9,IF(AND($D155=4,$K155="N/A"),0,0))))</f>
        <v>0</v>
      </c>
      <c r="AQ155" s="77">
        <f>IF(AND($D155=5,$K155="Oil"),'AMI Ref (2)'!$N$10,IF(AND($D155=5,$K155="Gas"),'AMI Ref (2)'!$O$10,IF(AND($D155=5,$K155="Electric"),'AMI Ref (2)'!$P$10,IF(AND($D155=5,$K155="N/A"),0,0))))</f>
        <v>0</v>
      </c>
      <c r="AR155" s="86">
        <f t="shared" si="40"/>
        <v>0</v>
      </c>
      <c r="AS155" s="87" t="e">
        <f t="shared" si="41"/>
        <v>#N/A</v>
      </c>
    </row>
    <row r="156" spans="1:45" ht="12.95" customHeight="1" x14ac:dyDescent="0.2">
      <c r="A156" s="68">
        <v>154</v>
      </c>
      <c r="B156" s="79">
        <f>Input!E171</f>
        <v>0</v>
      </c>
      <c r="C156" s="79">
        <f>Input!F171</f>
        <v>0</v>
      </c>
      <c r="D156" s="79">
        <f>Input!G171</f>
        <v>0</v>
      </c>
      <c r="E156" s="79">
        <f>Input!H171</f>
        <v>0</v>
      </c>
      <c r="F156" s="80">
        <f>Input!I171</f>
        <v>0</v>
      </c>
      <c r="G156" s="80">
        <f>Input!J171</f>
        <v>0</v>
      </c>
      <c r="H156" s="79">
        <f>Input!K171</f>
        <v>0</v>
      </c>
      <c r="I156" s="79">
        <f>Input!L171</f>
        <v>0</v>
      </c>
      <c r="J156" s="79">
        <f>Input!M171</f>
        <v>0</v>
      </c>
      <c r="K156" s="79">
        <f>Input!N171</f>
        <v>0</v>
      </c>
      <c r="L156" s="79">
        <f>Input!O171</f>
        <v>0</v>
      </c>
      <c r="M156" s="81" t="str">
        <f t="shared" si="32"/>
        <v/>
      </c>
      <c r="N156" s="82">
        <f t="shared" si="33"/>
        <v>0</v>
      </c>
      <c r="O156" s="83">
        <f>Input!C171</f>
        <v>0</v>
      </c>
      <c r="P156" s="83"/>
      <c r="R156" s="11">
        <f t="shared" si="29"/>
        <v>0</v>
      </c>
      <c r="S156" s="15" t="str">
        <f t="shared" si="30"/>
        <v xml:space="preserve"> </v>
      </c>
      <c r="T156" s="15"/>
      <c r="U156" s="12">
        <f t="shared" si="34"/>
        <v>0</v>
      </c>
      <c r="V156" s="12">
        <f t="shared" si="35"/>
        <v>0</v>
      </c>
      <c r="W156" s="12">
        <f t="shared" si="36"/>
        <v>0</v>
      </c>
      <c r="X156" s="12">
        <f t="shared" si="37"/>
        <v>0</v>
      </c>
      <c r="Y156" s="12">
        <f t="shared" si="38"/>
        <v>0</v>
      </c>
      <c r="Z156" s="12">
        <f t="shared" si="39"/>
        <v>0</v>
      </c>
      <c r="AA156" s="12">
        <f t="shared" si="28"/>
        <v>0</v>
      </c>
      <c r="AB156" s="12" t="str">
        <f t="shared" si="31"/>
        <v>00</v>
      </c>
      <c r="AC156" s="85" t="e">
        <f>VLOOKUP(AB156,'AMI Ref (2)'!T:U,2,FALSE)</f>
        <v>#N/A</v>
      </c>
      <c r="AD156" s="86"/>
      <c r="AE156" s="77">
        <f>IF(AND($D156=0,$J156="Oil"),'AMI Ref (2)'!$K$5,IF(AND($D156=0,$J156="Gas"),'AMI Ref (2)'!$L$5,IF(AND($D156=0,$J156="Electric"),'AMI Ref (2)'!$M$5,IF(AND($D156=0,$J156="N/A"),0,0))))</f>
        <v>0</v>
      </c>
      <c r="AF156" s="77">
        <f>IF(AND($D156=1,$J156="Oil"),'AMI Ref (2)'!$K$6,IF(AND($D156=1,$J156="Gas"),'AMI Ref (2)'!$L$6,IF(AND($D156=1,$J156="Electric"),'AMI Ref (2)'!$M$6,IF(AND($D156=1,$J156="N/A"),0,0))))</f>
        <v>0</v>
      </c>
      <c r="AG156" s="77">
        <f>IF(AND($D156=2,$J156="Oil"),'AMI Ref (2)'!$K$7,IF(AND($D156=2,$J156="Gas"),'AMI Ref (2)'!$L$7,IF(AND($D156=2,$J156="Electric"),'AMI Ref (2)'!$M$7,IF(AND($D156=2,$J156="N/A"),0,0))))</f>
        <v>0</v>
      </c>
      <c r="AH156" s="77">
        <f>IF(AND($D156=3,$J156="Oil"),'AMI Ref (2)'!$K$8,IF(AND($D156=3,$J156="Gas"),'AMI Ref (2)'!$L$8,IF(AND($D156=3,$J156="Electric"),'AMI Ref (2)'!$M$8,IF(AND($D156=3,$J156="N/A"),0,0))))</f>
        <v>0</v>
      </c>
      <c r="AI156" s="77">
        <f>IF(AND($D156=4,$J156="Oil"),'AMI Ref (2)'!$K$9,IF(AND($D156=4,$J156="Gas"),'AMI Ref (2)'!$L$9,IF(AND($D156=4,$J156="Electric"),'AMI Ref (2)'!$M$9,IF(AND($D156=4,$J156="N/A"),0,0))))</f>
        <v>0</v>
      </c>
      <c r="AJ156" s="77">
        <f>IF(AND($D156=5,$J156="Oil"),'AMI Ref (2)'!$K$10,IF(AND($D156=5,$J156="Gas"),'AMI Ref (2)'!$L$10,IF(AND($D156=5,$J156="Electric"),'AMI Ref (2)'!$M$10,IF(AND($D156=5,$J156="N/A"),0,0))))</f>
        <v>0</v>
      </c>
      <c r="AK156" s="42"/>
      <c r="AL156" s="77">
        <f>IF(AND($D156=0,$K156="Oil"),'AMI Ref (2)'!$N$5,IF(AND($D156=0,$K156="Gas"),'AMI Ref (2)'!$O$5,IF(AND($D156=0,$K156="Electric"),'AMI Ref (2)'!$P$5,IF(AND($D156=0,$K156="N/A"),0,0))))</f>
        <v>0</v>
      </c>
      <c r="AM156" s="77">
        <f>IF(AND($D156=1,$K156="Oil"),'AMI Ref (2)'!$N$6,IF(AND($D156=1,$K156="Gas"),'AMI Ref (2)'!$O$6,IF(AND($D156=1,$K156="Electric"),'AMI Ref (2)'!$P$6,IF(AND($D156=1,$K156="N/A"),0,0))))</f>
        <v>0</v>
      </c>
      <c r="AN156" s="77">
        <f>IF(AND($D156=2,$K156="Oil"),'AMI Ref (2)'!$N$7,IF(AND($D156=2,$K156="Gas"),'AMI Ref (2)'!$O$7,IF(AND($D156=2,$K156="Electric"),'AMI Ref (2)'!$P$7,IF(AND($D156=2,$K156="N/A"),0,0))))</f>
        <v>0</v>
      </c>
      <c r="AO156" s="77">
        <f>IF(AND($D156=3,$K156="Oil"),'AMI Ref (2)'!$N$8,IF(AND($D156=3,$K156="Gas"),'AMI Ref (2)'!$O$8,IF(AND($D156=3,$K156="Electric"),'AMI Ref (2)'!$P$8,IF(AND($D156=3,$K156="N/A"),0,0))))</f>
        <v>0</v>
      </c>
      <c r="AP156" s="77">
        <f>IF(AND($D156=4,$K156="Oil"),'AMI Ref (2)'!$N$9,IF(AND($D156=4,$K156="Gas"),'AMI Ref (2)'!$O$9,IF(AND($D156=4,$K156="Electric"),'AMI Ref (2)'!$P$9,IF(AND($D156=4,$K156="N/A"),0,0))))</f>
        <v>0</v>
      </c>
      <c r="AQ156" s="77">
        <f>IF(AND($D156=5,$K156="Oil"),'AMI Ref (2)'!$N$10,IF(AND($D156=5,$K156="Gas"),'AMI Ref (2)'!$O$10,IF(AND($D156=5,$K156="Electric"),'AMI Ref (2)'!$P$10,IF(AND($D156=5,$K156="N/A"),0,0))))</f>
        <v>0</v>
      </c>
      <c r="AR156" s="86">
        <f t="shared" si="40"/>
        <v>0</v>
      </c>
      <c r="AS156" s="87" t="e">
        <f t="shared" si="41"/>
        <v>#N/A</v>
      </c>
    </row>
    <row r="157" spans="1:45" ht="12.95" customHeight="1" x14ac:dyDescent="0.2">
      <c r="A157" s="68">
        <v>155</v>
      </c>
      <c r="B157" s="79">
        <f>Input!E172</f>
        <v>0</v>
      </c>
      <c r="C157" s="79">
        <f>Input!F172</f>
        <v>0</v>
      </c>
      <c r="D157" s="79">
        <f>Input!G172</f>
        <v>0</v>
      </c>
      <c r="E157" s="79">
        <f>Input!H172</f>
        <v>0</v>
      </c>
      <c r="F157" s="80">
        <f>Input!I172</f>
        <v>0</v>
      </c>
      <c r="G157" s="80">
        <f>Input!J172</f>
        <v>0</v>
      </c>
      <c r="H157" s="79">
        <f>Input!K172</f>
        <v>0</v>
      </c>
      <c r="I157" s="79">
        <f>Input!L172</f>
        <v>0</v>
      </c>
      <c r="J157" s="79">
        <f>Input!M172</f>
        <v>0</v>
      </c>
      <c r="K157" s="79">
        <f>Input!N172</f>
        <v>0</v>
      </c>
      <c r="L157" s="79">
        <f>Input!O172</f>
        <v>0</v>
      </c>
      <c r="M157" s="81" t="str">
        <f t="shared" si="32"/>
        <v/>
      </c>
      <c r="N157" s="82">
        <f t="shared" si="33"/>
        <v>0</v>
      </c>
      <c r="O157" s="83">
        <f>Input!C172</f>
        <v>0</v>
      </c>
      <c r="P157" s="83"/>
      <c r="R157" s="11">
        <f t="shared" si="29"/>
        <v>0</v>
      </c>
      <c r="S157" s="15" t="str">
        <f t="shared" si="30"/>
        <v xml:space="preserve"> </v>
      </c>
      <c r="T157" s="15"/>
      <c r="U157" s="12">
        <f t="shared" si="34"/>
        <v>0</v>
      </c>
      <c r="V157" s="12">
        <f t="shared" si="35"/>
        <v>0</v>
      </c>
      <c r="W157" s="12">
        <f t="shared" si="36"/>
        <v>0</v>
      </c>
      <c r="X157" s="12">
        <f t="shared" si="37"/>
        <v>0</v>
      </c>
      <c r="Y157" s="12">
        <f t="shared" si="38"/>
        <v>0</v>
      </c>
      <c r="Z157" s="12">
        <f t="shared" si="39"/>
        <v>0</v>
      </c>
      <c r="AA157" s="12">
        <f t="shared" si="28"/>
        <v>0</v>
      </c>
      <c r="AB157" s="12" t="str">
        <f t="shared" si="31"/>
        <v>00</v>
      </c>
      <c r="AC157" s="85" t="e">
        <f>VLOOKUP(AB157,'AMI Ref (2)'!T:U,2,FALSE)</f>
        <v>#N/A</v>
      </c>
      <c r="AD157" s="86"/>
      <c r="AE157" s="77">
        <f>IF(AND($D157=0,$J157="Oil"),'AMI Ref (2)'!$K$5,IF(AND($D157=0,$J157="Gas"),'AMI Ref (2)'!$L$5,IF(AND($D157=0,$J157="Electric"),'AMI Ref (2)'!$M$5,IF(AND($D157=0,$J157="N/A"),0,0))))</f>
        <v>0</v>
      </c>
      <c r="AF157" s="77">
        <f>IF(AND($D157=1,$J157="Oil"),'AMI Ref (2)'!$K$6,IF(AND($D157=1,$J157="Gas"),'AMI Ref (2)'!$L$6,IF(AND($D157=1,$J157="Electric"),'AMI Ref (2)'!$M$6,IF(AND($D157=1,$J157="N/A"),0,0))))</f>
        <v>0</v>
      </c>
      <c r="AG157" s="77">
        <f>IF(AND($D157=2,$J157="Oil"),'AMI Ref (2)'!$K$7,IF(AND($D157=2,$J157="Gas"),'AMI Ref (2)'!$L$7,IF(AND($D157=2,$J157="Electric"),'AMI Ref (2)'!$M$7,IF(AND($D157=2,$J157="N/A"),0,0))))</f>
        <v>0</v>
      </c>
      <c r="AH157" s="77">
        <f>IF(AND($D157=3,$J157="Oil"),'AMI Ref (2)'!$K$8,IF(AND($D157=3,$J157="Gas"),'AMI Ref (2)'!$L$8,IF(AND($D157=3,$J157="Electric"),'AMI Ref (2)'!$M$8,IF(AND($D157=3,$J157="N/A"),0,0))))</f>
        <v>0</v>
      </c>
      <c r="AI157" s="77">
        <f>IF(AND($D157=4,$J157="Oil"),'AMI Ref (2)'!$K$9,IF(AND($D157=4,$J157="Gas"),'AMI Ref (2)'!$L$9,IF(AND($D157=4,$J157="Electric"),'AMI Ref (2)'!$M$9,IF(AND($D157=4,$J157="N/A"),0,0))))</f>
        <v>0</v>
      </c>
      <c r="AJ157" s="77">
        <f>IF(AND($D157=5,$J157="Oil"),'AMI Ref (2)'!$K$10,IF(AND($D157=5,$J157="Gas"),'AMI Ref (2)'!$L$10,IF(AND($D157=5,$J157="Electric"),'AMI Ref (2)'!$M$10,IF(AND($D157=5,$J157="N/A"),0,0))))</f>
        <v>0</v>
      </c>
      <c r="AK157" s="42"/>
      <c r="AL157" s="77">
        <f>IF(AND($D157=0,$K157="Oil"),'AMI Ref (2)'!$N$5,IF(AND($D157=0,$K157="Gas"),'AMI Ref (2)'!$O$5,IF(AND($D157=0,$K157="Electric"),'AMI Ref (2)'!$P$5,IF(AND($D157=0,$K157="N/A"),0,0))))</f>
        <v>0</v>
      </c>
      <c r="AM157" s="77">
        <f>IF(AND($D157=1,$K157="Oil"),'AMI Ref (2)'!$N$6,IF(AND($D157=1,$K157="Gas"),'AMI Ref (2)'!$O$6,IF(AND($D157=1,$K157="Electric"),'AMI Ref (2)'!$P$6,IF(AND($D157=1,$K157="N/A"),0,0))))</f>
        <v>0</v>
      </c>
      <c r="AN157" s="77">
        <f>IF(AND($D157=2,$K157="Oil"),'AMI Ref (2)'!$N$7,IF(AND($D157=2,$K157="Gas"),'AMI Ref (2)'!$O$7,IF(AND($D157=2,$K157="Electric"),'AMI Ref (2)'!$P$7,IF(AND($D157=2,$K157="N/A"),0,0))))</f>
        <v>0</v>
      </c>
      <c r="AO157" s="77">
        <f>IF(AND($D157=3,$K157="Oil"),'AMI Ref (2)'!$N$8,IF(AND($D157=3,$K157="Gas"),'AMI Ref (2)'!$O$8,IF(AND($D157=3,$K157="Electric"),'AMI Ref (2)'!$P$8,IF(AND($D157=3,$K157="N/A"),0,0))))</f>
        <v>0</v>
      </c>
      <c r="AP157" s="77">
        <f>IF(AND($D157=4,$K157="Oil"),'AMI Ref (2)'!$N$9,IF(AND($D157=4,$K157="Gas"),'AMI Ref (2)'!$O$9,IF(AND($D157=4,$K157="Electric"),'AMI Ref (2)'!$P$9,IF(AND($D157=4,$K157="N/A"),0,0))))</f>
        <v>0</v>
      </c>
      <c r="AQ157" s="77">
        <f>IF(AND($D157=5,$K157="Oil"),'AMI Ref (2)'!$N$10,IF(AND($D157=5,$K157="Gas"),'AMI Ref (2)'!$O$10,IF(AND($D157=5,$K157="Electric"),'AMI Ref (2)'!$P$10,IF(AND($D157=5,$K157="N/A"),0,0))))</f>
        <v>0</v>
      </c>
      <c r="AR157" s="86">
        <f t="shared" si="40"/>
        <v>0</v>
      </c>
      <c r="AS157" s="87" t="e">
        <f t="shared" si="41"/>
        <v>#N/A</v>
      </c>
    </row>
    <row r="158" spans="1:45" ht="12.95" customHeight="1" x14ac:dyDescent="0.2">
      <c r="A158" s="68">
        <v>156</v>
      </c>
      <c r="B158" s="79">
        <f>Input!E173</f>
        <v>0</v>
      </c>
      <c r="C158" s="79">
        <f>Input!F173</f>
        <v>0</v>
      </c>
      <c r="D158" s="79">
        <f>Input!G173</f>
        <v>0</v>
      </c>
      <c r="E158" s="79">
        <f>Input!H173</f>
        <v>0</v>
      </c>
      <c r="F158" s="80">
        <f>Input!I173</f>
        <v>0</v>
      </c>
      <c r="G158" s="80">
        <f>Input!J173</f>
        <v>0</v>
      </c>
      <c r="H158" s="79">
        <f>Input!K173</f>
        <v>0</v>
      </c>
      <c r="I158" s="79">
        <f>Input!L173</f>
        <v>0</v>
      </c>
      <c r="J158" s="79">
        <f>Input!M173</f>
        <v>0</v>
      </c>
      <c r="K158" s="79">
        <f>Input!N173</f>
        <v>0</v>
      </c>
      <c r="L158" s="79">
        <f>Input!O173</f>
        <v>0</v>
      </c>
      <c r="M158" s="81" t="str">
        <f t="shared" si="32"/>
        <v/>
      </c>
      <c r="N158" s="82">
        <f t="shared" si="33"/>
        <v>0</v>
      </c>
      <c r="O158" s="83">
        <f>Input!C173</f>
        <v>0</v>
      </c>
      <c r="P158" s="83"/>
      <c r="R158" s="11">
        <f t="shared" si="29"/>
        <v>0</v>
      </c>
      <c r="S158" s="15" t="str">
        <f t="shared" si="30"/>
        <v xml:space="preserve"> </v>
      </c>
      <c r="T158" s="15"/>
      <c r="U158" s="12">
        <f t="shared" si="34"/>
        <v>0</v>
      </c>
      <c r="V158" s="12">
        <f t="shared" si="35"/>
        <v>0</v>
      </c>
      <c r="W158" s="12">
        <f t="shared" si="36"/>
        <v>0</v>
      </c>
      <c r="X158" s="12">
        <f t="shared" si="37"/>
        <v>0</v>
      </c>
      <c r="Y158" s="12">
        <f t="shared" si="38"/>
        <v>0</v>
      </c>
      <c r="Z158" s="12">
        <f t="shared" si="39"/>
        <v>0</v>
      </c>
      <c r="AA158" s="12">
        <f t="shared" si="28"/>
        <v>0</v>
      </c>
      <c r="AB158" s="12" t="str">
        <f t="shared" si="31"/>
        <v>00</v>
      </c>
      <c r="AC158" s="85" t="e">
        <f>VLOOKUP(AB158,'AMI Ref (2)'!T:U,2,FALSE)</f>
        <v>#N/A</v>
      </c>
      <c r="AD158" s="86"/>
      <c r="AE158" s="77">
        <f>IF(AND($D158=0,$J158="Oil"),'AMI Ref (2)'!$K$5,IF(AND($D158=0,$J158="Gas"),'AMI Ref (2)'!$L$5,IF(AND($D158=0,$J158="Electric"),'AMI Ref (2)'!$M$5,IF(AND($D158=0,$J158="N/A"),0,0))))</f>
        <v>0</v>
      </c>
      <c r="AF158" s="77">
        <f>IF(AND($D158=1,$J158="Oil"),'AMI Ref (2)'!$K$6,IF(AND($D158=1,$J158="Gas"),'AMI Ref (2)'!$L$6,IF(AND($D158=1,$J158="Electric"),'AMI Ref (2)'!$M$6,IF(AND($D158=1,$J158="N/A"),0,0))))</f>
        <v>0</v>
      </c>
      <c r="AG158" s="77">
        <f>IF(AND($D158=2,$J158="Oil"),'AMI Ref (2)'!$K$7,IF(AND($D158=2,$J158="Gas"),'AMI Ref (2)'!$L$7,IF(AND($D158=2,$J158="Electric"),'AMI Ref (2)'!$M$7,IF(AND($D158=2,$J158="N/A"),0,0))))</f>
        <v>0</v>
      </c>
      <c r="AH158" s="77">
        <f>IF(AND($D158=3,$J158="Oil"),'AMI Ref (2)'!$K$8,IF(AND($D158=3,$J158="Gas"),'AMI Ref (2)'!$L$8,IF(AND($D158=3,$J158="Electric"),'AMI Ref (2)'!$M$8,IF(AND($D158=3,$J158="N/A"),0,0))))</f>
        <v>0</v>
      </c>
      <c r="AI158" s="77">
        <f>IF(AND($D158=4,$J158="Oil"),'AMI Ref (2)'!$K$9,IF(AND($D158=4,$J158="Gas"),'AMI Ref (2)'!$L$9,IF(AND($D158=4,$J158="Electric"),'AMI Ref (2)'!$M$9,IF(AND($D158=4,$J158="N/A"),0,0))))</f>
        <v>0</v>
      </c>
      <c r="AJ158" s="77">
        <f>IF(AND($D158=5,$J158="Oil"),'AMI Ref (2)'!$K$10,IF(AND($D158=5,$J158="Gas"),'AMI Ref (2)'!$L$10,IF(AND($D158=5,$J158="Electric"),'AMI Ref (2)'!$M$10,IF(AND($D158=5,$J158="N/A"),0,0))))</f>
        <v>0</v>
      </c>
      <c r="AK158" s="42"/>
      <c r="AL158" s="77">
        <f>IF(AND($D158=0,$K158="Oil"),'AMI Ref (2)'!$N$5,IF(AND($D158=0,$K158="Gas"),'AMI Ref (2)'!$O$5,IF(AND($D158=0,$K158="Electric"),'AMI Ref (2)'!$P$5,IF(AND($D158=0,$K158="N/A"),0,0))))</f>
        <v>0</v>
      </c>
      <c r="AM158" s="77">
        <f>IF(AND($D158=1,$K158="Oil"),'AMI Ref (2)'!$N$6,IF(AND($D158=1,$K158="Gas"),'AMI Ref (2)'!$O$6,IF(AND($D158=1,$K158="Electric"),'AMI Ref (2)'!$P$6,IF(AND($D158=1,$K158="N/A"),0,0))))</f>
        <v>0</v>
      </c>
      <c r="AN158" s="77">
        <f>IF(AND($D158=2,$K158="Oil"),'AMI Ref (2)'!$N$7,IF(AND($D158=2,$K158="Gas"),'AMI Ref (2)'!$O$7,IF(AND($D158=2,$K158="Electric"),'AMI Ref (2)'!$P$7,IF(AND($D158=2,$K158="N/A"),0,0))))</f>
        <v>0</v>
      </c>
      <c r="AO158" s="77">
        <f>IF(AND($D158=3,$K158="Oil"),'AMI Ref (2)'!$N$8,IF(AND($D158=3,$K158="Gas"),'AMI Ref (2)'!$O$8,IF(AND($D158=3,$K158="Electric"),'AMI Ref (2)'!$P$8,IF(AND($D158=3,$K158="N/A"),0,0))))</f>
        <v>0</v>
      </c>
      <c r="AP158" s="77">
        <f>IF(AND($D158=4,$K158="Oil"),'AMI Ref (2)'!$N$9,IF(AND($D158=4,$K158="Gas"),'AMI Ref (2)'!$O$9,IF(AND($D158=4,$K158="Electric"),'AMI Ref (2)'!$P$9,IF(AND($D158=4,$K158="N/A"),0,0))))</f>
        <v>0</v>
      </c>
      <c r="AQ158" s="77">
        <f>IF(AND($D158=5,$K158="Oil"),'AMI Ref (2)'!$N$10,IF(AND($D158=5,$K158="Gas"),'AMI Ref (2)'!$O$10,IF(AND($D158=5,$K158="Electric"),'AMI Ref (2)'!$P$10,IF(AND($D158=5,$K158="N/A"),0,0))))</f>
        <v>0</v>
      </c>
      <c r="AR158" s="86">
        <f t="shared" si="40"/>
        <v>0</v>
      </c>
      <c r="AS158" s="87" t="e">
        <f t="shared" si="41"/>
        <v>#N/A</v>
      </c>
    </row>
    <row r="159" spans="1:45" ht="12.95" customHeight="1" x14ac:dyDescent="0.2">
      <c r="A159" s="68">
        <v>157</v>
      </c>
      <c r="B159" s="79">
        <f>Input!E174</f>
        <v>0</v>
      </c>
      <c r="C159" s="79">
        <f>Input!F174</f>
        <v>0</v>
      </c>
      <c r="D159" s="79">
        <f>Input!G174</f>
        <v>0</v>
      </c>
      <c r="E159" s="79">
        <f>Input!H174</f>
        <v>0</v>
      </c>
      <c r="F159" s="80">
        <f>Input!I174</f>
        <v>0</v>
      </c>
      <c r="G159" s="80">
        <f>Input!J174</f>
        <v>0</v>
      </c>
      <c r="H159" s="79">
        <f>Input!K174</f>
        <v>0</v>
      </c>
      <c r="I159" s="79">
        <f>Input!L174</f>
        <v>0</v>
      </c>
      <c r="J159" s="79">
        <f>Input!M174</f>
        <v>0</v>
      </c>
      <c r="K159" s="79">
        <f>Input!N174</f>
        <v>0</v>
      </c>
      <c r="L159" s="79">
        <f>Input!O174</f>
        <v>0</v>
      </c>
      <c r="M159" s="81" t="str">
        <f t="shared" si="32"/>
        <v/>
      </c>
      <c r="N159" s="82">
        <f t="shared" si="33"/>
        <v>0</v>
      </c>
      <c r="O159" s="83">
        <f>Input!C174</f>
        <v>0</v>
      </c>
      <c r="P159" s="83"/>
      <c r="R159" s="11">
        <f t="shared" si="29"/>
        <v>0</v>
      </c>
      <c r="S159" s="15" t="str">
        <f t="shared" si="30"/>
        <v xml:space="preserve"> </v>
      </c>
      <c r="T159" s="15"/>
      <c r="U159" s="12">
        <f t="shared" si="34"/>
        <v>0</v>
      </c>
      <c r="V159" s="12">
        <f t="shared" si="35"/>
        <v>0</v>
      </c>
      <c r="W159" s="12">
        <f t="shared" si="36"/>
        <v>0</v>
      </c>
      <c r="X159" s="12">
        <f t="shared" si="37"/>
        <v>0</v>
      </c>
      <c r="Y159" s="12">
        <f t="shared" si="38"/>
        <v>0</v>
      </c>
      <c r="Z159" s="12">
        <f t="shared" si="39"/>
        <v>0</v>
      </c>
      <c r="AA159" s="12">
        <f t="shared" si="28"/>
        <v>0</v>
      </c>
      <c r="AB159" s="12" t="str">
        <f t="shared" si="31"/>
        <v>00</v>
      </c>
      <c r="AC159" s="85" t="e">
        <f>VLOOKUP(AB159,'AMI Ref (2)'!T:U,2,FALSE)</f>
        <v>#N/A</v>
      </c>
      <c r="AD159" s="86"/>
      <c r="AE159" s="77">
        <f>IF(AND($D159=0,$J159="Oil"),'AMI Ref (2)'!$K$5,IF(AND($D159=0,$J159="Gas"),'AMI Ref (2)'!$L$5,IF(AND($D159=0,$J159="Electric"),'AMI Ref (2)'!$M$5,IF(AND($D159=0,$J159="N/A"),0,0))))</f>
        <v>0</v>
      </c>
      <c r="AF159" s="77">
        <f>IF(AND($D159=1,$J159="Oil"),'AMI Ref (2)'!$K$6,IF(AND($D159=1,$J159="Gas"),'AMI Ref (2)'!$L$6,IF(AND($D159=1,$J159="Electric"),'AMI Ref (2)'!$M$6,IF(AND($D159=1,$J159="N/A"),0,0))))</f>
        <v>0</v>
      </c>
      <c r="AG159" s="77">
        <f>IF(AND($D159=2,$J159="Oil"),'AMI Ref (2)'!$K$7,IF(AND($D159=2,$J159="Gas"),'AMI Ref (2)'!$L$7,IF(AND($D159=2,$J159="Electric"),'AMI Ref (2)'!$M$7,IF(AND($D159=2,$J159="N/A"),0,0))))</f>
        <v>0</v>
      </c>
      <c r="AH159" s="77">
        <f>IF(AND($D159=3,$J159="Oil"),'AMI Ref (2)'!$K$8,IF(AND($D159=3,$J159="Gas"),'AMI Ref (2)'!$L$8,IF(AND($D159=3,$J159="Electric"),'AMI Ref (2)'!$M$8,IF(AND($D159=3,$J159="N/A"),0,0))))</f>
        <v>0</v>
      </c>
      <c r="AI159" s="77">
        <f>IF(AND($D159=4,$J159="Oil"),'AMI Ref (2)'!$K$9,IF(AND($D159=4,$J159="Gas"),'AMI Ref (2)'!$L$9,IF(AND($D159=4,$J159="Electric"),'AMI Ref (2)'!$M$9,IF(AND($D159=4,$J159="N/A"),0,0))))</f>
        <v>0</v>
      </c>
      <c r="AJ159" s="77">
        <f>IF(AND($D159=5,$J159="Oil"),'AMI Ref (2)'!$K$10,IF(AND($D159=5,$J159="Gas"),'AMI Ref (2)'!$L$10,IF(AND($D159=5,$J159="Electric"),'AMI Ref (2)'!$M$10,IF(AND($D159=5,$J159="N/A"),0,0))))</f>
        <v>0</v>
      </c>
      <c r="AK159" s="42"/>
      <c r="AL159" s="77">
        <f>IF(AND($D159=0,$K159="Oil"),'AMI Ref (2)'!$N$5,IF(AND($D159=0,$K159="Gas"),'AMI Ref (2)'!$O$5,IF(AND($D159=0,$K159="Electric"),'AMI Ref (2)'!$P$5,IF(AND($D159=0,$K159="N/A"),0,0))))</f>
        <v>0</v>
      </c>
      <c r="AM159" s="77">
        <f>IF(AND($D159=1,$K159="Oil"),'AMI Ref (2)'!$N$6,IF(AND($D159=1,$K159="Gas"),'AMI Ref (2)'!$O$6,IF(AND($D159=1,$K159="Electric"),'AMI Ref (2)'!$P$6,IF(AND($D159=1,$K159="N/A"),0,0))))</f>
        <v>0</v>
      </c>
      <c r="AN159" s="77">
        <f>IF(AND($D159=2,$K159="Oil"),'AMI Ref (2)'!$N$7,IF(AND($D159=2,$K159="Gas"),'AMI Ref (2)'!$O$7,IF(AND($D159=2,$K159="Electric"),'AMI Ref (2)'!$P$7,IF(AND($D159=2,$K159="N/A"),0,0))))</f>
        <v>0</v>
      </c>
      <c r="AO159" s="77">
        <f>IF(AND($D159=3,$K159="Oil"),'AMI Ref (2)'!$N$8,IF(AND($D159=3,$K159="Gas"),'AMI Ref (2)'!$O$8,IF(AND($D159=3,$K159="Electric"),'AMI Ref (2)'!$P$8,IF(AND($D159=3,$K159="N/A"),0,0))))</f>
        <v>0</v>
      </c>
      <c r="AP159" s="77">
        <f>IF(AND($D159=4,$K159="Oil"),'AMI Ref (2)'!$N$9,IF(AND($D159=4,$K159="Gas"),'AMI Ref (2)'!$O$9,IF(AND($D159=4,$K159="Electric"),'AMI Ref (2)'!$P$9,IF(AND($D159=4,$K159="N/A"),0,0))))</f>
        <v>0</v>
      </c>
      <c r="AQ159" s="77">
        <f>IF(AND($D159=5,$K159="Oil"),'AMI Ref (2)'!$N$10,IF(AND($D159=5,$K159="Gas"),'AMI Ref (2)'!$O$10,IF(AND($D159=5,$K159="Electric"),'AMI Ref (2)'!$P$10,IF(AND($D159=5,$K159="N/A"),0,0))))</f>
        <v>0</v>
      </c>
      <c r="AR159" s="86">
        <f t="shared" si="40"/>
        <v>0</v>
      </c>
      <c r="AS159" s="87" t="e">
        <f t="shared" si="41"/>
        <v>#N/A</v>
      </c>
    </row>
    <row r="160" spans="1:45" ht="12.95" customHeight="1" x14ac:dyDescent="0.2">
      <c r="A160" s="68">
        <v>158</v>
      </c>
      <c r="B160" s="79">
        <f>Input!E175</f>
        <v>0</v>
      </c>
      <c r="C160" s="79">
        <f>Input!F175</f>
        <v>0</v>
      </c>
      <c r="D160" s="79">
        <f>Input!G175</f>
        <v>0</v>
      </c>
      <c r="E160" s="79">
        <f>Input!H175</f>
        <v>0</v>
      </c>
      <c r="F160" s="80">
        <f>Input!I175</f>
        <v>0</v>
      </c>
      <c r="G160" s="80">
        <f>Input!J175</f>
        <v>0</v>
      </c>
      <c r="H160" s="79">
        <f>Input!K175</f>
        <v>0</v>
      </c>
      <c r="I160" s="79">
        <f>Input!L175</f>
        <v>0</v>
      </c>
      <c r="J160" s="79">
        <f>Input!M175</f>
        <v>0</v>
      </c>
      <c r="K160" s="79">
        <f>Input!N175</f>
        <v>0</v>
      </c>
      <c r="L160" s="79">
        <f>Input!O175</f>
        <v>0</v>
      </c>
      <c r="M160" s="81" t="str">
        <f t="shared" si="32"/>
        <v/>
      </c>
      <c r="N160" s="82">
        <f t="shared" si="33"/>
        <v>0</v>
      </c>
      <c r="O160" s="83">
        <f>Input!C175</f>
        <v>0</v>
      </c>
      <c r="P160" s="83"/>
      <c r="R160" s="11">
        <f t="shared" si="29"/>
        <v>0</v>
      </c>
      <c r="S160" s="15" t="str">
        <f t="shared" si="30"/>
        <v xml:space="preserve"> </v>
      </c>
      <c r="T160" s="15"/>
      <c r="U160" s="12">
        <f t="shared" si="34"/>
        <v>0</v>
      </c>
      <c r="V160" s="12">
        <f t="shared" si="35"/>
        <v>0</v>
      </c>
      <c r="W160" s="12">
        <f t="shared" si="36"/>
        <v>0</v>
      </c>
      <c r="X160" s="12">
        <f t="shared" si="37"/>
        <v>0</v>
      </c>
      <c r="Y160" s="12">
        <f t="shared" si="38"/>
        <v>0</v>
      </c>
      <c r="Z160" s="12">
        <f t="shared" si="39"/>
        <v>0</v>
      </c>
      <c r="AA160" s="12">
        <f t="shared" si="28"/>
        <v>0</v>
      </c>
      <c r="AB160" s="12" t="str">
        <f t="shared" si="31"/>
        <v>00</v>
      </c>
      <c r="AC160" s="85" t="e">
        <f>VLOOKUP(AB160,'AMI Ref (2)'!T:U,2,FALSE)</f>
        <v>#N/A</v>
      </c>
      <c r="AD160" s="86"/>
      <c r="AE160" s="77">
        <f>IF(AND($D160=0,$J160="Oil"),'AMI Ref (2)'!$K$5,IF(AND($D160=0,$J160="Gas"),'AMI Ref (2)'!$L$5,IF(AND($D160=0,$J160="Electric"),'AMI Ref (2)'!$M$5,IF(AND($D160=0,$J160="N/A"),0,0))))</f>
        <v>0</v>
      </c>
      <c r="AF160" s="77">
        <f>IF(AND($D160=1,$J160="Oil"),'AMI Ref (2)'!$K$6,IF(AND($D160=1,$J160="Gas"),'AMI Ref (2)'!$L$6,IF(AND($D160=1,$J160="Electric"),'AMI Ref (2)'!$M$6,IF(AND($D160=1,$J160="N/A"),0,0))))</f>
        <v>0</v>
      </c>
      <c r="AG160" s="77">
        <f>IF(AND($D160=2,$J160="Oil"),'AMI Ref (2)'!$K$7,IF(AND($D160=2,$J160="Gas"),'AMI Ref (2)'!$L$7,IF(AND($D160=2,$J160="Electric"),'AMI Ref (2)'!$M$7,IF(AND($D160=2,$J160="N/A"),0,0))))</f>
        <v>0</v>
      </c>
      <c r="AH160" s="77">
        <f>IF(AND($D160=3,$J160="Oil"),'AMI Ref (2)'!$K$8,IF(AND($D160=3,$J160="Gas"),'AMI Ref (2)'!$L$8,IF(AND($D160=3,$J160="Electric"),'AMI Ref (2)'!$M$8,IF(AND($D160=3,$J160="N/A"),0,0))))</f>
        <v>0</v>
      </c>
      <c r="AI160" s="77">
        <f>IF(AND($D160=4,$J160="Oil"),'AMI Ref (2)'!$K$9,IF(AND($D160=4,$J160="Gas"),'AMI Ref (2)'!$L$9,IF(AND($D160=4,$J160="Electric"),'AMI Ref (2)'!$M$9,IF(AND($D160=4,$J160="N/A"),0,0))))</f>
        <v>0</v>
      </c>
      <c r="AJ160" s="77">
        <f>IF(AND($D160=5,$J160="Oil"),'AMI Ref (2)'!$K$10,IF(AND($D160=5,$J160="Gas"),'AMI Ref (2)'!$L$10,IF(AND($D160=5,$J160="Electric"),'AMI Ref (2)'!$M$10,IF(AND($D160=5,$J160="N/A"),0,0))))</f>
        <v>0</v>
      </c>
      <c r="AK160" s="42"/>
      <c r="AL160" s="77">
        <f>IF(AND($D160=0,$K160="Oil"),'AMI Ref (2)'!$N$5,IF(AND($D160=0,$K160="Gas"),'AMI Ref (2)'!$O$5,IF(AND($D160=0,$K160="Electric"),'AMI Ref (2)'!$P$5,IF(AND($D160=0,$K160="N/A"),0,0))))</f>
        <v>0</v>
      </c>
      <c r="AM160" s="77">
        <f>IF(AND($D160=1,$K160="Oil"),'AMI Ref (2)'!$N$6,IF(AND($D160=1,$K160="Gas"),'AMI Ref (2)'!$O$6,IF(AND($D160=1,$K160="Electric"),'AMI Ref (2)'!$P$6,IF(AND($D160=1,$K160="N/A"),0,0))))</f>
        <v>0</v>
      </c>
      <c r="AN160" s="77">
        <f>IF(AND($D160=2,$K160="Oil"),'AMI Ref (2)'!$N$7,IF(AND($D160=2,$K160="Gas"),'AMI Ref (2)'!$O$7,IF(AND($D160=2,$K160="Electric"),'AMI Ref (2)'!$P$7,IF(AND($D160=2,$K160="N/A"),0,0))))</f>
        <v>0</v>
      </c>
      <c r="AO160" s="77">
        <f>IF(AND($D160=3,$K160="Oil"),'AMI Ref (2)'!$N$8,IF(AND($D160=3,$K160="Gas"),'AMI Ref (2)'!$O$8,IF(AND($D160=3,$K160="Electric"),'AMI Ref (2)'!$P$8,IF(AND($D160=3,$K160="N/A"),0,0))))</f>
        <v>0</v>
      </c>
      <c r="AP160" s="77">
        <f>IF(AND($D160=4,$K160="Oil"),'AMI Ref (2)'!$N$9,IF(AND($D160=4,$K160="Gas"),'AMI Ref (2)'!$O$9,IF(AND($D160=4,$K160="Electric"),'AMI Ref (2)'!$P$9,IF(AND($D160=4,$K160="N/A"),0,0))))</f>
        <v>0</v>
      </c>
      <c r="AQ160" s="77">
        <f>IF(AND($D160=5,$K160="Oil"),'AMI Ref (2)'!$N$10,IF(AND($D160=5,$K160="Gas"),'AMI Ref (2)'!$O$10,IF(AND($D160=5,$K160="Electric"),'AMI Ref (2)'!$P$10,IF(AND($D160=5,$K160="N/A"),0,0))))</f>
        <v>0</v>
      </c>
      <c r="AR160" s="86">
        <f t="shared" si="40"/>
        <v>0</v>
      </c>
      <c r="AS160" s="87" t="e">
        <f t="shared" si="41"/>
        <v>#N/A</v>
      </c>
    </row>
    <row r="161" spans="1:45" ht="12.95" customHeight="1" x14ac:dyDescent="0.2">
      <c r="A161" s="68">
        <v>159</v>
      </c>
      <c r="B161" s="79">
        <f>Input!E176</f>
        <v>0</v>
      </c>
      <c r="C161" s="79">
        <f>Input!F176</f>
        <v>0</v>
      </c>
      <c r="D161" s="79">
        <f>Input!G176</f>
        <v>0</v>
      </c>
      <c r="E161" s="79">
        <f>Input!H176</f>
        <v>0</v>
      </c>
      <c r="F161" s="80">
        <f>Input!I176</f>
        <v>0</v>
      </c>
      <c r="G161" s="80">
        <f>Input!J176</f>
        <v>0</v>
      </c>
      <c r="H161" s="79">
        <f>Input!K176</f>
        <v>0</v>
      </c>
      <c r="I161" s="79">
        <f>Input!L176</f>
        <v>0</v>
      </c>
      <c r="J161" s="79">
        <f>Input!M176</f>
        <v>0</v>
      </c>
      <c r="K161" s="79">
        <f>Input!N176</f>
        <v>0</v>
      </c>
      <c r="L161" s="79">
        <f>Input!O176</f>
        <v>0</v>
      </c>
      <c r="M161" s="81" t="str">
        <f t="shared" si="32"/>
        <v/>
      </c>
      <c r="N161" s="82">
        <f t="shared" si="33"/>
        <v>0</v>
      </c>
      <c r="O161" s="83">
        <f>Input!C176</f>
        <v>0</v>
      </c>
      <c r="P161" s="83"/>
      <c r="R161" s="11">
        <f t="shared" si="29"/>
        <v>0</v>
      </c>
      <c r="S161" s="15" t="str">
        <f t="shared" si="30"/>
        <v xml:space="preserve"> </v>
      </c>
      <c r="T161" s="15"/>
      <c r="U161" s="12">
        <f t="shared" si="34"/>
        <v>0</v>
      </c>
      <c r="V161" s="12">
        <f t="shared" si="35"/>
        <v>0</v>
      </c>
      <c r="W161" s="12">
        <f t="shared" si="36"/>
        <v>0</v>
      </c>
      <c r="X161" s="12">
        <f t="shared" si="37"/>
        <v>0</v>
      </c>
      <c r="Y161" s="12">
        <f t="shared" si="38"/>
        <v>0</v>
      </c>
      <c r="Z161" s="12">
        <f t="shared" si="39"/>
        <v>0</v>
      </c>
      <c r="AA161" s="12">
        <f t="shared" si="28"/>
        <v>0</v>
      </c>
      <c r="AB161" s="12" t="str">
        <f t="shared" si="31"/>
        <v>00</v>
      </c>
      <c r="AC161" s="85" t="e">
        <f>VLOOKUP(AB161,'AMI Ref (2)'!T:U,2,FALSE)</f>
        <v>#N/A</v>
      </c>
      <c r="AD161" s="86"/>
      <c r="AE161" s="77">
        <f>IF(AND($D161=0,$J161="Oil"),'AMI Ref (2)'!$K$5,IF(AND($D161=0,$J161="Gas"),'AMI Ref (2)'!$L$5,IF(AND($D161=0,$J161="Electric"),'AMI Ref (2)'!$M$5,IF(AND($D161=0,$J161="N/A"),0,0))))</f>
        <v>0</v>
      </c>
      <c r="AF161" s="77">
        <f>IF(AND($D161=1,$J161="Oil"),'AMI Ref (2)'!$K$6,IF(AND($D161=1,$J161="Gas"),'AMI Ref (2)'!$L$6,IF(AND($D161=1,$J161="Electric"),'AMI Ref (2)'!$M$6,IF(AND($D161=1,$J161="N/A"),0,0))))</f>
        <v>0</v>
      </c>
      <c r="AG161" s="77">
        <f>IF(AND($D161=2,$J161="Oil"),'AMI Ref (2)'!$K$7,IF(AND($D161=2,$J161="Gas"),'AMI Ref (2)'!$L$7,IF(AND($D161=2,$J161="Electric"),'AMI Ref (2)'!$M$7,IF(AND($D161=2,$J161="N/A"),0,0))))</f>
        <v>0</v>
      </c>
      <c r="AH161" s="77">
        <f>IF(AND($D161=3,$J161="Oil"),'AMI Ref (2)'!$K$8,IF(AND($D161=3,$J161="Gas"),'AMI Ref (2)'!$L$8,IF(AND($D161=3,$J161="Electric"),'AMI Ref (2)'!$M$8,IF(AND($D161=3,$J161="N/A"),0,0))))</f>
        <v>0</v>
      </c>
      <c r="AI161" s="77">
        <f>IF(AND($D161=4,$J161="Oil"),'AMI Ref (2)'!$K$9,IF(AND($D161=4,$J161="Gas"),'AMI Ref (2)'!$L$9,IF(AND($D161=4,$J161="Electric"),'AMI Ref (2)'!$M$9,IF(AND($D161=4,$J161="N/A"),0,0))))</f>
        <v>0</v>
      </c>
      <c r="AJ161" s="77">
        <f>IF(AND($D161=5,$J161="Oil"),'AMI Ref (2)'!$K$10,IF(AND($D161=5,$J161="Gas"),'AMI Ref (2)'!$L$10,IF(AND($D161=5,$J161="Electric"),'AMI Ref (2)'!$M$10,IF(AND($D161=5,$J161="N/A"),0,0))))</f>
        <v>0</v>
      </c>
      <c r="AK161" s="42"/>
      <c r="AL161" s="77">
        <f>IF(AND($D161=0,$K161="Oil"),'AMI Ref (2)'!$N$5,IF(AND($D161=0,$K161="Gas"),'AMI Ref (2)'!$O$5,IF(AND($D161=0,$K161="Electric"),'AMI Ref (2)'!$P$5,IF(AND($D161=0,$K161="N/A"),0,0))))</f>
        <v>0</v>
      </c>
      <c r="AM161" s="77">
        <f>IF(AND($D161=1,$K161="Oil"),'AMI Ref (2)'!$N$6,IF(AND($D161=1,$K161="Gas"),'AMI Ref (2)'!$O$6,IF(AND($D161=1,$K161="Electric"),'AMI Ref (2)'!$P$6,IF(AND($D161=1,$K161="N/A"),0,0))))</f>
        <v>0</v>
      </c>
      <c r="AN161" s="77">
        <f>IF(AND($D161=2,$K161="Oil"),'AMI Ref (2)'!$N$7,IF(AND($D161=2,$K161="Gas"),'AMI Ref (2)'!$O$7,IF(AND($D161=2,$K161="Electric"),'AMI Ref (2)'!$P$7,IF(AND($D161=2,$K161="N/A"),0,0))))</f>
        <v>0</v>
      </c>
      <c r="AO161" s="77">
        <f>IF(AND($D161=3,$K161="Oil"),'AMI Ref (2)'!$N$8,IF(AND($D161=3,$K161="Gas"),'AMI Ref (2)'!$O$8,IF(AND($D161=3,$K161="Electric"),'AMI Ref (2)'!$P$8,IF(AND($D161=3,$K161="N/A"),0,0))))</f>
        <v>0</v>
      </c>
      <c r="AP161" s="77">
        <f>IF(AND($D161=4,$K161="Oil"),'AMI Ref (2)'!$N$9,IF(AND($D161=4,$K161="Gas"),'AMI Ref (2)'!$O$9,IF(AND($D161=4,$K161="Electric"),'AMI Ref (2)'!$P$9,IF(AND($D161=4,$K161="N/A"),0,0))))</f>
        <v>0</v>
      </c>
      <c r="AQ161" s="77">
        <f>IF(AND($D161=5,$K161="Oil"),'AMI Ref (2)'!$N$10,IF(AND($D161=5,$K161="Gas"),'AMI Ref (2)'!$O$10,IF(AND($D161=5,$K161="Electric"),'AMI Ref (2)'!$P$10,IF(AND($D161=5,$K161="N/A"),0,0))))</f>
        <v>0</v>
      </c>
      <c r="AR161" s="86">
        <f t="shared" si="40"/>
        <v>0</v>
      </c>
      <c r="AS161" s="87" t="e">
        <f t="shared" si="41"/>
        <v>#N/A</v>
      </c>
    </row>
    <row r="162" spans="1:45" ht="12.95" customHeight="1" x14ac:dyDescent="0.2">
      <c r="A162" s="68">
        <v>160</v>
      </c>
      <c r="B162" s="79">
        <f>Input!E177</f>
        <v>0</v>
      </c>
      <c r="C162" s="79">
        <f>Input!F177</f>
        <v>0</v>
      </c>
      <c r="D162" s="79">
        <f>Input!G177</f>
        <v>0</v>
      </c>
      <c r="E162" s="79">
        <f>Input!H177</f>
        <v>0</v>
      </c>
      <c r="F162" s="80">
        <f>Input!I177</f>
        <v>0</v>
      </c>
      <c r="G162" s="80">
        <f>Input!J177</f>
        <v>0</v>
      </c>
      <c r="H162" s="79">
        <f>Input!K177</f>
        <v>0</v>
      </c>
      <c r="I162" s="79">
        <f>Input!L177</f>
        <v>0</v>
      </c>
      <c r="J162" s="79">
        <f>Input!M177</f>
        <v>0</v>
      </c>
      <c r="K162" s="79">
        <f>Input!N177</f>
        <v>0</v>
      </c>
      <c r="L162" s="79">
        <f>Input!O177</f>
        <v>0</v>
      </c>
      <c r="M162" s="81" t="str">
        <f t="shared" si="32"/>
        <v/>
      </c>
      <c r="N162" s="82">
        <f t="shared" si="33"/>
        <v>0</v>
      </c>
      <c r="O162" s="83">
        <f>Input!C177</f>
        <v>0</v>
      </c>
      <c r="P162" s="83"/>
      <c r="R162" s="11">
        <f t="shared" si="29"/>
        <v>0</v>
      </c>
      <c r="S162" s="15" t="str">
        <f t="shared" si="30"/>
        <v xml:space="preserve"> </v>
      </c>
      <c r="T162" s="15"/>
      <c r="U162" s="12">
        <f t="shared" si="34"/>
        <v>0</v>
      </c>
      <c r="V162" s="12">
        <f t="shared" si="35"/>
        <v>0</v>
      </c>
      <c r="W162" s="12">
        <f t="shared" si="36"/>
        <v>0</v>
      </c>
      <c r="X162" s="12">
        <f t="shared" si="37"/>
        <v>0</v>
      </c>
      <c r="Y162" s="12">
        <f t="shared" si="38"/>
        <v>0</v>
      </c>
      <c r="Z162" s="12">
        <f t="shared" si="39"/>
        <v>0</v>
      </c>
      <c r="AA162" s="12">
        <f t="shared" si="28"/>
        <v>0</v>
      </c>
      <c r="AB162" s="12" t="str">
        <f t="shared" si="31"/>
        <v>00</v>
      </c>
      <c r="AC162" s="85" t="e">
        <f>VLOOKUP(AB162,'AMI Ref (2)'!T:U,2,FALSE)</f>
        <v>#N/A</v>
      </c>
      <c r="AD162" s="86"/>
      <c r="AE162" s="77">
        <f>IF(AND($D162=0,$J162="Oil"),'AMI Ref (2)'!$K$5,IF(AND($D162=0,$J162="Gas"),'AMI Ref (2)'!$L$5,IF(AND($D162=0,$J162="Electric"),'AMI Ref (2)'!$M$5,IF(AND($D162=0,$J162="N/A"),0,0))))</f>
        <v>0</v>
      </c>
      <c r="AF162" s="77">
        <f>IF(AND($D162=1,$J162="Oil"),'AMI Ref (2)'!$K$6,IF(AND($D162=1,$J162="Gas"),'AMI Ref (2)'!$L$6,IF(AND($D162=1,$J162="Electric"),'AMI Ref (2)'!$M$6,IF(AND($D162=1,$J162="N/A"),0,0))))</f>
        <v>0</v>
      </c>
      <c r="AG162" s="77">
        <f>IF(AND($D162=2,$J162="Oil"),'AMI Ref (2)'!$K$7,IF(AND($D162=2,$J162="Gas"),'AMI Ref (2)'!$L$7,IF(AND($D162=2,$J162="Electric"),'AMI Ref (2)'!$M$7,IF(AND($D162=2,$J162="N/A"),0,0))))</f>
        <v>0</v>
      </c>
      <c r="AH162" s="77">
        <f>IF(AND($D162=3,$J162="Oil"),'AMI Ref (2)'!$K$8,IF(AND($D162=3,$J162="Gas"),'AMI Ref (2)'!$L$8,IF(AND($D162=3,$J162="Electric"),'AMI Ref (2)'!$M$8,IF(AND($D162=3,$J162="N/A"),0,0))))</f>
        <v>0</v>
      </c>
      <c r="AI162" s="77">
        <f>IF(AND($D162=4,$J162="Oil"),'AMI Ref (2)'!$K$9,IF(AND($D162=4,$J162="Gas"),'AMI Ref (2)'!$L$9,IF(AND($D162=4,$J162="Electric"),'AMI Ref (2)'!$M$9,IF(AND($D162=4,$J162="N/A"),0,0))))</f>
        <v>0</v>
      </c>
      <c r="AJ162" s="77">
        <f>IF(AND($D162=5,$J162="Oil"),'AMI Ref (2)'!$K$10,IF(AND($D162=5,$J162="Gas"),'AMI Ref (2)'!$L$10,IF(AND($D162=5,$J162="Electric"),'AMI Ref (2)'!$M$10,IF(AND($D162=5,$J162="N/A"),0,0))))</f>
        <v>0</v>
      </c>
      <c r="AK162" s="42"/>
      <c r="AL162" s="77">
        <f>IF(AND($D162=0,$K162="Oil"),'AMI Ref (2)'!$N$5,IF(AND($D162=0,$K162="Gas"),'AMI Ref (2)'!$O$5,IF(AND($D162=0,$K162="Electric"),'AMI Ref (2)'!$P$5,IF(AND($D162=0,$K162="N/A"),0,0))))</f>
        <v>0</v>
      </c>
      <c r="AM162" s="77">
        <f>IF(AND($D162=1,$K162="Oil"),'AMI Ref (2)'!$N$6,IF(AND($D162=1,$K162="Gas"),'AMI Ref (2)'!$O$6,IF(AND($D162=1,$K162="Electric"),'AMI Ref (2)'!$P$6,IF(AND($D162=1,$K162="N/A"),0,0))))</f>
        <v>0</v>
      </c>
      <c r="AN162" s="77">
        <f>IF(AND($D162=2,$K162="Oil"),'AMI Ref (2)'!$N$7,IF(AND($D162=2,$K162="Gas"),'AMI Ref (2)'!$O$7,IF(AND($D162=2,$K162="Electric"),'AMI Ref (2)'!$P$7,IF(AND($D162=2,$K162="N/A"),0,0))))</f>
        <v>0</v>
      </c>
      <c r="AO162" s="77">
        <f>IF(AND($D162=3,$K162="Oil"),'AMI Ref (2)'!$N$8,IF(AND($D162=3,$K162="Gas"),'AMI Ref (2)'!$O$8,IF(AND($D162=3,$K162="Electric"),'AMI Ref (2)'!$P$8,IF(AND($D162=3,$K162="N/A"),0,0))))</f>
        <v>0</v>
      </c>
      <c r="AP162" s="77">
        <f>IF(AND($D162=4,$K162="Oil"),'AMI Ref (2)'!$N$9,IF(AND($D162=4,$K162="Gas"),'AMI Ref (2)'!$O$9,IF(AND($D162=4,$K162="Electric"),'AMI Ref (2)'!$P$9,IF(AND($D162=4,$K162="N/A"),0,0))))</f>
        <v>0</v>
      </c>
      <c r="AQ162" s="77">
        <f>IF(AND($D162=5,$K162="Oil"),'AMI Ref (2)'!$N$10,IF(AND($D162=5,$K162="Gas"),'AMI Ref (2)'!$O$10,IF(AND($D162=5,$K162="Electric"),'AMI Ref (2)'!$P$10,IF(AND($D162=5,$K162="N/A"),0,0))))</f>
        <v>0</v>
      </c>
      <c r="AR162" s="86">
        <f t="shared" si="40"/>
        <v>0</v>
      </c>
      <c r="AS162" s="87" t="e">
        <f t="shared" si="41"/>
        <v>#N/A</v>
      </c>
    </row>
    <row r="163" spans="1:45" ht="12.95" customHeight="1" x14ac:dyDescent="0.2">
      <c r="A163" s="68">
        <v>161</v>
      </c>
      <c r="B163" s="79">
        <f>Input!E178</f>
        <v>0</v>
      </c>
      <c r="C163" s="79">
        <f>Input!F178</f>
        <v>0</v>
      </c>
      <c r="D163" s="79">
        <f>Input!G178</f>
        <v>0</v>
      </c>
      <c r="E163" s="79">
        <f>Input!H178</f>
        <v>0</v>
      </c>
      <c r="F163" s="80">
        <f>Input!I178</f>
        <v>0</v>
      </c>
      <c r="G163" s="80">
        <f>Input!J178</f>
        <v>0</v>
      </c>
      <c r="H163" s="79">
        <f>Input!K178</f>
        <v>0</v>
      </c>
      <c r="I163" s="79">
        <f>Input!L178</f>
        <v>0</v>
      </c>
      <c r="J163" s="79">
        <f>Input!M178</f>
        <v>0</v>
      </c>
      <c r="K163" s="79">
        <f>Input!N178</f>
        <v>0</v>
      </c>
      <c r="L163" s="79">
        <f>Input!O178</f>
        <v>0</v>
      </c>
      <c r="M163" s="81" t="str">
        <f t="shared" si="32"/>
        <v/>
      </c>
      <c r="N163" s="82">
        <f t="shared" si="33"/>
        <v>0</v>
      </c>
      <c r="O163" s="83">
        <f>Input!C178</f>
        <v>0</v>
      </c>
      <c r="P163" s="83"/>
      <c r="R163" s="11">
        <f t="shared" si="29"/>
        <v>0</v>
      </c>
      <c r="S163" s="15" t="str">
        <f t="shared" si="30"/>
        <v xml:space="preserve"> </v>
      </c>
      <c r="T163" s="15"/>
      <c r="U163" s="12">
        <f t="shared" si="34"/>
        <v>0</v>
      </c>
      <c r="V163" s="12">
        <f t="shared" si="35"/>
        <v>0</v>
      </c>
      <c r="W163" s="12">
        <f t="shared" si="36"/>
        <v>0</v>
      </c>
      <c r="X163" s="12">
        <f t="shared" si="37"/>
        <v>0</v>
      </c>
      <c r="Y163" s="12">
        <f t="shared" si="38"/>
        <v>0</v>
      </c>
      <c r="Z163" s="12">
        <f t="shared" si="39"/>
        <v>0</v>
      </c>
      <c r="AA163" s="12">
        <f t="shared" si="28"/>
        <v>0</v>
      </c>
      <c r="AB163" s="12" t="str">
        <f t="shared" si="31"/>
        <v>00</v>
      </c>
      <c r="AC163" s="85" t="e">
        <f>VLOOKUP(AB163,'AMI Ref (2)'!T:U,2,FALSE)</f>
        <v>#N/A</v>
      </c>
      <c r="AD163" s="86"/>
      <c r="AE163" s="77">
        <f>IF(AND($D163=0,$J163="Oil"),'AMI Ref (2)'!$K$5,IF(AND($D163=0,$J163="Gas"),'AMI Ref (2)'!$L$5,IF(AND($D163=0,$J163="Electric"),'AMI Ref (2)'!$M$5,IF(AND($D163=0,$J163="N/A"),0,0))))</f>
        <v>0</v>
      </c>
      <c r="AF163" s="77">
        <f>IF(AND($D163=1,$J163="Oil"),'AMI Ref (2)'!$K$6,IF(AND($D163=1,$J163="Gas"),'AMI Ref (2)'!$L$6,IF(AND($D163=1,$J163="Electric"),'AMI Ref (2)'!$M$6,IF(AND($D163=1,$J163="N/A"),0,0))))</f>
        <v>0</v>
      </c>
      <c r="AG163" s="77">
        <f>IF(AND($D163=2,$J163="Oil"),'AMI Ref (2)'!$K$7,IF(AND($D163=2,$J163="Gas"),'AMI Ref (2)'!$L$7,IF(AND($D163=2,$J163="Electric"),'AMI Ref (2)'!$M$7,IF(AND($D163=2,$J163="N/A"),0,0))))</f>
        <v>0</v>
      </c>
      <c r="AH163" s="77">
        <f>IF(AND($D163=3,$J163="Oil"),'AMI Ref (2)'!$K$8,IF(AND($D163=3,$J163="Gas"),'AMI Ref (2)'!$L$8,IF(AND($D163=3,$J163="Electric"),'AMI Ref (2)'!$M$8,IF(AND($D163=3,$J163="N/A"),0,0))))</f>
        <v>0</v>
      </c>
      <c r="AI163" s="77">
        <f>IF(AND($D163=4,$J163="Oil"),'AMI Ref (2)'!$K$9,IF(AND($D163=4,$J163="Gas"),'AMI Ref (2)'!$L$9,IF(AND($D163=4,$J163="Electric"),'AMI Ref (2)'!$M$9,IF(AND($D163=4,$J163="N/A"),0,0))))</f>
        <v>0</v>
      </c>
      <c r="AJ163" s="77">
        <f>IF(AND($D163=5,$J163="Oil"),'AMI Ref (2)'!$K$10,IF(AND($D163=5,$J163="Gas"),'AMI Ref (2)'!$L$10,IF(AND($D163=5,$J163="Electric"),'AMI Ref (2)'!$M$10,IF(AND($D163=5,$J163="N/A"),0,0))))</f>
        <v>0</v>
      </c>
      <c r="AK163" s="42"/>
      <c r="AL163" s="77">
        <f>IF(AND($D163=0,$K163="Oil"),'AMI Ref (2)'!$N$5,IF(AND($D163=0,$K163="Gas"),'AMI Ref (2)'!$O$5,IF(AND($D163=0,$K163="Electric"),'AMI Ref (2)'!$P$5,IF(AND($D163=0,$K163="N/A"),0,0))))</f>
        <v>0</v>
      </c>
      <c r="AM163" s="77">
        <f>IF(AND($D163=1,$K163="Oil"),'AMI Ref (2)'!$N$6,IF(AND($D163=1,$K163="Gas"),'AMI Ref (2)'!$O$6,IF(AND($D163=1,$K163="Electric"),'AMI Ref (2)'!$P$6,IF(AND($D163=1,$K163="N/A"),0,0))))</f>
        <v>0</v>
      </c>
      <c r="AN163" s="77">
        <f>IF(AND($D163=2,$K163="Oil"),'AMI Ref (2)'!$N$7,IF(AND($D163=2,$K163="Gas"),'AMI Ref (2)'!$O$7,IF(AND($D163=2,$K163="Electric"),'AMI Ref (2)'!$P$7,IF(AND($D163=2,$K163="N/A"),0,0))))</f>
        <v>0</v>
      </c>
      <c r="AO163" s="77">
        <f>IF(AND($D163=3,$K163="Oil"),'AMI Ref (2)'!$N$8,IF(AND($D163=3,$K163="Gas"),'AMI Ref (2)'!$O$8,IF(AND($D163=3,$K163="Electric"),'AMI Ref (2)'!$P$8,IF(AND($D163=3,$K163="N/A"),0,0))))</f>
        <v>0</v>
      </c>
      <c r="AP163" s="77">
        <f>IF(AND($D163=4,$K163="Oil"),'AMI Ref (2)'!$N$9,IF(AND($D163=4,$K163="Gas"),'AMI Ref (2)'!$O$9,IF(AND($D163=4,$K163="Electric"),'AMI Ref (2)'!$P$9,IF(AND($D163=4,$K163="N/A"),0,0))))</f>
        <v>0</v>
      </c>
      <c r="AQ163" s="77">
        <f>IF(AND($D163=5,$K163="Oil"),'AMI Ref (2)'!$N$10,IF(AND($D163=5,$K163="Gas"),'AMI Ref (2)'!$O$10,IF(AND($D163=5,$K163="Electric"),'AMI Ref (2)'!$P$10,IF(AND($D163=5,$K163="N/A"),0,0))))</f>
        <v>0</v>
      </c>
      <c r="AR163" s="86">
        <f t="shared" si="40"/>
        <v>0</v>
      </c>
      <c r="AS163" s="87" t="e">
        <f t="shared" si="41"/>
        <v>#N/A</v>
      </c>
    </row>
    <row r="164" spans="1:45" ht="12.95" customHeight="1" x14ac:dyDescent="0.2">
      <c r="A164" s="68">
        <v>162</v>
      </c>
      <c r="B164" s="79">
        <f>Input!E179</f>
        <v>0</v>
      </c>
      <c r="C164" s="79">
        <f>Input!F179</f>
        <v>0</v>
      </c>
      <c r="D164" s="79">
        <f>Input!G179</f>
        <v>0</v>
      </c>
      <c r="E164" s="79">
        <f>Input!H179</f>
        <v>0</v>
      </c>
      <c r="F164" s="80">
        <f>Input!I179</f>
        <v>0</v>
      </c>
      <c r="G164" s="80">
        <f>Input!J179</f>
        <v>0</v>
      </c>
      <c r="H164" s="79">
        <f>Input!K179</f>
        <v>0</v>
      </c>
      <c r="I164" s="79">
        <f>Input!L179</f>
        <v>0</v>
      </c>
      <c r="J164" s="79">
        <f>Input!M179</f>
        <v>0</v>
      </c>
      <c r="K164" s="79">
        <f>Input!N179</f>
        <v>0</v>
      </c>
      <c r="L164" s="79">
        <f>Input!O179</f>
        <v>0</v>
      </c>
      <c r="M164" s="81" t="str">
        <f t="shared" si="32"/>
        <v/>
      </c>
      <c r="N164" s="82">
        <f t="shared" si="33"/>
        <v>0</v>
      </c>
      <c r="O164" s="83">
        <f>Input!C179</f>
        <v>0</v>
      </c>
      <c r="P164" s="83"/>
      <c r="R164" s="11">
        <f t="shared" si="29"/>
        <v>0</v>
      </c>
      <c r="S164" s="15" t="str">
        <f t="shared" si="30"/>
        <v xml:space="preserve"> </v>
      </c>
      <c r="T164" s="15"/>
      <c r="U164" s="12">
        <f t="shared" si="34"/>
        <v>0</v>
      </c>
      <c r="V164" s="12">
        <f t="shared" si="35"/>
        <v>0</v>
      </c>
      <c r="W164" s="12">
        <f t="shared" si="36"/>
        <v>0</v>
      </c>
      <c r="X164" s="12">
        <f t="shared" si="37"/>
        <v>0</v>
      </c>
      <c r="Y164" s="12">
        <f t="shared" si="38"/>
        <v>0</v>
      </c>
      <c r="Z164" s="12">
        <f t="shared" si="39"/>
        <v>0</v>
      </c>
      <c r="AA164" s="12">
        <f t="shared" si="28"/>
        <v>0</v>
      </c>
      <c r="AB164" s="12" t="str">
        <f t="shared" si="31"/>
        <v>00</v>
      </c>
      <c r="AC164" s="85" t="e">
        <f>VLOOKUP(AB164,'AMI Ref (2)'!T:U,2,FALSE)</f>
        <v>#N/A</v>
      </c>
      <c r="AD164" s="86"/>
      <c r="AE164" s="77">
        <f>IF(AND($D164=0,$J164="Oil"),'AMI Ref (2)'!$K$5,IF(AND($D164=0,$J164="Gas"),'AMI Ref (2)'!$L$5,IF(AND($D164=0,$J164="Electric"),'AMI Ref (2)'!$M$5,IF(AND($D164=0,$J164="N/A"),0,0))))</f>
        <v>0</v>
      </c>
      <c r="AF164" s="77">
        <f>IF(AND($D164=1,$J164="Oil"),'AMI Ref (2)'!$K$6,IF(AND($D164=1,$J164="Gas"),'AMI Ref (2)'!$L$6,IF(AND($D164=1,$J164="Electric"),'AMI Ref (2)'!$M$6,IF(AND($D164=1,$J164="N/A"),0,0))))</f>
        <v>0</v>
      </c>
      <c r="AG164" s="77">
        <f>IF(AND($D164=2,$J164="Oil"),'AMI Ref (2)'!$K$7,IF(AND($D164=2,$J164="Gas"),'AMI Ref (2)'!$L$7,IF(AND($D164=2,$J164="Electric"),'AMI Ref (2)'!$M$7,IF(AND($D164=2,$J164="N/A"),0,0))))</f>
        <v>0</v>
      </c>
      <c r="AH164" s="77">
        <f>IF(AND($D164=3,$J164="Oil"),'AMI Ref (2)'!$K$8,IF(AND($D164=3,$J164="Gas"),'AMI Ref (2)'!$L$8,IF(AND($D164=3,$J164="Electric"),'AMI Ref (2)'!$M$8,IF(AND($D164=3,$J164="N/A"),0,0))))</f>
        <v>0</v>
      </c>
      <c r="AI164" s="77">
        <f>IF(AND($D164=4,$J164="Oil"),'AMI Ref (2)'!$K$9,IF(AND($D164=4,$J164="Gas"),'AMI Ref (2)'!$L$9,IF(AND($D164=4,$J164="Electric"),'AMI Ref (2)'!$M$9,IF(AND($D164=4,$J164="N/A"),0,0))))</f>
        <v>0</v>
      </c>
      <c r="AJ164" s="77">
        <f>IF(AND($D164=5,$J164="Oil"),'AMI Ref (2)'!$K$10,IF(AND($D164=5,$J164="Gas"),'AMI Ref (2)'!$L$10,IF(AND($D164=5,$J164="Electric"),'AMI Ref (2)'!$M$10,IF(AND($D164=5,$J164="N/A"),0,0))))</f>
        <v>0</v>
      </c>
      <c r="AK164" s="42"/>
      <c r="AL164" s="77">
        <f>IF(AND($D164=0,$K164="Oil"),'AMI Ref (2)'!$N$5,IF(AND($D164=0,$K164="Gas"),'AMI Ref (2)'!$O$5,IF(AND($D164=0,$K164="Electric"),'AMI Ref (2)'!$P$5,IF(AND($D164=0,$K164="N/A"),0,0))))</f>
        <v>0</v>
      </c>
      <c r="AM164" s="77">
        <f>IF(AND($D164=1,$K164="Oil"),'AMI Ref (2)'!$N$6,IF(AND($D164=1,$K164="Gas"),'AMI Ref (2)'!$O$6,IF(AND($D164=1,$K164="Electric"),'AMI Ref (2)'!$P$6,IF(AND($D164=1,$K164="N/A"),0,0))))</f>
        <v>0</v>
      </c>
      <c r="AN164" s="77">
        <f>IF(AND($D164=2,$K164="Oil"),'AMI Ref (2)'!$N$7,IF(AND($D164=2,$K164="Gas"),'AMI Ref (2)'!$O$7,IF(AND($D164=2,$K164="Electric"),'AMI Ref (2)'!$P$7,IF(AND($D164=2,$K164="N/A"),0,0))))</f>
        <v>0</v>
      </c>
      <c r="AO164" s="77">
        <f>IF(AND($D164=3,$K164="Oil"),'AMI Ref (2)'!$N$8,IF(AND($D164=3,$K164="Gas"),'AMI Ref (2)'!$O$8,IF(AND($D164=3,$K164="Electric"),'AMI Ref (2)'!$P$8,IF(AND($D164=3,$K164="N/A"),0,0))))</f>
        <v>0</v>
      </c>
      <c r="AP164" s="77">
        <f>IF(AND($D164=4,$K164="Oil"),'AMI Ref (2)'!$N$9,IF(AND($D164=4,$K164="Gas"),'AMI Ref (2)'!$O$9,IF(AND($D164=4,$K164="Electric"),'AMI Ref (2)'!$P$9,IF(AND($D164=4,$K164="N/A"),0,0))))</f>
        <v>0</v>
      </c>
      <c r="AQ164" s="77">
        <f>IF(AND($D164=5,$K164="Oil"),'AMI Ref (2)'!$N$10,IF(AND($D164=5,$K164="Gas"),'AMI Ref (2)'!$O$10,IF(AND($D164=5,$K164="Electric"),'AMI Ref (2)'!$P$10,IF(AND($D164=5,$K164="N/A"),0,0))))</f>
        <v>0</v>
      </c>
      <c r="AR164" s="86">
        <f t="shared" si="40"/>
        <v>0</v>
      </c>
      <c r="AS164" s="87" t="e">
        <f t="shared" si="41"/>
        <v>#N/A</v>
      </c>
    </row>
    <row r="165" spans="1:45" ht="12.95" customHeight="1" x14ac:dyDescent="0.2">
      <c r="A165" s="68">
        <v>163</v>
      </c>
      <c r="B165" s="79">
        <f>Input!E180</f>
        <v>0</v>
      </c>
      <c r="C165" s="79">
        <f>Input!F180</f>
        <v>0</v>
      </c>
      <c r="D165" s="79">
        <f>Input!G180</f>
        <v>0</v>
      </c>
      <c r="E165" s="79">
        <f>Input!H180</f>
        <v>0</v>
      </c>
      <c r="F165" s="80">
        <f>Input!I180</f>
        <v>0</v>
      </c>
      <c r="G165" s="80">
        <f>Input!J180</f>
        <v>0</v>
      </c>
      <c r="H165" s="79">
        <f>Input!K180</f>
        <v>0</v>
      </c>
      <c r="I165" s="79">
        <f>Input!L180</f>
        <v>0</v>
      </c>
      <c r="J165" s="79">
        <f>Input!M180</f>
        <v>0</v>
      </c>
      <c r="K165" s="79">
        <f>Input!N180</f>
        <v>0</v>
      </c>
      <c r="L165" s="79">
        <f>Input!O180</f>
        <v>0</v>
      </c>
      <c r="M165" s="81" t="str">
        <f t="shared" si="32"/>
        <v/>
      </c>
      <c r="N165" s="82">
        <f t="shared" si="33"/>
        <v>0</v>
      </c>
      <c r="O165" s="83">
        <f>Input!C180</f>
        <v>0</v>
      </c>
      <c r="P165" s="83"/>
      <c r="R165" s="11">
        <f t="shared" si="29"/>
        <v>0</v>
      </c>
      <c r="S165" s="15" t="str">
        <f t="shared" si="30"/>
        <v xml:space="preserve"> </v>
      </c>
      <c r="T165" s="15"/>
      <c r="U165" s="12">
        <f t="shared" si="34"/>
        <v>0</v>
      </c>
      <c r="V165" s="12">
        <f t="shared" si="35"/>
        <v>0</v>
      </c>
      <c r="W165" s="12">
        <f t="shared" si="36"/>
        <v>0</v>
      </c>
      <c r="X165" s="12">
        <f t="shared" si="37"/>
        <v>0</v>
      </c>
      <c r="Y165" s="12">
        <f t="shared" si="38"/>
        <v>0</v>
      </c>
      <c r="Z165" s="12">
        <f t="shared" si="39"/>
        <v>0</v>
      </c>
      <c r="AA165" s="12">
        <f t="shared" si="28"/>
        <v>0</v>
      </c>
      <c r="AB165" s="12" t="str">
        <f t="shared" si="31"/>
        <v>00</v>
      </c>
      <c r="AC165" s="85" t="e">
        <f>VLOOKUP(AB165,'AMI Ref (2)'!T:U,2,FALSE)</f>
        <v>#N/A</v>
      </c>
      <c r="AD165" s="86"/>
      <c r="AE165" s="77">
        <f>IF(AND($D165=0,$J165="Oil"),'AMI Ref (2)'!$K$5,IF(AND($D165=0,$J165="Gas"),'AMI Ref (2)'!$L$5,IF(AND($D165=0,$J165="Electric"),'AMI Ref (2)'!$M$5,IF(AND($D165=0,$J165="N/A"),0,0))))</f>
        <v>0</v>
      </c>
      <c r="AF165" s="77">
        <f>IF(AND($D165=1,$J165="Oil"),'AMI Ref (2)'!$K$6,IF(AND($D165=1,$J165="Gas"),'AMI Ref (2)'!$L$6,IF(AND($D165=1,$J165="Electric"),'AMI Ref (2)'!$M$6,IF(AND($D165=1,$J165="N/A"),0,0))))</f>
        <v>0</v>
      </c>
      <c r="AG165" s="77">
        <f>IF(AND($D165=2,$J165="Oil"),'AMI Ref (2)'!$K$7,IF(AND($D165=2,$J165="Gas"),'AMI Ref (2)'!$L$7,IF(AND($D165=2,$J165="Electric"),'AMI Ref (2)'!$M$7,IF(AND($D165=2,$J165="N/A"),0,0))))</f>
        <v>0</v>
      </c>
      <c r="AH165" s="77">
        <f>IF(AND($D165=3,$J165="Oil"),'AMI Ref (2)'!$K$8,IF(AND($D165=3,$J165="Gas"),'AMI Ref (2)'!$L$8,IF(AND($D165=3,$J165="Electric"),'AMI Ref (2)'!$M$8,IF(AND($D165=3,$J165="N/A"),0,0))))</f>
        <v>0</v>
      </c>
      <c r="AI165" s="77">
        <f>IF(AND($D165=4,$J165="Oil"),'AMI Ref (2)'!$K$9,IF(AND($D165=4,$J165="Gas"),'AMI Ref (2)'!$L$9,IF(AND($D165=4,$J165="Electric"),'AMI Ref (2)'!$M$9,IF(AND($D165=4,$J165="N/A"),0,0))))</f>
        <v>0</v>
      </c>
      <c r="AJ165" s="77">
        <f>IF(AND($D165=5,$J165="Oil"),'AMI Ref (2)'!$K$10,IF(AND($D165=5,$J165="Gas"),'AMI Ref (2)'!$L$10,IF(AND($D165=5,$J165="Electric"),'AMI Ref (2)'!$M$10,IF(AND($D165=5,$J165="N/A"),0,0))))</f>
        <v>0</v>
      </c>
      <c r="AK165" s="42"/>
      <c r="AL165" s="77">
        <f>IF(AND($D165=0,$K165="Oil"),'AMI Ref (2)'!$N$5,IF(AND($D165=0,$K165="Gas"),'AMI Ref (2)'!$O$5,IF(AND($D165=0,$K165="Electric"),'AMI Ref (2)'!$P$5,IF(AND($D165=0,$K165="N/A"),0,0))))</f>
        <v>0</v>
      </c>
      <c r="AM165" s="77">
        <f>IF(AND($D165=1,$K165="Oil"),'AMI Ref (2)'!$N$6,IF(AND($D165=1,$K165="Gas"),'AMI Ref (2)'!$O$6,IF(AND($D165=1,$K165="Electric"),'AMI Ref (2)'!$P$6,IF(AND($D165=1,$K165="N/A"),0,0))))</f>
        <v>0</v>
      </c>
      <c r="AN165" s="77">
        <f>IF(AND($D165=2,$K165="Oil"),'AMI Ref (2)'!$N$7,IF(AND($D165=2,$K165="Gas"),'AMI Ref (2)'!$O$7,IF(AND($D165=2,$K165="Electric"),'AMI Ref (2)'!$P$7,IF(AND($D165=2,$K165="N/A"),0,0))))</f>
        <v>0</v>
      </c>
      <c r="AO165" s="77">
        <f>IF(AND($D165=3,$K165="Oil"),'AMI Ref (2)'!$N$8,IF(AND($D165=3,$K165="Gas"),'AMI Ref (2)'!$O$8,IF(AND($D165=3,$K165="Electric"),'AMI Ref (2)'!$P$8,IF(AND($D165=3,$K165="N/A"),0,0))))</f>
        <v>0</v>
      </c>
      <c r="AP165" s="77">
        <f>IF(AND($D165=4,$K165="Oil"),'AMI Ref (2)'!$N$9,IF(AND($D165=4,$K165="Gas"),'AMI Ref (2)'!$O$9,IF(AND($D165=4,$K165="Electric"),'AMI Ref (2)'!$P$9,IF(AND($D165=4,$K165="N/A"),0,0))))</f>
        <v>0</v>
      </c>
      <c r="AQ165" s="77">
        <f>IF(AND($D165=5,$K165="Oil"),'AMI Ref (2)'!$N$10,IF(AND($D165=5,$K165="Gas"),'AMI Ref (2)'!$O$10,IF(AND($D165=5,$K165="Electric"),'AMI Ref (2)'!$P$10,IF(AND($D165=5,$K165="N/A"),0,0))))</f>
        <v>0</v>
      </c>
      <c r="AR165" s="86">
        <f t="shared" si="40"/>
        <v>0</v>
      </c>
      <c r="AS165" s="87" t="e">
        <f t="shared" si="41"/>
        <v>#N/A</v>
      </c>
    </row>
    <row r="166" spans="1:45" ht="12.95" customHeight="1" x14ac:dyDescent="0.2">
      <c r="A166" s="68">
        <v>164</v>
      </c>
      <c r="B166" s="79">
        <f>Input!E181</f>
        <v>0</v>
      </c>
      <c r="C166" s="79">
        <f>Input!F181</f>
        <v>0</v>
      </c>
      <c r="D166" s="79">
        <f>Input!G181</f>
        <v>0</v>
      </c>
      <c r="E166" s="79">
        <f>Input!H181</f>
        <v>0</v>
      </c>
      <c r="F166" s="80">
        <f>Input!I181</f>
        <v>0</v>
      </c>
      <c r="G166" s="80">
        <f>Input!J181</f>
        <v>0</v>
      </c>
      <c r="H166" s="79">
        <f>Input!K181</f>
        <v>0</v>
      </c>
      <c r="I166" s="79">
        <f>Input!L181</f>
        <v>0</v>
      </c>
      <c r="J166" s="79">
        <f>Input!M181</f>
        <v>0</v>
      </c>
      <c r="K166" s="79">
        <f>Input!N181</f>
        <v>0</v>
      </c>
      <c r="L166" s="79">
        <f>Input!O181</f>
        <v>0</v>
      </c>
      <c r="M166" s="81" t="str">
        <f t="shared" si="32"/>
        <v/>
      </c>
      <c r="N166" s="82">
        <f t="shared" si="33"/>
        <v>0</v>
      </c>
      <c r="O166" s="83">
        <f>Input!C181</f>
        <v>0</v>
      </c>
      <c r="P166" s="83"/>
      <c r="R166" s="11">
        <f t="shared" si="29"/>
        <v>0</v>
      </c>
      <c r="S166" s="15" t="str">
        <f t="shared" si="30"/>
        <v xml:space="preserve"> </v>
      </c>
      <c r="T166" s="15"/>
      <c r="U166" s="12">
        <f t="shared" si="34"/>
        <v>0</v>
      </c>
      <c r="V166" s="12">
        <f t="shared" si="35"/>
        <v>0</v>
      </c>
      <c r="W166" s="12">
        <f t="shared" si="36"/>
        <v>0</v>
      </c>
      <c r="X166" s="12">
        <f t="shared" si="37"/>
        <v>0</v>
      </c>
      <c r="Y166" s="12">
        <f t="shared" si="38"/>
        <v>0</v>
      </c>
      <c r="Z166" s="12">
        <f t="shared" si="39"/>
        <v>0</v>
      </c>
      <c r="AA166" s="12">
        <f t="shared" si="28"/>
        <v>0</v>
      </c>
      <c r="AB166" s="12" t="str">
        <f t="shared" si="31"/>
        <v>00</v>
      </c>
      <c r="AC166" s="85" t="e">
        <f>VLOOKUP(AB166,'AMI Ref (2)'!T:U,2,FALSE)</f>
        <v>#N/A</v>
      </c>
      <c r="AD166" s="86"/>
      <c r="AE166" s="77">
        <f>IF(AND($D166=0,$J166="Oil"),'AMI Ref (2)'!$K$5,IF(AND($D166=0,$J166="Gas"),'AMI Ref (2)'!$L$5,IF(AND($D166=0,$J166="Electric"),'AMI Ref (2)'!$M$5,IF(AND($D166=0,$J166="N/A"),0,0))))</f>
        <v>0</v>
      </c>
      <c r="AF166" s="77">
        <f>IF(AND($D166=1,$J166="Oil"),'AMI Ref (2)'!$K$6,IF(AND($D166=1,$J166="Gas"),'AMI Ref (2)'!$L$6,IF(AND($D166=1,$J166="Electric"),'AMI Ref (2)'!$M$6,IF(AND($D166=1,$J166="N/A"),0,0))))</f>
        <v>0</v>
      </c>
      <c r="AG166" s="77">
        <f>IF(AND($D166=2,$J166="Oil"),'AMI Ref (2)'!$K$7,IF(AND($D166=2,$J166="Gas"),'AMI Ref (2)'!$L$7,IF(AND($D166=2,$J166="Electric"),'AMI Ref (2)'!$M$7,IF(AND($D166=2,$J166="N/A"),0,0))))</f>
        <v>0</v>
      </c>
      <c r="AH166" s="77">
        <f>IF(AND($D166=3,$J166="Oil"),'AMI Ref (2)'!$K$8,IF(AND($D166=3,$J166="Gas"),'AMI Ref (2)'!$L$8,IF(AND($D166=3,$J166="Electric"),'AMI Ref (2)'!$M$8,IF(AND($D166=3,$J166="N/A"),0,0))))</f>
        <v>0</v>
      </c>
      <c r="AI166" s="77">
        <f>IF(AND($D166=4,$J166="Oil"),'AMI Ref (2)'!$K$9,IF(AND($D166=4,$J166="Gas"),'AMI Ref (2)'!$L$9,IF(AND($D166=4,$J166="Electric"),'AMI Ref (2)'!$M$9,IF(AND($D166=4,$J166="N/A"),0,0))))</f>
        <v>0</v>
      </c>
      <c r="AJ166" s="77">
        <f>IF(AND($D166=5,$J166="Oil"),'AMI Ref (2)'!$K$10,IF(AND($D166=5,$J166="Gas"),'AMI Ref (2)'!$L$10,IF(AND($D166=5,$J166="Electric"),'AMI Ref (2)'!$M$10,IF(AND($D166=5,$J166="N/A"),0,0))))</f>
        <v>0</v>
      </c>
      <c r="AK166" s="42"/>
      <c r="AL166" s="77">
        <f>IF(AND($D166=0,$K166="Oil"),'AMI Ref (2)'!$N$5,IF(AND($D166=0,$K166="Gas"),'AMI Ref (2)'!$O$5,IF(AND($D166=0,$K166="Electric"),'AMI Ref (2)'!$P$5,IF(AND($D166=0,$K166="N/A"),0,0))))</f>
        <v>0</v>
      </c>
      <c r="AM166" s="77">
        <f>IF(AND($D166=1,$K166="Oil"),'AMI Ref (2)'!$N$6,IF(AND($D166=1,$K166="Gas"),'AMI Ref (2)'!$O$6,IF(AND($D166=1,$K166="Electric"),'AMI Ref (2)'!$P$6,IF(AND($D166=1,$K166="N/A"),0,0))))</f>
        <v>0</v>
      </c>
      <c r="AN166" s="77">
        <f>IF(AND($D166=2,$K166="Oil"),'AMI Ref (2)'!$N$7,IF(AND($D166=2,$K166="Gas"),'AMI Ref (2)'!$O$7,IF(AND($D166=2,$K166="Electric"),'AMI Ref (2)'!$P$7,IF(AND($D166=2,$K166="N/A"),0,0))))</f>
        <v>0</v>
      </c>
      <c r="AO166" s="77">
        <f>IF(AND($D166=3,$K166="Oil"),'AMI Ref (2)'!$N$8,IF(AND($D166=3,$K166="Gas"),'AMI Ref (2)'!$O$8,IF(AND($D166=3,$K166="Electric"),'AMI Ref (2)'!$P$8,IF(AND($D166=3,$K166="N/A"),0,0))))</f>
        <v>0</v>
      </c>
      <c r="AP166" s="77">
        <f>IF(AND($D166=4,$K166="Oil"),'AMI Ref (2)'!$N$9,IF(AND($D166=4,$K166="Gas"),'AMI Ref (2)'!$O$9,IF(AND($D166=4,$K166="Electric"),'AMI Ref (2)'!$P$9,IF(AND($D166=4,$K166="N/A"),0,0))))</f>
        <v>0</v>
      </c>
      <c r="AQ166" s="77">
        <f>IF(AND($D166=5,$K166="Oil"),'AMI Ref (2)'!$N$10,IF(AND($D166=5,$K166="Gas"),'AMI Ref (2)'!$O$10,IF(AND($D166=5,$K166="Electric"),'AMI Ref (2)'!$P$10,IF(AND($D166=5,$K166="N/A"),0,0))))</f>
        <v>0</v>
      </c>
      <c r="AR166" s="86">
        <f t="shared" si="40"/>
        <v>0</v>
      </c>
      <c r="AS166" s="87" t="e">
        <f t="shared" si="41"/>
        <v>#N/A</v>
      </c>
    </row>
    <row r="167" spans="1:45" ht="12.95" customHeight="1" x14ac:dyDescent="0.2">
      <c r="A167" s="68">
        <v>165</v>
      </c>
      <c r="B167" s="79">
        <f>Input!E182</f>
        <v>0</v>
      </c>
      <c r="C167" s="79">
        <f>Input!F182</f>
        <v>0</v>
      </c>
      <c r="D167" s="79">
        <f>Input!G182</f>
        <v>0</v>
      </c>
      <c r="E167" s="79">
        <f>Input!H182</f>
        <v>0</v>
      </c>
      <c r="F167" s="80">
        <f>Input!I182</f>
        <v>0</v>
      </c>
      <c r="G167" s="80">
        <f>Input!J182</f>
        <v>0</v>
      </c>
      <c r="H167" s="79">
        <f>Input!K182</f>
        <v>0</v>
      </c>
      <c r="I167" s="79">
        <f>Input!L182</f>
        <v>0</v>
      </c>
      <c r="J167" s="79">
        <f>Input!M182</f>
        <v>0</v>
      </c>
      <c r="K167" s="79">
        <f>Input!N182</f>
        <v>0</v>
      </c>
      <c r="L167" s="79">
        <f>Input!O182</f>
        <v>0</v>
      </c>
      <c r="M167" s="81" t="str">
        <f t="shared" si="32"/>
        <v/>
      </c>
      <c r="N167" s="82">
        <f t="shared" si="33"/>
        <v>0</v>
      </c>
      <c r="O167" s="83">
        <f>Input!C182</f>
        <v>0</v>
      </c>
      <c r="P167" s="83"/>
      <c r="R167" s="11">
        <f t="shared" si="29"/>
        <v>0</v>
      </c>
      <c r="S167" s="15" t="str">
        <f t="shared" si="30"/>
        <v xml:space="preserve"> </v>
      </c>
      <c r="T167" s="15"/>
      <c r="U167" s="12">
        <f t="shared" si="34"/>
        <v>0</v>
      </c>
      <c r="V167" s="12">
        <f t="shared" si="35"/>
        <v>0</v>
      </c>
      <c r="W167" s="12">
        <f t="shared" si="36"/>
        <v>0</v>
      </c>
      <c r="X167" s="12">
        <f t="shared" si="37"/>
        <v>0</v>
      </c>
      <c r="Y167" s="12">
        <f t="shared" si="38"/>
        <v>0</v>
      </c>
      <c r="Z167" s="12">
        <f t="shared" si="39"/>
        <v>0</v>
      </c>
      <c r="AA167" s="12">
        <f t="shared" ref="AA167:AA230" si="42">SUM(U167:Z167)</f>
        <v>0</v>
      </c>
      <c r="AB167" s="12" t="str">
        <f t="shared" si="31"/>
        <v>00</v>
      </c>
      <c r="AC167" s="85" t="e">
        <f>VLOOKUP(AB167,'AMI Ref (2)'!T:U,2,FALSE)</f>
        <v>#N/A</v>
      </c>
      <c r="AD167" s="86"/>
      <c r="AE167" s="77">
        <f>IF(AND($D167=0,$J167="Oil"),'AMI Ref (2)'!$K$5,IF(AND($D167=0,$J167="Gas"),'AMI Ref (2)'!$L$5,IF(AND($D167=0,$J167="Electric"),'AMI Ref (2)'!$M$5,IF(AND($D167=0,$J167="N/A"),0,0))))</f>
        <v>0</v>
      </c>
      <c r="AF167" s="77">
        <f>IF(AND($D167=1,$J167="Oil"),'AMI Ref (2)'!$K$6,IF(AND($D167=1,$J167="Gas"),'AMI Ref (2)'!$L$6,IF(AND($D167=1,$J167="Electric"),'AMI Ref (2)'!$M$6,IF(AND($D167=1,$J167="N/A"),0,0))))</f>
        <v>0</v>
      </c>
      <c r="AG167" s="77">
        <f>IF(AND($D167=2,$J167="Oil"),'AMI Ref (2)'!$K$7,IF(AND($D167=2,$J167="Gas"),'AMI Ref (2)'!$L$7,IF(AND($D167=2,$J167="Electric"),'AMI Ref (2)'!$M$7,IF(AND($D167=2,$J167="N/A"),0,0))))</f>
        <v>0</v>
      </c>
      <c r="AH167" s="77">
        <f>IF(AND($D167=3,$J167="Oil"),'AMI Ref (2)'!$K$8,IF(AND($D167=3,$J167="Gas"),'AMI Ref (2)'!$L$8,IF(AND($D167=3,$J167="Electric"),'AMI Ref (2)'!$M$8,IF(AND($D167=3,$J167="N/A"),0,0))))</f>
        <v>0</v>
      </c>
      <c r="AI167" s="77">
        <f>IF(AND($D167=4,$J167="Oil"),'AMI Ref (2)'!$K$9,IF(AND($D167=4,$J167="Gas"),'AMI Ref (2)'!$L$9,IF(AND($D167=4,$J167="Electric"),'AMI Ref (2)'!$M$9,IF(AND($D167=4,$J167="N/A"),0,0))))</f>
        <v>0</v>
      </c>
      <c r="AJ167" s="77">
        <f>IF(AND($D167=5,$J167="Oil"),'AMI Ref (2)'!$K$10,IF(AND($D167=5,$J167="Gas"),'AMI Ref (2)'!$L$10,IF(AND($D167=5,$J167="Electric"),'AMI Ref (2)'!$M$10,IF(AND($D167=5,$J167="N/A"),0,0))))</f>
        <v>0</v>
      </c>
      <c r="AK167" s="42"/>
      <c r="AL167" s="77">
        <f>IF(AND($D167=0,$K167="Oil"),'AMI Ref (2)'!$N$5,IF(AND($D167=0,$K167="Gas"),'AMI Ref (2)'!$O$5,IF(AND($D167=0,$K167="Electric"),'AMI Ref (2)'!$P$5,IF(AND($D167=0,$K167="N/A"),0,0))))</f>
        <v>0</v>
      </c>
      <c r="AM167" s="77">
        <f>IF(AND($D167=1,$K167="Oil"),'AMI Ref (2)'!$N$6,IF(AND($D167=1,$K167="Gas"),'AMI Ref (2)'!$O$6,IF(AND($D167=1,$K167="Electric"),'AMI Ref (2)'!$P$6,IF(AND($D167=1,$K167="N/A"),0,0))))</f>
        <v>0</v>
      </c>
      <c r="AN167" s="77">
        <f>IF(AND($D167=2,$K167="Oil"),'AMI Ref (2)'!$N$7,IF(AND($D167=2,$K167="Gas"),'AMI Ref (2)'!$O$7,IF(AND($D167=2,$K167="Electric"),'AMI Ref (2)'!$P$7,IF(AND($D167=2,$K167="N/A"),0,0))))</f>
        <v>0</v>
      </c>
      <c r="AO167" s="77">
        <f>IF(AND($D167=3,$K167="Oil"),'AMI Ref (2)'!$N$8,IF(AND($D167=3,$K167="Gas"),'AMI Ref (2)'!$O$8,IF(AND($D167=3,$K167="Electric"),'AMI Ref (2)'!$P$8,IF(AND($D167=3,$K167="N/A"),0,0))))</f>
        <v>0</v>
      </c>
      <c r="AP167" s="77">
        <f>IF(AND($D167=4,$K167="Oil"),'AMI Ref (2)'!$N$9,IF(AND($D167=4,$K167="Gas"),'AMI Ref (2)'!$O$9,IF(AND($D167=4,$K167="Electric"),'AMI Ref (2)'!$P$9,IF(AND($D167=4,$K167="N/A"),0,0))))</f>
        <v>0</v>
      </c>
      <c r="AQ167" s="77">
        <f>IF(AND($D167=5,$K167="Oil"),'AMI Ref (2)'!$N$10,IF(AND($D167=5,$K167="Gas"),'AMI Ref (2)'!$O$10,IF(AND($D167=5,$K167="Electric"),'AMI Ref (2)'!$P$10,IF(AND($D167=5,$K167="N/A"),0,0))))</f>
        <v>0</v>
      </c>
      <c r="AR167" s="86">
        <f t="shared" si="40"/>
        <v>0</v>
      </c>
      <c r="AS167" s="87" t="e">
        <f t="shared" si="41"/>
        <v>#N/A</v>
      </c>
    </row>
    <row r="168" spans="1:45" ht="12.95" customHeight="1" x14ac:dyDescent="0.2">
      <c r="A168" s="68">
        <v>166</v>
      </c>
      <c r="B168" s="79">
        <f>Input!E183</f>
        <v>0</v>
      </c>
      <c r="C168" s="79">
        <f>Input!F183</f>
        <v>0</v>
      </c>
      <c r="D168" s="79">
        <f>Input!G183</f>
        <v>0</v>
      </c>
      <c r="E168" s="79">
        <f>Input!H183</f>
        <v>0</v>
      </c>
      <c r="F168" s="80">
        <f>Input!I183</f>
        <v>0</v>
      </c>
      <c r="G168" s="80">
        <f>Input!J183</f>
        <v>0</v>
      </c>
      <c r="H168" s="79">
        <f>Input!K183</f>
        <v>0</v>
      </c>
      <c r="I168" s="79">
        <f>Input!L183</f>
        <v>0</v>
      </c>
      <c r="J168" s="79">
        <f>Input!M183</f>
        <v>0</v>
      </c>
      <c r="K168" s="79">
        <f>Input!N183</f>
        <v>0</v>
      </c>
      <c r="L168" s="79">
        <f>Input!O183</f>
        <v>0</v>
      </c>
      <c r="M168" s="81" t="str">
        <f t="shared" si="32"/>
        <v/>
      </c>
      <c r="N168" s="82">
        <f t="shared" si="33"/>
        <v>0</v>
      </c>
      <c r="O168" s="83">
        <f>Input!C183</f>
        <v>0</v>
      </c>
      <c r="P168" s="83"/>
      <c r="R168" s="11">
        <f t="shared" si="29"/>
        <v>0</v>
      </c>
      <c r="S168" s="15" t="str">
        <f t="shared" si="30"/>
        <v xml:space="preserve"> </v>
      </c>
      <c r="T168" s="15"/>
      <c r="U168" s="12">
        <f t="shared" si="34"/>
        <v>0</v>
      </c>
      <c r="V168" s="12">
        <f t="shared" si="35"/>
        <v>0</v>
      </c>
      <c r="W168" s="12">
        <f t="shared" si="36"/>
        <v>0</v>
      </c>
      <c r="X168" s="12">
        <f t="shared" si="37"/>
        <v>0</v>
      </c>
      <c r="Y168" s="12">
        <f t="shared" si="38"/>
        <v>0</v>
      </c>
      <c r="Z168" s="12">
        <f t="shared" si="39"/>
        <v>0</v>
      </c>
      <c r="AA168" s="12">
        <f t="shared" si="42"/>
        <v>0</v>
      </c>
      <c r="AB168" s="12" t="str">
        <f t="shared" si="31"/>
        <v>00</v>
      </c>
      <c r="AC168" s="85" t="e">
        <f>VLOOKUP(AB168,'AMI Ref (2)'!T:U,2,FALSE)</f>
        <v>#N/A</v>
      </c>
      <c r="AD168" s="86"/>
      <c r="AE168" s="77">
        <f>IF(AND($D168=0,$J168="Oil"),'AMI Ref (2)'!$K$5,IF(AND($D168=0,$J168="Gas"),'AMI Ref (2)'!$L$5,IF(AND($D168=0,$J168="Electric"),'AMI Ref (2)'!$M$5,IF(AND($D168=0,$J168="N/A"),0,0))))</f>
        <v>0</v>
      </c>
      <c r="AF168" s="77">
        <f>IF(AND($D168=1,$J168="Oil"),'AMI Ref (2)'!$K$6,IF(AND($D168=1,$J168="Gas"),'AMI Ref (2)'!$L$6,IF(AND($D168=1,$J168="Electric"),'AMI Ref (2)'!$M$6,IF(AND($D168=1,$J168="N/A"),0,0))))</f>
        <v>0</v>
      </c>
      <c r="AG168" s="77">
        <f>IF(AND($D168=2,$J168="Oil"),'AMI Ref (2)'!$K$7,IF(AND($D168=2,$J168="Gas"),'AMI Ref (2)'!$L$7,IF(AND($D168=2,$J168="Electric"),'AMI Ref (2)'!$M$7,IF(AND($D168=2,$J168="N/A"),0,0))))</f>
        <v>0</v>
      </c>
      <c r="AH168" s="77">
        <f>IF(AND($D168=3,$J168="Oil"),'AMI Ref (2)'!$K$8,IF(AND($D168=3,$J168="Gas"),'AMI Ref (2)'!$L$8,IF(AND($D168=3,$J168="Electric"),'AMI Ref (2)'!$M$8,IF(AND($D168=3,$J168="N/A"),0,0))))</f>
        <v>0</v>
      </c>
      <c r="AI168" s="77">
        <f>IF(AND($D168=4,$J168="Oil"),'AMI Ref (2)'!$K$9,IF(AND($D168=4,$J168="Gas"),'AMI Ref (2)'!$L$9,IF(AND($D168=4,$J168="Electric"),'AMI Ref (2)'!$M$9,IF(AND($D168=4,$J168="N/A"),0,0))))</f>
        <v>0</v>
      </c>
      <c r="AJ168" s="77">
        <f>IF(AND($D168=5,$J168="Oil"),'AMI Ref (2)'!$K$10,IF(AND($D168=5,$J168="Gas"),'AMI Ref (2)'!$L$10,IF(AND($D168=5,$J168="Electric"),'AMI Ref (2)'!$M$10,IF(AND($D168=5,$J168="N/A"),0,0))))</f>
        <v>0</v>
      </c>
      <c r="AK168" s="42"/>
      <c r="AL168" s="77">
        <f>IF(AND($D168=0,$K168="Oil"),'AMI Ref (2)'!$N$5,IF(AND($D168=0,$K168="Gas"),'AMI Ref (2)'!$O$5,IF(AND($D168=0,$K168="Electric"),'AMI Ref (2)'!$P$5,IF(AND($D168=0,$K168="N/A"),0,0))))</f>
        <v>0</v>
      </c>
      <c r="AM168" s="77">
        <f>IF(AND($D168=1,$K168="Oil"),'AMI Ref (2)'!$N$6,IF(AND($D168=1,$K168="Gas"),'AMI Ref (2)'!$O$6,IF(AND($D168=1,$K168="Electric"),'AMI Ref (2)'!$P$6,IF(AND($D168=1,$K168="N/A"),0,0))))</f>
        <v>0</v>
      </c>
      <c r="AN168" s="77">
        <f>IF(AND($D168=2,$K168="Oil"),'AMI Ref (2)'!$N$7,IF(AND($D168=2,$K168="Gas"),'AMI Ref (2)'!$O$7,IF(AND($D168=2,$K168="Electric"),'AMI Ref (2)'!$P$7,IF(AND($D168=2,$K168="N/A"),0,0))))</f>
        <v>0</v>
      </c>
      <c r="AO168" s="77">
        <f>IF(AND($D168=3,$K168="Oil"),'AMI Ref (2)'!$N$8,IF(AND($D168=3,$K168="Gas"),'AMI Ref (2)'!$O$8,IF(AND($D168=3,$K168="Electric"),'AMI Ref (2)'!$P$8,IF(AND($D168=3,$K168="N/A"),0,0))))</f>
        <v>0</v>
      </c>
      <c r="AP168" s="77">
        <f>IF(AND($D168=4,$K168="Oil"),'AMI Ref (2)'!$N$9,IF(AND($D168=4,$K168="Gas"),'AMI Ref (2)'!$O$9,IF(AND($D168=4,$K168="Electric"),'AMI Ref (2)'!$P$9,IF(AND($D168=4,$K168="N/A"),0,0))))</f>
        <v>0</v>
      </c>
      <c r="AQ168" s="77">
        <f>IF(AND($D168=5,$K168="Oil"),'AMI Ref (2)'!$N$10,IF(AND($D168=5,$K168="Gas"),'AMI Ref (2)'!$O$10,IF(AND($D168=5,$K168="Electric"),'AMI Ref (2)'!$P$10,IF(AND($D168=5,$K168="N/A"),0,0))))</f>
        <v>0</v>
      </c>
      <c r="AR168" s="86">
        <f t="shared" si="40"/>
        <v>0</v>
      </c>
      <c r="AS168" s="87" t="e">
        <f t="shared" si="41"/>
        <v>#N/A</v>
      </c>
    </row>
    <row r="169" spans="1:45" ht="12.95" customHeight="1" x14ac:dyDescent="0.2">
      <c r="A169" s="68">
        <v>167</v>
      </c>
      <c r="B169" s="79">
        <f>Input!E184</f>
        <v>0</v>
      </c>
      <c r="C169" s="79">
        <f>Input!F184</f>
        <v>0</v>
      </c>
      <c r="D169" s="79">
        <f>Input!G184</f>
        <v>0</v>
      </c>
      <c r="E169" s="79">
        <f>Input!H184</f>
        <v>0</v>
      </c>
      <c r="F169" s="80">
        <f>Input!I184</f>
        <v>0</v>
      </c>
      <c r="G169" s="80">
        <f>Input!J184</f>
        <v>0</v>
      </c>
      <c r="H169" s="79">
        <f>Input!K184</f>
        <v>0</v>
      </c>
      <c r="I169" s="79">
        <f>Input!L184</f>
        <v>0</v>
      </c>
      <c r="J169" s="79">
        <f>Input!M184</f>
        <v>0</v>
      </c>
      <c r="K169" s="79">
        <f>Input!N184</f>
        <v>0</v>
      </c>
      <c r="L169" s="79">
        <f>Input!O184</f>
        <v>0</v>
      </c>
      <c r="M169" s="81" t="str">
        <f t="shared" si="32"/>
        <v/>
      </c>
      <c r="N169" s="82">
        <f t="shared" si="33"/>
        <v>0</v>
      </c>
      <c r="O169" s="83">
        <f>Input!C184</f>
        <v>0</v>
      </c>
      <c r="P169" s="83"/>
      <c r="R169" s="11">
        <f t="shared" si="29"/>
        <v>0</v>
      </c>
      <c r="S169" s="15" t="str">
        <f t="shared" si="30"/>
        <v xml:space="preserve"> </v>
      </c>
      <c r="T169" s="15"/>
      <c r="U169" s="12">
        <f t="shared" si="34"/>
        <v>0</v>
      </c>
      <c r="V169" s="12">
        <f t="shared" si="35"/>
        <v>0</v>
      </c>
      <c r="W169" s="12">
        <f t="shared" si="36"/>
        <v>0</v>
      </c>
      <c r="X169" s="12">
        <f t="shared" si="37"/>
        <v>0</v>
      </c>
      <c r="Y169" s="12">
        <f t="shared" si="38"/>
        <v>0</v>
      </c>
      <c r="Z169" s="12">
        <f t="shared" si="39"/>
        <v>0</v>
      </c>
      <c r="AA169" s="12">
        <f t="shared" si="42"/>
        <v>0</v>
      </c>
      <c r="AB169" s="12" t="str">
        <f t="shared" si="31"/>
        <v>00</v>
      </c>
      <c r="AC169" s="85" t="e">
        <f>VLOOKUP(AB169,'AMI Ref (2)'!T:U,2,FALSE)</f>
        <v>#N/A</v>
      </c>
      <c r="AD169" s="86"/>
      <c r="AE169" s="77">
        <f>IF(AND($D169=0,$J169="Oil"),'AMI Ref (2)'!$K$5,IF(AND($D169=0,$J169="Gas"),'AMI Ref (2)'!$L$5,IF(AND($D169=0,$J169="Electric"),'AMI Ref (2)'!$M$5,IF(AND($D169=0,$J169="N/A"),0,0))))</f>
        <v>0</v>
      </c>
      <c r="AF169" s="77">
        <f>IF(AND($D169=1,$J169="Oil"),'AMI Ref (2)'!$K$6,IF(AND($D169=1,$J169="Gas"),'AMI Ref (2)'!$L$6,IF(AND($D169=1,$J169="Electric"),'AMI Ref (2)'!$M$6,IF(AND($D169=1,$J169="N/A"),0,0))))</f>
        <v>0</v>
      </c>
      <c r="AG169" s="77">
        <f>IF(AND($D169=2,$J169="Oil"),'AMI Ref (2)'!$K$7,IF(AND($D169=2,$J169="Gas"),'AMI Ref (2)'!$L$7,IF(AND($D169=2,$J169="Electric"),'AMI Ref (2)'!$M$7,IF(AND($D169=2,$J169="N/A"),0,0))))</f>
        <v>0</v>
      </c>
      <c r="AH169" s="77">
        <f>IF(AND($D169=3,$J169="Oil"),'AMI Ref (2)'!$K$8,IF(AND($D169=3,$J169="Gas"),'AMI Ref (2)'!$L$8,IF(AND($D169=3,$J169="Electric"),'AMI Ref (2)'!$M$8,IF(AND($D169=3,$J169="N/A"),0,0))))</f>
        <v>0</v>
      </c>
      <c r="AI169" s="77">
        <f>IF(AND($D169=4,$J169="Oil"),'AMI Ref (2)'!$K$9,IF(AND($D169=4,$J169="Gas"),'AMI Ref (2)'!$L$9,IF(AND($D169=4,$J169="Electric"),'AMI Ref (2)'!$M$9,IF(AND($D169=4,$J169="N/A"),0,0))))</f>
        <v>0</v>
      </c>
      <c r="AJ169" s="77">
        <f>IF(AND($D169=5,$J169="Oil"),'AMI Ref (2)'!$K$10,IF(AND($D169=5,$J169="Gas"),'AMI Ref (2)'!$L$10,IF(AND($D169=5,$J169="Electric"),'AMI Ref (2)'!$M$10,IF(AND($D169=5,$J169="N/A"),0,0))))</f>
        <v>0</v>
      </c>
      <c r="AK169" s="42"/>
      <c r="AL169" s="77">
        <f>IF(AND($D169=0,$K169="Oil"),'AMI Ref (2)'!$N$5,IF(AND($D169=0,$K169="Gas"),'AMI Ref (2)'!$O$5,IF(AND($D169=0,$K169="Electric"),'AMI Ref (2)'!$P$5,IF(AND($D169=0,$K169="N/A"),0,0))))</f>
        <v>0</v>
      </c>
      <c r="AM169" s="77">
        <f>IF(AND($D169=1,$K169="Oil"),'AMI Ref (2)'!$N$6,IF(AND($D169=1,$K169="Gas"),'AMI Ref (2)'!$O$6,IF(AND($D169=1,$K169="Electric"),'AMI Ref (2)'!$P$6,IF(AND($D169=1,$K169="N/A"),0,0))))</f>
        <v>0</v>
      </c>
      <c r="AN169" s="77">
        <f>IF(AND($D169=2,$K169="Oil"),'AMI Ref (2)'!$N$7,IF(AND($D169=2,$K169="Gas"),'AMI Ref (2)'!$O$7,IF(AND($D169=2,$K169="Electric"),'AMI Ref (2)'!$P$7,IF(AND($D169=2,$K169="N/A"),0,0))))</f>
        <v>0</v>
      </c>
      <c r="AO169" s="77">
        <f>IF(AND($D169=3,$K169="Oil"),'AMI Ref (2)'!$N$8,IF(AND($D169=3,$K169="Gas"),'AMI Ref (2)'!$O$8,IF(AND($D169=3,$K169="Electric"),'AMI Ref (2)'!$P$8,IF(AND($D169=3,$K169="N/A"),0,0))))</f>
        <v>0</v>
      </c>
      <c r="AP169" s="77">
        <f>IF(AND($D169=4,$K169="Oil"),'AMI Ref (2)'!$N$9,IF(AND($D169=4,$K169="Gas"),'AMI Ref (2)'!$O$9,IF(AND($D169=4,$K169="Electric"),'AMI Ref (2)'!$P$9,IF(AND($D169=4,$K169="N/A"),0,0))))</f>
        <v>0</v>
      </c>
      <c r="AQ169" s="77">
        <f>IF(AND($D169=5,$K169="Oil"),'AMI Ref (2)'!$N$10,IF(AND($D169=5,$K169="Gas"),'AMI Ref (2)'!$O$10,IF(AND($D169=5,$K169="Electric"),'AMI Ref (2)'!$P$10,IF(AND($D169=5,$K169="N/A"),0,0))))</f>
        <v>0</v>
      </c>
      <c r="AR169" s="86">
        <f t="shared" si="40"/>
        <v>0</v>
      </c>
      <c r="AS169" s="87" t="e">
        <f t="shared" si="41"/>
        <v>#N/A</v>
      </c>
    </row>
    <row r="170" spans="1:45" ht="12.95" customHeight="1" x14ac:dyDescent="0.2">
      <c r="A170" s="68">
        <v>168</v>
      </c>
      <c r="B170" s="79">
        <f>Input!E185</f>
        <v>0</v>
      </c>
      <c r="C170" s="79">
        <f>Input!F185</f>
        <v>0</v>
      </c>
      <c r="D170" s="79">
        <f>Input!G185</f>
        <v>0</v>
      </c>
      <c r="E170" s="79">
        <f>Input!H185</f>
        <v>0</v>
      </c>
      <c r="F170" s="80">
        <f>Input!I185</f>
        <v>0</v>
      </c>
      <c r="G170" s="80">
        <f>Input!J185</f>
        <v>0</v>
      </c>
      <c r="H170" s="79">
        <f>Input!K185</f>
        <v>0</v>
      </c>
      <c r="I170" s="79">
        <f>Input!L185</f>
        <v>0</v>
      </c>
      <c r="J170" s="79">
        <f>Input!M185</f>
        <v>0</v>
      </c>
      <c r="K170" s="79">
        <f>Input!N185</f>
        <v>0</v>
      </c>
      <c r="L170" s="79">
        <f>Input!O185</f>
        <v>0</v>
      </c>
      <c r="M170" s="81" t="str">
        <f t="shared" si="32"/>
        <v/>
      </c>
      <c r="N170" s="82">
        <f t="shared" si="33"/>
        <v>0</v>
      </c>
      <c r="O170" s="83">
        <f>Input!C185</f>
        <v>0</v>
      </c>
      <c r="P170" s="83"/>
      <c r="R170" s="11">
        <f t="shared" si="29"/>
        <v>0</v>
      </c>
      <c r="S170" s="15" t="str">
        <f t="shared" si="30"/>
        <v xml:space="preserve"> </v>
      </c>
      <c r="T170" s="15"/>
      <c r="U170" s="12">
        <f t="shared" si="34"/>
        <v>0</v>
      </c>
      <c r="V170" s="12">
        <f t="shared" si="35"/>
        <v>0</v>
      </c>
      <c r="W170" s="12">
        <f t="shared" si="36"/>
        <v>0</v>
      </c>
      <c r="X170" s="12">
        <f t="shared" si="37"/>
        <v>0</v>
      </c>
      <c r="Y170" s="12">
        <f t="shared" si="38"/>
        <v>0</v>
      </c>
      <c r="Z170" s="12">
        <f t="shared" si="39"/>
        <v>0</v>
      </c>
      <c r="AA170" s="12">
        <f t="shared" si="42"/>
        <v>0</v>
      </c>
      <c r="AB170" s="12" t="str">
        <f t="shared" si="31"/>
        <v>00</v>
      </c>
      <c r="AC170" s="85" t="e">
        <f>VLOOKUP(AB170,'AMI Ref (2)'!T:U,2,FALSE)</f>
        <v>#N/A</v>
      </c>
      <c r="AD170" s="86"/>
      <c r="AE170" s="77">
        <f>IF(AND($D170=0,$J170="Oil"),'AMI Ref (2)'!$K$5,IF(AND($D170=0,$J170="Gas"),'AMI Ref (2)'!$L$5,IF(AND($D170=0,$J170="Electric"),'AMI Ref (2)'!$M$5,IF(AND($D170=0,$J170="N/A"),0,0))))</f>
        <v>0</v>
      </c>
      <c r="AF170" s="77">
        <f>IF(AND($D170=1,$J170="Oil"),'AMI Ref (2)'!$K$6,IF(AND($D170=1,$J170="Gas"),'AMI Ref (2)'!$L$6,IF(AND($D170=1,$J170="Electric"),'AMI Ref (2)'!$M$6,IF(AND($D170=1,$J170="N/A"),0,0))))</f>
        <v>0</v>
      </c>
      <c r="AG170" s="77">
        <f>IF(AND($D170=2,$J170="Oil"),'AMI Ref (2)'!$K$7,IF(AND($D170=2,$J170="Gas"),'AMI Ref (2)'!$L$7,IF(AND($D170=2,$J170="Electric"),'AMI Ref (2)'!$M$7,IF(AND($D170=2,$J170="N/A"),0,0))))</f>
        <v>0</v>
      </c>
      <c r="AH170" s="77">
        <f>IF(AND($D170=3,$J170="Oil"),'AMI Ref (2)'!$K$8,IF(AND($D170=3,$J170="Gas"),'AMI Ref (2)'!$L$8,IF(AND($D170=3,$J170="Electric"),'AMI Ref (2)'!$M$8,IF(AND($D170=3,$J170="N/A"),0,0))))</f>
        <v>0</v>
      </c>
      <c r="AI170" s="77">
        <f>IF(AND($D170=4,$J170="Oil"),'AMI Ref (2)'!$K$9,IF(AND($D170=4,$J170="Gas"),'AMI Ref (2)'!$L$9,IF(AND($D170=4,$J170="Electric"),'AMI Ref (2)'!$M$9,IF(AND($D170=4,$J170="N/A"),0,0))))</f>
        <v>0</v>
      </c>
      <c r="AJ170" s="77">
        <f>IF(AND($D170=5,$J170="Oil"),'AMI Ref (2)'!$K$10,IF(AND($D170=5,$J170="Gas"),'AMI Ref (2)'!$L$10,IF(AND($D170=5,$J170="Electric"),'AMI Ref (2)'!$M$10,IF(AND($D170=5,$J170="N/A"),0,0))))</f>
        <v>0</v>
      </c>
      <c r="AK170" s="42"/>
      <c r="AL170" s="77">
        <f>IF(AND($D170=0,$K170="Oil"),'AMI Ref (2)'!$N$5,IF(AND($D170=0,$K170="Gas"),'AMI Ref (2)'!$O$5,IF(AND($D170=0,$K170="Electric"),'AMI Ref (2)'!$P$5,IF(AND($D170=0,$K170="N/A"),0,0))))</f>
        <v>0</v>
      </c>
      <c r="AM170" s="77">
        <f>IF(AND($D170=1,$K170="Oil"),'AMI Ref (2)'!$N$6,IF(AND($D170=1,$K170="Gas"),'AMI Ref (2)'!$O$6,IF(AND($D170=1,$K170="Electric"),'AMI Ref (2)'!$P$6,IF(AND($D170=1,$K170="N/A"),0,0))))</f>
        <v>0</v>
      </c>
      <c r="AN170" s="77">
        <f>IF(AND($D170=2,$K170="Oil"),'AMI Ref (2)'!$N$7,IF(AND($D170=2,$K170="Gas"),'AMI Ref (2)'!$O$7,IF(AND($D170=2,$K170="Electric"),'AMI Ref (2)'!$P$7,IF(AND($D170=2,$K170="N/A"),0,0))))</f>
        <v>0</v>
      </c>
      <c r="AO170" s="77">
        <f>IF(AND($D170=3,$K170="Oil"),'AMI Ref (2)'!$N$8,IF(AND($D170=3,$K170="Gas"),'AMI Ref (2)'!$O$8,IF(AND($D170=3,$K170="Electric"),'AMI Ref (2)'!$P$8,IF(AND($D170=3,$K170="N/A"),0,0))))</f>
        <v>0</v>
      </c>
      <c r="AP170" s="77">
        <f>IF(AND($D170=4,$K170="Oil"),'AMI Ref (2)'!$N$9,IF(AND($D170=4,$K170="Gas"),'AMI Ref (2)'!$O$9,IF(AND($D170=4,$K170="Electric"),'AMI Ref (2)'!$P$9,IF(AND($D170=4,$K170="N/A"),0,0))))</f>
        <v>0</v>
      </c>
      <c r="AQ170" s="77">
        <f>IF(AND($D170=5,$K170="Oil"),'AMI Ref (2)'!$N$10,IF(AND($D170=5,$K170="Gas"),'AMI Ref (2)'!$O$10,IF(AND($D170=5,$K170="Electric"),'AMI Ref (2)'!$P$10,IF(AND($D170=5,$K170="N/A"),0,0))))</f>
        <v>0</v>
      </c>
      <c r="AR170" s="86">
        <f t="shared" si="40"/>
        <v>0</v>
      </c>
      <c r="AS170" s="87" t="e">
        <f t="shared" si="41"/>
        <v>#N/A</v>
      </c>
    </row>
    <row r="171" spans="1:45" ht="12.95" customHeight="1" x14ac:dyDescent="0.2">
      <c r="A171" s="68">
        <v>169</v>
      </c>
      <c r="B171" s="79">
        <f>Input!E186</f>
        <v>0</v>
      </c>
      <c r="C171" s="79">
        <f>Input!F186</f>
        <v>0</v>
      </c>
      <c r="D171" s="79">
        <f>Input!G186</f>
        <v>0</v>
      </c>
      <c r="E171" s="79">
        <f>Input!H186</f>
        <v>0</v>
      </c>
      <c r="F171" s="80">
        <f>Input!I186</f>
        <v>0</v>
      </c>
      <c r="G171" s="80">
        <f>Input!J186</f>
        <v>0</v>
      </c>
      <c r="H171" s="79">
        <f>Input!K186</f>
        <v>0</v>
      </c>
      <c r="I171" s="79">
        <f>Input!L186</f>
        <v>0</v>
      </c>
      <c r="J171" s="79">
        <f>Input!M186</f>
        <v>0</v>
      </c>
      <c r="K171" s="79">
        <f>Input!N186</f>
        <v>0</v>
      </c>
      <c r="L171" s="79">
        <f>Input!O186</f>
        <v>0</v>
      </c>
      <c r="M171" s="81" t="str">
        <f t="shared" si="32"/>
        <v/>
      </c>
      <c r="N171" s="82">
        <f t="shared" si="33"/>
        <v>0</v>
      </c>
      <c r="O171" s="83">
        <f>Input!C186</f>
        <v>0</v>
      </c>
      <c r="P171" s="83"/>
      <c r="R171" s="11">
        <f t="shared" si="29"/>
        <v>0</v>
      </c>
      <c r="S171" s="15" t="str">
        <f t="shared" si="30"/>
        <v xml:space="preserve"> </v>
      </c>
      <c r="T171" s="15"/>
      <c r="U171" s="12">
        <f t="shared" si="34"/>
        <v>0</v>
      </c>
      <c r="V171" s="12">
        <f t="shared" si="35"/>
        <v>0</v>
      </c>
      <c r="W171" s="12">
        <f t="shared" si="36"/>
        <v>0</v>
      </c>
      <c r="X171" s="12">
        <f t="shared" si="37"/>
        <v>0</v>
      </c>
      <c r="Y171" s="12">
        <f t="shared" si="38"/>
        <v>0</v>
      </c>
      <c r="Z171" s="12">
        <f t="shared" si="39"/>
        <v>0</v>
      </c>
      <c r="AA171" s="12">
        <f t="shared" si="42"/>
        <v>0</v>
      </c>
      <c r="AB171" s="12" t="str">
        <f t="shared" si="31"/>
        <v>00</v>
      </c>
      <c r="AC171" s="85" t="e">
        <f>VLOOKUP(AB171,'AMI Ref (2)'!T:U,2,FALSE)</f>
        <v>#N/A</v>
      </c>
      <c r="AD171" s="86"/>
      <c r="AE171" s="77">
        <f>IF(AND($D171=0,$J171="Oil"),'AMI Ref (2)'!$K$5,IF(AND($D171=0,$J171="Gas"),'AMI Ref (2)'!$L$5,IF(AND($D171=0,$J171="Electric"),'AMI Ref (2)'!$M$5,IF(AND($D171=0,$J171="N/A"),0,0))))</f>
        <v>0</v>
      </c>
      <c r="AF171" s="77">
        <f>IF(AND($D171=1,$J171="Oil"),'AMI Ref (2)'!$K$6,IF(AND($D171=1,$J171="Gas"),'AMI Ref (2)'!$L$6,IF(AND($D171=1,$J171="Electric"),'AMI Ref (2)'!$M$6,IF(AND($D171=1,$J171="N/A"),0,0))))</f>
        <v>0</v>
      </c>
      <c r="AG171" s="77">
        <f>IF(AND($D171=2,$J171="Oil"),'AMI Ref (2)'!$K$7,IF(AND($D171=2,$J171="Gas"),'AMI Ref (2)'!$L$7,IF(AND($D171=2,$J171="Electric"),'AMI Ref (2)'!$M$7,IF(AND($D171=2,$J171="N/A"),0,0))))</f>
        <v>0</v>
      </c>
      <c r="AH171" s="77">
        <f>IF(AND($D171=3,$J171="Oil"),'AMI Ref (2)'!$K$8,IF(AND($D171=3,$J171="Gas"),'AMI Ref (2)'!$L$8,IF(AND($D171=3,$J171="Electric"),'AMI Ref (2)'!$M$8,IF(AND($D171=3,$J171="N/A"),0,0))))</f>
        <v>0</v>
      </c>
      <c r="AI171" s="77">
        <f>IF(AND($D171=4,$J171="Oil"),'AMI Ref (2)'!$K$9,IF(AND($D171=4,$J171="Gas"),'AMI Ref (2)'!$L$9,IF(AND($D171=4,$J171="Electric"),'AMI Ref (2)'!$M$9,IF(AND($D171=4,$J171="N/A"),0,0))))</f>
        <v>0</v>
      </c>
      <c r="AJ171" s="77">
        <f>IF(AND($D171=5,$J171="Oil"),'AMI Ref (2)'!$K$10,IF(AND($D171=5,$J171="Gas"),'AMI Ref (2)'!$L$10,IF(AND($D171=5,$J171="Electric"),'AMI Ref (2)'!$M$10,IF(AND($D171=5,$J171="N/A"),0,0))))</f>
        <v>0</v>
      </c>
      <c r="AK171" s="42"/>
      <c r="AL171" s="77">
        <f>IF(AND($D171=0,$K171="Oil"),'AMI Ref (2)'!$N$5,IF(AND($D171=0,$K171="Gas"),'AMI Ref (2)'!$O$5,IF(AND($D171=0,$K171="Electric"),'AMI Ref (2)'!$P$5,IF(AND($D171=0,$K171="N/A"),0,0))))</f>
        <v>0</v>
      </c>
      <c r="AM171" s="77">
        <f>IF(AND($D171=1,$K171="Oil"),'AMI Ref (2)'!$N$6,IF(AND($D171=1,$K171="Gas"),'AMI Ref (2)'!$O$6,IF(AND($D171=1,$K171="Electric"),'AMI Ref (2)'!$P$6,IF(AND($D171=1,$K171="N/A"),0,0))))</f>
        <v>0</v>
      </c>
      <c r="AN171" s="77">
        <f>IF(AND($D171=2,$K171="Oil"),'AMI Ref (2)'!$N$7,IF(AND($D171=2,$K171="Gas"),'AMI Ref (2)'!$O$7,IF(AND($D171=2,$K171="Electric"),'AMI Ref (2)'!$P$7,IF(AND($D171=2,$K171="N/A"),0,0))))</f>
        <v>0</v>
      </c>
      <c r="AO171" s="77">
        <f>IF(AND($D171=3,$K171="Oil"),'AMI Ref (2)'!$N$8,IF(AND($D171=3,$K171="Gas"),'AMI Ref (2)'!$O$8,IF(AND($D171=3,$K171="Electric"),'AMI Ref (2)'!$P$8,IF(AND($D171=3,$K171="N/A"),0,0))))</f>
        <v>0</v>
      </c>
      <c r="AP171" s="77">
        <f>IF(AND($D171=4,$K171="Oil"),'AMI Ref (2)'!$N$9,IF(AND($D171=4,$K171="Gas"),'AMI Ref (2)'!$O$9,IF(AND($D171=4,$K171="Electric"),'AMI Ref (2)'!$P$9,IF(AND($D171=4,$K171="N/A"),0,0))))</f>
        <v>0</v>
      </c>
      <c r="AQ171" s="77">
        <f>IF(AND($D171=5,$K171="Oil"),'AMI Ref (2)'!$N$10,IF(AND($D171=5,$K171="Gas"),'AMI Ref (2)'!$O$10,IF(AND($D171=5,$K171="Electric"),'AMI Ref (2)'!$P$10,IF(AND($D171=5,$K171="N/A"),0,0))))</f>
        <v>0</v>
      </c>
      <c r="AR171" s="86">
        <f t="shared" si="40"/>
        <v>0</v>
      </c>
      <c r="AS171" s="87" t="e">
        <f t="shared" si="41"/>
        <v>#N/A</v>
      </c>
    </row>
    <row r="172" spans="1:45" ht="12.95" customHeight="1" x14ac:dyDescent="0.2">
      <c r="A172" s="68">
        <v>170</v>
      </c>
      <c r="B172" s="79">
        <f>Input!E187</f>
        <v>0</v>
      </c>
      <c r="C172" s="79">
        <f>Input!F187</f>
        <v>0</v>
      </c>
      <c r="D172" s="79">
        <f>Input!G187</f>
        <v>0</v>
      </c>
      <c r="E172" s="79">
        <f>Input!H187</f>
        <v>0</v>
      </c>
      <c r="F172" s="80">
        <f>Input!I187</f>
        <v>0</v>
      </c>
      <c r="G172" s="80">
        <f>Input!J187</f>
        <v>0</v>
      </c>
      <c r="H172" s="79">
        <f>Input!K187</f>
        <v>0</v>
      </c>
      <c r="I172" s="79">
        <f>Input!L187</f>
        <v>0</v>
      </c>
      <c r="J172" s="79">
        <f>Input!M187</f>
        <v>0</v>
      </c>
      <c r="K172" s="79">
        <f>Input!N187</f>
        <v>0</v>
      </c>
      <c r="L172" s="79">
        <f>Input!O187</f>
        <v>0</v>
      </c>
      <c r="M172" s="81" t="str">
        <f t="shared" si="32"/>
        <v/>
      </c>
      <c r="N172" s="82">
        <f t="shared" si="33"/>
        <v>0</v>
      </c>
      <c r="O172" s="83">
        <f>Input!C187</f>
        <v>0</v>
      </c>
      <c r="P172" s="83"/>
      <c r="R172" s="11">
        <f t="shared" si="29"/>
        <v>0</v>
      </c>
      <c r="S172" s="15" t="str">
        <f t="shared" si="30"/>
        <v xml:space="preserve"> </v>
      </c>
      <c r="T172" s="15"/>
      <c r="U172" s="12">
        <f t="shared" si="34"/>
        <v>0</v>
      </c>
      <c r="V172" s="12">
        <f t="shared" si="35"/>
        <v>0</v>
      </c>
      <c r="W172" s="12">
        <f t="shared" si="36"/>
        <v>0</v>
      </c>
      <c r="X172" s="12">
        <f t="shared" si="37"/>
        <v>0</v>
      </c>
      <c r="Y172" s="12">
        <f t="shared" si="38"/>
        <v>0</v>
      </c>
      <c r="Z172" s="12">
        <f t="shared" si="39"/>
        <v>0</v>
      </c>
      <c r="AA172" s="12">
        <f t="shared" si="42"/>
        <v>0</v>
      </c>
      <c r="AB172" s="12" t="str">
        <f t="shared" si="31"/>
        <v>00</v>
      </c>
      <c r="AC172" s="85" t="e">
        <f>VLOOKUP(AB172,'AMI Ref (2)'!T:U,2,FALSE)</f>
        <v>#N/A</v>
      </c>
      <c r="AD172" s="86"/>
      <c r="AE172" s="77">
        <f>IF(AND($D172=0,$J172="Oil"),'AMI Ref (2)'!$K$5,IF(AND($D172=0,$J172="Gas"),'AMI Ref (2)'!$L$5,IF(AND($D172=0,$J172="Electric"),'AMI Ref (2)'!$M$5,IF(AND($D172=0,$J172="N/A"),0,0))))</f>
        <v>0</v>
      </c>
      <c r="AF172" s="77">
        <f>IF(AND($D172=1,$J172="Oil"),'AMI Ref (2)'!$K$6,IF(AND($D172=1,$J172="Gas"),'AMI Ref (2)'!$L$6,IF(AND($D172=1,$J172="Electric"),'AMI Ref (2)'!$M$6,IF(AND($D172=1,$J172="N/A"),0,0))))</f>
        <v>0</v>
      </c>
      <c r="AG172" s="77">
        <f>IF(AND($D172=2,$J172="Oil"),'AMI Ref (2)'!$K$7,IF(AND($D172=2,$J172="Gas"),'AMI Ref (2)'!$L$7,IF(AND($D172=2,$J172="Electric"),'AMI Ref (2)'!$M$7,IF(AND($D172=2,$J172="N/A"),0,0))))</f>
        <v>0</v>
      </c>
      <c r="AH172" s="77">
        <f>IF(AND($D172=3,$J172="Oil"),'AMI Ref (2)'!$K$8,IF(AND($D172=3,$J172="Gas"),'AMI Ref (2)'!$L$8,IF(AND($D172=3,$J172="Electric"),'AMI Ref (2)'!$M$8,IF(AND($D172=3,$J172="N/A"),0,0))))</f>
        <v>0</v>
      </c>
      <c r="AI172" s="77">
        <f>IF(AND($D172=4,$J172="Oil"),'AMI Ref (2)'!$K$9,IF(AND($D172=4,$J172="Gas"),'AMI Ref (2)'!$L$9,IF(AND($D172=4,$J172="Electric"),'AMI Ref (2)'!$M$9,IF(AND($D172=4,$J172="N/A"),0,0))))</f>
        <v>0</v>
      </c>
      <c r="AJ172" s="77">
        <f>IF(AND($D172=5,$J172="Oil"),'AMI Ref (2)'!$K$10,IF(AND($D172=5,$J172="Gas"),'AMI Ref (2)'!$L$10,IF(AND($D172=5,$J172="Electric"),'AMI Ref (2)'!$M$10,IF(AND($D172=5,$J172="N/A"),0,0))))</f>
        <v>0</v>
      </c>
      <c r="AK172" s="42"/>
      <c r="AL172" s="77">
        <f>IF(AND($D172=0,$K172="Oil"),'AMI Ref (2)'!$N$5,IF(AND($D172=0,$K172="Gas"),'AMI Ref (2)'!$O$5,IF(AND($D172=0,$K172="Electric"),'AMI Ref (2)'!$P$5,IF(AND($D172=0,$K172="N/A"),0,0))))</f>
        <v>0</v>
      </c>
      <c r="AM172" s="77">
        <f>IF(AND($D172=1,$K172="Oil"),'AMI Ref (2)'!$N$6,IF(AND($D172=1,$K172="Gas"),'AMI Ref (2)'!$O$6,IF(AND($D172=1,$K172="Electric"),'AMI Ref (2)'!$P$6,IF(AND($D172=1,$K172="N/A"),0,0))))</f>
        <v>0</v>
      </c>
      <c r="AN172" s="77">
        <f>IF(AND($D172=2,$K172="Oil"),'AMI Ref (2)'!$N$7,IF(AND($D172=2,$K172="Gas"),'AMI Ref (2)'!$O$7,IF(AND($D172=2,$K172="Electric"),'AMI Ref (2)'!$P$7,IF(AND($D172=2,$K172="N/A"),0,0))))</f>
        <v>0</v>
      </c>
      <c r="AO172" s="77">
        <f>IF(AND($D172=3,$K172="Oil"),'AMI Ref (2)'!$N$8,IF(AND($D172=3,$K172="Gas"),'AMI Ref (2)'!$O$8,IF(AND($D172=3,$K172="Electric"),'AMI Ref (2)'!$P$8,IF(AND($D172=3,$K172="N/A"),0,0))))</f>
        <v>0</v>
      </c>
      <c r="AP172" s="77">
        <f>IF(AND($D172=4,$K172="Oil"),'AMI Ref (2)'!$N$9,IF(AND($D172=4,$K172="Gas"),'AMI Ref (2)'!$O$9,IF(AND($D172=4,$K172="Electric"),'AMI Ref (2)'!$P$9,IF(AND($D172=4,$K172="N/A"),0,0))))</f>
        <v>0</v>
      </c>
      <c r="AQ172" s="77">
        <f>IF(AND($D172=5,$K172="Oil"),'AMI Ref (2)'!$N$10,IF(AND($D172=5,$K172="Gas"),'AMI Ref (2)'!$O$10,IF(AND($D172=5,$K172="Electric"),'AMI Ref (2)'!$P$10,IF(AND($D172=5,$K172="N/A"),0,0))))</f>
        <v>0</v>
      </c>
      <c r="AR172" s="86">
        <f t="shared" si="40"/>
        <v>0</v>
      </c>
      <c r="AS172" s="87" t="e">
        <f t="shared" si="41"/>
        <v>#N/A</v>
      </c>
    </row>
    <row r="173" spans="1:45" ht="12.95" customHeight="1" x14ac:dyDescent="0.2">
      <c r="A173" s="68">
        <v>171</v>
      </c>
      <c r="B173" s="79">
        <f>Input!E188</f>
        <v>0</v>
      </c>
      <c r="C173" s="79">
        <f>Input!F188</f>
        <v>0</v>
      </c>
      <c r="D173" s="79">
        <f>Input!G188</f>
        <v>0</v>
      </c>
      <c r="E173" s="79">
        <f>Input!H188</f>
        <v>0</v>
      </c>
      <c r="F173" s="80">
        <f>Input!I188</f>
        <v>0</v>
      </c>
      <c r="G173" s="80">
        <f>Input!J188</f>
        <v>0</v>
      </c>
      <c r="H173" s="79">
        <f>Input!K188</f>
        <v>0</v>
      </c>
      <c r="I173" s="79">
        <f>Input!L188</f>
        <v>0</v>
      </c>
      <c r="J173" s="79">
        <f>Input!M188</f>
        <v>0</v>
      </c>
      <c r="K173" s="79">
        <f>Input!N188</f>
        <v>0</v>
      </c>
      <c r="L173" s="79">
        <f>Input!O188</f>
        <v>0</v>
      </c>
      <c r="M173" s="81" t="str">
        <f t="shared" si="32"/>
        <v/>
      </c>
      <c r="N173" s="82">
        <f t="shared" si="33"/>
        <v>0</v>
      </c>
      <c r="O173" s="83">
        <f>Input!C188</f>
        <v>0</v>
      </c>
      <c r="P173" s="83"/>
      <c r="R173" s="11">
        <f t="shared" si="29"/>
        <v>0</v>
      </c>
      <c r="S173" s="15" t="str">
        <f t="shared" si="30"/>
        <v xml:space="preserve"> </v>
      </c>
      <c r="T173" s="15"/>
      <c r="U173" s="12">
        <f t="shared" si="34"/>
        <v>0</v>
      </c>
      <c r="V173" s="12">
        <f t="shared" si="35"/>
        <v>0</v>
      </c>
      <c r="W173" s="12">
        <f t="shared" si="36"/>
        <v>0</v>
      </c>
      <c r="X173" s="12">
        <f t="shared" si="37"/>
        <v>0</v>
      </c>
      <c r="Y173" s="12">
        <f t="shared" si="38"/>
        <v>0</v>
      </c>
      <c r="Z173" s="12">
        <f t="shared" si="39"/>
        <v>0</v>
      </c>
      <c r="AA173" s="12">
        <f t="shared" si="42"/>
        <v>0</v>
      </c>
      <c r="AB173" s="12" t="str">
        <f t="shared" si="31"/>
        <v>00</v>
      </c>
      <c r="AC173" s="85" t="e">
        <f>VLOOKUP(AB173,'AMI Ref (2)'!T:U,2,FALSE)</f>
        <v>#N/A</v>
      </c>
      <c r="AD173" s="86"/>
      <c r="AE173" s="77">
        <f>IF(AND($D173=0,$J173="Oil"),'AMI Ref (2)'!$K$5,IF(AND($D173=0,$J173="Gas"),'AMI Ref (2)'!$L$5,IF(AND($D173=0,$J173="Electric"),'AMI Ref (2)'!$M$5,IF(AND($D173=0,$J173="N/A"),0,0))))</f>
        <v>0</v>
      </c>
      <c r="AF173" s="77">
        <f>IF(AND($D173=1,$J173="Oil"),'AMI Ref (2)'!$K$6,IF(AND($D173=1,$J173="Gas"),'AMI Ref (2)'!$L$6,IF(AND($D173=1,$J173="Electric"),'AMI Ref (2)'!$M$6,IF(AND($D173=1,$J173="N/A"),0,0))))</f>
        <v>0</v>
      </c>
      <c r="AG173" s="77">
        <f>IF(AND($D173=2,$J173="Oil"),'AMI Ref (2)'!$K$7,IF(AND($D173=2,$J173="Gas"),'AMI Ref (2)'!$L$7,IF(AND($D173=2,$J173="Electric"),'AMI Ref (2)'!$M$7,IF(AND($D173=2,$J173="N/A"),0,0))))</f>
        <v>0</v>
      </c>
      <c r="AH173" s="77">
        <f>IF(AND($D173=3,$J173="Oil"),'AMI Ref (2)'!$K$8,IF(AND($D173=3,$J173="Gas"),'AMI Ref (2)'!$L$8,IF(AND($D173=3,$J173="Electric"),'AMI Ref (2)'!$M$8,IF(AND($D173=3,$J173="N/A"),0,0))))</f>
        <v>0</v>
      </c>
      <c r="AI173" s="77">
        <f>IF(AND($D173=4,$J173="Oil"),'AMI Ref (2)'!$K$9,IF(AND($D173=4,$J173="Gas"),'AMI Ref (2)'!$L$9,IF(AND($D173=4,$J173="Electric"),'AMI Ref (2)'!$M$9,IF(AND($D173=4,$J173="N/A"),0,0))))</f>
        <v>0</v>
      </c>
      <c r="AJ173" s="77">
        <f>IF(AND($D173=5,$J173="Oil"),'AMI Ref (2)'!$K$10,IF(AND($D173=5,$J173="Gas"),'AMI Ref (2)'!$L$10,IF(AND($D173=5,$J173="Electric"),'AMI Ref (2)'!$M$10,IF(AND($D173=5,$J173="N/A"),0,0))))</f>
        <v>0</v>
      </c>
      <c r="AK173" s="42"/>
      <c r="AL173" s="77">
        <f>IF(AND($D173=0,$K173="Oil"),'AMI Ref (2)'!$N$5,IF(AND($D173=0,$K173="Gas"),'AMI Ref (2)'!$O$5,IF(AND($D173=0,$K173="Electric"),'AMI Ref (2)'!$P$5,IF(AND($D173=0,$K173="N/A"),0,0))))</f>
        <v>0</v>
      </c>
      <c r="AM173" s="77">
        <f>IF(AND($D173=1,$K173="Oil"),'AMI Ref (2)'!$N$6,IF(AND($D173=1,$K173="Gas"),'AMI Ref (2)'!$O$6,IF(AND($D173=1,$K173="Electric"),'AMI Ref (2)'!$P$6,IF(AND($D173=1,$K173="N/A"),0,0))))</f>
        <v>0</v>
      </c>
      <c r="AN173" s="77">
        <f>IF(AND($D173=2,$K173="Oil"),'AMI Ref (2)'!$N$7,IF(AND($D173=2,$K173="Gas"),'AMI Ref (2)'!$O$7,IF(AND($D173=2,$K173="Electric"),'AMI Ref (2)'!$P$7,IF(AND($D173=2,$K173="N/A"),0,0))))</f>
        <v>0</v>
      </c>
      <c r="AO173" s="77">
        <f>IF(AND($D173=3,$K173="Oil"),'AMI Ref (2)'!$N$8,IF(AND($D173=3,$K173="Gas"),'AMI Ref (2)'!$O$8,IF(AND($D173=3,$K173="Electric"),'AMI Ref (2)'!$P$8,IF(AND($D173=3,$K173="N/A"),0,0))))</f>
        <v>0</v>
      </c>
      <c r="AP173" s="77">
        <f>IF(AND($D173=4,$K173="Oil"),'AMI Ref (2)'!$N$9,IF(AND($D173=4,$K173="Gas"),'AMI Ref (2)'!$O$9,IF(AND($D173=4,$K173="Electric"),'AMI Ref (2)'!$P$9,IF(AND($D173=4,$K173="N/A"),0,0))))</f>
        <v>0</v>
      </c>
      <c r="AQ173" s="77">
        <f>IF(AND($D173=5,$K173="Oil"),'AMI Ref (2)'!$N$10,IF(AND($D173=5,$K173="Gas"),'AMI Ref (2)'!$O$10,IF(AND($D173=5,$K173="Electric"),'AMI Ref (2)'!$P$10,IF(AND($D173=5,$K173="N/A"),0,0))))</f>
        <v>0</v>
      </c>
      <c r="AR173" s="86">
        <f t="shared" si="40"/>
        <v>0</v>
      </c>
      <c r="AS173" s="87" t="e">
        <f t="shared" si="41"/>
        <v>#N/A</v>
      </c>
    </row>
    <row r="174" spans="1:45" ht="12.95" customHeight="1" x14ac:dyDescent="0.2">
      <c r="A174" s="68">
        <v>172</v>
      </c>
      <c r="B174" s="79">
        <f>Input!E189</f>
        <v>0</v>
      </c>
      <c r="C174" s="79">
        <f>Input!F189</f>
        <v>0</v>
      </c>
      <c r="D174" s="79">
        <f>Input!G189</f>
        <v>0</v>
      </c>
      <c r="E174" s="79">
        <f>Input!H189</f>
        <v>0</v>
      </c>
      <c r="F174" s="80">
        <f>Input!I189</f>
        <v>0</v>
      </c>
      <c r="G174" s="80">
        <f>Input!J189</f>
        <v>0</v>
      </c>
      <c r="H174" s="79">
        <f>Input!K189</f>
        <v>0</v>
      </c>
      <c r="I174" s="79">
        <f>Input!L189</f>
        <v>0</v>
      </c>
      <c r="J174" s="79">
        <f>Input!M189</f>
        <v>0</v>
      </c>
      <c r="K174" s="79">
        <f>Input!N189</f>
        <v>0</v>
      </c>
      <c r="L174" s="79">
        <f>Input!O189</f>
        <v>0</v>
      </c>
      <c r="M174" s="81" t="str">
        <f t="shared" si="32"/>
        <v/>
      </c>
      <c r="N174" s="82">
        <f t="shared" si="33"/>
        <v>0</v>
      </c>
      <c r="O174" s="83">
        <f>Input!C189</f>
        <v>0</v>
      </c>
      <c r="P174" s="83"/>
      <c r="R174" s="11">
        <f t="shared" si="29"/>
        <v>0</v>
      </c>
      <c r="S174" s="15" t="str">
        <f t="shared" si="30"/>
        <v xml:space="preserve"> </v>
      </c>
      <c r="T174" s="15"/>
      <c r="U174" s="12">
        <f t="shared" si="34"/>
        <v>0</v>
      </c>
      <c r="V174" s="12">
        <f t="shared" si="35"/>
        <v>0</v>
      </c>
      <c r="W174" s="12">
        <f t="shared" si="36"/>
        <v>0</v>
      </c>
      <c r="X174" s="12">
        <f t="shared" si="37"/>
        <v>0</v>
      </c>
      <c r="Y174" s="12">
        <f t="shared" si="38"/>
        <v>0</v>
      </c>
      <c r="Z174" s="12">
        <f t="shared" si="39"/>
        <v>0</v>
      </c>
      <c r="AA174" s="12">
        <f t="shared" si="42"/>
        <v>0</v>
      </c>
      <c r="AB174" s="12" t="str">
        <f t="shared" si="31"/>
        <v>00</v>
      </c>
      <c r="AC174" s="85" t="e">
        <f>VLOOKUP(AB174,'AMI Ref (2)'!T:U,2,FALSE)</f>
        <v>#N/A</v>
      </c>
      <c r="AD174" s="86"/>
      <c r="AE174" s="77">
        <f>IF(AND($D174=0,$J174="Oil"),'AMI Ref (2)'!$K$5,IF(AND($D174=0,$J174="Gas"),'AMI Ref (2)'!$L$5,IF(AND($D174=0,$J174="Electric"),'AMI Ref (2)'!$M$5,IF(AND($D174=0,$J174="N/A"),0,0))))</f>
        <v>0</v>
      </c>
      <c r="AF174" s="77">
        <f>IF(AND($D174=1,$J174="Oil"),'AMI Ref (2)'!$K$6,IF(AND($D174=1,$J174="Gas"),'AMI Ref (2)'!$L$6,IF(AND($D174=1,$J174="Electric"),'AMI Ref (2)'!$M$6,IF(AND($D174=1,$J174="N/A"),0,0))))</f>
        <v>0</v>
      </c>
      <c r="AG174" s="77">
        <f>IF(AND($D174=2,$J174="Oil"),'AMI Ref (2)'!$K$7,IF(AND($D174=2,$J174="Gas"),'AMI Ref (2)'!$L$7,IF(AND($D174=2,$J174="Electric"),'AMI Ref (2)'!$M$7,IF(AND($D174=2,$J174="N/A"),0,0))))</f>
        <v>0</v>
      </c>
      <c r="AH174" s="77">
        <f>IF(AND($D174=3,$J174="Oil"),'AMI Ref (2)'!$K$8,IF(AND($D174=3,$J174="Gas"),'AMI Ref (2)'!$L$8,IF(AND($D174=3,$J174="Electric"),'AMI Ref (2)'!$M$8,IF(AND($D174=3,$J174="N/A"),0,0))))</f>
        <v>0</v>
      </c>
      <c r="AI174" s="77">
        <f>IF(AND($D174=4,$J174="Oil"),'AMI Ref (2)'!$K$9,IF(AND($D174=4,$J174="Gas"),'AMI Ref (2)'!$L$9,IF(AND($D174=4,$J174="Electric"),'AMI Ref (2)'!$M$9,IF(AND($D174=4,$J174="N/A"),0,0))))</f>
        <v>0</v>
      </c>
      <c r="AJ174" s="77">
        <f>IF(AND($D174=5,$J174="Oil"),'AMI Ref (2)'!$K$10,IF(AND($D174=5,$J174="Gas"),'AMI Ref (2)'!$L$10,IF(AND($D174=5,$J174="Electric"),'AMI Ref (2)'!$M$10,IF(AND($D174=5,$J174="N/A"),0,0))))</f>
        <v>0</v>
      </c>
      <c r="AK174" s="42"/>
      <c r="AL174" s="77">
        <f>IF(AND($D174=0,$K174="Oil"),'AMI Ref (2)'!$N$5,IF(AND($D174=0,$K174="Gas"),'AMI Ref (2)'!$O$5,IF(AND($D174=0,$K174="Electric"),'AMI Ref (2)'!$P$5,IF(AND($D174=0,$K174="N/A"),0,0))))</f>
        <v>0</v>
      </c>
      <c r="AM174" s="77">
        <f>IF(AND($D174=1,$K174="Oil"),'AMI Ref (2)'!$N$6,IF(AND($D174=1,$K174="Gas"),'AMI Ref (2)'!$O$6,IF(AND($D174=1,$K174="Electric"),'AMI Ref (2)'!$P$6,IF(AND($D174=1,$K174="N/A"),0,0))))</f>
        <v>0</v>
      </c>
      <c r="AN174" s="77">
        <f>IF(AND($D174=2,$K174="Oil"),'AMI Ref (2)'!$N$7,IF(AND($D174=2,$K174="Gas"),'AMI Ref (2)'!$O$7,IF(AND($D174=2,$K174="Electric"),'AMI Ref (2)'!$P$7,IF(AND($D174=2,$K174="N/A"),0,0))))</f>
        <v>0</v>
      </c>
      <c r="AO174" s="77">
        <f>IF(AND($D174=3,$K174="Oil"),'AMI Ref (2)'!$N$8,IF(AND($D174=3,$K174="Gas"),'AMI Ref (2)'!$O$8,IF(AND($D174=3,$K174="Electric"),'AMI Ref (2)'!$P$8,IF(AND($D174=3,$K174="N/A"),0,0))))</f>
        <v>0</v>
      </c>
      <c r="AP174" s="77">
        <f>IF(AND($D174=4,$K174="Oil"),'AMI Ref (2)'!$N$9,IF(AND($D174=4,$K174="Gas"),'AMI Ref (2)'!$O$9,IF(AND($D174=4,$K174="Electric"),'AMI Ref (2)'!$P$9,IF(AND($D174=4,$K174="N/A"),0,0))))</f>
        <v>0</v>
      </c>
      <c r="AQ174" s="77">
        <f>IF(AND($D174=5,$K174="Oil"),'AMI Ref (2)'!$N$10,IF(AND($D174=5,$K174="Gas"),'AMI Ref (2)'!$O$10,IF(AND($D174=5,$K174="Electric"),'AMI Ref (2)'!$P$10,IF(AND($D174=5,$K174="N/A"),0,0))))</f>
        <v>0</v>
      </c>
      <c r="AR174" s="86">
        <f t="shared" si="40"/>
        <v>0</v>
      </c>
      <c r="AS174" s="87" t="e">
        <f t="shared" si="41"/>
        <v>#N/A</v>
      </c>
    </row>
    <row r="175" spans="1:45" ht="12.95" customHeight="1" x14ac:dyDescent="0.2">
      <c r="A175" s="68">
        <v>173</v>
      </c>
      <c r="B175" s="79">
        <f>Input!E190</f>
        <v>0</v>
      </c>
      <c r="C175" s="79">
        <f>Input!F190</f>
        <v>0</v>
      </c>
      <c r="D175" s="79">
        <f>Input!G190</f>
        <v>0</v>
      </c>
      <c r="E175" s="79">
        <f>Input!H190</f>
        <v>0</v>
      </c>
      <c r="F175" s="80">
        <f>Input!I190</f>
        <v>0</v>
      </c>
      <c r="G175" s="80">
        <f>Input!J190</f>
        <v>0</v>
      </c>
      <c r="H175" s="79">
        <f>Input!K190</f>
        <v>0</v>
      </c>
      <c r="I175" s="79">
        <f>Input!L190</f>
        <v>0</v>
      </c>
      <c r="J175" s="79">
        <f>Input!M190</f>
        <v>0</v>
      </c>
      <c r="K175" s="79">
        <f>Input!N190</f>
        <v>0</v>
      </c>
      <c r="L175" s="79">
        <f>Input!O190</f>
        <v>0</v>
      </c>
      <c r="M175" s="81" t="str">
        <f t="shared" si="32"/>
        <v/>
      </c>
      <c r="N175" s="82">
        <f t="shared" si="33"/>
        <v>0</v>
      </c>
      <c r="O175" s="83">
        <f>Input!C190</f>
        <v>0</v>
      </c>
      <c r="P175" s="83"/>
      <c r="R175" s="11">
        <f t="shared" si="29"/>
        <v>0</v>
      </c>
      <c r="S175" s="15" t="str">
        <f t="shared" si="30"/>
        <v xml:space="preserve"> </v>
      </c>
      <c r="T175" s="15"/>
      <c r="U175" s="12">
        <f t="shared" si="34"/>
        <v>0</v>
      </c>
      <c r="V175" s="12">
        <f t="shared" si="35"/>
        <v>0</v>
      </c>
      <c r="W175" s="12">
        <f t="shared" si="36"/>
        <v>0</v>
      </c>
      <c r="X175" s="12">
        <f t="shared" si="37"/>
        <v>0</v>
      </c>
      <c r="Y175" s="12">
        <f t="shared" si="38"/>
        <v>0</v>
      </c>
      <c r="Z175" s="12">
        <f t="shared" si="39"/>
        <v>0</v>
      </c>
      <c r="AA175" s="12">
        <f t="shared" si="42"/>
        <v>0</v>
      </c>
      <c r="AB175" s="12" t="str">
        <f t="shared" si="31"/>
        <v>00</v>
      </c>
      <c r="AC175" s="85" t="e">
        <f>VLOOKUP(AB175,'AMI Ref (2)'!T:U,2,FALSE)</f>
        <v>#N/A</v>
      </c>
      <c r="AD175" s="86"/>
      <c r="AE175" s="77">
        <f>IF(AND($D175=0,$J175="Oil"),'AMI Ref (2)'!$K$5,IF(AND($D175=0,$J175="Gas"),'AMI Ref (2)'!$L$5,IF(AND($D175=0,$J175="Electric"),'AMI Ref (2)'!$M$5,IF(AND($D175=0,$J175="N/A"),0,0))))</f>
        <v>0</v>
      </c>
      <c r="AF175" s="77">
        <f>IF(AND($D175=1,$J175="Oil"),'AMI Ref (2)'!$K$6,IF(AND($D175=1,$J175="Gas"),'AMI Ref (2)'!$L$6,IF(AND($D175=1,$J175="Electric"),'AMI Ref (2)'!$M$6,IF(AND($D175=1,$J175="N/A"),0,0))))</f>
        <v>0</v>
      </c>
      <c r="AG175" s="77">
        <f>IF(AND($D175=2,$J175="Oil"),'AMI Ref (2)'!$K$7,IF(AND($D175=2,$J175="Gas"),'AMI Ref (2)'!$L$7,IF(AND($D175=2,$J175="Electric"),'AMI Ref (2)'!$M$7,IF(AND($D175=2,$J175="N/A"),0,0))))</f>
        <v>0</v>
      </c>
      <c r="AH175" s="77">
        <f>IF(AND($D175=3,$J175="Oil"),'AMI Ref (2)'!$K$8,IF(AND($D175=3,$J175="Gas"),'AMI Ref (2)'!$L$8,IF(AND($D175=3,$J175="Electric"),'AMI Ref (2)'!$M$8,IF(AND($D175=3,$J175="N/A"),0,0))))</f>
        <v>0</v>
      </c>
      <c r="AI175" s="77">
        <f>IF(AND($D175=4,$J175="Oil"),'AMI Ref (2)'!$K$9,IF(AND($D175=4,$J175="Gas"),'AMI Ref (2)'!$L$9,IF(AND($D175=4,$J175="Electric"),'AMI Ref (2)'!$M$9,IF(AND($D175=4,$J175="N/A"),0,0))))</f>
        <v>0</v>
      </c>
      <c r="AJ175" s="77">
        <f>IF(AND($D175=5,$J175="Oil"),'AMI Ref (2)'!$K$10,IF(AND($D175=5,$J175="Gas"),'AMI Ref (2)'!$L$10,IF(AND($D175=5,$J175="Electric"),'AMI Ref (2)'!$M$10,IF(AND($D175=5,$J175="N/A"),0,0))))</f>
        <v>0</v>
      </c>
      <c r="AK175" s="42"/>
      <c r="AL175" s="77">
        <f>IF(AND($D175=0,$K175="Oil"),'AMI Ref (2)'!$N$5,IF(AND($D175=0,$K175="Gas"),'AMI Ref (2)'!$O$5,IF(AND($D175=0,$K175="Electric"),'AMI Ref (2)'!$P$5,IF(AND($D175=0,$K175="N/A"),0,0))))</f>
        <v>0</v>
      </c>
      <c r="AM175" s="77">
        <f>IF(AND($D175=1,$K175="Oil"),'AMI Ref (2)'!$N$6,IF(AND($D175=1,$K175="Gas"),'AMI Ref (2)'!$O$6,IF(AND($D175=1,$K175="Electric"),'AMI Ref (2)'!$P$6,IF(AND($D175=1,$K175="N/A"),0,0))))</f>
        <v>0</v>
      </c>
      <c r="AN175" s="77">
        <f>IF(AND($D175=2,$K175="Oil"),'AMI Ref (2)'!$N$7,IF(AND($D175=2,$K175="Gas"),'AMI Ref (2)'!$O$7,IF(AND($D175=2,$K175="Electric"),'AMI Ref (2)'!$P$7,IF(AND($D175=2,$K175="N/A"),0,0))))</f>
        <v>0</v>
      </c>
      <c r="AO175" s="77">
        <f>IF(AND($D175=3,$K175="Oil"),'AMI Ref (2)'!$N$8,IF(AND($D175=3,$K175="Gas"),'AMI Ref (2)'!$O$8,IF(AND($D175=3,$K175="Electric"),'AMI Ref (2)'!$P$8,IF(AND($D175=3,$K175="N/A"),0,0))))</f>
        <v>0</v>
      </c>
      <c r="AP175" s="77">
        <f>IF(AND($D175=4,$K175="Oil"),'AMI Ref (2)'!$N$9,IF(AND($D175=4,$K175="Gas"),'AMI Ref (2)'!$O$9,IF(AND($D175=4,$K175="Electric"),'AMI Ref (2)'!$P$9,IF(AND($D175=4,$K175="N/A"),0,0))))</f>
        <v>0</v>
      </c>
      <c r="AQ175" s="77">
        <f>IF(AND($D175=5,$K175="Oil"),'AMI Ref (2)'!$N$10,IF(AND($D175=5,$K175="Gas"),'AMI Ref (2)'!$O$10,IF(AND($D175=5,$K175="Electric"),'AMI Ref (2)'!$P$10,IF(AND($D175=5,$K175="N/A"),0,0))))</f>
        <v>0</v>
      </c>
      <c r="AR175" s="86">
        <f t="shared" si="40"/>
        <v>0</v>
      </c>
      <c r="AS175" s="87" t="e">
        <f t="shared" si="41"/>
        <v>#N/A</v>
      </c>
    </row>
    <row r="176" spans="1:45" ht="12.95" customHeight="1" x14ac:dyDescent="0.2">
      <c r="A176" s="68">
        <v>174</v>
      </c>
      <c r="B176" s="79">
        <f>Input!E191</f>
        <v>0</v>
      </c>
      <c r="C176" s="79">
        <f>Input!F191</f>
        <v>0</v>
      </c>
      <c r="D176" s="79">
        <f>Input!G191</f>
        <v>0</v>
      </c>
      <c r="E176" s="79">
        <f>Input!H191</f>
        <v>0</v>
      </c>
      <c r="F176" s="80">
        <f>Input!I191</f>
        <v>0</v>
      </c>
      <c r="G176" s="80">
        <f>Input!J191</f>
        <v>0</v>
      </c>
      <c r="H176" s="79">
        <f>Input!K191</f>
        <v>0</v>
      </c>
      <c r="I176" s="79">
        <f>Input!L191</f>
        <v>0</v>
      </c>
      <c r="J176" s="79">
        <f>Input!M191</f>
        <v>0</v>
      </c>
      <c r="K176" s="79">
        <f>Input!N191</f>
        <v>0</v>
      </c>
      <c r="L176" s="79">
        <f>Input!O191</f>
        <v>0</v>
      </c>
      <c r="M176" s="81" t="str">
        <f t="shared" si="32"/>
        <v/>
      </c>
      <c r="N176" s="82">
        <f t="shared" si="33"/>
        <v>0</v>
      </c>
      <c r="O176" s="83">
        <f>Input!C191</f>
        <v>0</v>
      </c>
      <c r="P176" s="83"/>
      <c r="R176" s="11">
        <f t="shared" si="29"/>
        <v>0</v>
      </c>
      <c r="S176" s="15" t="str">
        <f t="shared" si="30"/>
        <v xml:space="preserve"> </v>
      </c>
      <c r="T176" s="15"/>
      <c r="U176" s="12">
        <f t="shared" si="34"/>
        <v>0</v>
      </c>
      <c r="V176" s="12">
        <f t="shared" si="35"/>
        <v>0</v>
      </c>
      <c r="W176" s="12">
        <f t="shared" si="36"/>
        <v>0</v>
      </c>
      <c r="X176" s="12">
        <f t="shared" si="37"/>
        <v>0</v>
      </c>
      <c r="Y176" s="12">
        <f t="shared" si="38"/>
        <v>0</v>
      </c>
      <c r="Z176" s="12">
        <f t="shared" si="39"/>
        <v>0</v>
      </c>
      <c r="AA176" s="12">
        <f t="shared" si="42"/>
        <v>0</v>
      </c>
      <c r="AB176" s="12" t="str">
        <f t="shared" si="31"/>
        <v>00</v>
      </c>
      <c r="AC176" s="85" t="e">
        <f>VLOOKUP(AB176,'AMI Ref (2)'!T:U,2,FALSE)</f>
        <v>#N/A</v>
      </c>
      <c r="AD176" s="86"/>
      <c r="AE176" s="77">
        <f>IF(AND($D176=0,$J176="Oil"),'AMI Ref (2)'!$K$5,IF(AND($D176=0,$J176="Gas"),'AMI Ref (2)'!$L$5,IF(AND($D176=0,$J176="Electric"),'AMI Ref (2)'!$M$5,IF(AND($D176=0,$J176="N/A"),0,0))))</f>
        <v>0</v>
      </c>
      <c r="AF176" s="77">
        <f>IF(AND($D176=1,$J176="Oil"),'AMI Ref (2)'!$K$6,IF(AND($D176=1,$J176="Gas"),'AMI Ref (2)'!$L$6,IF(AND($D176=1,$J176="Electric"),'AMI Ref (2)'!$M$6,IF(AND($D176=1,$J176="N/A"),0,0))))</f>
        <v>0</v>
      </c>
      <c r="AG176" s="77">
        <f>IF(AND($D176=2,$J176="Oil"),'AMI Ref (2)'!$K$7,IF(AND($D176=2,$J176="Gas"),'AMI Ref (2)'!$L$7,IF(AND($D176=2,$J176="Electric"),'AMI Ref (2)'!$M$7,IF(AND($D176=2,$J176="N/A"),0,0))))</f>
        <v>0</v>
      </c>
      <c r="AH176" s="77">
        <f>IF(AND($D176=3,$J176="Oil"),'AMI Ref (2)'!$K$8,IF(AND($D176=3,$J176="Gas"),'AMI Ref (2)'!$L$8,IF(AND($D176=3,$J176="Electric"),'AMI Ref (2)'!$M$8,IF(AND($D176=3,$J176="N/A"),0,0))))</f>
        <v>0</v>
      </c>
      <c r="AI176" s="77">
        <f>IF(AND($D176=4,$J176="Oil"),'AMI Ref (2)'!$K$9,IF(AND($D176=4,$J176="Gas"),'AMI Ref (2)'!$L$9,IF(AND($D176=4,$J176="Electric"),'AMI Ref (2)'!$M$9,IF(AND($D176=4,$J176="N/A"),0,0))))</f>
        <v>0</v>
      </c>
      <c r="AJ176" s="77">
        <f>IF(AND($D176=5,$J176="Oil"),'AMI Ref (2)'!$K$10,IF(AND($D176=5,$J176="Gas"),'AMI Ref (2)'!$L$10,IF(AND($D176=5,$J176="Electric"),'AMI Ref (2)'!$M$10,IF(AND($D176=5,$J176="N/A"),0,0))))</f>
        <v>0</v>
      </c>
      <c r="AK176" s="42"/>
      <c r="AL176" s="77">
        <f>IF(AND($D176=0,$K176="Oil"),'AMI Ref (2)'!$N$5,IF(AND($D176=0,$K176="Gas"),'AMI Ref (2)'!$O$5,IF(AND($D176=0,$K176="Electric"),'AMI Ref (2)'!$P$5,IF(AND($D176=0,$K176="N/A"),0,0))))</f>
        <v>0</v>
      </c>
      <c r="AM176" s="77">
        <f>IF(AND($D176=1,$K176="Oil"),'AMI Ref (2)'!$N$6,IF(AND($D176=1,$K176="Gas"),'AMI Ref (2)'!$O$6,IF(AND($D176=1,$K176="Electric"),'AMI Ref (2)'!$P$6,IF(AND($D176=1,$K176="N/A"),0,0))))</f>
        <v>0</v>
      </c>
      <c r="AN176" s="77">
        <f>IF(AND($D176=2,$K176="Oil"),'AMI Ref (2)'!$N$7,IF(AND($D176=2,$K176="Gas"),'AMI Ref (2)'!$O$7,IF(AND($D176=2,$K176="Electric"),'AMI Ref (2)'!$P$7,IF(AND($D176=2,$K176="N/A"),0,0))))</f>
        <v>0</v>
      </c>
      <c r="AO176" s="77">
        <f>IF(AND($D176=3,$K176="Oil"),'AMI Ref (2)'!$N$8,IF(AND($D176=3,$K176="Gas"),'AMI Ref (2)'!$O$8,IF(AND($D176=3,$K176="Electric"),'AMI Ref (2)'!$P$8,IF(AND($D176=3,$K176="N/A"),0,0))))</f>
        <v>0</v>
      </c>
      <c r="AP176" s="77">
        <f>IF(AND($D176=4,$K176="Oil"),'AMI Ref (2)'!$N$9,IF(AND($D176=4,$K176="Gas"),'AMI Ref (2)'!$O$9,IF(AND($D176=4,$K176="Electric"),'AMI Ref (2)'!$P$9,IF(AND($D176=4,$K176="N/A"),0,0))))</f>
        <v>0</v>
      </c>
      <c r="AQ176" s="77">
        <f>IF(AND($D176=5,$K176="Oil"),'AMI Ref (2)'!$N$10,IF(AND($D176=5,$K176="Gas"),'AMI Ref (2)'!$O$10,IF(AND($D176=5,$K176="Electric"),'AMI Ref (2)'!$P$10,IF(AND($D176=5,$K176="N/A"),0,0))))</f>
        <v>0</v>
      </c>
      <c r="AR176" s="86">
        <f t="shared" si="40"/>
        <v>0</v>
      </c>
      <c r="AS176" s="87" t="e">
        <f t="shared" si="41"/>
        <v>#N/A</v>
      </c>
    </row>
    <row r="177" spans="1:45" ht="12.95" customHeight="1" x14ac:dyDescent="0.2">
      <c r="A177" s="68">
        <v>175</v>
      </c>
      <c r="B177" s="79">
        <f>Input!E192</f>
        <v>0</v>
      </c>
      <c r="C177" s="79">
        <f>Input!F192</f>
        <v>0</v>
      </c>
      <c r="D177" s="79">
        <f>Input!G192</f>
        <v>0</v>
      </c>
      <c r="E177" s="79">
        <f>Input!H192</f>
        <v>0</v>
      </c>
      <c r="F177" s="80">
        <f>Input!I192</f>
        <v>0</v>
      </c>
      <c r="G177" s="80">
        <f>Input!J192</f>
        <v>0</v>
      </c>
      <c r="H177" s="79">
        <f>Input!K192</f>
        <v>0</v>
      </c>
      <c r="I177" s="79">
        <f>Input!L192</f>
        <v>0</v>
      </c>
      <c r="J177" s="79">
        <f>Input!M192</f>
        <v>0</v>
      </c>
      <c r="K177" s="79">
        <f>Input!N192</f>
        <v>0</v>
      </c>
      <c r="L177" s="79">
        <f>Input!O192</f>
        <v>0</v>
      </c>
      <c r="M177" s="81" t="str">
        <f t="shared" si="32"/>
        <v/>
      </c>
      <c r="N177" s="82">
        <f t="shared" si="33"/>
        <v>0</v>
      </c>
      <c r="O177" s="83">
        <f>Input!C192</f>
        <v>0</v>
      </c>
      <c r="P177" s="83"/>
      <c r="R177" s="11">
        <f t="shared" si="29"/>
        <v>0</v>
      </c>
      <c r="S177" s="15" t="str">
        <f t="shared" si="30"/>
        <v xml:space="preserve"> </v>
      </c>
      <c r="T177" s="15"/>
      <c r="U177" s="12">
        <f t="shared" si="34"/>
        <v>0</v>
      </c>
      <c r="V177" s="12">
        <f t="shared" si="35"/>
        <v>0</v>
      </c>
      <c r="W177" s="12">
        <f t="shared" si="36"/>
        <v>0</v>
      </c>
      <c r="X177" s="12">
        <f t="shared" si="37"/>
        <v>0</v>
      </c>
      <c r="Y177" s="12">
        <f t="shared" si="38"/>
        <v>0</v>
      </c>
      <c r="Z177" s="12">
        <f t="shared" si="39"/>
        <v>0</v>
      </c>
      <c r="AA177" s="12">
        <f t="shared" si="42"/>
        <v>0</v>
      </c>
      <c r="AB177" s="12" t="str">
        <f t="shared" si="31"/>
        <v>00</v>
      </c>
      <c r="AC177" s="85" t="e">
        <f>VLOOKUP(AB177,'AMI Ref (2)'!T:U,2,FALSE)</f>
        <v>#N/A</v>
      </c>
      <c r="AD177" s="86"/>
      <c r="AE177" s="77">
        <f>IF(AND($D177=0,$J177="Oil"),'AMI Ref (2)'!$K$5,IF(AND($D177=0,$J177="Gas"),'AMI Ref (2)'!$L$5,IF(AND($D177=0,$J177="Electric"),'AMI Ref (2)'!$M$5,IF(AND($D177=0,$J177="N/A"),0,0))))</f>
        <v>0</v>
      </c>
      <c r="AF177" s="77">
        <f>IF(AND($D177=1,$J177="Oil"),'AMI Ref (2)'!$K$6,IF(AND($D177=1,$J177="Gas"),'AMI Ref (2)'!$L$6,IF(AND($D177=1,$J177="Electric"),'AMI Ref (2)'!$M$6,IF(AND($D177=1,$J177="N/A"),0,0))))</f>
        <v>0</v>
      </c>
      <c r="AG177" s="77">
        <f>IF(AND($D177=2,$J177="Oil"),'AMI Ref (2)'!$K$7,IF(AND($D177=2,$J177="Gas"),'AMI Ref (2)'!$L$7,IF(AND($D177=2,$J177="Electric"),'AMI Ref (2)'!$M$7,IF(AND($D177=2,$J177="N/A"),0,0))))</f>
        <v>0</v>
      </c>
      <c r="AH177" s="77">
        <f>IF(AND($D177=3,$J177="Oil"),'AMI Ref (2)'!$K$8,IF(AND($D177=3,$J177="Gas"),'AMI Ref (2)'!$L$8,IF(AND($D177=3,$J177="Electric"),'AMI Ref (2)'!$M$8,IF(AND($D177=3,$J177="N/A"),0,0))))</f>
        <v>0</v>
      </c>
      <c r="AI177" s="77">
        <f>IF(AND($D177=4,$J177="Oil"),'AMI Ref (2)'!$K$9,IF(AND($D177=4,$J177="Gas"),'AMI Ref (2)'!$L$9,IF(AND($D177=4,$J177="Electric"),'AMI Ref (2)'!$M$9,IF(AND($D177=4,$J177="N/A"),0,0))))</f>
        <v>0</v>
      </c>
      <c r="AJ177" s="77">
        <f>IF(AND($D177=5,$J177="Oil"),'AMI Ref (2)'!$K$10,IF(AND($D177=5,$J177="Gas"),'AMI Ref (2)'!$L$10,IF(AND($D177=5,$J177="Electric"),'AMI Ref (2)'!$M$10,IF(AND($D177=5,$J177="N/A"),0,0))))</f>
        <v>0</v>
      </c>
      <c r="AK177" s="42"/>
      <c r="AL177" s="77">
        <f>IF(AND($D177=0,$K177="Oil"),'AMI Ref (2)'!$N$5,IF(AND($D177=0,$K177="Gas"),'AMI Ref (2)'!$O$5,IF(AND($D177=0,$K177="Electric"),'AMI Ref (2)'!$P$5,IF(AND($D177=0,$K177="N/A"),0,0))))</f>
        <v>0</v>
      </c>
      <c r="AM177" s="77">
        <f>IF(AND($D177=1,$K177="Oil"),'AMI Ref (2)'!$N$6,IF(AND($D177=1,$K177="Gas"),'AMI Ref (2)'!$O$6,IF(AND($D177=1,$K177="Electric"),'AMI Ref (2)'!$P$6,IF(AND($D177=1,$K177="N/A"),0,0))))</f>
        <v>0</v>
      </c>
      <c r="AN177" s="77">
        <f>IF(AND($D177=2,$K177="Oil"),'AMI Ref (2)'!$N$7,IF(AND($D177=2,$K177="Gas"),'AMI Ref (2)'!$O$7,IF(AND($D177=2,$K177="Electric"),'AMI Ref (2)'!$P$7,IF(AND($D177=2,$K177="N/A"),0,0))))</f>
        <v>0</v>
      </c>
      <c r="AO177" s="77">
        <f>IF(AND($D177=3,$K177="Oil"),'AMI Ref (2)'!$N$8,IF(AND($D177=3,$K177="Gas"),'AMI Ref (2)'!$O$8,IF(AND($D177=3,$K177="Electric"),'AMI Ref (2)'!$P$8,IF(AND($D177=3,$K177="N/A"),0,0))))</f>
        <v>0</v>
      </c>
      <c r="AP177" s="77">
        <f>IF(AND($D177=4,$K177="Oil"),'AMI Ref (2)'!$N$9,IF(AND($D177=4,$K177="Gas"),'AMI Ref (2)'!$O$9,IF(AND($D177=4,$K177="Electric"),'AMI Ref (2)'!$P$9,IF(AND($D177=4,$K177="N/A"),0,0))))</f>
        <v>0</v>
      </c>
      <c r="AQ177" s="77">
        <f>IF(AND($D177=5,$K177="Oil"),'AMI Ref (2)'!$N$10,IF(AND($D177=5,$K177="Gas"),'AMI Ref (2)'!$O$10,IF(AND($D177=5,$K177="Electric"),'AMI Ref (2)'!$P$10,IF(AND($D177=5,$K177="N/A"),0,0))))</f>
        <v>0</v>
      </c>
      <c r="AR177" s="86">
        <f t="shared" si="40"/>
        <v>0</v>
      </c>
      <c r="AS177" s="87" t="e">
        <f t="shared" si="41"/>
        <v>#N/A</v>
      </c>
    </row>
    <row r="178" spans="1:45" ht="12.95" customHeight="1" x14ac:dyDescent="0.2">
      <c r="A178" s="68">
        <v>176</v>
      </c>
      <c r="B178" s="79">
        <f>Input!E193</f>
        <v>0</v>
      </c>
      <c r="C178" s="79">
        <f>Input!F193</f>
        <v>0</v>
      </c>
      <c r="D178" s="79">
        <f>Input!G193</f>
        <v>0</v>
      </c>
      <c r="E178" s="79">
        <f>Input!H193</f>
        <v>0</v>
      </c>
      <c r="F178" s="80">
        <f>Input!I193</f>
        <v>0</v>
      </c>
      <c r="G178" s="80">
        <f>Input!J193</f>
        <v>0</v>
      </c>
      <c r="H178" s="79">
        <f>Input!K193</f>
        <v>0</v>
      </c>
      <c r="I178" s="79">
        <f>Input!L193</f>
        <v>0</v>
      </c>
      <c r="J178" s="79">
        <f>Input!M193</f>
        <v>0</v>
      </c>
      <c r="K178" s="79">
        <f>Input!N193</f>
        <v>0</v>
      </c>
      <c r="L178" s="79">
        <f>Input!O193</f>
        <v>0</v>
      </c>
      <c r="M178" s="81" t="str">
        <f t="shared" si="32"/>
        <v/>
      </c>
      <c r="N178" s="82">
        <f t="shared" si="33"/>
        <v>0</v>
      </c>
      <c r="O178" s="83">
        <f>Input!C193</f>
        <v>0</v>
      </c>
      <c r="P178" s="83"/>
      <c r="R178" s="11">
        <f t="shared" si="29"/>
        <v>0</v>
      </c>
      <c r="S178" s="15" t="str">
        <f t="shared" si="30"/>
        <v xml:space="preserve"> </v>
      </c>
      <c r="T178" s="15"/>
      <c r="U178" s="12">
        <f t="shared" si="34"/>
        <v>0</v>
      </c>
      <c r="V178" s="12">
        <f t="shared" si="35"/>
        <v>0</v>
      </c>
      <c r="W178" s="12">
        <f t="shared" si="36"/>
        <v>0</v>
      </c>
      <c r="X178" s="12">
        <f t="shared" si="37"/>
        <v>0</v>
      </c>
      <c r="Y178" s="12">
        <f t="shared" si="38"/>
        <v>0</v>
      </c>
      <c r="Z178" s="12">
        <f t="shared" si="39"/>
        <v>0</v>
      </c>
      <c r="AA178" s="12">
        <f t="shared" si="42"/>
        <v>0</v>
      </c>
      <c r="AB178" s="12" t="str">
        <f t="shared" si="31"/>
        <v>00</v>
      </c>
      <c r="AC178" s="85" t="e">
        <f>VLOOKUP(AB178,'AMI Ref (2)'!T:U,2,FALSE)</f>
        <v>#N/A</v>
      </c>
      <c r="AD178" s="86"/>
      <c r="AE178" s="77">
        <f>IF(AND($D178=0,$J178="Oil"),'AMI Ref (2)'!$K$5,IF(AND($D178=0,$J178="Gas"),'AMI Ref (2)'!$L$5,IF(AND($D178=0,$J178="Electric"),'AMI Ref (2)'!$M$5,IF(AND($D178=0,$J178="N/A"),0,0))))</f>
        <v>0</v>
      </c>
      <c r="AF178" s="77">
        <f>IF(AND($D178=1,$J178="Oil"),'AMI Ref (2)'!$K$6,IF(AND($D178=1,$J178="Gas"),'AMI Ref (2)'!$L$6,IF(AND($D178=1,$J178="Electric"),'AMI Ref (2)'!$M$6,IF(AND($D178=1,$J178="N/A"),0,0))))</f>
        <v>0</v>
      </c>
      <c r="AG178" s="77">
        <f>IF(AND($D178=2,$J178="Oil"),'AMI Ref (2)'!$K$7,IF(AND($D178=2,$J178="Gas"),'AMI Ref (2)'!$L$7,IF(AND($D178=2,$J178="Electric"),'AMI Ref (2)'!$M$7,IF(AND($D178=2,$J178="N/A"),0,0))))</f>
        <v>0</v>
      </c>
      <c r="AH178" s="77">
        <f>IF(AND($D178=3,$J178="Oil"),'AMI Ref (2)'!$K$8,IF(AND($D178=3,$J178="Gas"),'AMI Ref (2)'!$L$8,IF(AND($D178=3,$J178="Electric"),'AMI Ref (2)'!$M$8,IF(AND($D178=3,$J178="N/A"),0,0))))</f>
        <v>0</v>
      </c>
      <c r="AI178" s="77">
        <f>IF(AND($D178=4,$J178="Oil"),'AMI Ref (2)'!$K$9,IF(AND($D178=4,$J178="Gas"),'AMI Ref (2)'!$L$9,IF(AND($D178=4,$J178="Electric"),'AMI Ref (2)'!$M$9,IF(AND($D178=4,$J178="N/A"),0,0))))</f>
        <v>0</v>
      </c>
      <c r="AJ178" s="77">
        <f>IF(AND($D178=5,$J178="Oil"),'AMI Ref (2)'!$K$10,IF(AND($D178=5,$J178="Gas"),'AMI Ref (2)'!$L$10,IF(AND($D178=5,$J178="Electric"),'AMI Ref (2)'!$M$10,IF(AND($D178=5,$J178="N/A"),0,0))))</f>
        <v>0</v>
      </c>
      <c r="AK178" s="42"/>
      <c r="AL178" s="77">
        <f>IF(AND($D178=0,$K178="Oil"),'AMI Ref (2)'!$N$5,IF(AND($D178=0,$K178="Gas"),'AMI Ref (2)'!$O$5,IF(AND($D178=0,$K178="Electric"),'AMI Ref (2)'!$P$5,IF(AND($D178=0,$K178="N/A"),0,0))))</f>
        <v>0</v>
      </c>
      <c r="AM178" s="77">
        <f>IF(AND($D178=1,$K178="Oil"),'AMI Ref (2)'!$N$6,IF(AND($D178=1,$K178="Gas"),'AMI Ref (2)'!$O$6,IF(AND($D178=1,$K178="Electric"),'AMI Ref (2)'!$P$6,IF(AND($D178=1,$K178="N/A"),0,0))))</f>
        <v>0</v>
      </c>
      <c r="AN178" s="77">
        <f>IF(AND($D178=2,$K178="Oil"),'AMI Ref (2)'!$N$7,IF(AND($D178=2,$K178="Gas"),'AMI Ref (2)'!$O$7,IF(AND($D178=2,$K178="Electric"),'AMI Ref (2)'!$P$7,IF(AND($D178=2,$K178="N/A"),0,0))))</f>
        <v>0</v>
      </c>
      <c r="AO178" s="77">
        <f>IF(AND($D178=3,$K178="Oil"),'AMI Ref (2)'!$N$8,IF(AND($D178=3,$K178="Gas"),'AMI Ref (2)'!$O$8,IF(AND($D178=3,$K178="Electric"),'AMI Ref (2)'!$P$8,IF(AND($D178=3,$K178="N/A"),0,0))))</f>
        <v>0</v>
      </c>
      <c r="AP178" s="77">
        <f>IF(AND($D178=4,$K178="Oil"),'AMI Ref (2)'!$N$9,IF(AND($D178=4,$K178="Gas"),'AMI Ref (2)'!$O$9,IF(AND($D178=4,$K178="Electric"),'AMI Ref (2)'!$P$9,IF(AND($D178=4,$K178="N/A"),0,0))))</f>
        <v>0</v>
      </c>
      <c r="AQ178" s="77">
        <f>IF(AND($D178=5,$K178="Oil"),'AMI Ref (2)'!$N$10,IF(AND($D178=5,$K178="Gas"),'AMI Ref (2)'!$O$10,IF(AND($D178=5,$K178="Electric"),'AMI Ref (2)'!$P$10,IF(AND($D178=5,$K178="N/A"),0,0))))</f>
        <v>0</v>
      </c>
      <c r="AR178" s="86">
        <f t="shared" si="40"/>
        <v>0</v>
      </c>
      <c r="AS178" s="87" t="e">
        <f t="shared" si="41"/>
        <v>#N/A</v>
      </c>
    </row>
    <row r="179" spans="1:45" ht="12.95" customHeight="1" x14ac:dyDescent="0.2">
      <c r="A179" s="68">
        <v>177</v>
      </c>
      <c r="B179" s="79">
        <f>Input!E194</f>
        <v>0</v>
      </c>
      <c r="C179" s="79">
        <f>Input!F194</f>
        <v>0</v>
      </c>
      <c r="D179" s="79">
        <f>Input!G194</f>
        <v>0</v>
      </c>
      <c r="E179" s="79">
        <f>Input!H194</f>
        <v>0</v>
      </c>
      <c r="F179" s="80">
        <f>Input!I194</f>
        <v>0</v>
      </c>
      <c r="G179" s="80">
        <f>Input!J194</f>
        <v>0</v>
      </c>
      <c r="H179" s="79">
        <f>Input!K194</f>
        <v>0</v>
      </c>
      <c r="I179" s="79">
        <f>Input!L194</f>
        <v>0</v>
      </c>
      <c r="J179" s="79">
        <f>Input!M194</f>
        <v>0</v>
      </c>
      <c r="K179" s="79">
        <f>Input!N194</f>
        <v>0</v>
      </c>
      <c r="L179" s="79">
        <f>Input!O194</f>
        <v>0</v>
      </c>
      <c r="M179" s="81" t="str">
        <f t="shared" si="32"/>
        <v/>
      </c>
      <c r="N179" s="82">
        <f t="shared" si="33"/>
        <v>0</v>
      </c>
      <c r="O179" s="83">
        <f>Input!C194</f>
        <v>0</v>
      </c>
      <c r="P179" s="83"/>
      <c r="R179" s="11">
        <f t="shared" si="29"/>
        <v>0</v>
      </c>
      <c r="S179" s="15" t="str">
        <f t="shared" si="30"/>
        <v xml:space="preserve"> </v>
      </c>
      <c r="T179" s="15"/>
      <c r="U179" s="12">
        <f t="shared" si="34"/>
        <v>0</v>
      </c>
      <c r="V179" s="12">
        <f t="shared" si="35"/>
        <v>0</v>
      </c>
      <c r="W179" s="12">
        <f t="shared" si="36"/>
        <v>0</v>
      </c>
      <c r="X179" s="12">
        <f t="shared" si="37"/>
        <v>0</v>
      </c>
      <c r="Y179" s="12">
        <f t="shared" si="38"/>
        <v>0</v>
      </c>
      <c r="Z179" s="12">
        <f t="shared" si="39"/>
        <v>0</v>
      </c>
      <c r="AA179" s="12">
        <f t="shared" si="42"/>
        <v>0</v>
      </c>
      <c r="AB179" s="12" t="str">
        <f t="shared" si="31"/>
        <v>00</v>
      </c>
      <c r="AC179" s="85" t="e">
        <f>VLOOKUP(AB179,'AMI Ref (2)'!T:U,2,FALSE)</f>
        <v>#N/A</v>
      </c>
      <c r="AD179" s="86"/>
      <c r="AE179" s="77">
        <f>IF(AND($D179=0,$J179="Oil"),'AMI Ref (2)'!$K$5,IF(AND($D179=0,$J179="Gas"),'AMI Ref (2)'!$L$5,IF(AND($D179=0,$J179="Electric"),'AMI Ref (2)'!$M$5,IF(AND($D179=0,$J179="N/A"),0,0))))</f>
        <v>0</v>
      </c>
      <c r="AF179" s="77">
        <f>IF(AND($D179=1,$J179="Oil"),'AMI Ref (2)'!$K$6,IF(AND($D179=1,$J179="Gas"),'AMI Ref (2)'!$L$6,IF(AND($D179=1,$J179="Electric"),'AMI Ref (2)'!$M$6,IF(AND($D179=1,$J179="N/A"),0,0))))</f>
        <v>0</v>
      </c>
      <c r="AG179" s="77">
        <f>IF(AND($D179=2,$J179="Oil"),'AMI Ref (2)'!$K$7,IF(AND($D179=2,$J179="Gas"),'AMI Ref (2)'!$L$7,IF(AND($D179=2,$J179="Electric"),'AMI Ref (2)'!$M$7,IF(AND($D179=2,$J179="N/A"),0,0))))</f>
        <v>0</v>
      </c>
      <c r="AH179" s="77">
        <f>IF(AND($D179=3,$J179="Oil"),'AMI Ref (2)'!$K$8,IF(AND($D179=3,$J179="Gas"),'AMI Ref (2)'!$L$8,IF(AND($D179=3,$J179="Electric"),'AMI Ref (2)'!$M$8,IF(AND($D179=3,$J179="N/A"),0,0))))</f>
        <v>0</v>
      </c>
      <c r="AI179" s="77">
        <f>IF(AND($D179=4,$J179="Oil"),'AMI Ref (2)'!$K$9,IF(AND($D179=4,$J179="Gas"),'AMI Ref (2)'!$L$9,IF(AND($D179=4,$J179="Electric"),'AMI Ref (2)'!$M$9,IF(AND($D179=4,$J179="N/A"),0,0))))</f>
        <v>0</v>
      </c>
      <c r="AJ179" s="77">
        <f>IF(AND($D179=5,$J179="Oil"),'AMI Ref (2)'!$K$10,IF(AND($D179=5,$J179="Gas"),'AMI Ref (2)'!$L$10,IF(AND($D179=5,$J179="Electric"),'AMI Ref (2)'!$M$10,IF(AND($D179=5,$J179="N/A"),0,0))))</f>
        <v>0</v>
      </c>
      <c r="AK179" s="42"/>
      <c r="AL179" s="77">
        <f>IF(AND($D179=0,$K179="Oil"),'AMI Ref (2)'!$N$5,IF(AND($D179=0,$K179="Gas"),'AMI Ref (2)'!$O$5,IF(AND($D179=0,$K179="Electric"),'AMI Ref (2)'!$P$5,IF(AND($D179=0,$K179="N/A"),0,0))))</f>
        <v>0</v>
      </c>
      <c r="AM179" s="77">
        <f>IF(AND($D179=1,$K179="Oil"),'AMI Ref (2)'!$N$6,IF(AND($D179=1,$K179="Gas"),'AMI Ref (2)'!$O$6,IF(AND($D179=1,$K179="Electric"),'AMI Ref (2)'!$P$6,IF(AND($D179=1,$K179="N/A"),0,0))))</f>
        <v>0</v>
      </c>
      <c r="AN179" s="77">
        <f>IF(AND($D179=2,$K179="Oil"),'AMI Ref (2)'!$N$7,IF(AND($D179=2,$K179="Gas"),'AMI Ref (2)'!$O$7,IF(AND($D179=2,$K179="Electric"),'AMI Ref (2)'!$P$7,IF(AND($D179=2,$K179="N/A"),0,0))))</f>
        <v>0</v>
      </c>
      <c r="AO179" s="77">
        <f>IF(AND($D179=3,$K179="Oil"),'AMI Ref (2)'!$N$8,IF(AND($D179=3,$K179="Gas"),'AMI Ref (2)'!$O$8,IF(AND($D179=3,$K179="Electric"),'AMI Ref (2)'!$P$8,IF(AND($D179=3,$K179="N/A"),0,0))))</f>
        <v>0</v>
      </c>
      <c r="AP179" s="77">
        <f>IF(AND($D179=4,$K179="Oil"),'AMI Ref (2)'!$N$9,IF(AND($D179=4,$K179="Gas"),'AMI Ref (2)'!$O$9,IF(AND($D179=4,$K179="Electric"),'AMI Ref (2)'!$P$9,IF(AND($D179=4,$K179="N/A"),0,0))))</f>
        <v>0</v>
      </c>
      <c r="AQ179" s="77">
        <f>IF(AND($D179=5,$K179="Oil"),'AMI Ref (2)'!$N$10,IF(AND($D179=5,$K179="Gas"),'AMI Ref (2)'!$O$10,IF(AND($D179=5,$K179="Electric"),'AMI Ref (2)'!$P$10,IF(AND($D179=5,$K179="N/A"),0,0))))</f>
        <v>0</v>
      </c>
      <c r="AR179" s="86">
        <f t="shared" si="40"/>
        <v>0</v>
      </c>
      <c r="AS179" s="87" t="e">
        <f t="shared" si="41"/>
        <v>#N/A</v>
      </c>
    </row>
    <row r="180" spans="1:45" ht="12.95" customHeight="1" x14ac:dyDescent="0.2">
      <c r="A180" s="68">
        <v>178</v>
      </c>
      <c r="B180" s="79">
        <f>Input!E195</f>
        <v>0</v>
      </c>
      <c r="C180" s="79">
        <f>Input!F195</f>
        <v>0</v>
      </c>
      <c r="D180" s="79">
        <f>Input!G195</f>
        <v>0</v>
      </c>
      <c r="E180" s="79">
        <f>Input!H195</f>
        <v>0</v>
      </c>
      <c r="F180" s="80">
        <f>Input!I195</f>
        <v>0</v>
      </c>
      <c r="G180" s="80">
        <f>Input!J195</f>
        <v>0</v>
      </c>
      <c r="H180" s="79">
        <f>Input!K195</f>
        <v>0</v>
      </c>
      <c r="I180" s="79">
        <f>Input!L195</f>
        <v>0</v>
      </c>
      <c r="J180" s="79">
        <f>Input!M195</f>
        <v>0</v>
      </c>
      <c r="K180" s="79">
        <f>Input!N195</f>
        <v>0</v>
      </c>
      <c r="L180" s="79">
        <f>Input!O195</f>
        <v>0</v>
      </c>
      <c r="M180" s="81" t="str">
        <f t="shared" si="32"/>
        <v/>
      </c>
      <c r="N180" s="82">
        <f t="shared" si="33"/>
        <v>0</v>
      </c>
      <c r="O180" s="83">
        <f>Input!C195</f>
        <v>0</v>
      </c>
      <c r="P180" s="83"/>
      <c r="R180" s="11">
        <f t="shared" si="29"/>
        <v>0</v>
      </c>
      <c r="S180" s="15" t="str">
        <f t="shared" si="30"/>
        <v xml:space="preserve"> </v>
      </c>
      <c r="T180" s="15"/>
      <c r="U180" s="12">
        <f t="shared" si="34"/>
        <v>0</v>
      </c>
      <c r="V180" s="12">
        <f t="shared" si="35"/>
        <v>0</v>
      </c>
      <c r="W180" s="12">
        <f t="shared" si="36"/>
        <v>0</v>
      </c>
      <c r="X180" s="12">
        <f t="shared" si="37"/>
        <v>0</v>
      </c>
      <c r="Y180" s="12">
        <f t="shared" si="38"/>
        <v>0</v>
      </c>
      <c r="Z180" s="12">
        <f t="shared" si="39"/>
        <v>0</v>
      </c>
      <c r="AA180" s="12">
        <f t="shared" si="42"/>
        <v>0</v>
      </c>
      <c r="AB180" s="12" t="str">
        <f t="shared" si="31"/>
        <v>00</v>
      </c>
      <c r="AC180" s="85" t="e">
        <f>VLOOKUP(AB180,'AMI Ref (2)'!T:U,2,FALSE)</f>
        <v>#N/A</v>
      </c>
      <c r="AD180" s="86"/>
      <c r="AE180" s="77">
        <f>IF(AND($D180=0,$J180="Oil"),'AMI Ref (2)'!$K$5,IF(AND($D180=0,$J180="Gas"),'AMI Ref (2)'!$L$5,IF(AND($D180=0,$J180="Electric"),'AMI Ref (2)'!$M$5,IF(AND($D180=0,$J180="N/A"),0,0))))</f>
        <v>0</v>
      </c>
      <c r="AF180" s="77">
        <f>IF(AND($D180=1,$J180="Oil"),'AMI Ref (2)'!$K$6,IF(AND($D180=1,$J180="Gas"),'AMI Ref (2)'!$L$6,IF(AND($D180=1,$J180="Electric"),'AMI Ref (2)'!$M$6,IF(AND($D180=1,$J180="N/A"),0,0))))</f>
        <v>0</v>
      </c>
      <c r="AG180" s="77">
        <f>IF(AND($D180=2,$J180="Oil"),'AMI Ref (2)'!$K$7,IF(AND($D180=2,$J180="Gas"),'AMI Ref (2)'!$L$7,IF(AND($D180=2,$J180="Electric"),'AMI Ref (2)'!$M$7,IF(AND($D180=2,$J180="N/A"),0,0))))</f>
        <v>0</v>
      </c>
      <c r="AH180" s="77">
        <f>IF(AND($D180=3,$J180="Oil"),'AMI Ref (2)'!$K$8,IF(AND($D180=3,$J180="Gas"),'AMI Ref (2)'!$L$8,IF(AND($D180=3,$J180="Electric"),'AMI Ref (2)'!$M$8,IF(AND($D180=3,$J180="N/A"),0,0))))</f>
        <v>0</v>
      </c>
      <c r="AI180" s="77">
        <f>IF(AND($D180=4,$J180="Oil"),'AMI Ref (2)'!$K$9,IF(AND($D180=4,$J180="Gas"),'AMI Ref (2)'!$L$9,IF(AND($D180=4,$J180="Electric"),'AMI Ref (2)'!$M$9,IF(AND($D180=4,$J180="N/A"),0,0))))</f>
        <v>0</v>
      </c>
      <c r="AJ180" s="77">
        <f>IF(AND($D180=5,$J180="Oil"),'AMI Ref (2)'!$K$10,IF(AND($D180=5,$J180="Gas"),'AMI Ref (2)'!$L$10,IF(AND($D180=5,$J180="Electric"),'AMI Ref (2)'!$M$10,IF(AND($D180=5,$J180="N/A"),0,0))))</f>
        <v>0</v>
      </c>
      <c r="AK180" s="42"/>
      <c r="AL180" s="77">
        <f>IF(AND($D180=0,$K180="Oil"),'AMI Ref (2)'!$N$5,IF(AND($D180=0,$K180="Gas"),'AMI Ref (2)'!$O$5,IF(AND($D180=0,$K180="Electric"),'AMI Ref (2)'!$P$5,IF(AND($D180=0,$K180="N/A"),0,0))))</f>
        <v>0</v>
      </c>
      <c r="AM180" s="77">
        <f>IF(AND($D180=1,$K180="Oil"),'AMI Ref (2)'!$N$6,IF(AND($D180=1,$K180="Gas"),'AMI Ref (2)'!$O$6,IF(AND($D180=1,$K180="Electric"),'AMI Ref (2)'!$P$6,IF(AND($D180=1,$K180="N/A"),0,0))))</f>
        <v>0</v>
      </c>
      <c r="AN180" s="77">
        <f>IF(AND($D180=2,$K180="Oil"),'AMI Ref (2)'!$N$7,IF(AND($D180=2,$K180="Gas"),'AMI Ref (2)'!$O$7,IF(AND($D180=2,$K180="Electric"),'AMI Ref (2)'!$P$7,IF(AND($D180=2,$K180="N/A"),0,0))))</f>
        <v>0</v>
      </c>
      <c r="AO180" s="77">
        <f>IF(AND($D180=3,$K180="Oil"),'AMI Ref (2)'!$N$8,IF(AND($D180=3,$K180="Gas"),'AMI Ref (2)'!$O$8,IF(AND($D180=3,$K180="Electric"),'AMI Ref (2)'!$P$8,IF(AND($D180=3,$K180="N/A"),0,0))))</f>
        <v>0</v>
      </c>
      <c r="AP180" s="77">
        <f>IF(AND($D180=4,$K180="Oil"),'AMI Ref (2)'!$N$9,IF(AND($D180=4,$K180="Gas"),'AMI Ref (2)'!$O$9,IF(AND($D180=4,$K180="Electric"),'AMI Ref (2)'!$P$9,IF(AND($D180=4,$K180="N/A"),0,0))))</f>
        <v>0</v>
      </c>
      <c r="AQ180" s="77">
        <f>IF(AND($D180=5,$K180="Oil"),'AMI Ref (2)'!$N$10,IF(AND($D180=5,$K180="Gas"),'AMI Ref (2)'!$O$10,IF(AND($D180=5,$K180="Electric"),'AMI Ref (2)'!$P$10,IF(AND($D180=5,$K180="N/A"),0,0))))</f>
        <v>0</v>
      </c>
      <c r="AR180" s="86">
        <f t="shared" si="40"/>
        <v>0</v>
      </c>
      <c r="AS180" s="87" t="e">
        <f t="shared" si="41"/>
        <v>#N/A</v>
      </c>
    </row>
    <row r="181" spans="1:45" ht="12.95" customHeight="1" x14ac:dyDescent="0.2">
      <c r="A181" s="68">
        <v>179</v>
      </c>
      <c r="B181" s="79">
        <f>Input!E196</f>
        <v>0</v>
      </c>
      <c r="C181" s="79">
        <f>Input!F196</f>
        <v>0</v>
      </c>
      <c r="D181" s="79">
        <f>Input!G196</f>
        <v>0</v>
      </c>
      <c r="E181" s="79">
        <f>Input!H196</f>
        <v>0</v>
      </c>
      <c r="F181" s="80">
        <f>Input!I196</f>
        <v>0</v>
      </c>
      <c r="G181" s="80">
        <f>Input!J196</f>
        <v>0</v>
      </c>
      <c r="H181" s="79">
        <f>Input!K196</f>
        <v>0</v>
      </c>
      <c r="I181" s="79">
        <f>Input!L196</f>
        <v>0</v>
      </c>
      <c r="J181" s="79">
        <f>Input!M196</f>
        <v>0</v>
      </c>
      <c r="K181" s="79">
        <f>Input!N196</f>
        <v>0</v>
      </c>
      <c r="L181" s="79">
        <f>Input!O196</f>
        <v>0</v>
      </c>
      <c r="M181" s="81" t="str">
        <f t="shared" si="32"/>
        <v/>
      </c>
      <c r="N181" s="82">
        <f t="shared" si="33"/>
        <v>0</v>
      </c>
      <c r="O181" s="83">
        <f>Input!C196</f>
        <v>0</v>
      </c>
      <c r="P181" s="83"/>
      <c r="R181" s="11">
        <f t="shared" si="29"/>
        <v>0</v>
      </c>
      <c r="S181" s="15" t="str">
        <f t="shared" si="30"/>
        <v xml:space="preserve"> </v>
      </c>
      <c r="T181" s="15"/>
      <c r="U181" s="12">
        <f t="shared" si="34"/>
        <v>0</v>
      </c>
      <c r="V181" s="12">
        <f t="shared" si="35"/>
        <v>0</v>
      </c>
      <c r="W181" s="12">
        <f t="shared" si="36"/>
        <v>0</v>
      </c>
      <c r="X181" s="12">
        <f t="shared" si="37"/>
        <v>0</v>
      </c>
      <c r="Y181" s="12">
        <f t="shared" si="38"/>
        <v>0</v>
      </c>
      <c r="Z181" s="12">
        <f t="shared" si="39"/>
        <v>0</v>
      </c>
      <c r="AA181" s="12">
        <f t="shared" si="42"/>
        <v>0</v>
      </c>
      <c r="AB181" s="12" t="str">
        <f t="shared" si="31"/>
        <v>00</v>
      </c>
      <c r="AC181" s="85" t="e">
        <f>VLOOKUP(AB181,'AMI Ref (2)'!T:U,2,FALSE)</f>
        <v>#N/A</v>
      </c>
      <c r="AD181" s="86"/>
      <c r="AE181" s="77">
        <f>IF(AND($D181=0,$J181="Oil"),'AMI Ref (2)'!$K$5,IF(AND($D181=0,$J181="Gas"),'AMI Ref (2)'!$L$5,IF(AND($D181=0,$J181="Electric"),'AMI Ref (2)'!$M$5,IF(AND($D181=0,$J181="N/A"),0,0))))</f>
        <v>0</v>
      </c>
      <c r="AF181" s="77">
        <f>IF(AND($D181=1,$J181="Oil"),'AMI Ref (2)'!$K$6,IF(AND($D181=1,$J181="Gas"),'AMI Ref (2)'!$L$6,IF(AND($D181=1,$J181="Electric"),'AMI Ref (2)'!$M$6,IF(AND($D181=1,$J181="N/A"),0,0))))</f>
        <v>0</v>
      </c>
      <c r="AG181" s="77">
        <f>IF(AND($D181=2,$J181="Oil"),'AMI Ref (2)'!$K$7,IF(AND($D181=2,$J181="Gas"),'AMI Ref (2)'!$L$7,IF(AND($D181=2,$J181="Electric"),'AMI Ref (2)'!$M$7,IF(AND($D181=2,$J181="N/A"),0,0))))</f>
        <v>0</v>
      </c>
      <c r="AH181" s="77">
        <f>IF(AND($D181=3,$J181="Oil"),'AMI Ref (2)'!$K$8,IF(AND($D181=3,$J181="Gas"),'AMI Ref (2)'!$L$8,IF(AND($D181=3,$J181="Electric"),'AMI Ref (2)'!$M$8,IF(AND($D181=3,$J181="N/A"),0,0))))</f>
        <v>0</v>
      </c>
      <c r="AI181" s="77">
        <f>IF(AND($D181=4,$J181="Oil"),'AMI Ref (2)'!$K$9,IF(AND($D181=4,$J181="Gas"),'AMI Ref (2)'!$L$9,IF(AND($D181=4,$J181="Electric"),'AMI Ref (2)'!$M$9,IF(AND($D181=4,$J181="N/A"),0,0))))</f>
        <v>0</v>
      </c>
      <c r="AJ181" s="77">
        <f>IF(AND($D181=5,$J181="Oil"),'AMI Ref (2)'!$K$10,IF(AND($D181=5,$J181="Gas"),'AMI Ref (2)'!$L$10,IF(AND($D181=5,$J181="Electric"),'AMI Ref (2)'!$M$10,IF(AND($D181=5,$J181="N/A"),0,0))))</f>
        <v>0</v>
      </c>
      <c r="AK181" s="42"/>
      <c r="AL181" s="77">
        <f>IF(AND($D181=0,$K181="Oil"),'AMI Ref (2)'!$N$5,IF(AND($D181=0,$K181="Gas"),'AMI Ref (2)'!$O$5,IF(AND($D181=0,$K181="Electric"),'AMI Ref (2)'!$P$5,IF(AND($D181=0,$K181="N/A"),0,0))))</f>
        <v>0</v>
      </c>
      <c r="AM181" s="77">
        <f>IF(AND($D181=1,$K181="Oil"),'AMI Ref (2)'!$N$6,IF(AND($D181=1,$K181="Gas"),'AMI Ref (2)'!$O$6,IF(AND($D181=1,$K181="Electric"),'AMI Ref (2)'!$P$6,IF(AND($D181=1,$K181="N/A"),0,0))))</f>
        <v>0</v>
      </c>
      <c r="AN181" s="77">
        <f>IF(AND($D181=2,$K181="Oil"),'AMI Ref (2)'!$N$7,IF(AND($D181=2,$K181="Gas"),'AMI Ref (2)'!$O$7,IF(AND($D181=2,$K181="Electric"),'AMI Ref (2)'!$P$7,IF(AND($D181=2,$K181="N/A"),0,0))))</f>
        <v>0</v>
      </c>
      <c r="AO181" s="77">
        <f>IF(AND($D181=3,$K181="Oil"),'AMI Ref (2)'!$N$8,IF(AND($D181=3,$K181="Gas"),'AMI Ref (2)'!$O$8,IF(AND($D181=3,$K181="Electric"),'AMI Ref (2)'!$P$8,IF(AND($D181=3,$K181="N/A"),0,0))))</f>
        <v>0</v>
      </c>
      <c r="AP181" s="77">
        <f>IF(AND($D181=4,$K181="Oil"),'AMI Ref (2)'!$N$9,IF(AND($D181=4,$K181="Gas"),'AMI Ref (2)'!$O$9,IF(AND($D181=4,$K181="Electric"),'AMI Ref (2)'!$P$9,IF(AND($D181=4,$K181="N/A"),0,0))))</f>
        <v>0</v>
      </c>
      <c r="AQ181" s="77">
        <f>IF(AND($D181=5,$K181="Oil"),'AMI Ref (2)'!$N$10,IF(AND($D181=5,$K181="Gas"),'AMI Ref (2)'!$O$10,IF(AND($D181=5,$K181="Electric"),'AMI Ref (2)'!$P$10,IF(AND($D181=5,$K181="N/A"),0,0))))</f>
        <v>0</v>
      </c>
      <c r="AR181" s="86">
        <f t="shared" si="40"/>
        <v>0</v>
      </c>
      <c r="AS181" s="87" t="e">
        <f t="shared" si="41"/>
        <v>#N/A</v>
      </c>
    </row>
    <row r="182" spans="1:45" ht="12.95" customHeight="1" x14ac:dyDescent="0.2">
      <c r="A182" s="68">
        <v>180</v>
      </c>
      <c r="B182" s="79">
        <f>Input!E197</f>
        <v>0</v>
      </c>
      <c r="C182" s="79">
        <f>Input!F197</f>
        <v>0</v>
      </c>
      <c r="D182" s="79">
        <f>Input!G197</f>
        <v>0</v>
      </c>
      <c r="E182" s="79">
        <f>Input!H197</f>
        <v>0</v>
      </c>
      <c r="F182" s="80">
        <f>Input!I197</f>
        <v>0</v>
      </c>
      <c r="G182" s="80">
        <f>Input!J197</f>
        <v>0</v>
      </c>
      <c r="H182" s="79">
        <f>Input!K197</f>
        <v>0</v>
      </c>
      <c r="I182" s="79">
        <f>Input!L197</f>
        <v>0</v>
      </c>
      <c r="J182" s="79">
        <f>Input!M197</f>
        <v>0</v>
      </c>
      <c r="K182" s="79">
        <f>Input!N197</f>
        <v>0</v>
      </c>
      <c r="L182" s="79">
        <f>Input!O197</f>
        <v>0</v>
      </c>
      <c r="M182" s="81" t="str">
        <f t="shared" si="32"/>
        <v/>
      </c>
      <c r="N182" s="82">
        <f t="shared" si="33"/>
        <v>0</v>
      </c>
      <c r="O182" s="83">
        <f>Input!C197</f>
        <v>0</v>
      </c>
      <c r="P182" s="83"/>
      <c r="R182" s="11">
        <f t="shared" si="29"/>
        <v>0</v>
      </c>
      <c r="S182" s="15" t="str">
        <f t="shared" si="30"/>
        <v xml:space="preserve"> </v>
      </c>
      <c r="T182" s="15"/>
      <c r="U182" s="12">
        <f t="shared" si="34"/>
        <v>0</v>
      </c>
      <c r="V182" s="12">
        <f t="shared" si="35"/>
        <v>0</v>
      </c>
      <c r="W182" s="12">
        <f t="shared" si="36"/>
        <v>0</v>
      </c>
      <c r="X182" s="12">
        <f t="shared" si="37"/>
        <v>0</v>
      </c>
      <c r="Y182" s="12">
        <f t="shared" si="38"/>
        <v>0</v>
      </c>
      <c r="Z182" s="12">
        <f t="shared" si="39"/>
        <v>0</v>
      </c>
      <c r="AA182" s="12">
        <f t="shared" si="42"/>
        <v>0</v>
      </c>
      <c r="AB182" s="12" t="str">
        <f t="shared" si="31"/>
        <v>00</v>
      </c>
      <c r="AC182" s="85" t="e">
        <f>VLOOKUP(AB182,'AMI Ref (2)'!T:U,2,FALSE)</f>
        <v>#N/A</v>
      </c>
      <c r="AD182" s="86"/>
      <c r="AE182" s="77">
        <f>IF(AND($D182=0,$J182="Oil"),'AMI Ref (2)'!$K$5,IF(AND($D182=0,$J182="Gas"),'AMI Ref (2)'!$L$5,IF(AND($D182=0,$J182="Electric"),'AMI Ref (2)'!$M$5,IF(AND($D182=0,$J182="N/A"),0,0))))</f>
        <v>0</v>
      </c>
      <c r="AF182" s="77">
        <f>IF(AND($D182=1,$J182="Oil"),'AMI Ref (2)'!$K$6,IF(AND($D182=1,$J182="Gas"),'AMI Ref (2)'!$L$6,IF(AND($D182=1,$J182="Electric"),'AMI Ref (2)'!$M$6,IF(AND($D182=1,$J182="N/A"),0,0))))</f>
        <v>0</v>
      </c>
      <c r="AG182" s="77">
        <f>IF(AND($D182=2,$J182="Oil"),'AMI Ref (2)'!$K$7,IF(AND($D182=2,$J182="Gas"),'AMI Ref (2)'!$L$7,IF(AND($D182=2,$J182="Electric"),'AMI Ref (2)'!$M$7,IF(AND($D182=2,$J182="N/A"),0,0))))</f>
        <v>0</v>
      </c>
      <c r="AH182" s="77">
        <f>IF(AND($D182=3,$J182="Oil"),'AMI Ref (2)'!$K$8,IF(AND($D182=3,$J182="Gas"),'AMI Ref (2)'!$L$8,IF(AND($D182=3,$J182="Electric"),'AMI Ref (2)'!$M$8,IF(AND($D182=3,$J182="N/A"),0,0))))</f>
        <v>0</v>
      </c>
      <c r="AI182" s="77">
        <f>IF(AND($D182=4,$J182="Oil"),'AMI Ref (2)'!$K$9,IF(AND($D182=4,$J182="Gas"),'AMI Ref (2)'!$L$9,IF(AND($D182=4,$J182="Electric"),'AMI Ref (2)'!$M$9,IF(AND($D182=4,$J182="N/A"),0,0))))</f>
        <v>0</v>
      </c>
      <c r="AJ182" s="77">
        <f>IF(AND($D182=5,$J182="Oil"),'AMI Ref (2)'!$K$10,IF(AND($D182=5,$J182="Gas"),'AMI Ref (2)'!$L$10,IF(AND($D182=5,$J182="Electric"),'AMI Ref (2)'!$M$10,IF(AND($D182=5,$J182="N/A"),0,0))))</f>
        <v>0</v>
      </c>
      <c r="AK182" s="42"/>
      <c r="AL182" s="77">
        <f>IF(AND($D182=0,$K182="Oil"),'AMI Ref (2)'!$N$5,IF(AND($D182=0,$K182="Gas"),'AMI Ref (2)'!$O$5,IF(AND($D182=0,$K182="Electric"),'AMI Ref (2)'!$P$5,IF(AND($D182=0,$K182="N/A"),0,0))))</f>
        <v>0</v>
      </c>
      <c r="AM182" s="77">
        <f>IF(AND($D182=1,$K182="Oil"),'AMI Ref (2)'!$N$6,IF(AND($D182=1,$K182="Gas"),'AMI Ref (2)'!$O$6,IF(AND($D182=1,$K182="Electric"),'AMI Ref (2)'!$P$6,IF(AND($D182=1,$K182="N/A"),0,0))))</f>
        <v>0</v>
      </c>
      <c r="AN182" s="77">
        <f>IF(AND($D182=2,$K182="Oil"),'AMI Ref (2)'!$N$7,IF(AND($D182=2,$K182="Gas"),'AMI Ref (2)'!$O$7,IF(AND($D182=2,$K182="Electric"),'AMI Ref (2)'!$P$7,IF(AND($D182=2,$K182="N/A"),0,0))))</f>
        <v>0</v>
      </c>
      <c r="AO182" s="77">
        <f>IF(AND($D182=3,$K182="Oil"),'AMI Ref (2)'!$N$8,IF(AND($D182=3,$K182="Gas"),'AMI Ref (2)'!$O$8,IF(AND($D182=3,$K182="Electric"),'AMI Ref (2)'!$P$8,IF(AND($D182=3,$K182="N/A"),0,0))))</f>
        <v>0</v>
      </c>
      <c r="AP182" s="77">
        <f>IF(AND($D182=4,$K182="Oil"),'AMI Ref (2)'!$N$9,IF(AND($D182=4,$K182="Gas"),'AMI Ref (2)'!$O$9,IF(AND($D182=4,$K182="Electric"),'AMI Ref (2)'!$P$9,IF(AND($D182=4,$K182="N/A"),0,0))))</f>
        <v>0</v>
      </c>
      <c r="AQ182" s="77">
        <f>IF(AND($D182=5,$K182="Oil"),'AMI Ref (2)'!$N$10,IF(AND($D182=5,$K182="Gas"),'AMI Ref (2)'!$O$10,IF(AND($D182=5,$K182="Electric"),'AMI Ref (2)'!$P$10,IF(AND($D182=5,$K182="N/A"),0,0))))</f>
        <v>0</v>
      </c>
      <c r="AR182" s="86">
        <f t="shared" si="40"/>
        <v>0</v>
      </c>
      <c r="AS182" s="87" t="e">
        <f t="shared" si="41"/>
        <v>#N/A</v>
      </c>
    </row>
    <row r="183" spans="1:45" ht="12.95" customHeight="1" x14ac:dyDescent="0.2">
      <c r="A183" s="68">
        <v>181</v>
      </c>
      <c r="B183" s="79">
        <f>Input!E198</f>
        <v>0</v>
      </c>
      <c r="C183" s="79">
        <f>Input!F198</f>
        <v>0</v>
      </c>
      <c r="D183" s="79">
        <f>Input!G198</f>
        <v>0</v>
      </c>
      <c r="E183" s="79">
        <f>Input!H198</f>
        <v>0</v>
      </c>
      <c r="F183" s="80">
        <f>Input!I198</f>
        <v>0</v>
      </c>
      <c r="G183" s="80">
        <f>Input!J198</f>
        <v>0</v>
      </c>
      <c r="H183" s="79">
        <f>Input!K198</f>
        <v>0</v>
      </c>
      <c r="I183" s="79">
        <f>Input!L198</f>
        <v>0</v>
      </c>
      <c r="J183" s="79">
        <f>Input!M198</f>
        <v>0</v>
      </c>
      <c r="K183" s="79">
        <f>Input!N198</f>
        <v>0</v>
      </c>
      <c r="L183" s="79">
        <f>Input!O198</f>
        <v>0</v>
      </c>
      <c r="M183" s="81" t="str">
        <f t="shared" si="32"/>
        <v/>
      </c>
      <c r="N183" s="82">
        <f t="shared" si="33"/>
        <v>0</v>
      </c>
      <c r="O183" s="83">
        <f>Input!C198</f>
        <v>0</v>
      </c>
      <c r="P183" s="83"/>
      <c r="R183" s="11">
        <f t="shared" si="29"/>
        <v>0</v>
      </c>
      <c r="S183" s="15" t="str">
        <f t="shared" si="30"/>
        <v xml:space="preserve"> </v>
      </c>
      <c r="T183" s="15"/>
      <c r="U183" s="12">
        <f t="shared" si="34"/>
        <v>0</v>
      </c>
      <c r="V183" s="12">
        <f t="shared" si="35"/>
        <v>0</v>
      </c>
      <c r="W183" s="12">
        <f t="shared" si="36"/>
        <v>0</v>
      </c>
      <c r="X183" s="12">
        <f t="shared" si="37"/>
        <v>0</v>
      </c>
      <c r="Y183" s="12">
        <f t="shared" si="38"/>
        <v>0</v>
      </c>
      <c r="Z183" s="12">
        <f t="shared" si="39"/>
        <v>0</v>
      </c>
      <c r="AA183" s="12">
        <f t="shared" si="42"/>
        <v>0</v>
      </c>
      <c r="AB183" s="12" t="str">
        <f t="shared" si="31"/>
        <v>00</v>
      </c>
      <c r="AC183" s="85" t="e">
        <f>VLOOKUP(AB183,'AMI Ref (2)'!T:U,2,FALSE)</f>
        <v>#N/A</v>
      </c>
      <c r="AD183" s="86"/>
      <c r="AE183" s="77">
        <f>IF(AND($D183=0,$J183="Oil"),'AMI Ref (2)'!$K$5,IF(AND($D183=0,$J183="Gas"),'AMI Ref (2)'!$L$5,IF(AND($D183=0,$J183="Electric"),'AMI Ref (2)'!$M$5,IF(AND($D183=0,$J183="N/A"),0,0))))</f>
        <v>0</v>
      </c>
      <c r="AF183" s="77">
        <f>IF(AND($D183=1,$J183="Oil"),'AMI Ref (2)'!$K$6,IF(AND($D183=1,$J183="Gas"),'AMI Ref (2)'!$L$6,IF(AND($D183=1,$J183="Electric"),'AMI Ref (2)'!$M$6,IF(AND($D183=1,$J183="N/A"),0,0))))</f>
        <v>0</v>
      </c>
      <c r="AG183" s="77">
        <f>IF(AND($D183=2,$J183="Oil"),'AMI Ref (2)'!$K$7,IF(AND($D183=2,$J183="Gas"),'AMI Ref (2)'!$L$7,IF(AND($D183=2,$J183="Electric"),'AMI Ref (2)'!$M$7,IF(AND($D183=2,$J183="N/A"),0,0))))</f>
        <v>0</v>
      </c>
      <c r="AH183" s="77">
        <f>IF(AND($D183=3,$J183="Oil"),'AMI Ref (2)'!$K$8,IF(AND($D183=3,$J183="Gas"),'AMI Ref (2)'!$L$8,IF(AND($D183=3,$J183="Electric"),'AMI Ref (2)'!$M$8,IF(AND($D183=3,$J183="N/A"),0,0))))</f>
        <v>0</v>
      </c>
      <c r="AI183" s="77">
        <f>IF(AND($D183=4,$J183="Oil"),'AMI Ref (2)'!$K$9,IF(AND($D183=4,$J183="Gas"),'AMI Ref (2)'!$L$9,IF(AND($D183=4,$J183="Electric"),'AMI Ref (2)'!$M$9,IF(AND($D183=4,$J183="N/A"),0,0))))</f>
        <v>0</v>
      </c>
      <c r="AJ183" s="77">
        <f>IF(AND($D183=5,$J183="Oil"),'AMI Ref (2)'!$K$10,IF(AND($D183=5,$J183="Gas"),'AMI Ref (2)'!$L$10,IF(AND($D183=5,$J183="Electric"),'AMI Ref (2)'!$M$10,IF(AND($D183=5,$J183="N/A"),0,0))))</f>
        <v>0</v>
      </c>
      <c r="AK183" s="42"/>
      <c r="AL183" s="77">
        <f>IF(AND($D183=0,$K183="Oil"),'AMI Ref (2)'!$N$5,IF(AND($D183=0,$K183="Gas"),'AMI Ref (2)'!$O$5,IF(AND($D183=0,$K183="Electric"),'AMI Ref (2)'!$P$5,IF(AND($D183=0,$K183="N/A"),0,0))))</f>
        <v>0</v>
      </c>
      <c r="AM183" s="77">
        <f>IF(AND($D183=1,$K183="Oil"),'AMI Ref (2)'!$N$6,IF(AND($D183=1,$K183="Gas"),'AMI Ref (2)'!$O$6,IF(AND($D183=1,$K183="Electric"),'AMI Ref (2)'!$P$6,IF(AND($D183=1,$K183="N/A"),0,0))))</f>
        <v>0</v>
      </c>
      <c r="AN183" s="77">
        <f>IF(AND($D183=2,$K183="Oil"),'AMI Ref (2)'!$N$7,IF(AND($D183=2,$K183="Gas"),'AMI Ref (2)'!$O$7,IF(AND($D183=2,$K183="Electric"),'AMI Ref (2)'!$P$7,IF(AND($D183=2,$K183="N/A"),0,0))))</f>
        <v>0</v>
      </c>
      <c r="AO183" s="77">
        <f>IF(AND($D183=3,$K183="Oil"),'AMI Ref (2)'!$N$8,IF(AND($D183=3,$K183="Gas"),'AMI Ref (2)'!$O$8,IF(AND($D183=3,$K183="Electric"),'AMI Ref (2)'!$P$8,IF(AND($D183=3,$K183="N/A"),0,0))))</f>
        <v>0</v>
      </c>
      <c r="AP183" s="77">
        <f>IF(AND($D183=4,$K183="Oil"),'AMI Ref (2)'!$N$9,IF(AND($D183=4,$K183="Gas"),'AMI Ref (2)'!$O$9,IF(AND($D183=4,$K183="Electric"),'AMI Ref (2)'!$P$9,IF(AND($D183=4,$K183="N/A"),0,0))))</f>
        <v>0</v>
      </c>
      <c r="AQ183" s="77">
        <f>IF(AND($D183=5,$K183="Oil"),'AMI Ref (2)'!$N$10,IF(AND($D183=5,$K183="Gas"),'AMI Ref (2)'!$O$10,IF(AND($D183=5,$K183="Electric"),'AMI Ref (2)'!$P$10,IF(AND($D183=5,$K183="N/A"),0,0))))</f>
        <v>0</v>
      </c>
      <c r="AR183" s="86">
        <f t="shared" si="40"/>
        <v>0</v>
      </c>
      <c r="AS183" s="87" t="e">
        <f t="shared" si="41"/>
        <v>#N/A</v>
      </c>
    </row>
    <row r="184" spans="1:45" ht="12.95" customHeight="1" x14ac:dyDescent="0.2">
      <c r="A184" s="68">
        <v>182</v>
      </c>
      <c r="B184" s="79">
        <f>Input!E199</f>
        <v>0</v>
      </c>
      <c r="C184" s="79">
        <f>Input!F199</f>
        <v>0</v>
      </c>
      <c r="D184" s="79">
        <f>Input!G199</f>
        <v>0</v>
      </c>
      <c r="E184" s="79">
        <f>Input!H199</f>
        <v>0</v>
      </c>
      <c r="F184" s="80">
        <f>Input!I199</f>
        <v>0</v>
      </c>
      <c r="G184" s="80">
        <f>Input!J199</f>
        <v>0</v>
      </c>
      <c r="H184" s="79">
        <f>Input!K199</f>
        <v>0</v>
      </c>
      <c r="I184" s="79">
        <f>Input!L199</f>
        <v>0</v>
      </c>
      <c r="J184" s="79">
        <f>Input!M199</f>
        <v>0</v>
      </c>
      <c r="K184" s="79">
        <f>Input!N199</f>
        <v>0</v>
      </c>
      <c r="L184" s="79">
        <f>Input!O199</f>
        <v>0</v>
      </c>
      <c r="M184" s="81" t="str">
        <f t="shared" si="32"/>
        <v/>
      </c>
      <c r="N184" s="82">
        <f t="shared" si="33"/>
        <v>0</v>
      </c>
      <c r="O184" s="83">
        <f>Input!C199</f>
        <v>0</v>
      </c>
      <c r="P184" s="83"/>
      <c r="R184" s="11">
        <f t="shared" si="29"/>
        <v>0</v>
      </c>
      <c r="S184" s="15" t="str">
        <f t="shared" si="30"/>
        <v xml:space="preserve"> </v>
      </c>
      <c r="T184" s="15"/>
      <c r="U184" s="12">
        <f t="shared" si="34"/>
        <v>0</v>
      </c>
      <c r="V184" s="12">
        <f t="shared" si="35"/>
        <v>0</v>
      </c>
      <c r="W184" s="12">
        <f t="shared" si="36"/>
        <v>0</v>
      </c>
      <c r="X184" s="12">
        <f t="shared" si="37"/>
        <v>0</v>
      </c>
      <c r="Y184" s="12">
        <f t="shared" si="38"/>
        <v>0</v>
      </c>
      <c r="Z184" s="12">
        <f t="shared" si="39"/>
        <v>0</v>
      </c>
      <c r="AA184" s="12">
        <f t="shared" si="42"/>
        <v>0</v>
      </c>
      <c r="AB184" s="12" t="str">
        <f t="shared" si="31"/>
        <v>00</v>
      </c>
      <c r="AC184" s="85" t="e">
        <f>VLOOKUP(AB184,'AMI Ref (2)'!T:U,2,FALSE)</f>
        <v>#N/A</v>
      </c>
      <c r="AD184" s="86"/>
      <c r="AE184" s="77">
        <f>IF(AND($D184=0,$J184="Oil"),'AMI Ref (2)'!$K$5,IF(AND($D184=0,$J184="Gas"),'AMI Ref (2)'!$L$5,IF(AND($D184=0,$J184="Electric"),'AMI Ref (2)'!$M$5,IF(AND($D184=0,$J184="N/A"),0,0))))</f>
        <v>0</v>
      </c>
      <c r="AF184" s="77">
        <f>IF(AND($D184=1,$J184="Oil"),'AMI Ref (2)'!$K$6,IF(AND($D184=1,$J184="Gas"),'AMI Ref (2)'!$L$6,IF(AND($D184=1,$J184="Electric"),'AMI Ref (2)'!$M$6,IF(AND($D184=1,$J184="N/A"),0,0))))</f>
        <v>0</v>
      </c>
      <c r="AG184" s="77">
        <f>IF(AND($D184=2,$J184="Oil"),'AMI Ref (2)'!$K$7,IF(AND($D184=2,$J184="Gas"),'AMI Ref (2)'!$L$7,IF(AND($D184=2,$J184="Electric"),'AMI Ref (2)'!$M$7,IF(AND($D184=2,$J184="N/A"),0,0))))</f>
        <v>0</v>
      </c>
      <c r="AH184" s="77">
        <f>IF(AND($D184=3,$J184="Oil"),'AMI Ref (2)'!$K$8,IF(AND($D184=3,$J184="Gas"),'AMI Ref (2)'!$L$8,IF(AND($D184=3,$J184="Electric"),'AMI Ref (2)'!$M$8,IF(AND($D184=3,$J184="N/A"),0,0))))</f>
        <v>0</v>
      </c>
      <c r="AI184" s="77">
        <f>IF(AND($D184=4,$J184="Oil"),'AMI Ref (2)'!$K$9,IF(AND($D184=4,$J184="Gas"),'AMI Ref (2)'!$L$9,IF(AND($D184=4,$J184="Electric"),'AMI Ref (2)'!$M$9,IF(AND($D184=4,$J184="N/A"),0,0))))</f>
        <v>0</v>
      </c>
      <c r="AJ184" s="77">
        <f>IF(AND($D184=5,$J184="Oil"),'AMI Ref (2)'!$K$10,IF(AND($D184=5,$J184="Gas"),'AMI Ref (2)'!$L$10,IF(AND($D184=5,$J184="Electric"),'AMI Ref (2)'!$M$10,IF(AND($D184=5,$J184="N/A"),0,0))))</f>
        <v>0</v>
      </c>
      <c r="AK184" s="42"/>
      <c r="AL184" s="77">
        <f>IF(AND($D184=0,$K184="Oil"),'AMI Ref (2)'!$N$5,IF(AND($D184=0,$K184="Gas"),'AMI Ref (2)'!$O$5,IF(AND($D184=0,$K184="Electric"),'AMI Ref (2)'!$P$5,IF(AND($D184=0,$K184="N/A"),0,0))))</f>
        <v>0</v>
      </c>
      <c r="AM184" s="77">
        <f>IF(AND($D184=1,$K184="Oil"),'AMI Ref (2)'!$N$6,IF(AND($D184=1,$K184="Gas"),'AMI Ref (2)'!$O$6,IF(AND($D184=1,$K184="Electric"),'AMI Ref (2)'!$P$6,IF(AND($D184=1,$K184="N/A"),0,0))))</f>
        <v>0</v>
      </c>
      <c r="AN184" s="77">
        <f>IF(AND($D184=2,$K184="Oil"),'AMI Ref (2)'!$N$7,IF(AND($D184=2,$K184="Gas"),'AMI Ref (2)'!$O$7,IF(AND($D184=2,$K184="Electric"),'AMI Ref (2)'!$P$7,IF(AND($D184=2,$K184="N/A"),0,0))))</f>
        <v>0</v>
      </c>
      <c r="AO184" s="77">
        <f>IF(AND($D184=3,$K184="Oil"),'AMI Ref (2)'!$N$8,IF(AND($D184=3,$K184="Gas"),'AMI Ref (2)'!$O$8,IF(AND($D184=3,$K184="Electric"),'AMI Ref (2)'!$P$8,IF(AND($D184=3,$K184="N/A"),0,0))))</f>
        <v>0</v>
      </c>
      <c r="AP184" s="77">
        <f>IF(AND($D184=4,$K184="Oil"),'AMI Ref (2)'!$N$9,IF(AND($D184=4,$K184="Gas"),'AMI Ref (2)'!$O$9,IF(AND($D184=4,$K184="Electric"),'AMI Ref (2)'!$P$9,IF(AND($D184=4,$K184="N/A"),0,0))))</f>
        <v>0</v>
      </c>
      <c r="AQ184" s="77">
        <f>IF(AND($D184=5,$K184="Oil"),'AMI Ref (2)'!$N$10,IF(AND($D184=5,$K184="Gas"),'AMI Ref (2)'!$O$10,IF(AND($D184=5,$K184="Electric"),'AMI Ref (2)'!$P$10,IF(AND($D184=5,$K184="N/A"),0,0))))</f>
        <v>0</v>
      </c>
      <c r="AR184" s="86">
        <f t="shared" si="40"/>
        <v>0</v>
      </c>
      <c r="AS184" s="87" t="e">
        <f t="shared" si="41"/>
        <v>#N/A</v>
      </c>
    </row>
    <row r="185" spans="1:45" ht="12.95" customHeight="1" x14ac:dyDescent="0.2">
      <c r="A185" s="68">
        <v>183</v>
      </c>
      <c r="B185" s="79">
        <f>Input!E200</f>
        <v>0</v>
      </c>
      <c r="C185" s="79">
        <f>Input!F200</f>
        <v>0</v>
      </c>
      <c r="D185" s="79">
        <f>Input!G200</f>
        <v>0</v>
      </c>
      <c r="E185" s="79">
        <f>Input!H200</f>
        <v>0</v>
      </c>
      <c r="F185" s="80">
        <f>Input!I200</f>
        <v>0</v>
      </c>
      <c r="G185" s="80">
        <f>Input!J200</f>
        <v>0</v>
      </c>
      <c r="H185" s="79">
        <f>Input!K200</f>
        <v>0</v>
      </c>
      <c r="I185" s="79">
        <f>Input!L200</f>
        <v>0</v>
      </c>
      <c r="J185" s="79">
        <f>Input!M200</f>
        <v>0</v>
      </c>
      <c r="K185" s="79">
        <f>Input!N200</f>
        <v>0</v>
      </c>
      <c r="L185" s="79">
        <f>Input!O200</f>
        <v>0</v>
      </c>
      <c r="M185" s="81" t="str">
        <f t="shared" si="32"/>
        <v/>
      </c>
      <c r="N185" s="82">
        <f t="shared" si="33"/>
        <v>0</v>
      </c>
      <c r="O185" s="83">
        <f>Input!C200</f>
        <v>0</v>
      </c>
      <c r="P185" s="83"/>
      <c r="R185" s="11">
        <f t="shared" si="29"/>
        <v>0</v>
      </c>
      <c r="S185" s="15" t="str">
        <f t="shared" si="30"/>
        <v xml:space="preserve"> </v>
      </c>
      <c r="T185" s="15"/>
      <c r="U185" s="12">
        <f t="shared" si="34"/>
        <v>0</v>
      </c>
      <c r="V185" s="12">
        <f t="shared" si="35"/>
        <v>0</v>
      </c>
      <c r="W185" s="12">
        <f t="shared" si="36"/>
        <v>0</v>
      </c>
      <c r="X185" s="12">
        <f t="shared" si="37"/>
        <v>0</v>
      </c>
      <c r="Y185" s="12">
        <f t="shared" si="38"/>
        <v>0</v>
      </c>
      <c r="Z185" s="12">
        <f t="shared" si="39"/>
        <v>0</v>
      </c>
      <c r="AA185" s="12">
        <f t="shared" si="42"/>
        <v>0</v>
      </c>
      <c r="AB185" s="12" t="str">
        <f t="shared" si="31"/>
        <v>00</v>
      </c>
      <c r="AC185" s="85" t="e">
        <f>VLOOKUP(AB185,'AMI Ref (2)'!T:U,2,FALSE)</f>
        <v>#N/A</v>
      </c>
      <c r="AD185" s="86"/>
      <c r="AE185" s="77">
        <f>IF(AND($D185=0,$J185="Oil"),'AMI Ref (2)'!$K$5,IF(AND($D185=0,$J185="Gas"),'AMI Ref (2)'!$L$5,IF(AND($D185=0,$J185="Electric"),'AMI Ref (2)'!$M$5,IF(AND($D185=0,$J185="N/A"),0,0))))</f>
        <v>0</v>
      </c>
      <c r="AF185" s="77">
        <f>IF(AND($D185=1,$J185="Oil"),'AMI Ref (2)'!$K$6,IF(AND($D185=1,$J185="Gas"),'AMI Ref (2)'!$L$6,IF(AND($D185=1,$J185="Electric"),'AMI Ref (2)'!$M$6,IF(AND($D185=1,$J185="N/A"),0,0))))</f>
        <v>0</v>
      </c>
      <c r="AG185" s="77">
        <f>IF(AND($D185=2,$J185="Oil"),'AMI Ref (2)'!$K$7,IF(AND($D185=2,$J185="Gas"),'AMI Ref (2)'!$L$7,IF(AND($D185=2,$J185="Electric"),'AMI Ref (2)'!$M$7,IF(AND($D185=2,$J185="N/A"),0,0))))</f>
        <v>0</v>
      </c>
      <c r="AH185" s="77">
        <f>IF(AND($D185=3,$J185="Oil"),'AMI Ref (2)'!$K$8,IF(AND($D185=3,$J185="Gas"),'AMI Ref (2)'!$L$8,IF(AND($D185=3,$J185="Electric"),'AMI Ref (2)'!$M$8,IF(AND($D185=3,$J185="N/A"),0,0))))</f>
        <v>0</v>
      </c>
      <c r="AI185" s="77">
        <f>IF(AND($D185=4,$J185="Oil"),'AMI Ref (2)'!$K$9,IF(AND($D185=4,$J185="Gas"),'AMI Ref (2)'!$L$9,IF(AND($D185=4,$J185="Electric"),'AMI Ref (2)'!$M$9,IF(AND($D185=4,$J185="N/A"),0,0))))</f>
        <v>0</v>
      </c>
      <c r="AJ185" s="77">
        <f>IF(AND($D185=5,$J185="Oil"),'AMI Ref (2)'!$K$10,IF(AND($D185=5,$J185="Gas"),'AMI Ref (2)'!$L$10,IF(AND($D185=5,$J185="Electric"),'AMI Ref (2)'!$M$10,IF(AND($D185=5,$J185="N/A"),0,0))))</f>
        <v>0</v>
      </c>
      <c r="AK185" s="42"/>
      <c r="AL185" s="77">
        <f>IF(AND($D185=0,$K185="Oil"),'AMI Ref (2)'!$N$5,IF(AND($D185=0,$K185="Gas"),'AMI Ref (2)'!$O$5,IF(AND($D185=0,$K185="Electric"),'AMI Ref (2)'!$P$5,IF(AND($D185=0,$K185="N/A"),0,0))))</f>
        <v>0</v>
      </c>
      <c r="AM185" s="77">
        <f>IF(AND($D185=1,$K185="Oil"),'AMI Ref (2)'!$N$6,IF(AND($D185=1,$K185="Gas"),'AMI Ref (2)'!$O$6,IF(AND($D185=1,$K185="Electric"),'AMI Ref (2)'!$P$6,IF(AND($D185=1,$K185="N/A"),0,0))))</f>
        <v>0</v>
      </c>
      <c r="AN185" s="77">
        <f>IF(AND($D185=2,$K185="Oil"),'AMI Ref (2)'!$N$7,IF(AND($D185=2,$K185="Gas"),'AMI Ref (2)'!$O$7,IF(AND($D185=2,$K185="Electric"),'AMI Ref (2)'!$P$7,IF(AND($D185=2,$K185="N/A"),0,0))))</f>
        <v>0</v>
      </c>
      <c r="AO185" s="77">
        <f>IF(AND($D185=3,$K185="Oil"),'AMI Ref (2)'!$N$8,IF(AND($D185=3,$K185="Gas"),'AMI Ref (2)'!$O$8,IF(AND($D185=3,$K185="Electric"),'AMI Ref (2)'!$P$8,IF(AND($D185=3,$K185="N/A"),0,0))))</f>
        <v>0</v>
      </c>
      <c r="AP185" s="77">
        <f>IF(AND($D185=4,$K185="Oil"),'AMI Ref (2)'!$N$9,IF(AND($D185=4,$K185="Gas"),'AMI Ref (2)'!$O$9,IF(AND($D185=4,$K185="Electric"),'AMI Ref (2)'!$P$9,IF(AND($D185=4,$K185="N/A"),0,0))))</f>
        <v>0</v>
      </c>
      <c r="AQ185" s="77">
        <f>IF(AND($D185=5,$K185="Oil"),'AMI Ref (2)'!$N$10,IF(AND($D185=5,$K185="Gas"),'AMI Ref (2)'!$O$10,IF(AND($D185=5,$K185="Electric"),'AMI Ref (2)'!$P$10,IF(AND($D185=5,$K185="N/A"),0,0))))</f>
        <v>0</v>
      </c>
      <c r="AR185" s="86">
        <f t="shared" si="40"/>
        <v>0</v>
      </c>
      <c r="AS185" s="87" t="e">
        <f t="shared" si="41"/>
        <v>#N/A</v>
      </c>
    </row>
    <row r="186" spans="1:45" ht="12.95" customHeight="1" x14ac:dyDescent="0.2">
      <c r="A186" s="68">
        <v>184</v>
      </c>
      <c r="B186" s="79">
        <f>Input!E201</f>
        <v>0</v>
      </c>
      <c r="C186" s="79">
        <f>Input!F201</f>
        <v>0</v>
      </c>
      <c r="D186" s="79">
        <f>Input!G201</f>
        <v>0</v>
      </c>
      <c r="E186" s="79">
        <f>Input!H201</f>
        <v>0</v>
      </c>
      <c r="F186" s="80">
        <f>Input!I201</f>
        <v>0</v>
      </c>
      <c r="G186" s="80">
        <f>Input!J201</f>
        <v>0</v>
      </c>
      <c r="H186" s="79">
        <f>Input!K201</f>
        <v>0</v>
      </c>
      <c r="I186" s="79">
        <f>Input!L201</f>
        <v>0</v>
      </c>
      <c r="J186" s="79">
        <f>Input!M201</f>
        <v>0</v>
      </c>
      <c r="K186" s="79">
        <f>Input!N201</f>
        <v>0</v>
      </c>
      <c r="L186" s="79">
        <f>Input!O201</f>
        <v>0</v>
      </c>
      <c r="M186" s="81" t="str">
        <f t="shared" si="32"/>
        <v/>
      </c>
      <c r="N186" s="82">
        <f t="shared" si="33"/>
        <v>0</v>
      </c>
      <c r="O186" s="83">
        <f>Input!C201</f>
        <v>0</v>
      </c>
      <c r="P186" s="83"/>
      <c r="R186" s="11">
        <f t="shared" si="29"/>
        <v>0</v>
      </c>
      <c r="S186" s="15" t="str">
        <f t="shared" si="30"/>
        <v xml:space="preserve"> </v>
      </c>
      <c r="T186" s="15"/>
      <c r="U186" s="12">
        <f t="shared" si="34"/>
        <v>0</v>
      </c>
      <c r="V186" s="12">
        <f t="shared" si="35"/>
        <v>0</v>
      </c>
      <c r="W186" s="12">
        <f t="shared" si="36"/>
        <v>0</v>
      </c>
      <c r="X186" s="12">
        <f t="shared" si="37"/>
        <v>0</v>
      </c>
      <c r="Y186" s="12">
        <f t="shared" si="38"/>
        <v>0</v>
      </c>
      <c r="Z186" s="12">
        <f t="shared" si="39"/>
        <v>0</v>
      </c>
      <c r="AA186" s="12">
        <f t="shared" si="42"/>
        <v>0</v>
      </c>
      <c r="AB186" s="12" t="str">
        <f t="shared" si="31"/>
        <v>00</v>
      </c>
      <c r="AC186" s="85" t="e">
        <f>VLOOKUP(AB186,'AMI Ref (2)'!T:U,2,FALSE)</f>
        <v>#N/A</v>
      </c>
      <c r="AD186" s="86"/>
      <c r="AE186" s="77">
        <f>IF(AND($D186=0,$J186="Oil"),'AMI Ref (2)'!$K$5,IF(AND($D186=0,$J186="Gas"),'AMI Ref (2)'!$L$5,IF(AND($D186=0,$J186="Electric"),'AMI Ref (2)'!$M$5,IF(AND($D186=0,$J186="N/A"),0,0))))</f>
        <v>0</v>
      </c>
      <c r="AF186" s="77">
        <f>IF(AND($D186=1,$J186="Oil"),'AMI Ref (2)'!$K$6,IF(AND($D186=1,$J186="Gas"),'AMI Ref (2)'!$L$6,IF(AND($D186=1,$J186="Electric"),'AMI Ref (2)'!$M$6,IF(AND($D186=1,$J186="N/A"),0,0))))</f>
        <v>0</v>
      </c>
      <c r="AG186" s="77">
        <f>IF(AND($D186=2,$J186="Oil"),'AMI Ref (2)'!$K$7,IF(AND($D186=2,$J186="Gas"),'AMI Ref (2)'!$L$7,IF(AND($D186=2,$J186="Electric"),'AMI Ref (2)'!$M$7,IF(AND($D186=2,$J186="N/A"),0,0))))</f>
        <v>0</v>
      </c>
      <c r="AH186" s="77">
        <f>IF(AND($D186=3,$J186="Oil"),'AMI Ref (2)'!$K$8,IF(AND($D186=3,$J186="Gas"),'AMI Ref (2)'!$L$8,IF(AND($D186=3,$J186="Electric"),'AMI Ref (2)'!$M$8,IF(AND($D186=3,$J186="N/A"),0,0))))</f>
        <v>0</v>
      </c>
      <c r="AI186" s="77">
        <f>IF(AND($D186=4,$J186="Oil"),'AMI Ref (2)'!$K$9,IF(AND($D186=4,$J186="Gas"),'AMI Ref (2)'!$L$9,IF(AND($D186=4,$J186="Electric"),'AMI Ref (2)'!$M$9,IF(AND($D186=4,$J186="N/A"),0,0))))</f>
        <v>0</v>
      </c>
      <c r="AJ186" s="77">
        <f>IF(AND($D186=5,$J186="Oil"),'AMI Ref (2)'!$K$10,IF(AND($D186=5,$J186="Gas"),'AMI Ref (2)'!$L$10,IF(AND($D186=5,$J186="Electric"),'AMI Ref (2)'!$M$10,IF(AND($D186=5,$J186="N/A"),0,0))))</f>
        <v>0</v>
      </c>
      <c r="AK186" s="42"/>
      <c r="AL186" s="77">
        <f>IF(AND($D186=0,$K186="Oil"),'AMI Ref (2)'!$N$5,IF(AND($D186=0,$K186="Gas"),'AMI Ref (2)'!$O$5,IF(AND($D186=0,$K186="Electric"),'AMI Ref (2)'!$P$5,IF(AND($D186=0,$K186="N/A"),0,0))))</f>
        <v>0</v>
      </c>
      <c r="AM186" s="77">
        <f>IF(AND($D186=1,$K186="Oil"),'AMI Ref (2)'!$N$6,IF(AND($D186=1,$K186="Gas"),'AMI Ref (2)'!$O$6,IF(AND($D186=1,$K186="Electric"),'AMI Ref (2)'!$P$6,IF(AND($D186=1,$K186="N/A"),0,0))))</f>
        <v>0</v>
      </c>
      <c r="AN186" s="77">
        <f>IF(AND($D186=2,$K186="Oil"),'AMI Ref (2)'!$N$7,IF(AND($D186=2,$K186="Gas"),'AMI Ref (2)'!$O$7,IF(AND($D186=2,$K186="Electric"),'AMI Ref (2)'!$P$7,IF(AND($D186=2,$K186="N/A"),0,0))))</f>
        <v>0</v>
      </c>
      <c r="AO186" s="77">
        <f>IF(AND($D186=3,$K186="Oil"),'AMI Ref (2)'!$N$8,IF(AND($D186=3,$K186="Gas"),'AMI Ref (2)'!$O$8,IF(AND($D186=3,$K186="Electric"),'AMI Ref (2)'!$P$8,IF(AND($D186=3,$K186="N/A"),0,0))))</f>
        <v>0</v>
      </c>
      <c r="AP186" s="77">
        <f>IF(AND($D186=4,$K186="Oil"),'AMI Ref (2)'!$N$9,IF(AND($D186=4,$K186="Gas"),'AMI Ref (2)'!$O$9,IF(AND($D186=4,$K186="Electric"),'AMI Ref (2)'!$P$9,IF(AND($D186=4,$K186="N/A"),0,0))))</f>
        <v>0</v>
      </c>
      <c r="AQ186" s="77">
        <f>IF(AND($D186=5,$K186="Oil"),'AMI Ref (2)'!$N$10,IF(AND($D186=5,$K186="Gas"),'AMI Ref (2)'!$O$10,IF(AND($D186=5,$K186="Electric"),'AMI Ref (2)'!$P$10,IF(AND($D186=5,$K186="N/A"),0,0))))</f>
        <v>0</v>
      </c>
      <c r="AR186" s="86">
        <f t="shared" si="40"/>
        <v>0</v>
      </c>
      <c r="AS186" s="87" t="e">
        <f t="shared" si="41"/>
        <v>#N/A</v>
      </c>
    </row>
    <row r="187" spans="1:45" ht="12.95" customHeight="1" x14ac:dyDescent="0.2">
      <c r="A187" s="68">
        <v>185</v>
      </c>
      <c r="B187" s="79">
        <f>Input!E202</f>
        <v>0</v>
      </c>
      <c r="C187" s="79">
        <f>Input!F202</f>
        <v>0</v>
      </c>
      <c r="D187" s="79">
        <f>Input!G202</f>
        <v>0</v>
      </c>
      <c r="E187" s="79">
        <f>Input!H202</f>
        <v>0</v>
      </c>
      <c r="F187" s="80">
        <f>Input!I202</f>
        <v>0</v>
      </c>
      <c r="G187" s="80">
        <f>Input!J202</f>
        <v>0</v>
      </c>
      <c r="H187" s="79">
        <f>Input!K202</f>
        <v>0</v>
      </c>
      <c r="I187" s="79">
        <f>Input!L202</f>
        <v>0</v>
      </c>
      <c r="J187" s="79">
        <f>Input!M202</f>
        <v>0</v>
      </c>
      <c r="K187" s="79">
        <f>Input!N202</f>
        <v>0</v>
      </c>
      <c r="L187" s="79">
        <f>Input!O202</f>
        <v>0</v>
      </c>
      <c r="M187" s="81" t="str">
        <f t="shared" si="32"/>
        <v/>
      </c>
      <c r="N187" s="82">
        <f t="shared" si="33"/>
        <v>0</v>
      </c>
      <c r="O187" s="83">
        <f>Input!C202</f>
        <v>0</v>
      </c>
      <c r="P187" s="83"/>
      <c r="R187" s="11">
        <f t="shared" si="29"/>
        <v>0</v>
      </c>
      <c r="S187" s="15" t="str">
        <f t="shared" si="30"/>
        <v xml:space="preserve"> </v>
      </c>
      <c r="T187" s="15"/>
      <c r="U187" s="12">
        <f t="shared" si="34"/>
        <v>0</v>
      </c>
      <c r="V187" s="12">
        <f t="shared" si="35"/>
        <v>0</v>
      </c>
      <c r="W187" s="12">
        <f t="shared" si="36"/>
        <v>0</v>
      </c>
      <c r="X187" s="12">
        <f t="shared" si="37"/>
        <v>0</v>
      </c>
      <c r="Y187" s="12">
        <f t="shared" si="38"/>
        <v>0</v>
      </c>
      <c r="Z187" s="12">
        <f t="shared" si="39"/>
        <v>0</v>
      </c>
      <c r="AA187" s="12">
        <f t="shared" si="42"/>
        <v>0</v>
      </c>
      <c r="AB187" s="12" t="str">
        <f t="shared" si="31"/>
        <v>00</v>
      </c>
      <c r="AC187" s="85" t="e">
        <f>VLOOKUP(AB187,'AMI Ref (2)'!T:U,2,FALSE)</f>
        <v>#N/A</v>
      </c>
      <c r="AD187" s="86"/>
      <c r="AE187" s="77">
        <f>IF(AND($D187=0,$J187="Oil"),'AMI Ref (2)'!$K$5,IF(AND($D187=0,$J187="Gas"),'AMI Ref (2)'!$L$5,IF(AND($D187=0,$J187="Electric"),'AMI Ref (2)'!$M$5,IF(AND($D187=0,$J187="N/A"),0,0))))</f>
        <v>0</v>
      </c>
      <c r="AF187" s="77">
        <f>IF(AND($D187=1,$J187="Oil"),'AMI Ref (2)'!$K$6,IF(AND($D187=1,$J187="Gas"),'AMI Ref (2)'!$L$6,IF(AND($D187=1,$J187="Electric"),'AMI Ref (2)'!$M$6,IF(AND($D187=1,$J187="N/A"),0,0))))</f>
        <v>0</v>
      </c>
      <c r="AG187" s="77">
        <f>IF(AND($D187=2,$J187="Oil"),'AMI Ref (2)'!$K$7,IF(AND($D187=2,$J187="Gas"),'AMI Ref (2)'!$L$7,IF(AND($D187=2,$J187="Electric"),'AMI Ref (2)'!$M$7,IF(AND($D187=2,$J187="N/A"),0,0))))</f>
        <v>0</v>
      </c>
      <c r="AH187" s="77">
        <f>IF(AND($D187=3,$J187="Oil"),'AMI Ref (2)'!$K$8,IF(AND($D187=3,$J187="Gas"),'AMI Ref (2)'!$L$8,IF(AND($D187=3,$J187="Electric"),'AMI Ref (2)'!$M$8,IF(AND($D187=3,$J187="N/A"),0,0))))</f>
        <v>0</v>
      </c>
      <c r="AI187" s="77">
        <f>IF(AND($D187=4,$J187="Oil"),'AMI Ref (2)'!$K$9,IF(AND($D187=4,$J187="Gas"),'AMI Ref (2)'!$L$9,IF(AND($D187=4,$J187="Electric"),'AMI Ref (2)'!$M$9,IF(AND($D187=4,$J187="N/A"),0,0))))</f>
        <v>0</v>
      </c>
      <c r="AJ187" s="77">
        <f>IF(AND($D187=5,$J187="Oil"),'AMI Ref (2)'!$K$10,IF(AND($D187=5,$J187="Gas"),'AMI Ref (2)'!$L$10,IF(AND($D187=5,$J187="Electric"),'AMI Ref (2)'!$M$10,IF(AND($D187=5,$J187="N/A"),0,0))))</f>
        <v>0</v>
      </c>
      <c r="AK187" s="42"/>
      <c r="AL187" s="77">
        <f>IF(AND($D187=0,$K187="Oil"),'AMI Ref (2)'!$N$5,IF(AND($D187=0,$K187="Gas"),'AMI Ref (2)'!$O$5,IF(AND($D187=0,$K187="Electric"),'AMI Ref (2)'!$P$5,IF(AND($D187=0,$K187="N/A"),0,0))))</f>
        <v>0</v>
      </c>
      <c r="AM187" s="77">
        <f>IF(AND($D187=1,$K187="Oil"),'AMI Ref (2)'!$N$6,IF(AND($D187=1,$K187="Gas"),'AMI Ref (2)'!$O$6,IF(AND($D187=1,$K187="Electric"),'AMI Ref (2)'!$P$6,IF(AND($D187=1,$K187="N/A"),0,0))))</f>
        <v>0</v>
      </c>
      <c r="AN187" s="77">
        <f>IF(AND($D187=2,$K187="Oil"),'AMI Ref (2)'!$N$7,IF(AND($D187=2,$K187="Gas"),'AMI Ref (2)'!$O$7,IF(AND($D187=2,$K187="Electric"),'AMI Ref (2)'!$P$7,IF(AND($D187=2,$K187="N/A"),0,0))))</f>
        <v>0</v>
      </c>
      <c r="AO187" s="77">
        <f>IF(AND($D187=3,$K187="Oil"),'AMI Ref (2)'!$N$8,IF(AND($D187=3,$K187="Gas"),'AMI Ref (2)'!$O$8,IF(AND($D187=3,$K187="Electric"),'AMI Ref (2)'!$P$8,IF(AND($D187=3,$K187="N/A"),0,0))))</f>
        <v>0</v>
      </c>
      <c r="AP187" s="77">
        <f>IF(AND($D187=4,$K187="Oil"),'AMI Ref (2)'!$N$9,IF(AND($D187=4,$K187="Gas"),'AMI Ref (2)'!$O$9,IF(AND($D187=4,$K187="Electric"),'AMI Ref (2)'!$P$9,IF(AND($D187=4,$K187="N/A"),0,0))))</f>
        <v>0</v>
      </c>
      <c r="AQ187" s="77">
        <f>IF(AND($D187=5,$K187="Oil"),'AMI Ref (2)'!$N$10,IF(AND($D187=5,$K187="Gas"),'AMI Ref (2)'!$O$10,IF(AND($D187=5,$K187="Electric"),'AMI Ref (2)'!$P$10,IF(AND($D187=5,$K187="N/A"),0,0))))</f>
        <v>0</v>
      </c>
      <c r="AR187" s="86">
        <f t="shared" si="40"/>
        <v>0</v>
      </c>
      <c r="AS187" s="87" t="e">
        <f t="shared" si="41"/>
        <v>#N/A</v>
      </c>
    </row>
    <row r="188" spans="1:45" ht="12.95" customHeight="1" x14ac:dyDescent="0.2">
      <c r="A188" s="68">
        <v>186</v>
      </c>
      <c r="B188" s="79">
        <f>Input!E203</f>
        <v>0</v>
      </c>
      <c r="C188" s="79">
        <f>Input!F203</f>
        <v>0</v>
      </c>
      <c r="D188" s="79">
        <f>Input!G203</f>
        <v>0</v>
      </c>
      <c r="E188" s="79">
        <f>Input!H203</f>
        <v>0</v>
      </c>
      <c r="F188" s="80">
        <f>Input!I203</f>
        <v>0</v>
      </c>
      <c r="G188" s="80">
        <f>Input!J203</f>
        <v>0</v>
      </c>
      <c r="H188" s="79">
        <f>Input!K203</f>
        <v>0</v>
      </c>
      <c r="I188" s="79">
        <f>Input!L203</f>
        <v>0</v>
      </c>
      <c r="J188" s="79">
        <f>Input!M203</f>
        <v>0</v>
      </c>
      <c r="K188" s="79">
        <f>Input!N203</f>
        <v>0</v>
      </c>
      <c r="L188" s="79">
        <f>Input!O203</f>
        <v>0</v>
      </c>
      <c r="M188" s="81" t="str">
        <f t="shared" si="32"/>
        <v/>
      </c>
      <c r="N188" s="82">
        <f t="shared" si="33"/>
        <v>0</v>
      </c>
      <c r="O188" s="83">
        <f>Input!C203</f>
        <v>0</v>
      </c>
      <c r="P188" s="83"/>
      <c r="R188" s="11">
        <f t="shared" si="29"/>
        <v>0</v>
      </c>
      <c r="S188" s="15" t="str">
        <f t="shared" si="30"/>
        <v xml:space="preserve"> </v>
      </c>
      <c r="T188" s="15"/>
      <c r="U188" s="12">
        <f t="shared" si="34"/>
        <v>0</v>
      </c>
      <c r="V188" s="12">
        <f t="shared" si="35"/>
        <v>0</v>
      </c>
      <c r="W188" s="12">
        <f t="shared" si="36"/>
        <v>0</v>
      </c>
      <c r="X188" s="12">
        <f t="shared" si="37"/>
        <v>0</v>
      </c>
      <c r="Y188" s="12">
        <f t="shared" si="38"/>
        <v>0</v>
      </c>
      <c r="Z188" s="12">
        <f t="shared" si="39"/>
        <v>0</v>
      </c>
      <c r="AA188" s="12">
        <f t="shared" si="42"/>
        <v>0</v>
      </c>
      <c r="AB188" s="12" t="str">
        <f t="shared" si="31"/>
        <v>00</v>
      </c>
      <c r="AC188" s="85" t="e">
        <f>VLOOKUP(AB188,'AMI Ref (2)'!T:U,2,FALSE)</f>
        <v>#N/A</v>
      </c>
      <c r="AD188" s="86"/>
      <c r="AE188" s="77">
        <f>IF(AND($D188=0,$J188="Oil"),'AMI Ref (2)'!$K$5,IF(AND($D188=0,$J188="Gas"),'AMI Ref (2)'!$L$5,IF(AND($D188=0,$J188="Electric"),'AMI Ref (2)'!$M$5,IF(AND($D188=0,$J188="N/A"),0,0))))</f>
        <v>0</v>
      </c>
      <c r="AF188" s="77">
        <f>IF(AND($D188=1,$J188="Oil"),'AMI Ref (2)'!$K$6,IF(AND($D188=1,$J188="Gas"),'AMI Ref (2)'!$L$6,IF(AND($D188=1,$J188="Electric"),'AMI Ref (2)'!$M$6,IF(AND($D188=1,$J188="N/A"),0,0))))</f>
        <v>0</v>
      </c>
      <c r="AG188" s="77">
        <f>IF(AND($D188=2,$J188="Oil"),'AMI Ref (2)'!$K$7,IF(AND($D188=2,$J188="Gas"),'AMI Ref (2)'!$L$7,IF(AND($D188=2,$J188="Electric"),'AMI Ref (2)'!$M$7,IF(AND($D188=2,$J188="N/A"),0,0))))</f>
        <v>0</v>
      </c>
      <c r="AH188" s="77">
        <f>IF(AND($D188=3,$J188="Oil"),'AMI Ref (2)'!$K$8,IF(AND($D188=3,$J188="Gas"),'AMI Ref (2)'!$L$8,IF(AND($D188=3,$J188="Electric"),'AMI Ref (2)'!$M$8,IF(AND($D188=3,$J188="N/A"),0,0))))</f>
        <v>0</v>
      </c>
      <c r="AI188" s="77">
        <f>IF(AND($D188=4,$J188="Oil"),'AMI Ref (2)'!$K$9,IF(AND($D188=4,$J188="Gas"),'AMI Ref (2)'!$L$9,IF(AND($D188=4,$J188="Electric"),'AMI Ref (2)'!$M$9,IF(AND($D188=4,$J188="N/A"),0,0))))</f>
        <v>0</v>
      </c>
      <c r="AJ188" s="77">
        <f>IF(AND($D188=5,$J188="Oil"),'AMI Ref (2)'!$K$10,IF(AND($D188=5,$J188="Gas"),'AMI Ref (2)'!$L$10,IF(AND($D188=5,$J188="Electric"),'AMI Ref (2)'!$M$10,IF(AND($D188=5,$J188="N/A"),0,0))))</f>
        <v>0</v>
      </c>
      <c r="AK188" s="42"/>
      <c r="AL188" s="77">
        <f>IF(AND($D188=0,$K188="Oil"),'AMI Ref (2)'!$N$5,IF(AND($D188=0,$K188="Gas"),'AMI Ref (2)'!$O$5,IF(AND($D188=0,$K188="Electric"),'AMI Ref (2)'!$P$5,IF(AND($D188=0,$K188="N/A"),0,0))))</f>
        <v>0</v>
      </c>
      <c r="AM188" s="77">
        <f>IF(AND($D188=1,$K188="Oil"),'AMI Ref (2)'!$N$6,IF(AND($D188=1,$K188="Gas"),'AMI Ref (2)'!$O$6,IF(AND($D188=1,$K188="Electric"),'AMI Ref (2)'!$P$6,IF(AND($D188=1,$K188="N/A"),0,0))))</f>
        <v>0</v>
      </c>
      <c r="AN188" s="77">
        <f>IF(AND($D188=2,$K188="Oil"),'AMI Ref (2)'!$N$7,IF(AND($D188=2,$K188="Gas"),'AMI Ref (2)'!$O$7,IF(AND($D188=2,$K188="Electric"),'AMI Ref (2)'!$P$7,IF(AND($D188=2,$K188="N/A"),0,0))))</f>
        <v>0</v>
      </c>
      <c r="AO188" s="77">
        <f>IF(AND($D188=3,$K188="Oil"),'AMI Ref (2)'!$N$8,IF(AND($D188=3,$K188="Gas"),'AMI Ref (2)'!$O$8,IF(AND($D188=3,$K188="Electric"),'AMI Ref (2)'!$P$8,IF(AND($D188=3,$K188="N/A"),0,0))))</f>
        <v>0</v>
      </c>
      <c r="AP188" s="77">
        <f>IF(AND($D188=4,$K188="Oil"),'AMI Ref (2)'!$N$9,IF(AND($D188=4,$K188="Gas"),'AMI Ref (2)'!$O$9,IF(AND($D188=4,$K188="Electric"),'AMI Ref (2)'!$P$9,IF(AND($D188=4,$K188="N/A"),0,0))))</f>
        <v>0</v>
      </c>
      <c r="AQ188" s="77">
        <f>IF(AND($D188=5,$K188="Oil"),'AMI Ref (2)'!$N$10,IF(AND($D188=5,$K188="Gas"),'AMI Ref (2)'!$O$10,IF(AND($D188=5,$K188="Electric"),'AMI Ref (2)'!$P$10,IF(AND($D188=5,$K188="N/A"),0,0))))</f>
        <v>0</v>
      </c>
      <c r="AR188" s="86">
        <f t="shared" si="40"/>
        <v>0</v>
      </c>
      <c r="AS188" s="87" t="e">
        <f t="shared" si="41"/>
        <v>#N/A</v>
      </c>
    </row>
    <row r="189" spans="1:45" ht="12.95" customHeight="1" x14ac:dyDescent="0.2">
      <c r="A189" s="68">
        <v>187</v>
      </c>
      <c r="B189" s="79">
        <f>Input!E204</f>
        <v>0</v>
      </c>
      <c r="C189" s="79">
        <f>Input!F204</f>
        <v>0</v>
      </c>
      <c r="D189" s="79">
        <f>Input!G204</f>
        <v>0</v>
      </c>
      <c r="E189" s="79">
        <f>Input!H204</f>
        <v>0</v>
      </c>
      <c r="F189" s="80">
        <f>Input!I204</f>
        <v>0</v>
      </c>
      <c r="G189" s="80">
        <f>Input!J204</f>
        <v>0</v>
      </c>
      <c r="H189" s="79">
        <f>Input!K204</f>
        <v>0</v>
      </c>
      <c r="I189" s="79">
        <f>Input!L204</f>
        <v>0</v>
      </c>
      <c r="J189" s="79">
        <f>Input!M204</f>
        <v>0</v>
      </c>
      <c r="K189" s="79">
        <f>Input!N204</f>
        <v>0</v>
      </c>
      <c r="L189" s="79">
        <f>Input!O204</f>
        <v>0</v>
      </c>
      <c r="M189" s="81" t="str">
        <f t="shared" si="32"/>
        <v/>
      </c>
      <c r="N189" s="82">
        <f t="shared" si="33"/>
        <v>0</v>
      </c>
      <c r="O189" s="83">
        <f>Input!C204</f>
        <v>0</v>
      </c>
      <c r="P189" s="83"/>
      <c r="R189" s="11">
        <f t="shared" si="29"/>
        <v>0</v>
      </c>
      <c r="S189" s="15" t="str">
        <f t="shared" si="30"/>
        <v xml:space="preserve"> </v>
      </c>
      <c r="T189" s="15"/>
      <c r="U189" s="12">
        <f t="shared" si="34"/>
        <v>0</v>
      </c>
      <c r="V189" s="12">
        <f t="shared" si="35"/>
        <v>0</v>
      </c>
      <c r="W189" s="12">
        <f t="shared" si="36"/>
        <v>0</v>
      </c>
      <c r="X189" s="12">
        <f t="shared" si="37"/>
        <v>0</v>
      </c>
      <c r="Y189" s="12">
        <f t="shared" si="38"/>
        <v>0</v>
      </c>
      <c r="Z189" s="12">
        <f t="shared" si="39"/>
        <v>0</v>
      </c>
      <c r="AA189" s="12">
        <f t="shared" si="42"/>
        <v>0</v>
      </c>
      <c r="AB189" s="12" t="str">
        <f t="shared" si="31"/>
        <v>00</v>
      </c>
      <c r="AC189" s="85" t="e">
        <f>VLOOKUP(AB189,'AMI Ref (2)'!T:U,2,FALSE)</f>
        <v>#N/A</v>
      </c>
      <c r="AD189" s="86"/>
      <c r="AE189" s="77">
        <f>IF(AND($D189=0,$J189="Oil"),'AMI Ref (2)'!$K$5,IF(AND($D189=0,$J189="Gas"),'AMI Ref (2)'!$L$5,IF(AND($D189=0,$J189="Electric"),'AMI Ref (2)'!$M$5,IF(AND($D189=0,$J189="N/A"),0,0))))</f>
        <v>0</v>
      </c>
      <c r="AF189" s="77">
        <f>IF(AND($D189=1,$J189="Oil"),'AMI Ref (2)'!$K$6,IF(AND($D189=1,$J189="Gas"),'AMI Ref (2)'!$L$6,IF(AND($D189=1,$J189="Electric"),'AMI Ref (2)'!$M$6,IF(AND($D189=1,$J189="N/A"),0,0))))</f>
        <v>0</v>
      </c>
      <c r="AG189" s="77">
        <f>IF(AND($D189=2,$J189="Oil"),'AMI Ref (2)'!$K$7,IF(AND($D189=2,$J189="Gas"),'AMI Ref (2)'!$L$7,IF(AND($D189=2,$J189="Electric"),'AMI Ref (2)'!$M$7,IF(AND($D189=2,$J189="N/A"),0,0))))</f>
        <v>0</v>
      </c>
      <c r="AH189" s="77">
        <f>IF(AND($D189=3,$J189="Oil"),'AMI Ref (2)'!$K$8,IF(AND($D189=3,$J189="Gas"),'AMI Ref (2)'!$L$8,IF(AND($D189=3,$J189="Electric"),'AMI Ref (2)'!$M$8,IF(AND($D189=3,$J189="N/A"),0,0))))</f>
        <v>0</v>
      </c>
      <c r="AI189" s="77">
        <f>IF(AND($D189=4,$J189="Oil"),'AMI Ref (2)'!$K$9,IF(AND($D189=4,$J189="Gas"),'AMI Ref (2)'!$L$9,IF(AND($D189=4,$J189="Electric"),'AMI Ref (2)'!$M$9,IF(AND($D189=4,$J189="N/A"),0,0))))</f>
        <v>0</v>
      </c>
      <c r="AJ189" s="77">
        <f>IF(AND($D189=5,$J189="Oil"),'AMI Ref (2)'!$K$10,IF(AND($D189=5,$J189="Gas"),'AMI Ref (2)'!$L$10,IF(AND($D189=5,$J189="Electric"),'AMI Ref (2)'!$M$10,IF(AND($D189=5,$J189="N/A"),0,0))))</f>
        <v>0</v>
      </c>
      <c r="AK189" s="42"/>
      <c r="AL189" s="77">
        <f>IF(AND($D189=0,$K189="Oil"),'AMI Ref (2)'!$N$5,IF(AND($D189=0,$K189="Gas"),'AMI Ref (2)'!$O$5,IF(AND($D189=0,$K189="Electric"),'AMI Ref (2)'!$P$5,IF(AND($D189=0,$K189="N/A"),0,0))))</f>
        <v>0</v>
      </c>
      <c r="AM189" s="77">
        <f>IF(AND($D189=1,$K189="Oil"),'AMI Ref (2)'!$N$6,IF(AND($D189=1,$K189="Gas"),'AMI Ref (2)'!$O$6,IF(AND($D189=1,$K189="Electric"),'AMI Ref (2)'!$P$6,IF(AND($D189=1,$K189="N/A"),0,0))))</f>
        <v>0</v>
      </c>
      <c r="AN189" s="77">
        <f>IF(AND($D189=2,$K189="Oil"),'AMI Ref (2)'!$N$7,IF(AND($D189=2,$K189="Gas"),'AMI Ref (2)'!$O$7,IF(AND($D189=2,$K189="Electric"),'AMI Ref (2)'!$P$7,IF(AND($D189=2,$K189="N/A"),0,0))))</f>
        <v>0</v>
      </c>
      <c r="AO189" s="77">
        <f>IF(AND($D189=3,$K189="Oil"),'AMI Ref (2)'!$N$8,IF(AND($D189=3,$K189="Gas"),'AMI Ref (2)'!$O$8,IF(AND($D189=3,$K189="Electric"),'AMI Ref (2)'!$P$8,IF(AND($D189=3,$K189="N/A"),0,0))))</f>
        <v>0</v>
      </c>
      <c r="AP189" s="77">
        <f>IF(AND($D189=4,$K189="Oil"),'AMI Ref (2)'!$N$9,IF(AND($D189=4,$K189="Gas"),'AMI Ref (2)'!$O$9,IF(AND($D189=4,$K189="Electric"),'AMI Ref (2)'!$P$9,IF(AND($D189=4,$K189="N/A"),0,0))))</f>
        <v>0</v>
      </c>
      <c r="AQ189" s="77">
        <f>IF(AND($D189=5,$K189="Oil"),'AMI Ref (2)'!$N$10,IF(AND($D189=5,$K189="Gas"),'AMI Ref (2)'!$O$10,IF(AND($D189=5,$K189="Electric"),'AMI Ref (2)'!$P$10,IF(AND($D189=5,$K189="N/A"),0,0))))</f>
        <v>0</v>
      </c>
      <c r="AR189" s="86">
        <f t="shared" si="40"/>
        <v>0</v>
      </c>
      <c r="AS189" s="87" t="e">
        <f t="shared" si="41"/>
        <v>#N/A</v>
      </c>
    </row>
    <row r="190" spans="1:45" ht="12.95" customHeight="1" x14ac:dyDescent="0.2">
      <c r="A190" s="68">
        <v>188</v>
      </c>
      <c r="B190" s="79">
        <f>Input!E205</f>
        <v>0</v>
      </c>
      <c r="C190" s="79">
        <f>Input!F205</f>
        <v>0</v>
      </c>
      <c r="D190" s="79">
        <f>Input!G205</f>
        <v>0</v>
      </c>
      <c r="E190" s="79">
        <f>Input!H205</f>
        <v>0</v>
      </c>
      <c r="F190" s="80">
        <f>Input!I205</f>
        <v>0</v>
      </c>
      <c r="G190" s="80">
        <f>Input!J205</f>
        <v>0</v>
      </c>
      <c r="H190" s="79">
        <f>Input!K205</f>
        <v>0</v>
      </c>
      <c r="I190" s="79">
        <f>Input!L205</f>
        <v>0</v>
      </c>
      <c r="J190" s="79">
        <f>Input!M205</f>
        <v>0</v>
      </c>
      <c r="K190" s="79">
        <f>Input!N205</f>
        <v>0</v>
      </c>
      <c r="L190" s="79">
        <f>Input!O205</f>
        <v>0</v>
      </c>
      <c r="M190" s="81" t="str">
        <f t="shared" si="32"/>
        <v/>
      </c>
      <c r="N190" s="82">
        <f t="shared" si="33"/>
        <v>0</v>
      </c>
      <c r="O190" s="83">
        <f>Input!C205</f>
        <v>0</v>
      </c>
      <c r="P190" s="83"/>
      <c r="R190" s="11">
        <f t="shared" si="29"/>
        <v>0</v>
      </c>
      <c r="S190" s="15" t="str">
        <f t="shared" si="30"/>
        <v xml:space="preserve"> </v>
      </c>
      <c r="T190" s="15"/>
      <c r="U190" s="12">
        <f t="shared" si="34"/>
        <v>0</v>
      </c>
      <c r="V190" s="12">
        <f t="shared" si="35"/>
        <v>0</v>
      </c>
      <c r="W190" s="12">
        <f t="shared" si="36"/>
        <v>0</v>
      </c>
      <c r="X190" s="12">
        <f t="shared" si="37"/>
        <v>0</v>
      </c>
      <c r="Y190" s="12">
        <f t="shared" si="38"/>
        <v>0</v>
      </c>
      <c r="Z190" s="12">
        <f t="shared" si="39"/>
        <v>0</v>
      </c>
      <c r="AA190" s="12">
        <f t="shared" si="42"/>
        <v>0</v>
      </c>
      <c r="AB190" s="12" t="str">
        <f t="shared" si="31"/>
        <v>00</v>
      </c>
      <c r="AC190" s="85" t="e">
        <f>VLOOKUP(AB190,'AMI Ref (2)'!T:U,2,FALSE)</f>
        <v>#N/A</v>
      </c>
      <c r="AD190" s="86"/>
      <c r="AE190" s="77">
        <f>IF(AND($D190=0,$J190="Oil"),'AMI Ref (2)'!$K$5,IF(AND($D190=0,$J190="Gas"),'AMI Ref (2)'!$L$5,IF(AND($D190=0,$J190="Electric"),'AMI Ref (2)'!$M$5,IF(AND($D190=0,$J190="N/A"),0,0))))</f>
        <v>0</v>
      </c>
      <c r="AF190" s="77">
        <f>IF(AND($D190=1,$J190="Oil"),'AMI Ref (2)'!$K$6,IF(AND($D190=1,$J190="Gas"),'AMI Ref (2)'!$L$6,IF(AND($D190=1,$J190="Electric"),'AMI Ref (2)'!$M$6,IF(AND($D190=1,$J190="N/A"),0,0))))</f>
        <v>0</v>
      </c>
      <c r="AG190" s="77">
        <f>IF(AND($D190=2,$J190="Oil"),'AMI Ref (2)'!$K$7,IF(AND($D190=2,$J190="Gas"),'AMI Ref (2)'!$L$7,IF(AND($D190=2,$J190="Electric"),'AMI Ref (2)'!$M$7,IF(AND($D190=2,$J190="N/A"),0,0))))</f>
        <v>0</v>
      </c>
      <c r="AH190" s="77">
        <f>IF(AND($D190=3,$J190="Oil"),'AMI Ref (2)'!$K$8,IF(AND($D190=3,$J190="Gas"),'AMI Ref (2)'!$L$8,IF(AND($D190=3,$J190="Electric"),'AMI Ref (2)'!$M$8,IF(AND($D190=3,$J190="N/A"),0,0))))</f>
        <v>0</v>
      </c>
      <c r="AI190" s="77">
        <f>IF(AND($D190=4,$J190="Oil"),'AMI Ref (2)'!$K$9,IF(AND($D190=4,$J190="Gas"),'AMI Ref (2)'!$L$9,IF(AND($D190=4,$J190="Electric"),'AMI Ref (2)'!$M$9,IF(AND($D190=4,$J190="N/A"),0,0))))</f>
        <v>0</v>
      </c>
      <c r="AJ190" s="77">
        <f>IF(AND($D190=5,$J190="Oil"),'AMI Ref (2)'!$K$10,IF(AND($D190=5,$J190="Gas"),'AMI Ref (2)'!$L$10,IF(AND($D190=5,$J190="Electric"),'AMI Ref (2)'!$M$10,IF(AND($D190=5,$J190="N/A"),0,0))))</f>
        <v>0</v>
      </c>
      <c r="AK190" s="42"/>
      <c r="AL190" s="77">
        <f>IF(AND($D190=0,$K190="Oil"),'AMI Ref (2)'!$N$5,IF(AND($D190=0,$K190="Gas"),'AMI Ref (2)'!$O$5,IF(AND($D190=0,$K190="Electric"),'AMI Ref (2)'!$P$5,IF(AND($D190=0,$K190="N/A"),0,0))))</f>
        <v>0</v>
      </c>
      <c r="AM190" s="77">
        <f>IF(AND($D190=1,$K190="Oil"),'AMI Ref (2)'!$N$6,IF(AND($D190=1,$K190="Gas"),'AMI Ref (2)'!$O$6,IF(AND($D190=1,$K190="Electric"),'AMI Ref (2)'!$P$6,IF(AND($D190=1,$K190="N/A"),0,0))))</f>
        <v>0</v>
      </c>
      <c r="AN190" s="77">
        <f>IF(AND($D190=2,$K190="Oil"),'AMI Ref (2)'!$N$7,IF(AND($D190=2,$K190="Gas"),'AMI Ref (2)'!$O$7,IF(AND($D190=2,$K190="Electric"),'AMI Ref (2)'!$P$7,IF(AND($D190=2,$K190="N/A"),0,0))))</f>
        <v>0</v>
      </c>
      <c r="AO190" s="77">
        <f>IF(AND($D190=3,$K190="Oil"),'AMI Ref (2)'!$N$8,IF(AND($D190=3,$K190="Gas"),'AMI Ref (2)'!$O$8,IF(AND($D190=3,$K190="Electric"),'AMI Ref (2)'!$P$8,IF(AND($D190=3,$K190="N/A"),0,0))))</f>
        <v>0</v>
      </c>
      <c r="AP190" s="77">
        <f>IF(AND($D190=4,$K190="Oil"),'AMI Ref (2)'!$N$9,IF(AND($D190=4,$K190="Gas"),'AMI Ref (2)'!$O$9,IF(AND($D190=4,$K190="Electric"),'AMI Ref (2)'!$P$9,IF(AND($D190=4,$K190="N/A"),0,0))))</f>
        <v>0</v>
      </c>
      <c r="AQ190" s="77">
        <f>IF(AND($D190=5,$K190="Oil"),'AMI Ref (2)'!$N$10,IF(AND($D190=5,$K190="Gas"),'AMI Ref (2)'!$O$10,IF(AND($D190=5,$K190="Electric"),'AMI Ref (2)'!$P$10,IF(AND($D190=5,$K190="N/A"),0,0))))</f>
        <v>0</v>
      </c>
      <c r="AR190" s="86">
        <f t="shared" si="40"/>
        <v>0</v>
      </c>
      <c r="AS190" s="87" t="e">
        <f t="shared" si="41"/>
        <v>#N/A</v>
      </c>
    </row>
    <row r="191" spans="1:45" ht="12.95" customHeight="1" x14ac:dyDescent="0.2">
      <c r="A191" s="68">
        <v>189</v>
      </c>
      <c r="B191" s="79">
        <f>Input!E206</f>
        <v>0</v>
      </c>
      <c r="C191" s="79">
        <f>Input!F206</f>
        <v>0</v>
      </c>
      <c r="D191" s="79">
        <f>Input!G206</f>
        <v>0</v>
      </c>
      <c r="E191" s="79">
        <f>Input!H206</f>
        <v>0</v>
      </c>
      <c r="F191" s="80">
        <f>Input!I206</f>
        <v>0</v>
      </c>
      <c r="G191" s="80">
        <f>Input!J206</f>
        <v>0</v>
      </c>
      <c r="H191" s="79">
        <f>Input!K206</f>
        <v>0</v>
      </c>
      <c r="I191" s="79">
        <f>Input!L206</f>
        <v>0</v>
      </c>
      <c r="J191" s="79">
        <f>Input!M206</f>
        <v>0</v>
      </c>
      <c r="K191" s="79">
        <f>Input!N206</f>
        <v>0</v>
      </c>
      <c r="L191" s="79">
        <f>Input!O206</f>
        <v>0</v>
      </c>
      <c r="M191" s="81" t="str">
        <f t="shared" si="32"/>
        <v/>
      </c>
      <c r="N191" s="82">
        <f t="shared" si="33"/>
        <v>0</v>
      </c>
      <c r="O191" s="83">
        <f>Input!C206</f>
        <v>0</v>
      </c>
      <c r="P191" s="83"/>
      <c r="R191" s="11">
        <f t="shared" si="29"/>
        <v>0</v>
      </c>
      <c r="S191" s="15" t="str">
        <f t="shared" si="30"/>
        <v xml:space="preserve"> </v>
      </c>
      <c r="T191" s="15"/>
      <c r="U191" s="12">
        <f t="shared" si="34"/>
        <v>0</v>
      </c>
      <c r="V191" s="12">
        <f t="shared" si="35"/>
        <v>0</v>
      </c>
      <c r="W191" s="12">
        <f t="shared" si="36"/>
        <v>0</v>
      </c>
      <c r="X191" s="12">
        <f t="shared" si="37"/>
        <v>0</v>
      </c>
      <c r="Y191" s="12">
        <f t="shared" si="38"/>
        <v>0</v>
      </c>
      <c r="Z191" s="12">
        <f t="shared" si="39"/>
        <v>0</v>
      </c>
      <c r="AA191" s="12">
        <f t="shared" si="42"/>
        <v>0</v>
      </c>
      <c r="AB191" s="12" t="str">
        <f t="shared" si="31"/>
        <v>00</v>
      </c>
      <c r="AC191" s="85" t="e">
        <f>VLOOKUP(AB191,'AMI Ref (2)'!T:U,2,FALSE)</f>
        <v>#N/A</v>
      </c>
      <c r="AD191" s="86"/>
      <c r="AE191" s="77">
        <f>IF(AND($D191=0,$J191="Oil"),'AMI Ref (2)'!$K$5,IF(AND($D191=0,$J191="Gas"),'AMI Ref (2)'!$L$5,IF(AND($D191=0,$J191="Electric"),'AMI Ref (2)'!$M$5,IF(AND($D191=0,$J191="N/A"),0,0))))</f>
        <v>0</v>
      </c>
      <c r="AF191" s="77">
        <f>IF(AND($D191=1,$J191="Oil"),'AMI Ref (2)'!$K$6,IF(AND($D191=1,$J191="Gas"),'AMI Ref (2)'!$L$6,IF(AND($D191=1,$J191="Electric"),'AMI Ref (2)'!$M$6,IF(AND($D191=1,$J191="N/A"),0,0))))</f>
        <v>0</v>
      </c>
      <c r="AG191" s="77">
        <f>IF(AND($D191=2,$J191="Oil"),'AMI Ref (2)'!$K$7,IF(AND($D191=2,$J191="Gas"),'AMI Ref (2)'!$L$7,IF(AND($D191=2,$J191="Electric"),'AMI Ref (2)'!$M$7,IF(AND($D191=2,$J191="N/A"),0,0))))</f>
        <v>0</v>
      </c>
      <c r="AH191" s="77">
        <f>IF(AND($D191=3,$J191="Oil"),'AMI Ref (2)'!$K$8,IF(AND($D191=3,$J191="Gas"),'AMI Ref (2)'!$L$8,IF(AND($D191=3,$J191="Electric"),'AMI Ref (2)'!$M$8,IF(AND($D191=3,$J191="N/A"),0,0))))</f>
        <v>0</v>
      </c>
      <c r="AI191" s="77">
        <f>IF(AND($D191=4,$J191="Oil"),'AMI Ref (2)'!$K$9,IF(AND($D191=4,$J191="Gas"),'AMI Ref (2)'!$L$9,IF(AND($D191=4,$J191="Electric"),'AMI Ref (2)'!$M$9,IF(AND($D191=4,$J191="N/A"),0,0))))</f>
        <v>0</v>
      </c>
      <c r="AJ191" s="77">
        <f>IF(AND($D191=5,$J191="Oil"),'AMI Ref (2)'!$K$10,IF(AND($D191=5,$J191="Gas"),'AMI Ref (2)'!$L$10,IF(AND($D191=5,$J191="Electric"),'AMI Ref (2)'!$M$10,IF(AND($D191=5,$J191="N/A"),0,0))))</f>
        <v>0</v>
      </c>
      <c r="AK191" s="42"/>
      <c r="AL191" s="77">
        <f>IF(AND($D191=0,$K191="Oil"),'AMI Ref (2)'!$N$5,IF(AND($D191=0,$K191="Gas"),'AMI Ref (2)'!$O$5,IF(AND($D191=0,$K191="Electric"),'AMI Ref (2)'!$P$5,IF(AND($D191=0,$K191="N/A"),0,0))))</f>
        <v>0</v>
      </c>
      <c r="AM191" s="77">
        <f>IF(AND($D191=1,$K191="Oil"),'AMI Ref (2)'!$N$6,IF(AND($D191=1,$K191="Gas"),'AMI Ref (2)'!$O$6,IF(AND($D191=1,$K191="Electric"),'AMI Ref (2)'!$P$6,IF(AND($D191=1,$K191="N/A"),0,0))))</f>
        <v>0</v>
      </c>
      <c r="AN191" s="77">
        <f>IF(AND($D191=2,$K191="Oil"),'AMI Ref (2)'!$N$7,IF(AND($D191=2,$K191="Gas"),'AMI Ref (2)'!$O$7,IF(AND($D191=2,$K191="Electric"),'AMI Ref (2)'!$P$7,IF(AND($D191=2,$K191="N/A"),0,0))))</f>
        <v>0</v>
      </c>
      <c r="AO191" s="77">
        <f>IF(AND($D191=3,$K191="Oil"),'AMI Ref (2)'!$N$8,IF(AND($D191=3,$K191="Gas"),'AMI Ref (2)'!$O$8,IF(AND($D191=3,$K191="Electric"),'AMI Ref (2)'!$P$8,IF(AND($D191=3,$K191="N/A"),0,0))))</f>
        <v>0</v>
      </c>
      <c r="AP191" s="77">
        <f>IF(AND($D191=4,$K191="Oil"),'AMI Ref (2)'!$N$9,IF(AND($D191=4,$K191="Gas"),'AMI Ref (2)'!$O$9,IF(AND($D191=4,$K191="Electric"),'AMI Ref (2)'!$P$9,IF(AND($D191=4,$K191="N/A"),0,0))))</f>
        <v>0</v>
      </c>
      <c r="AQ191" s="77">
        <f>IF(AND($D191=5,$K191="Oil"),'AMI Ref (2)'!$N$10,IF(AND($D191=5,$K191="Gas"),'AMI Ref (2)'!$O$10,IF(AND($D191=5,$K191="Electric"),'AMI Ref (2)'!$P$10,IF(AND($D191=5,$K191="N/A"),0,0))))</f>
        <v>0</v>
      </c>
      <c r="AR191" s="86">
        <f t="shared" si="40"/>
        <v>0</v>
      </c>
      <c r="AS191" s="87" t="e">
        <f t="shared" si="41"/>
        <v>#N/A</v>
      </c>
    </row>
    <row r="192" spans="1:45" ht="12.95" customHeight="1" x14ac:dyDescent="0.2">
      <c r="A192" s="68">
        <v>190</v>
      </c>
      <c r="B192" s="79">
        <f>Input!E207</f>
        <v>0</v>
      </c>
      <c r="C192" s="79">
        <f>Input!F207</f>
        <v>0</v>
      </c>
      <c r="D192" s="79">
        <f>Input!G207</f>
        <v>0</v>
      </c>
      <c r="E192" s="79">
        <f>Input!H207</f>
        <v>0</v>
      </c>
      <c r="F192" s="80">
        <f>Input!I207</f>
        <v>0</v>
      </c>
      <c r="G192" s="80">
        <f>Input!J207</f>
        <v>0</v>
      </c>
      <c r="H192" s="79">
        <f>Input!K207</f>
        <v>0</v>
      </c>
      <c r="I192" s="79">
        <f>Input!L207</f>
        <v>0</v>
      </c>
      <c r="J192" s="79">
        <f>Input!M207</f>
        <v>0</v>
      </c>
      <c r="K192" s="79">
        <f>Input!N207</f>
        <v>0</v>
      </c>
      <c r="L192" s="79">
        <f>Input!O207</f>
        <v>0</v>
      </c>
      <c r="M192" s="81" t="str">
        <f t="shared" si="32"/>
        <v/>
      </c>
      <c r="N192" s="82">
        <f t="shared" si="33"/>
        <v>0</v>
      </c>
      <c r="O192" s="83">
        <f>Input!C207</f>
        <v>0</v>
      </c>
      <c r="P192" s="83"/>
      <c r="R192" s="11">
        <f t="shared" si="29"/>
        <v>0</v>
      </c>
      <c r="S192" s="15" t="str">
        <f t="shared" si="30"/>
        <v xml:space="preserve"> </v>
      </c>
      <c r="T192" s="15"/>
      <c r="U192" s="12">
        <f t="shared" si="34"/>
        <v>0</v>
      </c>
      <c r="V192" s="12">
        <f t="shared" si="35"/>
        <v>0</v>
      </c>
      <c r="W192" s="12">
        <f t="shared" si="36"/>
        <v>0</v>
      </c>
      <c r="X192" s="12">
        <f t="shared" si="37"/>
        <v>0</v>
      </c>
      <c r="Y192" s="12">
        <f t="shared" si="38"/>
        <v>0</v>
      </c>
      <c r="Z192" s="12">
        <f t="shared" si="39"/>
        <v>0</v>
      </c>
      <c r="AA192" s="12">
        <f t="shared" si="42"/>
        <v>0</v>
      </c>
      <c r="AB192" s="12" t="str">
        <f t="shared" si="31"/>
        <v>00</v>
      </c>
      <c r="AC192" s="85" t="e">
        <f>VLOOKUP(AB192,'AMI Ref (2)'!T:U,2,FALSE)</f>
        <v>#N/A</v>
      </c>
      <c r="AD192" s="86"/>
      <c r="AE192" s="77">
        <f>IF(AND($D192=0,$J192="Oil"),'AMI Ref (2)'!$K$5,IF(AND($D192=0,$J192="Gas"),'AMI Ref (2)'!$L$5,IF(AND($D192=0,$J192="Electric"),'AMI Ref (2)'!$M$5,IF(AND($D192=0,$J192="N/A"),0,0))))</f>
        <v>0</v>
      </c>
      <c r="AF192" s="77">
        <f>IF(AND($D192=1,$J192="Oil"),'AMI Ref (2)'!$K$6,IF(AND($D192=1,$J192="Gas"),'AMI Ref (2)'!$L$6,IF(AND($D192=1,$J192="Electric"),'AMI Ref (2)'!$M$6,IF(AND($D192=1,$J192="N/A"),0,0))))</f>
        <v>0</v>
      </c>
      <c r="AG192" s="77">
        <f>IF(AND($D192=2,$J192="Oil"),'AMI Ref (2)'!$K$7,IF(AND($D192=2,$J192="Gas"),'AMI Ref (2)'!$L$7,IF(AND($D192=2,$J192="Electric"),'AMI Ref (2)'!$M$7,IF(AND($D192=2,$J192="N/A"),0,0))))</f>
        <v>0</v>
      </c>
      <c r="AH192" s="77">
        <f>IF(AND($D192=3,$J192="Oil"),'AMI Ref (2)'!$K$8,IF(AND($D192=3,$J192="Gas"),'AMI Ref (2)'!$L$8,IF(AND($D192=3,$J192="Electric"),'AMI Ref (2)'!$M$8,IF(AND($D192=3,$J192="N/A"),0,0))))</f>
        <v>0</v>
      </c>
      <c r="AI192" s="77">
        <f>IF(AND($D192=4,$J192="Oil"),'AMI Ref (2)'!$K$9,IF(AND($D192=4,$J192="Gas"),'AMI Ref (2)'!$L$9,IF(AND($D192=4,$J192="Electric"),'AMI Ref (2)'!$M$9,IF(AND($D192=4,$J192="N/A"),0,0))))</f>
        <v>0</v>
      </c>
      <c r="AJ192" s="77">
        <f>IF(AND($D192=5,$J192="Oil"),'AMI Ref (2)'!$K$10,IF(AND($D192=5,$J192="Gas"),'AMI Ref (2)'!$L$10,IF(AND($D192=5,$J192="Electric"),'AMI Ref (2)'!$M$10,IF(AND($D192=5,$J192="N/A"),0,0))))</f>
        <v>0</v>
      </c>
      <c r="AK192" s="42"/>
      <c r="AL192" s="77">
        <f>IF(AND($D192=0,$K192="Oil"),'AMI Ref (2)'!$N$5,IF(AND($D192=0,$K192="Gas"),'AMI Ref (2)'!$O$5,IF(AND($D192=0,$K192="Electric"),'AMI Ref (2)'!$P$5,IF(AND($D192=0,$K192="N/A"),0,0))))</f>
        <v>0</v>
      </c>
      <c r="AM192" s="77">
        <f>IF(AND($D192=1,$K192="Oil"),'AMI Ref (2)'!$N$6,IF(AND($D192=1,$K192="Gas"),'AMI Ref (2)'!$O$6,IF(AND($D192=1,$K192="Electric"),'AMI Ref (2)'!$P$6,IF(AND($D192=1,$K192="N/A"),0,0))))</f>
        <v>0</v>
      </c>
      <c r="AN192" s="77">
        <f>IF(AND($D192=2,$K192="Oil"),'AMI Ref (2)'!$N$7,IF(AND($D192=2,$K192="Gas"),'AMI Ref (2)'!$O$7,IF(AND($D192=2,$K192="Electric"),'AMI Ref (2)'!$P$7,IF(AND($D192=2,$K192="N/A"),0,0))))</f>
        <v>0</v>
      </c>
      <c r="AO192" s="77">
        <f>IF(AND($D192=3,$K192="Oil"),'AMI Ref (2)'!$N$8,IF(AND($D192=3,$K192="Gas"),'AMI Ref (2)'!$O$8,IF(AND($D192=3,$K192="Electric"),'AMI Ref (2)'!$P$8,IF(AND($D192=3,$K192="N/A"),0,0))))</f>
        <v>0</v>
      </c>
      <c r="AP192" s="77">
        <f>IF(AND($D192=4,$K192="Oil"),'AMI Ref (2)'!$N$9,IF(AND($D192=4,$K192="Gas"),'AMI Ref (2)'!$O$9,IF(AND($D192=4,$K192="Electric"),'AMI Ref (2)'!$P$9,IF(AND($D192=4,$K192="N/A"),0,0))))</f>
        <v>0</v>
      </c>
      <c r="AQ192" s="77">
        <f>IF(AND($D192=5,$K192="Oil"),'AMI Ref (2)'!$N$10,IF(AND($D192=5,$K192="Gas"),'AMI Ref (2)'!$O$10,IF(AND($D192=5,$K192="Electric"),'AMI Ref (2)'!$P$10,IF(AND($D192=5,$K192="N/A"),0,0))))</f>
        <v>0</v>
      </c>
      <c r="AR192" s="86">
        <f t="shared" si="40"/>
        <v>0</v>
      </c>
      <c r="AS192" s="87" t="e">
        <f t="shared" si="41"/>
        <v>#N/A</v>
      </c>
    </row>
    <row r="193" spans="1:45" ht="12.95" customHeight="1" x14ac:dyDescent="0.2">
      <c r="A193" s="68">
        <v>191</v>
      </c>
      <c r="B193" s="79">
        <f>Input!E208</f>
        <v>0</v>
      </c>
      <c r="C193" s="79">
        <f>Input!F208</f>
        <v>0</v>
      </c>
      <c r="D193" s="79">
        <f>Input!G208</f>
        <v>0</v>
      </c>
      <c r="E193" s="79">
        <f>Input!H208</f>
        <v>0</v>
      </c>
      <c r="F193" s="80">
        <f>Input!I208</f>
        <v>0</v>
      </c>
      <c r="G193" s="80">
        <f>Input!J208</f>
        <v>0</v>
      </c>
      <c r="H193" s="79">
        <f>Input!K208</f>
        <v>0</v>
      </c>
      <c r="I193" s="79">
        <f>Input!L208</f>
        <v>0</v>
      </c>
      <c r="J193" s="79">
        <f>Input!M208</f>
        <v>0</v>
      </c>
      <c r="K193" s="79">
        <f>Input!N208</f>
        <v>0</v>
      </c>
      <c r="L193" s="79">
        <f>Input!O208</f>
        <v>0</v>
      </c>
      <c r="M193" s="81" t="str">
        <f t="shared" si="32"/>
        <v/>
      </c>
      <c r="N193" s="82">
        <f t="shared" si="33"/>
        <v>0</v>
      </c>
      <c r="O193" s="83">
        <f>Input!C208</f>
        <v>0</v>
      </c>
      <c r="P193" s="83"/>
      <c r="R193" s="11">
        <f t="shared" si="29"/>
        <v>0</v>
      </c>
      <c r="S193" s="15" t="str">
        <f t="shared" si="30"/>
        <v xml:space="preserve"> </v>
      </c>
      <c r="T193" s="15"/>
      <c r="U193" s="12">
        <f t="shared" si="34"/>
        <v>0</v>
      </c>
      <c r="V193" s="12">
        <f t="shared" si="35"/>
        <v>0</v>
      </c>
      <c r="W193" s="12">
        <f t="shared" si="36"/>
        <v>0</v>
      </c>
      <c r="X193" s="12">
        <f t="shared" si="37"/>
        <v>0</v>
      </c>
      <c r="Y193" s="12">
        <f t="shared" si="38"/>
        <v>0</v>
      </c>
      <c r="Z193" s="12">
        <f t="shared" si="39"/>
        <v>0</v>
      </c>
      <c r="AA193" s="12">
        <f t="shared" si="42"/>
        <v>0</v>
      </c>
      <c r="AB193" s="12" t="str">
        <f t="shared" si="31"/>
        <v>00</v>
      </c>
      <c r="AC193" s="85" t="e">
        <f>VLOOKUP(AB193,'AMI Ref (2)'!T:U,2,FALSE)</f>
        <v>#N/A</v>
      </c>
      <c r="AD193" s="86"/>
      <c r="AE193" s="77">
        <f>IF(AND($D193=0,$J193="Oil"),'AMI Ref (2)'!$K$5,IF(AND($D193=0,$J193="Gas"),'AMI Ref (2)'!$L$5,IF(AND($D193=0,$J193="Electric"),'AMI Ref (2)'!$M$5,IF(AND($D193=0,$J193="N/A"),0,0))))</f>
        <v>0</v>
      </c>
      <c r="AF193" s="77">
        <f>IF(AND($D193=1,$J193="Oil"),'AMI Ref (2)'!$K$6,IF(AND($D193=1,$J193="Gas"),'AMI Ref (2)'!$L$6,IF(AND($D193=1,$J193="Electric"),'AMI Ref (2)'!$M$6,IF(AND($D193=1,$J193="N/A"),0,0))))</f>
        <v>0</v>
      </c>
      <c r="AG193" s="77">
        <f>IF(AND($D193=2,$J193="Oil"),'AMI Ref (2)'!$K$7,IF(AND($D193=2,$J193="Gas"),'AMI Ref (2)'!$L$7,IF(AND($D193=2,$J193="Electric"),'AMI Ref (2)'!$M$7,IF(AND($D193=2,$J193="N/A"),0,0))))</f>
        <v>0</v>
      </c>
      <c r="AH193" s="77">
        <f>IF(AND($D193=3,$J193="Oil"),'AMI Ref (2)'!$K$8,IF(AND($D193=3,$J193="Gas"),'AMI Ref (2)'!$L$8,IF(AND($D193=3,$J193="Electric"),'AMI Ref (2)'!$M$8,IF(AND($D193=3,$J193="N/A"),0,0))))</f>
        <v>0</v>
      </c>
      <c r="AI193" s="77">
        <f>IF(AND($D193=4,$J193="Oil"),'AMI Ref (2)'!$K$9,IF(AND($D193=4,$J193="Gas"),'AMI Ref (2)'!$L$9,IF(AND($D193=4,$J193="Electric"),'AMI Ref (2)'!$M$9,IF(AND($D193=4,$J193="N/A"),0,0))))</f>
        <v>0</v>
      </c>
      <c r="AJ193" s="77">
        <f>IF(AND($D193=5,$J193="Oil"),'AMI Ref (2)'!$K$10,IF(AND($D193=5,$J193="Gas"),'AMI Ref (2)'!$L$10,IF(AND($D193=5,$J193="Electric"),'AMI Ref (2)'!$M$10,IF(AND($D193=5,$J193="N/A"),0,0))))</f>
        <v>0</v>
      </c>
      <c r="AK193" s="42"/>
      <c r="AL193" s="77">
        <f>IF(AND($D193=0,$K193="Oil"),'AMI Ref (2)'!$N$5,IF(AND($D193=0,$K193="Gas"),'AMI Ref (2)'!$O$5,IF(AND($D193=0,$K193="Electric"),'AMI Ref (2)'!$P$5,IF(AND($D193=0,$K193="N/A"),0,0))))</f>
        <v>0</v>
      </c>
      <c r="AM193" s="77">
        <f>IF(AND($D193=1,$K193="Oil"),'AMI Ref (2)'!$N$6,IF(AND($D193=1,$K193="Gas"),'AMI Ref (2)'!$O$6,IF(AND($D193=1,$K193="Electric"),'AMI Ref (2)'!$P$6,IF(AND($D193=1,$K193="N/A"),0,0))))</f>
        <v>0</v>
      </c>
      <c r="AN193" s="77">
        <f>IF(AND($D193=2,$K193="Oil"),'AMI Ref (2)'!$N$7,IF(AND($D193=2,$K193="Gas"),'AMI Ref (2)'!$O$7,IF(AND($D193=2,$K193="Electric"),'AMI Ref (2)'!$P$7,IF(AND($D193=2,$K193="N/A"),0,0))))</f>
        <v>0</v>
      </c>
      <c r="AO193" s="77">
        <f>IF(AND($D193=3,$K193="Oil"),'AMI Ref (2)'!$N$8,IF(AND($D193=3,$K193="Gas"),'AMI Ref (2)'!$O$8,IF(AND($D193=3,$K193="Electric"),'AMI Ref (2)'!$P$8,IF(AND($D193=3,$K193="N/A"),0,0))))</f>
        <v>0</v>
      </c>
      <c r="AP193" s="77">
        <f>IF(AND($D193=4,$K193="Oil"),'AMI Ref (2)'!$N$9,IF(AND($D193=4,$K193="Gas"),'AMI Ref (2)'!$O$9,IF(AND($D193=4,$K193="Electric"),'AMI Ref (2)'!$P$9,IF(AND($D193=4,$K193="N/A"),0,0))))</f>
        <v>0</v>
      </c>
      <c r="AQ193" s="77">
        <f>IF(AND($D193=5,$K193="Oil"),'AMI Ref (2)'!$N$10,IF(AND($D193=5,$K193="Gas"),'AMI Ref (2)'!$O$10,IF(AND($D193=5,$K193="Electric"),'AMI Ref (2)'!$P$10,IF(AND($D193=5,$K193="N/A"),0,0))))</f>
        <v>0</v>
      </c>
      <c r="AR193" s="86">
        <f t="shared" si="40"/>
        <v>0</v>
      </c>
      <c r="AS193" s="87" t="e">
        <f t="shared" si="41"/>
        <v>#N/A</v>
      </c>
    </row>
    <row r="194" spans="1:45" ht="12.95" customHeight="1" x14ac:dyDescent="0.2">
      <c r="A194" s="68">
        <v>192</v>
      </c>
      <c r="B194" s="79">
        <f>Input!E209</f>
        <v>0</v>
      </c>
      <c r="C194" s="79">
        <f>Input!F209</f>
        <v>0</v>
      </c>
      <c r="D194" s="79">
        <f>Input!G209</f>
        <v>0</v>
      </c>
      <c r="E194" s="79">
        <f>Input!H209</f>
        <v>0</v>
      </c>
      <c r="F194" s="80">
        <f>Input!I209</f>
        <v>0</v>
      </c>
      <c r="G194" s="80">
        <f>Input!J209</f>
        <v>0</v>
      </c>
      <c r="H194" s="79">
        <f>Input!K209</f>
        <v>0</v>
      </c>
      <c r="I194" s="79">
        <f>Input!L209</f>
        <v>0</v>
      </c>
      <c r="J194" s="79">
        <f>Input!M209</f>
        <v>0</v>
      </c>
      <c r="K194" s="79">
        <f>Input!N209</f>
        <v>0</v>
      </c>
      <c r="L194" s="79">
        <f>Input!O209</f>
        <v>0</v>
      </c>
      <c r="M194" s="81" t="str">
        <f t="shared" si="32"/>
        <v/>
      </c>
      <c r="N194" s="82">
        <f t="shared" si="33"/>
        <v>0</v>
      </c>
      <c r="O194" s="83">
        <f>Input!C209</f>
        <v>0</v>
      </c>
      <c r="P194" s="83"/>
      <c r="R194" s="11">
        <f t="shared" si="29"/>
        <v>0</v>
      </c>
      <c r="S194" s="15" t="str">
        <f t="shared" si="30"/>
        <v xml:space="preserve"> </v>
      </c>
      <c r="T194" s="15"/>
      <c r="U194" s="12">
        <f t="shared" si="34"/>
        <v>0</v>
      </c>
      <c r="V194" s="12">
        <f t="shared" si="35"/>
        <v>0</v>
      </c>
      <c r="W194" s="12">
        <f t="shared" si="36"/>
        <v>0</v>
      </c>
      <c r="X194" s="12">
        <f t="shared" si="37"/>
        <v>0</v>
      </c>
      <c r="Y194" s="12">
        <f t="shared" si="38"/>
        <v>0</v>
      </c>
      <c r="Z194" s="12">
        <f t="shared" si="39"/>
        <v>0</v>
      </c>
      <c r="AA194" s="12">
        <f t="shared" si="42"/>
        <v>0</v>
      </c>
      <c r="AB194" s="12" t="str">
        <f t="shared" si="31"/>
        <v>00</v>
      </c>
      <c r="AC194" s="85" t="e">
        <f>VLOOKUP(AB194,'AMI Ref (2)'!T:U,2,FALSE)</f>
        <v>#N/A</v>
      </c>
      <c r="AD194" s="86"/>
      <c r="AE194" s="77">
        <f>IF(AND($D194=0,$J194="Oil"),'AMI Ref (2)'!$K$5,IF(AND($D194=0,$J194="Gas"),'AMI Ref (2)'!$L$5,IF(AND($D194=0,$J194="Electric"),'AMI Ref (2)'!$M$5,IF(AND($D194=0,$J194="N/A"),0,0))))</f>
        <v>0</v>
      </c>
      <c r="AF194" s="77">
        <f>IF(AND($D194=1,$J194="Oil"),'AMI Ref (2)'!$K$6,IF(AND($D194=1,$J194="Gas"),'AMI Ref (2)'!$L$6,IF(AND($D194=1,$J194="Electric"),'AMI Ref (2)'!$M$6,IF(AND($D194=1,$J194="N/A"),0,0))))</f>
        <v>0</v>
      </c>
      <c r="AG194" s="77">
        <f>IF(AND($D194=2,$J194="Oil"),'AMI Ref (2)'!$K$7,IF(AND($D194=2,$J194="Gas"),'AMI Ref (2)'!$L$7,IF(AND($D194=2,$J194="Electric"),'AMI Ref (2)'!$M$7,IF(AND($D194=2,$J194="N/A"),0,0))))</f>
        <v>0</v>
      </c>
      <c r="AH194" s="77">
        <f>IF(AND($D194=3,$J194="Oil"),'AMI Ref (2)'!$K$8,IF(AND($D194=3,$J194="Gas"),'AMI Ref (2)'!$L$8,IF(AND($D194=3,$J194="Electric"),'AMI Ref (2)'!$M$8,IF(AND($D194=3,$J194="N/A"),0,0))))</f>
        <v>0</v>
      </c>
      <c r="AI194" s="77">
        <f>IF(AND($D194=4,$J194="Oil"),'AMI Ref (2)'!$K$9,IF(AND($D194=4,$J194="Gas"),'AMI Ref (2)'!$L$9,IF(AND($D194=4,$J194="Electric"),'AMI Ref (2)'!$M$9,IF(AND($D194=4,$J194="N/A"),0,0))))</f>
        <v>0</v>
      </c>
      <c r="AJ194" s="77">
        <f>IF(AND($D194=5,$J194="Oil"),'AMI Ref (2)'!$K$10,IF(AND($D194=5,$J194="Gas"),'AMI Ref (2)'!$L$10,IF(AND($D194=5,$J194="Electric"),'AMI Ref (2)'!$M$10,IF(AND($D194=5,$J194="N/A"),0,0))))</f>
        <v>0</v>
      </c>
      <c r="AK194" s="42"/>
      <c r="AL194" s="77">
        <f>IF(AND($D194=0,$K194="Oil"),'AMI Ref (2)'!$N$5,IF(AND($D194=0,$K194="Gas"),'AMI Ref (2)'!$O$5,IF(AND($D194=0,$K194="Electric"),'AMI Ref (2)'!$P$5,IF(AND($D194=0,$K194="N/A"),0,0))))</f>
        <v>0</v>
      </c>
      <c r="AM194" s="77">
        <f>IF(AND($D194=1,$K194="Oil"),'AMI Ref (2)'!$N$6,IF(AND($D194=1,$K194="Gas"),'AMI Ref (2)'!$O$6,IF(AND($D194=1,$K194="Electric"),'AMI Ref (2)'!$P$6,IF(AND($D194=1,$K194="N/A"),0,0))))</f>
        <v>0</v>
      </c>
      <c r="AN194" s="77">
        <f>IF(AND($D194=2,$K194="Oil"),'AMI Ref (2)'!$N$7,IF(AND($D194=2,$K194="Gas"),'AMI Ref (2)'!$O$7,IF(AND($D194=2,$K194="Electric"),'AMI Ref (2)'!$P$7,IF(AND($D194=2,$K194="N/A"),0,0))))</f>
        <v>0</v>
      </c>
      <c r="AO194" s="77">
        <f>IF(AND($D194=3,$K194="Oil"),'AMI Ref (2)'!$N$8,IF(AND($D194=3,$K194="Gas"),'AMI Ref (2)'!$O$8,IF(AND($D194=3,$K194="Electric"),'AMI Ref (2)'!$P$8,IF(AND($D194=3,$K194="N/A"),0,0))))</f>
        <v>0</v>
      </c>
      <c r="AP194" s="77">
        <f>IF(AND($D194=4,$K194="Oil"),'AMI Ref (2)'!$N$9,IF(AND($D194=4,$K194="Gas"),'AMI Ref (2)'!$O$9,IF(AND($D194=4,$K194="Electric"),'AMI Ref (2)'!$P$9,IF(AND($D194=4,$K194="N/A"),0,0))))</f>
        <v>0</v>
      </c>
      <c r="AQ194" s="77">
        <f>IF(AND($D194=5,$K194="Oil"),'AMI Ref (2)'!$N$10,IF(AND($D194=5,$K194="Gas"),'AMI Ref (2)'!$O$10,IF(AND($D194=5,$K194="Electric"),'AMI Ref (2)'!$P$10,IF(AND($D194=5,$K194="N/A"),0,0))))</f>
        <v>0</v>
      </c>
      <c r="AR194" s="86">
        <f t="shared" si="40"/>
        <v>0</v>
      </c>
      <c r="AS194" s="87" t="e">
        <f t="shared" si="41"/>
        <v>#N/A</v>
      </c>
    </row>
    <row r="195" spans="1:45" ht="12.95" customHeight="1" x14ac:dyDescent="0.2">
      <c r="A195" s="68">
        <v>193</v>
      </c>
      <c r="B195" s="79">
        <f>Input!E210</f>
        <v>0</v>
      </c>
      <c r="C195" s="79">
        <f>Input!F210</f>
        <v>0</v>
      </c>
      <c r="D195" s="79">
        <f>Input!G210</f>
        <v>0</v>
      </c>
      <c r="E195" s="79">
        <f>Input!H210</f>
        <v>0</v>
      </c>
      <c r="F195" s="80">
        <f>Input!I210</f>
        <v>0</v>
      </c>
      <c r="G195" s="80">
        <f>Input!J210</f>
        <v>0</v>
      </c>
      <c r="H195" s="79">
        <f>Input!K210</f>
        <v>0</v>
      </c>
      <c r="I195" s="79">
        <f>Input!L210</f>
        <v>0</v>
      </c>
      <c r="J195" s="79">
        <f>Input!M210</f>
        <v>0</v>
      </c>
      <c r="K195" s="79">
        <f>Input!N210</f>
        <v>0</v>
      </c>
      <c r="L195" s="79">
        <f>Input!O210</f>
        <v>0</v>
      </c>
      <c r="M195" s="81" t="str">
        <f t="shared" si="32"/>
        <v/>
      </c>
      <c r="N195" s="82">
        <f t="shared" si="33"/>
        <v>0</v>
      </c>
      <c r="O195" s="83">
        <f>Input!C210</f>
        <v>0</v>
      </c>
      <c r="P195" s="83"/>
      <c r="R195" s="11">
        <f t="shared" ref="R195:R258" si="43">IF(AND($H195="No",$I195="No"),"E",IF(AND($H195="Yes, No Elec. Stove",$I195="No"),"F",IF(AND($H195="No",$I195="Yes"),"H",IF(AND($H195="Yes, No Elec. Stove",$I195="Yes"),"I", ))))</f>
        <v>0</v>
      </c>
      <c r="S195" s="15" t="str">
        <f t="shared" ref="S195:S258" si="44">IF(H195="Yes w/ Elec. Stove","G"," ")</f>
        <v xml:space="preserve"> </v>
      </c>
      <c r="T195" s="15"/>
      <c r="U195" s="12">
        <f t="shared" si="34"/>
        <v>0</v>
      </c>
      <c r="V195" s="12">
        <f t="shared" si="35"/>
        <v>0</v>
      </c>
      <c r="W195" s="12">
        <f t="shared" si="36"/>
        <v>0</v>
      </c>
      <c r="X195" s="12">
        <f t="shared" si="37"/>
        <v>0</v>
      </c>
      <c r="Y195" s="12">
        <f t="shared" si="38"/>
        <v>0</v>
      </c>
      <c r="Z195" s="12">
        <f t="shared" si="39"/>
        <v>0</v>
      </c>
      <c r="AA195" s="12">
        <f t="shared" si="42"/>
        <v>0</v>
      </c>
      <c r="AB195" s="12" t="str">
        <f t="shared" ref="AB195:AB258" si="45">CONCATENATE(IF(H195="Yes w/ Elec. Stove","G",R195),AA195)</f>
        <v>00</v>
      </c>
      <c r="AC195" s="85" t="e">
        <f>VLOOKUP(AB195,'AMI Ref (2)'!T:U,2,FALSE)</f>
        <v>#N/A</v>
      </c>
      <c r="AD195" s="86"/>
      <c r="AE195" s="77">
        <f>IF(AND($D195=0,$J195="Oil"),'AMI Ref (2)'!$K$5,IF(AND($D195=0,$J195="Gas"),'AMI Ref (2)'!$L$5,IF(AND($D195=0,$J195="Electric"),'AMI Ref (2)'!$M$5,IF(AND($D195=0,$J195="N/A"),0,0))))</f>
        <v>0</v>
      </c>
      <c r="AF195" s="77">
        <f>IF(AND($D195=1,$J195="Oil"),'AMI Ref (2)'!$K$6,IF(AND($D195=1,$J195="Gas"),'AMI Ref (2)'!$L$6,IF(AND($D195=1,$J195="Electric"),'AMI Ref (2)'!$M$6,IF(AND($D195=1,$J195="N/A"),0,0))))</f>
        <v>0</v>
      </c>
      <c r="AG195" s="77">
        <f>IF(AND($D195=2,$J195="Oil"),'AMI Ref (2)'!$K$7,IF(AND($D195=2,$J195="Gas"),'AMI Ref (2)'!$L$7,IF(AND($D195=2,$J195="Electric"),'AMI Ref (2)'!$M$7,IF(AND($D195=2,$J195="N/A"),0,0))))</f>
        <v>0</v>
      </c>
      <c r="AH195" s="77">
        <f>IF(AND($D195=3,$J195="Oil"),'AMI Ref (2)'!$K$8,IF(AND($D195=3,$J195="Gas"),'AMI Ref (2)'!$L$8,IF(AND($D195=3,$J195="Electric"),'AMI Ref (2)'!$M$8,IF(AND($D195=3,$J195="N/A"),0,0))))</f>
        <v>0</v>
      </c>
      <c r="AI195" s="77">
        <f>IF(AND($D195=4,$J195="Oil"),'AMI Ref (2)'!$K$9,IF(AND($D195=4,$J195="Gas"),'AMI Ref (2)'!$L$9,IF(AND($D195=4,$J195="Electric"),'AMI Ref (2)'!$M$9,IF(AND($D195=4,$J195="N/A"),0,0))))</f>
        <v>0</v>
      </c>
      <c r="AJ195" s="77">
        <f>IF(AND($D195=5,$J195="Oil"),'AMI Ref (2)'!$K$10,IF(AND($D195=5,$J195="Gas"),'AMI Ref (2)'!$L$10,IF(AND($D195=5,$J195="Electric"),'AMI Ref (2)'!$M$10,IF(AND($D195=5,$J195="N/A"),0,0))))</f>
        <v>0</v>
      </c>
      <c r="AK195" s="42"/>
      <c r="AL195" s="77">
        <f>IF(AND($D195=0,$K195="Oil"),'AMI Ref (2)'!$N$5,IF(AND($D195=0,$K195="Gas"),'AMI Ref (2)'!$O$5,IF(AND($D195=0,$K195="Electric"),'AMI Ref (2)'!$P$5,IF(AND($D195=0,$K195="N/A"),0,0))))</f>
        <v>0</v>
      </c>
      <c r="AM195" s="77">
        <f>IF(AND($D195=1,$K195="Oil"),'AMI Ref (2)'!$N$6,IF(AND($D195=1,$K195="Gas"),'AMI Ref (2)'!$O$6,IF(AND($D195=1,$K195="Electric"),'AMI Ref (2)'!$P$6,IF(AND($D195=1,$K195="N/A"),0,0))))</f>
        <v>0</v>
      </c>
      <c r="AN195" s="77">
        <f>IF(AND($D195=2,$K195="Oil"),'AMI Ref (2)'!$N$7,IF(AND($D195=2,$K195="Gas"),'AMI Ref (2)'!$O$7,IF(AND($D195=2,$K195="Electric"),'AMI Ref (2)'!$P$7,IF(AND($D195=2,$K195="N/A"),0,0))))</f>
        <v>0</v>
      </c>
      <c r="AO195" s="77">
        <f>IF(AND($D195=3,$K195="Oil"),'AMI Ref (2)'!$N$8,IF(AND($D195=3,$K195="Gas"),'AMI Ref (2)'!$O$8,IF(AND($D195=3,$K195="Electric"),'AMI Ref (2)'!$P$8,IF(AND($D195=3,$K195="N/A"),0,0))))</f>
        <v>0</v>
      </c>
      <c r="AP195" s="77">
        <f>IF(AND($D195=4,$K195="Oil"),'AMI Ref (2)'!$N$9,IF(AND($D195=4,$K195="Gas"),'AMI Ref (2)'!$O$9,IF(AND($D195=4,$K195="Electric"),'AMI Ref (2)'!$P$9,IF(AND($D195=4,$K195="N/A"),0,0))))</f>
        <v>0</v>
      </c>
      <c r="AQ195" s="77">
        <f>IF(AND($D195=5,$K195="Oil"),'AMI Ref (2)'!$N$10,IF(AND($D195=5,$K195="Gas"),'AMI Ref (2)'!$O$10,IF(AND($D195=5,$K195="Electric"),'AMI Ref (2)'!$P$10,IF(AND($D195=5,$K195="N/A"),0,0))))</f>
        <v>0</v>
      </c>
      <c r="AR195" s="86">
        <f t="shared" si="40"/>
        <v>0</v>
      </c>
      <c r="AS195" s="87" t="e">
        <f t="shared" si="41"/>
        <v>#N/A</v>
      </c>
    </row>
    <row r="196" spans="1:45" ht="12.95" customHeight="1" x14ac:dyDescent="0.2">
      <c r="A196" s="68">
        <v>194</v>
      </c>
      <c r="B196" s="79">
        <f>Input!E211</f>
        <v>0</v>
      </c>
      <c r="C196" s="79">
        <f>Input!F211</f>
        <v>0</v>
      </c>
      <c r="D196" s="79">
        <f>Input!G211</f>
        <v>0</v>
      </c>
      <c r="E196" s="79">
        <f>Input!H211</f>
        <v>0</v>
      </c>
      <c r="F196" s="80">
        <f>Input!I211</f>
        <v>0</v>
      </c>
      <c r="G196" s="80">
        <f>Input!J211</f>
        <v>0</v>
      </c>
      <c r="H196" s="79">
        <f>Input!K211</f>
        <v>0</v>
      </c>
      <c r="I196" s="79">
        <f>Input!L211</f>
        <v>0</v>
      </c>
      <c r="J196" s="79">
        <f>Input!M211</f>
        <v>0</v>
      </c>
      <c r="K196" s="79">
        <f>Input!N211</f>
        <v>0</v>
      </c>
      <c r="L196" s="79">
        <f>Input!O211</f>
        <v>0</v>
      </c>
      <c r="M196" s="81" t="str">
        <f t="shared" ref="M196:M259" si="46">IFERROR(IF(E196="NO","NA",IF(AND(E196="yes",C196+L196&lt;=AS196),"YES","NO")),"")</f>
        <v/>
      </c>
      <c r="N196" s="82">
        <f t="shared" ref="N196:N259" si="47">IF(G196&lt;=F196,IF(G196&gt;0%,G196,F196),F196)</f>
        <v>0</v>
      </c>
      <c r="O196" s="83">
        <f>Input!C211</f>
        <v>0</v>
      </c>
      <c r="P196" s="83"/>
      <c r="R196" s="11">
        <f t="shared" si="43"/>
        <v>0</v>
      </c>
      <c r="S196" s="15" t="str">
        <f t="shared" si="44"/>
        <v xml:space="preserve"> </v>
      </c>
      <c r="T196" s="15"/>
      <c r="U196" s="12">
        <f t="shared" ref="U196:U259" si="48">IF(AND($D196=0,$F196=0.4),22,IF(AND($D196=0,$F196=0.6),34,IF(AND($D196=0,$F196=0.8),60,IF(AND($D196=0,$F196=1.2),73,IF(AND($D196=0,$F196=1.3),85,0)))))</f>
        <v>0</v>
      </c>
      <c r="V196" s="12">
        <f t="shared" ref="V196:V259" si="49">IF(AND($D196=1,$F196=0.4),23,IF(AND($D196=1,$F196=0.6),35,IF(AND($D196=1,$F196=0.8),61,IF(AND($D196=1,$F196=1.2),74,IF(AND($D196=1,$F196=1.3),86,0)))))</f>
        <v>0</v>
      </c>
      <c r="W196" s="12">
        <f t="shared" ref="W196:W259" si="50">IF(AND($D196=2,$F196=0.4),24,IF(AND($D196=2,$F196=0.6),36,IF(AND($D196=2,$F196=0.8),62,IF(AND($D196=2,$F196=1.2),75,IF(AND($D196=2,$F196=1.3),87,0)))))</f>
        <v>0</v>
      </c>
      <c r="X196" s="12">
        <f t="shared" ref="X196:X259" si="51">IF(AND($D196=3,$F196=0.4),25,IF(AND($D196=3,$F196=0.6),37,IF(AND($D196=3,$F196=0.8),63,IF(AND($D196=3,$F196=1.2),76,IF(AND($D196=3,$F196=1.3),88,0)))))</f>
        <v>0</v>
      </c>
      <c r="Y196" s="12">
        <f t="shared" ref="Y196:Y259" si="52">IF(AND($D196=4,$F196=0.4),26,IF(AND($D196=4,$F196=0.6),38,IF(AND($D196=4,$F196=0.8),64,IF(AND($D196=4,$F196=1.2),77,IF(AND($D196=4,$F196=1.3),89,0)))))</f>
        <v>0</v>
      </c>
      <c r="Z196" s="12">
        <f t="shared" ref="Z196:Z259" si="53">IF(AND($D196=5,$F196=0.4),27,IF(AND($D196=5,$F196=0.6),39,IF(AND($D196=5,$F196=0.8),65,IF(AND($D196=5,$F196=1.2),78,IF(AND($D196=5,$F196=1.3),90,0)))))</f>
        <v>0</v>
      </c>
      <c r="AA196" s="12">
        <f t="shared" si="42"/>
        <v>0</v>
      </c>
      <c r="AB196" s="12" t="str">
        <f t="shared" si="45"/>
        <v>00</v>
      </c>
      <c r="AC196" s="85" t="e">
        <f>VLOOKUP(AB196,'AMI Ref (2)'!T:U,2,FALSE)</f>
        <v>#N/A</v>
      </c>
      <c r="AD196" s="86"/>
      <c r="AE196" s="77">
        <f>IF(AND($D196=0,$J196="Oil"),'AMI Ref (2)'!$K$5,IF(AND($D196=0,$J196="Gas"),'AMI Ref (2)'!$L$5,IF(AND($D196=0,$J196="Electric"),'AMI Ref (2)'!$M$5,IF(AND($D196=0,$J196="N/A"),0,0))))</f>
        <v>0</v>
      </c>
      <c r="AF196" s="77">
        <f>IF(AND($D196=1,$J196="Oil"),'AMI Ref (2)'!$K$6,IF(AND($D196=1,$J196="Gas"),'AMI Ref (2)'!$L$6,IF(AND($D196=1,$J196="Electric"),'AMI Ref (2)'!$M$6,IF(AND($D196=1,$J196="N/A"),0,0))))</f>
        <v>0</v>
      </c>
      <c r="AG196" s="77">
        <f>IF(AND($D196=2,$J196="Oil"),'AMI Ref (2)'!$K$7,IF(AND($D196=2,$J196="Gas"),'AMI Ref (2)'!$L$7,IF(AND($D196=2,$J196="Electric"),'AMI Ref (2)'!$M$7,IF(AND($D196=2,$J196="N/A"),0,0))))</f>
        <v>0</v>
      </c>
      <c r="AH196" s="77">
        <f>IF(AND($D196=3,$J196="Oil"),'AMI Ref (2)'!$K$8,IF(AND($D196=3,$J196="Gas"),'AMI Ref (2)'!$L$8,IF(AND($D196=3,$J196="Electric"),'AMI Ref (2)'!$M$8,IF(AND($D196=3,$J196="N/A"),0,0))))</f>
        <v>0</v>
      </c>
      <c r="AI196" s="77">
        <f>IF(AND($D196=4,$J196="Oil"),'AMI Ref (2)'!$K$9,IF(AND($D196=4,$J196="Gas"),'AMI Ref (2)'!$L$9,IF(AND($D196=4,$J196="Electric"),'AMI Ref (2)'!$M$9,IF(AND($D196=4,$J196="N/A"),0,0))))</f>
        <v>0</v>
      </c>
      <c r="AJ196" s="77">
        <f>IF(AND($D196=5,$J196="Oil"),'AMI Ref (2)'!$K$10,IF(AND($D196=5,$J196="Gas"),'AMI Ref (2)'!$L$10,IF(AND($D196=5,$J196="Electric"),'AMI Ref (2)'!$M$10,IF(AND($D196=5,$J196="N/A"),0,0))))</f>
        <v>0</v>
      </c>
      <c r="AK196" s="42"/>
      <c r="AL196" s="77">
        <f>IF(AND($D196=0,$K196="Oil"),'AMI Ref (2)'!$N$5,IF(AND($D196=0,$K196="Gas"),'AMI Ref (2)'!$O$5,IF(AND($D196=0,$K196="Electric"),'AMI Ref (2)'!$P$5,IF(AND($D196=0,$K196="N/A"),0,0))))</f>
        <v>0</v>
      </c>
      <c r="AM196" s="77">
        <f>IF(AND($D196=1,$K196="Oil"),'AMI Ref (2)'!$N$6,IF(AND($D196=1,$K196="Gas"),'AMI Ref (2)'!$O$6,IF(AND($D196=1,$K196="Electric"),'AMI Ref (2)'!$P$6,IF(AND($D196=1,$K196="N/A"),0,0))))</f>
        <v>0</v>
      </c>
      <c r="AN196" s="77">
        <f>IF(AND($D196=2,$K196="Oil"),'AMI Ref (2)'!$N$7,IF(AND($D196=2,$K196="Gas"),'AMI Ref (2)'!$O$7,IF(AND($D196=2,$K196="Electric"),'AMI Ref (2)'!$P$7,IF(AND($D196=2,$K196="N/A"),0,0))))</f>
        <v>0</v>
      </c>
      <c r="AO196" s="77">
        <f>IF(AND($D196=3,$K196="Oil"),'AMI Ref (2)'!$N$8,IF(AND($D196=3,$K196="Gas"),'AMI Ref (2)'!$O$8,IF(AND($D196=3,$K196="Electric"),'AMI Ref (2)'!$P$8,IF(AND($D196=3,$K196="N/A"),0,0))))</f>
        <v>0</v>
      </c>
      <c r="AP196" s="77">
        <f>IF(AND($D196=4,$K196="Oil"),'AMI Ref (2)'!$N$9,IF(AND($D196=4,$K196="Gas"),'AMI Ref (2)'!$O$9,IF(AND($D196=4,$K196="Electric"),'AMI Ref (2)'!$P$9,IF(AND($D196=4,$K196="N/A"),0,0))))</f>
        <v>0</v>
      </c>
      <c r="AQ196" s="77">
        <f>IF(AND($D196=5,$K196="Oil"),'AMI Ref (2)'!$N$10,IF(AND($D196=5,$K196="Gas"),'AMI Ref (2)'!$O$10,IF(AND($D196=5,$K196="Electric"),'AMI Ref (2)'!$P$10,IF(AND($D196=5,$K196="N/A"),0,0))))</f>
        <v>0</v>
      </c>
      <c r="AR196" s="86">
        <f t="shared" ref="AR196:AR259" si="54">SUM(AE196:AQ196)</f>
        <v>0</v>
      </c>
      <c r="AS196" s="87" t="e">
        <f t="shared" ref="AS196:AS259" si="55">AC196-AR196</f>
        <v>#N/A</v>
      </c>
    </row>
    <row r="197" spans="1:45" ht="12.95" customHeight="1" x14ac:dyDescent="0.2">
      <c r="A197" s="68">
        <v>195</v>
      </c>
      <c r="B197" s="79">
        <f>Input!E212</f>
        <v>0</v>
      </c>
      <c r="C197" s="79">
        <f>Input!F212</f>
        <v>0</v>
      </c>
      <c r="D197" s="79">
        <f>Input!G212</f>
        <v>0</v>
      </c>
      <c r="E197" s="79">
        <f>Input!H212</f>
        <v>0</v>
      </c>
      <c r="F197" s="80">
        <f>Input!I212</f>
        <v>0</v>
      </c>
      <c r="G197" s="80">
        <f>Input!J212</f>
        <v>0</v>
      </c>
      <c r="H197" s="79">
        <f>Input!K212</f>
        <v>0</v>
      </c>
      <c r="I197" s="79">
        <f>Input!L212</f>
        <v>0</v>
      </c>
      <c r="J197" s="79">
        <f>Input!M212</f>
        <v>0</v>
      </c>
      <c r="K197" s="79">
        <f>Input!N212</f>
        <v>0</v>
      </c>
      <c r="L197" s="79">
        <f>Input!O212</f>
        <v>0</v>
      </c>
      <c r="M197" s="81" t="str">
        <f t="shared" si="46"/>
        <v/>
      </c>
      <c r="N197" s="82">
        <f t="shared" si="47"/>
        <v>0</v>
      </c>
      <c r="O197" s="83">
        <f>Input!C212</f>
        <v>0</v>
      </c>
      <c r="P197" s="83"/>
      <c r="R197" s="11">
        <f t="shared" si="43"/>
        <v>0</v>
      </c>
      <c r="S197" s="15" t="str">
        <f t="shared" si="44"/>
        <v xml:space="preserve"> </v>
      </c>
      <c r="T197" s="15"/>
      <c r="U197" s="12">
        <f t="shared" si="48"/>
        <v>0</v>
      </c>
      <c r="V197" s="12">
        <f t="shared" si="49"/>
        <v>0</v>
      </c>
      <c r="W197" s="12">
        <f t="shared" si="50"/>
        <v>0</v>
      </c>
      <c r="X197" s="12">
        <f t="shared" si="51"/>
        <v>0</v>
      </c>
      <c r="Y197" s="12">
        <f t="shared" si="52"/>
        <v>0</v>
      </c>
      <c r="Z197" s="12">
        <f t="shared" si="53"/>
        <v>0</v>
      </c>
      <c r="AA197" s="12">
        <f t="shared" si="42"/>
        <v>0</v>
      </c>
      <c r="AB197" s="12" t="str">
        <f t="shared" si="45"/>
        <v>00</v>
      </c>
      <c r="AC197" s="85" t="e">
        <f>VLOOKUP(AB197,'AMI Ref (2)'!T:U,2,FALSE)</f>
        <v>#N/A</v>
      </c>
      <c r="AD197" s="86"/>
      <c r="AE197" s="77">
        <f>IF(AND($D197=0,$J197="Oil"),'AMI Ref (2)'!$K$5,IF(AND($D197=0,$J197="Gas"),'AMI Ref (2)'!$L$5,IF(AND($D197=0,$J197="Electric"),'AMI Ref (2)'!$M$5,IF(AND($D197=0,$J197="N/A"),0,0))))</f>
        <v>0</v>
      </c>
      <c r="AF197" s="77">
        <f>IF(AND($D197=1,$J197="Oil"),'AMI Ref (2)'!$K$6,IF(AND($D197=1,$J197="Gas"),'AMI Ref (2)'!$L$6,IF(AND($D197=1,$J197="Electric"),'AMI Ref (2)'!$M$6,IF(AND($D197=1,$J197="N/A"),0,0))))</f>
        <v>0</v>
      </c>
      <c r="AG197" s="77">
        <f>IF(AND($D197=2,$J197="Oil"),'AMI Ref (2)'!$K$7,IF(AND($D197=2,$J197="Gas"),'AMI Ref (2)'!$L$7,IF(AND($D197=2,$J197="Electric"),'AMI Ref (2)'!$M$7,IF(AND($D197=2,$J197="N/A"),0,0))))</f>
        <v>0</v>
      </c>
      <c r="AH197" s="77">
        <f>IF(AND($D197=3,$J197="Oil"),'AMI Ref (2)'!$K$8,IF(AND($D197=3,$J197="Gas"),'AMI Ref (2)'!$L$8,IF(AND($D197=3,$J197="Electric"),'AMI Ref (2)'!$M$8,IF(AND($D197=3,$J197="N/A"),0,0))))</f>
        <v>0</v>
      </c>
      <c r="AI197" s="77">
        <f>IF(AND($D197=4,$J197="Oil"),'AMI Ref (2)'!$K$9,IF(AND($D197=4,$J197="Gas"),'AMI Ref (2)'!$L$9,IF(AND($D197=4,$J197="Electric"),'AMI Ref (2)'!$M$9,IF(AND($D197=4,$J197="N/A"),0,0))))</f>
        <v>0</v>
      </c>
      <c r="AJ197" s="77">
        <f>IF(AND($D197=5,$J197="Oil"),'AMI Ref (2)'!$K$10,IF(AND($D197=5,$J197="Gas"),'AMI Ref (2)'!$L$10,IF(AND($D197=5,$J197="Electric"),'AMI Ref (2)'!$M$10,IF(AND($D197=5,$J197="N/A"),0,0))))</f>
        <v>0</v>
      </c>
      <c r="AK197" s="42"/>
      <c r="AL197" s="77">
        <f>IF(AND($D197=0,$K197="Oil"),'AMI Ref (2)'!$N$5,IF(AND($D197=0,$K197="Gas"),'AMI Ref (2)'!$O$5,IF(AND($D197=0,$K197="Electric"),'AMI Ref (2)'!$P$5,IF(AND($D197=0,$K197="N/A"),0,0))))</f>
        <v>0</v>
      </c>
      <c r="AM197" s="77">
        <f>IF(AND($D197=1,$K197="Oil"),'AMI Ref (2)'!$N$6,IF(AND($D197=1,$K197="Gas"),'AMI Ref (2)'!$O$6,IF(AND($D197=1,$K197="Electric"),'AMI Ref (2)'!$P$6,IF(AND($D197=1,$K197="N/A"),0,0))))</f>
        <v>0</v>
      </c>
      <c r="AN197" s="77">
        <f>IF(AND($D197=2,$K197="Oil"),'AMI Ref (2)'!$N$7,IF(AND($D197=2,$K197="Gas"),'AMI Ref (2)'!$O$7,IF(AND($D197=2,$K197="Electric"),'AMI Ref (2)'!$P$7,IF(AND($D197=2,$K197="N/A"),0,0))))</f>
        <v>0</v>
      </c>
      <c r="AO197" s="77">
        <f>IF(AND($D197=3,$K197="Oil"),'AMI Ref (2)'!$N$8,IF(AND($D197=3,$K197="Gas"),'AMI Ref (2)'!$O$8,IF(AND($D197=3,$K197="Electric"),'AMI Ref (2)'!$P$8,IF(AND($D197=3,$K197="N/A"),0,0))))</f>
        <v>0</v>
      </c>
      <c r="AP197" s="77">
        <f>IF(AND($D197=4,$K197="Oil"),'AMI Ref (2)'!$N$9,IF(AND($D197=4,$K197="Gas"),'AMI Ref (2)'!$O$9,IF(AND($D197=4,$K197="Electric"),'AMI Ref (2)'!$P$9,IF(AND($D197=4,$K197="N/A"),0,0))))</f>
        <v>0</v>
      </c>
      <c r="AQ197" s="77">
        <f>IF(AND($D197=5,$K197="Oil"),'AMI Ref (2)'!$N$10,IF(AND($D197=5,$K197="Gas"),'AMI Ref (2)'!$O$10,IF(AND($D197=5,$K197="Electric"),'AMI Ref (2)'!$P$10,IF(AND($D197=5,$K197="N/A"),0,0))))</f>
        <v>0</v>
      </c>
      <c r="AR197" s="86">
        <f t="shared" si="54"/>
        <v>0</v>
      </c>
      <c r="AS197" s="87" t="e">
        <f t="shared" si="55"/>
        <v>#N/A</v>
      </c>
    </row>
    <row r="198" spans="1:45" ht="12.95" customHeight="1" x14ac:dyDescent="0.2">
      <c r="A198" s="68">
        <v>196</v>
      </c>
      <c r="B198" s="79">
        <f>Input!E213</f>
        <v>0</v>
      </c>
      <c r="C198" s="79">
        <f>Input!F213</f>
        <v>0</v>
      </c>
      <c r="D198" s="79">
        <f>Input!G213</f>
        <v>0</v>
      </c>
      <c r="E198" s="79">
        <f>Input!H213</f>
        <v>0</v>
      </c>
      <c r="F198" s="80">
        <f>Input!I213</f>
        <v>0</v>
      </c>
      <c r="G198" s="80">
        <f>Input!J213</f>
        <v>0</v>
      </c>
      <c r="H198" s="79">
        <f>Input!K213</f>
        <v>0</v>
      </c>
      <c r="I198" s="79">
        <f>Input!L213</f>
        <v>0</v>
      </c>
      <c r="J198" s="79">
        <f>Input!M213</f>
        <v>0</v>
      </c>
      <c r="K198" s="79">
        <f>Input!N213</f>
        <v>0</v>
      </c>
      <c r="L198" s="79">
        <f>Input!O213</f>
        <v>0</v>
      </c>
      <c r="M198" s="81" t="str">
        <f t="shared" si="46"/>
        <v/>
      </c>
      <c r="N198" s="82">
        <f t="shared" si="47"/>
        <v>0</v>
      </c>
      <c r="O198" s="83">
        <f>Input!C213</f>
        <v>0</v>
      </c>
      <c r="P198" s="83"/>
      <c r="R198" s="11">
        <f t="shared" si="43"/>
        <v>0</v>
      </c>
      <c r="S198" s="15" t="str">
        <f t="shared" si="44"/>
        <v xml:space="preserve"> </v>
      </c>
      <c r="T198" s="15"/>
      <c r="U198" s="12">
        <f t="shared" si="48"/>
        <v>0</v>
      </c>
      <c r="V198" s="12">
        <f t="shared" si="49"/>
        <v>0</v>
      </c>
      <c r="W198" s="12">
        <f t="shared" si="50"/>
        <v>0</v>
      </c>
      <c r="X198" s="12">
        <f t="shared" si="51"/>
        <v>0</v>
      </c>
      <c r="Y198" s="12">
        <f t="shared" si="52"/>
        <v>0</v>
      </c>
      <c r="Z198" s="12">
        <f t="shared" si="53"/>
        <v>0</v>
      </c>
      <c r="AA198" s="12">
        <f t="shared" si="42"/>
        <v>0</v>
      </c>
      <c r="AB198" s="12" t="str">
        <f t="shared" si="45"/>
        <v>00</v>
      </c>
      <c r="AC198" s="85" t="e">
        <f>VLOOKUP(AB198,'AMI Ref (2)'!T:U,2,FALSE)</f>
        <v>#N/A</v>
      </c>
      <c r="AD198" s="86"/>
      <c r="AE198" s="77">
        <f>IF(AND($D198=0,$J198="Oil"),'AMI Ref (2)'!$K$5,IF(AND($D198=0,$J198="Gas"),'AMI Ref (2)'!$L$5,IF(AND($D198=0,$J198="Electric"),'AMI Ref (2)'!$M$5,IF(AND($D198=0,$J198="N/A"),0,0))))</f>
        <v>0</v>
      </c>
      <c r="AF198" s="77">
        <f>IF(AND($D198=1,$J198="Oil"),'AMI Ref (2)'!$K$6,IF(AND($D198=1,$J198="Gas"),'AMI Ref (2)'!$L$6,IF(AND($D198=1,$J198="Electric"),'AMI Ref (2)'!$M$6,IF(AND($D198=1,$J198="N/A"),0,0))))</f>
        <v>0</v>
      </c>
      <c r="AG198" s="77">
        <f>IF(AND($D198=2,$J198="Oil"),'AMI Ref (2)'!$K$7,IF(AND($D198=2,$J198="Gas"),'AMI Ref (2)'!$L$7,IF(AND($D198=2,$J198="Electric"),'AMI Ref (2)'!$M$7,IF(AND($D198=2,$J198="N/A"),0,0))))</f>
        <v>0</v>
      </c>
      <c r="AH198" s="77">
        <f>IF(AND($D198=3,$J198="Oil"),'AMI Ref (2)'!$K$8,IF(AND($D198=3,$J198="Gas"),'AMI Ref (2)'!$L$8,IF(AND($D198=3,$J198="Electric"),'AMI Ref (2)'!$M$8,IF(AND($D198=3,$J198="N/A"),0,0))))</f>
        <v>0</v>
      </c>
      <c r="AI198" s="77">
        <f>IF(AND($D198=4,$J198="Oil"),'AMI Ref (2)'!$K$9,IF(AND($D198=4,$J198="Gas"),'AMI Ref (2)'!$L$9,IF(AND($D198=4,$J198="Electric"),'AMI Ref (2)'!$M$9,IF(AND($D198=4,$J198="N/A"),0,0))))</f>
        <v>0</v>
      </c>
      <c r="AJ198" s="77">
        <f>IF(AND($D198=5,$J198="Oil"),'AMI Ref (2)'!$K$10,IF(AND($D198=5,$J198="Gas"),'AMI Ref (2)'!$L$10,IF(AND($D198=5,$J198="Electric"),'AMI Ref (2)'!$M$10,IF(AND($D198=5,$J198="N/A"),0,0))))</f>
        <v>0</v>
      </c>
      <c r="AK198" s="42"/>
      <c r="AL198" s="77">
        <f>IF(AND($D198=0,$K198="Oil"),'AMI Ref (2)'!$N$5,IF(AND($D198=0,$K198="Gas"),'AMI Ref (2)'!$O$5,IF(AND($D198=0,$K198="Electric"),'AMI Ref (2)'!$P$5,IF(AND($D198=0,$K198="N/A"),0,0))))</f>
        <v>0</v>
      </c>
      <c r="AM198" s="77">
        <f>IF(AND($D198=1,$K198="Oil"),'AMI Ref (2)'!$N$6,IF(AND($D198=1,$K198="Gas"),'AMI Ref (2)'!$O$6,IF(AND($D198=1,$K198="Electric"),'AMI Ref (2)'!$P$6,IF(AND($D198=1,$K198="N/A"),0,0))))</f>
        <v>0</v>
      </c>
      <c r="AN198" s="77">
        <f>IF(AND($D198=2,$K198="Oil"),'AMI Ref (2)'!$N$7,IF(AND($D198=2,$K198="Gas"),'AMI Ref (2)'!$O$7,IF(AND($D198=2,$K198="Electric"),'AMI Ref (2)'!$P$7,IF(AND($D198=2,$K198="N/A"),0,0))))</f>
        <v>0</v>
      </c>
      <c r="AO198" s="77">
        <f>IF(AND($D198=3,$K198="Oil"),'AMI Ref (2)'!$N$8,IF(AND($D198=3,$K198="Gas"),'AMI Ref (2)'!$O$8,IF(AND($D198=3,$K198="Electric"),'AMI Ref (2)'!$P$8,IF(AND($D198=3,$K198="N/A"),0,0))))</f>
        <v>0</v>
      </c>
      <c r="AP198" s="77">
        <f>IF(AND($D198=4,$K198="Oil"),'AMI Ref (2)'!$N$9,IF(AND($D198=4,$K198="Gas"),'AMI Ref (2)'!$O$9,IF(AND($D198=4,$K198="Electric"),'AMI Ref (2)'!$P$9,IF(AND($D198=4,$K198="N/A"),0,0))))</f>
        <v>0</v>
      </c>
      <c r="AQ198" s="77">
        <f>IF(AND($D198=5,$K198="Oil"),'AMI Ref (2)'!$N$10,IF(AND($D198=5,$K198="Gas"),'AMI Ref (2)'!$O$10,IF(AND($D198=5,$K198="Electric"),'AMI Ref (2)'!$P$10,IF(AND($D198=5,$K198="N/A"),0,0))))</f>
        <v>0</v>
      </c>
      <c r="AR198" s="86">
        <f t="shared" si="54"/>
        <v>0</v>
      </c>
      <c r="AS198" s="87" t="e">
        <f t="shared" si="55"/>
        <v>#N/A</v>
      </c>
    </row>
    <row r="199" spans="1:45" ht="12.95" customHeight="1" x14ac:dyDescent="0.2">
      <c r="A199" s="68">
        <v>197</v>
      </c>
      <c r="B199" s="79">
        <f>Input!E214</f>
        <v>0</v>
      </c>
      <c r="C199" s="79">
        <f>Input!F214</f>
        <v>0</v>
      </c>
      <c r="D199" s="79">
        <f>Input!G214</f>
        <v>0</v>
      </c>
      <c r="E199" s="79">
        <f>Input!H214</f>
        <v>0</v>
      </c>
      <c r="F199" s="80">
        <f>Input!I214</f>
        <v>0</v>
      </c>
      <c r="G199" s="80">
        <f>Input!J214</f>
        <v>0</v>
      </c>
      <c r="H199" s="79">
        <f>Input!K214</f>
        <v>0</v>
      </c>
      <c r="I199" s="79">
        <f>Input!L214</f>
        <v>0</v>
      </c>
      <c r="J199" s="79">
        <f>Input!M214</f>
        <v>0</v>
      </c>
      <c r="K199" s="79">
        <f>Input!N214</f>
        <v>0</v>
      </c>
      <c r="L199" s="79">
        <f>Input!O214</f>
        <v>0</v>
      </c>
      <c r="M199" s="81" t="str">
        <f t="shared" si="46"/>
        <v/>
      </c>
      <c r="N199" s="82">
        <f t="shared" si="47"/>
        <v>0</v>
      </c>
      <c r="O199" s="83">
        <f>Input!C214</f>
        <v>0</v>
      </c>
      <c r="P199" s="83"/>
      <c r="R199" s="11">
        <f t="shared" si="43"/>
        <v>0</v>
      </c>
      <c r="S199" s="15" t="str">
        <f t="shared" si="44"/>
        <v xml:space="preserve"> </v>
      </c>
      <c r="T199" s="15"/>
      <c r="U199" s="12">
        <f t="shared" si="48"/>
        <v>0</v>
      </c>
      <c r="V199" s="12">
        <f t="shared" si="49"/>
        <v>0</v>
      </c>
      <c r="W199" s="12">
        <f t="shared" si="50"/>
        <v>0</v>
      </c>
      <c r="X199" s="12">
        <f t="shared" si="51"/>
        <v>0</v>
      </c>
      <c r="Y199" s="12">
        <f t="shared" si="52"/>
        <v>0</v>
      </c>
      <c r="Z199" s="12">
        <f t="shared" si="53"/>
        <v>0</v>
      </c>
      <c r="AA199" s="12">
        <f t="shared" si="42"/>
        <v>0</v>
      </c>
      <c r="AB199" s="12" t="str">
        <f t="shared" si="45"/>
        <v>00</v>
      </c>
      <c r="AC199" s="85" t="e">
        <f>VLOOKUP(AB199,'AMI Ref (2)'!T:U,2,FALSE)</f>
        <v>#N/A</v>
      </c>
      <c r="AD199" s="86"/>
      <c r="AE199" s="77">
        <f>IF(AND($D199=0,$J199="Oil"),'AMI Ref (2)'!$K$5,IF(AND($D199=0,$J199="Gas"),'AMI Ref (2)'!$L$5,IF(AND($D199=0,$J199="Electric"),'AMI Ref (2)'!$M$5,IF(AND($D199=0,$J199="N/A"),0,0))))</f>
        <v>0</v>
      </c>
      <c r="AF199" s="77">
        <f>IF(AND($D199=1,$J199="Oil"),'AMI Ref (2)'!$K$6,IF(AND($D199=1,$J199="Gas"),'AMI Ref (2)'!$L$6,IF(AND($D199=1,$J199="Electric"),'AMI Ref (2)'!$M$6,IF(AND($D199=1,$J199="N/A"),0,0))))</f>
        <v>0</v>
      </c>
      <c r="AG199" s="77">
        <f>IF(AND($D199=2,$J199="Oil"),'AMI Ref (2)'!$K$7,IF(AND($D199=2,$J199="Gas"),'AMI Ref (2)'!$L$7,IF(AND($D199=2,$J199="Electric"),'AMI Ref (2)'!$M$7,IF(AND($D199=2,$J199="N/A"),0,0))))</f>
        <v>0</v>
      </c>
      <c r="AH199" s="77">
        <f>IF(AND($D199=3,$J199="Oil"),'AMI Ref (2)'!$K$8,IF(AND($D199=3,$J199="Gas"),'AMI Ref (2)'!$L$8,IF(AND($D199=3,$J199="Electric"),'AMI Ref (2)'!$M$8,IF(AND($D199=3,$J199="N/A"),0,0))))</f>
        <v>0</v>
      </c>
      <c r="AI199" s="77">
        <f>IF(AND($D199=4,$J199="Oil"),'AMI Ref (2)'!$K$9,IF(AND($D199=4,$J199="Gas"),'AMI Ref (2)'!$L$9,IF(AND($D199=4,$J199="Electric"),'AMI Ref (2)'!$M$9,IF(AND($D199=4,$J199="N/A"),0,0))))</f>
        <v>0</v>
      </c>
      <c r="AJ199" s="77">
        <f>IF(AND($D199=5,$J199="Oil"),'AMI Ref (2)'!$K$10,IF(AND($D199=5,$J199="Gas"),'AMI Ref (2)'!$L$10,IF(AND($D199=5,$J199="Electric"),'AMI Ref (2)'!$M$10,IF(AND($D199=5,$J199="N/A"),0,0))))</f>
        <v>0</v>
      </c>
      <c r="AK199" s="42"/>
      <c r="AL199" s="77">
        <f>IF(AND($D199=0,$K199="Oil"),'AMI Ref (2)'!$N$5,IF(AND($D199=0,$K199="Gas"),'AMI Ref (2)'!$O$5,IF(AND($D199=0,$K199="Electric"),'AMI Ref (2)'!$P$5,IF(AND($D199=0,$K199="N/A"),0,0))))</f>
        <v>0</v>
      </c>
      <c r="AM199" s="77">
        <f>IF(AND($D199=1,$K199="Oil"),'AMI Ref (2)'!$N$6,IF(AND($D199=1,$K199="Gas"),'AMI Ref (2)'!$O$6,IF(AND($D199=1,$K199="Electric"),'AMI Ref (2)'!$P$6,IF(AND($D199=1,$K199="N/A"),0,0))))</f>
        <v>0</v>
      </c>
      <c r="AN199" s="77">
        <f>IF(AND($D199=2,$K199="Oil"),'AMI Ref (2)'!$N$7,IF(AND($D199=2,$K199="Gas"),'AMI Ref (2)'!$O$7,IF(AND($D199=2,$K199="Electric"),'AMI Ref (2)'!$P$7,IF(AND($D199=2,$K199="N/A"),0,0))))</f>
        <v>0</v>
      </c>
      <c r="AO199" s="77">
        <f>IF(AND($D199=3,$K199="Oil"),'AMI Ref (2)'!$N$8,IF(AND($D199=3,$K199="Gas"),'AMI Ref (2)'!$O$8,IF(AND($D199=3,$K199="Electric"),'AMI Ref (2)'!$P$8,IF(AND($D199=3,$K199="N/A"),0,0))))</f>
        <v>0</v>
      </c>
      <c r="AP199" s="77">
        <f>IF(AND($D199=4,$K199="Oil"),'AMI Ref (2)'!$N$9,IF(AND($D199=4,$K199="Gas"),'AMI Ref (2)'!$O$9,IF(AND($D199=4,$K199="Electric"),'AMI Ref (2)'!$P$9,IF(AND($D199=4,$K199="N/A"),0,0))))</f>
        <v>0</v>
      </c>
      <c r="AQ199" s="77">
        <f>IF(AND($D199=5,$K199="Oil"),'AMI Ref (2)'!$N$10,IF(AND($D199=5,$K199="Gas"),'AMI Ref (2)'!$O$10,IF(AND($D199=5,$K199="Electric"),'AMI Ref (2)'!$P$10,IF(AND($D199=5,$K199="N/A"),0,0))))</f>
        <v>0</v>
      </c>
      <c r="AR199" s="86">
        <f t="shared" si="54"/>
        <v>0</v>
      </c>
      <c r="AS199" s="87" t="e">
        <f t="shared" si="55"/>
        <v>#N/A</v>
      </c>
    </row>
    <row r="200" spans="1:45" ht="12.95" customHeight="1" x14ac:dyDescent="0.2">
      <c r="A200" s="68">
        <v>198</v>
      </c>
      <c r="B200" s="79">
        <f>Input!E215</f>
        <v>0</v>
      </c>
      <c r="C200" s="79">
        <f>Input!F215</f>
        <v>0</v>
      </c>
      <c r="D200" s="79">
        <f>Input!G215</f>
        <v>0</v>
      </c>
      <c r="E200" s="79">
        <f>Input!H215</f>
        <v>0</v>
      </c>
      <c r="F200" s="80">
        <f>Input!I215</f>
        <v>0</v>
      </c>
      <c r="G200" s="80">
        <f>Input!J215</f>
        <v>0</v>
      </c>
      <c r="H200" s="79">
        <f>Input!K215</f>
        <v>0</v>
      </c>
      <c r="I200" s="79">
        <f>Input!L215</f>
        <v>0</v>
      </c>
      <c r="J200" s="79">
        <f>Input!M215</f>
        <v>0</v>
      </c>
      <c r="K200" s="79">
        <f>Input!N215</f>
        <v>0</v>
      </c>
      <c r="L200" s="79">
        <f>Input!O215</f>
        <v>0</v>
      </c>
      <c r="M200" s="81" t="str">
        <f t="shared" si="46"/>
        <v/>
      </c>
      <c r="N200" s="82">
        <f t="shared" si="47"/>
        <v>0</v>
      </c>
      <c r="O200" s="83">
        <f>Input!C215</f>
        <v>0</v>
      </c>
      <c r="P200" s="83"/>
      <c r="R200" s="11">
        <f t="shared" si="43"/>
        <v>0</v>
      </c>
      <c r="S200" s="15" t="str">
        <f t="shared" si="44"/>
        <v xml:space="preserve"> </v>
      </c>
      <c r="T200" s="15"/>
      <c r="U200" s="12">
        <f t="shared" si="48"/>
        <v>0</v>
      </c>
      <c r="V200" s="12">
        <f t="shared" si="49"/>
        <v>0</v>
      </c>
      <c r="W200" s="12">
        <f t="shared" si="50"/>
        <v>0</v>
      </c>
      <c r="X200" s="12">
        <f t="shared" si="51"/>
        <v>0</v>
      </c>
      <c r="Y200" s="12">
        <f t="shared" si="52"/>
        <v>0</v>
      </c>
      <c r="Z200" s="12">
        <f t="shared" si="53"/>
        <v>0</v>
      </c>
      <c r="AA200" s="12">
        <f t="shared" si="42"/>
        <v>0</v>
      </c>
      <c r="AB200" s="12" t="str">
        <f t="shared" si="45"/>
        <v>00</v>
      </c>
      <c r="AC200" s="85" t="e">
        <f>VLOOKUP(AB200,'AMI Ref (2)'!T:U,2,FALSE)</f>
        <v>#N/A</v>
      </c>
      <c r="AD200" s="86"/>
      <c r="AE200" s="77">
        <f>IF(AND($D200=0,$J200="Oil"),'AMI Ref (2)'!$K$5,IF(AND($D200=0,$J200="Gas"),'AMI Ref (2)'!$L$5,IF(AND($D200=0,$J200="Electric"),'AMI Ref (2)'!$M$5,IF(AND($D200=0,$J200="N/A"),0,0))))</f>
        <v>0</v>
      </c>
      <c r="AF200" s="77">
        <f>IF(AND($D200=1,$J200="Oil"),'AMI Ref (2)'!$K$6,IF(AND($D200=1,$J200="Gas"),'AMI Ref (2)'!$L$6,IF(AND($D200=1,$J200="Electric"),'AMI Ref (2)'!$M$6,IF(AND($D200=1,$J200="N/A"),0,0))))</f>
        <v>0</v>
      </c>
      <c r="AG200" s="77">
        <f>IF(AND($D200=2,$J200="Oil"),'AMI Ref (2)'!$K$7,IF(AND($D200=2,$J200="Gas"),'AMI Ref (2)'!$L$7,IF(AND($D200=2,$J200="Electric"),'AMI Ref (2)'!$M$7,IF(AND($D200=2,$J200="N/A"),0,0))))</f>
        <v>0</v>
      </c>
      <c r="AH200" s="77">
        <f>IF(AND($D200=3,$J200="Oil"),'AMI Ref (2)'!$K$8,IF(AND($D200=3,$J200="Gas"),'AMI Ref (2)'!$L$8,IF(AND($D200=3,$J200="Electric"),'AMI Ref (2)'!$M$8,IF(AND($D200=3,$J200="N/A"),0,0))))</f>
        <v>0</v>
      </c>
      <c r="AI200" s="77">
        <f>IF(AND($D200=4,$J200="Oil"),'AMI Ref (2)'!$K$9,IF(AND($D200=4,$J200="Gas"),'AMI Ref (2)'!$L$9,IF(AND($D200=4,$J200="Electric"),'AMI Ref (2)'!$M$9,IF(AND($D200=4,$J200="N/A"),0,0))))</f>
        <v>0</v>
      </c>
      <c r="AJ200" s="77">
        <f>IF(AND($D200=5,$J200="Oil"),'AMI Ref (2)'!$K$10,IF(AND($D200=5,$J200="Gas"),'AMI Ref (2)'!$L$10,IF(AND($D200=5,$J200="Electric"),'AMI Ref (2)'!$M$10,IF(AND($D200=5,$J200="N/A"),0,0))))</f>
        <v>0</v>
      </c>
      <c r="AK200" s="42"/>
      <c r="AL200" s="77">
        <f>IF(AND($D200=0,$K200="Oil"),'AMI Ref (2)'!$N$5,IF(AND($D200=0,$K200="Gas"),'AMI Ref (2)'!$O$5,IF(AND($D200=0,$K200="Electric"),'AMI Ref (2)'!$P$5,IF(AND($D200=0,$K200="N/A"),0,0))))</f>
        <v>0</v>
      </c>
      <c r="AM200" s="77">
        <f>IF(AND($D200=1,$K200="Oil"),'AMI Ref (2)'!$N$6,IF(AND($D200=1,$K200="Gas"),'AMI Ref (2)'!$O$6,IF(AND($D200=1,$K200="Electric"),'AMI Ref (2)'!$P$6,IF(AND($D200=1,$K200="N/A"),0,0))))</f>
        <v>0</v>
      </c>
      <c r="AN200" s="77">
        <f>IF(AND($D200=2,$K200="Oil"),'AMI Ref (2)'!$N$7,IF(AND($D200=2,$K200="Gas"),'AMI Ref (2)'!$O$7,IF(AND($D200=2,$K200="Electric"),'AMI Ref (2)'!$P$7,IF(AND($D200=2,$K200="N/A"),0,0))))</f>
        <v>0</v>
      </c>
      <c r="AO200" s="77">
        <f>IF(AND($D200=3,$K200="Oil"),'AMI Ref (2)'!$N$8,IF(AND($D200=3,$K200="Gas"),'AMI Ref (2)'!$O$8,IF(AND($D200=3,$K200="Electric"),'AMI Ref (2)'!$P$8,IF(AND($D200=3,$K200="N/A"),0,0))))</f>
        <v>0</v>
      </c>
      <c r="AP200" s="77">
        <f>IF(AND($D200=4,$K200="Oil"),'AMI Ref (2)'!$N$9,IF(AND($D200=4,$K200="Gas"),'AMI Ref (2)'!$O$9,IF(AND($D200=4,$K200="Electric"),'AMI Ref (2)'!$P$9,IF(AND($D200=4,$K200="N/A"),0,0))))</f>
        <v>0</v>
      </c>
      <c r="AQ200" s="77">
        <f>IF(AND($D200=5,$K200="Oil"),'AMI Ref (2)'!$N$10,IF(AND($D200=5,$K200="Gas"),'AMI Ref (2)'!$O$10,IF(AND($D200=5,$K200="Electric"),'AMI Ref (2)'!$P$10,IF(AND($D200=5,$K200="N/A"),0,0))))</f>
        <v>0</v>
      </c>
      <c r="AR200" s="86">
        <f t="shared" si="54"/>
        <v>0</v>
      </c>
      <c r="AS200" s="87" t="e">
        <f t="shared" si="55"/>
        <v>#N/A</v>
      </c>
    </row>
    <row r="201" spans="1:45" ht="12.95" customHeight="1" x14ac:dyDescent="0.2">
      <c r="A201" s="68">
        <v>199</v>
      </c>
      <c r="B201" s="79">
        <f>Input!E216</f>
        <v>0</v>
      </c>
      <c r="C201" s="79">
        <f>Input!F216</f>
        <v>0</v>
      </c>
      <c r="D201" s="79">
        <f>Input!G216</f>
        <v>0</v>
      </c>
      <c r="E201" s="79">
        <f>Input!H216</f>
        <v>0</v>
      </c>
      <c r="F201" s="80">
        <f>Input!I216</f>
        <v>0</v>
      </c>
      <c r="G201" s="80">
        <f>Input!J216</f>
        <v>0</v>
      </c>
      <c r="H201" s="79">
        <f>Input!K216</f>
        <v>0</v>
      </c>
      <c r="I201" s="79">
        <f>Input!L216</f>
        <v>0</v>
      </c>
      <c r="J201" s="79">
        <f>Input!M216</f>
        <v>0</v>
      </c>
      <c r="K201" s="79">
        <f>Input!N216</f>
        <v>0</v>
      </c>
      <c r="L201" s="79">
        <f>Input!O216</f>
        <v>0</v>
      </c>
      <c r="M201" s="81" t="str">
        <f t="shared" si="46"/>
        <v/>
      </c>
      <c r="N201" s="82">
        <f t="shared" si="47"/>
        <v>0</v>
      </c>
      <c r="O201" s="83">
        <f>Input!C216</f>
        <v>0</v>
      </c>
      <c r="P201" s="83"/>
      <c r="R201" s="11">
        <f t="shared" si="43"/>
        <v>0</v>
      </c>
      <c r="S201" s="15" t="str">
        <f t="shared" si="44"/>
        <v xml:space="preserve"> </v>
      </c>
      <c r="T201" s="15"/>
      <c r="U201" s="12">
        <f t="shared" si="48"/>
        <v>0</v>
      </c>
      <c r="V201" s="12">
        <f t="shared" si="49"/>
        <v>0</v>
      </c>
      <c r="W201" s="12">
        <f t="shared" si="50"/>
        <v>0</v>
      </c>
      <c r="X201" s="12">
        <f t="shared" si="51"/>
        <v>0</v>
      </c>
      <c r="Y201" s="12">
        <f t="shared" si="52"/>
        <v>0</v>
      </c>
      <c r="Z201" s="12">
        <f t="shared" si="53"/>
        <v>0</v>
      </c>
      <c r="AA201" s="12">
        <f t="shared" si="42"/>
        <v>0</v>
      </c>
      <c r="AB201" s="12" t="str">
        <f t="shared" si="45"/>
        <v>00</v>
      </c>
      <c r="AC201" s="85" t="e">
        <f>VLOOKUP(AB201,'AMI Ref (2)'!T:U,2,FALSE)</f>
        <v>#N/A</v>
      </c>
      <c r="AD201" s="86"/>
      <c r="AE201" s="77">
        <f>IF(AND($D201=0,$J201="Oil"),'AMI Ref (2)'!$K$5,IF(AND($D201=0,$J201="Gas"),'AMI Ref (2)'!$L$5,IF(AND($D201=0,$J201="Electric"),'AMI Ref (2)'!$M$5,IF(AND($D201=0,$J201="N/A"),0,0))))</f>
        <v>0</v>
      </c>
      <c r="AF201" s="77">
        <f>IF(AND($D201=1,$J201="Oil"),'AMI Ref (2)'!$K$6,IF(AND($D201=1,$J201="Gas"),'AMI Ref (2)'!$L$6,IF(AND($D201=1,$J201="Electric"),'AMI Ref (2)'!$M$6,IF(AND($D201=1,$J201="N/A"),0,0))))</f>
        <v>0</v>
      </c>
      <c r="AG201" s="77">
        <f>IF(AND($D201=2,$J201="Oil"),'AMI Ref (2)'!$K$7,IF(AND($D201=2,$J201="Gas"),'AMI Ref (2)'!$L$7,IF(AND($D201=2,$J201="Electric"),'AMI Ref (2)'!$M$7,IF(AND($D201=2,$J201="N/A"),0,0))))</f>
        <v>0</v>
      </c>
      <c r="AH201" s="77">
        <f>IF(AND($D201=3,$J201="Oil"),'AMI Ref (2)'!$K$8,IF(AND($D201=3,$J201="Gas"),'AMI Ref (2)'!$L$8,IF(AND($D201=3,$J201="Electric"),'AMI Ref (2)'!$M$8,IF(AND($D201=3,$J201="N/A"),0,0))))</f>
        <v>0</v>
      </c>
      <c r="AI201" s="77">
        <f>IF(AND($D201=4,$J201="Oil"),'AMI Ref (2)'!$K$9,IF(AND($D201=4,$J201="Gas"),'AMI Ref (2)'!$L$9,IF(AND($D201=4,$J201="Electric"),'AMI Ref (2)'!$M$9,IF(AND($D201=4,$J201="N/A"),0,0))))</f>
        <v>0</v>
      </c>
      <c r="AJ201" s="77">
        <f>IF(AND($D201=5,$J201="Oil"),'AMI Ref (2)'!$K$10,IF(AND($D201=5,$J201="Gas"),'AMI Ref (2)'!$L$10,IF(AND($D201=5,$J201="Electric"),'AMI Ref (2)'!$M$10,IF(AND($D201=5,$J201="N/A"),0,0))))</f>
        <v>0</v>
      </c>
      <c r="AK201" s="42"/>
      <c r="AL201" s="77">
        <f>IF(AND($D201=0,$K201="Oil"),'AMI Ref (2)'!$N$5,IF(AND($D201=0,$K201="Gas"),'AMI Ref (2)'!$O$5,IF(AND($D201=0,$K201="Electric"),'AMI Ref (2)'!$P$5,IF(AND($D201=0,$K201="N/A"),0,0))))</f>
        <v>0</v>
      </c>
      <c r="AM201" s="77">
        <f>IF(AND($D201=1,$K201="Oil"),'AMI Ref (2)'!$N$6,IF(AND($D201=1,$K201="Gas"),'AMI Ref (2)'!$O$6,IF(AND($D201=1,$K201="Electric"),'AMI Ref (2)'!$P$6,IF(AND($D201=1,$K201="N/A"),0,0))))</f>
        <v>0</v>
      </c>
      <c r="AN201" s="77">
        <f>IF(AND($D201=2,$K201="Oil"),'AMI Ref (2)'!$N$7,IF(AND($D201=2,$K201="Gas"),'AMI Ref (2)'!$O$7,IF(AND($D201=2,$K201="Electric"),'AMI Ref (2)'!$P$7,IF(AND($D201=2,$K201="N/A"),0,0))))</f>
        <v>0</v>
      </c>
      <c r="AO201" s="77">
        <f>IF(AND($D201=3,$K201="Oil"),'AMI Ref (2)'!$N$8,IF(AND($D201=3,$K201="Gas"),'AMI Ref (2)'!$O$8,IF(AND($D201=3,$K201="Electric"),'AMI Ref (2)'!$P$8,IF(AND($D201=3,$K201="N/A"),0,0))))</f>
        <v>0</v>
      </c>
      <c r="AP201" s="77">
        <f>IF(AND($D201=4,$K201="Oil"),'AMI Ref (2)'!$N$9,IF(AND($D201=4,$K201="Gas"),'AMI Ref (2)'!$O$9,IF(AND($D201=4,$K201="Electric"),'AMI Ref (2)'!$P$9,IF(AND($D201=4,$K201="N/A"),0,0))))</f>
        <v>0</v>
      </c>
      <c r="AQ201" s="77">
        <f>IF(AND($D201=5,$K201="Oil"),'AMI Ref (2)'!$N$10,IF(AND($D201=5,$K201="Gas"),'AMI Ref (2)'!$O$10,IF(AND($D201=5,$K201="Electric"),'AMI Ref (2)'!$P$10,IF(AND($D201=5,$K201="N/A"),0,0))))</f>
        <v>0</v>
      </c>
      <c r="AR201" s="86">
        <f t="shared" si="54"/>
        <v>0</v>
      </c>
      <c r="AS201" s="87" t="e">
        <f t="shared" si="55"/>
        <v>#N/A</v>
      </c>
    </row>
    <row r="202" spans="1:45" ht="12.95" customHeight="1" x14ac:dyDescent="0.2">
      <c r="A202" s="68">
        <v>200</v>
      </c>
      <c r="B202" s="79">
        <f>Input!E217</f>
        <v>0</v>
      </c>
      <c r="C202" s="79">
        <f>Input!F217</f>
        <v>0</v>
      </c>
      <c r="D202" s="79">
        <f>Input!G217</f>
        <v>0</v>
      </c>
      <c r="E202" s="79">
        <f>Input!H217</f>
        <v>0</v>
      </c>
      <c r="F202" s="80">
        <f>Input!I217</f>
        <v>0</v>
      </c>
      <c r="G202" s="80">
        <f>Input!J217</f>
        <v>0</v>
      </c>
      <c r="H202" s="79">
        <f>Input!K217</f>
        <v>0</v>
      </c>
      <c r="I202" s="79">
        <f>Input!L217</f>
        <v>0</v>
      </c>
      <c r="J202" s="79">
        <f>Input!M217</f>
        <v>0</v>
      </c>
      <c r="K202" s="79">
        <f>Input!N217</f>
        <v>0</v>
      </c>
      <c r="L202" s="79">
        <f>Input!O217</f>
        <v>0</v>
      </c>
      <c r="M202" s="81" t="str">
        <f t="shared" si="46"/>
        <v/>
      </c>
      <c r="N202" s="82">
        <f t="shared" si="47"/>
        <v>0</v>
      </c>
      <c r="O202" s="83">
        <f>Input!C217</f>
        <v>0</v>
      </c>
      <c r="P202" s="83"/>
      <c r="R202" s="11">
        <f t="shared" si="43"/>
        <v>0</v>
      </c>
      <c r="S202" s="15" t="str">
        <f t="shared" si="44"/>
        <v xml:space="preserve"> </v>
      </c>
      <c r="T202" s="15"/>
      <c r="U202" s="12">
        <f t="shared" si="48"/>
        <v>0</v>
      </c>
      <c r="V202" s="12">
        <f t="shared" si="49"/>
        <v>0</v>
      </c>
      <c r="W202" s="12">
        <f t="shared" si="50"/>
        <v>0</v>
      </c>
      <c r="X202" s="12">
        <f t="shared" si="51"/>
        <v>0</v>
      </c>
      <c r="Y202" s="12">
        <f t="shared" si="52"/>
        <v>0</v>
      </c>
      <c r="Z202" s="12">
        <f t="shared" si="53"/>
        <v>0</v>
      </c>
      <c r="AA202" s="12">
        <f t="shared" si="42"/>
        <v>0</v>
      </c>
      <c r="AB202" s="12" t="str">
        <f t="shared" si="45"/>
        <v>00</v>
      </c>
      <c r="AC202" s="85" t="e">
        <f>VLOOKUP(AB202,'AMI Ref (2)'!T:U,2,FALSE)</f>
        <v>#N/A</v>
      </c>
      <c r="AD202" s="86"/>
      <c r="AE202" s="77">
        <f>IF(AND($D202=0,$J202="Oil"),'AMI Ref (2)'!$K$5,IF(AND($D202=0,$J202="Gas"),'AMI Ref (2)'!$L$5,IF(AND($D202=0,$J202="Electric"),'AMI Ref (2)'!$M$5,IF(AND($D202=0,$J202="N/A"),0,0))))</f>
        <v>0</v>
      </c>
      <c r="AF202" s="77">
        <f>IF(AND($D202=1,$J202="Oil"),'AMI Ref (2)'!$K$6,IF(AND($D202=1,$J202="Gas"),'AMI Ref (2)'!$L$6,IF(AND($D202=1,$J202="Electric"),'AMI Ref (2)'!$M$6,IF(AND($D202=1,$J202="N/A"),0,0))))</f>
        <v>0</v>
      </c>
      <c r="AG202" s="77">
        <f>IF(AND($D202=2,$J202="Oil"),'AMI Ref (2)'!$K$7,IF(AND($D202=2,$J202="Gas"),'AMI Ref (2)'!$L$7,IF(AND($D202=2,$J202="Electric"),'AMI Ref (2)'!$M$7,IF(AND($D202=2,$J202="N/A"),0,0))))</f>
        <v>0</v>
      </c>
      <c r="AH202" s="77">
        <f>IF(AND($D202=3,$J202="Oil"),'AMI Ref (2)'!$K$8,IF(AND($D202=3,$J202="Gas"),'AMI Ref (2)'!$L$8,IF(AND($D202=3,$J202="Electric"),'AMI Ref (2)'!$M$8,IF(AND($D202=3,$J202="N/A"),0,0))))</f>
        <v>0</v>
      </c>
      <c r="AI202" s="77">
        <f>IF(AND($D202=4,$J202="Oil"),'AMI Ref (2)'!$K$9,IF(AND($D202=4,$J202="Gas"),'AMI Ref (2)'!$L$9,IF(AND($D202=4,$J202="Electric"),'AMI Ref (2)'!$M$9,IF(AND($D202=4,$J202="N/A"),0,0))))</f>
        <v>0</v>
      </c>
      <c r="AJ202" s="77">
        <f>IF(AND($D202=5,$J202="Oil"),'AMI Ref (2)'!$K$10,IF(AND($D202=5,$J202="Gas"),'AMI Ref (2)'!$L$10,IF(AND($D202=5,$J202="Electric"),'AMI Ref (2)'!$M$10,IF(AND($D202=5,$J202="N/A"),0,0))))</f>
        <v>0</v>
      </c>
      <c r="AK202" s="42"/>
      <c r="AL202" s="77">
        <f>IF(AND($D202=0,$K202="Oil"),'AMI Ref (2)'!$N$5,IF(AND($D202=0,$K202="Gas"),'AMI Ref (2)'!$O$5,IF(AND($D202=0,$K202="Electric"),'AMI Ref (2)'!$P$5,IF(AND($D202=0,$K202="N/A"),0,0))))</f>
        <v>0</v>
      </c>
      <c r="AM202" s="77">
        <f>IF(AND($D202=1,$K202="Oil"),'AMI Ref (2)'!$N$6,IF(AND($D202=1,$K202="Gas"),'AMI Ref (2)'!$O$6,IF(AND($D202=1,$K202="Electric"),'AMI Ref (2)'!$P$6,IF(AND($D202=1,$K202="N/A"),0,0))))</f>
        <v>0</v>
      </c>
      <c r="AN202" s="77">
        <f>IF(AND($D202=2,$K202="Oil"),'AMI Ref (2)'!$N$7,IF(AND($D202=2,$K202="Gas"),'AMI Ref (2)'!$O$7,IF(AND($D202=2,$K202="Electric"),'AMI Ref (2)'!$P$7,IF(AND($D202=2,$K202="N/A"),0,0))))</f>
        <v>0</v>
      </c>
      <c r="AO202" s="77">
        <f>IF(AND($D202=3,$K202="Oil"),'AMI Ref (2)'!$N$8,IF(AND($D202=3,$K202="Gas"),'AMI Ref (2)'!$O$8,IF(AND($D202=3,$K202="Electric"),'AMI Ref (2)'!$P$8,IF(AND($D202=3,$K202="N/A"),0,0))))</f>
        <v>0</v>
      </c>
      <c r="AP202" s="77">
        <f>IF(AND($D202=4,$K202="Oil"),'AMI Ref (2)'!$N$9,IF(AND($D202=4,$K202="Gas"),'AMI Ref (2)'!$O$9,IF(AND($D202=4,$K202="Electric"),'AMI Ref (2)'!$P$9,IF(AND($D202=4,$K202="N/A"),0,0))))</f>
        <v>0</v>
      </c>
      <c r="AQ202" s="77">
        <f>IF(AND($D202=5,$K202="Oil"),'AMI Ref (2)'!$N$10,IF(AND($D202=5,$K202="Gas"),'AMI Ref (2)'!$O$10,IF(AND($D202=5,$K202="Electric"),'AMI Ref (2)'!$P$10,IF(AND($D202=5,$K202="N/A"),0,0))))</f>
        <v>0</v>
      </c>
      <c r="AR202" s="86">
        <f t="shared" si="54"/>
        <v>0</v>
      </c>
      <c r="AS202" s="87" t="e">
        <f t="shared" si="55"/>
        <v>#N/A</v>
      </c>
    </row>
    <row r="203" spans="1:45" ht="12.95" customHeight="1" x14ac:dyDescent="0.2">
      <c r="A203" s="68">
        <v>201</v>
      </c>
      <c r="B203" s="79">
        <f>Input!E218</f>
        <v>0</v>
      </c>
      <c r="C203" s="79">
        <f>Input!F218</f>
        <v>0</v>
      </c>
      <c r="D203" s="79">
        <f>Input!G218</f>
        <v>0</v>
      </c>
      <c r="E203" s="79">
        <f>Input!H218</f>
        <v>0</v>
      </c>
      <c r="F203" s="80">
        <f>Input!I218</f>
        <v>0</v>
      </c>
      <c r="G203" s="80">
        <f>Input!J218</f>
        <v>0</v>
      </c>
      <c r="H203" s="79">
        <f>Input!K218</f>
        <v>0</v>
      </c>
      <c r="I203" s="79">
        <f>Input!L218</f>
        <v>0</v>
      </c>
      <c r="J203" s="79">
        <f>Input!M218</f>
        <v>0</v>
      </c>
      <c r="K203" s="79">
        <f>Input!N218</f>
        <v>0</v>
      </c>
      <c r="L203" s="79">
        <f>Input!O218</f>
        <v>0</v>
      </c>
      <c r="M203" s="81" t="str">
        <f t="shared" si="46"/>
        <v/>
      </c>
      <c r="N203" s="82">
        <f t="shared" si="47"/>
        <v>0</v>
      </c>
      <c r="O203" s="83">
        <f>Input!C218</f>
        <v>0</v>
      </c>
      <c r="P203" s="83"/>
      <c r="R203" s="11">
        <f t="shared" si="43"/>
        <v>0</v>
      </c>
      <c r="S203" s="15" t="str">
        <f t="shared" si="44"/>
        <v xml:space="preserve"> </v>
      </c>
      <c r="T203" s="15"/>
      <c r="U203" s="12">
        <f t="shared" si="48"/>
        <v>0</v>
      </c>
      <c r="V203" s="12">
        <f t="shared" si="49"/>
        <v>0</v>
      </c>
      <c r="W203" s="12">
        <f t="shared" si="50"/>
        <v>0</v>
      </c>
      <c r="X203" s="12">
        <f t="shared" si="51"/>
        <v>0</v>
      </c>
      <c r="Y203" s="12">
        <f t="shared" si="52"/>
        <v>0</v>
      </c>
      <c r="Z203" s="12">
        <f t="shared" si="53"/>
        <v>0</v>
      </c>
      <c r="AA203" s="12">
        <f t="shared" si="42"/>
        <v>0</v>
      </c>
      <c r="AB203" s="12" t="str">
        <f t="shared" si="45"/>
        <v>00</v>
      </c>
      <c r="AC203" s="85" t="e">
        <f>VLOOKUP(AB203,'AMI Ref (2)'!T:U,2,FALSE)</f>
        <v>#N/A</v>
      </c>
      <c r="AD203" s="86"/>
      <c r="AE203" s="77">
        <f>IF(AND($D203=0,$J203="Oil"),'AMI Ref (2)'!$K$5,IF(AND($D203=0,$J203="Gas"),'AMI Ref (2)'!$L$5,IF(AND($D203=0,$J203="Electric"),'AMI Ref (2)'!$M$5,IF(AND($D203=0,$J203="N/A"),0,0))))</f>
        <v>0</v>
      </c>
      <c r="AF203" s="77">
        <f>IF(AND($D203=1,$J203="Oil"),'AMI Ref (2)'!$K$6,IF(AND($D203=1,$J203="Gas"),'AMI Ref (2)'!$L$6,IF(AND($D203=1,$J203="Electric"),'AMI Ref (2)'!$M$6,IF(AND($D203=1,$J203="N/A"),0,0))))</f>
        <v>0</v>
      </c>
      <c r="AG203" s="77">
        <f>IF(AND($D203=2,$J203="Oil"),'AMI Ref (2)'!$K$7,IF(AND($D203=2,$J203="Gas"),'AMI Ref (2)'!$L$7,IF(AND($D203=2,$J203="Electric"),'AMI Ref (2)'!$M$7,IF(AND($D203=2,$J203="N/A"),0,0))))</f>
        <v>0</v>
      </c>
      <c r="AH203" s="77">
        <f>IF(AND($D203=3,$J203="Oil"),'AMI Ref (2)'!$K$8,IF(AND($D203=3,$J203="Gas"),'AMI Ref (2)'!$L$8,IF(AND($D203=3,$J203="Electric"),'AMI Ref (2)'!$M$8,IF(AND($D203=3,$J203="N/A"),0,0))))</f>
        <v>0</v>
      </c>
      <c r="AI203" s="77">
        <f>IF(AND($D203=4,$J203="Oil"),'AMI Ref (2)'!$K$9,IF(AND($D203=4,$J203="Gas"),'AMI Ref (2)'!$L$9,IF(AND($D203=4,$J203="Electric"),'AMI Ref (2)'!$M$9,IF(AND($D203=4,$J203="N/A"),0,0))))</f>
        <v>0</v>
      </c>
      <c r="AJ203" s="77">
        <f>IF(AND($D203=5,$J203="Oil"),'AMI Ref (2)'!$K$10,IF(AND($D203=5,$J203="Gas"),'AMI Ref (2)'!$L$10,IF(AND($D203=5,$J203="Electric"),'AMI Ref (2)'!$M$10,IF(AND($D203=5,$J203="N/A"),0,0))))</f>
        <v>0</v>
      </c>
      <c r="AK203" s="42"/>
      <c r="AL203" s="77">
        <f>IF(AND($D203=0,$K203="Oil"),'AMI Ref (2)'!$N$5,IF(AND($D203=0,$K203="Gas"),'AMI Ref (2)'!$O$5,IF(AND($D203=0,$K203="Electric"),'AMI Ref (2)'!$P$5,IF(AND($D203=0,$K203="N/A"),0,0))))</f>
        <v>0</v>
      </c>
      <c r="AM203" s="77">
        <f>IF(AND($D203=1,$K203="Oil"),'AMI Ref (2)'!$N$6,IF(AND($D203=1,$K203="Gas"),'AMI Ref (2)'!$O$6,IF(AND($D203=1,$K203="Electric"),'AMI Ref (2)'!$P$6,IF(AND($D203=1,$K203="N/A"),0,0))))</f>
        <v>0</v>
      </c>
      <c r="AN203" s="77">
        <f>IF(AND($D203=2,$K203="Oil"),'AMI Ref (2)'!$N$7,IF(AND($D203=2,$K203="Gas"),'AMI Ref (2)'!$O$7,IF(AND($D203=2,$K203="Electric"),'AMI Ref (2)'!$P$7,IF(AND($D203=2,$K203="N/A"),0,0))))</f>
        <v>0</v>
      </c>
      <c r="AO203" s="77">
        <f>IF(AND($D203=3,$K203="Oil"),'AMI Ref (2)'!$N$8,IF(AND($D203=3,$K203="Gas"),'AMI Ref (2)'!$O$8,IF(AND($D203=3,$K203="Electric"),'AMI Ref (2)'!$P$8,IF(AND($D203=3,$K203="N/A"),0,0))))</f>
        <v>0</v>
      </c>
      <c r="AP203" s="77">
        <f>IF(AND($D203=4,$K203="Oil"),'AMI Ref (2)'!$N$9,IF(AND($D203=4,$K203="Gas"),'AMI Ref (2)'!$O$9,IF(AND($D203=4,$K203="Electric"),'AMI Ref (2)'!$P$9,IF(AND($D203=4,$K203="N/A"),0,0))))</f>
        <v>0</v>
      </c>
      <c r="AQ203" s="77">
        <f>IF(AND($D203=5,$K203="Oil"),'AMI Ref (2)'!$N$10,IF(AND($D203=5,$K203="Gas"),'AMI Ref (2)'!$O$10,IF(AND($D203=5,$K203="Electric"),'AMI Ref (2)'!$P$10,IF(AND($D203=5,$K203="N/A"),0,0))))</f>
        <v>0</v>
      </c>
      <c r="AR203" s="86">
        <f t="shared" si="54"/>
        <v>0</v>
      </c>
      <c r="AS203" s="87" t="e">
        <f t="shared" si="55"/>
        <v>#N/A</v>
      </c>
    </row>
    <row r="204" spans="1:45" ht="12.95" customHeight="1" x14ac:dyDescent="0.2">
      <c r="A204" s="68">
        <v>202</v>
      </c>
      <c r="B204" s="79">
        <f>Input!E219</f>
        <v>0</v>
      </c>
      <c r="C204" s="79">
        <f>Input!F219</f>
        <v>0</v>
      </c>
      <c r="D204" s="79">
        <f>Input!G219</f>
        <v>0</v>
      </c>
      <c r="E204" s="79">
        <f>Input!H219</f>
        <v>0</v>
      </c>
      <c r="F204" s="80">
        <f>Input!I219</f>
        <v>0</v>
      </c>
      <c r="G204" s="80">
        <f>Input!J219</f>
        <v>0</v>
      </c>
      <c r="H204" s="79">
        <f>Input!K219</f>
        <v>0</v>
      </c>
      <c r="I204" s="79">
        <f>Input!L219</f>
        <v>0</v>
      </c>
      <c r="J204" s="79">
        <f>Input!M219</f>
        <v>0</v>
      </c>
      <c r="K204" s="79">
        <f>Input!N219</f>
        <v>0</v>
      </c>
      <c r="L204" s="79">
        <f>Input!O219</f>
        <v>0</v>
      </c>
      <c r="M204" s="81" t="str">
        <f t="shared" si="46"/>
        <v/>
      </c>
      <c r="N204" s="82">
        <f t="shared" si="47"/>
        <v>0</v>
      </c>
      <c r="O204" s="83">
        <f>Input!C219</f>
        <v>0</v>
      </c>
      <c r="P204" s="83"/>
      <c r="R204" s="11">
        <f t="shared" si="43"/>
        <v>0</v>
      </c>
      <c r="S204" s="15" t="str">
        <f t="shared" si="44"/>
        <v xml:space="preserve"> </v>
      </c>
      <c r="T204" s="15"/>
      <c r="U204" s="12">
        <f t="shared" si="48"/>
        <v>0</v>
      </c>
      <c r="V204" s="12">
        <f t="shared" si="49"/>
        <v>0</v>
      </c>
      <c r="W204" s="12">
        <f t="shared" si="50"/>
        <v>0</v>
      </c>
      <c r="X204" s="12">
        <f t="shared" si="51"/>
        <v>0</v>
      </c>
      <c r="Y204" s="12">
        <f t="shared" si="52"/>
        <v>0</v>
      </c>
      <c r="Z204" s="12">
        <f t="shared" si="53"/>
        <v>0</v>
      </c>
      <c r="AA204" s="12">
        <f t="shared" si="42"/>
        <v>0</v>
      </c>
      <c r="AB204" s="12" t="str">
        <f t="shared" si="45"/>
        <v>00</v>
      </c>
      <c r="AC204" s="85" t="e">
        <f>VLOOKUP(AB204,'AMI Ref (2)'!T:U,2,FALSE)</f>
        <v>#N/A</v>
      </c>
      <c r="AD204" s="86"/>
      <c r="AE204" s="77">
        <f>IF(AND($D204=0,$J204="Oil"),'AMI Ref (2)'!$K$5,IF(AND($D204=0,$J204="Gas"),'AMI Ref (2)'!$L$5,IF(AND($D204=0,$J204="Electric"),'AMI Ref (2)'!$M$5,IF(AND($D204=0,$J204="N/A"),0,0))))</f>
        <v>0</v>
      </c>
      <c r="AF204" s="77">
        <f>IF(AND($D204=1,$J204="Oil"),'AMI Ref (2)'!$K$6,IF(AND($D204=1,$J204="Gas"),'AMI Ref (2)'!$L$6,IF(AND($D204=1,$J204="Electric"),'AMI Ref (2)'!$M$6,IF(AND($D204=1,$J204="N/A"),0,0))))</f>
        <v>0</v>
      </c>
      <c r="AG204" s="77">
        <f>IF(AND($D204=2,$J204="Oil"),'AMI Ref (2)'!$K$7,IF(AND($D204=2,$J204="Gas"),'AMI Ref (2)'!$L$7,IF(AND($D204=2,$J204="Electric"),'AMI Ref (2)'!$M$7,IF(AND($D204=2,$J204="N/A"),0,0))))</f>
        <v>0</v>
      </c>
      <c r="AH204" s="77">
        <f>IF(AND($D204=3,$J204="Oil"),'AMI Ref (2)'!$K$8,IF(AND($D204=3,$J204="Gas"),'AMI Ref (2)'!$L$8,IF(AND($D204=3,$J204="Electric"),'AMI Ref (2)'!$M$8,IF(AND($D204=3,$J204="N/A"),0,0))))</f>
        <v>0</v>
      </c>
      <c r="AI204" s="77">
        <f>IF(AND($D204=4,$J204="Oil"),'AMI Ref (2)'!$K$9,IF(AND($D204=4,$J204="Gas"),'AMI Ref (2)'!$L$9,IF(AND($D204=4,$J204="Electric"),'AMI Ref (2)'!$M$9,IF(AND($D204=4,$J204="N/A"),0,0))))</f>
        <v>0</v>
      </c>
      <c r="AJ204" s="77">
        <f>IF(AND($D204=5,$J204="Oil"),'AMI Ref (2)'!$K$10,IF(AND($D204=5,$J204="Gas"),'AMI Ref (2)'!$L$10,IF(AND($D204=5,$J204="Electric"),'AMI Ref (2)'!$M$10,IF(AND($D204=5,$J204="N/A"),0,0))))</f>
        <v>0</v>
      </c>
      <c r="AK204" s="42"/>
      <c r="AL204" s="77">
        <f>IF(AND($D204=0,$K204="Oil"),'AMI Ref (2)'!$N$5,IF(AND($D204=0,$K204="Gas"),'AMI Ref (2)'!$O$5,IF(AND($D204=0,$K204="Electric"),'AMI Ref (2)'!$P$5,IF(AND($D204=0,$K204="N/A"),0,0))))</f>
        <v>0</v>
      </c>
      <c r="AM204" s="77">
        <f>IF(AND($D204=1,$K204="Oil"),'AMI Ref (2)'!$N$6,IF(AND($D204=1,$K204="Gas"),'AMI Ref (2)'!$O$6,IF(AND($D204=1,$K204="Electric"),'AMI Ref (2)'!$P$6,IF(AND($D204=1,$K204="N/A"),0,0))))</f>
        <v>0</v>
      </c>
      <c r="AN204" s="77">
        <f>IF(AND($D204=2,$K204="Oil"),'AMI Ref (2)'!$N$7,IF(AND($D204=2,$K204="Gas"),'AMI Ref (2)'!$O$7,IF(AND($D204=2,$K204="Electric"),'AMI Ref (2)'!$P$7,IF(AND($D204=2,$K204="N/A"),0,0))))</f>
        <v>0</v>
      </c>
      <c r="AO204" s="77">
        <f>IF(AND($D204=3,$K204="Oil"),'AMI Ref (2)'!$N$8,IF(AND($D204=3,$K204="Gas"),'AMI Ref (2)'!$O$8,IF(AND($D204=3,$K204="Electric"),'AMI Ref (2)'!$P$8,IF(AND($D204=3,$K204="N/A"),0,0))))</f>
        <v>0</v>
      </c>
      <c r="AP204" s="77">
        <f>IF(AND($D204=4,$K204="Oil"),'AMI Ref (2)'!$N$9,IF(AND($D204=4,$K204="Gas"),'AMI Ref (2)'!$O$9,IF(AND($D204=4,$K204="Electric"),'AMI Ref (2)'!$P$9,IF(AND($D204=4,$K204="N/A"),0,0))))</f>
        <v>0</v>
      </c>
      <c r="AQ204" s="77">
        <f>IF(AND($D204=5,$K204="Oil"),'AMI Ref (2)'!$N$10,IF(AND($D204=5,$K204="Gas"),'AMI Ref (2)'!$O$10,IF(AND($D204=5,$K204="Electric"),'AMI Ref (2)'!$P$10,IF(AND($D204=5,$K204="N/A"),0,0))))</f>
        <v>0</v>
      </c>
      <c r="AR204" s="86">
        <f t="shared" si="54"/>
        <v>0</v>
      </c>
      <c r="AS204" s="87" t="e">
        <f t="shared" si="55"/>
        <v>#N/A</v>
      </c>
    </row>
    <row r="205" spans="1:45" ht="12.95" customHeight="1" x14ac:dyDescent="0.2">
      <c r="A205" s="68">
        <v>203</v>
      </c>
      <c r="B205" s="79">
        <f>Input!E220</f>
        <v>0</v>
      </c>
      <c r="C205" s="79">
        <f>Input!F220</f>
        <v>0</v>
      </c>
      <c r="D205" s="79">
        <f>Input!G220</f>
        <v>0</v>
      </c>
      <c r="E205" s="79">
        <f>Input!H220</f>
        <v>0</v>
      </c>
      <c r="F205" s="80">
        <f>Input!I220</f>
        <v>0</v>
      </c>
      <c r="G205" s="80">
        <f>Input!J220</f>
        <v>0</v>
      </c>
      <c r="H205" s="79">
        <f>Input!K220</f>
        <v>0</v>
      </c>
      <c r="I205" s="79">
        <f>Input!L220</f>
        <v>0</v>
      </c>
      <c r="J205" s="79">
        <f>Input!M220</f>
        <v>0</v>
      </c>
      <c r="K205" s="79">
        <f>Input!N220</f>
        <v>0</v>
      </c>
      <c r="L205" s="79">
        <f>Input!O220</f>
        <v>0</v>
      </c>
      <c r="M205" s="81" t="str">
        <f t="shared" si="46"/>
        <v/>
      </c>
      <c r="N205" s="82">
        <f t="shared" si="47"/>
        <v>0</v>
      </c>
      <c r="O205" s="83">
        <f>Input!C220</f>
        <v>0</v>
      </c>
      <c r="P205" s="83"/>
      <c r="R205" s="11">
        <f t="shared" si="43"/>
        <v>0</v>
      </c>
      <c r="S205" s="15" t="str">
        <f t="shared" si="44"/>
        <v xml:space="preserve"> </v>
      </c>
      <c r="T205" s="15"/>
      <c r="U205" s="12">
        <f t="shared" si="48"/>
        <v>0</v>
      </c>
      <c r="V205" s="12">
        <f t="shared" si="49"/>
        <v>0</v>
      </c>
      <c r="W205" s="12">
        <f t="shared" si="50"/>
        <v>0</v>
      </c>
      <c r="X205" s="12">
        <f t="shared" si="51"/>
        <v>0</v>
      </c>
      <c r="Y205" s="12">
        <f t="shared" si="52"/>
        <v>0</v>
      </c>
      <c r="Z205" s="12">
        <f t="shared" si="53"/>
        <v>0</v>
      </c>
      <c r="AA205" s="12">
        <f t="shared" si="42"/>
        <v>0</v>
      </c>
      <c r="AB205" s="12" t="str">
        <f t="shared" si="45"/>
        <v>00</v>
      </c>
      <c r="AC205" s="85" t="e">
        <f>VLOOKUP(AB205,'AMI Ref (2)'!T:U,2,FALSE)</f>
        <v>#N/A</v>
      </c>
      <c r="AD205" s="86"/>
      <c r="AE205" s="77">
        <f>IF(AND($D205=0,$J205="Oil"),'AMI Ref (2)'!$K$5,IF(AND($D205=0,$J205="Gas"),'AMI Ref (2)'!$L$5,IF(AND($D205=0,$J205="Electric"),'AMI Ref (2)'!$M$5,IF(AND($D205=0,$J205="N/A"),0,0))))</f>
        <v>0</v>
      </c>
      <c r="AF205" s="77">
        <f>IF(AND($D205=1,$J205="Oil"),'AMI Ref (2)'!$K$6,IF(AND($D205=1,$J205="Gas"),'AMI Ref (2)'!$L$6,IF(AND($D205=1,$J205="Electric"),'AMI Ref (2)'!$M$6,IF(AND($D205=1,$J205="N/A"),0,0))))</f>
        <v>0</v>
      </c>
      <c r="AG205" s="77">
        <f>IF(AND($D205=2,$J205="Oil"),'AMI Ref (2)'!$K$7,IF(AND($D205=2,$J205="Gas"),'AMI Ref (2)'!$L$7,IF(AND($D205=2,$J205="Electric"),'AMI Ref (2)'!$M$7,IF(AND($D205=2,$J205="N/A"),0,0))))</f>
        <v>0</v>
      </c>
      <c r="AH205" s="77">
        <f>IF(AND($D205=3,$J205="Oil"),'AMI Ref (2)'!$K$8,IF(AND($D205=3,$J205="Gas"),'AMI Ref (2)'!$L$8,IF(AND($D205=3,$J205="Electric"),'AMI Ref (2)'!$M$8,IF(AND($D205=3,$J205="N/A"),0,0))))</f>
        <v>0</v>
      </c>
      <c r="AI205" s="77">
        <f>IF(AND($D205=4,$J205="Oil"),'AMI Ref (2)'!$K$9,IF(AND($D205=4,$J205="Gas"),'AMI Ref (2)'!$L$9,IF(AND($D205=4,$J205="Electric"),'AMI Ref (2)'!$M$9,IF(AND($D205=4,$J205="N/A"),0,0))))</f>
        <v>0</v>
      </c>
      <c r="AJ205" s="77">
        <f>IF(AND($D205=5,$J205="Oil"),'AMI Ref (2)'!$K$10,IF(AND($D205=5,$J205="Gas"),'AMI Ref (2)'!$L$10,IF(AND($D205=5,$J205="Electric"),'AMI Ref (2)'!$M$10,IF(AND($D205=5,$J205="N/A"),0,0))))</f>
        <v>0</v>
      </c>
      <c r="AK205" s="42"/>
      <c r="AL205" s="77">
        <f>IF(AND($D205=0,$K205="Oil"),'AMI Ref (2)'!$N$5,IF(AND($D205=0,$K205="Gas"),'AMI Ref (2)'!$O$5,IF(AND($D205=0,$K205="Electric"),'AMI Ref (2)'!$P$5,IF(AND($D205=0,$K205="N/A"),0,0))))</f>
        <v>0</v>
      </c>
      <c r="AM205" s="77">
        <f>IF(AND($D205=1,$K205="Oil"),'AMI Ref (2)'!$N$6,IF(AND($D205=1,$K205="Gas"),'AMI Ref (2)'!$O$6,IF(AND($D205=1,$K205="Electric"),'AMI Ref (2)'!$P$6,IF(AND($D205=1,$K205="N/A"),0,0))))</f>
        <v>0</v>
      </c>
      <c r="AN205" s="77">
        <f>IF(AND($D205=2,$K205="Oil"),'AMI Ref (2)'!$N$7,IF(AND($D205=2,$K205="Gas"),'AMI Ref (2)'!$O$7,IF(AND($D205=2,$K205="Electric"),'AMI Ref (2)'!$P$7,IF(AND($D205=2,$K205="N/A"),0,0))))</f>
        <v>0</v>
      </c>
      <c r="AO205" s="77">
        <f>IF(AND($D205=3,$K205="Oil"),'AMI Ref (2)'!$N$8,IF(AND($D205=3,$K205="Gas"),'AMI Ref (2)'!$O$8,IF(AND($D205=3,$K205="Electric"),'AMI Ref (2)'!$P$8,IF(AND($D205=3,$K205="N/A"),0,0))))</f>
        <v>0</v>
      </c>
      <c r="AP205" s="77">
        <f>IF(AND($D205=4,$K205="Oil"),'AMI Ref (2)'!$N$9,IF(AND($D205=4,$K205="Gas"),'AMI Ref (2)'!$O$9,IF(AND($D205=4,$K205="Electric"),'AMI Ref (2)'!$P$9,IF(AND($D205=4,$K205="N/A"),0,0))))</f>
        <v>0</v>
      </c>
      <c r="AQ205" s="77">
        <f>IF(AND($D205=5,$K205="Oil"),'AMI Ref (2)'!$N$10,IF(AND($D205=5,$K205="Gas"),'AMI Ref (2)'!$O$10,IF(AND($D205=5,$K205="Electric"),'AMI Ref (2)'!$P$10,IF(AND($D205=5,$K205="N/A"),0,0))))</f>
        <v>0</v>
      </c>
      <c r="AR205" s="86">
        <f t="shared" si="54"/>
        <v>0</v>
      </c>
      <c r="AS205" s="87" t="e">
        <f t="shared" si="55"/>
        <v>#N/A</v>
      </c>
    </row>
    <row r="206" spans="1:45" ht="12.95" customHeight="1" x14ac:dyDescent="0.2">
      <c r="A206" s="68">
        <v>204</v>
      </c>
      <c r="B206" s="79">
        <f>Input!E221</f>
        <v>0</v>
      </c>
      <c r="C206" s="79">
        <f>Input!F221</f>
        <v>0</v>
      </c>
      <c r="D206" s="79">
        <f>Input!G221</f>
        <v>0</v>
      </c>
      <c r="E206" s="79">
        <f>Input!H221</f>
        <v>0</v>
      </c>
      <c r="F206" s="80">
        <f>Input!I221</f>
        <v>0</v>
      </c>
      <c r="G206" s="80">
        <f>Input!J221</f>
        <v>0</v>
      </c>
      <c r="H206" s="79">
        <f>Input!K221</f>
        <v>0</v>
      </c>
      <c r="I206" s="79">
        <f>Input!L221</f>
        <v>0</v>
      </c>
      <c r="J206" s="79">
        <f>Input!M221</f>
        <v>0</v>
      </c>
      <c r="K206" s="79">
        <f>Input!N221</f>
        <v>0</v>
      </c>
      <c r="L206" s="79">
        <f>Input!O221</f>
        <v>0</v>
      </c>
      <c r="M206" s="81" t="str">
        <f t="shared" si="46"/>
        <v/>
      </c>
      <c r="N206" s="82">
        <f t="shared" si="47"/>
        <v>0</v>
      </c>
      <c r="O206" s="83">
        <f>Input!C221</f>
        <v>0</v>
      </c>
      <c r="P206" s="83"/>
      <c r="R206" s="11">
        <f t="shared" si="43"/>
        <v>0</v>
      </c>
      <c r="S206" s="15" t="str">
        <f t="shared" si="44"/>
        <v xml:space="preserve"> </v>
      </c>
      <c r="T206" s="15"/>
      <c r="U206" s="12">
        <f t="shared" si="48"/>
        <v>0</v>
      </c>
      <c r="V206" s="12">
        <f t="shared" si="49"/>
        <v>0</v>
      </c>
      <c r="W206" s="12">
        <f t="shared" si="50"/>
        <v>0</v>
      </c>
      <c r="X206" s="12">
        <f t="shared" si="51"/>
        <v>0</v>
      </c>
      <c r="Y206" s="12">
        <f t="shared" si="52"/>
        <v>0</v>
      </c>
      <c r="Z206" s="12">
        <f t="shared" si="53"/>
        <v>0</v>
      </c>
      <c r="AA206" s="12">
        <f t="shared" si="42"/>
        <v>0</v>
      </c>
      <c r="AB206" s="12" t="str">
        <f t="shared" si="45"/>
        <v>00</v>
      </c>
      <c r="AC206" s="85" t="e">
        <f>VLOOKUP(AB206,'AMI Ref (2)'!T:U,2,FALSE)</f>
        <v>#N/A</v>
      </c>
      <c r="AD206" s="86"/>
      <c r="AE206" s="77">
        <f>IF(AND($D206=0,$J206="Oil"),'AMI Ref (2)'!$K$5,IF(AND($D206=0,$J206="Gas"),'AMI Ref (2)'!$L$5,IF(AND($D206=0,$J206="Electric"),'AMI Ref (2)'!$M$5,IF(AND($D206=0,$J206="N/A"),0,0))))</f>
        <v>0</v>
      </c>
      <c r="AF206" s="77">
        <f>IF(AND($D206=1,$J206="Oil"),'AMI Ref (2)'!$K$6,IF(AND($D206=1,$J206="Gas"),'AMI Ref (2)'!$L$6,IF(AND($D206=1,$J206="Electric"),'AMI Ref (2)'!$M$6,IF(AND($D206=1,$J206="N/A"),0,0))))</f>
        <v>0</v>
      </c>
      <c r="AG206" s="77">
        <f>IF(AND($D206=2,$J206="Oil"),'AMI Ref (2)'!$K$7,IF(AND($D206=2,$J206="Gas"),'AMI Ref (2)'!$L$7,IF(AND($D206=2,$J206="Electric"),'AMI Ref (2)'!$M$7,IF(AND($D206=2,$J206="N/A"),0,0))))</f>
        <v>0</v>
      </c>
      <c r="AH206" s="77">
        <f>IF(AND($D206=3,$J206="Oil"),'AMI Ref (2)'!$K$8,IF(AND($D206=3,$J206="Gas"),'AMI Ref (2)'!$L$8,IF(AND($D206=3,$J206="Electric"),'AMI Ref (2)'!$M$8,IF(AND($D206=3,$J206="N/A"),0,0))))</f>
        <v>0</v>
      </c>
      <c r="AI206" s="77">
        <f>IF(AND($D206=4,$J206="Oil"),'AMI Ref (2)'!$K$9,IF(AND($D206=4,$J206="Gas"),'AMI Ref (2)'!$L$9,IF(AND($D206=4,$J206="Electric"),'AMI Ref (2)'!$M$9,IF(AND($D206=4,$J206="N/A"),0,0))))</f>
        <v>0</v>
      </c>
      <c r="AJ206" s="77">
        <f>IF(AND($D206=5,$J206="Oil"),'AMI Ref (2)'!$K$10,IF(AND($D206=5,$J206="Gas"),'AMI Ref (2)'!$L$10,IF(AND($D206=5,$J206="Electric"),'AMI Ref (2)'!$M$10,IF(AND($D206=5,$J206="N/A"),0,0))))</f>
        <v>0</v>
      </c>
      <c r="AK206" s="42"/>
      <c r="AL206" s="77">
        <f>IF(AND($D206=0,$K206="Oil"),'AMI Ref (2)'!$N$5,IF(AND($D206=0,$K206="Gas"),'AMI Ref (2)'!$O$5,IF(AND($D206=0,$K206="Electric"),'AMI Ref (2)'!$P$5,IF(AND($D206=0,$K206="N/A"),0,0))))</f>
        <v>0</v>
      </c>
      <c r="AM206" s="77">
        <f>IF(AND($D206=1,$K206="Oil"),'AMI Ref (2)'!$N$6,IF(AND($D206=1,$K206="Gas"),'AMI Ref (2)'!$O$6,IF(AND($D206=1,$K206="Electric"),'AMI Ref (2)'!$P$6,IF(AND($D206=1,$K206="N/A"),0,0))))</f>
        <v>0</v>
      </c>
      <c r="AN206" s="77">
        <f>IF(AND($D206=2,$K206="Oil"),'AMI Ref (2)'!$N$7,IF(AND($D206=2,$K206="Gas"),'AMI Ref (2)'!$O$7,IF(AND($D206=2,$K206="Electric"),'AMI Ref (2)'!$P$7,IF(AND($D206=2,$K206="N/A"),0,0))))</f>
        <v>0</v>
      </c>
      <c r="AO206" s="77">
        <f>IF(AND($D206=3,$K206="Oil"),'AMI Ref (2)'!$N$8,IF(AND($D206=3,$K206="Gas"),'AMI Ref (2)'!$O$8,IF(AND($D206=3,$K206="Electric"),'AMI Ref (2)'!$P$8,IF(AND($D206=3,$K206="N/A"),0,0))))</f>
        <v>0</v>
      </c>
      <c r="AP206" s="77">
        <f>IF(AND($D206=4,$K206="Oil"),'AMI Ref (2)'!$N$9,IF(AND($D206=4,$K206="Gas"),'AMI Ref (2)'!$O$9,IF(AND($D206=4,$K206="Electric"),'AMI Ref (2)'!$P$9,IF(AND($D206=4,$K206="N/A"),0,0))))</f>
        <v>0</v>
      </c>
      <c r="AQ206" s="77">
        <f>IF(AND($D206=5,$K206="Oil"),'AMI Ref (2)'!$N$10,IF(AND($D206=5,$K206="Gas"),'AMI Ref (2)'!$O$10,IF(AND($D206=5,$K206="Electric"),'AMI Ref (2)'!$P$10,IF(AND($D206=5,$K206="N/A"),0,0))))</f>
        <v>0</v>
      </c>
      <c r="AR206" s="86">
        <f t="shared" si="54"/>
        <v>0</v>
      </c>
      <c r="AS206" s="87" t="e">
        <f t="shared" si="55"/>
        <v>#N/A</v>
      </c>
    </row>
    <row r="207" spans="1:45" ht="12.95" customHeight="1" x14ac:dyDescent="0.2">
      <c r="A207" s="68">
        <v>205</v>
      </c>
      <c r="B207" s="79">
        <f>Input!E222</f>
        <v>0</v>
      </c>
      <c r="C207" s="79">
        <f>Input!F222</f>
        <v>0</v>
      </c>
      <c r="D207" s="79">
        <f>Input!G222</f>
        <v>0</v>
      </c>
      <c r="E207" s="79">
        <f>Input!H222</f>
        <v>0</v>
      </c>
      <c r="F207" s="80">
        <f>Input!I222</f>
        <v>0</v>
      </c>
      <c r="G207" s="80">
        <f>Input!J222</f>
        <v>0</v>
      </c>
      <c r="H207" s="79">
        <f>Input!K222</f>
        <v>0</v>
      </c>
      <c r="I207" s="79">
        <f>Input!L222</f>
        <v>0</v>
      </c>
      <c r="J207" s="79">
        <f>Input!M222</f>
        <v>0</v>
      </c>
      <c r="K207" s="79">
        <f>Input!N222</f>
        <v>0</v>
      </c>
      <c r="L207" s="79">
        <f>Input!O222</f>
        <v>0</v>
      </c>
      <c r="M207" s="81" t="str">
        <f t="shared" si="46"/>
        <v/>
      </c>
      <c r="N207" s="82">
        <f t="shared" si="47"/>
        <v>0</v>
      </c>
      <c r="O207" s="83">
        <f>Input!C222</f>
        <v>0</v>
      </c>
      <c r="P207" s="83"/>
      <c r="R207" s="11">
        <f t="shared" si="43"/>
        <v>0</v>
      </c>
      <c r="S207" s="15" t="str">
        <f t="shared" si="44"/>
        <v xml:space="preserve"> </v>
      </c>
      <c r="T207" s="15"/>
      <c r="U207" s="12">
        <f t="shared" si="48"/>
        <v>0</v>
      </c>
      <c r="V207" s="12">
        <f t="shared" si="49"/>
        <v>0</v>
      </c>
      <c r="W207" s="12">
        <f t="shared" si="50"/>
        <v>0</v>
      </c>
      <c r="X207" s="12">
        <f t="shared" si="51"/>
        <v>0</v>
      </c>
      <c r="Y207" s="12">
        <f t="shared" si="52"/>
        <v>0</v>
      </c>
      <c r="Z207" s="12">
        <f t="shared" si="53"/>
        <v>0</v>
      </c>
      <c r="AA207" s="12">
        <f t="shared" si="42"/>
        <v>0</v>
      </c>
      <c r="AB207" s="12" t="str">
        <f t="shared" si="45"/>
        <v>00</v>
      </c>
      <c r="AC207" s="85" t="e">
        <f>VLOOKUP(AB207,'AMI Ref (2)'!T:U,2,FALSE)</f>
        <v>#N/A</v>
      </c>
      <c r="AD207" s="86"/>
      <c r="AE207" s="77">
        <f>IF(AND($D207=0,$J207="Oil"),'AMI Ref (2)'!$K$5,IF(AND($D207=0,$J207="Gas"),'AMI Ref (2)'!$L$5,IF(AND($D207=0,$J207="Electric"),'AMI Ref (2)'!$M$5,IF(AND($D207=0,$J207="N/A"),0,0))))</f>
        <v>0</v>
      </c>
      <c r="AF207" s="77">
        <f>IF(AND($D207=1,$J207="Oil"),'AMI Ref (2)'!$K$6,IF(AND($D207=1,$J207="Gas"),'AMI Ref (2)'!$L$6,IF(AND($D207=1,$J207="Electric"),'AMI Ref (2)'!$M$6,IF(AND($D207=1,$J207="N/A"),0,0))))</f>
        <v>0</v>
      </c>
      <c r="AG207" s="77">
        <f>IF(AND($D207=2,$J207="Oil"),'AMI Ref (2)'!$K$7,IF(AND($D207=2,$J207="Gas"),'AMI Ref (2)'!$L$7,IF(AND($D207=2,$J207="Electric"),'AMI Ref (2)'!$M$7,IF(AND($D207=2,$J207="N/A"),0,0))))</f>
        <v>0</v>
      </c>
      <c r="AH207" s="77">
        <f>IF(AND($D207=3,$J207="Oil"),'AMI Ref (2)'!$K$8,IF(AND($D207=3,$J207="Gas"),'AMI Ref (2)'!$L$8,IF(AND($D207=3,$J207="Electric"),'AMI Ref (2)'!$M$8,IF(AND($D207=3,$J207="N/A"),0,0))))</f>
        <v>0</v>
      </c>
      <c r="AI207" s="77">
        <f>IF(AND($D207=4,$J207="Oil"),'AMI Ref (2)'!$K$9,IF(AND($D207=4,$J207="Gas"),'AMI Ref (2)'!$L$9,IF(AND($D207=4,$J207="Electric"),'AMI Ref (2)'!$M$9,IF(AND($D207=4,$J207="N/A"),0,0))))</f>
        <v>0</v>
      </c>
      <c r="AJ207" s="77">
        <f>IF(AND($D207=5,$J207="Oil"),'AMI Ref (2)'!$K$10,IF(AND($D207=5,$J207="Gas"),'AMI Ref (2)'!$L$10,IF(AND($D207=5,$J207="Electric"),'AMI Ref (2)'!$M$10,IF(AND($D207=5,$J207="N/A"),0,0))))</f>
        <v>0</v>
      </c>
      <c r="AK207" s="42"/>
      <c r="AL207" s="77">
        <f>IF(AND($D207=0,$K207="Oil"),'AMI Ref (2)'!$N$5,IF(AND($D207=0,$K207="Gas"),'AMI Ref (2)'!$O$5,IF(AND($D207=0,$K207="Electric"),'AMI Ref (2)'!$P$5,IF(AND($D207=0,$K207="N/A"),0,0))))</f>
        <v>0</v>
      </c>
      <c r="AM207" s="77">
        <f>IF(AND($D207=1,$K207="Oil"),'AMI Ref (2)'!$N$6,IF(AND($D207=1,$K207="Gas"),'AMI Ref (2)'!$O$6,IF(AND($D207=1,$K207="Electric"),'AMI Ref (2)'!$P$6,IF(AND($D207=1,$K207="N/A"),0,0))))</f>
        <v>0</v>
      </c>
      <c r="AN207" s="77">
        <f>IF(AND($D207=2,$K207="Oil"),'AMI Ref (2)'!$N$7,IF(AND($D207=2,$K207="Gas"),'AMI Ref (2)'!$O$7,IF(AND($D207=2,$K207="Electric"),'AMI Ref (2)'!$P$7,IF(AND($D207=2,$K207="N/A"),0,0))))</f>
        <v>0</v>
      </c>
      <c r="AO207" s="77">
        <f>IF(AND($D207=3,$K207="Oil"),'AMI Ref (2)'!$N$8,IF(AND($D207=3,$K207="Gas"),'AMI Ref (2)'!$O$8,IF(AND($D207=3,$K207="Electric"),'AMI Ref (2)'!$P$8,IF(AND($D207=3,$K207="N/A"),0,0))))</f>
        <v>0</v>
      </c>
      <c r="AP207" s="77">
        <f>IF(AND($D207=4,$K207="Oil"),'AMI Ref (2)'!$N$9,IF(AND($D207=4,$K207="Gas"),'AMI Ref (2)'!$O$9,IF(AND($D207=4,$K207="Electric"),'AMI Ref (2)'!$P$9,IF(AND($D207=4,$K207="N/A"),0,0))))</f>
        <v>0</v>
      </c>
      <c r="AQ207" s="77">
        <f>IF(AND($D207=5,$K207="Oil"),'AMI Ref (2)'!$N$10,IF(AND($D207=5,$K207="Gas"),'AMI Ref (2)'!$O$10,IF(AND($D207=5,$K207="Electric"),'AMI Ref (2)'!$P$10,IF(AND($D207=5,$K207="N/A"),0,0))))</f>
        <v>0</v>
      </c>
      <c r="AR207" s="86">
        <f t="shared" si="54"/>
        <v>0</v>
      </c>
      <c r="AS207" s="87" t="e">
        <f t="shared" si="55"/>
        <v>#N/A</v>
      </c>
    </row>
    <row r="208" spans="1:45" ht="12.95" customHeight="1" x14ac:dyDescent="0.2">
      <c r="A208" s="68">
        <v>206</v>
      </c>
      <c r="B208" s="79">
        <f>Input!E223</f>
        <v>0</v>
      </c>
      <c r="C208" s="79">
        <f>Input!F223</f>
        <v>0</v>
      </c>
      <c r="D208" s="79">
        <f>Input!G223</f>
        <v>0</v>
      </c>
      <c r="E208" s="79">
        <f>Input!H223</f>
        <v>0</v>
      </c>
      <c r="F208" s="80">
        <f>Input!I223</f>
        <v>0</v>
      </c>
      <c r="G208" s="80">
        <f>Input!J223</f>
        <v>0</v>
      </c>
      <c r="H208" s="79">
        <f>Input!K223</f>
        <v>0</v>
      </c>
      <c r="I208" s="79">
        <f>Input!L223</f>
        <v>0</v>
      </c>
      <c r="J208" s="79">
        <f>Input!M223</f>
        <v>0</v>
      </c>
      <c r="K208" s="79">
        <f>Input!N223</f>
        <v>0</v>
      </c>
      <c r="L208" s="79">
        <f>Input!O223</f>
        <v>0</v>
      </c>
      <c r="M208" s="81" t="str">
        <f t="shared" si="46"/>
        <v/>
      </c>
      <c r="N208" s="82">
        <f t="shared" si="47"/>
        <v>0</v>
      </c>
      <c r="O208" s="83">
        <f>Input!C223</f>
        <v>0</v>
      </c>
      <c r="P208" s="83"/>
      <c r="R208" s="11">
        <f t="shared" si="43"/>
        <v>0</v>
      </c>
      <c r="S208" s="15" t="str">
        <f t="shared" si="44"/>
        <v xml:space="preserve"> </v>
      </c>
      <c r="T208" s="15"/>
      <c r="U208" s="12">
        <f t="shared" si="48"/>
        <v>0</v>
      </c>
      <c r="V208" s="12">
        <f t="shared" si="49"/>
        <v>0</v>
      </c>
      <c r="W208" s="12">
        <f t="shared" si="50"/>
        <v>0</v>
      </c>
      <c r="X208" s="12">
        <f t="shared" si="51"/>
        <v>0</v>
      </c>
      <c r="Y208" s="12">
        <f t="shared" si="52"/>
        <v>0</v>
      </c>
      <c r="Z208" s="12">
        <f t="shared" si="53"/>
        <v>0</v>
      </c>
      <c r="AA208" s="12">
        <f t="shared" si="42"/>
        <v>0</v>
      </c>
      <c r="AB208" s="12" t="str">
        <f t="shared" si="45"/>
        <v>00</v>
      </c>
      <c r="AC208" s="85" t="e">
        <f>VLOOKUP(AB208,'AMI Ref (2)'!T:U,2,FALSE)</f>
        <v>#N/A</v>
      </c>
      <c r="AD208" s="86"/>
      <c r="AE208" s="77">
        <f>IF(AND($D208=0,$J208="Oil"),'AMI Ref (2)'!$K$5,IF(AND($D208=0,$J208="Gas"),'AMI Ref (2)'!$L$5,IF(AND($D208=0,$J208="Electric"),'AMI Ref (2)'!$M$5,IF(AND($D208=0,$J208="N/A"),0,0))))</f>
        <v>0</v>
      </c>
      <c r="AF208" s="77">
        <f>IF(AND($D208=1,$J208="Oil"),'AMI Ref (2)'!$K$6,IF(AND($D208=1,$J208="Gas"),'AMI Ref (2)'!$L$6,IF(AND($D208=1,$J208="Electric"),'AMI Ref (2)'!$M$6,IF(AND($D208=1,$J208="N/A"),0,0))))</f>
        <v>0</v>
      </c>
      <c r="AG208" s="77">
        <f>IF(AND($D208=2,$J208="Oil"),'AMI Ref (2)'!$K$7,IF(AND($D208=2,$J208="Gas"),'AMI Ref (2)'!$L$7,IF(AND($D208=2,$J208="Electric"),'AMI Ref (2)'!$M$7,IF(AND($D208=2,$J208="N/A"),0,0))))</f>
        <v>0</v>
      </c>
      <c r="AH208" s="77">
        <f>IF(AND($D208=3,$J208="Oil"),'AMI Ref (2)'!$K$8,IF(AND($D208=3,$J208="Gas"),'AMI Ref (2)'!$L$8,IF(AND($D208=3,$J208="Electric"),'AMI Ref (2)'!$M$8,IF(AND($D208=3,$J208="N/A"),0,0))))</f>
        <v>0</v>
      </c>
      <c r="AI208" s="77">
        <f>IF(AND($D208=4,$J208="Oil"),'AMI Ref (2)'!$K$9,IF(AND($D208=4,$J208="Gas"),'AMI Ref (2)'!$L$9,IF(AND($D208=4,$J208="Electric"),'AMI Ref (2)'!$M$9,IF(AND($D208=4,$J208="N/A"),0,0))))</f>
        <v>0</v>
      </c>
      <c r="AJ208" s="77">
        <f>IF(AND($D208=5,$J208="Oil"),'AMI Ref (2)'!$K$10,IF(AND($D208=5,$J208="Gas"),'AMI Ref (2)'!$L$10,IF(AND($D208=5,$J208="Electric"),'AMI Ref (2)'!$M$10,IF(AND($D208=5,$J208="N/A"),0,0))))</f>
        <v>0</v>
      </c>
      <c r="AK208" s="42"/>
      <c r="AL208" s="77">
        <f>IF(AND($D208=0,$K208="Oil"),'AMI Ref (2)'!$N$5,IF(AND($D208=0,$K208="Gas"),'AMI Ref (2)'!$O$5,IF(AND($D208=0,$K208="Electric"),'AMI Ref (2)'!$P$5,IF(AND($D208=0,$K208="N/A"),0,0))))</f>
        <v>0</v>
      </c>
      <c r="AM208" s="77">
        <f>IF(AND($D208=1,$K208="Oil"),'AMI Ref (2)'!$N$6,IF(AND($D208=1,$K208="Gas"),'AMI Ref (2)'!$O$6,IF(AND($D208=1,$K208="Electric"),'AMI Ref (2)'!$P$6,IF(AND($D208=1,$K208="N/A"),0,0))))</f>
        <v>0</v>
      </c>
      <c r="AN208" s="77">
        <f>IF(AND($D208=2,$K208="Oil"),'AMI Ref (2)'!$N$7,IF(AND($D208=2,$K208="Gas"),'AMI Ref (2)'!$O$7,IF(AND($D208=2,$K208="Electric"),'AMI Ref (2)'!$P$7,IF(AND($D208=2,$K208="N/A"),0,0))))</f>
        <v>0</v>
      </c>
      <c r="AO208" s="77">
        <f>IF(AND($D208=3,$K208="Oil"),'AMI Ref (2)'!$N$8,IF(AND($D208=3,$K208="Gas"),'AMI Ref (2)'!$O$8,IF(AND($D208=3,$K208="Electric"),'AMI Ref (2)'!$P$8,IF(AND($D208=3,$K208="N/A"),0,0))))</f>
        <v>0</v>
      </c>
      <c r="AP208" s="77">
        <f>IF(AND($D208=4,$K208="Oil"),'AMI Ref (2)'!$N$9,IF(AND($D208=4,$K208="Gas"),'AMI Ref (2)'!$O$9,IF(AND($D208=4,$K208="Electric"),'AMI Ref (2)'!$P$9,IF(AND($D208=4,$K208="N/A"),0,0))))</f>
        <v>0</v>
      </c>
      <c r="AQ208" s="77">
        <f>IF(AND($D208=5,$K208="Oil"),'AMI Ref (2)'!$N$10,IF(AND($D208=5,$K208="Gas"),'AMI Ref (2)'!$O$10,IF(AND($D208=5,$K208="Electric"),'AMI Ref (2)'!$P$10,IF(AND($D208=5,$K208="N/A"),0,0))))</f>
        <v>0</v>
      </c>
      <c r="AR208" s="86">
        <f t="shared" si="54"/>
        <v>0</v>
      </c>
      <c r="AS208" s="87" t="e">
        <f t="shared" si="55"/>
        <v>#N/A</v>
      </c>
    </row>
    <row r="209" spans="1:45" ht="12.95" customHeight="1" x14ac:dyDescent="0.2">
      <c r="A209" s="68">
        <v>207</v>
      </c>
      <c r="B209" s="79">
        <f>Input!E224</f>
        <v>0</v>
      </c>
      <c r="C209" s="79">
        <f>Input!F224</f>
        <v>0</v>
      </c>
      <c r="D209" s="79">
        <f>Input!G224</f>
        <v>0</v>
      </c>
      <c r="E209" s="79">
        <f>Input!H224</f>
        <v>0</v>
      </c>
      <c r="F209" s="80">
        <f>Input!I224</f>
        <v>0</v>
      </c>
      <c r="G209" s="80">
        <f>Input!J224</f>
        <v>0</v>
      </c>
      <c r="H209" s="79">
        <f>Input!K224</f>
        <v>0</v>
      </c>
      <c r="I209" s="79">
        <f>Input!L224</f>
        <v>0</v>
      </c>
      <c r="J209" s="79">
        <f>Input!M224</f>
        <v>0</v>
      </c>
      <c r="K209" s="79">
        <f>Input!N224</f>
        <v>0</v>
      </c>
      <c r="L209" s="79">
        <f>Input!O224</f>
        <v>0</v>
      </c>
      <c r="M209" s="81" t="str">
        <f t="shared" si="46"/>
        <v/>
      </c>
      <c r="N209" s="82">
        <f t="shared" si="47"/>
        <v>0</v>
      </c>
      <c r="O209" s="83">
        <f>Input!C224</f>
        <v>0</v>
      </c>
      <c r="P209" s="83"/>
      <c r="R209" s="11">
        <f t="shared" si="43"/>
        <v>0</v>
      </c>
      <c r="S209" s="15" t="str">
        <f t="shared" si="44"/>
        <v xml:space="preserve"> </v>
      </c>
      <c r="T209" s="15"/>
      <c r="U209" s="12">
        <f t="shared" si="48"/>
        <v>0</v>
      </c>
      <c r="V209" s="12">
        <f t="shared" si="49"/>
        <v>0</v>
      </c>
      <c r="W209" s="12">
        <f t="shared" si="50"/>
        <v>0</v>
      </c>
      <c r="X209" s="12">
        <f t="shared" si="51"/>
        <v>0</v>
      </c>
      <c r="Y209" s="12">
        <f t="shared" si="52"/>
        <v>0</v>
      </c>
      <c r="Z209" s="12">
        <f t="shared" si="53"/>
        <v>0</v>
      </c>
      <c r="AA209" s="12">
        <f t="shared" si="42"/>
        <v>0</v>
      </c>
      <c r="AB209" s="12" t="str">
        <f t="shared" si="45"/>
        <v>00</v>
      </c>
      <c r="AC209" s="85" t="e">
        <f>VLOOKUP(AB209,'AMI Ref (2)'!T:U,2,FALSE)</f>
        <v>#N/A</v>
      </c>
      <c r="AD209" s="86"/>
      <c r="AE209" s="77">
        <f>IF(AND($D209=0,$J209="Oil"),'AMI Ref (2)'!$K$5,IF(AND($D209=0,$J209="Gas"),'AMI Ref (2)'!$L$5,IF(AND($D209=0,$J209="Electric"),'AMI Ref (2)'!$M$5,IF(AND($D209=0,$J209="N/A"),0,0))))</f>
        <v>0</v>
      </c>
      <c r="AF209" s="77">
        <f>IF(AND($D209=1,$J209="Oil"),'AMI Ref (2)'!$K$6,IF(AND($D209=1,$J209="Gas"),'AMI Ref (2)'!$L$6,IF(AND($D209=1,$J209="Electric"),'AMI Ref (2)'!$M$6,IF(AND($D209=1,$J209="N/A"),0,0))))</f>
        <v>0</v>
      </c>
      <c r="AG209" s="77">
        <f>IF(AND($D209=2,$J209="Oil"),'AMI Ref (2)'!$K$7,IF(AND($D209=2,$J209="Gas"),'AMI Ref (2)'!$L$7,IF(AND($D209=2,$J209="Electric"),'AMI Ref (2)'!$M$7,IF(AND($D209=2,$J209="N/A"),0,0))))</f>
        <v>0</v>
      </c>
      <c r="AH209" s="77">
        <f>IF(AND($D209=3,$J209="Oil"),'AMI Ref (2)'!$K$8,IF(AND($D209=3,$J209="Gas"),'AMI Ref (2)'!$L$8,IF(AND($D209=3,$J209="Electric"),'AMI Ref (2)'!$M$8,IF(AND($D209=3,$J209="N/A"),0,0))))</f>
        <v>0</v>
      </c>
      <c r="AI209" s="77">
        <f>IF(AND($D209=4,$J209="Oil"),'AMI Ref (2)'!$K$9,IF(AND($D209=4,$J209="Gas"),'AMI Ref (2)'!$L$9,IF(AND($D209=4,$J209="Electric"),'AMI Ref (2)'!$M$9,IF(AND($D209=4,$J209="N/A"),0,0))))</f>
        <v>0</v>
      </c>
      <c r="AJ209" s="77">
        <f>IF(AND($D209=5,$J209="Oil"),'AMI Ref (2)'!$K$10,IF(AND($D209=5,$J209="Gas"),'AMI Ref (2)'!$L$10,IF(AND($D209=5,$J209="Electric"),'AMI Ref (2)'!$M$10,IF(AND($D209=5,$J209="N/A"),0,0))))</f>
        <v>0</v>
      </c>
      <c r="AK209" s="42"/>
      <c r="AL209" s="77">
        <f>IF(AND($D209=0,$K209="Oil"),'AMI Ref (2)'!$N$5,IF(AND($D209=0,$K209="Gas"),'AMI Ref (2)'!$O$5,IF(AND($D209=0,$K209="Electric"),'AMI Ref (2)'!$P$5,IF(AND($D209=0,$K209="N/A"),0,0))))</f>
        <v>0</v>
      </c>
      <c r="AM209" s="77">
        <f>IF(AND($D209=1,$K209="Oil"),'AMI Ref (2)'!$N$6,IF(AND($D209=1,$K209="Gas"),'AMI Ref (2)'!$O$6,IF(AND($D209=1,$K209="Electric"),'AMI Ref (2)'!$P$6,IF(AND($D209=1,$K209="N/A"),0,0))))</f>
        <v>0</v>
      </c>
      <c r="AN209" s="77">
        <f>IF(AND($D209=2,$K209="Oil"),'AMI Ref (2)'!$N$7,IF(AND($D209=2,$K209="Gas"),'AMI Ref (2)'!$O$7,IF(AND($D209=2,$K209="Electric"),'AMI Ref (2)'!$P$7,IF(AND($D209=2,$K209="N/A"),0,0))))</f>
        <v>0</v>
      </c>
      <c r="AO209" s="77">
        <f>IF(AND($D209=3,$K209="Oil"),'AMI Ref (2)'!$N$8,IF(AND($D209=3,$K209="Gas"),'AMI Ref (2)'!$O$8,IF(AND($D209=3,$K209="Electric"),'AMI Ref (2)'!$P$8,IF(AND($D209=3,$K209="N/A"),0,0))))</f>
        <v>0</v>
      </c>
      <c r="AP209" s="77">
        <f>IF(AND($D209=4,$K209="Oil"),'AMI Ref (2)'!$N$9,IF(AND($D209=4,$K209="Gas"),'AMI Ref (2)'!$O$9,IF(AND($D209=4,$K209="Electric"),'AMI Ref (2)'!$P$9,IF(AND($D209=4,$K209="N/A"),0,0))))</f>
        <v>0</v>
      </c>
      <c r="AQ209" s="77">
        <f>IF(AND($D209=5,$K209="Oil"),'AMI Ref (2)'!$N$10,IF(AND($D209=5,$K209="Gas"),'AMI Ref (2)'!$O$10,IF(AND($D209=5,$K209="Electric"),'AMI Ref (2)'!$P$10,IF(AND($D209=5,$K209="N/A"),0,0))))</f>
        <v>0</v>
      </c>
      <c r="AR209" s="86">
        <f t="shared" si="54"/>
        <v>0</v>
      </c>
      <c r="AS209" s="87" t="e">
        <f t="shared" si="55"/>
        <v>#N/A</v>
      </c>
    </row>
    <row r="210" spans="1:45" ht="12.95" customHeight="1" x14ac:dyDescent="0.2">
      <c r="A210" s="68">
        <v>208</v>
      </c>
      <c r="B210" s="79">
        <f>Input!E225</f>
        <v>0</v>
      </c>
      <c r="C210" s="79">
        <f>Input!F225</f>
        <v>0</v>
      </c>
      <c r="D210" s="79">
        <f>Input!G225</f>
        <v>0</v>
      </c>
      <c r="E210" s="79">
        <f>Input!H225</f>
        <v>0</v>
      </c>
      <c r="F210" s="80">
        <f>Input!I225</f>
        <v>0</v>
      </c>
      <c r="G210" s="80">
        <f>Input!J225</f>
        <v>0</v>
      </c>
      <c r="H210" s="79">
        <f>Input!K225</f>
        <v>0</v>
      </c>
      <c r="I210" s="79">
        <f>Input!L225</f>
        <v>0</v>
      </c>
      <c r="J210" s="79">
        <f>Input!M225</f>
        <v>0</v>
      </c>
      <c r="K210" s="79">
        <f>Input!N225</f>
        <v>0</v>
      </c>
      <c r="L210" s="79">
        <f>Input!O225</f>
        <v>0</v>
      </c>
      <c r="M210" s="81" t="str">
        <f t="shared" si="46"/>
        <v/>
      </c>
      <c r="N210" s="82">
        <f t="shared" si="47"/>
        <v>0</v>
      </c>
      <c r="O210" s="83">
        <f>Input!C225</f>
        <v>0</v>
      </c>
      <c r="P210" s="83"/>
      <c r="R210" s="11">
        <f t="shared" si="43"/>
        <v>0</v>
      </c>
      <c r="S210" s="15" t="str">
        <f t="shared" si="44"/>
        <v xml:space="preserve"> </v>
      </c>
      <c r="T210" s="15"/>
      <c r="U210" s="12">
        <f t="shared" si="48"/>
        <v>0</v>
      </c>
      <c r="V210" s="12">
        <f t="shared" si="49"/>
        <v>0</v>
      </c>
      <c r="W210" s="12">
        <f t="shared" si="50"/>
        <v>0</v>
      </c>
      <c r="X210" s="12">
        <f t="shared" si="51"/>
        <v>0</v>
      </c>
      <c r="Y210" s="12">
        <f t="shared" si="52"/>
        <v>0</v>
      </c>
      <c r="Z210" s="12">
        <f t="shared" si="53"/>
        <v>0</v>
      </c>
      <c r="AA210" s="12">
        <f t="shared" si="42"/>
        <v>0</v>
      </c>
      <c r="AB210" s="12" t="str">
        <f t="shared" si="45"/>
        <v>00</v>
      </c>
      <c r="AC210" s="85" t="e">
        <f>VLOOKUP(AB210,'AMI Ref (2)'!T:U,2,FALSE)</f>
        <v>#N/A</v>
      </c>
      <c r="AD210" s="86"/>
      <c r="AE210" s="77">
        <f>IF(AND($D210=0,$J210="Oil"),'AMI Ref (2)'!$K$5,IF(AND($D210=0,$J210="Gas"),'AMI Ref (2)'!$L$5,IF(AND($D210=0,$J210="Electric"),'AMI Ref (2)'!$M$5,IF(AND($D210=0,$J210="N/A"),0,0))))</f>
        <v>0</v>
      </c>
      <c r="AF210" s="77">
        <f>IF(AND($D210=1,$J210="Oil"),'AMI Ref (2)'!$K$6,IF(AND($D210=1,$J210="Gas"),'AMI Ref (2)'!$L$6,IF(AND($D210=1,$J210="Electric"),'AMI Ref (2)'!$M$6,IF(AND($D210=1,$J210="N/A"),0,0))))</f>
        <v>0</v>
      </c>
      <c r="AG210" s="77">
        <f>IF(AND($D210=2,$J210="Oil"),'AMI Ref (2)'!$K$7,IF(AND($D210=2,$J210="Gas"),'AMI Ref (2)'!$L$7,IF(AND($D210=2,$J210="Electric"),'AMI Ref (2)'!$M$7,IF(AND($D210=2,$J210="N/A"),0,0))))</f>
        <v>0</v>
      </c>
      <c r="AH210" s="77">
        <f>IF(AND($D210=3,$J210="Oil"),'AMI Ref (2)'!$K$8,IF(AND($D210=3,$J210="Gas"),'AMI Ref (2)'!$L$8,IF(AND($D210=3,$J210="Electric"),'AMI Ref (2)'!$M$8,IF(AND($D210=3,$J210="N/A"),0,0))))</f>
        <v>0</v>
      </c>
      <c r="AI210" s="77">
        <f>IF(AND($D210=4,$J210="Oil"),'AMI Ref (2)'!$K$9,IF(AND($D210=4,$J210="Gas"),'AMI Ref (2)'!$L$9,IF(AND($D210=4,$J210="Electric"),'AMI Ref (2)'!$M$9,IF(AND($D210=4,$J210="N/A"),0,0))))</f>
        <v>0</v>
      </c>
      <c r="AJ210" s="77">
        <f>IF(AND($D210=5,$J210="Oil"),'AMI Ref (2)'!$K$10,IF(AND($D210=5,$J210="Gas"),'AMI Ref (2)'!$L$10,IF(AND($D210=5,$J210="Electric"),'AMI Ref (2)'!$M$10,IF(AND($D210=5,$J210="N/A"),0,0))))</f>
        <v>0</v>
      </c>
      <c r="AK210" s="42"/>
      <c r="AL210" s="77">
        <f>IF(AND($D210=0,$K210="Oil"),'AMI Ref (2)'!$N$5,IF(AND($D210=0,$K210="Gas"),'AMI Ref (2)'!$O$5,IF(AND($D210=0,$K210="Electric"),'AMI Ref (2)'!$P$5,IF(AND($D210=0,$K210="N/A"),0,0))))</f>
        <v>0</v>
      </c>
      <c r="AM210" s="77">
        <f>IF(AND($D210=1,$K210="Oil"),'AMI Ref (2)'!$N$6,IF(AND($D210=1,$K210="Gas"),'AMI Ref (2)'!$O$6,IF(AND($D210=1,$K210="Electric"),'AMI Ref (2)'!$P$6,IF(AND($D210=1,$K210="N/A"),0,0))))</f>
        <v>0</v>
      </c>
      <c r="AN210" s="77">
        <f>IF(AND($D210=2,$K210="Oil"),'AMI Ref (2)'!$N$7,IF(AND($D210=2,$K210="Gas"),'AMI Ref (2)'!$O$7,IF(AND($D210=2,$K210="Electric"),'AMI Ref (2)'!$P$7,IF(AND($D210=2,$K210="N/A"),0,0))))</f>
        <v>0</v>
      </c>
      <c r="AO210" s="77">
        <f>IF(AND($D210=3,$K210="Oil"),'AMI Ref (2)'!$N$8,IF(AND($D210=3,$K210="Gas"),'AMI Ref (2)'!$O$8,IF(AND($D210=3,$K210="Electric"),'AMI Ref (2)'!$P$8,IF(AND($D210=3,$K210="N/A"),0,0))))</f>
        <v>0</v>
      </c>
      <c r="AP210" s="77">
        <f>IF(AND($D210=4,$K210="Oil"),'AMI Ref (2)'!$N$9,IF(AND($D210=4,$K210="Gas"),'AMI Ref (2)'!$O$9,IF(AND($D210=4,$K210="Electric"),'AMI Ref (2)'!$P$9,IF(AND($D210=4,$K210="N/A"),0,0))))</f>
        <v>0</v>
      </c>
      <c r="AQ210" s="77">
        <f>IF(AND($D210=5,$K210="Oil"),'AMI Ref (2)'!$N$10,IF(AND($D210=5,$K210="Gas"),'AMI Ref (2)'!$O$10,IF(AND($D210=5,$K210="Electric"),'AMI Ref (2)'!$P$10,IF(AND($D210=5,$K210="N/A"),0,0))))</f>
        <v>0</v>
      </c>
      <c r="AR210" s="86">
        <f t="shared" si="54"/>
        <v>0</v>
      </c>
      <c r="AS210" s="87" t="e">
        <f t="shared" si="55"/>
        <v>#N/A</v>
      </c>
    </row>
    <row r="211" spans="1:45" ht="12.95" customHeight="1" x14ac:dyDescent="0.2">
      <c r="A211" s="68">
        <v>209</v>
      </c>
      <c r="B211" s="79">
        <f>Input!E226</f>
        <v>0</v>
      </c>
      <c r="C211" s="79">
        <f>Input!F226</f>
        <v>0</v>
      </c>
      <c r="D211" s="79">
        <f>Input!G226</f>
        <v>0</v>
      </c>
      <c r="E211" s="79">
        <f>Input!H226</f>
        <v>0</v>
      </c>
      <c r="F211" s="80">
        <f>Input!I226</f>
        <v>0</v>
      </c>
      <c r="G211" s="80">
        <f>Input!J226</f>
        <v>0</v>
      </c>
      <c r="H211" s="79">
        <f>Input!K226</f>
        <v>0</v>
      </c>
      <c r="I211" s="79">
        <f>Input!L226</f>
        <v>0</v>
      </c>
      <c r="J211" s="79">
        <f>Input!M226</f>
        <v>0</v>
      </c>
      <c r="K211" s="79">
        <f>Input!N226</f>
        <v>0</v>
      </c>
      <c r="L211" s="79">
        <f>Input!O226</f>
        <v>0</v>
      </c>
      <c r="M211" s="81" t="str">
        <f t="shared" si="46"/>
        <v/>
      </c>
      <c r="N211" s="82">
        <f t="shared" si="47"/>
        <v>0</v>
      </c>
      <c r="O211" s="83">
        <f>Input!C226</f>
        <v>0</v>
      </c>
      <c r="P211" s="83"/>
      <c r="R211" s="11">
        <f t="shared" si="43"/>
        <v>0</v>
      </c>
      <c r="S211" s="15" t="str">
        <f t="shared" si="44"/>
        <v xml:space="preserve"> </v>
      </c>
      <c r="T211" s="15"/>
      <c r="U211" s="12">
        <f t="shared" si="48"/>
        <v>0</v>
      </c>
      <c r="V211" s="12">
        <f t="shared" si="49"/>
        <v>0</v>
      </c>
      <c r="W211" s="12">
        <f t="shared" si="50"/>
        <v>0</v>
      </c>
      <c r="X211" s="12">
        <f t="shared" si="51"/>
        <v>0</v>
      </c>
      <c r="Y211" s="12">
        <f t="shared" si="52"/>
        <v>0</v>
      </c>
      <c r="Z211" s="12">
        <f t="shared" si="53"/>
        <v>0</v>
      </c>
      <c r="AA211" s="12">
        <f t="shared" si="42"/>
        <v>0</v>
      </c>
      <c r="AB211" s="12" t="str">
        <f t="shared" si="45"/>
        <v>00</v>
      </c>
      <c r="AC211" s="85" t="e">
        <f>VLOOKUP(AB211,'AMI Ref (2)'!T:U,2,FALSE)</f>
        <v>#N/A</v>
      </c>
      <c r="AD211" s="86"/>
      <c r="AE211" s="77">
        <f>IF(AND($D211=0,$J211="Oil"),'AMI Ref (2)'!$K$5,IF(AND($D211=0,$J211="Gas"),'AMI Ref (2)'!$L$5,IF(AND($D211=0,$J211="Electric"),'AMI Ref (2)'!$M$5,IF(AND($D211=0,$J211="N/A"),0,0))))</f>
        <v>0</v>
      </c>
      <c r="AF211" s="77">
        <f>IF(AND($D211=1,$J211="Oil"),'AMI Ref (2)'!$K$6,IF(AND($D211=1,$J211="Gas"),'AMI Ref (2)'!$L$6,IF(AND($D211=1,$J211="Electric"),'AMI Ref (2)'!$M$6,IF(AND($D211=1,$J211="N/A"),0,0))))</f>
        <v>0</v>
      </c>
      <c r="AG211" s="77">
        <f>IF(AND($D211=2,$J211="Oil"),'AMI Ref (2)'!$K$7,IF(AND($D211=2,$J211="Gas"),'AMI Ref (2)'!$L$7,IF(AND($D211=2,$J211="Electric"),'AMI Ref (2)'!$M$7,IF(AND($D211=2,$J211="N/A"),0,0))))</f>
        <v>0</v>
      </c>
      <c r="AH211" s="77">
        <f>IF(AND($D211=3,$J211="Oil"),'AMI Ref (2)'!$K$8,IF(AND($D211=3,$J211="Gas"),'AMI Ref (2)'!$L$8,IF(AND($D211=3,$J211="Electric"),'AMI Ref (2)'!$M$8,IF(AND($D211=3,$J211="N/A"),0,0))))</f>
        <v>0</v>
      </c>
      <c r="AI211" s="77">
        <f>IF(AND($D211=4,$J211="Oil"),'AMI Ref (2)'!$K$9,IF(AND($D211=4,$J211="Gas"),'AMI Ref (2)'!$L$9,IF(AND($D211=4,$J211="Electric"),'AMI Ref (2)'!$M$9,IF(AND($D211=4,$J211="N/A"),0,0))))</f>
        <v>0</v>
      </c>
      <c r="AJ211" s="77">
        <f>IF(AND($D211=5,$J211="Oil"),'AMI Ref (2)'!$K$10,IF(AND($D211=5,$J211="Gas"),'AMI Ref (2)'!$L$10,IF(AND($D211=5,$J211="Electric"),'AMI Ref (2)'!$M$10,IF(AND($D211=5,$J211="N/A"),0,0))))</f>
        <v>0</v>
      </c>
      <c r="AK211" s="42"/>
      <c r="AL211" s="77">
        <f>IF(AND($D211=0,$K211="Oil"),'AMI Ref (2)'!$N$5,IF(AND($D211=0,$K211="Gas"),'AMI Ref (2)'!$O$5,IF(AND($D211=0,$K211="Electric"),'AMI Ref (2)'!$P$5,IF(AND($D211=0,$K211="N/A"),0,0))))</f>
        <v>0</v>
      </c>
      <c r="AM211" s="77">
        <f>IF(AND($D211=1,$K211="Oil"),'AMI Ref (2)'!$N$6,IF(AND($D211=1,$K211="Gas"),'AMI Ref (2)'!$O$6,IF(AND($D211=1,$K211="Electric"),'AMI Ref (2)'!$P$6,IF(AND($D211=1,$K211="N/A"),0,0))))</f>
        <v>0</v>
      </c>
      <c r="AN211" s="77">
        <f>IF(AND($D211=2,$K211="Oil"),'AMI Ref (2)'!$N$7,IF(AND($D211=2,$K211="Gas"),'AMI Ref (2)'!$O$7,IF(AND($D211=2,$K211="Electric"),'AMI Ref (2)'!$P$7,IF(AND($D211=2,$K211="N/A"),0,0))))</f>
        <v>0</v>
      </c>
      <c r="AO211" s="77">
        <f>IF(AND($D211=3,$K211="Oil"),'AMI Ref (2)'!$N$8,IF(AND($D211=3,$K211="Gas"),'AMI Ref (2)'!$O$8,IF(AND($D211=3,$K211="Electric"),'AMI Ref (2)'!$P$8,IF(AND($D211=3,$K211="N/A"),0,0))))</f>
        <v>0</v>
      </c>
      <c r="AP211" s="77">
        <f>IF(AND($D211=4,$K211="Oil"),'AMI Ref (2)'!$N$9,IF(AND($D211=4,$K211="Gas"),'AMI Ref (2)'!$O$9,IF(AND($D211=4,$K211="Electric"),'AMI Ref (2)'!$P$9,IF(AND($D211=4,$K211="N/A"),0,0))))</f>
        <v>0</v>
      </c>
      <c r="AQ211" s="77">
        <f>IF(AND($D211=5,$K211="Oil"),'AMI Ref (2)'!$N$10,IF(AND($D211=5,$K211="Gas"),'AMI Ref (2)'!$O$10,IF(AND($D211=5,$K211="Electric"),'AMI Ref (2)'!$P$10,IF(AND($D211=5,$K211="N/A"),0,0))))</f>
        <v>0</v>
      </c>
      <c r="AR211" s="86">
        <f t="shared" si="54"/>
        <v>0</v>
      </c>
      <c r="AS211" s="87" t="e">
        <f t="shared" si="55"/>
        <v>#N/A</v>
      </c>
    </row>
    <row r="212" spans="1:45" ht="12.95" customHeight="1" x14ac:dyDescent="0.2">
      <c r="A212" s="68">
        <v>210</v>
      </c>
      <c r="B212" s="79">
        <f>Input!E227</f>
        <v>0</v>
      </c>
      <c r="C212" s="79">
        <f>Input!F227</f>
        <v>0</v>
      </c>
      <c r="D212" s="79">
        <f>Input!G227</f>
        <v>0</v>
      </c>
      <c r="E212" s="79">
        <f>Input!H227</f>
        <v>0</v>
      </c>
      <c r="F212" s="80">
        <f>Input!I227</f>
        <v>0</v>
      </c>
      <c r="G212" s="80">
        <f>Input!J227</f>
        <v>0</v>
      </c>
      <c r="H212" s="79">
        <f>Input!K227</f>
        <v>0</v>
      </c>
      <c r="I212" s="79">
        <f>Input!L227</f>
        <v>0</v>
      </c>
      <c r="J212" s="79">
        <f>Input!M227</f>
        <v>0</v>
      </c>
      <c r="K212" s="79">
        <f>Input!N227</f>
        <v>0</v>
      </c>
      <c r="L212" s="79">
        <f>Input!O227</f>
        <v>0</v>
      </c>
      <c r="M212" s="81" t="str">
        <f t="shared" si="46"/>
        <v/>
      </c>
      <c r="N212" s="82">
        <f t="shared" si="47"/>
        <v>0</v>
      </c>
      <c r="O212" s="83">
        <f>Input!C227</f>
        <v>0</v>
      </c>
      <c r="P212" s="83"/>
      <c r="R212" s="11">
        <f t="shared" si="43"/>
        <v>0</v>
      </c>
      <c r="S212" s="15" t="str">
        <f t="shared" si="44"/>
        <v xml:space="preserve"> </v>
      </c>
      <c r="T212" s="15"/>
      <c r="U212" s="12">
        <f t="shared" si="48"/>
        <v>0</v>
      </c>
      <c r="V212" s="12">
        <f t="shared" si="49"/>
        <v>0</v>
      </c>
      <c r="W212" s="12">
        <f t="shared" si="50"/>
        <v>0</v>
      </c>
      <c r="X212" s="12">
        <f t="shared" si="51"/>
        <v>0</v>
      </c>
      <c r="Y212" s="12">
        <f t="shared" si="52"/>
        <v>0</v>
      </c>
      <c r="Z212" s="12">
        <f t="shared" si="53"/>
        <v>0</v>
      </c>
      <c r="AA212" s="12">
        <f t="shared" si="42"/>
        <v>0</v>
      </c>
      <c r="AB212" s="12" t="str">
        <f t="shared" si="45"/>
        <v>00</v>
      </c>
      <c r="AC212" s="85" t="e">
        <f>VLOOKUP(AB212,'AMI Ref (2)'!T:U,2,FALSE)</f>
        <v>#N/A</v>
      </c>
      <c r="AD212" s="86"/>
      <c r="AE212" s="77">
        <f>IF(AND($D212=0,$J212="Oil"),'AMI Ref (2)'!$K$5,IF(AND($D212=0,$J212="Gas"),'AMI Ref (2)'!$L$5,IF(AND($D212=0,$J212="Electric"),'AMI Ref (2)'!$M$5,IF(AND($D212=0,$J212="N/A"),0,0))))</f>
        <v>0</v>
      </c>
      <c r="AF212" s="77">
        <f>IF(AND($D212=1,$J212="Oil"),'AMI Ref (2)'!$K$6,IF(AND($D212=1,$J212="Gas"),'AMI Ref (2)'!$L$6,IF(AND($D212=1,$J212="Electric"),'AMI Ref (2)'!$M$6,IF(AND($D212=1,$J212="N/A"),0,0))))</f>
        <v>0</v>
      </c>
      <c r="AG212" s="77">
        <f>IF(AND($D212=2,$J212="Oil"),'AMI Ref (2)'!$K$7,IF(AND($D212=2,$J212="Gas"),'AMI Ref (2)'!$L$7,IF(AND($D212=2,$J212="Electric"),'AMI Ref (2)'!$M$7,IF(AND($D212=2,$J212="N/A"),0,0))))</f>
        <v>0</v>
      </c>
      <c r="AH212" s="77">
        <f>IF(AND($D212=3,$J212="Oil"),'AMI Ref (2)'!$K$8,IF(AND($D212=3,$J212="Gas"),'AMI Ref (2)'!$L$8,IF(AND($D212=3,$J212="Electric"),'AMI Ref (2)'!$M$8,IF(AND($D212=3,$J212="N/A"),0,0))))</f>
        <v>0</v>
      </c>
      <c r="AI212" s="77">
        <f>IF(AND($D212=4,$J212="Oil"),'AMI Ref (2)'!$K$9,IF(AND($D212=4,$J212="Gas"),'AMI Ref (2)'!$L$9,IF(AND($D212=4,$J212="Electric"),'AMI Ref (2)'!$M$9,IF(AND($D212=4,$J212="N/A"),0,0))))</f>
        <v>0</v>
      </c>
      <c r="AJ212" s="77">
        <f>IF(AND($D212=5,$J212="Oil"),'AMI Ref (2)'!$K$10,IF(AND($D212=5,$J212="Gas"),'AMI Ref (2)'!$L$10,IF(AND($D212=5,$J212="Electric"),'AMI Ref (2)'!$M$10,IF(AND($D212=5,$J212="N/A"),0,0))))</f>
        <v>0</v>
      </c>
      <c r="AK212" s="42"/>
      <c r="AL212" s="77">
        <f>IF(AND($D212=0,$K212="Oil"),'AMI Ref (2)'!$N$5,IF(AND($D212=0,$K212="Gas"),'AMI Ref (2)'!$O$5,IF(AND($D212=0,$K212="Electric"),'AMI Ref (2)'!$P$5,IF(AND($D212=0,$K212="N/A"),0,0))))</f>
        <v>0</v>
      </c>
      <c r="AM212" s="77">
        <f>IF(AND($D212=1,$K212="Oil"),'AMI Ref (2)'!$N$6,IF(AND($D212=1,$K212="Gas"),'AMI Ref (2)'!$O$6,IF(AND($D212=1,$K212="Electric"),'AMI Ref (2)'!$P$6,IF(AND($D212=1,$K212="N/A"),0,0))))</f>
        <v>0</v>
      </c>
      <c r="AN212" s="77">
        <f>IF(AND($D212=2,$K212="Oil"),'AMI Ref (2)'!$N$7,IF(AND($D212=2,$K212="Gas"),'AMI Ref (2)'!$O$7,IF(AND($D212=2,$K212="Electric"),'AMI Ref (2)'!$P$7,IF(AND($D212=2,$K212="N/A"),0,0))))</f>
        <v>0</v>
      </c>
      <c r="AO212" s="77">
        <f>IF(AND($D212=3,$K212="Oil"),'AMI Ref (2)'!$N$8,IF(AND($D212=3,$K212="Gas"),'AMI Ref (2)'!$O$8,IF(AND($D212=3,$K212="Electric"),'AMI Ref (2)'!$P$8,IF(AND($D212=3,$K212="N/A"),0,0))))</f>
        <v>0</v>
      </c>
      <c r="AP212" s="77">
        <f>IF(AND($D212=4,$K212="Oil"),'AMI Ref (2)'!$N$9,IF(AND($D212=4,$K212="Gas"),'AMI Ref (2)'!$O$9,IF(AND($D212=4,$K212="Electric"),'AMI Ref (2)'!$P$9,IF(AND($D212=4,$K212="N/A"),0,0))))</f>
        <v>0</v>
      </c>
      <c r="AQ212" s="77">
        <f>IF(AND($D212=5,$K212="Oil"),'AMI Ref (2)'!$N$10,IF(AND($D212=5,$K212="Gas"),'AMI Ref (2)'!$O$10,IF(AND($D212=5,$K212="Electric"),'AMI Ref (2)'!$P$10,IF(AND($D212=5,$K212="N/A"),0,0))))</f>
        <v>0</v>
      </c>
      <c r="AR212" s="86">
        <f t="shared" si="54"/>
        <v>0</v>
      </c>
      <c r="AS212" s="87" t="e">
        <f t="shared" si="55"/>
        <v>#N/A</v>
      </c>
    </row>
    <row r="213" spans="1:45" ht="12.95" customHeight="1" x14ac:dyDescent="0.2">
      <c r="A213" s="68">
        <v>211</v>
      </c>
      <c r="B213" s="79">
        <f>Input!E228</f>
        <v>0</v>
      </c>
      <c r="C213" s="79">
        <f>Input!F228</f>
        <v>0</v>
      </c>
      <c r="D213" s="79">
        <f>Input!G228</f>
        <v>0</v>
      </c>
      <c r="E213" s="79">
        <f>Input!H228</f>
        <v>0</v>
      </c>
      <c r="F213" s="80">
        <f>Input!I228</f>
        <v>0</v>
      </c>
      <c r="G213" s="80">
        <f>Input!J228</f>
        <v>0</v>
      </c>
      <c r="H213" s="79">
        <f>Input!K228</f>
        <v>0</v>
      </c>
      <c r="I213" s="79">
        <f>Input!L228</f>
        <v>0</v>
      </c>
      <c r="J213" s="79">
        <f>Input!M228</f>
        <v>0</v>
      </c>
      <c r="K213" s="79">
        <f>Input!N228</f>
        <v>0</v>
      </c>
      <c r="L213" s="79">
        <f>Input!O228</f>
        <v>0</v>
      </c>
      <c r="M213" s="81" t="str">
        <f t="shared" si="46"/>
        <v/>
      </c>
      <c r="N213" s="82">
        <f t="shared" si="47"/>
        <v>0</v>
      </c>
      <c r="O213" s="83">
        <f>Input!C228</f>
        <v>0</v>
      </c>
      <c r="P213" s="83"/>
      <c r="R213" s="11">
        <f t="shared" si="43"/>
        <v>0</v>
      </c>
      <c r="S213" s="15" t="str">
        <f t="shared" si="44"/>
        <v xml:space="preserve"> </v>
      </c>
      <c r="T213" s="15"/>
      <c r="U213" s="12">
        <f t="shared" si="48"/>
        <v>0</v>
      </c>
      <c r="V213" s="12">
        <f t="shared" si="49"/>
        <v>0</v>
      </c>
      <c r="W213" s="12">
        <f t="shared" si="50"/>
        <v>0</v>
      </c>
      <c r="X213" s="12">
        <f t="shared" si="51"/>
        <v>0</v>
      </c>
      <c r="Y213" s="12">
        <f t="shared" si="52"/>
        <v>0</v>
      </c>
      <c r="Z213" s="12">
        <f t="shared" si="53"/>
        <v>0</v>
      </c>
      <c r="AA213" s="12">
        <f t="shared" si="42"/>
        <v>0</v>
      </c>
      <c r="AB213" s="12" t="str">
        <f t="shared" si="45"/>
        <v>00</v>
      </c>
      <c r="AC213" s="85" t="e">
        <f>VLOOKUP(AB213,'AMI Ref (2)'!T:U,2,FALSE)</f>
        <v>#N/A</v>
      </c>
      <c r="AD213" s="86"/>
      <c r="AE213" s="77">
        <f>IF(AND($D213=0,$J213="Oil"),'AMI Ref (2)'!$K$5,IF(AND($D213=0,$J213="Gas"),'AMI Ref (2)'!$L$5,IF(AND($D213=0,$J213="Electric"),'AMI Ref (2)'!$M$5,IF(AND($D213=0,$J213="N/A"),0,0))))</f>
        <v>0</v>
      </c>
      <c r="AF213" s="77">
        <f>IF(AND($D213=1,$J213="Oil"),'AMI Ref (2)'!$K$6,IF(AND($D213=1,$J213="Gas"),'AMI Ref (2)'!$L$6,IF(AND($D213=1,$J213="Electric"),'AMI Ref (2)'!$M$6,IF(AND($D213=1,$J213="N/A"),0,0))))</f>
        <v>0</v>
      </c>
      <c r="AG213" s="77">
        <f>IF(AND($D213=2,$J213="Oil"),'AMI Ref (2)'!$K$7,IF(AND($D213=2,$J213="Gas"),'AMI Ref (2)'!$L$7,IF(AND($D213=2,$J213="Electric"),'AMI Ref (2)'!$M$7,IF(AND($D213=2,$J213="N/A"),0,0))))</f>
        <v>0</v>
      </c>
      <c r="AH213" s="77">
        <f>IF(AND($D213=3,$J213="Oil"),'AMI Ref (2)'!$K$8,IF(AND($D213=3,$J213="Gas"),'AMI Ref (2)'!$L$8,IF(AND($D213=3,$J213="Electric"),'AMI Ref (2)'!$M$8,IF(AND($D213=3,$J213="N/A"),0,0))))</f>
        <v>0</v>
      </c>
      <c r="AI213" s="77">
        <f>IF(AND($D213=4,$J213="Oil"),'AMI Ref (2)'!$K$9,IF(AND($D213=4,$J213="Gas"),'AMI Ref (2)'!$L$9,IF(AND($D213=4,$J213="Electric"),'AMI Ref (2)'!$M$9,IF(AND($D213=4,$J213="N/A"),0,0))))</f>
        <v>0</v>
      </c>
      <c r="AJ213" s="77">
        <f>IF(AND($D213=5,$J213="Oil"),'AMI Ref (2)'!$K$10,IF(AND($D213=5,$J213="Gas"),'AMI Ref (2)'!$L$10,IF(AND($D213=5,$J213="Electric"),'AMI Ref (2)'!$M$10,IF(AND($D213=5,$J213="N/A"),0,0))))</f>
        <v>0</v>
      </c>
      <c r="AK213" s="42"/>
      <c r="AL213" s="77">
        <f>IF(AND($D213=0,$K213="Oil"),'AMI Ref (2)'!$N$5,IF(AND($D213=0,$K213="Gas"),'AMI Ref (2)'!$O$5,IF(AND($D213=0,$K213="Electric"),'AMI Ref (2)'!$P$5,IF(AND($D213=0,$K213="N/A"),0,0))))</f>
        <v>0</v>
      </c>
      <c r="AM213" s="77">
        <f>IF(AND($D213=1,$K213="Oil"),'AMI Ref (2)'!$N$6,IF(AND($D213=1,$K213="Gas"),'AMI Ref (2)'!$O$6,IF(AND($D213=1,$K213="Electric"),'AMI Ref (2)'!$P$6,IF(AND($D213=1,$K213="N/A"),0,0))))</f>
        <v>0</v>
      </c>
      <c r="AN213" s="77">
        <f>IF(AND($D213=2,$K213="Oil"),'AMI Ref (2)'!$N$7,IF(AND($D213=2,$K213="Gas"),'AMI Ref (2)'!$O$7,IF(AND($D213=2,$K213="Electric"),'AMI Ref (2)'!$P$7,IF(AND($D213=2,$K213="N/A"),0,0))))</f>
        <v>0</v>
      </c>
      <c r="AO213" s="77">
        <f>IF(AND($D213=3,$K213="Oil"),'AMI Ref (2)'!$N$8,IF(AND($D213=3,$K213="Gas"),'AMI Ref (2)'!$O$8,IF(AND($D213=3,$K213="Electric"),'AMI Ref (2)'!$P$8,IF(AND($D213=3,$K213="N/A"),0,0))))</f>
        <v>0</v>
      </c>
      <c r="AP213" s="77">
        <f>IF(AND($D213=4,$K213="Oil"),'AMI Ref (2)'!$N$9,IF(AND($D213=4,$K213="Gas"),'AMI Ref (2)'!$O$9,IF(AND($D213=4,$K213="Electric"),'AMI Ref (2)'!$P$9,IF(AND($D213=4,$K213="N/A"),0,0))))</f>
        <v>0</v>
      </c>
      <c r="AQ213" s="77">
        <f>IF(AND($D213=5,$K213="Oil"),'AMI Ref (2)'!$N$10,IF(AND($D213=5,$K213="Gas"),'AMI Ref (2)'!$O$10,IF(AND($D213=5,$K213="Electric"),'AMI Ref (2)'!$P$10,IF(AND($D213=5,$K213="N/A"),0,0))))</f>
        <v>0</v>
      </c>
      <c r="AR213" s="86">
        <f t="shared" si="54"/>
        <v>0</v>
      </c>
      <c r="AS213" s="87" t="e">
        <f t="shared" si="55"/>
        <v>#N/A</v>
      </c>
    </row>
    <row r="214" spans="1:45" ht="12.95" customHeight="1" x14ac:dyDescent="0.2">
      <c r="A214" s="68">
        <v>212</v>
      </c>
      <c r="B214" s="79">
        <f>Input!E229</f>
        <v>0</v>
      </c>
      <c r="C214" s="79">
        <f>Input!F229</f>
        <v>0</v>
      </c>
      <c r="D214" s="79">
        <f>Input!G229</f>
        <v>0</v>
      </c>
      <c r="E214" s="79">
        <f>Input!H229</f>
        <v>0</v>
      </c>
      <c r="F214" s="80">
        <f>Input!I229</f>
        <v>0</v>
      </c>
      <c r="G214" s="80">
        <f>Input!J229</f>
        <v>0</v>
      </c>
      <c r="H214" s="79">
        <f>Input!K229</f>
        <v>0</v>
      </c>
      <c r="I214" s="79">
        <f>Input!L229</f>
        <v>0</v>
      </c>
      <c r="J214" s="79">
        <f>Input!M229</f>
        <v>0</v>
      </c>
      <c r="K214" s="79">
        <f>Input!N229</f>
        <v>0</v>
      </c>
      <c r="L214" s="79">
        <f>Input!O229</f>
        <v>0</v>
      </c>
      <c r="M214" s="81" t="str">
        <f t="shared" si="46"/>
        <v/>
      </c>
      <c r="N214" s="82">
        <f t="shared" si="47"/>
        <v>0</v>
      </c>
      <c r="O214" s="83">
        <f>Input!C229</f>
        <v>0</v>
      </c>
      <c r="P214" s="83"/>
      <c r="R214" s="11">
        <f t="shared" si="43"/>
        <v>0</v>
      </c>
      <c r="S214" s="15" t="str">
        <f t="shared" si="44"/>
        <v xml:space="preserve"> </v>
      </c>
      <c r="T214" s="15"/>
      <c r="U214" s="12">
        <f t="shared" si="48"/>
        <v>0</v>
      </c>
      <c r="V214" s="12">
        <f t="shared" si="49"/>
        <v>0</v>
      </c>
      <c r="W214" s="12">
        <f t="shared" si="50"/>
        <v>0</v>
      </c>
      <c r="X214" s="12">
        <f t="shared" si="51"/>
        <v>0</v>
      </c>
      <c r="Y214" s="12">
        <f t="shared" si="52"/>
        <v>0</v>
      </c>
      <c r="Z214" s="12">
        <f t="shared" si="53"/>
        <v>0</v>
      </c>
      <c r="AA214" s="12">
        <f t="shared" si="42"/>
        <v>0</v>
      </c>
      <c r="AB214" s="12" t="str">
        <f t="shared" si="45"/>
        <v>00</v>
      </c>
      <c r="AC214" s="85" t="e">
        <f>VLOOKUP(AB214,'AMI Ref (2)'!T:U,2,FALSE)</f>
        <v>#N/A</v>
      </c>
      <c r="AD214" s="86"/>
      <c r="AE214" s="77">
        <f>IF(AND($D214=0,$J214="Oil"),'AMI Ref (2)'!$K$5,IF(AND($D214=0,$J214="Gas"),'AMI Ref (2)'!$L$5,IF(AND($D214=0,$J214="Electric"),'AMI Ref (2)'!$M$5,IF(AND($D214=0,$J214="N/A"),0,0))))</f>
        <v>0</v>
      </c>
      <c r="AF214" s="77">
        <f>IF(AND($D214=1,$J214="Oil"),'AMI Ref (2)'!$K$6,IF(AND($D214=1,$J214="Gas"),'AMI Ref (2)'!$L$6,IF(AND($D214=1,$J214="Electric"),'AMI Ref (2)'!$M$6,IF(AND($D214=1,$J214="N/A"),0,0))))</f>
        <v>0</v>
      </c>
      <c r="AG214" s="77">
        <f>IF(AND($D214=2,$J214="Oil"),'AMI Ref (2)'!$K$7,IF(AND($D214=2,$J214="Gas"),'AMI Ref (2)'!$L$7,IF(AND($D214=2,$J214="Electric"),'AMI Ref (2)'!$M$7,IF(AND($D214=2,$J214="N/A"),0,0))))</f>
        <v>0</v>
      </c>
      <c r="AH214" s="77">
        <f>IF(AND($D214=3,$J214="Oil"),'AMI Ref (2)'!$K$8,IF(AND($D214=3,$J214="Gas"),'AMI Ref (2)'!$L$8,IF(AND($D214=3,$J214="Electric"),'AMI Ref (2)'!$M$8,IF(AND($D214=3,$J214="N/A"),0,0))))</f>
        <v>0</v>
      </c>
      <c r="AI214" s="77">
        <f>IF(AND($D214=4,$J214="Oil"),'AMI Ref (2)'!$K$9,IF(AND($D214=4,$J214="Gas"),'AMI Ref (2)'!$L$9,IF(AND($D214=4,$J214="Electric"),'AMI Ref (2)'!$M$9,IF(AND($D214=4,$J214="N/A"),0,0))))</f>
        <v>0</v>
      </c>
      <c r="AJ214" s="77">
        <f>IF(AND($D214=5,$J214="Oil"),'AMI Ref (2)'!$K$10,IF(AND($D214=5,$J214="Gas"),'AMI Ref (2)'!$L$10,IF(AND($D214=5,$J214="Electric"),'AMI Ref (2)'!$M$10,IF(AND($D214=5,$J214="N/A"),0,0))))</f>
        <v>0</v>
      </c>
      <c r="AK214" s="42"/>
      <c r="AL214" s="77">
        <f>IF(AND($D214=0,$K214="Oil"),'AMI Ref (2)'!$N$5,IF(AND($D214=0,$K214="Gas"),'AMI Ref (2)'!$O$5,IF(AND($D214=0,$K214="Electric"),'AMI Ref (2)'!$P$5,IF(AND($D214=0,$K214="N/A"),0,0))))</f>
        <v>0</v>
      </c>
      <c r="AM214" s="77">
        <f>IF(AND($D214=1,$K214="Oil"),'AMI Ref (2)'!$N$6,IF(AND($D214=1,$K214="Gas"),'AMI Ref (2)'!$O$6,IF(AND($D214=1,$K214="Electric"),'AMI Ref (2)'!$P$6,IF(AND($D214=1,$K214="N/A"),0,0))))</f>
        <v>0</v>
      </c>
      <c r="AN214" s="77">
        <f>IF(AND($D214=2,$K214="Oil"),'AMI Ref (2)'!$N$7,IF(AND($D214=2,$K214="Gas"),'AMI Ref (2)'!$O$7,IF(AND($D214=2,$K214="Electric"),'AMI Ref (2)'!$P$7,IF(AND($D214=2,$K214="N/A"),0,0))))</f>
        <v>0</v>
      </c>
      <c r="AO214" s="77">
        <f>IF(AND($D214=3,$K214="Oil"),'AMI Ref (2)'!$N$8,IF(AND($D214=3,$K214="Gas"),'AMI Ref (2)'!$O$8,IF(AND($D214=3,$K214="Electric"),'AMI Ref (2)'!$P$8,IF(AND($D214=3,$K214="N/A"),0,0))))</f>
        <v>0</v>
      </c>
      <c r="AP214" s="77">
        <f>IF(AND($D214=4,$K214="Oil"),'AMI Ref (2)'!$N$9,IF(AND($D214=4,$K214="Gas"),'AMI Ref (2)'!$O$9,IF(AND($D214=4,$K214="Electric"),'AMI Ref (2)'!$P$9,IF(AND($D214=4,$K214="N/A"),0,0))))</f>
        <v>0</v>
      </c>
      <c r="AQ214" s="77">
        <f>IF(AND($D214=5,$K214="Oil"),'AMI Ref (2)'!$N$10,IF(AND($D214=5,$K214="Gas"),'AMI Ref (2)'!$O$10,IF(AND($D214=5,$K214="Electric"),'AMI Ref (2)'!$P$10,IF(AND($D214=5,$K214="N/A"),0,0))))</f>
        <v>0</v>
      </c>
      <c r="AR214" s="86">
        <f t="shared" si="54"/>
        <v>0</v>
      </c>
      <c r="AS214" s="87" t="e">
        <f t="shared" si="55"/>
        <v>#N/A</v>
      </c>
    </row>
    <row r="215" spans="1:45" ht="12.95" customHeight="1" x14ac:dyDescent="0.2">
      <c r="A215" s="68">
        <v>213</v>
      </c>
      <c r="B215" s="79">
        <f>Input!E230</f>
        <v>0</v>
      </c>
      <c r="C215" s="79">
        <f>Input!F230</f>
        <v>0</v>
      </c>
      <c r="D215" s="79">
        <f>Input!G230</f>
        <v>0</v>
      </c>
      <c r="E215" s="79">
        <f>Input!H230</f>
        <v>0</v>
      </c>
      <c r="F215" s="80">
        <f>Input!I230</f>
        <v>0</v>
      </c>
      <c r="G215" s="80">
        <f>Input!J230</f>
        <v>0</v>
      </c>
      <c r="H215" s="79">
        <f>Input!K230</f>
        <v>0</v>
      </c>
      <c r="I215" s="79">
        <f>Input!L230</f>
        <v>0</v>
      </c>
      <c r="J215" s="79">
        <f>Input!M230</f>
        <v>0</v>
      </c>
      <c r="K215" s="79">
        <f>Input!N230</f>
        <v>0</v>
      </c>
      <c r="L215" s="79">
        <f>Input!O230</f>
        <v>0</v>
      </c>
      <c r="M215" s="81" t="str">
        <f t="shared" si="46"/>
        <v/>
      </c>
      <c r="N215" s="82">
        <f t="shared" si="47"/>
        <v>0</v>
      </c>
      <c r="O215" s="83">
        <f>Input!C230</f>
        <v>0</v>
      </c>
      <c r="P215" s="83"/>
      <c r="R215" s="11">
        <f t="shared" si="43"/>
        <v>0</v>
      </c>
      <c r="S215" s="15" t="str">
        <f t="shared" si="44"/>
        <v xml:space="preserve"> </v>
      </c>
      <c r="T215" s="15"/>
      <c r="U215" s="12">
        <f t="shared" si="48"/>
        <v>0</v>
      </c>
      <c r="V215" s="12">
        <f t="shared" si="49"/>
        <v>0</v>
      </c>
      <c r="W215" s="12">
        <f t="shared" si="50"/>
        <v>0</v>
      </c>
      <c r="X215" s="12">
        <f t="shared" si="51"/>
        <v>0</v>
      </c>
      <c r="Y215" s="12">
        <f t="shared" si="52"/>
        <v>0</v>
      </c>
      <c r="Z215" s="12">
        <f t="shared" si="53"/>
        <v>0</v>
      </c>
      <c r="AA215" s="12">
        <f t="shared" si="42"/>
        <v>0</v>
      </c>
      <c r="AB215" s="12" t="str">
        <f t="shared" si="45"/>
        <v>00</v>
      </c>
      <c r="AC215" s="85" t="e">
        <f>VLOOKUP(AB215,'AMI Ref (2)'!T:U,2,FALSE)</f>
        <v>#N/A</v>
      </c>
      <c r="AD215" s="86"/>
      <c r="AE215" s="77">
        <f>IF(AND($D215=0,$J215="Oil"),'AMI Ref (2)'!$K$5,IF(AND($D215=0,$J215="Gas"),'AMI Ref (2)'!$L$5,IF(AND($D215=0,$J215="Electric"),'AMI Ref (2)'!$M$5,IF(AND($D215=0,$J215="N/A"),0,0))))</f>
        <v>0</v>
      </c>
      <c r="AF215" s="77">
        <f>IF(AND($D215=1,$J215="Oil"),'AMI Ref (2)'!$K$6,IF(AND($D215=1,$J215="Gas"),'AMI Ref (2)'!$L$6,IF(AND($D215=1,$J215="Electric"),'AMI Ref (2)'!$M$6,IF(AND($D215=1,$J215="N/A"),0,0))))</f>
        <v>0</v>
      </c>
      <c r="AG215" s="77">
        <f>IF(AND($D215=2,$J215="Oil"),'AMI Ref (2)'!$K$7,IF(AND($D215=2,$J215="Gas"),'AMI Ref (2)'!$L$7,IF(AND($D215=2,$J215="Electric"),'AMI Ref (2)'!$M$7,IF(AND($D215=2,$J215="N/A"),0,0))))</f>
        <v>0</v>
      </c>
      <c r="AH215" s="77">
        <f>IF(AND($D215=3,$J215="Oil"),'AMI Ref (2)'!$K$8,IF(AND($D215=3,$J215="Gas"),'AMI Ref (2)'!$L$8,IF(AND($D215=3,$J215="Electric"),'AMI Ref (2)'!$M$8,IF(AND($D215=3,$J215="N/A"),0,0))))</f>
        <v>0</v>
      </c>
      <c r="AI215" s="77">
        <f>IF(AND($D215=4,$J215="Oil"),'AMI Ref (2)'!$K$9,IF(AND($D215=4,$J215="Gas"),'AMI Ref (2)'!$L$9,IF(AND($D215=4,$J215="Electric"),'AMI Ref (2)'!$M$9,IF(AND($D215=4,$J215="N/A"),0,0))))</f>
        <v>0</v>
      </c>
      <c r="AJ215" s="77">
        <f>IF(AND($D215=5,$J215="Oil"),'AMI Ref (2)'!$K$10,IF(AND($D215=5,$J215="Gas"),'AMI Ref (2)'!$L$10,IF(AND($D215=5,$J215="Electric"),'AMI Ref (2)'!$M$10,IF(AND($D215=5,$J215="N/A"),0,0))))</f>
        <v>0</v>
      </c>
      <c r="AK215" s="42"/>
      <c r="AL215" s="77">
        <f>IF(AND($D215=0,$K215="Oil"),'AMI Ref (2)'!$N$5,IF(AND($D215=0,$K215="Gas"),'AMI Ref (2)'!$O$5,IF(AND($D215=0,$K215="Electric"),'AMI Ref (2)'!$P$5,IF(AND($D215=0,$K215="N/A"),0,0))))</f>
        <v>0</v>
      </c>
      <c r="AM215" s="77">
        <f>IF(AND($D215=1,$K215="Oil"),'AMI Ref (2)'!$N$6,IF(AND($D215=1,$K215="Gas"),'AMI Ref (2)'!$O$6,IF(AND($D215=1,$K215="Electric"),'AMI Ref (2)'!$P$6,IF(AND($D215=1,$K215="N/A"),0,0))))</f>
        <v>0</v>
      </c>
      <c r="AN215" s="77">
        <f>IF(AND($D215=2,$K215="Oil"),'AMI Ref (2)'!$N$7,IF(AND($D215=2,$K215="Gas"),'AMI Ref (2)'!$O$7,IF(AND($D215=2,$K215="Electric"),'AMI Ref (2)'!$P$7,IF(AND($D215=2,$K215="N/A"),0,0))))</f>
        <v>0</v>
      </c>
      <c r="AO215" s="77">
        <f>IF(AND($D215=3,$K215="Oil"),'AMI Ref (2)'!$N$8,IF(AND($D215=3,$K215="Gas"),'AMI Ref (2)'!$O$8,IF(AND($D215=3,$K215="Electric"),'AMI Ref (2)'!$P$8,IF(AND($D215=3,$K215="N/A"),0,0))))</f>
        <v>0</v>
      </c>
      <c r="AP215" s="77">
        <f>IF(AND($D215=4,$K215="Oil"),'AMI Ref (2)'!$N$9,IF(AND($D215=4,$K215="Gas"),'AMI Ref (2)'!$O$9,IF(AND($D215=4,$K215="Electric"),'AMI Ref (2)'!$P$9,IF(AND($D215=4,$K215="N/A"),0,0))))</f>
        <v>0</v>
      </c>
      <c r="AQ215" s="77">
        <f>IF(AND($D215=5,$K215="Oil"),'AMI Ref (2)'!$N$10,IF(AND($D215=5,$K215="Gas"),'AMI Ref (2)'!$O$10,IF(AND($D215=5,$K215="Electric"),'AMI Ref (2)'!$P$10,IF(AND($D215=5,$K215="N/A"),0,0))))</f>
        <v>0</v>
      </c>
      <c r="AR215" s="86">
        <f t="shared" si="54"/>
        <v>0</v>
      </c>
      <c r="AS215" s="87" t="e">
        <f t="shared" si="55"/>
        <v>#N/A</v>
      </c>
    </row>
    <row r="216" spans="1:45" ht="12.95" customHeight="1" x14ac:dyDescent="0.2">
      <c r="A216" s="68">
        <v>214</v>
      </c>
      <c r="B216" s="79">
        <f>Input!E231</f>
        <v>0</v>
      </c>
      <c r="C216" s="79">
        <f>Input!F231</f>
        <v>0</v>
      </c>
      <c r="D216" s="79">
        <f>Input!G231</f>
        <v>0</v>
      </c>
      <c r="E216" s="79">
        <f>Input!H231</f>
        <v>0</v>
      </c>
      <c r="F216" s="80">
        <f>Input!I231</f>
        <v>0</v>
      </c>
      <c r="G216" s="80">
        <f>Input!J231</f>
        <v>0</v>
      </c>
      <c r="H216" s="79">
        <f>Input!K231</f>
        <v>0</v>
      </c>
      <c r="I216" s="79">
        <f>Input!L231</f>
        <v>0</v>
      </c>
      <c r="J216" s="79">
        <f>Input!M231</f>
        <v>0</v>
      </c>
      <c r="K216" s="79">
        <f>Input!N231</f>
        <v>0</v>
      </c>
      <c r="L216" s="79">
        <f>Input!O231</f>
        <v>0</v>
      </c>
      <c r="M216" s="81" t="str">
        <f t="shared" si="46"/>
        <v/>
      </c>
      <c r="N216" s="82">
        <f t="shared" si="47"/>
        <v>0</v>
      </c>
      <c r="O216" s="83">
        <f>Input!C231</f>
        <v>0</v>
      </c>
      <c r="P216" s="83"/>
      <c r="R216" s="11">
        <f t="shared" si="43"/>
        <v>0</v>
      </c>
      <c r="S216" s="15" t="str">
        <f t="shared" si="44"/>
        <v xml:space="preserve"> </v>
      </c>
      <c r="T216" s="15"/>
      <c r="U216" s="12">
        <f t="shared" si="48"/>
        <v>0</v>
      </c>
      <c r="V216" s="12">
        <f t="shared" si="49"/>
        <v>0</v>
      </c>
      <c r="W216" s="12">
        <f t="shared" si="50"/>
        <v>0</v>
      </c>
      <c r="X216" s="12">
        <f t="shared" si="51"/>
        <v>0</v>
      </c>
      <c r="Y216" s="12">
        <f t="shared" si="52"/>
        <v>0</v>
      </c>
      <c r="Z216" s="12">
        <f t="shared" si="53"/>
        <v>0</v>
      </c>
      <c r="AA216" s="12">
        <f t="shared" si="42"/>
        <v>0</v>
      </c>
      <c r="AB216" s="12" t="str">
        <f t="shared" si="45"/>
        <v>00</v>
      </c>
      <c r="AC216" s="85" t="e">
        <f>VLOOKUP(AB216,'AMI Ref (2)'!T:U,2,FALSE)</f>
        <v>#N/A</v>
      </c>
      <c r="AD216" s="86"/>
      <c r="AE216" s="77">
        <f>IF(AND($D216=0,$J216="Oil"),'AMI Ref (2)'!$K$5,IF(AND($D216=0,$J216="Gas"),'AMI Ref (2)'!$L$5,IF(AND($D216=0,$J216="Electric"),'AMI Ref (2)'!$M$5,IF(AND($D216=0,$J216="N/A"),0,0))))</f>
        <v>0</v>
      </c>
      <c r="AF216" s="77">
        <f>IF(AND($D216=1,$J216="Oil"),'AMI Ref (2)'!$K$6,IF(AND($D216=1,$J216="Gas"),'AMI Ref (2)'!$L$6,IF(AND($D216=1,$J216="Electric"),'AMI Ref (2)'!$M$6,IF(AND($D216=1,$J216="N/A"),0,0))))</f>
        <v>0</v>
      </c>
      <c r="AG216" s="77">
        <f>IF(AND($D216=2,$J216="Oil"),'AMI Ref (2)'!$K$7,IF(AND($D216=2,$J216="Gas"),'AMI Ref (2)'!$L$7,IF(AND($D216=2,$J216="Electric"),'AMI Ref (2)'!$M$7,IF(AND($D216=2,$J216="N/A"),0,0))))</f>
        <v>0</v>
      </c>
      <c r="AH216" s="77">
        <f>IF(AND($D216=3,$J216="Oil"),'AMI Ref (2)'!$K$8,IF(AND($D216=3,$J216="Gas"),'AMI Ref (2)'!$L$8,IF(AND($D216=3,$J216="Electric"),'AMI Ref (2)'!$M$8,IF(AND($D216=3,$J216="N/A"),0,0))))</f>
        <v>0</v>
      </c>
      <c r="AI216" s="77">
        <f>IF(AND($D216=4,$J216="Oil"),'AMI Ref (2)'!$K$9,IF(AND($D216=4,$J216="Gas"),'AMI Ref (2)'!$L$9,IF(AND($D216=4,$J216="Electric"),'AMI Ref (2)'!$M$9,IF(AND($D216=4,$J216="N/A"),0,0))))</f>
        <v>0</v>
      </c>
      <c r="AJ216" s="77">
        <f>IF(AND($D216=5,$J216="Oil"),'AMI Ref (2)'!$K$10,IF(AND($D216=5,$J216="Gas"),'AMI Ref (2)'!$L$10,IF(AND($D216=5,$J216="Electric"),'AMI Ref (2)'!$M$10,IF(AND($D216=5,$J216="N/A"),0,0))))</f>
        <v>0</v>
      </c>
      <c r="AK216" s="42"/>
      <c r="AL216" s="77">
        <f>IF(AND($D216=0,$K216="Oil"),'AMI Ref (2)'!$N$5,IF(AND($D216=0,$K216="Gas"),'AMI Ref (2)'!$O$5,IF(AND($D216=0,$K216="Electric"),'AMI Ref (2)'!$P$5,IF(AND($D216=0,$K216="N/A"),0,0))))</f>
        <v>0</v>
      </c>
      <c r="AM216" s="77">
        <f>IF(AND($D216=1,$K216="Oil"),'AMI Ref (2)'!$N$6,IF(AND($D216=1,$K216="Gas"),'AMI Ref (2)'!$O$6,IF(AND($D216=1,$K216="Electric"),'AMI Ref (2)'!$P$6,IF(AND($D216=1,$K216="N/A"),0,0))))</f>
        <v>0</v>
      </c>
      <c r="AN216" s="77">
        <f>IF(AND($D216=2,$K216="Oil"),'AMI Ref (2)'!$N$7,IF(AND($D216=2,$K216="Gas"),'AMI Ref (2)'!$O$7,IF(AND($D216=2,$K216="Electric"),'AMI Ref (2)'!$P$7,IF(AND($D216=2,$K216="N/A"),0,0))))</f>
        <v>0</v>
      </c>
      <c r="AO216" s="77">
        <f>IF(AND($D216=3,$K216="Oil"),'AMI Ref (2)'!$N$8,IF(AND($D216=3,$K216="Gas"),'AMI Ref (2)'!$O$8,IF(AND($D216=3,$K216="Electric"),'AMI Ref (2)'!$P$8,IF(AND($D216=3,$K216="N/A"),0,0))))</f>
        <v>0</v>
      </c>
      <c r="AP216" s="77">
        <f>IF(AND($D216=4,$K216="Oil"),'AMI Ref (2)'!$N$9,IF(AND($D216=4,$K216="Gas"),'AMI Ref (2)'!$O$9,IF(AND($D216=4,$K216="Electric"),'AMI Ref (2)'!$P$9,IF(AND($D216=4,$K216="N/A"),0,0))))</f>
        <v>0</v>
      </c>
      <c r="AQ216" s="77">
        <f>IF(AND($D216=5,$K216="Oil"),'AMI Ref (2)'!$N$10,IF(AND($D216=5,$K216="Gas"),'AMI Ref (2)'!$O$10,IF(AND($D216=5,$K216="Electric"),'AMI Ref (2)'!$P$10,IF(AND($D216=5,$K216="N/A"),0,0))))</f>
        <v>0</v>
      </c>
      <c r="AR216" s="86">
        <f t="shared" si="54"/>
        <v>0</v>
      </c>
      <c r="AS216" s="87" t="e">
        <f t="shared" si="55"/>
        <v>#N/A</v>
      </c>
    </row>
    <row r="217" spans="1:45" ht="12.95" customHeight="1" x14ac:dyDescent="0.2">
      <c r="A217" s="68">
        <v>215</v>
      </c>
      <c r="B217" s="79">
        <f>Input!E232</f>
        <v>0</v>
      </c>
      <c r="C217" s="79">
        <f>Input!F232</f>
        <v>0</v>
      </c>
      <c r="D217" s="79">
        <f>Input!G232</f>
        <v>0</v>
      </c>
      <c r="E217" s="79">
        <f>Input!H232</f>
        <v>0</v>
      </c>
      <c r="F217" s="80">
        <f>Input!I232</f>
        <v>0</v>
      </c>
      <c r="G217" s="80">
        <f>Input!J232</f>
        <v>0</v>
      </c>
      <c r="H217" s="79">
        <f>Input!K232</f>
        <v>0</v>
      </c>
      <c r="I217" s="79">
        <f>Input!L232</f>
        <v>0</v>
      </c>
      <c r="J217" s="79">
        <f>Input!M232</f>
        <v>0</v>
      </c>
      <c r="K217" s="79">
        <f>Input!N232</f>
        <v>0</v>
      </c>
      <c r="L217" s="79">
        <f>Input!O232</f>
        <v>0</v>
      </c>
      <c r="M217" s="81" t="str">
        <f t="shared" si="46"/>
        <v/>
      </c>
      <c r="N217" s="82">
        <f t="shared" si="47"/>
        <v>0</v>
      </c>
      <c r="O217" s="83">
        <f>Input!C232</f>
        <v>0</v>
      </c>
      <c r="P217" s="83"/>
      <c r="R217" s="11">
        <f t="shared" si="43"/>
        <v>0</v>
      </c>
      <c r="S217" s="15" t="str">
        <f t="shared" si="44"/>
        <v xml:space="preserve"> </v>
      </c>
      <c r="T217" s="15"/>
      <c r="U217" s="12">
        <f t="shared" si="48"/>
        <v>0</v>
      </c>
      <c r="V217" s="12">
        <f t="shared" si="49"/>
        <v>0</v>
      </c>
      <c r="W217" s="12">
        <f t="shared" si="50"/>
        <v>0</v>
      </c>
      <c r="X217" s="12">
        <f t="shared" si="51"/>
        <v>0</v>
      </c>
      <c r="Y217" s="12">
        <f t="shared" si="52"/>
        <v>0</v>
      </c>
      <c r="Z217" s="12">
        <f t="shared" si="53"/>
        <v>0</v>
      </c>
      <c r="AA217" s="12">
        <f t="shared" si="42"/>
        <v>0</v>
      </c>
      <c r="AB217" s="12" t="str">
        <f t="shared" si="45"/>
        <v>00</v>
      </c>
      <c r="AC217" s="85" t="e">
        <f>VLOOKUP(AB217,'AMI Ref (2)'!T:U,2,FALSE)</f>
        <v>#N/A</v>
      </c>
      <c r="AD217" s="86"/>
      <c r="AE217" s="77">
        <f>IF(AND($D217=0,$J217="Oil"),'AMI Ref (2)'!$K$5,IF(AND($D217=0,$J217="Gas"),'AMI Ref (2)'!$L$5,IF(AND($D217=0,$J217="Electric"),'AMI Ref (2)'!$M$5,IF(AND($D217=0,$J217="N/A"),0,0))))</f>
        <v>0</v>
      </c>
      <c r="AF217" s="77">
        <f>IF(AND($D217=1,$J217="Oil"),'AMI Ref (2)'!$K$6,IF(AND($D217=1,$J217="Gas"),'AMI Ref (2)'!$L$6,IF(AND($D217=1,$J217="Electric"),'AMI Ref (2)'!$M$6,IF(AND($D217=1,$J217="N/A"),0,0))))</f>
        <v>0</v>
      </c>
      <c r="AG217" s="77">
        <f>IF(AND($D217=2,$J217="Oil"),'AMI Ref (2)'!$K$7,IF(AND($D217=2,$J217="Gas"),'AMI Ref (2)'!$L$7,IF(AND($D217=2,$J217="Electric"),'AMI Ref (2)'!$M$7,IF(AND($D217=2,$J217="N/A"),0,0))))</f>
        <v>0</v>
      </c>
      <c r="AH217" s="77">
        <f>IF(AND($D217=3,$J217="Oil"),'AMI Ref (2)'!$K$8,IF(AND($D217=3,$J217="Gas"),'AMI Ref (2)'!$L$8,IF(AND($D217=3,$J217="Electric"),'AMI Ref (2)'!$M$8,IF(AND($D217=3,$J217="N/A"),0,0))))</f>
        <v>0</v>
      </c>
      <c r="AI217" s="77">
        <f>IF(AND($D217=4,$J217="Oil"),'AMI Ref (2)'!$K$9,IF(AND($D217=4,$J217="Gas"),'AMI Ref (2)'!$L$9,IF(AND($D217=4,$J217="Electric"),'AMI Ref (2)'!$M$9,IF(AND($D217=4,$J217="N/A"),0,0))))</f>
        <v>0</v>
      </c>
      <c r="AJ217" s="77">
        <f>IF(AND($D217=5,$J217="Oil"),'AMI Ref (2)'!$K$10,IF(AND($D217=5,$J217="Gas"),'AMI Ref (2)'!$L$10,IF(AND($D217=5,$J217="Electric"),'AMI Ref (2)'!$M$10,IF(AND($D217=5,$J217="N/A"),0,0))))</f>
        <v>0</v>
      </c>
      <c r="AK217" s="42"/>
      <c r="AL217" s="77">
        <f>IF(AND($D217=0,$K217="Oil"),'AMI Ref (2)'!$N$5,IF(AND($D217=0,$K217="Gas"),'AMI Ref (2)'!$O$5,IF(AND($D217=0,$K217="Electric"),'AMI Ref (2)'!$P$5,IF(AND($D217=0,$K217="N/A"),0,0))))</f>
        <v>0</v>
      </c>
      <c r="AM217" s="77">
        <f>IF(AND($D217=1,$K217="Oil"),'AMI Ref (2)'!$N$6,IF(AND($D217=1,$K217="Gas"),'AMI Ref (2)'!$O$6,IF(AND($D217=1,$K217="Electric"),'AMI Ref (2)'!$P$6,IF(AND($D217=1,$K217="N/A"),0,0))))</f>
        <v>0</v>
      </c>
      <c r="AN217" s="77">
        <f>IF(AND($D217=2,$K217="Oil"),'AMI Ref (2)'!$N$7,IF(AND($D217=2,$K217="Gas"),'AMI Ref (2)'!$O$7,IF(AND($D217=2,$K217="Electric"),'AMI Ref (2)'!$P$7,IF(AND($D217=2,$K217="N/A"),0,0))))</f>
        <v>0</v>
      </c>
      <c r="AO217" s="77">
        <f>IF(AND($D217=3,$K217="Oil"),'AMI Ref (2)'!$N$8,IF(AND($D217=3,$K217="Gas"),'AMI Ref (2)'!$O$8,IF(AND($D217=3,$K217="Electric"),'AMI Ref (2)'!$P$8,IF(AND($D217=3,$K217="N/A"),0,0))))</f>
        <v>0</v>
      </c>
      <c r="AP217" s="77">
        <f>IF(AND($D217=4,$K217="Oil"),'AMI Ref (2)'!$N$9,IF(AND($D217=4,$K217="Gas"),'AMI Ref (2)'!$O$9,IF(AND($D217=4,$K217="Electric"),'AMI Ref (2)'!$P$9,IF(AND($D217=4,$K217="N/A"),0,0))))</f>
        <v>0</v>
      </c>
      <c r="AQ217" s="77">
        <f>IF(AND($D217=5,$K217="Oil"),'AMI Ref (2)'!$N$10,IF(AND($D217=5,$K217="Gas"),'AMI Ref (2)'!$O$10,IF(AND($D217=5,$K217="Electric"),'AMI Ref (2)'!$P$10,IF(AND($D217=5,$K217="N/A"),0,0))))</f>
        <v>0</v>
      </c>
      <c r="AR217" s="86">
        <f t="shared" si="54"/>
        <v>0</v>
      </c>
      <c r="AS217" s="87" t="e">
        <f t="shared" si="55"/>
        <v>#N/A</v>
      </c>
    </row>
    <row r="218" spans="1:45" ht="12.95" customHeight="1" x14ac:dyDescent="0.2">
      <c r="A218" s="68">
        <v>216</v>
      </c>
      <c r="B218" s="79">
        <f>Input!E233</f>
        <v>0</v>
      </c>
      <c r="C218" s="79">
        <f>Input!F233</f>
        <v>0</v>
      </c>
      <c r="D218" s="79">
        <f>Input!G233</f>
        <v>0</v>
      </c>
      <c r="E218" s="79">
        <f>Input!H233</f>
        <v>0</v>
      </c>
      <c r="F218" s="80">
        <f>Input!I233</f>
        <v>0</v>
      </c>
      <c r="G218" s="80">
        <f>Input!J233</f>
        <v>0</v>
      </c>
      <c r="H218" s="79">
        <f>Input!K233</f>
        <v>0</v>
      </c>
      <c r="I218" s="79">
        <f>Input!L233</f>
        <v>0</v>
      </c>
      <c r="J218" s="79">
        <f>Input!M233</f>
        <v>0</v>
      </c>
      <c r="K218" s="79">
        <f>Input!N233</f>
        <v>0</v>
      </c>
      <c r="L218" s="79">
        <f>Input!O233</f>
        <v>0</v>
      </c>
      <c r="M218" s="81" t="str">
        <f t="shared" si="46"/>
        <v/>
      </c>
      <c r="N218" s="82">
        <f t="shared" si="47"/>
        <v>0</v>
      </c>
      <c r="O218" s="83">
        <f>Input!C233</f>
        <v>0</v>
      </c>
      <c r="P218" s="83"/>
      <c r="R218" s="11">
        <f t="shared" si="43"/>
        <v>0</v>
      </c>
      <c r="S218" s="15" t="str">
        <f t="shared" si="44"/>
        <v xml:space="preserve"> </v>
      </c>
      <c r="T218" s="15"/>
      <c r="U218" s="12">
        <f t="shared" si="48"/>
        <v>0</v>
      </c>
      <c r="V218" s="12">
        <f t="shared" si="49"/>
        <v>0</v>
      </c>
      <c r="W218" s="12">
        <f t="shared" si="50"/>
        <v>0</v>
      </c>
      <c r="X218" s="12">
        <f t="shared" si="51"/>
        <v>0</v>
      </c>
      <c r="Y218" s="12">
        <f t="shared" si="52"/>
        <v>0</v>
      </c>
      <c r="Z218" s="12">
        <f t="shared" si="53"/>
        <v>0</v>
      </c>
      <c r="AA218" s="12">
        <f t="shared" si="42"/>
        <v>0</v>
      </c>
      <c r="AB218" s="12" t="str">
        <f t="shared" si="45"/>
        <v>00</v>
      </c>
      <c r="AC218" s="85" t="e">
        <f>VLOOKUP(AB218,'AMI Ref (2)'!T:U,2,FALSE)</f>
        <v>#N/A</v>
      </c>
      <c r="AD218" s="86"/>
      <c r="AE218" s="77">
        <f>IF(AND($D218=0,$J218="Oil"),'AMI Ref (2)'!$K$5,IF(AND($D218=0,$J218="Gas"),'AMI Ref (2)'!$L$5,IF(AND($D218=0,$J218="Electric"),'AMI Ref (2)'!$M$5,IF(AND($D218=0,$J218="N/A"),0,0))))</f>
        <v>0</v>
      </c>
      <c r="AF218" s="77">
        <f>IF(AND($D218=1,$J218="Oil"),'AMI Ref (2)'!$K$6,IF(AND($D218=1,$J218="Gas"),'AMI Ref (2)'!$L$6,IF(AND($D218=1,$J218="Electric"),'AMI Ref (2)'!$M$6,IF(AND($D218=1,$J218="N/A"),0,0))))</f>
        <v>0</v>
      </c>
      <c r="AG218" s="77">
        <f>IF(AND($D218=2,$J218="Oil"),'AMI Ref (2)'!$K$7,IF(AND($D218=2,$J218="Gas"),'AMI Ref (2)'!$L$7,IF(AND($D218=2,$J218="Electric"),'AMI Ref (2)'!$M$7,IF(AND($D218=2,$J218="N/A"),0,0))))</f>
        <v>0</v>
      </c>
      <c r="AH218" s="77">
        <f>IF(AND($D218=3,$J218="Oil"),'AMI Ref (2)'!$K$8,IF(AND($D218=3,$J218="Gas"),'AMI Ref (2)'!$L$8,IF(AND($D218=3,$J218="Electric"),'AMI Ref (2)'!$M$8,IF(AND($D218=3,$J218="N/A"),0,0))))</f>
        <v>0</v>
      </c>
      <c r="AI218" s="77">
        <f>IF(AND($D218=4,$J218="Oil"),'AMI Ref (2)'!$K$9,IF(AND($D218=4,$J218="Gas"),'AMI Ref (2)'!$L$9,IF(AND($D218=4,$J218="Electric"),'AMI Ref (2)'!$M$9,IF(AND($D218=4,$J218="N/A"),0,0))))</f>
        <v>0</v>
      </c>
      <c r="AJ218" s="77">
        <f>IF(AND($D218=5,$J218="Oil"),'AMI Ref (2)'!$K$10,IF(AND($D218=5,$J218="Gas"),'AMI Ref (2)'!$L$10,IF(AND($D218=5,$J218="Electric"),'AMI Ref (2)'!$M$10,IF(AND($D218=5,$J218="N/A"),0,0))))</f>
        <v>0</v>
      </c>
      <c r="AK218" s="42"/>
      <c r="AL218" s="77">
        <f>IF(AND($D218=0,$K218="Oil"),'AMI Ref (2)'!$N$5,IF(AND($D218=0,$K218="Gas"),'AMI Ref (2)'!$O$5,IF(AND($D218=0,$K218="Electric"),'AMI Ref (2)'!$P$5,IF(AND($D218=0,$K218="N/A"),0,0))))</f>
        <v>0</v>
      </c>
      <c r="AM218" s="77">
        <f>IF(AND($D218=1,$K218="Oil"),'AMI Ref (2)'!$N$6,IF(AND($D218=1,$K218="Gas"),'AMI Ref (2)'!$O$6,IF(AND($D218=1,$K218="Electric"),'AMI Ref (2)'!$P$6,IF(AND($D218=1,$K218="N/A"),0,0))))</f>
        <v>0</v>
      </c>
      <c r="AN218" s="77">
        <f>IF(AND($D218=2,$K218="Oil"),'AMI Ref (2)'!$N$7,IF(AND($D218=2,$K218="Gas"),'AMI Ref (2)'!$O$7,IF(AND($D218=2,$K218="Electric"),'AMI Ref (2)'!$P$7,IF(AND($D218=2,$K218="N/A"),0,0))))</f>
        <v>0</v>
      </c>
      <c r="AO218" s="77">
        <f>IF(AND($D218=3,$K218="Oil"),'AMI Ref (2)'!$N$8,IF(AND($D218=3,$K218="Gas"),'AMI Ref (2)'!$O$8,IF(AND($D218=3,$K218="Electric"),'AMI Ref (2)'!$P$8,IF(AND($D218=3,$K218="N/A"),0,0))))</f>
        <v>0</v>
      </c>
      <c r="AP218" s="77">
        <f>IF(AND($D218=4,$K218="Oil"),'AMI Ref (2)'!$N$9,IF(AND($D218=4,$K218="Gas"),'AMI Ref (2)'!$O$9,IF(AND($D218=4,$K218="Electric"),'AMI Ref (2)'!$P$9,IF(AND($D218=4,$K218="N/A"),0,0))))</f>
        <v>0</v>
      </c>
      <c r="AQ218" s="77">
        <f>IF(AND($D218=5,$K218="Oil"),'AMI Ref (2)'!$N$10,IF(AND($D218=5,$K218="Gas"),'AMI Ref (2)'!$O$10,IF(AND($D218=5,$K218="Electric"),'AMI Ref (2)'!$P$10,IF(AND($D218=5,$K218="N/A"),0,0))))</f>
        <v>0</v>
      </c>
      <c r="AR218" s="86">
        <f t="shared" si="54"/>
        <v>0</v>
      </c>
      <c r="AS218" s="87" t="e">
        <f t="shared" si="55"/>
        <v>#N/A</v>
      </c>
    </row>
    <row r="219" spans="1:45" ht="12.95" customHeight="1" x14ac:dyDescent="0.2">
      <c r="A219" s="68">
        <v>217</v>
      </c>
      <c r="B219" s="79">
        <f>Input!E234</f>
        <v>0</v>
      </c>
      <c r="C219" s="79">
        <f>Input!F234</f>
        <v>0</v>
      </c>
      <c r="D219" s="79">
        <f>Input!G234</f>
        <v>0</v>
      </c>
      <c r="E219" s="79">
        <f>Input!H234</f>
        <v>0</v>
      </c>
      <c r="F219" s="80">
        <f>Input!I234</f>
        <v>0</v>
      </c>
      <c r="G219" s="80">
        <f>Input!J234</f>
        <v>0</v>
      </c>
      <c r="H219" s="79">
        <f>Input!K234</f>
        <v>0</v>
      </c>
      <c r="I219" s="79">
        <f>Input!L234</f>
        <v>0</v>
      </c>
      <c r="J219" s="79">
        <f>Input!M234</f>
        <v>0</v>
      </c>
      <c r="K219" s="79">
        <f>Input!N234</f>
        <v>0</v>
      </c>
      <c r="L219" s="79">
        <f>Input!O234</f>
        <v>0</v>
      </c>
      <c r="M219" s="81" t="str">
        <f t="shared" si="46"/>
        <v/>
      </c>
      <c r="N219" s="82">
        <f t="shared" si="47"/>
        <v>0</v>
      </c>
      <c r="O219" s="83">
        <f>Input!C234</f>
        <v>0</v>
      </c>
      <c r="P219" s="83"/>
      <c r="R219" s="11">
        <f t="shared" si="43"/>
        <v>0</v>
      </c>
      <c r="S219" s="15" t="str">
        <f t="shared" si="44"/>
        <v xml:space="preserve"> </v>
      </c>
      <c r="T219" s="15"/>
      <c r="U219" s="12">
        <f t="shared" si="48"/>
        <v>0</v>
      </c>
      <c r="V219" s="12">
        <f t="shared" si="49"/>
        <v>0</v>
      </c>
      <c r="W219" s="12">
        <f t="shared" si="50"/>
        <v>0</v>
      </c>
      <c r="X219" s="12">
        <f t="shared" si="51"/>
        <v>0</v>
      </c>
      <c r="Y219" s="12">
        <f t="shared" si="52"/>
        <v>0</v>
      </c>
      <c r="Z219" s="12">
        <f t="shared" si="53"/>
        <v>0</v>
      </c>
      <c r="AA219" s="12">
        <f t="shared" si="42"/>
        <v>0</v>
      </c>
      <c r="AB219" s="12" t="str">
        <f t="shared" si="45"/>
        <v>00</v>
      </c>
      <c r="AC219" s="85" t="e">
        <f>VLOOKUP(AB219,'AMI Ref (2)'!T:U,2,FALSE)</f>
        <v>#N/A</v>
      </c>
      <c r="AD219" s="86"/>
      <c r="AE219" s="77">
        <f>IF(AND($D219=0,$J219="Oil"),'AMI Ref (2)'!$K$5,IF(AND($D219=0,$J219="Gas"),'AMI Ref (2)'!$L$5,IF(AND($D219=0,$J219="Electric"),'AMI Ref (2)'!$M$5,IF(AND($D219=0,$J219="N/A"),0,0))))</f>
        <v>0</v>
      </c>
      <c r="AF219" s="77">
        <f>IF(AND($D219=1,$J219="Oil"),'AMI Ref (2)'!$K$6,IF(AND($D219=1,$J219="Gas"),'AMI Ref (2)'!$L$6,IF(AND($D219=1,$J219="Electric"),'AMI Ref (2)'!$M$6,IF(AND($D219=1,$J219="N/A"),0,0))))</f>
        <v>0</v>
      </c>
      <c r="AG219" s="77">
        <f>IF(AND($D219=2,$J219="Oil"),'AMI Ref (2)'!$K$7,IF(AND($D219=2,$J219="Gas"),'AMI Ref (2)'!$L$7,IF(AND($D219=2,$J219="Electric"),'AMI Ref (2)'!$M$7,IF(AND($D219=2,$J219="N/A"),0,0))))</f>
        <v>0</v>
      </c>
      <c r="AH219" s="77">
        <f>IF(AND($D219=3,$J219="Oil"),'AMI Ref (2)'!$K$8,IF(AND($D219=3,$J219="Gas"),'AMI Ref (2)'!$L$8,IF(AND($D219=3,$J219="Electric"),'AMI Ref (2)'!$M$8,IF(AND($D219=3,$J219="N/A"),0,0))))</f>
        <v>0</v>
      </c>
      <c r="AI219" s="77">
        <f>IF(AND($D219=4,$J219="Oil"),'AMI Ref (2)'!$K$9,IF(AND($D219=4,$J219="Gas"),'AMI Ref (2)'!$L$9,IF(AND($D219=4,$J219="Electric"),'AMI Ref (2)'!$M$9,IF(AND($D219=4,$J219="N/A"),0,0))))</f>
        <v>0</v>
      </c>
      <c r="AJ219" s="77">
        <f>IF(AND($D219=5,$J219="Oil"),'AMI Ref (2)'!$K$10,IF(AND($D219=5,$J219="Gas"),'AMI Ref (2)'!$L$10,IF(AND($D219=5,$J219="Electric"),'AMI Ref (2)'!$M$10,IF(AND($D219=5,$J219="N/A"),0,0))))</f>
        <v>0</v>
      </c>
      <c r="AK219" s="42"/>
      <c r="AL219" s="77">
        <f>IF(AND($D219=0,$K219="Oil"),'AMI Ref (2)'!$N$5,IF(AND($D219=0,$K219="Gas"),'AMI Ref (2)'!$O$5,IF(AND($D219=0,$K219="Electric"),'AMI Ref (2)'!$P$5,IF(AND($D219=0,$K219="N/A"),0,0))))</f>
        <v>0</v>
      </c>
      <c r="AM219" s="77">
        <f>IF(AND($D219=1,$K219="Oil"),'AMI Ref (2)'!$N$6,IF(AND($D219=1,$K219="Gas"),'AMI Ref (2)'!$O$6,IF(AND($D219=1,$K219="Electric"),'AMI Ref (2)'!$P$6,IF(AND($D219=1,$K219="N/A"),0,0))))</f>
        <v>0</v>
      </c>
      <c r="AN219" s="77">
        <f>IF(AND($D219=2,$K219="Oil"),'AMI Ref (2)'!$N$7,IF(AND($D219=2,$K219="Gas"),'AMI Ref (2)'!$O$7,IF(AND($D219=2,$K219="Electric"),'AMI Ref (2)'!$P$7,IF(AND($D219=2,$K219="N/A"),0,0))))</f>
        <v>0</v>
      </c>
      <c r="AO219" s="77">
        <f>IF(AND($D219=3,$K219="Oil"),'AMI Ref (2)'!$N$8,IF(AND($D219=3,$K219="Gas"),'AMI Ref (2)'!$O$8,IF(AND($D219=3,$K219="Electric"),'AMI Ref (2)'!$P$8,IF(AND($D219=3,$K219="N/A"),0,0))))</f>
        <v>0</v>
      </c>
      <c r="AP219" s="77">
        <f>IF(AND($D219=4,$K219="Oil"),'AMI Ref (2)'!$N$9,IF(AND($D219=4,$K219="Gas"),'AMI Ref (2)'!$O$9,IF(AND($D219=4,$K219="Electric"),'AMI Ref (2)'!$P$9,IF(AND($D219=4,$K219="N/A"),0,0))))</f>
        <v>0</v>
      </c>
      <c r="AQ219" s="77">
        <f>IF(AND($D219=5,$K219="Oil"),'AMI Ref (2)'!$N$10,IF(AND($D219=5,$K219="Gas"),'AMI Ref (2)'!$O$10,IF(AND($D219=5,$K219="Electric"),'AMI Ref (2)'!$P$10,IF(AND($D219=5,$K219="N/A"),0,0))))</f>
        <v>0</v>
      </c>
      <c r="AR219" s="86">
        <f t="shared" si="54"/>
        <v>0</v>
      </c>
      <c r="AS219" s="87" t="e">
        <f t="shared" si="55"/>
        <v>#N/A</v>
      </c>
    </row>
    <row r="220" spans="1:45" ht="12.95" customHeight="1" x14ac:dyDescent="0.2">
      <c r="A220" s="68">
        <v>218</v>
      </c>
      <c r="B220" s="79">
        <f>Input!E235</f>
        <v>0</v>
      </c>
      <c r="C220" s="79">
        <f>Input!F235</f>
        <v>0</v>
      </c>
      <c r="D220" s="79">
        <f>Input!G235</f>
        <v>0</v>
      </c>
      <c r="E220" s="79">
        <f>Input!H235</f>
        <v>0</v>
      </c>
      <c r="F220" s="80">
        <f>Input!I235</f>
        <v>0</v>
      </c>
      <c r="G220" s="80">
        <f>Input!J235</f>
        <v>0</v>
      </c>
      <c r="H220" s="79">
        <f>Input!K235</f>
        <v>0</v>
      </c>
      <c r="I220" s="79">
        <f>Input!L235</f>
        <v>0</v>
      </c>
      <c r="J220" s="79">
        <f>Input!M235</f>
        <v>0</v>
      </c>
      <c r="K220" s="79">
        <f>Input!N235</f>
        <v>0</v>
      </c>
      <c r="L220" s="79">
        <f>Input!O235</f>
        <v>0</v>
      </c>
      <c r="M220" s="81" t="str">
        <f t="shared" si="46"/>
        <v/>
      </c>
      <c r="N220" s="82">
        <f t="shared" si="47"/>
        <v>0</v>
      </c>
      <c r="O220" s="83">
        <f>Input!C235</f>
        <v>0</v>
      </c>
      <c r="P220" s="83"/>
      <c r="R220" s="11">
        <f t="shared" si="43"/>
        <v>0</v>
      </c>
      <c r="S220" s="15" t="str">
        <f t="shared" si="44"/>
        <v xml:space="preserve"> </v>
      </c>
      <c r="T220" s="15"/>
      <c r="U220" s="12">
        <f t="shared" si="48"/>
        <v>0</v>
      </c>
      <c r="V220" s="12">
        <f t="shared" si="49"/>
        <v>0</v>
      </c>
      <c r="W220" s="12">
        <f t="shared" si="50"/>
        <v>0</v>
      </c>
      <c r="X220" s="12">
        <f t="shared" si="51"/>
        <v>0</v>
      </c>
      <c r="Y220" s="12">
        <f t="shared" si="52"/>
        <v>0</v>
      </c>
      <c r="Z220" s="12">
        <f t="shared" si="53"/>
        <v>0</v>
      </c>
      <c r="AA220" s="12">
        <f t="shared" si="42"/>
        <v>0</v>
      </c>
      <c r="AB220" s="12" t="str">
        <f t="shared" si="45"/>
        <v>00</v>
      </c>
      <c r="AC220" s="85" t="e">
        <f>VLOOKUP(AB220,'AMI Ref (2)'!T:U,2,FALSE)</f>
        <v>#N/A</v>
      </c>
      <c r="AD220" s="86"/>
      <c r="AE220" s="77">
        <f>IF(AND($D220=0,$J220="Oil"),'AMI Ref (2)'!$K$5,IF(AND($D220=0,$J220="Gas"),'AMI Ref (2)'!$L$5,IF(AND($D220=0,$J220="Electric"),'AMI Ref (2)'!$M$5,IF(AND($D220=0,$J220="N/A"),0,0))))</f>
        <v>0</v>
      </c>
      <c r="AF220" s="77">
        <f>IF(AND($D220=1,$J220="Oil"),'AMI Ref (2)'!$K$6,IF(AND($D220=1,$J220="Gas"),'AMI Ref (2)'!$L$6,IF(AND($D220=1,$J220="Electric"),'AMI Ref (2)'!$M$6,IF(AND($D220=1,$J220="N/A"),0,0))))</f>
        <v>0</v>
      </c>
      <c r="AG220" s="77">
        <f>IF(AND($D220=2,$J220="Oil"),'AMI Ref (2)'!$K$7,IF(AND($D220=2,$J220="Gas"),'AMI Ref (2)'!$L$7,IF(AND($D220=2,$J220="Electric"),'AMI Ref (2)'!$M$7,IF(AND($D220=2,$J220="N/A"),0,0))))</f>
        <v>0</v>
      </c>
      <c r="AH220" s="77">
        <f>IF(AND($D220=3,$J220="Oil"),'AMI Ref (2)'!$K$8,IF(AND($D220=3,$J220="Gas"),'AMI Ref (2)'!$L$8,IF(AND($D220=3,$J220="Electric"),'AMI Ref (2)'!$M$8,IF(AND($D220=3,$J220="N/A"),0,0))))</f>
        <v>0</v>
      </c>
      <c r="AI220" s="77">
        <f>IF(AND($D220=4,$J220="Oil"),'AMI Ref (2)'!$K$9,IF(AND($D220=4,$J220="Gas"),'AMI Ref (2)'!$L$9,IF(AND($D220=4,$J220="Electric"),'AMI Ref (2)'!$M$9,IF(AND($D220=4,$J220="N/A"),0,0))))</f>
        <v>0</v>
      </c>
      <c r="AJ220" s="77">
        <f>IF(AND($D220=5,$J220="Oil"),'AMI Ref (2)'!$K$10,IF(AND($D220=5,$J220="Gas"),'AMI Ref (2)'!$L$10,IF(AND($D220=5,$J220="Electric"),'AMI Ref (2)'!$M$10,IF(AND($D220=5,$J220="N/A"),0,0))))</f>
        <v>0</v>
      </c>
      <c r="AK220" s="42"/>
      <c r="AL220" s="77">
        <f>IF(AND($D220=0,$K220="Oil"),'AMI Ref (2)'!$N$5,IF(AND($D220=0,$K220="Gas"),'AMI Ref (2)'!$O$5,IF(AND($D220=0,$K220="Electric"),'AMI Ref (2)'!$P$5,IF(AND($D220=0,$K220="N/A"),0,0))))</f>
        <v>0</v>
      </c>
      <c r="AM220" s="77">
        <f>IF(AND($D220=1,$K220="Oil"),'AMI Ref (2)'!$N$6,IF(AND($D220=1,$K220="Gas"),'AMI Ref (2)'!$O$6,IF(AND($D220=1,$K220="Electric"),'AMI Ref (2)'!$P$6,IF(AND($D220=1,$K220="N/A"),0,0))))</f>
        <v>0</v>
      </c>
      <c r="AN220" s="77">
        <f>IF(AND($D220=2,$K220="Oil"),'AMI Ref (2)'!$N$7,IF(AND($D220=2,$K220="Gas"),'AMI Ref (2)'!$O$7,IF(AND($D220=2,$K220="Electric"),'AMI Ref (2)'!$P$7,IF(AND($D220=2,$K220="N/A"),0,0))))</f>
        <v>0</v>
      </c>
      <c r="AO220" s="77">
        <f>IF(AND($D220=3,$K220="Oil"),'AMI Ref (2)'!$N$8,IF(AND($D220=3,$K220="Gas"),'AMI Ref (2)'!$O$8,IF(AND($D220=3,$K220="Electric"),'AMI Ref (2)'!$P$8,IF(AND($D220=3,$K220="N/A"),0,0))))</f>
        <v>0</v>
      </c>
      <c r="AP220" s="77">
        <f>IF(AND($D220=4,$K220="Oil"),'AMI Ref (2)'!$N$9,IF(AND($D220=4,$K220="Gas"),'AMI Ref (2)'!$O$9,IF(AND($D220=4,$K220="Electric"),'AMI Ref (2)'!$P$9,IF(AND($D220=4,$K220="N/A"),0,0))))</f>
        <v>0</v>
      </c>
      <c r="AQ220" s="77">
        <f>IF(AND($D220=5,$K220="Oil"),'AMI Ref (2)'!$N$10,IF(AND($D220=5,$K220="Gas"),'AMI Ref (2)'!$O$10,IF(AND($D220=5,$K220="Electric"),'AMI Ref (2)'!$P$10,IF(AND($D220=5,$K220="N/A"),0,0))))</f>
        <v>0</v>
      </c>
      <c r="AR220" s="86">
        <f t="shared" si="54"/>
        <v>0</v>
      </c>
      <c r="AS220" s="87" t="e">
        <f t="shared" si="55"/>
        <v>#N/A</v>
      </c>
    </row>
    <row r="221" spans="1:45" ht="12.95" customHeight="1" x14ac:dyDescent="0.2">
      <c r="A221" s="68">
        <v>219</v>
      </c>
      <c r="B221" s="79">
        <f>Input!E236</f>
        <v>0</v>
      </c>
      <c r="C221" s="79">
        <f>Input!F236</f>
        <v>0</v>
      </c>
      <c r="D221" s="79">
        <f>Input!G236</f>
        <v>0</v>
      </c>
      <c r="E221" s="79">
        <f>Input!H236</f>
        <v>0</v>
      </c>
      <c r="F221" s="80">
        <f>Input!I236</f>
        <v>0</v>
      </c>
      <c r="G221" s="80">
        <f>Input!J236</f>
        <v>0</v>
      </c>
      <c r="H221" s="79">
        <f>Input!K236</f>
        <v>0</v>
      </c>
      <c r="I221" s="79">
        <f>Input!L236</f>
        <v>0</v>
      </c>
      <c r="J221" s="79">
        <f>Input!M236</f>
        <v>0</v>
      </c>
      <c r="K221" s="79">
        <f>Input!N236</f>
        <v>0</v>
      </c>
      <c r="L221" s="79">
        <f>Input!O236</f>
        <v>0</v>
      </c>
      <c r="M221" s="81" t="str">
        <f t="shared" si="46"/>
        <v/>
      </c>
      <c r="N221" s="82">
        <f t="shared" si="47"/>
        <v>0</v>
      </c>
      <c r="O221" s="83">
        <f>Input!C236</f>
        <v>0</v>
      </c>
      <c r="P221" s="83"/>
      <c r="R221" s="11">
        <f t="shared" si="43"/>
        <v>0</v>
      </c>
      <c r="S221" s="15" t="str">
        <f t="shared" si="44"/>
        <v xml:space="preserve"> </v>
      </c>
      <c r="T221" s="15"/>
      <c r="U221" s="12">
        <f t="shared" si="48"/>
        <v>0</v>
      </c>
      <c r="V221" s="12">
        <f t="shared" si="49"/>
        <v>0</v>
      </c>
      <c r="W221" s="12">
        <f t="shared" si="50"/>
        <v>0</v>
      </c>
      <c r="X221" s="12">
        <f t="shared" si="51"/>
        <v>0</v>
      </c>
      <c r="Y221" s="12">
        <f t="shared" si="52"/>
        <v>0</v>
      </c>
      <c r="Z221" s="12">
        <f t="shared" si="53"/>
        <v>0</v>
      </c>
      <c r="AA221" s="12">
        <f t="shared" si="42"/>
        <v>0</v>
      </c>
      <c r="AB221" s="12" t="str">
        <f t="shared" si="45"/>
        <v>00</v>
      </c>
      <c r="AC221" s="85" t="e">
        <f>VLOOKUP(AB221,'AMI Ref (2)'!T:U,2,FALSE)</f>
        <v>#N/A</v>
      </c>
      <c r="AD221" s="86"/>
      <c r="AE221" s="77">
        <f>IF(AND($D221=0,$J221="Oil"),'AMI Ref (2)'!$K$5,IF(AND($D221=0,$J221="Gas"),'AMI Ref (2)'!$L$5,IF(AND($D221=0,$J221="Electric"),'AMI Ref (2)'!$M$5,IF(AND($D221=0,$J221="N/A"),0,0))))</f>
        <v>0</v>
      </c>
      <c r="AF221" s="77">
        <f>IF(AND($D221=1,$J221="Oil"),'AMI Ref (2)'!$K$6,IF(AND($D221=1,$J221="Gas"),'AMI Ref (2)'!$L$6,IF(AND($D221=1,$J221="Electric"),'AMI Ref (2)'!$M$6,IF(AND($D221=1,$J221="N/A"),0,0))))</f>
        <v>0</v>
      </c>
      <c r="AG221" s="77">
        <f>IF(AND($D221=2,$J221="Oil"),'AMI Ref (2)'!$K$7,IF(AND($D221=2,$J221="Gas"),'AMI Ref (2)'!$L$7,IF(AND($D221=2,$J221="Electric"),'AMI Ref (2)'!$M$7,IF(AND($D221=2,$J221="N/A"),0,0))))</f>
        <v>0</v>
      </c>
      <c r="AH221" s="77">
        <f>IF(AND($D221=3,$J221="Oil"),'AMI Ref (2)'!$K$8,IF(AND($D221=3,$J221="Gas"),'AMI Ref (2)'!$L$8,IF(AND($D221=3,$J221="Electric"),'AMI Ref (2)'!$M$8,IF(AND($D221=3,$J221="N/A"),0,0))))</f>
        <v>0</v>
      </c>
      <c r="AI221" s="77">
        <f>IF(AND($D221=4,$J221="Oil"),'AMI Ref (2)'!$K$9,IF(AND($D221=4,$J221="Gas"),'AMI Ref (2)'!$L$9,IF(AND($D221=4,$J221="Electric"),'AMI Ref (2)'!$M$9,IF(AND($D221=4,$J221="N/A"),0,0))))</f>
        <v>0</v>
      </c>
      <c r="AJ221" s="77">
        <f>IF(AND($D221=5,$J221="Oil"),'AMI Ref (2)'!$K$10,IF(AND($D221=5,$J221="Gas"),'AMI Ref (2)'!$L$10,IF(AND($D221=5,$J221="Electric"),'AMI Ref (2)'!$M$10,IF(AND($D221=5,$J221="N/A"),0,0))))</f>
        <v>0</v>
      </c>
      <c r="AK221" s="42"/>
      <c r="AL221" s="77">
        <f>IF(AND($D221=0,$K221="Oil"),'AMI Ref (2)'!$N$5,IF(AND($D221=0,$K221="Gas"),'AMI Ref (2)'!$O$5,IF(AND($D221=0,$K221="Electric"),'AMI Ref (2)'!$P$5,IF(AND($D221=0,$K221="N/A"),0,0))))</f>
        <v>0</v>
      </c>
      <c r="AM221" s="77">
        <f>IF(AND($D221=1,$K221="Oil"),'AMI Ref (2)'!$N$6,IF(AND($D221=1,$K221="Gas"),'AMI Ref (2)'!$O$6,IF(AND($D221=1,$K221="Electric"),'AMI Ref (2)'!$P$6,IF(AND($D221=1,$K221="N/A"),0,0))))</f>
        <v>0</v>
      </c>
      <c r="AN221" s="77">
        <f>IF(AND($D221=2,$K221="Oil"),'AMI Ref (2)'!$N$7,IF(AND($D221=2,$K221="Gas"),'AMI Ref (2)'!$O$7,IF(AND($D221=2,$K221="Electric"),'AMI Ref (2)'!$P$7,IF(AND($D221=2,$K221="N/A"),0,0))))</f>
        <v>0</v>
      </c>
      <c r="AO221" s="77">
        <f>IF(AND($D221=3,$K221="Oil"),'AMI Ref (2)'!$N$8,IF(AND($D221=3,$K221="Gas"),'AMI Ref (2)'!$O$8,IF(AND($D221=3,$K221="Electric"),'AMI Ref (2)'!$P$8,IF(AND($D221=3,$K221="N/A"),0,0))))</f>
        <v>0</v>
      </c>
      <c r="AP221" s="77">
        <f>IF(AND($D221=4,$K221="Oil"),'AMI Ref (2)'!$N$9,IF(AND($D221=4,$K221="Gas"),'AMI Ref (2)'!$O$9,IF(AND($D221=4,$K221="Electric"),'AMI Ref (2)'!$P$9,IF(AND($D221=4,$K221="N/A"),0,0))))</f>
        <v>0</v>
      </c>
      <c r="AQ221" s="77">
        <f>IF(AND($D221=5,$K221="Oil"),'AMI Ref (2)'!$N$10,IF(AND($D221=5,$K221="Gas"),'AMI Ref (2)'!$O$10,IF(AND($D221=5,$K221="Electric"),'AMI Ref (2)'!$P$10,IF(AND($D221=5,$K221="N/A"),0,0))))</f>
        <v>0</v>
      </c>
      <c r="AR221" s="86">
        <f t="shared" si="54"/>
        <v>0</v>
      </c>
      <c r="AS221" s="87" t="e">
        <f t="shared" si="55"/>
        <v>#N/A</v>
      </c>
    </row>
    <row r="222" spans="1:45" ht="12.95" customHeight="1" x14ac:dyDescent="0.2">
      <c r="A222" s="68">
        <v>220</v>
      </c>
      <c r="B222" s="79">
        <f>Input!E237</f>
        <v>0</v>
      </c>
      <c r="C222" s="79">
        <f>Input!F237</f>
        <v>0</v>
      </c>
      <c r="D222" s="79">
        <f>Input!G237</f>
        <v>0</v>
      </c>
      <c r="E222" s="79">
        <f>Input!H237</f>
        <v>0</v>
      </c>
      <c r="F222" s="80">
        <f>Input!I237</f>
        <v>0</v>
      </c>
      <c r="G222" s="80">
        <f>Input!J237</f>
        <v>0</v>
      </c>
      <c r="H222" s="79">
        <f>Input!K237</f>
        <v>0</v>
      </c>
      <c r="I222" s="79">
        <f>Input!L237</f>
        <v>0</v>
      </c>
      <c r="J222" s="79">
        <f>Input!M237</f>
        <v>0</v>
      </c>
      <c r="K222" s="79">
        <f>Input!N237</f>
        <v>0</v>
      </c>
      <c r="L222" s="79">
        <f>Input!O237</f>
        <v>0</v>
      </c>
      <c r="M222" s="81" t="str">
        <f t="shared" si="46"/>
        <v/>
      </c>
      <c r="N222" s="82">
        <f t="shared" si="47"/>
        <v>0</v>
      </c>
      <c r="O222" s="83">
        <f>Input!C237</f>
        <v>0</v>
      </c>
      <c r="P222" s="83"/>
      <c r="R222" s="11">
        <f t="shared" si="43"/>
        <v>0</v>
      </c>
      <c r="S222" s="15" t="str">
        <f t="shared" si="44"/>
        <v xml:space="preserve"> </v>
      </c>
      <c r="T222" s="15"/>
      <c r="U222" s="12">
        <f t="shared" si="48"/>
        <v>0</v>
      </c>
      <c r="V222" s="12">
        <f t="shared" si="49"/>
        <v>0</v>
      </c>
      <c r="W222" s="12">
        <f t="shared" si="50"/>
        <v>0</v>
      </c>
      <c r="X222" s="12">
        <f t="shared" si="51"/>
        <v>0</v>
      </c>
      <c r="Y222" s="12">
        <f t="shared" si="52"/>
        <v>0</v>
      </c>
      <c r="Z222" s="12">
        <f t="shared" si="53"/>
        <v>0</v>
      </c>
      <c r="AA222" s="12">
        <f t="shared" si="42"/>
        <v>0</v>
      </c>
      <c r="AB222" s="12" t="str">
        <f t="shared" si="45"/>
        <v>00</v>
      </c>
      <c r="AC222" s="85" t="e">
        <f>VLOOKUP(AB222,'AMI Ref (2)'!T:U,2,FALSE)</f>
        <v>#N/A</v>
      </c>
      <c r="AD222" s="86"/>
      <c r="AE222" s="77">
        <f>IF(AND($D222=0,$J222="Oil"),'AMI Ref (2)'!$K$5,IF(AND($D222=0,$J222="Gas"),'AMI Ref (2)'!$L$5,IF(AND($D222=0,$J222="Electric"),'AMI Ref (2)'!$M$5,IF(AND($D222=0,$J222="N/A"),0,0))))</f>
        <v>0</v>
      </c>
      <c r="AF222" s="77">
        <f>IF(AND($D222=1,$J222="Oil"),'AMI Ref (2)'!$K$6,IF(AND($D222=1,$J222="Gas"),'AMI Ref (2)'!$L$6,IF(AND($D222=1,$J222="Electric"),'AMI Ref (2)'!$M$6,IF(AND($D222=1,$J222="N/A"),0,0))))</f>
        <v>0</v>
      </c>
      <c r="AG222" s="77">
        <f>IF(AND($D222=2,$J222="Oil"),'AMI Ref (2)'!$K$7,IF(AND($D222=2,$J222="Gas"),'AMI Ref (2)'!$L$7,IF(AND($D222=2,$J222="Electric"),'AMI Ref (2)'!$M$7,IF(AND($D222=2,$J222="N/A"),0,0))))</f>
        <v>0</v>
      </c>
      <c r="AH222" s="77">
        <f>IF(AND($D222=3,$J222="Oil"),'AMI Ref (2)'!$K$8,IF(AND($D222=3,$J222="Gas"),'AMI Ref (2)'!$L$8,IF(AND($D222=3,$J222="Electric"),'AMI Ref (2)'!$M$8,IF(AND($D222=3,$J222="N/A"),0,0))))</f>
        <v>0</v>
      </c>
      <c r="AI222" s="77">
        <f>IF(AND($D222=4,$J222="Oil"),'AMI Ref (2)'!$K$9,IF(AND($D222=4,$J222="Gas"),'AMI Ref (2)'!$L$9,IF(AND($D222=4,$J222="Electric"),'AMI Ref (2)'!$M$9,IF(AND($D222=4,$J222="N/A"),0,0))))</f>
        <v>0</v>
      </c>
      <c r="AJ222" s="77">
        <f>IF(AND($D222=5,$J222="Oil"),'AMI Ref (2)'!$K$10,IF(AND($D222=5,$J222="Gas"),'AMI Ref (2)'!$L$10,IF(AND($D222=5,$J222="Electric"),'AMI Ref (2)'!$M$10,IF(AND($D222=5,$J222="N/A"),0,0))))</f>
        <v>0</v>
      </c>
      <c r="AK222" s="42"/>
      <c r="AL222" s="77">
        <f>IF(AND($D222=0,$K222="Oil"),'AMI Ref (2)'!$N$5,IF(AND($D222=0,$K222="Gas"),'AMI Ref (2)'!$O$5,IF(AND($D222=0,$K222="Electric"),'AMI Ref (2)'!$P$5,IF(AND($D222=0,$K222="N/A"),0,0))))</f>
        <v>0</v>
      </c>
      <c r="AM222" s="77">
        <f>IF(AND($D222=1,$K222="Oil"),'AMI Ref (2)'!$N$6,IF(AND($D222=1,$K222="Gas"),'AMI Ref (2)'!$O$6,IF(AND($D222=1,$K222="Electric"),'AMI Ref (2)'!$P$6,IF(AND($D222=1,$K222="N/A"),0,0))))</f>
        <v>0</v>
      </c>
      <c r="AN222" s="77">
        <f>IF(AND($D222=2,$K222="Oil"),'AMI Ref (2)'!$N$7,IF(AND($D222=2,$K222="Gas"),'AMI Ref (2)'!$O$7,IF(AND($D222=2,$K222="Electric"),'AMI Ref (2)'!$P$7,IF(AND($D222=2,$K222="N/A"),0,0))))</f>
        <v>0</v>
      </c>
      <c r="AO222" s="77">
        <f>IF(AND($D222=3,$K222="Oil"),'AMI Ref (2)'!$N$8,IF(AND($D222=3,$K222="Gas"),'AMI Ref (2)'!$O$8,IF(AND($D222=3,$K222="Electric"),'AMI Ref (2)'!$P$8,IF(AND($D222=3,$K222="N/A"),0,0))))</f>
        <v>0</v>
      </c>
      <c r="AP222" s="77">
        <f>IF(AND($D222=4,$K222="Oil"),'AMI Ref (2)'!$N$9,IF(AND($D222=4,$K222="Gas"),'AMI Ref (2)'!$O$9,IF(AND($D222=4,$K222="Electric"),'AMI Ref (2)'!$P$9,IF(AND($D222=4,$K222="N/A"),0,0))))</f>
        <v>0</v>
      </c>
      <c r="AQ222" s="77">
        <f>IF(AND($D222=5,$K222="Oil"),'AMI Ref (2)'!$N$10,IF(AND($D222=5,$K222="Gas"),'AMI Ref (2)'!$O$10,IF(AND($D222=5,$K222="Electric"),'AMI Ref (2)'!$P$10,IF(AND($D222=5,$K222="N/A"),0,0))))</f>
        <v>0</v>
      </c>
      <c r="AR222" s="86">
        <f t="shared" si="54"/>
        <v>0</v>
      </c>
      <c r="AS222" s="87" t="e">
        <f t="shared" si="55"/>
        <v>#N/A</v>
      </c>
    </row>
    <row r="223" spans="1:45" ht="12.95" customHeight="1" x14ac:dyDescent="0.2">
      <c r="A223" s="68">
        <v>221</v>
      </c>
      <c r="B223" s="79">
        <f>Input!E238</f>
        <v>0</v>
      </c>
      <c r="C223" s="79">
        <f>Input!F238</f>
        <v>0</v>
      </c>
      <c r="D223" s="79">
        <f>Input!G238</f>
        <v>0</v>
      </c>
      <c r="E223" s="79">
        <f>Input!H238</f>
        <v>0</v>
      </c>
      <c r="F223" s="80">
        <f>Input!I238</f>
        <v>0</v>
      </c>
      <c r="G223" s="80">
        <f>Input!J238</f>
        <v>0</v>
      </c>
      <c r="H223" s="79">
        <f>Input!K238</f>
        <v>0</v>
      </c>
      <c r="I223" s="79">
        <f>Input!L238</f>
        <v>0</v>
      </c>
      <c r="J223" s="79">
        <f>Input!M238</f>
        <v>0</v>
      </c>
      <c r="K223" s="79">
        <f>Input!N238</f>
        <v>0</v>
      </c>
      <c r="L223" s="79">
        <f>Input!O238</f>
        <v>0</v>
      </c>
      <c r="M223" s="81" t="str">
        <f t="shared" si="46"/>
        <v/>
      </c>
      <c r="N223" s="82">
        <f t="shared" si="47"/>
        <v>0</v>
      </c>
      <c r="O223" s="83">
        <f>Input!C238</f>
        <v>0</v>
      </c>
      <c r="P223" s="83"/>
      <c r="R223" s="11">
        <f t="shared" si="43"/>
        <v>0</v>
      </c>
      <c r="S223" s="15" t="str">
        <f t="shared" si="44"/>
        <v xml:space="preserve"> </v>
      </c>
      <c r="T223" s="15"/>
      <c r="U223" s="12">
        <f t="shared" si="48"/>
        <v>0</v>
      </c>
      <c r="V223" s="12">
        <f t="shared" si="49"/>
        <v>0</v>
      </c>
      <c r="W223" s="12">
        <f t="shared" si="50"/>
        <v>0</v>
      </c>
      <c r="X223" s="12">
        <f t="shared" si="51"/>
        <v>0</v>
      </c>
      <c r="Y223" s="12">
        <f t="shared" si="52"/>
        <v>0</v>
      </c>
      <c r="Z223" s="12">
        <f t="shared" si="53"/>
        <v>0</v>
      </c>
      <c r="AA223" s="12">
        <f t="shared" si="42"/>
        <v>0</v>
      </c>
      <c r="AB223" s="12" t="str">
        <f t="shared" si="45"/>
        <v>00</v>
      </c>
      <c r="AC223" s="85" t="e">
        <f>VLOOKUP(AB223,'AMI Ref (2)'!T:U,2,FALSE)</f>
        <v>#N/A</v>
      </c>
      <c r="AD223" s="86"/>
      <c r="AE223" s="77">
        <f>IF(AND($D223=0,$J223="Oil"),'AMI Ref (2)'!$K$5,IF(AND($D223=0,$J223="Gas"),'AMI Ref (2)'!$L$5,IF(AND($D223=0,$J223="Electric"),'AMI Ref (2)'!$M$5,IF(AND($D223=0,$J223="N/A"),0,0))))</f>
        <v>0</v>
      </c>
      <c r="AF223" s="77">
        <f>IF(AND($D223=1,$J223="Oil"),'AMI Ref (2)'!$K$6,IF(AND($D223=1,$J223="Gas"),'AMI Ref (2)'!$L$6,IF(AND($D223=1,$J223="Electric"),'AMI Ref (2)'!$M$6,IF(AND($D223=1,$J223="N/A"),0,0))))</f>
        <v>0</v>
      </c>
      <c r="AG223" s="77">
        <f>IF(AND($D223=2,$J223="Oil"),'AMI Ref (2)'!$K$7,IF(AND($D223=2,$J223="Gas"),'AMI Ref (2)'!$L$7,IF(AND($D223=2,$J223="Electric"),'AMI Ref (2)'!$M$7,IF(AND($D223=2,$J223="N/A"),0,0))))</f>
        <v>0</v>
      </c>
      <c r="AH223" s="77">
        <f>IF(AND($D223=3,$J223="Oil"),'AMI Ref (2)'!$K$8,IF(AND($D223=3,$J223="Gas"),'AMI Ref (2)'!$L$8,IF(AND($D223=3,$J223="Electric"),'AMI Ref (2)'!$M$8,IF(AND($D223=3,$J223="N/A"),0,0))))</f>
        <v>0</v>
      </c>
      <c r="AI223" s="77">
        <f>IF(AND($D223=4,$J223="Oil"),'AMI Ref (2)'!$K$9,IF(AND($D223=4,$J223="Gas"),'AMI Ref (2)'!$L$9,IF(AND($D223=4,$J223="Electric"),'AMI Ref (2)'!$M$9,IF(AND($D223=4,$J223="N/A"),0,0))))</f>
        <v>0</v>
      </c>
      <c r="AJ223" s="77">
        <f>IF(AND($D223=5,$J223="Oil"),'AMI Ref (2)'!$K$10,IF(AND($D223=5,$J223="Gas"),'AMI Ref (2)'!$L$10,IF(AND($D223=5,$J223="Electric"),'AMI Ref (2)'!$M$10,IF(AND($D223=5,$J223="N/A"),0,0))))</f>
        <v>0</v>
      </c>
      <c r="AK223" s="42"/>
      <c r="AL223" s="77">
        <f>IF(AND($D223=0,$K223="Oil"),'AMI Ref (2)'!$N$5,IF(AND($D223=0,$K223="Gas"),'AMI Ref (2)'!$O$5,IF(AND($D223=0,$K223="Electric"),'AMI Ref (2)'!$P$5,IF(AND($D223=0,$K223="N/A"),0,0))))</f>
        <v>0</v>
      </c>
      <c r="AM223" s="77">
        <f>IF(AND($D223=1,$K223="Oil"),'AMI Ref (2)'!$N$6,IF(AND($D223=1,$K223="Gas"),'AMI Ref (2)'!$O$6,IF(AND($D223=1,$K223="Electric"),'AMI Ref (2)'!$P$6,IF(AND($D223=1,$K223="N/A"),0,0))))</f>
        <v>0</v>
      </c>
      <c r="AN223" s="77">
        <f>IF(AND($D223=2,$K223="Oil"),'AMI Ref (2)'!$N$7,IF(AND($D223=2,$K223="Gas"),'AMI Ref (2)'!$O$7,IF(AND($D223=2,$K223="Electric"),'AMI Ref (2)'!$P$7,IF(AND($D223=2,$K223="N/A"),0,0))))</f>
        <v>0</v>
      </c>
      <c r="AO223" s="77">
        <f>IF(AND($D223=3,$K223="Oil"),'AMI Ref (2)'!$N$8,IF(AND($D223=3,$K223="Gas"),'AMI Ref (2)'!$O$8,IF(AND($D223=3,$K223="Electric"),'AMI Ref (2)'!$P$8,IF(AND($D223=3,$K223="N/A"),0,0))))</f>
        <v>0</v>
      </c>
      <c r="AP223" s="77">
        <f>IF(AND($D223=4,$K223="Oil"),'AMI Ref (2)'!$N$9,IF(AND($D223=4,$K223="Gas"),'AMI Ref (2)'!$O$9,IF(AND($D223=4,$K223="Electric"),'AMI Ref (2)'!$P$9,IF(AND($D223=4,$K223="N/A"),0,0))))</f>
        <v>0</v>
      </c>
      <c r="AQ223" s="77">
        <f>IF(AND($D223=5,$K223="Oil"),'AMI Ref (2)'!$N$10,IF(AND($D223=5,$K223="Gas"),'AMI Ref (2)'!$O$10,IF(AND($D223=5,$K223="Electric"),'AMI Ref (2)'!$P$10,IF(AND($D223=5,$K223="N/A"),0,0))))</f>
        <v>0</v>
      </c>
      <c r="AR223" s="86">
        <f t="shared" si="54"/>
        <v>0</v>
      </c>
      <c r="AS223" s="87" t="e">
        <f t="shared" si="55"/>
        <v>#N/A</v>
      </c>
    </row>
    <row r="224" spans="1:45" ht="12.95" customHeight="1" x14ac:dyDescent="0.2">
      <c r="A224" s="68">
        <v>222</v>
      </c>
      <c r="B224" s="79">
        <f>Input!E239</f>
        <v>0</v>
      </c>
      <c r="C224" s="79">
        <f>Input!F239</f>
        <v>0</v>
      </c>
      <c r="D224" s="79">
        <f>Input!G239</f>
        <v>0</v>
      </c>
      <c r="E224" s="79">
        <f>Input!H239</f>
        <v>0</v>
      </c>
      <c r="F224" s="80">
        <f>Input!I239</f>
        <v>0</v>
      </c>
      <c r="G224" s="80">
        <f>Input!J239</f>
        <v>0</v>
      </c>
      <c r="H224" s="79">
        <f>Input!K239</f>
        <v>0</v>
      </c>
      <c r="I224" s="79">
        <f>Input!L239</f>
        <v>0</v>
      </c>
      <c r="J224" s="79">
        <f>Input!M239</f>
        <v>0</v>
      </c>
      <c r="K224" s="79">
        <f>Input!N239</f>
        <v>0</v>
      </c>
      <c r="L224" s="79">
        <f>Input!O239</f>
        <v>0</v>
      </c>
      <c r="M224" s="81" t="str">
        <f t="shared" si="46"/>
        <v/>
      </c>
      <c r="N224" s="82">
        <f t="shared" si="47"/>
        <v>0</v>
      </c>
      <c r="O224" s="83">
        <f>Input!C239</f>
        <v>0</v>
      </c>
      <c r="P224" s="83"/>
      <c r="R224" s="11">
        <f t="shared" si="43"/>
        <v>0</v>
      </c>
      <c r="S224" s="15" t="str">
        <f t="shared" si="44"/>
        <v xml:space="preserve"> </v>
      </c>
      <c r="T224" s="15"/>
      <c r="U224" s="12">
        <f t="shared" si="48"/>
        <v>0</v>
      </c>
      <c r="V224" s="12">
        <f t="shared" si="49"/>
        <v>0</v>
      </c>
      <c r="W224" s="12">
        <f t="shared" si="50"/>
        <v>0</v>
      </c>
      <c r="X224" s="12">
        <f t="shared" si="51"/>
        <v>0</v>
      </c>
      <c r="Y224" s="12">
        <f t="shared" si="52"/>
        <v>0</v>
      </c>
      <c r="Z224" s="12">
        <f t="shared" si="53"/>
        <v>0</v>
      </c>
      <c r="AA224" s="12">
        <f t="shared" si="42"/>
        <v>0</v>
      </c>
      <c r="AB224" s="12" t="str">
        <f t="shared" si="45"/>
        <v>00</v>
      </c>
      <c r="AC224" s="85" t="e">
        <f>VLOOKUP(AB224,'AMI Ref (2)'!T:U,2,FALSE)</f>
        <v>#N/A</v>
      </c>
      <c r="AD224" s="86"/>
      <c r="AE224" s="77">
        <f>IF(AND($D224=0,$J224="Oil"),'AMI Ref (2)'!$K$5,IF(AND($D224=0,$J224="Gas"),'AMI Ref (2)'!$L$5,IF(AND($D224=0,$J224="Electric"),'AMI Ref (2)'!$M$5,IF(AND($D224=0,$J224="N/A"),0,0))))</f>
        <v>0</v>
      </c>
      <c r="AF224" s="77">
        <f>IF(AND($D224=1,$J224="Oil"),'AMI Ref (2)'!$K$6,IF(AND($D224=1,$J224="Gas"),'AMI Ref (2)'!$L$6,IF(AND($D224=1,$J224="Electric"),'AMI Ref (2)'!$M$6,IF(AND($D224=1,$J224="N/A"),0,0))))</f>
        <v>0</v>
      </c>
      <c r="AG224" s="77">
        <f>IF(AND($D224=2,$J224="Oil"),'AMI Ref (2)'!$K$7,IF(AND($D224=2,$J224="Gas"),'AMI Ref (2)'!$L$7,IF(AND($D224=2,$J224="Electric"),'AMI Ref (2)'!$M$7,IF(AND($D224=2,$J224="N/A"),0,0))))</f>
        <v>0</v>
      </c>
      <c r="AH224" s="77">
        <f>IF(AND($D224=3,$J224="Oil"),'AMI Ref (2)'!$K$8,IF(AND($D224=3,$J224="Gas"),'AMI Ref (2)'!$L$8,IF(AND($D224=3,$J224="Electric"),'AMI Ref (2)'!$M$8,IF(AND($D224=3,$J224="N/A"),0,0))))</f>
        <v>0</v>
      </c>
      <c r="AI224" s="77">
        <f>IF(AND($D224=4,$J224="Oil"),'AMI Ref (2)'!$K$9,IF(AND($D224=4,$J224="Gas"),'AMI Ref (2)'!$L$9,IF(AND($D224=4,$J224="Electric"),'AMI Ref (2)'!$M$9,IF(AND($D224=4,$J224="N/A"),0,0))))</f>
        <v>0</v>
      </c>
      <c r="AJ224" s="77">
        <f>IF(AND($D224=5,$J224="Oil"),'AMI Ref (2)'!$K$10,IF(AND($D224=5,$J224="Gas"),'AMI Ref (2)'!$L$10,IF(AND($D224=5,$J224="Electric"),'AMI Ref (2)'!$M$10,IF(AND($D224=5,$J224="N/A"),0,0))))</f>
        <v>0</v>
      </c>
      <c r="AK224" s="42"/>
      <c r="AL224" s="77">
        <f>IF(AND($D224=0,$K224="Oil"),'AMI Ref (2)'!$N$5,IF(AND($D224=0,$K224="Gas"),'AMI Ref (2)'!$O$5,IF(AND($D224=0,$K224="Electric"),'AMI Ref (2)'!$P$5,IF(AND($D224=0,$K224="N/A"),0,0))))</f>
        <v>0</v>
      </c>
      <c r="AM224" s="77">
        <f>IF(AND($D224=1,$K224="Oil"),'AMI Ref (2)'!$N$6,IF(AND($D224=1,$K224="Gas"),'AMI Ref (2)'!$O$6,IF(AND($D224=1,$K224="Electric"),'AMI Ref (2)'!$P$6,IF(AND($D224=1,$K224="N/A"),0,0))))</f>
        <v>0</v>
      </c>
      <c r="AN224" s="77">
        <f>IF(AND($D224=2,$K224="Oil"),'AMI Ref (2)'!$N$7,IF(AND($D224=2,$K224="Gas"),'AMI Ref (2)'!$O$7,IF(AND($D224=2,$K224="Electric"),'AMI Ref (2)'!$P$7,IF(AND($D224=2,$K224="N/A"),0,0))))</f>
        <v>0</v>
      </c>
      <c r="AO224" s="77">
        <f>IF(AND($D224=3,$K224="Oil"),'AMI Ref (2)'!$N$8,IF(AND($D224=3,$K224="Gas"),'AMI Ref (2)'!$O$8,IF(AND($D224=3,$K224="Electric"),'AMI Ref (2)'!$P$8,IF(AND($D224=3,$K224="N/A"),0,0))))</f>
        <v>0</v>
      </c>
      <c r="AP224" s="77">
        <f>IF(AND($D224=4,$K224="Oil"),'AMI Ref (2)'!$N$9,IF(AND($D224=4,$K224="Gas"),'AMI Ref (2)'!$O$9,IF(AND($D224=4,$K224="Electric"),'AMI Ref (2)'!$P$9,IF(AND($D224=4,$K224="N/A"),0,0))))</f>
        <v>0</v>
      </c>
      <c r="AQ224" s="77">
        <f>IF(AND($D224=5,$K224="Oil"),'AMI Ref (2)'!$N$10,IF(AND($D224=5,$K224="Gas"),'AMI Ref (2)'!$O$10,IF(AND($D224=5,$K224="Electric"),'AMI Ref (2)'!$P$10,IF(AND($D224=5,$K224="N/A"),0,0))))</f>
        <v>0</v>
      </c>
      <c r="AR224" s="86">
        <f t="shared" si="54"/>
        <v>0</v>
      </c>
      <c r="AS224" s="87" t="e">
        <f t="shared" si="55"/>
        <v>#N/A</v>
      </c>
    </row>
    <row r="225" spans="1:45" ht="12.95" customHeight="1" x14ac:dyDescent="0.2">
      <c r="A225" s="68">
        <v>223</v>
      </c>
      <c r="B225" s="79">
        <f>Input!E240</f>
        <v>0</v>
      </c>
      <c r="C225" s="79">
        <f>Input!F240</f>
        <v>0</v>
      </c>
      <c r="D225" s="79">
        <f>Input!G240</f>
        <v>0</v>
      </c>
      <c r="E225" s="79">
        <f>Input!H240</f>
        <v>0</v>
      </c>
      <c r="F225" s="80">
        <f>Input!I240</f>
        <v>0</v>
      </c>
      <c r="G225" s="80">
        <f>Input!J240</f>
        <v>0</v>
      </c>
      <c r="H225" s="79">
        <f>Input!K240</f>
        <v>0</v>
      </c>
      <c r="I225" s="79">
        <f>Input!L240</f>
        <v>0</v>
      </c>
      <c r="J225" s="79">
        <f>Input!M240</f>
        <v>0</v>
      </c>
      <c r="K225" s="79">
        <f>Input!N240</f>
        <v>0</v>
      </c>
      <c r="L225" s="79">
        <f>Input!O240</f>
        <v>0</v>
      </c>
      <c r="M225" s="81" t="str">
        <f t="shared" si="46"/>
        <v/>
      </c>
      <c r="N225" s="82">
        <f t="shared" si="47"/>
        <v>0</v>
      </c>
      <c r="O225" s="83">
        <f>Input!C240</f>
        <v>0</v>
      </c>
      <c r="P225" s="83"/>
      <c r="R225" s="11">
        <f t="shared" si="43"/>
        <v>0</v>
      </c>
      <c r="S225" s="15" t="str">
        <f t="shared" si="44"/>
        <v xml:space="preserve"> </v>
      </c>
      <c r="T225" s="15"/>
      <c r="U225" s="12">
        <f t="shared" si="48"/>
        <v>0</v>
      </c>
      <c r="V225" s="12">
        <f t="shared" si="49"/>
        <v>0</v>
      </c>
      <c r="W225" s="12">
        <f t="shared" si="50"/>
        <v>0</v>
      </c>
      <c r="X225" s="12">
        <f t="shared" si="51"/>
        <v>0</v>
      </c>
      <c r="Y225" s="12">
        <f t="shared" si="52"/>
        <v>0</v>
      </c>
      <c r="Z225" s="12">
        <f t="shared" si="53"/>
        <v>0</v>
      </c>
      <c r="AA225" s="12">
        <f t="shared" si="42"/>
        <v>0</v>
      </c>
      <c r="AB225" s="12" t="str">
        <f t="shared" si="45"/>
        <v>00</v>
      </c>
      <c r="AC225" s="85" t="e">
        <f>VLOOKUP(AB225,'AMI Ref (2)'!T:U,2,FALSE)</f>
        <v>#N/A</v>
      </c>
      <c r="AD225" s="86"/>
      <c r="AE225" s="77">
        <f>IF(AND($D225=0,$J225="Oil"),'AMI Ref (2)'!$K$5,IF(AND($D225=0,$J225="Gas"),'AMI Ref (2)'!$L$5,IF(AND($D225=0,$J225="Electric"),'AMI Ref (2)'!$M$5,IF(AND($D225=0,$J225="N/A"),0,0))))</f>
        <v>0</v>
      </c>
      <c r="AF225" s="77">
        <f>IF(AND($D225=1,$J225="Oil"),'AMI Ref (2)'!$K$6,IF(AND($D225=1,$J225="Gas"),'AMI Ref (2)'!$L$6,IF(AND($D225=1,$J225="Electric"),'AMI Ref (2)'!$M$6,IF(AND($D225=1,$J225="N/A"),0,0))))</f>
        <v>0</v>
      </c>
      <c r="AG225" s="77">
        <f>IF(AND($D225=2,$J225="Oil"),'AMI Ref (2)'!$K$7,IF(AND($D225=2,$J225="Gas"),'AMI Ref (2)'!$L$7,IF(AND($D225=2,$J225="Electric"),'AMI Ref (2)'!$M$7,IF(AND($D225=2,$J225="N/A"),0,0))))</f>
        <v>0</v>
      </c>
      <c r="AH225" s="77">
        <f>IF(AND($D225=3,$J225="Oil"),'AMI Ref (2)'!$K$8,IF(AND($D225=3,$J225="Gas"),'AMI Ref (2)'!$L$8,IF(AND($D225=3,$J225="Electric"),'AMI Ref (2)'!$M$8,IF(AND($D225=3,$J225="N/A"),0,0))))</f>
        <v>0</v>
      </c>
      <c r="AI225" s="77">
        <f>IF(AND($D225=4,$J225="Oil"),'AMI Ref (2)'!$K$9,IF(AND($D225=4,$J225="Gas"),'AMI Ref (2)'!$L$9,IF(AND($D225=4,$J225="Electric"),'AMI Ref (2)'!$M$9,IF(AND($D225=4,$J225="N/A"),0,0))))</f>
        <v>0</v>
      </c>
      <c r="AJ225" s="77">
        <f>IF(AND($D225=5,$J225="Oil"),'AMI Ref (2)'!$K$10,IF(AND($D225=5,$J225="Gas"),'AMI Ref (2)'!$L$10,IF(AND($D225=5,$J225="Electric"),'AMI Ref (2)'!$M$10,IF(AND($D225=5,$J225="N/A"),0,0))))</f>
        <v>0</v>
      </c>
      <c r="AK225" s="42"/>
      <c r="AL225" s="77">
        <f>IF(AND($D225=0,$K225="Oil"),'AMI Ref (2)'!$N$5,IF(AND($D225=0,$K225="Gas"),'AMI Ref (2)'!$O$5,IF(AND($D225=0,$K225="Electric"),'AMI Ref (2)'!$P$5,IF(AND($D225=0,$K225="N/A"),0,0))))</f>
        <v>0</v>
      </c>
      <c r="AM225" s="77">
        <f>IF(AND($D225=1,$K225="Oil"),'AMI Ref (2)'!$N$6,IF(AND($D225=1,$K225="Gas"),'AMI Ref (2)'!$O$6,IF(AND($D225=1,$K225="Electric"),'AMI Ref (2)'!$P$6,IF(AND($D225=1,$K225="N/A"),0,0))))</f>
        <v>0</v>
      </c>
      <c r="AN225" s="77">
        <f>IF(AND($D225=2,$K225="Oil"),'AMI Ref (2)'!$N$7,IF(AND($D225=2,$K225="Gas"),'AMI Ref (2)'!$O$7,IF(AND($D225=2,$K225="Electric"),'AMI Ref (2)'!$P$7,IF(AND($D225=2,$K225="N/A"),0,0))))</f>
        <v>0</v>
      </c>
      <c r="AO225" s="77">
        <f>IF(AND($D225=3,$K225="Oil"),'AMI Ref (2)'!$N$8,IF(AND($D225=3,$K225="Gas"),'AMI Ref (2)'!$O$8,IF(AND($D225=3,$K225="Electric"),'AMI Ref (2)'!$P$8,IF(AND($D225=3,$K225="N/A"),0,0))))</f>
        <v>0</v>
      </c>
      <c r="AP225" s="77">
        <f>IF(AND($D225=4,$K225="Oil"),'AMI Ref (2)'!$N$9,IF(AND($D225=4,$K225="Gas"),'AMI Ref (2)'!$O$9,IF(AND($D225=4,$K225="Electric"),'AMI Ref (2)'!$P$9,IF(AND($D225=4,$K225="N/A"),0,0))))</f>
        <v>0</v>
      </c>
      <c r="AQ225" s="77">
        <f>IF(AND($D225=5,$K225="Oil"),'AMI Ref (2)'!$N$10,IF(AND($D225=5,$K225="Gas"),'AMI Ref (2)'!$O$10,IF(AND($D225=5,$K225="Electric"),'AMI Ref (2)'!$P$10,IF(AND($D225=5,$K225="N/A"),0,0))))</f>
        <v>0</v>
      </c>
      <c r="AR225" s="86">
        <f t="shared" si="54"/>
        <v>0</v>
      </c>
      <c r="AS225" s="87" t="e">
        <f t="shared" si="55"/>
        <v>#N/A</v>
      </c>
    </row>
    <row r="226" spans="1:45" ht="12.95" customHeight="1" x14ac:dyDescent="0.2">
      <c r="A226" s="68">
        <v>224</v>
      </c>
      <c r="B226" s="79">
        <f>Input!E241</f>
        <v>0</v>
      </c>
      <c r="C226" s="79">
        <f>Input!F241</f>
        <v>0</v>
      </c>
      <c r="D226" s="79">
        <f>Input!G241</f>
        <v>0</v>
      </c>
      <c r="E226" s="79">
        <f>Input!H241</f>
        <v>0</v>
      </c>
      <c r="F226" s="80">
        <f>Input!I241</f>
        <v>0</v>
      </c>
      <c r="G226" s="80">
        <f>Input!J241</f>
        <v>0</v>
      </c>
      <c r="H226" s="79">
        <f>Input!K241</f>
        <v>0</v>
      </c>
      <c r="I226" s="79">
        <f>Input!L241</f>
        <v>0</v>
      </c>
      <c r="J226" s="79">
        <f>Input!M241</f>
        <v>0</v>
      </c>
      <c r="K226" s="79">
        <f>Input!N241</f>
        <v>0</v>
      </c>
      <c r="L226" s="79">
        <f>Input!O241</f>
        <v>0</v>
      </c>
      <c r="M226" s="81" t="str">
        <f t="shared" si="46"/>
        <v/>
      </c>
      <c r="N226" s="82">
        <f t="shared" si="47"/>
        <v>0</v>
      </c>
      <c r="O226" s="83">
        <f>Input!C241</f>
        <v>0</v>
      </c>
      <c r="P226" s="83"/>
      <c r="R226" s="11">
        <f t="shared" si="43"/>
        <v>0</v>
      </c>
      <c r="S226" s="15" t="str">
        <f t="shared" si="44"/>
        <v xml:space="preserve"> </v>
      </c>
      <c r="T226" s="15"/>
      <c r="U226" s="12">
        <f t="shared" si="48"/>
        <v>0</v>
      </c>
      <c r="V226" s="12">
        <f t="shared" si="49"/>
        <v>0</v>
      </c>
      <c r="W226" s="12">
        <f t="shared" si="50"/>
        <v>0</v>
      </c>
      <c r="X226" s="12">
        <f t="shared" si="51"/>
        <v>0</v>
      </c>
      <c r="Y226" s="12">
        <f t="shared" si="52"/>
        <v>0</v>
      </c>
      <c r="Z226" s="12">
        <f t="shared" si="53"/>
        <v>0</v>
      </c>
      <c r="AA226" s="12">
        <f t="shared" si="42"/>
        <v>0</v>
      </c>
      <c r="AB226" s="12" t="str">
        <f t="shared" si="45"/>
        <v>00</v>
      </c>
      <c r="AC226" s="85" t="e">
        <f>VLOOKUP(AB226,'AMI Ref (2)'!T:U,2,FALSE)</f>
        <v>#N/A</v>
      </c>
      <c r="AD226" s="86"/>
      <c r="AE226" s="77">
        <f>IF(AND($D226=0,$J226="Oil"),'AMI Ref (2)'!$K$5,IF(AND($D226=0,$J226="Gas"),'AMI Ref (2)'!$L$5,IF(AND($D226=0,$J226="Electric"),'AMI Ref (2)'!$M$5,IF(AND($D226=0,$J226="N/A"),0,0))))</f>
        <v>0</v>
      </c>
      <c r="AF226" s="77">
        <f>IF(AND($D226=1,$J226="Oil"),'AMI Ref (2)'!$K$6,IF(AND($D226=1,$J226="Gas"),'AMI Ref (2)'!$L$6,IF(AND($D226=1,$J226="Electric"),'AMI Ref (2)'!$M$6,IF(AND($D226=1,$J226="N/A"),0,0))))</f>
        <v>0</v>
      </c>
      <c r="AG226" s="77">
        <f>IF(AND($D226=2,$J226="Oil"),'AMI Ref (2)'!$K$7,IF(AND($D226=2,$J226="Gas"),'AMI Ref (2)'!$L$7,IF(AND($D226=2,$J226="Electric"),'AMI Ref (2)'!$M$7,IF(AND($D226=2,$J226="N/A"),0,0))))</f>
        <v>0</v>
      </c>
      <c r="AH226" s="77">
        <f>IF(AND($D226=3,$J226="Oil"),'AMI Ref (2)'!$K$8,IF(AND($D226=3,$J226="Gas"),'AMI Ref (2)'!$L$8,IF(AND($D226=3,$J226="Electric"),'AMI Ref (2)'!$M$8,IF(AND($D226=3,$J226="N/A"),0,0))))</f>
        <v>0</v>
      </c>
      <c r="AI226" s="77">
        <f>IF(AND($D226=4,$J226="Oil"),'AMI Ref (2)'!$K$9,IF(AND($D226=4,$J226="Gas"),'AMI Ref (2)'!$L$9,IF(AND($D226=4,$J226="Electric"),'AMI Ref (2)'!$M$9,IF(AND($D226=4,$J226="N/A"),0,0))))</f>
        <v>0</v>
      </c>
      <c r="AJ226" s="77">
        <f>IF(AND($D226=5,$J226="Oil"),'AMI Ref (2)'!$K$10,IF(AND($D226=5,$J226="Gas"),'AMI Ref (2)'!$L$10,IF(AND($D226=5,$J226="Electric"),'AMI Ref (2)'!$M$10,IF(AND($D226=5,$J226="N/A"),0,0))))</f>
        <v>0</v>
      </c>
      <c r="AK226" s="42"/>
      <c r="AL226" s="77">
        <f>IF(AND($D226=0,$K226="Oil"),'AMI Ref (2)'!$N$5,IF(AND($D226=0,$K226="Gas"),'AMI Ref (2)'!$O$5,IF(AND($D226=0,$K226="Electric"),'AMI Ref (2)'!$P$5,IF(AND($D226=0,$K226="N/A"),0,0))))</f>
        <v>0</v>
      </c>
      <c r="AM226" s="77">
        <f>IF(AND($D226=1,$K226="Oil"),'AMI Ref (2)'!$N$6,IF(AND($D226=1,$K226="Gas"),'AMI Ref (2)'!$O$6,IF(AND($D226=1,$K226="Electric"),'AMI Ref (2)'!$P$6,IF(AND($D226=1,$K226="N/A"),0,0))))</f>
        <v>0</v>
      </c>
      <c r="AN226" s="77">
        <f>IF(AND($D226=2,$K226="Oil"),'AMI Ref (2)'!$N$7,IF(AND($D226=2,$K226="Gas"),'AMI Ref (2)'!$O$7,IF(AND($D226=2,$K226="Electric"),'AMI Ref (2)'!$P$7,IF(AND($D226=2,$K226="N/A"),0,0))))</f>
        <v>0</v>
      </c>
      <c r="AO226" s="77">
        <f>IF(AND($D226=3,$K226="Oil"),'AMI Ref (2)'!$N$8,IF(AND($D226=3,$K226="Gas"),'AMI Ref (2)'!$O$8,IF(AND($D226=3,$K226="Electric"),'AMI Ref (2)'!$P$8,IF(AND($D226=3,$K226="N/A"),0,0))))</f>
        <v>0</v>
      </c>
      <c r="AP226" s="77">
        <f>IF(AND($D226=4,$K226="Oil"),'AMI Ref (2)'!$N$9,IF(AND($D226=4,$K226="Gas"),'AMI Ref (2)'!$O$9,IF(AND($D226=4,$K226="Electric"),'AMI Ref (2)'!$P$9,IF(AND($D226=4,$K226="N/A"),0,0))))</f>
        <v>0</v>
      </c>
      <c r="AQ226" s="77">
        <f>IF(AND($D226=5,$K226="Oil"),'AMI Ref (2)'!$N$10,IF(AND($D226=5,$K226="Gas"),'AMI Ref (2)'!$O$10,IF(AND($D226=5,$K226="Electric"),'AMI Ref (2)'!$P$10,IF(AND($D226=5,$K226="N/A"),0,0))))</f>
        <v>0</v>
      </c>
      <c r="AR226" s="86">
        <f t="shared" si="54"/>
        <v>0</v>
      </c>
      <c r="AS226" s="87" t="e">
        <f t="shared" si="55"/>
        <v>#N/A</v>
      </c>
    </row>
    <row r="227" spans="1:45" ht="12.95" customHeight="1" x14ac:dyDescent="0.2">
      <c r="A227" s="68">
        <v>225</v>
      </c>
      <c r="B227" s="79">
        <f>Input!E242</f>
        <v>0</v>
      </c>
      <c r="C227" s="79">
        <f>Input!F242</f>
        <v>0</v>
      </c>
      <c r="D227" s="79">
        <f>Input!G242</f>
        <v>0</v>
      </c>
      <c r="E227" s="79">
        <f>Input!H242</f>
        <v>0</v>
      </c>
      <c r="F227" s="80">
        <f>Input!I242</f>
        <v>0</v>
      </c>
      <c r="G227" s="80">
        <f>Input!J242</f>
        <v>0</v>
      </c>
      <c r="H227" s="79">
        <f>Input!K242</f>
        <v>0</v>
      </c>
      <c r="I227" s="79">
        <f>Input!L242</f>
        <v>0</v>
      </c>
      <c r="J227" s="79">
        <f>Input!M242</f>
        <v>0</v>
      </c>
      <c r="K227" s="79">
        <f>Input!N242</f>
        <v>0</v>
      </c>
      <c r="L227" s="79">
        <f>Input!O242</f>
        <v>0</v>
      </c>
      <c r="M227" s="81" t="str">
        <f t="shared" si="46"/>
        <v/>
      </c>
      <c r="N227" s="82">
        <f t="shared" si="47"/>
        <v>0</v>
      </c>
      <c r="O227" s="83">
        <f>Input!C242</f>
        <v>0</v>
      </c>
      <c r="P227" s="83"/>
      <c r="R227" s="11">
        <f t="shared" si="43"/>
        <v>0</v>
      </c>
      <c r="S227" s="15" t="str">
        <f t="shared" si="44"/>
        <v xml:space="preserve"> </v>
      </c>
      <c r="T227" s="15"/>
      <c r="U227" s="12">
        <f t="shared" si="48"/>
        <v>0</v>
      </c>
      <c r="V227" s="12">
        <f t="shared" si="49"/>
        <v>0</v>
      </c>
      <c r="W227" s="12">
        <f t="shared" si="50"/>
        <v>0</v>
      </c>
      <c r="X227" s="12">
        <f t="shared" si="51"/>
        <v>0</v>
      </c>
      <c r="Y227" s="12">
        <f t="shared" si="52"/>
        <v>0</v>
      </c>
      <c r="Z227" s="12">
        <f t="shared" si="53"/>
        <v>0</v>
      </c>
      <c r="AA227" s="12">
        <f t="shared" si="42"/>
        <v>0</v>
      </c>
      <c r="AB227" s="12" t="str">
        <f t="shared" si="45"/>
        <v>00</v>
      </c>
      <c r="AC227" s="85" t="e">
        <f>VLOOKUP(AB227,'AMI Ref (2)'!T:U,2,FALSE)</f>
        <v>#N/A</v>
      </c>
      <c r="AD227" s="86"/>
      <c r="AE227" s="77">
        <f>IF(AND($D227=0,$J227="Oil"),'AMI Ref (2)'!$K$5,IF(AND($D227=0,$J227="Gas"),'AMI Ref (2)'!$L$5,IF(AND($D227=0,$J227="Electric"),'AMI Ref (2)'!$M$5,IF(AND($D227=0,$J227="N/A"),0,0))))</f>
        <v>0</v>
      </c>
      <c r="AF227" s="77">
        <f>IF(AND($D227=1,$J227="Oil"),'AMI Ref (2)'!$K$6,IF(AND($D227=1,$J227="Gas"),'AMI Ref (2)'!$L$6,IF(AND($D227=1,$J227="Electric"),'AMI Ref (2)'!$M$6,IF(AND($D227=1,$J227="N/A"),0,0))))</f>
        <v>0</v>
      </c>
      <c r="AG227" s="77">
        <f>IF(AND($D227=2,$J227="Oil"),'AMI Ref (2)'!$K$7,IF(AND($D227=2,$J227="Gas"),'AMI Ref (2)'!$L$7,IF(AND($D227=2,$J227="Electric"),'AMI Ref (2)'!$M$7,IF(AND($D227=2,$J227="N/A"),0,0))))</f>
        <v>0</v>
      </c>
      <c r="AH227" s="77">
        <f>IF(AND($D227=3,$J227="Oil"),'AMI Ref (2)'!$K$8,IF(AND($D227=3,$J227="Gas"),'AMI Ref (2)'!$L$8,IF(AND($D227=3,$J227="Electric"),'AMI Ref (2)'!$M$8,IF(AND($D227=3,$J227="N/A"),0,0))))</f>
        <v>0</v>
      </c>
      <c r="AI227" s="77">
        <f>IF(AND($D227=4,$J227="Oil"),'AMI Ref (2)'!$K$9,IF(AND($D227=4,$J227="Gas"),'AMI Ref (2)'!$L$9,IF(AND($D227=4,$J227="Electric"),'AMI Ref (2)'!$M$9,IF(AND($D227=4,$J227="N/A"),0,0))))</f>
        <v>0</v>
      </c>
      <c r="AJ227" s="77">
        <f>IF(AND($D227=5,$J227="Oil"),'AMI Ref (2)'!$K$10,IF(AND($D227=5,$J227="Gas"),'AMI Ref (2)'!$L$10,IF(AND($D227=5,$J227="Electric"),'AMI Ref (2)'!$M$10,IF(AND($D227=5,$J227="N/A"),0,0))))</f>
        <v>0</v>
      </c>
      <c r="AK227" s="42"/>
      <c r="AL227" s="77">
        <f>IF(AND($D227=0,$K227="Oil"),'AMI Ref (2)'!$N$5,IF(AND($D227=0,$K227="Gas"),'AMI Ref (2)'!$O$5,IF(AND($D227=0,$K227="Electric"),'AMI Ref (2)'!$P$5,IF(AND($D227=0,$K227="N/A"),0,0))))</f>
        <v>0</v>
      </c>
      <c r="AM227" s="77">
        <f>IF(AND($D227=1,$K227="Oil"),'AMI Ref (2)'!$N$6,IF(AND($D227=1,$K227="Gas"),'AMI Ref (2)'!$O$6,IF(AND($D227=1,$K227="Electric"),'AMI Ref (2)'!$P$6,IF(AND($D227=1,$K227="N/A"),0,0))))</f>
        <v>0</v>
      </c>
      <c r="AN227" s="77">
        <f>IF(AND($D227=2,$K227="Oil"),'AMI Ref (2)'!$N$7,IF(AND($D227=2,$K227="Gas"),'AMI Ref (2)'!$O$7,IF(AND($D227=2,$K227="Electric"),'AMI Ref (2)'!$P$7,IF(AND($D227=2,$K227="N/A"),0,0))))</f>
        <v>0</v>
      </c>
      <c r="AO227" s="77">
        <f>IF(AND($D227=3,$K227="Oil"),'AMI Ref (2)'!$N$8,IF(AND($D227=3,$K227="Gas"),'AMI Ref (2)'!$O$8,IF(AND($D227=3,$K227="Electric"),'AMI Ref (2)'!$P$8,IF(AND($D227=3,$K227="N/A"),0,0))))</f>
        <v>0</v>
      </c>
      <c r="AP227" s="77">
        <f>IF(AND($D227=4,$K227="Oil"),'AMI Ref (2)'!$N$9,IF(AND($D227=4,$K227="Gas"),'AMI Ref (2)'!$O$9,IF(AND($D227=4,$K227="Electric"),'AMI Ref (2)'!$P$9,IF(AND($D227=4,$K227="N/A"),0,0))))</f>
        <v>0</v>
      </c>
      <c r="AQ227" s="77">
        <f>IF(AND($D227=5,$K227="Oil"),'AMI Ref (2)'!$N$10,IF(AND($D227=5,$K227="Gas"),'AMI Ref (2)'!$O$10,IF(AND($D227=5,$K227="Electric"),'AMI Ref (2)'!$P$10,IF(AND($D227=5,$K227="N/A"),0,0))))</f>
        <v>0</v>
      </c>
      <c r="AR227" s="86">
        <f t="shared" si="54"/>
        <v>0</v>
      </c>
      <c r="AS227" s="87" t="e">
        <f t="shared" si="55"/>
        <v>#N/A</v>
      </c>
    </row>
    <row r="228" spans="1:45" ht="12.95" customHeight="1" x14ac:dyDescent="0.2">
      <c r="A228" s="68">
        <v>226</v>
      </c>
      <c r="B228" s="79">
        <f>Input!E243</f>
        <v>0</v>
      </c>
      <c r="C228" s="79">
        <f>Input!F243</f>
        <v>0</v>
      </c>
      <c r="D228" s="79">
        <f>Input!G243</f>
        <v>0</v>
      </c>
      <c r="E228" s="79">
        <f>Input!H243</f>
        <v>0</v>
      </c>
      <c r="F228" s="80">
        <f>Input!I243</f>
        <v>0</v>
      </c>
      <c r="G228" s="80">
        <f>Input!J243</f>
        <v>0</v>
      </c>
      <c r="H228" s="79">
        <f>Input!K243</f>
        <v>0</v>
      </c>
      <c r="I228" s="79">
        <f>Input!L243</f>
        <v>0</v>
      </c>
      <c r="J228" s="79">
        <f>Input!M243</f>
        <v>0</v>
      </c>
      <c r="K228" s="79">
        <f>Input!N243</f>
        <v>0</v>
      </c>
      <c r="L228" s="79">
        <f>Input!O243</f>
        <v>0</v>
      </c>
      <c r="M228" s="81" t="str">
        <f t="shared" si="46"/>
        <v/>
      </c>
      <c r="N228" s="82">
        <f t="shared" si="47"/>
        <v>0</v>
      </c>
      <c r="O228" s="83">
        <f>Input!C243</f>
        <v>0</v>
      </c>
      <c r="P228" s="83"/>
      <c r="R228" s="11">
        <f t="shared" si="43"/>
        <v>0</v>
      </c>
      <c r="S228" s="15" t="str">
        <f t="shared" si="44"/>
        <v xml:space="preserve"> </v>
      </c>
      <c r="T228" s="15"/>
      <c r="U228" s="12">
        <f t="shared" si="48"/>
        <v>0</v>
      </c>
      <c r="V228" s="12">
        <f t="shared" si="49"/>
        <v>0</v>
      </c>
      <c r="W228" s="12">
        <f t="shared" si="50"/>
        <v>0</v>
      </c>
      <c r="X228" s="12">
        <f t="shared" si="51"/>
        <v>0</v>
      </c>
      <c r="Y228" s="12">
        <f t="shared" si="52"/>
        <v>0</v>
      </c>
      <c r="Z228" s="12">
        <f t="shared" si="53"/>
        <v>0</v>
      </c>
      <c r="AA228" s="12">
        <f t="shared" si="42"/>
        <v>0</v>
      </c>
      <c r="AB228" s="12" t="str">
        <f t="shared" si="45"/>
        <v>00</v>
      </c>
      <c r="AC228" s="85" t="e">
        <f>VLOOKUP(AB228,'AMI Ref (2)'!T:U,2,FALSE)</f>
        <v>#N/A</v>
      </c>
      <c r="AD228" s="86"/>
      <c r="AE228" s="77">
        <f>IF(AND($D228=0,$J228="Oil"),'AMI Ref (2)'!$K$5,IF(AND($D228=0,$J228="Gas"),'AMI Ref (2)'!$L$5,IF(AND($D228=0,$J228="Electric"),'AMI Ref (2)'!$M$5,IF(AND($D228=0,$J228="N/A"),0,0))))</f>
        <v>0</v>
      </c>
      <c r="AF228" s="77">
        <f>IF(AND($D228=1,$J228="Oil"),'AMI Ref (2)'!$K$6,IF(AND($D228=1,$J228="Gas"),'AMI Ref (2)'!$L$6,IF(AND($D228=1,$J228="Electric"),'AMI Ref (2)'!$M$6,IF(AND($D228=1,$J228="N/A"),0,0))))</f>
        <v>0</v>
      </c>
      <c r="AG228" s="77">
        <f>IF(AND($D228=2,$J228="Oil"),'AMI Ref (2)'!$K$7,IF(AND($D228=2,$J228="Gas"),'AMI Ref (2)'!$L$7,IF(AND($D228=2,$J228="Electric"),'AMI Ref (2)'!$M$7,IF(AND($D228=2,$J228="N/A"),0,0))))</f>
        <v>0</v>
      </c>
      <c r="AH228" s="77">
        <f>IF(AND($D228=3,$J228="Oil"),'AMI Ref (2)'!$K$8,IF(AND($D228=3,$J228="Gas"),'AMI Ref (2)'!$L$8,IF(AND($D228=3,$J228="Electric"),'AMI Ref (2)'!$M$8,IF(AND($D228=3,$J228="N/A"),0,0))))</f>
        <v>0</v>
      </c>
      <c r="AI228" s="77">
        <f>IF(AND($D228=4,$J228="Oil"),'AMI Ref (2)'!$K$9,IF(AND($D228=4,$J228="Gas"),'AMI Ref (2)'!$L$9,IF(AND($D228=4,$J228="Electric"),'AMI Ref (2)'!$M$9,IF(AND($D228=4,$J228="N/A"),0,0))))</f>
        <v>0</v>
      </c>
      <c r="AJ228" s="77">
        <f>IF(AND($D228=5,$J228="Oil"),'AMI Ref (2)'!$K$10,IF(AND($D228=5,$J228="Gas"),'AMI Ref (2)'!$L$10,IF(AND($D228=5,$J228="Electric"),'AMI Ref (2)'!$M$10,IF(AND($D228=5,$J228="N/A"),0,0))))</f>
        <v>0</v>
      </c>
      <c r="AK228" s="42"/>
      <c r="AL228" s="77">
        <f>IF(AND($D228=0,$K228="Oil"),'AMI Ref (2)'!$N$5,IF(AND($D228=0,$K228="Gas"),'AMI Ref (2)'!$O$5,IF(AND($D228=0,$K228="Electric"),'AMI Ref (2)'!$P$5,IF(AND($D228=0,$K228="N/A"),0,0))))</f>
        <v>0</v>
      </c>
      <c r="AM228" s="77">
        <f>IF(AND($D228=1,$K228="Oil"),'AMI Ref (2)'!$N$6,IF(AND($D228=1,$K228="Gas"),'AMI Ref (2)'!$O$6,IF(AND($D228=1,$K228="Electric"),'AMI Ref (2)'!$P$6,IF(AND($D228=1,$K228="N/A"),0,0))))</f>
        <v>0</v>
      </c>
      <c r="AN228" s="77">
        <f>IF(AND($D228=2,$K228="Oil"),'AMI Ref (2)'!$N$7,IF(AND($D228=2,$K228="Gas"),'AMI Ref (2)'!$O$7,IF(AND($D228=2,$K228="Electric"),'AMI Ref (2)'!$P$7,IF(AND($D228=2,$K228="N/A"),0,0))))</f>
        <v>0</v>
      </c>
      <c r="AO228" s="77">
        <f>IF(AND($D228=3,$K228="Oil"),'AMI Ref (2)'!$N$8,IF(AND($D228=3,$K228="Gas"),'AMI Ref (2)'!$O$8,IF(AND($D228=3,$K228="Electric"),'AMI Ref (2)'!$P$8,IF(AND($D228=3,$K228="N/A"),0,0))))</f>
        <v>0</v>
      </c>
      <c r="AP228" s="77">
        <f>IF(AND($D228=4,$K228="Oil"),'AMI Ref (2)'!$N$9,IF(AND($D228=4,$K228="Gas"),'AMI Ref (2)'!$O$9,IF(AND($D228=4,$K228="Electric"),'AMI Ref (2)'!$P$9,IF(AND($D228=4,$K228="N/A"),0,0))))</f>
        <v>0</v>
      </c>
      <c r="AQ228" s="77">
        <f>IF(AND($D228=5,$K228="Oil"),'AMI Ref (2)'!$N$10,IF(AND($D228=5,$K228="Gas"),'AMI Ref (2)'!$O$10,IF(AND($D228=5,$K228="Electric"),'AMI Ref (2)'!$P$10,IF(AND($D228=5,$K228="N/A"),0,0))))</f>
        <v>0</v>
      </c>
      <c r="AR228" s="86">
        <f t="shared" si="54"/>
        <v>0</v>
      </c>
      <c r="AS228" s="87" t="e">
        <f t="shared" si="55"/>
        <v>#N/A</v>
      </c>
    </row>
    <row r="229" spans="1:45" ht="12.95" customHeight="1" x14ac:dyDescent="0.2">
      <c r="A229" s="68">
        <v>227</v>
      </c>
      <c r="B229" s="79">
        <f>Input!E244</f>
        <v>0</v>
      </c>
      <c r="C229" s="79">
        <f>Input!F244</f>
        <v>0</v>
      </c>
      <c r="D229" s="79">
        <f>Input!G244</f>
        <v>0</v>
      </c>
      <c r="E229" s="79">
        <f>Input!H244</f>
        <v>0</v>
      </c>
      <c r="F229" s="80">
        <f>Input!I244</f>
        <v>0</v>
      </c>
      <c r="G229" s="80">
        <f>Input!J244</f>
        <v>0</v>
      </c>
      <c r="H229" s="79">
        <f>Input!K244</f>
        <v>0</v>
      </c>
      <c r="I229" s="79">
        <f>Input!L244</f>
        <v>0</v>
      </c>
      <c r="J229" s="79">
        <f>Input!M244</f>
        <v>0</v>
      </c>
      <c r="K229" s="79">
        <f>Input!N244</f>
        <v>0</v>
      </c>
      <c r="L229" s="79">
        <f>Input!O244</f>
        <v>0</v>
      </c>
      <c r="M229" s="81" t="str">
        <f t="shared" si="46"/>
        <v/>
      </c>
      <c r="N229" s="82">
        <f t="shared" si="47"/>
        <v>0</v>
      </c>
      <c r="O229" s="83">
        <f>Input!C244</f>
        <v>0</v>
      </c>
      <c r="P229" s="83"/>
      <c r="R229" s="11">
        <f t="shared" si="43"/>
        <v>0</v>
      </c>
      <c r="S229" s="15" t="str">
        <f t="shared" si="44"/>
        <v xml:space="preserve"> </v>
      </c>
      <c r="T229" s="15"/>
      <c r="U229" s="12">
        <f t="shared" si="48"/>
        <v>0</v>
      </c>
      <c r="V229" s="12">
        <f t="shared" si="49"/>
        <v>0</v>
      </c>
      <c r="W229" s="12">
        <f t="shared" si="50"/>
        <v>0</v>
      </c>
      <c r="X229" s="12">
        <f t="shared" si="51"/>
        <v>0</v>
      </c>
      <c r="Y229" s="12">
        <f t="shared" si="52"/>
        <v>0</v>
      </c>
      <c r="Z229" s="12">
        <f t="shared" si="53"/>
        <v>0</v>
      </c>
      <c r="AA229" s="12">
        <f t="shared" si="42"/>
        <v>0</v>
      </c>
      <c r="AB229" s="12" t="str">
        <f t="shared" si="45"/>
        <v>00</v>
      </c>
      <c r="AC229" s="85" t="e">
        <f>VLOOKUP(AB229,'AMI Ref (2)'!T:U,2,FALSE)</f>
        <v>#N/A</v>
      </c>
      <c r="AD229" s="86"/>
      <c r="AE229" s="77">
        <f>IF(AND($D229=0,$J229="Oil"),'AMI Ref (2)'!$K$5,IF(AND($D229=0,$J229="Gas"),'AMI Ref (2)'!$L$5,IF(AND($D229=0,$J229="Electric"),'AMI Ref (2)'!$M$5,IF(AND($D229=0,$J229="N/A"),0,0))))</f>
        <v>0</v>
      </c>
      <c r="AF229" s="77">
        <f>IF(AND($D229=1,$J229="Oil"),'AMI Ref (2)'!$K$6,IF(AND($D229=1,$J229="Gas"),'AMI Ref (2)'!$L$6,IF(AND($D229=1,$J229="Electric"),'AMI Ref (2)'!$M$6,IF(AND($D229=1,$J229="N/A"),0,0))))</f>
        <v>0</v>
      </c>
      <c r="AG229" s="77">
        <f>IF(AND($D229=2,$J229="Oil"),'AMI Ref (2)'!$K$7,IF(AND($D229=2,$J229="Gas"),'AMI Ref (2)'!$L$7,IF(AND($D229=2,$J229="Electric"),'AMI Ref (2)'!$M$7,IF(AND($D229=2,$J229="N/A"),0,0))))</f>
        <v>0</v>
      </c>
      <c r="AH229" s="77">
        <f>IF(AND($D229=3,$J229="Oil"),'AMI Ref (2)'!$K$8,IF(AND($D229=3,$J229="Gas"),'AMI Ref (2)'!$L$8,IF(AND($D229=3,$J229="Electric"),'AMI Ref (2)'!$M$8,IF(AND($D229=3,$J229="N/A"),0,0))))</f>
        <v>0</v>
      </c>
      <c r="AI229" s="77">
        <f>IF(AND($D229=4,$J229="Oil"),'AMI Ref (2)'!$K$9,IF(AND($D229=4,$J229="Gas"),'AMI Ref (2)'!$L$9,IF(AND($D229=4,$J229="Electric"),'AMI Ref (2)'!$M$9,IF(AND($D229=4,$J229="N/A"),0,0))))</f>
        <v>0</v>
      </c>
      <c r="AJ229" s="77">
        <f>IF(AND($D229=5,$J229="Oil"),'AMI Ref (2)'!$K$10,IF(AND($D229=5,$J229="Gas"),'AMI Ref (2)'!$L$10,IF(AND($D229=5,$J229="Electric"),'AMI Ref (2)'!$M$10,IF(AND($D229=5,$J229="N/A"),0,0))))</f>
        <v>0</v>
      </c>
      <c r="AK229" s="42"/>
      <c r="AL229" s="77">
        <f>IF(AND($D229=0,$K229="Oil"),'AMI Ref (2)'!$N$5,IF(AND($D229=0,$K229="Gas"),'AMI Ref (2)'!$O$5,IF(AND($D229=0,$K229="Electric"),'AMI Ref (2)'!$P$5,IF(AND($D229=0,$K229="N/A"),0,0))))</f>
        <v>0</v>
      </c>
      <c r="AM229" s="77">
        <f>IF(AND($D229=1,$K229="Oil"),'AMI Ref (2)'!$N$6,IF(AND($D229=1,$K229="Gas"),'AMI Ref (2)'!$O$6,IF(AND($D229=1,$K229="Electric"),'AMI Ref (2)'!$P$6,IF(AND($D229=1,$K229="N/A"),0,0))))</f>
        <v>0</v>
      </c>
      <c r="AN229" s="77">
        <f>IF(AND($D229=2,$K229="Oil"),'AMI Ref (2)'!$N$7,IF(AND($D229=2,$K229="Gas"),'AMI Ref (2)'!$O$7,IF(AND($D229=2,$K229="Electric"),'AMI Ref (2)'!$P$7,IF(AND($D229=2,$K229="N/A"),0,0))))</f>
        <v>0</v>
      </c>
      <c r="AO229" s="77">
        <f>IF(AND($D229=3,$K229="Oil"),'AMI Ref (2)'!$N$8,IF(AND($D229=3,$K229="Gas"),'AMI Ref (2)'!$O$8,IF(AND($D229=3,$K229="Electric"),'AMI Ref (2)'!$P$8,IF(AND($D229=3,$K229="N/A"),0,0))))</f>
        <v>0</v>
      </c>
      <c r="AP229" s="77">
        <f>IF(AND($D229=4,$K229="Oil"),'AMI Ref (2)'!$N$9,IF(AND($D229=4,$K229="Gas"),'AMI Ref (2)'!$O$9,IF(AND($D229=4,$K229="Electric"),'AMI Ref (2)'!$P$9,IF(AND($D229=4,$K229="N/A"),0,0))))</f>
        <v>0</v>
      </c>
      <c r="AQ229" s="77">
        <f>IF(AND($D229=5,$K229="Oil"),'AMI Ref (2)'!$N$10,IF(AND($D229=5,$K229="Gas"),'AMI Ref (2)'!$O$10,IF(AND($D229=5,$K229="Electric"),'AMI Ref (2)'!$P$10,IF(AND($D229=5,$K229="N/A"),0,0))))</f>
        <v>0</v>
      </c>
      <c r="AR229" s="86">
        <f t="shared" si="54"/>
        <v>0</v>
      </c>
      <c r="AS229" s="87" t="e">
        <f t="shared" si="55"/>
        <v>#N/A</v>
      </c>
    </row>
    <row r="230" spans="1:45" ht="12.95" customHeight="1" x14ac:dyDescent="0.2">
      <c r="A230" s="68">
        <v>228</v>
      </c>
      <c r="B230" s="79">
        <f>Input!E245</f>
        <v>0</v>
      </c>
      <c r="C230" s="79">
        <f>Input!F245</f>
        <v>0</v>
      </c>
      <c r="D230" s="79">
        <f>Input!G245</f>
        <v>0</v>
      </c>
      <c r="E230" s="79">
        <f>Input!H245</f>
        <v>0</v>
      </c>
      <c r="F230" s="80">
        <f>Input!I245</f>
        <v>0</v>
      </c>
      <c r="G230" s="80">
        <f>Input!J245</f>
        <v>0</v>
      </c>
      <c r="H230" s="79">
        <f>Input!K245</f>
        <v>0</v>
      </c>
      <c r="I230" s="79">
        <f>Input!L245</f>
        <v>0</v>
      </c>
      <c r="J230" s="79">
        <f>Input!M245</f>
        <v>0</v>
      </c>
      <c r="K230" s="79">
        <f>Input!N245</f>
        <v>0</v>
      </c>
      <c r="L230" s="79">
        <f>Input!O245</f>
        <v>0</v>
      </c>
      <c r="M230" s="81" t="str">
        <f t="shared" si="46"/>
        <v/>
      </c>
      <c r="N230" s="82">
        <f t="shared" si="47"/>
        <v>0</v>
      </c>
      <c r="O230" s="83">
        <f>Input!C245</f>
        <v>0</v>
      </c>
      <c r="P230" s="83"/>
      <c r="R230" s="11">
        <f t="shared" si="43"/>
        <v>0</v>
      </c>
      <c r="S230" s="15" t="str">
        <f t="shared" si="44"/>
        <v xml:space="preserve"> </v>
      </c>
      <c r="T230" s="15"/>
      <c r="U230" s="12">
        <f t="shared" si="48"/>
        <v>0</v>
      </c>
      <c r="V230" s="12">
        <f t="shared" si="49"/>
        <v>0</v>
      </c>
      <c r="W230" s="12">
        <f t="shared" si="50"/>
        <v>0</v>
      </c>
      <c r="X230" s="12">
        <f t="shared" si="51"/>
        <v>0</v>
      </c>
      <c r="Y230" s="12">
        <f t="shared" si="52"/>
        <v>0</v>
      </c>
      <c r="Z230" s="12">
        <f t="shared" si="53"/>
        <v>0</v>
      </c>
      <c r="AA230" s="12">
        <f t="shared" si="42"/>
        <v>0</v>
      </c>
      <c r="AB230" s="12" t="str">
        <f t="shared" si="45"/>
        <v>00</v>
      </c>
      <c r="AC230" s="85" t="e">
        <f>VLOOKUP(AB230,'AMI Ref (2)'!T:U,2,FALSE)</f>
        <v>#N/A</v>
      </c>
      <c r="AD230" s="86"/>
      <c r="AE230" s="77">
        <f>IF(AND($D230=0,$J230="Oil"),'AMI Ref (2)'!$K$5,IF(AND($D230=0,$J230="Gas"),'AMI Ref (2)'!$L$5,IF(AND($D230=0,$J230="Electric"),'AMI Ref (2)'!$M$5,IF(AND($D230=0,$J230="N/A"),0,0))))</f>
        <v>0</v>
      </c>
      <c r="AF230" s="77">
        <f>IF(AND($D230=1,$J230="Oil"),'AMI Ref (2)'!$K$6,IF(AND($D230=1,$J230="Gas"),'AMI Ref (2)'!$L$6,IF(AND($D230=1,$J230="Electric"),'AMI Ref (2)'!$M$6,IF(AND($D230=1,$J230="N/A"),0,0))))</f>
        <v>0</v>
      </c>
      <c r="AG230" s="77">
        <f>IF(AND($D230=2,$J230="Oil"),'AMI Ref (2)'!$K$7,IF(AND($D230=2,$J230="Gas"),'AMI Ref (2)'!$L$7,IF(AND($D230=2,$J230="Electric"),'AMI Ref (2)'!$M$7,IF(AND($D230=2,$J230="N/A"),0,0))))</f>
        <v>0</v>
      </c>
      <c r="AH230" s="77">
        <f>IF(AND($D230=3,$J230="Oil"),'AMI Ref (2)'!$K$8,IF(AND($D230=3,$J230="Gas"),'AMI Ref (2)'!$L$8,IF(AND($D230=3,$J230="Electric"),'AMI Ref (2)'!$M$8,IF(AND($D230=3,$J230="N/A"),0,0))))</f>
        <v>0</v>
      </c>
      <c r="AI230" s="77">
        <f>IF(AND($D230=4,$J230="Oil"),'AMI Ref (2)'!$K$9,IF(AND($D230=4,$J230="Gas"),'AMI Ref (2)'!$L$9,IF(AND($D230=4,$J230="Electric"),'AMI Ref (2)'!$M$9,IF(AND($D230=4,$J230="N/A"),0,0))))</f>
        <v>0</v>
      </c>
      <c r="AJ230" s="77">
        <f>IF(AND($D230=5,$J230="Oil"),'AMI Ref (2)'!$K$10,IF(AND($D230=5,$J230="Gas"),'AMI Ref (2)'!$L$10,IF(AND($D230=5,$J230="Electric"),'AMI Ref (2)'!$M$10,IF(AND($D230=5,$J230="N/A"),0,0))))</f>
        <v>0</v>
      </c>
      <c r="AK230" s="42"/>
      <c r="AL230" s="77">
        <f>IF(AND($D230=0,$K230="Oil"),'AMI Ref (2)'!$N$5,IF(AND($D230=0,$K230="Gas"),'AMI Ref (2)'!$O$5,IF(AND($D230=0,$K230="Electric"),'AMI Ref (2)'!$P$5,IF(AND($D230=0,$K230="N/A"),0,0))))</f>
        <v>0</v>
      </c>
      <c r="AM230" s="77">
        <f>IF(AND($D230=1,$K230="Oil"),'AMI Ref (2)'!$N$6,IF(AND($D230=1,$K230="Gas"),'AMI Ref (2)'!$O$6,IF(AND($D230=1,$K230="Electric"),'AMI Ref (2)'!$P$6,IF(AND($D230=1,$K230="N/A"),0,0))))</f>
        <v>0</v>
      </c>
      <c r="AN230" s="77">
        <f>IF(AND($D230=2,$K230="Oil"),'AMI Ref (2)'!$N$7,IF(AND($D230=2,$K230="Gas"),'AMI Ref (2)'!$O$7,IF(AND($D230=2,$K230="Electric"),'AMI Ref (2)'!$P$7,IF(AND($D230=2,$K230="N/A"),0,0))))</f>
        <v>0</v>
      </c>
      <c r="AO230" s="77">
        <f>IF(AND($D230=3,$K230="Oil"),'AMI Ref (2)'!$N$8,IF(AND($D230=3,$K230="Gas"),'AMI Ref (2)'!$O$8,IF(AND($D230=3,$K230="Electric"),'AMI Ref (2)'!$P$8,IF(AND($D230=3,$K230="N/A"),0,0))))</f>
        <v>0</v>
      </c>
      <c r="AP230" s="77">
        <f>IF(AND($D230=4,$K230="Oil"),'AMI Ref (2)'!$N$9,IF(AND($D230=4,$K230="Gas"),'AMI Ref (2)'!$O$9,IF(AND($D230=4,$K230="Electric"),'AMI Ref (2)'!$P$9,IF(AND($D230=4,$K230="N/A"),0,0))))</f>
        <v>0</v>
      </c>
      <c r="AQ230" s="77">
        <f>IF(AND($D230=5,$K230="Oil"),'AMI Ref (2)'!$N$10,IF(AND($D230=5,$K230="Gas"),'AMI Ref (2)'!$O$10,IF(AND($D230=5,$K230="Electric"),'AMI Ref (2)'!$P$10,IF(AND($D230=5,$K230="N/A"),0,0))))</f>
        <v>0</v>
      </c>
      <c r="AR230" s="86">
        <f t="shared" si="54"/>
        <v>0</v>
      </c>
      <c r="AS230" s="87" t="e">
        <f t="shared" si="55"/>
        <v>#N/A</v>
      </c>
    </row>
    <row r="231" spans="1:45" ht="12.95" customHeight="1" x14ac:dyDescent="0.2">
      <c r="A231" s="68">
        <v>229</v>
      </c>
      <c r="B231" s="79">
        <f>Input!E246</f>
        <v>0</v>
      </c>
      <c r="C231" s="79">
        <f>Input!F246</f>
        <v>0</v>
      </c>
      <c r="D231" s="79">
        <f>Input!G246</f>
        <v>0</v>
      </c>
      <c r="E231" s="79">
        <f>Input!H246</f>
        <v>0</v>
      </c>
      <c r="F231" s="80">
        <f>Input!I246</f>
        <v>0</v>
      </c>
      <c r="G231" s="80">
        <f>Input!J246</f>
        <v>0</v>
      </c>
      <c r="H231" s="79">
        <f>Input!K246</f>
        <v>0</v>
      </c>
      <c r="I231" s="79">
        <f>Input!L246</f>
        <v>0</v>
      </c>
      <c r="J231" s="79">
        <f>Input!M246</f>
        <v>0</v>
      </c>
      <c r="K231" s="79">
        <f>Input!N246</f>
        <v>0</v>
      </c>
      <c r="L231" s="79">
        <f>Input!O246</f>
        <v>0</v>
      </c>
      <c r="M231" s="81" t="str">
        <f t="shared" si="46"/>
        <v/>
      </c>
      <c r="N231" s="82">
        <f t="shared" si="47"/>
        <v>0</v>
      </c>
      <c r="O231" s="83">
        <f>Input!C246</f>
        <v>0</v>
      </c>
      <c r="P231" s="83"/>
      <c r="R231" s="11">
        <f t="shared" si="43"/>
        <v>0</v>
      </c>
      <c r="S231" s="15" t="str">
        <f t="shared" si="44"/>
        <v xml:space="preserve"> </v>
      </c>
      <c r="T231" s="15"/>
      <c r="U231" s="12">
        <f t="shared" si="48"/>
        <v>0</v>
      </c>
      <c r="V231" s="12">
        <f t="shared" si="49"/>
        <v>0</v>
      </c>
      <c r="W231" s="12">
        <f t="shared" si="50"/>
        <v>0</v>
      </c>
      <c r="X231" s="12">
        <f t="shared" si="51"/>
        <v>0</v>
      </c>
      <c r="Y231" s="12">
        <f t="shared" si="52"/>
        <v>0</v>
      </c>
      <c r="Z231" s="12">
        <f t="shared" si="53"/>
        <v>0</v>
      </c>
      <c r="AA231" s="12">
        <f t="shared" ref="AA231:AA294" si="56">SUM(U231:Z231)</f>
        <v>0</v>
      </c>
      <c r="AB231" s="12" t="str">
        <f t="shared" si="45"/>
        <v>00</v>
      </c>
      <c r="AC231" s="85" t="e">
        <f>VLOOKUP(AB231,'AMI Ref (2)'!T:U,2,FALSE)</f>
        <v>#N/A</v>
      </c>
      <c r="AD231" s="86"/>
      <c r="AE231" s="77">
        <f>IF(AND($D231=0,$J231="Oil"),'AMI Ref (2)'!$K$5,IF(AND($D231=0,$J231="Gas"),'AMI Ref (2)'!$L$5,IF(AND($D231=0,$J231="Electric"),'AMI Ref (2)'!$M$5,IF(AND($D231=0,$J231="N/A"),0,0))))</f>
        <v>0</v>
      </c>
      <c r="AF231" s="77">
        <f>IF(AND($D231=1,$J231="Oil"),'AMI Ref (2)'!$K$6,IF(AND($D231=1,$J231="Gas"),'AMI Ref (2)'!$L$6,IF(AND($D231=1,$J231="Electric"),'AMI Ref (2)'!$M$6,IF(AND($D231=1,$J231="N/A"),0,0))))</f>
        <v>0</v>
      </c>
      <c r="AG231" s="77">
        <f>IF(AND($D231=2,$J231="Oil"),'AMI Ref (2)'!$K$7,IF(AND($D231=2,$J231="Gas"),'AMI Ref (2)'!$L$7,IF(AND($D231=2,$J231="Electric"),'AMI Ref (2)'!$M$7,IF(AND($D231=2,$J231="N/A"),0,0))))</f>
        <v>0</v>
      </c>
      <c r="AH231" s="77">
        <f>IF(AND($D231=3,$J231="Oil"),'AMI Ref (2)'!$K$8,IF(AND($D231=3,$J231="Gas"),'AMI Ref (2)'!$L$8,IF(AND($D231=3,$J231="Electric"),'AMI Ref (2)'!$M$8,IF(AND($D231=3,$J231="N/A"),0,0))))</f>
        <v>0</v>
      </c>
      <c r="AI231" s="77">
        <f>IF(AND($D231=4,$J231="Oil"),'AMI Ref (2)'!$K$9,IF(AND($D231=4,$J231="Gas"),'AMI Ref (2)'!$L$9,IF(AND($D231=4,$J231="Electric"),'AMI Ref (2)'!$M$9,IF(AND($D231=4,$J231="N/A"),0,0))))</f>
        <v>0</v>
      </c>
      <c r="AJ231" s="77">
        <f>IF(AND($D231=5,$J231="Oil"),'AMI Ref (2)'!$K$10,IF(AND($D231=5,$J231="Gas"),'AMI Ref (2)'!$L$10,IF(AND($D231=5,$J231="Electric"),'AMI Ref (2)'!$M$10,IF(AND($D231=5,$J231="N/A"),0,0))))</f>
        <v>0</v>
      </c>
      <c r="AK231" s="42"/>
      <c r="AL231" s="77">
        <f>IF(AND($D231=0,$K231="Oil"),'AMI Ref (2)'!$N$5,IF(AND($D231=0,$K231="Gas"),'AMI Ref (2)'!$O$5,IF(AND($D231=0,$K231="Electric"),'AMI Ref (2)'!$P$5,IF(AND($D231=0,$K231="N/A"),0,0))))</f>
        <v>0</v>
      </c>
      <c r="AM231" s="77">
        <f>IF(AND($D231=1,$K231="Oil"),'AMI Ref (2)'!$N$6,IF(AND($D231=1,$K231="Gas"),'AMI Ref (2)'!$O$6,IF(AND($D231=1,$K231="Electric"),'AMI Ref (2)'!$P$6,IF(AND($D231=1,$K231="N/A"),0,0))))</f>
        <v>0</v>
      </c>
      <c r="AN231" s="77">
        <f>IF(AND($D231=2,$K231="Oil"),'AMI Ref (2)'!$N$7,IF(AND($D231=2,$K231="Gas"),'AMI Ref (2)'!$O$7,IF(AND($D231=2,$K231="Electric"),'AMI Ref (2)'!$P$7,IF(AND($D231=2,$K231="N/A"),0,0))))</f>
        <v>0</v>
      </c>
      <c r="AO231" s="77">
        <f>IF(AND($D231=3,$K231="Oil"),'AMI Ref (2)'!$N$8,IF(AND($D231=3,$K231="Gas"),'AMI Ref (2)'!$O$8,IF(AND($D231=3,$K231="Electric"),'AMI Ref (2)'!$P$8,IF(AND($D231=3,$K231="N/A"),0,0))))</f>
        <v>0</v>
      </c>
      <c r="AP231" s="77">
        <f>IF(AND($D231=4,$K231="Oil"),'AMI Ref (2)'!$N$9,IF(AND($D231=4,$K231="Gas"),'AMI Ref (2)'!$O$9,IF(AND($D231=4,$K231="Electric"),'AMI Ref (2)'!$P$9,IF(AND($D231=4,$K231="N/A"),0,0))))</f>
        <v>0</v>
      </c>
      <c r="AQ231" s="77">
        <f>IF(AND($D231=5,$K231="Oil"),'AMI Ref (2)'!$N$10,IF(AND($D231=5,$K231="Gas"),'AMI Ref (2)'!$O$10,IF(AND($D231=5,$K231="Electric"),'AMI Ref (2)'!$P$10,IF(AND($D231=5,$K231="N/A"),0,0))))</f>
        <v>0</v>
      </c>
      <c r="AR231" s="86">
        <f t="shared" si="54"/>
        <v>0</v>
      </c>
      <c r="AS231" s="87" t="e">
        <f t="shared" si="55"/>
        <v>#N/A</v>
      </c>
    </row>
    <row r="232" spans="1:45" ht="12.95" customHeight="1" x14ac:dyDescent="0.2">
      <c r="A232" s="68">
        <v>230</v>
      </c>
      <c r="B232" s="79">
        <f>Input!E247</f>
        <v>0</v>
      </c>
      <c r="C232" s="79">
        <f>Input!F247</f>
        <v>0</v>
      </c>
      <c r="D232" s="79">
        <f>Input!G247</f>
        <v>0</v>
      </c>
      <c r="E232" s="79">
        <f>Input!H247</f>
        <v>0</v>
      </c>
      <c r="F232" s="80">
        <f>Input!I247</f>
        <v>0</v>
      </c>
      <c r="G232" s="80">
        <f>Input!J247</f>
        <v>0</v>
      </c>
      <c r="H232" s="79">
        <f>Input!K247</f>
        <v>0</v>
      </c>
      <c r="I232" s="79">
        <f>Input!L247</f>
        <v>0</v>
      </c>
      <c r="J232" s="79">
        <f>Input!M247</f>
        <v>0</v>
      </c>
      <c r="K232" s="79">
        <f>Input!N247</f>
        <v>0</v>
      </c>
      <c r="L232" s="79">
        <f>Input!O247</f>
        <v>0</v>
      </c>
      <c r="M232" s="81" t="str">
        <f t="shared" si="46"/>
        <v/>
      </c>
      <c r="N232" s="82">
        <f t="shared" si="47"/>
        <v>0</v>
      </c>
      <c r="O232" s="83">
        <f>Input!C247</f>
        <v>0</v>
      </c>
      <c r="P232" s="83"/>
      <c r="R232" s="11">
        <f t="shared" si="43"/>
        <v>0</v>
      </c>
      <c r="S232" s="15" t="str">
        <f t="shared" si="44"/>
        <v xml:space="preserve"> </v>
      </c>
      <c r="T232" s="15"/>
      <c r="U232" s="12">
        <f t="shared" si="48"/>
        <v>0</v>
      </c>
      <c r="V232" s="12">
        <f t="shared" si="49"/>
        <v>0</v>
      </c>
      <c r="W232" s="12">
        <f t="shared" si="50"/>
        <v>0</v>
      </c>
      <c r="X232" s="12">
        <f t="shared" si="51"/>
        <v>0</v>
      </c>
      <c r="Y232" s="12">
        <f t="shared" si="52"/>
        <v>0</v>
      </c>
      <c r="Z232" s="12">
        <f t="shared" si="53"/>
        <v>0</v>
      </c>
      <c r="AA232" s="12">
        <f t="shared" si="56"/>
        <v>0</v>
      </c>
      <c r="AB232" s="12" t="str">
        <f t="shared" si="45"/>
        <v>00</v>
      </c>
      <c r="AC232" s="85" t="e">
        <f>VLOOKUP(AB232,'AMI Ref (2)'!T:U,2,FALSE)</f>
        <v>#N/A</v>
      </c>
      <c r="AD232" s="86"/>
      <c r="AE232" s="77">
        <f>IF(AND($D232=0,$J232="Oil"),'AMI Ref (2)'!$K$5,IF(AND($D232=0,$J232="Gas"),'AMI Ref (2)'!$L$5,IF(AND($D232=0,$J232="Electric"),'AMI Ref (2)'!$M$5,IF(AND($D232=0,$J232="N/A"),0,0))))</f>
        <v>0</v>
      </c>
      <c r="AF232" s="77">
        <f>IF(AND($D232=1,$J232="Oil"),'AMI Ref (2)'!$K$6,IF(AND($D232=1,$J232="Gas"),'AMI Ref (2)'!$L$6,IF(AND($D232=1,$J232="Electric"),'AMI Ref (2)'!$M$6,IF(AND($D232=1,$J232="N/A"),0,0))))</f>
        <v>0</v>
      </c>
      <c r="AG232" s="77">
        <f>IF(AND($D232=2,$J232="Oil"),'AMI Ref (2)'!$K$7,IF(AND($D232=2,$J232="Gas"),'AMI Ref (2)'!$L$7,IF(AND($D232=2,$J232="Electric"),'AMI Ref (2)'!$M$7,IF(AND($D232=2,$J232="N/A"),0,0))))</f>
        <v>0</v>
      </c>
      <c r="AH232" s="77">
        <f>IF(AND($D232=3,$J232="Oil"),'AMI Ref (2)'!$K$8,IF(AND($D232=3,$J232="Gas"),'AMI Ref (2)'!$L$8,IF(AND($D232=3,$J232="Electric"),'AMI Ref (2)'!$M$8,IF(AND($D232=3,$J232="N/A"),0,0))))</f>
        <v>0</v>
      </c>
      <c r="AI232" s="77">
        <f>IF(AND($D232=4,$J232="Oil"),'AMI Ref (2)'!$K$9,IF(AND($D232=4,$J232="Gas"),'AMI Ref (2)'!$L$9,IF(AND($D232=4,$J232="Electric"),'AMI Ref (2)'!$M$9,IF(AND($D232=4,$J232="N/A"),0,0))))</f>
        <v>0</v>
      </c>
      <c r="AJ232" s="77">
        <f>IF(AND($D232=5,$J232="Oil"),'AMI Ref (2)'!$K$10,IF(AND($D232=5,$J232="Gas"),'AMI Ref (2)'!$L$10,IF(AND($D232=5,$J232="Electric"),'AMI Ref (2)'!$M$10,IF(AND($D232=5,$J232="N/A"),0,0))))</f>
        <v>0</v>
      </c>
      <c r="AK232" s="42"/>
      <c r="AL232" s="77">
        <f>IF(AND($D232=0,$K232="Oil"),'AMI Ref (2)'!$N$5,IF(AND($D232=0,$K232="Gas"),'AMI Ref (2)'!$O$5,IF(AND($D232=0,$K232="Electric"),'AMI Ref (2)'!$P$5,IF(AND($D232=0,$K232="N/A"),0,0))))</f>
        <v>0</v>
      </c>
      <c r="AM232" s="77">
        <f>IF(AND($D232=1,$K232="Oil"),'AMI Ref (2)'!$N$6,IF(AND($D232=1,$K232="Gas"),'AMI Ref (2)'!$O$6,IF(AND($D232=1,$K232="Electric"),'AMI Ref (2)'!$P$6,IF(AND($D232=1,$K232="N/A"),0,0))))</f>
        <v>0</v>
      </c>
      <c r="AN232" s="77">
        <f>IF(AND($D232=2,$K232="Oil"),'AMI Ref (2)'!$N$7,IF(AND($D232=2,$K232="Gas"),'AMI Ref (2)'!$O$7,IF(AND($D232=2,$K232="Electric"),'AMI Ref (2)'!$P$7,IF(AND($D232=2,$K232="N/A"),0,0))))</f>
        <v>0</v>
      </c>
      <c r="AO232" s="77">
        <f>IF(AND($D232=3,$K232="Oil"),'AMI Ref (2)'!$N$8,IF(AND($D232=3,$K232="Gas"),'AMI Ref (2)'!$O$8,IF(AND($D232=3,$K232="Electric"),'AMI Ref (2)'!$P$8,IF(AND($D232=3,$K232="N/A"),0,0))))</f>
        <v>0</v>
      </c>
      <c r="AP232" s="77">
        <f>IF(AND($D232=4,$K232="Oil"),'AMI Ref (2)'!$N$9,IF(AND($D232=4,$K232="Gas"),'AMI Ref (2)'!$O$9,IF(AND($D232=4,$K232="Electric"),'AMI Ref (2)'!$P$9,IF(AND($D232=4,$K232="N/A"),0,0))))</f>
        <v>0</v>
      </c>
      <c r="AQ232" s="77">
        <f>IF(AND($D232=5,$K232="Oil"),'AMI Ref (2)'!$N$10,IF(AND($D232=5,$K232="Gas"),'AMI Ref (2)'!$O$10,IF(AND($D232=5,$K232="Electric"),'AMI Ref (2)'!$P$10,IF(AND($D232=5,$K232="N/A"),0,0))))</f>
        <v>0</v>
      </c>
      <c r="AR232" s="86">
        <f t="shared" si="54"/>
        <v>0</v>
      </c>
      <c r="AS232" s="87" t="e">
        <f t="shared" si="55"/>
        <v>#N/A</v>
      </c>
    </row>
    <row r="233" spans="1:45" ht="12.95" customHeight="1" x14ac:dyDescent="0.2">
      <c r="A233" s="68">
        <v>231</v>
      </c>
      <c r="B233" s="79">
        <f>Input!E248</f>
        <v>0</v>
      </c>
      <c r="C233" s="79">
        <f>Input!F248</f>
        <v>0</v>
      </c>
      <c r="D233" s="79">
        <f>Input!G248</f>
        <v>0</v>
      </c>
      <c r="E233" s="79">
        <f>Input!H248</f>
        <v>0</v>
      </c>
      <c r="F233" s="80">
        <f>Input!I248</f>
        <v>0</v>
      </c>
      <c r="G233" s="80">
        <f>Input!J248</f>
        <v>0</v>
      </c>
      <c r="H233" s="79">
        <f>Input!K248</f>
        <v>0</v>
      </c>
      <c r="I233" s="79">
        <f>Input!L248</f>
        <v>0</v>
      </c>
      <c r="J233" s="79">
        <f>Input!M248</f>
        <v>0</v>
      </c>
      <c r="K233" s="79">
        <f>Input!N248</f>
        <v>0</v>
      </c>
      <c r="L233" s="79">
        <f>Input!O248</f>
        <v>0</v>
      </c>
      <c r="M233" s="81" t="str">
        <f t="shared" si="46"/>
        <v/>
      </c>
      <c r="N233" s="82">
        <f t="shared" si="47"/>
        <v>0</v>
      </c>
      <c r="O233" s="83">
        <f>Input!C248</f>
        <v>0</v>
      </c>
      <c r="P233" s="83"/>
      <c r="R233" s="11">
        <f t="shared" si="43"/>
        <v>0</v>
      </c>
      <c r="S233" s="15" t="str">
        <f t="shared" si="44"/>
        <v xml:space="preserve"> </v>
      </c>
      <c r="T233" s="15"/>
      <c r="U233" s="12">
        <f t="shared" si="48"/>
        <v>0</v>
      </c>
      <c r="V233" s="12">
        <f t="shared" si="49"/>
        <v>0</v>
      </c>
      <c r="W233" s="12">
        <f t="shared" si="50"/>
        <v>0</v>
      </c>
      <c r="X233" s="12">
        <f t="shared" si="51"/>
        <v>0</v>
      </c>
      <c r="Y233" s="12">
        <f t="shared" si="52"/>
        <v>0</v>
      </c>
      <c r="Z233" s="12">
        <f t="shared" si="53"/>
        <v>0</v>
      </c>
      <c r="AA233" s="12">
        <f t="shared" si="56"/>
        <v>0</v>
      </c>
      <c r="AB233" s="12" t="str">
        <f t="shared" si="45"/>
        <v>00</v>
      </c>
      <c r="AC233" s="85" t="e">
        <f>VLOOKUP(AB233,'AMI Ref (2)'!T:U,2,FALSE)</f>
        <v>#N/A</v>
      </c>
      <c r="AD233" s="86"/>
      <c r="AE233" s="77">
        <f>IF(AND($D233=0,$J233="Oil"),'AMI Ref (2)'!$K$5,IF(AND($D233=0,$J233="Gas"),'AMI Ref (2)'!$L$5,IF(AND($D233=0,$J233="Electric"),'AMI Ref (2)'!$M$5,IF(AND($D233=0,$J233="N/A"),0,0))))</f>
        <v>0</v>
      </c>
      <c r="AF233" s="77">
        <f>IF(AND($D233=1,$J233="Oil"),'AMI Ref (2)'!$K$6,IF(AND($D233=1,$J233="Gas"),'AMI Ref (2)'!$L$6,IF(AND($D233=1,$J233="Electric"),'AMI Ref (2)'!$M$6,IF(AND($D233=1,$J233="N/A"),0,0))))</f>
        <v>0</v>
      </c>
      <c r="AG233" s="77">
        <f>IF(AND($D233=2,$J233="Oil"),'AMI Ref (2)'!$K$7,IF(AND($D233=2,$J233="Gas"),'AMI Ref (2)'!$L$7,IF(AND($D233=2,$J233="Electric"),'AMI Ref (2)'!$M$7,IF(AND($D233=2,$J233="N/A"),0,0))))</f>
        <v>0</v>
      </c>
      <c r="AH233" s="77">
        <f>IF(AND($D233=3,$J233="Oil"),'AMI Ref (2)'!$K$8,IF(AND($D233=3,$J233="Gas"),'AMI Ref (2)'!$L$8,IF(AND($D233=3,$J233="Electric"),'AMI Ref (2)'!$M$8,IF(AND($D233=3,$J233="N/A"),0,0))))</f>
        <v>0</v>
      </c>
      <c r="AI233" s="77">
        <f>IF(AND($D233=4,$J233="Oil"),'AMI Ref (2)'!$K$9,IF(AND($D233=4,$J233="Gas"),'AMI Ref (2)'!$L$9,IF(AND($D233=4,$J233="Electric"),'AMI Ref (2)'!$M$9,IF(AND($D233=4,$J233="N/A"),0,0))))</f>
        <v>0</v>
      </c>
      <c r="AJ233" s="77">
        <f>IF(AND($D233=5,$J233="Oil"),'AMI Ref (2)'!$K$10,IF(AND($D233=5,$J233="Gas"),'AMI Ref (2)'!$L$10,IF(AND($D233=5,$J233="Electric"),'AMI Ref (2)'!$M$10,IF(AND($D233=5,$J233="N/A"),0,0))))</f>
        <v>0</v>
      </c>
      <c r="AK233" s="42"/>
      <c r="AL233" s="77">
        <f>IF(AND($D233=0,$K233="Oil"),'AMI Ref (2)'!$N$5,IF(AND($D233=0,$K233="Gas"),'AMI Ref (2)'!$O$5,IF(AND($D233=0,$K233="Electric"),'AMI Ref (2)'!$P$5,IF(AND($D233=0,$K233="N/A"),0,0))))</f>
        <v>0</v>
      </c>
      <c r="AM233" s="77">
        <f>IF(AND($D233=1,$K233="Oil"),'AMI Ref (2)'!$N$6,IF(AND($D233=1,$K233="Gas"),'AMI Ref (2)'!$O$6,IF(AND($D233=1,$K233="Electric"),'AMI Ref (2)'!$P$6,IF(AND($D233=1,$K233="N/A"),0,0))))</f>
        <v>0</v>
      </c>
      <c r="AN233" s="77">
        <f>IF(AND($D233=2,$K233="Oil"),'AMI Ref (2)'!$N$7,IF(AND($D233=2,$K233="Gas"),'AMI Ref (2)'!$O$7,IF(AND($D233=2,$K233="Electric"),'AMI Ref (2)'!$P$7,IF(AND($D233=2,$K233="N/A"),0,0))))</f>
        <v>0</v>
      </c>
      <c r="AO233" s="77">
        <f>IF(AND($D233=3,$K233="Oil"),'AMI Ref (2)'!$N$8,IF(AND($D233=3,$K233="Gas"),'AMI Ref (2)'!$O$8,IF(AND($D233=3,$K233="Electric"),'AMI Ref (2)'!$P$8,IF(AND($D233=3,$K233="N/A"),0,0))))</f>
        <v>0</v>
      </c>
      <c r="AP233" s="77">
        <f>IF(AND($D233=4,$K233="Oil"),'AMI Ref (2)'!$N$9,IF(AND($D233=4,$K233="Gas"),'AMI Ref (2)'!$O$9,IF(AND($D233=4,$K233="Electric"),'AMI Ref (2)'!$P$9,IF(AND($D233=4,$K233="N/A"),0,0))))</f>
        <v>0</v>
      </c>
      <c r="AQ233" s="77">
        <f>IF(AND($D233=5,$K233="Oil"),'AMI Ref (2)'!$N$10,IF(AND($D233=5,$K233="Gas"),'AMI Ref (2)'!$O$10,IF(AND($D233=5,$K233="Electric"),'AMI Ref (2)'!$P$10,IF(AND($D233=5,$K233="N/A"),0,0))))</f>
        <v>0</v>
      </c>
      <c r="AR233" s="86">
        <f t="shared" si="54"/>
        <v>0</v>
      </c>
      <c r="AS233" s="87" t="e">
        <f t="shared" si="55"/>
        <v>#N/A</v>
      </c>
    </row>
    <row r="234" spans="1:45" ht="12.95" customHeight="1" x14ac:dyDescent="0.2">
      <c r="A234" s="68">
        <v>232</v>
      </c>
      <c r="B234" s="79">
        <f>Input!E249</f>
        <v>0</v>
      </c>
      <c r="C234" s="79">
        <f>Input!F249</f>
        <v>0</v>
      </c>
      <c r="D234" s="79">
        <f>Input!G249</f>
        <v>0</v>
      </c>
      <c r="E234" s="79">
        <f>Input!H249</f>
        <v>0</v>
      </c>
      <c r="F234" s="80">
        <f>Input!I249</f>
        <v>0</v>
      </c>
      <c r="G234" s="80">
        <f>Input!J249</f>
        <v>0</v>
      </c>
      <c r="H234" s="79">
        <f>Input!K249</f>
        <v>0</v>
      </c>
      <c r="I234" s="79">
        <f>Input!L249</f>
        <v>0</v>
      </c>
      <c r="J234" s="79">
        <f>Input!M249</f>
        <v>0</v>
      </c>
      <c r="K234" s="79">
        <f>Input!N249</f>
        <v>0</v>
      </c>
      <c r="L234" s="79">
        <f>Input!O249</f>
        <v>0</v>
      </c>
      <c r="M234" s="81" t="str">
        <f t="shared" si="46"/>
        <v/>
      </c>
      <c r="N234" s="82">
        <f t="shared" si="47"/>
        <v>0</v>
      </c>
      <c r="O234" s="83">
        <f>Input!C249</f>
        <v>0</v>
      </c>
      <c r="P234" s="83"/>
      <c r="R234" s="11">
        <f t="shared" si="43"/>
        <v>0</v>
      </c>
      <c r="S234" s="15" t="str">
        <f t="shared" si="44"/>
        <v xml:space="preserve"> </v>
      </c>
      <c r="T234" s="15"/>
      <c r="U234" s="12">
        <f t="shared" si="48"/>
        <v>0</v>
      </c>
      <c r="V234" s="12">
        <f t="shared" si="49"/>
        <v>0</v>
      </c>
      <c r="W234" s="12">
        <f t="shared" si="50"/>
        <v>0</v>
      </c>
      <c r="X234" s="12">
        <f t="shared" si="51"/>
        <v>0</v>
      </c>
      <c r="Y234" s="12">
        <f t="shared" si="52"/>
        <v>0</v>
      </c>
      <c r="Z234" s="12">
        <f t="shared" si="53"/>
        <v>0</v>
      </c>
      <c r="AA234" s="12">
        <f t="shared" si="56"/>
        <v>0</v>
      </c>
      <c r="AB234" s="12" t="str">
        <f t="shared" si="45"/>
        <v>00</v>
      </c>
      <c r="AC234" s="85" t="e">
        <f>VLOOKUP(AB234,'AMI Ref (2)'!T:U,2,FALSE)</f>
        <v>#N/A</v>
      </c>
      <c r="AD234" s="86"/>
      <c r="AE234" s="77">
        <f>IF(AND($D234=0,$J234="Oil"),'AMI Ref (2)'!$K$5,IF(AND($D234=0,$J234="Gas"),'AMI Ref (2)'!$L$5,IF(AND($D234=0,$J234="Electric"),'AMI Ref (2)'!$M$5,IF(AND($D234=0,$J234="N/A"),0,0))))</f>
        <v>0</v>
      </c>
      <c r="AF234" s="77">
        <f>IF(AND($D234=1,$J234="Oil"),'AMI Ref (2)'!$K$6,IF(AND($D234=1,$J234="Gas"),'AMI Ref (2)'!$L$6,IF(AND($D234=1,$J234="Electric"),'AMI Ref (2)'!$M$6,IF(AND($D234=1,$J234="N/A"),0,0))))</f>
        <v>0</v>
      </c>
      <c r="AG234" s="77">
        <f>IF(AND($D234=2,$J234="Oil"),'AMI Ref (2)'!$K$7,IF(AND($D234=2,$J234="Gas"),'AMI Ref (2)'!$L$7,IF(AND($D234=2,$J234="Electric"),'AMI Ref (2)'!$M$7,IF(AND($D234=2,$J234="N/A"),0,0))))</f>
        <v>0</v>
      </c>
      <c r="AH234" s="77">
        <f>IF(AND($D234=3,$J234="Oil"),'AMI Ref (2)'!$K$8,IF(AND($D234=3,$J234="Gas"),'AMI Ref (2)'!$L$8,IF(AND($D234=3,$J234="Electric"),'AMI Ref (2)'!$M$8,IF(AND($D234=3,$J234="N/A"),0,0))))</f>
        <v>0</v>
      </c>
      <c r="AI234" s="77">
        <f>IF(AND($D234=4,$J234="Oil"),'AMI Ref (2)'!$K$9,IF(AND($D234=4,$J234="Gas"),'AMI Ref (2)'!$L$9,IF(AND($D234=4,$J234="Electric"),'AMI Ref (2)'!$M$9,IF(AND($D234=4,$J234="N/A"),0,0))))</f>
        <v>0</v>
      </c>
      <c r="AJ234" s="77">
        <f>IF(AND($D234=5,$J234="Oil"),'AMI Ref (2)'!$K$10,IF(AND($D234=5,$J234="Gas"),'AMI Ref (2)'!$L$10,IF(AND($D234=5,$J234="Electric"),'AMI Ref (2)'!$M$10,IF(AND($D234=5,$J234="N/A"),0,0))))</f>
        <v>0</v>
      </c>
      <c r="AK234" s="42"/>
      <c r="AL234" s="77">
        <f>IF(AND($D234=0,$K234="Oil"),'AMI Ref (2)'!$N$5,IF(AND($D234=0,$K234="Gas"),'AMI Ref (2)'!$O$5,IF(AND($D234=0,$K234="Electric"),'AMI Ref (2)'!$P$5,IF(AND($D234=0,$K234="N/A"),0,0))))</f>
        <v>0</v>
      </c>
      <c r="AM234" s="77">
        <f>IF(AND($D234=1,$K234="Oil"),'AMI Ref (2)'!$N$6,IF(AND($D234=1,$K234="Gas"),'AMI Ref (2)'!$O$6,IF(AND($D234=1,$K234="Electric"),'AMI Ref (2)'!$P$6,IF(AND($D234=1,$K234="N/A"),0,0))))</f>
        <v>0</v>
      </c>
      <c r="AN234" s="77">
        <f>IF(AND($D234=2,$K234="Oil"),'AMI Ref (2)'!$N$7,IF(AND($D234=2,$K234="Gas"),'AMI Ref (2)'!$O$7,IF(AND($D234=2,$K234="Electric"),'AMI Ref (2)'!$P$7,IF(AND($D234=2,$K234="N/A"),0,0))))</f>
        <v>0</v>
      </c>
      <c r="AO234" s="77">
        <f>IF(AND($D234=3,$K234="Oil"),'AMI Ref (2)'!$N$8,IF(AND($D234=3,$K234="Gas"),'AMI Ref (2)'!$O$8,IF(AND($D234=3,$K234="Electric"),'AMI Ref (2)'!$P$8,IF(AND($D234=3,$K234="N/A"),0,0))))</f>
        <v>0</v>
      </c>
      <c r="AP234" s="77">
        <f>IF(AND($D234=4,$K234="Oil"),'AMI Ref (2)'!$N$9,IF(AND($D234=4,$K234="Gas"),'AMI Ref (2)'!$O$9,IF(AND($D234=4,$K234="Electric"),'AMI Ref (2)'!$P$9,IF(AND($D234=4,$K234="N/A"),0,0))))</f>
        <v>0</v>
      </c>
      <c r="AQ234" s="77">
        <f>IF(AND($D234=5,$K234="Oil"),'AMI Ref (2)'!$N$10,IF(AND($D234=5,$K234="Gas"),'AMI Ref (2)'!$O$10,IF(AND($D234=5,$K234="Electric"),'AMI Ref (2)'!$P$10,IF(AND($D234=5,$K234="N/A"),0,0))))</f>
        <v>0</v>
      </c>
      <c r="AR234" s="86">
        <f t="shared" si="54"/>
        <v>0</v>
      </c>
      <c r="AS234" s="87" t="e">
        <f t="shared" si="55"/>
        <v>#N/A</v>
      </c>
    </row>
    <row r="235" spans="1:45" ht="12.95" customHeight="1" x14ac:dyDescent="0.2">
      <c r="A235" s="68">
        <v>233</v>
      </c>
      <c r="B235" s="79">
        <f>Input!E250</f>
        <v>0</v>
      </c>
      <c r="C235" s="79">
        <f>Input!F250</f>
        <v>0</v>
      </c>
      <c r="D235" s="79">
        <f>Input!G250</f>
        <v>0</v>
      </c>
      <c r="E235" s="79">
        <f>Input!H250</f>
        <v>0</v>
      </c>
      <c r="F235" s="80">
        <f>Input!I250</f>
        <v>0</v>
      </c>
      <c r="G235" s="80">
        <f>Input!J250</f>
        <v>0</v>
      </c>
      <c r="H235" s="79">
        <f>Input!K250</f>
        <v>0</v>
      </c>
      <c r="I235" s="79">
        <f>Input!L250</f>
        <v>0</v>
      </c>
      <c r="J235" s="79">
        <f>Input!M250</f>
        <v>0</v>
      </c>
      <c r="K235" s="79">
        <f>Input!N250</f>
        <v>0</v>
      </c>
      <c r="L235" s="79">
        <f>Input!O250</f>
        <v>0</v>
      </c>
      <c r="M235" s="81" t="str">
        <f t="shared" si="46"/>
        <v/>
      </c>
      <c r="N235" s="82">
        <f t="shared" si="47"/>
        <v>0</v>
      </c>
      <c r="O235" s="83">
        <f>Input!C250</f>
        <v>0</v>
      </c>
      <c r="P235" s="83"/>
      <c r="R235" s="11">
        <f t="shared" si="43"/>
        <v>0</v>
      </c>
      <c r="S235" s="15" t="str">
        <f t="shared" si="44"/>
        <v xml:space="preserve"> </v>
      </c>
      <c r="T235" s="15"/>
      <c r="U235" s="12">
        <f t="shared" si="48"/>
        <v>0</v>
      </c>
      <c r="V235" s="12">
        <f t="shared" si="49"/>
        <v>0</v>
      </c>
      <c r="W235" s="12">
        <f t="shared" si="50"/>
        <v>0</v>
      </c>
      <c r="X235" s="12">
        <f t="shared" si="51"/>
        <v>0</v>
      </c>
      <c r="Y235" s="12">
        <f t="shared" si="52"/>
        <v>0</v>
      </c>
      <c r="Z235" s="12">
        <f t="shared" si="53"/>
        <v>0</v>
      </c>
      <c r="AA235" s="12">
        <f t="shared" si="56"/>
        <v>0</v>
      </c>
      <c r="AB235" s="12" t="str">
        <f t="shared" si="45"/>
        <v>00</v>
      </c>
      <c r="AC235" s="85" t="e">
        <f>VLOOKUP(AB235,'AMI Ref (2)'!T:U,2,FALSE)</f>
        <v>#N/A</v>
      </c>
      <c r="AD235" s="86"/>
      <c r="AE235" s="77">
        <f>IF(AND($D235=0,$J235="Oil"),'AMI Ref (2)'!$K$5,IF(AND($D235=0,$J235="Gas"),'AMI Ref (2)'!$L$5,IF(AND($D235=0,$J235="Electric"),'AMI Ref (2)'!$M$5,IF(AND($D235=0,$J235="N/A"),0,0))))</f>
        <v>0</v>
      </c>
      <c r="AF235" s="77">
        <f>IF(AND($D235=1,$J235="Oil"),'AMI Ref (2)'!$K$6,IF(AND($D235=1,$J235="Gas"),'AMI Ref (2)'!$L$6,IF(AND($D235=1,$J235="Electric"),'AMI Ref (2)'!$M$6,IF(AND($D235=1,$J235="N/A"),0,0))))</f>
        <v>0</v>
      </c>
      <c r="AG235" s="77">
        <f>IF(AND($D235=2,$J235="Oil"),'AMI Ref (2)'!$K$7,IF(AND($D235=2,$J235="Gas"),'AMI Ref (2)'!$L$7,IF(AND($D235=2,$J235="Electric"),'AMI Ref (2)'!$M$7,IF(AND($D235=2,$J235="N/A"),0,0))))</f>
        <v>0</v>
      </c>
      <c r="AH235" s="77">
        <f>IF(AND($D235=3,$J235="Oil"),'AMI Ref (2)'!$K$8,IF(AND($D235=3,$J235="Gas"),'AMI Ref (2)'!$L$8,IF(AND($D235=3,$J235="Electric"),'AMI Ref (2)'!$M$8,IF(AND($D235=3,$J235="N/A"),0,0))))</f>
        <v>0</v>
      </c>
      <c r="AI235" s="77">
        <f>IF(AND($D235=4,$J235="Oil"),'AMI Ref (2)'!$K$9,IF(AND($D235=4,$J235="Gas"),'AMI Ref (2)'!$L$9,IF(AND($D235=4,$J235="Electric"),'AMI Ref (2)'!$M$9,IF(AND($D235=4,$J235="N/A"),0,0))))</f>
        <v>0</v>
      </c>
      <c r="AJ235" s="77">
        <f>IF(AND($D235=5,$J235="Oil"),'AMI Ref (2)'!$K$10,IF(AND($D235=5,$J235="Gas"),'AMI Ref (2)'!$L$10,IF(AND($D235=5,$J235="Electric"),'AMI Ref (2)'!$M$10,IF(AND($D235=5,$J235="N/A"),0,0))))</f>
        <v>0</v>
      </c>
      <c r="AK235" s="42"/>
      <c r="AL235" s="77">
        <f>IF(AND($D235=0,$K235="Oil"),'AMI Ref (2)'!$N$5,IF(AND($D235=0,$K235="Gas"),'AMI Ref (2)'!$O$5,IF(AND($D235=0,$K235="Electric"),'AMI Ref (2)'!$P$5,IF(AND($D235=0,$K235="N/A"),0,0))))</f>
        <v>0</v>
      </c>
      <c r="AM235" s="77">
        <f>IF(AND($D235=1,$K235="Oil"),'AMI Ref (2)'!$N$6,IF(AND($D235=1,$K235="Gas"),'AMI Ref (2)'!$O$6,IF(AND($D235=1,$K235="Electric"),'AMI Ref (2)'!$P$6,IF(AND($D235=1,$K235="N/A"),0,0))))</f>
        <v>0</v>
      </c>
      <c r="AN235" s="77">
        <f>IF(AND($D235=2,$K235="Oil"),'AMI Ref (2)'!$N$7,IF(AND($D235=2,$K235="Gas"),'AMI Ref (2)'!$O$7,IF(AND($D235=2,$K235="Electric"),'AMI Ref (2)'!$P$7,IF(AND($D235=2,$K235="N/A"),0,0))))</f>
        <v>0</v>
      </c>
      <c r="AO235" s="77">
        <f>IF(AND($D235=3,$K235="Oil"),'AMI Ref (2)'!$N$8,IF(AND($D235=3,$K235="Gas"),'AMI Ref (2)'!$O$8,IF(AND($D235=3,$K235="Electric"),'AMI Ref (2)'!$P$8,IF(AND($D235=3,$K235="N/A"),0,0))))</f>
        <v>0</v>
      </c>
      <c r="AP235" s="77">
        <f>IF(AND($D235=4,$K235="Oil"),'AMI Ref (2)'!$N$9,IF(AND($D235=4,$K235="Gas"),'AMI Ref (2)'!$O$9,IF(AND($D235=4,$K235="Electric"),'AMI Ref (2)'!$P$9,IF(AND($D235=4,$K235="N/A"),0,0))))</f>
        <v>0</v>
      </c>
      <c r="AQ235" s="77">
        <f>IF(AND($D235=5,$K235="Oil"),'AMI Ref (2)'!$N$10,IF(AND($D235=5,$K235="Gas"),'AMI Ref (2)'!$O$10,IF(AND($D235=5,$K235="Electric"),'AMI Ref (2)'!$P$10,IF(AND($D235=5,$K235="N/A"),0,0))))</f>
        <v>0</v>
      </c>
      <c r="AR235" s="86">
        <f t="shared" si="54"/>
        <v>0</v>
      </c>
      <c r="AS235" s="87" t="e">
        <f t="shared" si="55"/>
        <v>#N/A</v>
      </c>
    </row>
    <row r="236" spans="1:45" ht="12.95" customHeight="1" x14ac:dyDescent="0.2">
      <c r="A236" s="68">
        <v>234</v>
      </c>
      <c r="B236" s="79">
        <f>Input!E251</f>
        <v>0</v>
      </c>
      <c r="C236" s="79">
        <f>Input!F251</f>
        <v>0</v>
      </c>
      <c r="D236" s="79">
        <f>Input!G251</f>
        <v>0</v>
      </c>
      <c r="E236" s="79">
        <f>Input!H251</f>
        <v>0</v>
      </c>
      <c r="F236" s="80">
        <f>Input!I251</f>
        <v>0</v>
      </c>
      <c r="G236" s="80">
        <f>Input!J251</f>
        <v>0</v>
      </c>
      <c r="H236" s="79">
        <f>Input!K251</f>
        <v>0</v>
      </c>
      <c r="I236" s="79">
        <f>Input!L251</f>
        <v>0</v>
      </c>
      <c r="J236" s="79">
        <f>Input!M251</f>
        <v>0</v>
      </c>
      <c r="K236" s="79">
        <f>Input!N251</f>
        <v>0</v>
      </c>
      <c r="L236" s="79">
        <f>Input!O251</f>
        <v>0</v>
      </c>
      <c r="M236" s="81" t="str">
        <f t="shared" si="46"/>
        <v/>
      </c>
      <c r="N236" s="82">
        <f t="shared" si="47"/>
        <v>0</v>
      </c>
      <c r="O236" s="83">
        <f>Input!C251</f>
        <v>0</v>
      </c>
      <c r="P236" s="83"/>
      <c r="R236" s="11">
        <f t="shared" si="43"/>
        <v>0</v>
      </c>
      <c r="S236" s="15" t="str">
        <f t="shared" si="44"/>
        <v xml:space="preserve"> </v>
      </c>
      <c r="T236" s="15"/>
      <c r="U236" s="12">
        <f t="shared" si="48"/>
        <v>0</v>
      </c>
      <c r="V236" s="12">
        <f t="shared" si="49"/>
        <v>0</v>
      </c>
      <c r="W236" s="12">
        <f t="shared" si="50"/>
        <v>0</v>
      </c>
      <c r="X236" s="12">
        <f t="shared" si="51"/>
        <v>0</v>
      </c>
      <c r="Y236" s="12">
        <f t="shared" si="52"/>
        <v>0</v>
      </c>
      <c r="Z236" s="12">
        <f t="shared" si="53"/>
        <v>0</v>
      </c>
      <c r="AA236" s="12">
        <f t="shared" si="56"/>
        <v>0</v>
      </c>
      <c r="AB236" s="12" t="str">
        <f t="shared" si="45"/>
        <v>00</v>
      </c>
      <c r="AC236" s="85" t="e">
        <f>VLOOKUP(AB236,'AMI Ref (2)'!T:U,2,FALSE)</f>
        <v>#N/A</v>
      </c>
      <c r="AD236" s="86"/>
      <c r="AE236" s="77">
        <f>IF(AND($D236=0,$J236="Oil"),'AMI Ref (2)'!$K$5,IF(AND($D236=0,$J236="Gas"),'AMI Ref (2)'!$L$5,IF(AND($D236=0,$J236="Electric"),'AMI Ref (2)'!$M$5,IF(AND($D236=0,$J236="N/A"),0,0))))</f>
        <v>0</v>
      </c>
      <c r="AF236" s="77">
        <f>IF(AND($D236=1,$J236="Oil"),'AMI Ref (2)'!$K$6,IF(AND($D236=1,$J236="Gas"),'AMI Ref (2)'!$L$6,IF(AND($D236=1,$J236="Electric"),'AMI Ref (2)'!$M$6,IF(AND($D236=1,$J236="N/A"),0,0))))</f>
        <v>0</v>
      </c>
      <c r="AG236" s="77">
        <f>IF(AND($D236=2,$J236="Oil"),'AMI Ref (2)'!$K$7,IF(AND($D236=2,$J236="Gas"),'AMI Ref (2)'!$L$7,IF(AND($D236=2,$J236="Electric"),'AMI Ref (2)'!$M$7,IF(AND($D236=2,$J236="N/A"),0,0))))</f>
        <v>0</v>
      </c>
      <c r="AH236" s="77">
        <f>IF(AND($D236=3,$J236="Oil"),'AMI Ref (2)'!$K$8,IF(AND($D236=3,$J236="Gas"),'AMI Ref (2)'!$L$8,IF(AND($D236=3,$J236="Electric"),'AMI Ref (2)'!$M$8,IF(AND($D236=3,$J236="N/A"),0,0))))</f>
        <v>0</v>
      </c>
      <c r="AI236" s="77">
        <f>IF(AND($D236=4,$J236="Oil"),'AMI Ref (2)'!$K$9,IF(AND($D236=4,$J236="Gas"),'AMI Ref (2)'!$L$9,IF(AND($D236=4,$J236="Electric"),'AMI Ref (2)'!$M$9,IF(AND($D236=4,$J236="N/A"),0,0))))</f>
        <v>0</v>
      </c>
      <c r="AJ236" s="77">
        <f>IF(AND($D236=5,$J236="Oil"),'AMI Ref (2)'!$K$10,IF(AND($D236=5,$J236="Gas"),'AMI Ref (2)'!$L$10,IF(AND($D236=5,$J236="Electric"),'AMI Ref (2)'!$M$10,IF(AND($D236=5,$J236="N/A"),0,0))))</f>
        <v>0</v>
      </c>
      <c r="AK236" s="42"/>
      <c r="AL236" s="77">
        <f>IF(AND($D236=0,$K236="Oil"),'AMI Ref (2)'!$N$5,IF(AND($D236=0,$K236="Gas"),'AMI Ref (2)'!$O$5,IF(AND($D236=0,$K236="Electric"),'AMI Ref (2)'!$P$5,IF(AND($D236=0,$K236="N/A"),0,0))))</f>
        <v>0</v>
      </c>
      <c r="AM236" s="77">
        <f>IF(AND($D236=1,$K236="Oil"),'AMI Ref (2)'!$N$6,IF(AND($D236=1,$K236="Gas"),'AMI Ref (2)'!$O$6,IF(AND($D236=1,$K236="Electric"),'AMI Ref (2)'!$P$6,IF(AND($D236=1,$K236="N/A"),0,0))))</f>
        <v>0</v>
      </c>
      <c r="AN236" s="77">
        <f>IF(AND($D236=2,$K236="Oil"),'AMI Ref (2)'!$N$7,IF(AND($D236=2,$K236="Gas"),'AMI Ref (2)'!$O$7,IF(AND($D236=2,$K236="Electric"),'AMI Ref (2)'!$P$7,IF(AND($D236=2,$K236="N/A"),0,0))))</f>
        <v>0</v>
      </c>
      <c r="AO236" s="77">
        <f>IF(AND($D236=3,$K236="Oil"),'AMI Ref (2)'!$N$8,IF(AND($D236=3,$K236="Gas"),'AMI Ref (2)'!$O$8,IF(AND($D236=3,$K236="Electric"),'AMI Ref (2)'!$P$8,IF(AND($D236=3,$K236="N/A"),0,0))))</f>
        <v>0</v>
      </c>
      <c r="AP236" s="77">
        <f>IF(AND($D236=4,$K236="Oil"),'AMI Ref (2)'!$N$9,IF(AND($D236=4,$K236="Gas"),'AMI Ref (2)'!$O$9,IF(AND($D236=4,$K236="Electric"),'AMI Ref (2)'!$P$9,IF(AND($D236=4,$K236="N/A"),0,0))))</f>
        <v>0</v>
      </c>
      <c r="AQ236" s="77">
        <f>IF(AND($D236=5,$K236="Oil"),'AMI Ref (2)'!$N$10,IF(AND($D236=5,$K236="Gas"),'AMI Ref (2)'!$O$10,IF(AND($D236=5,$K236="Electric"),'AMI Ref (2)'!$P$10,IF(AND($D236=5,$K236="N/A"),0,0))))</f>
        <v>0</v>
      </c>
      <c r="AR236" s="86">
        <f t="shared" si="54"/>
        <v>0</v>
      </c>
      <c r="AS236" s="87" t="e">
        <f t="shared" si="55"/>
        <v>#N/A</v>
      </c>
    </row>
    <row r="237" spans="1:45" ht="12.95" customHeight="1" x14ac:dyDescent="0.2">
      <c r="A237" s="68">
        <v>235</v>
      </c>
      <c r="B237" s="79">
        <f>Input!E252</f>
        <v>0</v>
      </c>
      <c r="C237" s="79">
        <f>Input!F252</f>
        <v>0</v>
      </c>
      <c r="D237" s="79">
        <f>Input!G252</f>
        <v>0</v>
      </c>
      <c r="E237" s="79">
        <f>Input!H252</f>
        <v>0</v>
      </c>
      <c r="F237" s="80">
        <f>Input!I252</f>
        <v>0</v>
      </c>
      <c r="G237" s="80">
        <f>Input!J252</f>
        <v>0</v>
      </c>
      <c r="H237" s="79">
        <f>Input!K252</f>
        <v>0</v>
      </c>
      <c r="I237" s="79">
        <f>Input!L252</f>
        <v>0</v>
      </c>
      <c r="J237" s="79">
        <f>Input!M252</f>
        <v>0</v>
      </c>
      <c r="K237" s="79">
        <f>Input!N252</f>
        <v>0</v>
      </c>
      <c r="L237" s="79">
        <f>Input!O252</f>
        <v>0</v>
      </c>
      <c r="M237" s="81" t="str">
        <f t="shared" si="46"/>
        <v/>
      </c>
      <c r="N237" s="82">
        <f t="shared" si="47"/>
        <v>0</v>
      </c>
      <c r="O237" s="83">
        <f>Input!C252</f>
        <v>0</v>
      </c>
      <c r="P237" s="83"/>
      <c r="R237" s="11">
        <f t="shared" si="43"/>
        <v>0</v>
      </c>
      <c r="S237" s="15" t="str">
        <f t="shared" si="44"/>
        <v xml:space="preserve"> </v>
      </c>
      <c r="T237" s="15"/>
      <c r="U237" s="12">
        <f t="shared" si="48"/>
        <v>0</v>
      </c>
      <c r="V237" s="12">
        <f t="shared" si="49"/>
        <v>0</v>
      </c>
      <c r="W237" s="12">
        <f t="shared" si="50"/>
        <v>0</v>
      </c>
      <c r="X237" s="12">
        <f t="shared" si="51"/>
        <v>0</v>
      </c>
      <c r="Y237" s="12">
        <f t="shared" si="52"/>
        <v>0</v>
      </c>
      <c r="Z237" s="12">
        <f t="shared" si="53"/>
        <v>0</v>
      </c>
      <c r="AA237" s="12">
        <f t="shared" si="56"/>
        <v>0</v>
      </c>
      <c r="AB237" s="12" t="str">
        <f t="shared" si="45"/>
        <v>00</v>
      </c>
      <c r="AC237" s="85" t="e">
        <f>VLOOKUP(AB237,'AMI Ref (2)'!T:U,2,FALSE)</f>
        <v>#N/A</v>
      </c>
      <c r="AD237" s="86"/>
      <c r="AE237" s="77">
        <f>IF(AND($D237=0,$J237="Oil"),'AMI Ref (2)'!$K$5,IF(AND($D237=0,$J237="Gas"),'AMI Ref (2)'!$L$5,IF(AND($D237=0,$J237="Electric"),'AMI Ref (2)'!$M$5,IF(AND($D237=0,$J237="N/A"),0,0))))</f>
        <v>0</v>
      </c>
      <c r="AF237" s="77">
        <f>IF(AND($D237=1,$J237="Oil"),'AMI Ref (2)'!$K$6,IF(AND($D237=1,$J237="Gas"),'AMI Ref (2)'!$L$6,IF(AND($D237=1,$J237="Electric"),'AMI Ref (2)'!$M$6,IF(AND($D237=1,$J237="N/A"),0,0))))</f>
        <v>0</v>
      </c>
      <c r="AG237" s="77">
        <f>IF(AND($D237=2,$J237="Oil"),'AMI Ref (2)'!$K$7,IF(AND($D237=2,$J237="Gas"),'AMI Ref (2)'!$L$7,IF(AND($D237=2,$J237="Electric"),'AMI Ref (2)'!$M$7,IF(AND($D237=2,$J237="N/A"),0,0))))</f>
        <v>0</v>
      </c>
      <c r="AH237" s="77">
        <f>IF(AND($D237=3,$J237="Oil"),'AMI Ref (2)'!$K$8,IF(AND($D237=3,$J237="Gas"),'AMI Ref (2)'!$L$8,IF(AND($D237=3,$J237="Electric"),'AMI Ref (2)'!$M$8,IF(AND($D237=3,$J237="N/A"),0,0))))</f>
        <v>0</v>
      </c>
      <c r="AI237" s="77">
        <f>IF(AND($D237=4,$J237="Oil"),'AMI Ref (2)'!$K$9,IF(AND($D237=4,$J237="Gas"),'AMI Ref (2)'!$L$9,IF(AND($D237=4,$J237="Electric"),'AMI Ref (2)'!$M$9,IF(AND($D237=4,$J237="N/A"),0,0))))</f>
        <v>0</v>
      </c>
      <c r="AJ237" s="77">
        <f>IF(AND($D237=5,$J237="Oil"),'AMI Ref (2)'!$K$10,IF(AND($D237=5,$J237="Gas"),'AMI Ref (2)'!$L$10,IF(AND($D237=5,$J237="Electric"),'AMI Ref (2)'!$M$10,IF(AND($D237=5,$J237="N/A"),0,0))))</f>
        <v>0</v>
      </c>
      <c r="AK237" s="42"/>
      <c r="AL237" s="77">
        <f>IF(AND($D237=0,$K237="Oil"),'AMI Ref (2)'!$N$5,IF(AND($D237=0,$K237="Gas"),'AMI Ref (2)'!$O$5,IF(AND($D237=0,$K237="Electric"),'AMI Ref (2)'!$P$5,IF(AND($D237=0,$K237="N/A"),0,0))))</f>
        <v>0</v>
      </c>
      <c r="AM237" s="77">
        <f>IF(AND($D237=1,$K237="Oil"),'AMI Ref (2)'!$N$6,IF(AND($D237=1,$K237="Gas"),'AMI Ref (2)'!$O$6,IF(AND($D237=1,$K237="Electric"),'AMI Ref (2)'!$P$6,IF(AND($D237=1,$K237="N/A"),0,0))))</f>
        <v>0</v>
      </c>
      <c r="AN237" s="77">
        <f>IF(AND($D237=2,$K237="Oil"),'AMI Ref (2)'!$N$7,IF(AND($D237=2,$K237="Gas"),'AMI Ref (2)'!$O$7,IF(AND($D237=2,$K237="Electric"),'AMI Ref (2)'!$P$7,IF(AND($D237=2,$K237="N/A"),0,0))))</f>
        <v>0</v>
      </c>
      <c r="AO237" s="77">
        <f>IF(AND($D237=3,$K237="Oil"),'AMI Ref (2)'!$N$8,IF(AND($D237=3,$K237="Gas"),'AMI Ref (2)'!$O$8,IF(AND($D237=3,$K237="Electric"),'AMI Ref (2)'!$P$8,IF(AND($D237=3,$K237="N/A"),0,0))))</f>
        <v>0</v>
      </c>
      <c r="AP237" s="77">
        <f>IF(AND($D237=4,$K237="Oil"),'AMI Ref (2)'!$N$9,IF(AND($D237=4,$K237="Gas"),'AMI Ref (2)'!$O$9,IF(AND($D237=4,$K237="Electric"),'AMI Ref (2)'!$P$9,IF(AND($D237=4,$K237="N/A"),0,0))))</f>
        <v>0</v>
      </c>
      <c r="AQ237" s="77">
        <f>IF(AND($D237=5,$K237="Oil"),'AMI Ref (2)'!$N$10,IF(AND($D237=5,$K237="Gas"),'AMI Ref (2)'!$O$10,IF(AND($D237=5,$K237="Electric"),'AMI Ref (2)'!$P$10,IF(AND($D237=5,$K237="N/A"),0,0))))</f>
        <v>0</v>
      </c>
      <c r="AR237" s="86">
        <f t="shared" si="54"/>
        <v>0</v>
      </c>
      <c r="AS237" s="87" t="e">
        <f t="shared" si="55"/>
        <v>#N/A</v>
      </c>
    </row>
    <row r="238" spans="1:45" ht="12.95" customHeight="1" x14ac:dyDescent="0.2">
      <c r="A238" s="68">
        <v>236</v>
      </c>
      <c r="B238" s="79">
        <f>Input!E253</f>
        <v>0</v>
      </c>
      <c r="C238" s="79">
        <f>Input!F253</f>
        <v>0</v>
      </c>
      <c r="D238" s="79">
        <f>Input!G253</f>
        <v>0</v>
      </c>
      <c r="E238" s="79">
        <f>Input!H253</f>
        <v>0</v>
      </c>
      <c r="F238" s="80">
        <f>Input!I253</f>
        <v>0</v>
      </c>
      <c r="G238" s="80">
        <f>Input!J253</f>
        <v>0</v>
      </c>
      <c r="H238" s="79">
        <f>Input!K253</f>
        <v>0</v>
      </c>
      <c r="I238" s="79">
        <f>Input!L253</f>
        <v>0</v>
      </c>
      <c r="J238" s="79">
        <f>Input!M253</f>
        <v>0</v>
      </c>
      <c r="K238" s="79">
        <f>Input!N253</f>
        <v>0</v>
      </c>
      <c r="L238" s="79">
        <f>Input!O253</f>
        <v>0</v>
      </c>
      <c r="M238" s="81" t="str">
        <f t="shared" si="46"/>
        <v/>
      </c>
      <c r="N238" s="82">
        <f t="shared" si="47"/>
        <v>0</v>
      </c>
      <c r="O238" s="83">
        <f>Input!C253</f>
        <v>0</v>
      </c>
      <c r="P238" s="83"/>
      <c r="R238" s="11">
        <f t="shared" si="43"/>
        <v>0</v>
      </c>
      <c r="S238" s="15" t="str">
        <f t="shared" si="44"/>
        <v xml:space="preserve"> </v>
      </c>
      <c r="T238" s="15"/>
      <c r="U238" s="12">
        <f t="shared" si="48"/>
        <v>0</v>
      </c>
      <c r="V238" s="12">
        <f t="shared" si="49"/>
        <v>0</v>
      </c>
      <c r="W238" s="12">
        <f t="shared" si="50"/>
        <v>0</v>
      </c>
      <c r="X238" s="12">
        <f t="shared" si="51"/>
        <v>0</v>
      </c>
      <c r="Y238" s="12">
        <f t="shared" si="52"/>
        <v>0</v>
      </c>
      <c r="Z238" s="12">
        <f t="shared" si="53"/>
        <v>0</v>
      </c>
      <c r="AA238" s="12">
        <f t="shared" si="56"/>
        <v>0</v>
      </c>
      <c r="AB238" s="12" t="str">
        <f t="shared" si="45"/>
        <v>00</v>
      </c>
      <c r="AC238" s="85" t="e">
        <f>VLOOKUP(AB238,'AMI Ref (2)'!T:U,2,FALSE)</f>
        <v>#N/A</v>
      </c>
      <c r="AD238" s="86"/>
      <c r="AE238" s="77">
        <f>IF(AND($D238=0,$J238="Oil"),'AMI Ref (2)'!$K$5,IF(AND($D238=0,$J238="Gas"),'AMI Ref (2)'!$L$5,IF(AND($D238=0,$J238="Electric"),'AMI Ref (2)'!$M$5,IF(AND($D238=0,$J238="N/A"),0,0))))</f>
        <v>0</v>
      </c>
      <c r="AF238" s="77">
        <f>IF(AND($D238=1,$J238="Oil"),'AMI Ref (2)'!$K$6,IF(AND($D238=1,$J238="Gas"),'AMI Ref (2)'!$L$6,IF(AND($D238=1,$J238="Electric"),'AMI Ref (2)'!$M$6,IF(AND($D238=1,$J238="N/A"),0,0))))</f>
        <v>0</v>
      </c>
      <c r="AG238" s="77">
        <f>IF(AND($D238=2,$J238="Oil"),'AMI Ref (2)'!$K$7,IF(AND($D238=2,$J238="Gas"),'AMI Ref (2)'!$L$7,IF(AND($D238=2,$J238="Electric"),'AMI Ref (2)'!$M$7,IF(AND($D238=2,$J238="N/A"),0,0))))</f>
        <v>0</v>
      </c>
      <c r="AH238" s="77">
        <f>IF(AND($D238=3,$J238="Oil"),'AMI Ref (2)'!$K$8,IF(AND($D238=3,$J238="Gas"),'AMI Ref (2)'!$L$8,IF(AND($D238=3,$J238="Electric"),'AMI Ref (2)'!$M$8,IF(AND($D238=3,$J238="N/A"),0,0))))</f>
        <v>0</v>
      </c>
      <c r="AI238" s="77">
        <f>IF(AND($D238=4,$J238="Oil"),'AMI Ref (2)'!$K$9,IF(AND($D238=4,$J238="Gas"),'AMI Ref (2)'!$L$9,IF(AND($D238=4,$J238="Electric"),'AMI Ref (2)'!$M$9,IF(AND($D238=4,$J238="N/A"),0,0))))</f>
        <v>0</v>
      </c>
      <c r="AJ238" s="77">
        <f>IF(AND($D238=5,$J238="Oil"),'AMI Ref (2)'!$K$10,IF(AND($D238=5,$J238="Gas"),'AMI Ref (2)'!$L$10,IF(AND($D238=5,$J238="Electric"),'AMI Ref (2)'!$M$10,IF(AND($D238=5,$J238="N/A"),0,0))))</f>
        <v>0</v>
      </c>
      <c r="AK238" s="42"/>
      <c r="AL238" s="77">
        <f>IF(AND($D238=0,$K238="Oil"),'AMI Ref (2)'!$N$5,IF(AND($D238=0,$K238="Gas"),'AMI Ref (2)'!$O$5,IF(AND($D238=0,$K238="Electric"),'AMI Ref (2)'!$P$5,IF(AND($D238=0,$K238="N/A"),0,0))))</f>
        <v>0</v>
      </c>
      <c r="AM238" s="77">
        <f>IF(AND($D238=1,$K238="Oil"),'AMI Ref (2)'!$N$6,IF(AND($D238=1,$K238="Gas"),'AMI Ref (2)'!$O$6,IF(AND($D238=1,$K238="Electric"),'AMI Ref (2)'!$P$6,IF(AND($D238=1,$K238="N/A"),0,0))))</f>
        <v>0</v>
      </c>
      <c r="AN238" s="77">
        <f>IF(AND($D238=2,$K238="Oil"),'AMI Ref (2)'!$N$7,IF(AND($D238=2,$K238="Gas"),'AMI Ref (2)'!$O$7,IF(AND($D238=2,$K238="Electric"),'AMI Ref (2)'!$P$7,IF(AND($D238=2,$K238="N/A"),0,0))))</f>
        <v>0</v>
      </c>
      <c r="AO238" s="77">
        <f>IF(AND($D238=3,$K238="Oil"),'AMI Ref (2)'!$N$8,IF(AND($D238=3,$K238="Gas"),'AMI Ref (2)'!$O$8,IF(AND($D238=3,$K238="Electric"),'AMI Ref (2)'!$P$8,IF(AND($D238=3,$K238="N/A"),0,0))))</f>
        <v>0</v>
      </c>
      <c r="AP238" s="77">
        <f>IF(AND($D238=4,$K238="Oil"),'AMI Ref (2)'!$N$9,IF(AND($D238=4,$K238="Gas"),'AMI Ref (2)'!$O$9,IF(AND($D238=4,$K238="Electric"),'AMI Ref (2)'!$P$9,IF(AND($D238=4,$K238="N/A"),0,0))))</f>
        <v>0</v>
      </c>
      <c r="AQ238" s="77">
        <f>IF(AND($D238=5,$K238="Oil"),'AMI Ref (2)'!$N$10,IF(AND($D238=5,$K238="Gas"),'AMI Ref (2)'!$O$10,IF(AND($D238=5,$K238="Electric"),'AMI Ref (2)'!$P$10,IF(AND($D238=5,$K238="N/A"),0,0))))</f>
        <v>0</v>
      </c>
      <c r="AR238" s="86">
        <f t="shared" si="54"/>
        <v>0</v>
      </c>
      <c r="AS238" s="87" t="e">
        <f t="shared" si="55"/>
        <v>#N/A</v>
      </c>
    </row>
    <row r="239" spans="1:45" ht="12.95" customHeight="1" x14ac:dyDescent="0.2">
      <c r="A239" s="68">
        <v>237</v>
      </c>
      <c r="B239" s="79">
        <f>Input!E254</f>
        <v>0</v>
      </c>
      <c r="C239" s="79">
        <f>Input!F254</f>
        <v>0</v>
      </c>
      <c r="D239" s="79">
        <f>Input!G254</f>
        <v>0</v>
      </c>
      <c r="E239" s="79">
        <f>Input!H254</f>
        <v>0</v>
      </c>
      <c r="F239" s="80">
        <f>Input!I254</f>
        <v>0</v>
      </c>
      <c r="G239" s="80">
        <f>Input!J254</f>
        <v>0</v>
      </c>
      <c r="H239" s="79">
        <f>Input!K254</f>
        <v>0</v>
      </c>
      <c r="I239" s="79">
        <f>Input!L254</f>
        <v>0</v>
      </c>
      <c r="J239" s="79">
        <f>Input!M254</f>
        <v>0</v>
      </c>
      <c r="K239" s="79">
        <f>Input!N254</f>
        <v>0</v>
      </c>
      <c r="L239" s="79">
        <f>Input!O254</f>
        <v>0</v>
      </c>
      <c r="M239" s="81" t="str">
        <f t="shared" si="46"/>
        <v/>
      </c>
      <c r="N239" s="82">
        <f t="shared" si="47"/>
        <v>0</v>
      </c>
      <c r="O239" s="83">
        <f>Input!C254</f>
        <v>0</v>
      </c>
      <c r="P239" s="83"/>
      <c r="R239" s="11">
        <f t="shared" si="43"/>
        <v>0</v>
      </c>
      <c r="S239" s="15" t="str">
        <f t="shared" si="44"/>
        <v xml:space="preserve"> </v>
      </c>
      <c r="T239" s="15"/>
      <c r="U239" s="12">
        <f t="shared" si="48"/>
        <v>0</v>
      </c>
      <c r="V239" s="12">
        <f t="shared" si="49"/>
        <v>0</v>
      </c>
      <c r="W239" s="12">
        <f t="shared" si="50"/>
        <v>0</v>
      </c>
      <c r="X239" s="12">
        <f t="shared" si="51"/>
        <v>0</v>
      </c>
      <c r="Y239" s="12">
        <f t="shared" si="52"/>
        <v>0</v>
      </c>
      <c r="Z239" s="12">
        <f t="shared" si="53"/>
        <v>0</v>
      </c>
      <c r="AA239" s="12">
        <f t="shared" si="56"/>
        <v>0</v>
      </c>
      <c r="AB239" s="12" t="str">
        <f t="shared" si="45"/>
        <v>00</v>
      </c>
      <c r="AC239" s="85" t="e">
        <f>VLOOKUP(AB239,'AMI Ref (2)'!T:U,2,FALSE)</f>
        <v>#N/A</v>
      </c>
      <c r="AD239" s="86"/>
      <c r="AE239" s="77">
        <f>IF(AND($D239=0,$J239="Oil"),'AMI Ref (2)'!$K$5,IF(AND($D239=0,$J239="Gas"),'AMI Ref (2)'!$L$5,IF(AND($D239=0,$J239="Electric"),'AMI Ref (2)'!$M$5,IF(AND($D239=0,$J239="N/A"),0,0))))</f>
        <v>0</v>
      </c>
      <c r="AF239" s="77">
        <f>IF(AND($D239=1,$J239="Oil"),'AMI Ref (2)'!$K$6,IF(AND($D239=1,$J239="Gas"),'AMI Ref (2)'!$L$6,IF(AND($D239=1,$J239="Electric"),'AMI Ref (2)'!$M$6,IF(AND($D239=1,$J239="N/A"),0,0))))</f>
        <v>0</v>
      </c>
      <c r="AG239" s="77">
        <f>IF(AND($D239=2,$J239="Oil"),'AMI Ref (2)'!$K$7,IF(AND($D239=2,$J239="Gas"),'AMI Ref (2)'!$L$7,IF(AND($D239=2,$J239="Electric"),'AMI Ref (2)'!$M$7,IF(AND($D239=2,$J239="N/A"),0,0))))</f>
        <v>0</v>
      </c>
      <c r="AH239" s="77">
        <f>IF(AND($D239=3,$J239="Oil"),'AMI Ref (2)'!$K$8,IF(AND($D239=3,$J239="Gas"),'AMI Ref (2)'!$L$8,IF(AND($D239=3,$J239="Electric"),'AMI Ref (2)'!$M$8,IF(AND($D239=3,$J239="N/A"),0,0))))</f>
        <v>0</v>
      </c>
      <c r="AI239" s="77">
        <f>IF(AND($D239=4,$J239="Oil"),'AMI Ref (2)'!$K$9,IF(AND($D239=4,$J239="Gas"),'AMI Ref (2)'!$L$9,IF(AND($D239=4,$J239="Electric"),'AMI Ref (2)'!$M$9,IF(AND($D239=4,$J239="N/A"),0,0))))</f>
        <v>0</v>
      </c>
      <c r="AJ239" s="77">
        <f>IF(AND($D239=5,$J239="Oil"),'AMI Ref (2)'!$K$10,IF(AND($D239=5,$J239="Gas"),'AMI Ref (2)'!$L$10,IF(AND($D239=5,$J239="Electric"),'AMI Ref (2)'!$M$10,IF(AND($D239=5,$J239="N/A"),0,0))))</f>
        <v>0</v>
      </c>
      <c r="AK239" s="42"/>
      <c r="AL239" s="77">
        <f>IF(AND($D239=0,$K239="Oil"),'AMI Ref (2)'!$N$5,IF(AND($D239=0,$K239="Gas"),'AMI Ref (2)'!$O$5,IF(AND($D239=0,$K239="Electric"),'AMI Ref (2)'!$P$5,IF(AND($D239=0,$K239="N/A"),0,0))))</f>
        <v>0</v>
      </c>
      <c r="AM239" s="77">
        <f>IF(AND($D239=1,$K239="Oil"),'AMI Ref (2)'!$N$6,IF(AND($D239=1,$K239="Gas"),'AMI Ref (2)'!$O$6,IF(AND($D239=1,$K239="Electric"),'AMI Ref (2)'!$P$6,IF(AND($D239=1,$K239="N/A"),0,0))))</f>
        <v>0</v>
      </c>
      <c r="AN239" s="77">
        <f>IF(AND($D239=2,$K239="Oil"),'AMI Ref (2)'!$N$7,IF(AND($D239=2,$K239="Gas"),'AMI Ref (2)'!$O$7,IF(AND($D239=2,$K239="Electric"),'AMI Ref (2)'!$P$7,IF(AND($D239=2,$K239="N/A"),0,0))))</f>
        <v>0</v>
      </c>
      <c r="AO239" s="77">
        <f>IF(AND($D239=3,$K239="Oil"),'AMI Ref (2)'!$N$8,IF(AND($D239=3,$K239="Gas"),'AMI Ref (2)'!$O$8,IF(AND($D239=3,$K239="Electric"),'AMI Ref (2)'!$P$8,IF(AND($D239=3,$K239="N/A"),0,0))))</f>
        <v>0</v>
      </c>
      <c r="AP239" s="77">
        <f>IF(AND($D239=4,$K239="Oil"),'AMI Ref (2)'!$N$9,IF(AND($D239=4,$K239="Gas"),'AMI Ref (2)'!$O$9,IF(AND($D239=4,$K239="Electric"),'AMI Ref (2)'!$P$9,IF(AND($D239=4,$K239="N/A"),0,0))))</f>
        <v>0</v>
      </c>
      <c r="AQ239" s="77">
        <f>IF(AND($D239=5,$K239="Oil"),'AMI Ref (2)'!$N$10,IF(AND($D239=5,$K239="Gas"),'AMI Ref (2)'!$O$10,IF(AND($D239=5,$K239="Electric"),'AMI Ref (2)'!$P$10,IF(AND($D239=5,$K239="N/A"),0,0))))</f>
        <v>0</v>
      </c>
      <c r="AR239" s="86">
        <f t="shared" si="54"/>
        <v>0</v>
      </c>
      <c r="AS239" s="87" t="e">
        <f t="shared" si="55"/>
        <v>#N/A</v>
      </c>
    </row>
    <row r="240" spans="1:45" ht="12.95" customHeight="1" x14ac:dyDescent="0.2">
      <c r="A240" s="68">
        <v>238</v>
      </c>
      <c r="B240" s="79">
        <f>Input!E255</f>
        <v>0</v>
      </c>
      <c r="C240" s="79">
        <f>Input!F255</f>
        <v>0</v>
      </c>
      <c r="D240" s="79">
        <f>Input!G255</f>
        <v>0</v>
      </c>
      <c r="E240" s="79">
        <f>Input!H255</f>
        <v>0</v>
      </c>
      <c r="F240" s="80">
        <f>Input!I255</f>
        <v>0</v>
      </c>
      <c r="G240" s="80">
        <f>Input!J255</f>
        <v>0</v>
      </c>
      <c r="H240" s="79">
        <f>Input!K255</f>
        <v>0</v>
      </c>
      <c r="I240" s="79">
        <f>Input!L255</f>
        <v>0</v>
      </c>
      <c r="J240" s="79">
        <f>Input!M255</f>
        <v>0</v>
      </c>
      <c r="K240" s="79">
        <f>Input!N255</f>
        <v>0</v>
      </c>
      <c r="L240" s="79">
        <f>Input!O255</f>
        <v>0</v>
      </c>
      <c r="M240" s="81" t="str">
        <f t="shared" si="46"/>
        <v/>
      </c>
      <c r="N240" s="82">
        <f t="shared" si="47"/>
        <v>0</v>
      </c>
      <c r="O240" s="83">
        <f>Input!C255</f>
        <v>0</v>
      </c>
      <c r="P240" s="83"/>
      <c r="R240" s="11">
        <f t="shared" si="43"/>
        <v>0</v>
      </c>
      <c r="S240" s="15" t="str">
        <f t="shared" si="44"/>
        <v xml:space="preserve"> </v>
      </c>
      <c r="T240" s="15"/>
      <c r="U240" s="12">
        <f t="shared" si="48"/>
        <v>0</v>
      </c>
      <c r="V240" s="12">
        <f t="shared" si="49"/>
        <v>0</v>
      </c>
      <c r="W240" s="12">
        <f t="shared" si="50"/>
        <v>0</v>
      </c>
      <c r="X240" s="12">
        <f t="shared" si="51"/>
        <v>0</v>
      </c>
      <c r="Y240" s="12">
        <f t="shared" si="52"/>
        <v>0</v>
      </c>
      <c r="Z240" s="12">
        <f t="shared" si="53"/>
        <v>0</v>
      </c>
      <c r="AA240" s="12">
        <f t="shared" si="56"/>
        <v>0</v>
      </c>
      <c r="AB240" s="12" t="str">
        <f t="shared" si="45"/>
        <v>00</v>
      </c>
      <c r="AC240" s="85" t="e">
        <f>VLOOKUP(AB240,'AMI Ref (2)'!T:U,2,FALSE)</f>
        <v>#N/A</v>
      </c>
      <c r="AD240" s="86"/>
      <c r="AE240" s="77">
        <f>IF(AND($D240=0,$J240="Oil"),'AMI Ref (2)'!$K$5,IF(AND($D240=0,$J240="Gas"),'AMI Ref (2)'!$L$5,IF(AND($D240=0,$J240="Electric"),'AMI Ref (2)'!$M$5,IF(AND($D240=0,$J240="N/A"),0,0))))</f>
        <v>0</v>
      </c>
      <c r="AF240" s="77">
        <f>IF(AND($D240=1,$J240="Oil"),'AMI Ref (2)'!$K$6,IF(AND($D240=1,$J240="Gas"),'AMI Ref (2)'!$L$6,IF(AND($D240=1,$J240="Electric"),'AMI Ref (2)'!$M$6,IF(AND($D240=1,$J240="N/A"),0,0))))</f>
        <v>0</v>
      </c>
      <c r="AG240" s="77">
        <f>IF(AND($D240=2,$J240="Oil"),'AMI Ref (2)'!$K$7,IF(AND($D240=2,$J240="Gas"),'AMI Ref (2)'!$L$7,IF(AND($D240=2,$J240="Electric"),'AMI Ref (2)'!$M$7,IF(AND($D240=2,$J240="N/A"),0,0))))</f>
        <v>0</v>
      </c>
      <c r="AH240" s="77">
        <f>IF(AND($D240=3,$J240="Oil"),'AMI Ref (2)'!$K$8,IF(AND($D240=3,$J240="Gas"),'AMI Ref (2)'!$L$8,IF(AND($D240=3,$J240="Electric"),'AMI Ref (2)'!$M$8,IF(AND($D240=3,$J240="N/A"),0,0))))</f>
        <v>0</v>
      </c>
      <c r="AI240" s="77">
        <f>IF(AND($D240=4,$J240="Oil"),'AMI Ref (2)'!$K$9,IF(AND($D240=4,$J240="Gas"),'AMI Ref (2)'!$L$9,IF(AND($D240=4,$J240="Electric"),'AMI Ref (2)'!$M$9,IF(AND($D240=4,$J240="N/A"),0,0))))</f>
        <v>0</v>
      </c>
      <c r="AJ240" s="77">
        <f>IF(AND($D240=5,$J240="Oil"),'AMI Ref (2)'!$K$10,IF(AND($D240=5,$J240="Gas"),'AMI Ref (2)'!$L$10,IF(AND($D240=5,$J240="Electric"),'AMI Ref (2)'!$M$10,IF(AND($D240=5,$J240="N/A"),0,0))))</f>
        <v>0</v>
      </c>
      <c r="AK240" s="42"/>
      <c r="AL240" s="77">
        <f>IF(AND($D240=0,$K240="Oil"),'AMI Ref (2)'!$N$5,IF(AND($D240=0,$K240="Gas"),'AMI Ref (2)'!$O$5,IF(AND($D240=0,$K240="Electric"),'AMI Ref (2)'!$P$5,IF(AND($D240=0,$K240="N/A"),0,0))))</f>
        <v>0</v>
      </c>
      <c r="AM240" s="77">
        <f>IF(AND($D240=1,$K240="Oil"),'AMI Ref (2)'!$N$6,IF(AND($D240=1,$K240="Gas"),'AMI Ref (2)'!$O$6,IF(AND($D240=1,$K240="Electric"),'AMI Ref (2)'!$P$6,IF(AND($D240=1,$K240="N/A"),0,0))))</f>
        <v>0</v>
      </c>
      <c r="AN240" s="77">
        <f>IF(AND($D240=2,$K240="Oil"),'AMI Ref (2)'!$N$7,IF(AND($D240=2,$K240="Gas"),'AMI Ref (2)'!$O$7,IF(AND($D240=2,$K240="Electric"),'AMI Ref (2)'!$P$7,IF(AND($D240=2,$K240="N/A"),0,0))))</f>
        <v>0</v>
      </c>
      <c r="AO240" s="77">
        <f>IF(AND($D240=3,$K240="Oil"),'AMI Ref (2)'!$N$8,IF(AND($D240=3,$K240="Gas"),'AMI Ref (2)'!$O$8,IF(AND($D240=3,$K240="Electric"),'AMI Ref (2)'!$P$8,IF(AND($D240=3,$K240="N/A"),0,0))))</f>
        <v>0</v>
      </c>
      <c r="AP240" s="77">
        <f>IF(AND($D240=4,$K240="Oil"),'AMI Ref (2)'!$N$9,IF(AND($D240=4,$K240="Gas"),'AMI Ref (2)'!$O$9,IF(AND($D240=4,$K240="Electric"),'AMI Ref (2)'!$P$9,IF(AND($D240=4,$K240="N/A"),0,0))))</f>
        <v>0</v>
      </c>
      <c r="AQ240" s="77">
        <f>IF(AND($D240=5,$K240="Oil"),'AMI Ref (2)'!$N$10,IF(AND($D240=5,$K240="Gas"),'AMI Ref (2)'!$O$10,IF(AND($D240=5,$K240="Electric"),'AMI Ref (2)'!$P$10,IF(AND($D240=5,$K240="N/A"),0,0))))</f>
        <v>0</v>
      </c>
      <c r="AR240" s="86">
        <f t="shared" si="54"/>
        <v>0</v>
      </c>
      <c r="AS240" s="87" t="e">
        <f t="shared" si="55"/>
        <v>#N/A</v>
      </c>
    </row>
    <row r="241" spans="1:45" ht="12.95" customHeight="1" x14ac:dyDescent="0.2">
      <c r="A241" s="68">
        <v>239</v>
      </c>
      <c r="B241" s="79">
        <f>Input!E256</f>
        <v>0</v>
      </c>
      <c r="C241" s="79">
        <f>Input!F256</f>
        <v>0</v>
      </c>
      <c r="D241" s="79">
        <f>Input!G256</f>
        <v>0</v>
      </c>
      <c r="E241" s="79">
        <f>Input!H256</f>
        <v>0</v>
      </c>
      <c r="F241" s="80">
        <f>Input!I256</f>
        <v>0</v>
      </c>
      <c r="G241" s="80">
        <f>Input!J256</f>
        <v>0</v>
      </c>
      <c r="H241" s="79">
        <f>Input!K256</f>
        <v>0</v>
      </c>
      <c r="I241" s="79">
        <f>Input!L256</f>
        <v>0</v>
      </c>
      <c r="J241" s="79">
        <f>Input!M256</f>
        <v>0</v>
      </c>
      <c r="K241" s="79">
        <f>Input!N256</f>
        <v>0</v>
      </c>
      <c r="L241" s="79">
        <f>Input!O256</f>
        <v>0</v>
      </c>
      <c r="M241" s="81" t="str">
        <f t="shared" si="46"/>
        <v/>
      </c>
      <c r="N241" s="82">
        <f t="shared" si="47"/>
        <v>0</v>
      </c>
      <c r="O241" s="83">
        <f>Input!C256</f>
        <v>0</v>
      </c>
      <c r="P241" s="83"/>
      <c r="R241" s="11">
        <f t="shared" si="43"/>
        <v>0</v>
      </c>
      <c r="S241" s="15" t="str">
        <f t="shared" si="44"/>
        <v xml:space="preserve"> </v>
      </c>
      <c r="T241" s="15"/>
      <c r="U241" s="12">
        <f t="shared" si="48"/>
        <v>0</v>
      </c>
      <c r="V241" s="12">
        <f t="shared" si="49"/>
        <v>0</v>
      </c>
      <c r="W241" s="12">
        <f t="shared" si="50"/>
        <v>0</v>
      </c>
      <c r="X241" s="12">
        <f t="shared" si="51"/>
        <v>0</v>
      </c>
      <c r="Y241" s="12">
        <f t="shared" si="52"/>
        <v>0</v>
      </c>
      <c r="Z241" s="12">
        <f t="shared" si="53"/>
        <v>0</v>
      </c>
      <c r="AA241" s="12">
        <f t="shared" si="56"/>
        <v>0</v>
      </c>
      <c r="AB241" s="12" t="str">
        <f t="shared" si="45"/>
        <v>00</v>
      </c>
      <c r="AC241" s="85" t="e">
        <f>VLOOKUP(AB241,'AMI Ref (2)'!T:U,2,FALSE)</f>
        <v>#N/A</v>
      </c>
      <c r="AD241" s="86"/>
      <c r="AE241" s="77">
        <f>IF(AND($D241=0,$J241="Oil"),'AMI Ref (2)'!$K$5,IF(AND($D241=0,$J241="Gas"),'AMI Ref (2)'!$L$5,IF(AND($D241=0,$J241="Electric"),'AMI Ref (2)'!$M$5,IF(AND($D241=0,$J241="N/A"),0,0))))</f>
        <v>0</v>
      </c>
      <c r="AF241" s="77">
        <f>IF(AND($D241=1,$J241="Oil"),'AMI Ref (2)'!$K$6,IF(AND($D241=1,$J241="Gas"),'AMI Ref (2)'!$L$6,IF(AND($D241=1,$J241="Electric"),'AMI Ref (2)'!$M$6,IF(AND($D241=1,$J241="N/A"),0,0))))</f>
        <v>0</v>
      </c>
      <c r="AG241" s="77">
        <f>IF(AND($D241=2,$J241="Oil"),'AMI Ref (2)'!$K$7,IF(AND($D241=2,$J241="Gas"),'AMI Ref (2)'!$L$7,IF(AND($D241=2,$J241="Electric"),'AMI Ref (2)'!$M$7,IF(AND($D241=2,$J241="N/A"),0,0))))</f>
        <v>0</v>
      </c>
      <c r="AH241" s="77">
        <f>IF(AND($D241=3,$J241="Oil"),'AMI Ref (2)'!$K$8,IF(AND($D241=3,$J241="Gas"),'AMI Ref (2)'!$L$8,IF(AND($D241=3,$J241="Electric"),'AMI Ref (2)'!$M$8,IF(AND($D241=3,$J241="N/A"),0,0))))</f>
        <v>0</v>
      </c>
      <c r="AI241" s="77">
        <f>IF(AND($D241=4,$J241="Oil"),'AMI Ref (2)'!$K$9,IF(AND($D241=4,$J241="Gas"),'AMI Ref (2)'!$L$9,IF(AND($D241=4,$J241="Electric"),'AMI Ref (2)'!$M$9,IF(AND($D241=4,$J241="N/A"),0,0))))</f>
        <v>0</v>
      </c>
      <c r="AJ241" s="77">
        <f>IF(AND($D241=5,$J241="Oil"),'AMI Ref (2)'!$K$10,IF(AND($D241=5,$J241="Gas"),'AMI Ref (2)'!$L$10,IF(AND($D241=5,$J241="Electric"),'AMI Ref (2)'!$M$10,IF(AND($D241=5,$J241="N/A"),0,0))))</f>
        <v>0</v>
      </c>
      <c r="AK241" s="42"/>
      <c r="AL241" s="77">
        <f>IF(AND($D241=0,$K241="Oil"),'AMI Ref (2)'!$N$5,IF(AND($D241=0,$K241="Gas"),'AMI Ref (2)'!$O$5,IF(AND($D241=0,$K241="Electric"),'AMI Ref (2)'!$P$5,IF(AND($D241=0,$K241="N/A"),0,0))))</f>
        <v>0</v>
      </c>
      <c r="AM241" s="77">
        <f>IF(AND($D241=1,$K241="Oil"),'AMI Ref (2)'!$N$6,IF(AND($D241=1,$K241="Gas"),'AMI Ref (2)'!$O$6,IF(AND($D241=1,$K241="Electric"),'AMI Ref (2)'!$P$6,IF(AND($D241=1,$K241="N/A"),0,0))))</f>
        <v>0</v>
      </c>
      <c r="AN241" s="77">
        <f>IF(AND($D241=2,$K241="Oil"),'AMI Ref (2)'!$N$7,IF(AND($D241=2,$K241="Gas"),'AMI Ref (2)'!$O$7,IF(AND($D241=2,$K241="Electric"),'AMI Ref (2)'!$P$7,IF(AND($D241=2,$K241="N/A"),0,0))))</f>
        <v>0</v>
      </c>
      <c r="AO241" s="77">
        <f>IF(AND($D241=3,$K241="Oil"),'AMI Ref (2)'!$N$8,IF(AND($D241=3,$K241="Gas"),'AMI Ref (2)'!$O$8,IF(AND($D241=3,$K241="Electric"),'AMI Ref (2)'!$P$8,IF(AND($D241=3,$K241="N/A"),0,0))))</f>
        <v>0</v>
      </c>
      <c r="AP241" s="77">
        <f>IF(AND($D241=4,$K241="Oil"),'AMI Ref (2)'!$N$9,IF(AND($D241=4,$K241="Gas"),'AMI Ref (2)'!$O$9,IF(AND($D241=4,$K241="Electric"),'AMI Ref (2)'!$P$9,IF(AND($D241=4,$K241="N/A"),0,0))))</f>
        <v>0</v>
      </c>
      <c r="AQ241" s="77">
        <f>IF(AND($D241=5,$K241="Oil"),'AMI Ref (2)'!$N$10,IF(AND($D241=5,$K241="Gas"),'AMI Ref (2)'!$O$10,IF(AND($D241=5,$K241="Electric"),'AMI Ref (2)'!$P$10,IF(AND($D241=5,$K241="N/A"),0,0))))</f>
        <v>0</v>
      </c>
      <c r="AR241" s="86">
        <f t="shared" si="54"/>
        <v>0</v>
      </c>
      <c r="AS241" s="87" t="e">
        <f t="shared" si="55"/>
        <v>#N/A</v>
      </c>
    </row>
    <row r="242" spans="1:45" ht="12.95" customHeight="1" x14ac:dyDescent="0.2">
      <c r="A242" s="68">
        <v>240</v>
      </c>
      <c r="B242" s="79">
        <f>Input!E257</f>
        <v>0</v>
      </c>
      <c r="C242" s="79">
        <f>Input!F257</f>
        <v>0</v>
      </c>
      <c r="D242" s="79">
        <f>Input!G257</f>
        <v>0</v>
      </c>
      <c r="E242" s="79">
        <f>Input!H257</f>
        <v>0</v>
      </c>
      <c r="F242" s="80">
        <f>Input!I257</f>
        <v>0</v>
      </c>
      <c r="G242" s="80">
        <f>Input!J257</f>
        <v>0</v>
      </c>
      <c r="H242" s="79">
        <f>Input!K257</f>
        <v>0</v>
      </c>
      <c r="I242" s="79">
        <f>Input!L257</f>
        <v>0</v>
      </c>
      <c r="J242" s="79">
        <f>Input!M257</f>
        <v>0</v>
      </c>
      <c r="K242" s="79">
        <f>Input!N257</f>
        <v>0</v>
      </c>
      <c r="L242" s="79">
        <f>Input!O257</f>
        <v>0</v>
      </c>
      <c r="M242" s="81" t="str">
        <f t="shared" si="46"/>
        <v/>
      </c>
      <c r="N242" s="82">
        <f t="shared" si="47"/>
        <v>0</v>
      </c>
      <c r="O242" s="83">
        <f>Input!C257</f>
        <v>0</v>
      </c>
      <c r="P242" s="83"/>
      <c r="R242" s="11">
        <f t="shared" si="43"/>
        <v>0</v>
      </c>
      <c r="S242" s="15" t="str">
        <f t="shared" si="44"/>
        <v xml:space="preserve"> </v>
      </c>
      <c r="T242" s="15"/>
      <c r="U242" s="12">
        <f t="shared" si="48"/>
        <v>0</v>
      </c>
      <c r="V242" s="12">
        <f t="shared" si="49"/>
        <v>0</v>
      </c>
      <c r="W242" s="12">
        <f t="shared" si="50"/>
        <v>0</v>
      </c>
      <c r="X242" s="12">
        <f t="shared" si="51"/>
        <v>0</v>
      </c>
      <c r="Y242" s="12">
        <f t="shared" si="52"/>
        <v>0</v>
      </c>
      <c r="Z242" s="12">
        <f t="shared" si="53"/>
        <v>0</v>
      </c>
      <c r="AA242" s="12">
        <f t="shared" si="56"/>
        <v>0</v>
      </c>
      <c r="AB242" s="12" t="str">
        <f t="shared" si="45"/>
        <v>00</v>
      </c>
      <c r="AC242" s="85" t="e">
        <f>VLOOKUP(AB242,'AMI Ref (2)'!T:U,2,FALSE)</f>
        <v>#N/A</v>
      </c>
      <c r="AD242" s="86"/>
      <c r="AE242" s="77">
        <f>IF(AND($D242=0,$J242="Oil"),'AMI Ref (2)'!$K$5,IF(AND($D242=0,$J242="Gas"),'AMI Ref (2)'!$L$5,IF(AND($D242=0,$J242="Electric"),'AMI Ref (2)'!$M$5,IF(AND($D242=0,$J242="N/A"),0,0))))</f>
        <v>0</v>
      </c>
      <c r="AF242" s="77">
        <f>IF(AND($D242=1,$J242="Oil"),'AMI Ref (2)'!$K$6,IF(AND($D242=1,$J242="Gas"),'AMI Ref (2)'!$L$6,IF(AND($D242=1,$J242="Electric"),'AMI Ref (2)'!$M$6,IF(AND($D242=1,$J242="N/A"),0,0))))</f>
        <v>0</v>
      </c>
      <c r="AG242" s="77">
        <f>IF(AND($D242=2,$J242="Oil"),'AMI Ref (2)'!$K$7,IF(AND($D242=2,$J242="Gas"),'AMI Ref (2)'!$L$7,IF(AND($D242=2,$J242="Electric"),'AMI Ref (2)'!$M$7,IF(AND($D242=2,$J242="N/A"),0,0))))</f>
        <v>0</v>
      </c>
      <c r="AH242" s="77">
        <f>IF(AND($D242=3,$J242="Oil"),'AMI Ref (2)'!$K$8,IF(AND($D242=3,$J242="Gas"),'AMI Ref (2)'!$L$8,IF(AND($D242=3,$J242="Electric"),'AMI Ref (2)'!$M$8,IF(AND($D242=3,$J242="N/A"),0,0))))</f>
        <v>0</v>
      </c>
      <c r="AI242" s="77">
        <f>IF(AND($D242=4,$J242="Oil"),'AMI Ref (2)'!$K$9,IF(AND($D242=4,$J242="Gas"),'AMI Ref (2)'!$L$9,IF(AND($D242=4,$J242="Electric"),'AMI Ref (2)'!$M$9,IF(AND($D242=4,$J242="N/A"),0,0))))</f>
        <v>0</v>
      </c>
      <c r="AJ242" s="77">
        <f>IF(AND($D242=5,$J242="Oil"),'AMI Ref (2)'!$K$10,IF(AND($D242=5,$J242="Gas"),'AMI Ref (2)'!$L$10,IF(AND($D242=5,$J242="Electric"),'AMI Ref (2)'!$M$10,IF(AND($D242=5,$J242="N/A"),0,0))))</f>
        <v>0</v>
      </c>
      <c r="AK242" s="42"/>
      <c r="AL242" s="77">
        <f>IF(AND($D242=0,$K242="Oil"),'AMI Ref (2)'!$N$5,IF(AND($D242=0,$K242="Gas"),'AMI Ref (2)'!$O$5,IF(AND($D242=0,$K242="Electric"),'AMI Ref (2)'!$P$5,IF(AND($D242=0,$K242="N/A"),0,0))))</f>
        <v>0</v>
      </c>
      <c r="AM242" s="77">
        <f>IF(AND($D242=1,$K242="Oil"),'AMI Ref (2)'!$N$6,IF(AND($D242=1,$K242="Gas"),'AMI Ref (2)'!$O$6,IF(AND($D242=1,$K242="Electric"),'AMI Ref (2)'!$P$6,IF(AND($D242=1,$K242="N/A"),0,0))))</f>
        <v>0</v>
      </c>
      <c r="AN242" s="77">
        <f>IF(AND($D242=2,$K242="Oil"),'AMI Ref (2)'!$N$7,IF(AND($D242=2,$K242="Gas"),'AMI Ref (2)'!$O$7,IF(AND($D242=2,$K242="Electric"),'AMI Ref (2)'!$P$7,IF(AND($D242=2,$K242="N/A"),0,0))))</f>
        <v>0</v>
      </c>
      <c r="AO242" s="77">
        <f>IF(AND($D242=3,$K242="Oil"),'AMI Ref (2)'!$N$8,IF(AND($D242=3,$K242="Gas"),'AMI Ref (2)'!$O$8,IF(AND($D242=3,$K242="Electric"),'AMI Ref (2)'!$P$8,IF(AND($D242=3,$K242="N/A"),0,0))))</f>
        <v>0</v>
      </c>
      <c r="AP242" s="77">
        <f>IF(AND($D242=4,$K242="Oil"),'AMI Ref (2)'!$N$9,IF(AND($D242=4,$K242="Gas"),'AMI Ref (2)'!$O$9,IF(AND($D242=4,$K242="Electric"),'AMI Ref (2)'!$P$9,IF(AND($D242=4,$K242="N/A"),0,0))))</f>
        <v>0</v>
      </c>
      <c r="AQ242" s="77">
        <f>IF(AND($D242=5,$K242="Oil"),'AMI Ref (2)'!$N$10,IF(AND($D242=5,$K242="Gas"),'AMI Ref (2)'!$O$10,IF(AND($D242=5,$K242="Electric"),'AMI Ref (2)'!$P$10,IF(AND($D242=5,$K242="N/A"),0,0))))</f>
        <v>0</v>
      </c>
      <c r="AR242" s="86">
        <f t="shared" si="54"/>
        <v>0</v>
      </c>
      <c r="AS242" s="87" t="e">
        <f t="shared" si="55"/>
        <v>#N/A</v>
      </c>
    </row>
    <row r="243" spans="1:45" ht="12.95" customHeight="1" x14ac:dyDescent="0.2">
      <c r="A243" s="68">
        <v>241</v>
      </c>
      <c r="B243" s="79">
        <f>Input!E258</f>
        <v>0</v>
      </c>
      <c r="C243" s="79">
        <f>Input!F258</f>
        <v>0</v>
      </c>
      <c r="D243" s="79">
        <f>Input!G258</f>
        <v>0</v>
      </c>
      <c r="E243" s="79">
        <f>Input!H258</f>
        <v>0</v>
      </c>
      <c r="F243" s="80">
        <f>Input!I258</f>
        <v>0</v>
      </c>
      <c r="G243" s="80">
        <f>Input!J258</f>
        <v>0</v>
      </c>
      <c r="H243" s="79">
        <f>Input!K258</f>
        <v>0</v>
      </c>
      <c r="I243" s="79">
        <f>Input!L258</f>
        <v>0</v>
      </c>
      <c r="J243" s="79">
        <f>Input!M258</f>
        <v>0</v>
      </c>
      <c r="K243" s="79">
        <f>Input!N258</f>
        <v>0</v>
      </c>
      <c r="L243" s="79">
        <f>Input!O258</f>
        <v>0</v>
      </c>
      <c r="M243" s="81" t="str">
        <f t="shared" si="46"/>
        <v/>
      </c>
      <c r="N243" s="82">
        <f t="shared" si="47"/>
        <v>0</v>
      </c>
      <c r="O243" s="83">
        <f>Input!C258</f>
        <v>0</v>
      </c>
      <c r="P243" s="83"/>
      <c r="R243" s="11">
        <f t="shared" si="43"/>
        <v>0</v>
      </c>
      <c r="S243" s="15" t="str">
        <f t="shared" si="44"/>
        <v xml:space="preserve"> </v>
      </c>
      <c r="T243" s="15"/>
      <c r="U243" s="12">
        <f t="shared" si="48"/>
        <v>0</v>
      </c>
      <c r="V243" s="12">
        <f t="shared" si="49"/>
        <v>0</v>
      </c>
      <c r="W243" s="12">
        <f t="shared" si="50"/>
        <v>0</v>
      </c>
      <c r="X243" s="12">
        <f t="shared" si="51"/>
        <v>0</v>
      </c>
      <c r="Y243" s="12">
        <f t="shared" si="52"/>
        <v>0</v>
      </c>
      <c r="Z243" s="12">
        <f t="shared" si="53"/>
        <v>0</v>
      </c>
      <c r="AA243" s="12">
        <f t="shared" si="56"/>
        <v>0</v>
      </c>
      <c r="AB243" s="12" t="str">
        <f t="shared" si="45"/>
        <v>00</v>
      </c>
      <c r="AC243" s="85" t="e">
        <f>VLOOKUP(AB243,'AMI Ref (2)'!T:U,2,FALSE)</f>
        <v>#N/A</v>
      </c>
      <c r="AD243" s="86"/>
      <c r="AE243" s="77">
        <f>IF(AND($D243=0,$J243="Oil"),'AMI Ref (2)'!$K$5,IF(AND($D243=0,$J243="Gas"),'AMI Ref (2)'!$L$5,IF(AND($D243=0,$J243="Electric"),'AMI Ref (2)'!$M$5,IF(AND($D243=0,$J243="N/A"),0,0))))</f>
        <v>0</v>
      </c>
      <c r="AF243" s="77">
        <f>IF(AND($D243=1,$J243="Oil"),'AMI Ref (2)'!$K$6,IF(AND($D243=1,$J243="Gas"),'AMI Ref (2)'!$L$6,IF(AND($D243=1,$J243="Electric"),'AMI Ref (2)'!$M$6,IF(AND($D243=1,$J243="N/A"),0,0))))</f>
        <v>0</v>
      </c>
      <c r="AG243" s="77">
        <f>IF(AND($D243=2,$J243="Oil"),'AMI Ref (2)'!$K$7,IF(AND($D243=2,$J243="Gas"),'AMI Ref (2)'!$L$7,IF(AND($D243=2,$J243="Electric"),'AMI Ref (2)'!$M$7,IF(AND($D243=2,$J243="N/A"),0,0))))</f>
        <v>0</v>
      </c>
      <c r="AH243" s="77">
        <f>IF(AND($D243=3,$J243="Oil"),'AMI Ref (2)'!$K$8,IF(AND($D243=3,$J243="Gas"),'AMI Ref (2)'!$L$8,IF(AND($D243=3,$J243="Electric"),'AMI Ref (2)'!$M$8,IF(AND($D243=3,$J243="N/A"),0,0))))</f>
        <v>0</v>
      </c>
      <c r="AI243" s="77">
        <f>IF(AND($D243=4,$J243="Oil"),'AMI Ref (2)'!$K$9,IF(AND($D243=4,$J243="Gas"),'AMI Ref (2)'!$L$9,IF(AND($D243=4,$J243="Electric"),'AMI Ref (2)'!$M$9,IF(AND($D243=4,$J243="N/A"),0,0))))</f>
        <v>0</v>
      </c>
      <c r="AJ243" s="77">
        <f>IF(AND($D243=5,$J243="Oil"),'AMI Ref (2)'!$K$10,IF(AND($D243=5,$J243="Gas"),'AMI Ref (2)'!$L$10,IF(AND($D243=5,$J243="Electric"),'AMI Ref (2)'!$M$10,IF(AND($D243=5,$J243="N/A"),0,0))))</f>
        <v>0</v>
      </c>
      <c r="AK243" s="42"/>
      <c r="AL243" s="77">
        <f>IF(AND($D243=0,$K243="Oil"),'AMI Ref (2)'!$N$5,IF(AND($D243=0,$K243="Gas"),'AMI Ref (2)'!$O$5,IF(AND($D243=0,$K243="Electric"),'AMI Ref (2)'!$P$5,IF(AND($D243=0,$K243="N/A"),0,0))))</f>
        <v>0</v>
      </c>
      <c r="AM243" s="77">
        <f>IF(AND($D243=1,$K243="Oil"),'AMI Ref (2)'!$N$6,IF(AND($D243=1,$K243="Gas"),'AMI Ref (2)'!$O$6,IF(AND($D243=1,$K243="Electric"),'AMI Ref (2)'!$P$6,IF(AND($D243=1,$K243="N/A"),0,0))))</f>
        <v>0</v>
      </c>
      <c r="AN243" s="77">
        <f>IF(AND($D243=2,$K243="Oil"),'AMI Ref (2)'!$N$7,IF(AND($D243=2,$K243="Gas"),'AMI Ref (2)'!$O$7,IF(AND($D243=2,$K243="Electric"),'AMI Ref (2)'!$P$7,IF(AND($D243=2,$K243="N/A"),0,0))))</f>
        <v>0</v>
      </c>
      <c r="AO243" s="77">
        <f>IF(AND($D243=3,$K243="Oil"),'AMI Ref (2)'!$N$8,IF(AND($D243=3,$K243="Gas"),'AMI Ref (2)'!$O$8,IF(AND($D243=3,$K243="Electric"),'AMI Ref (2)'!$P$8,IF(AND($D243=3,$K243="N/A"),0,0))))</f>
        <v>0</v>
      </c>
      <c r="AP243" s="77">
        <f>IF(AND($D243=4,$K243="Oil"),'AMI Ref (2)'!$N$9,IF(AND($D243=4,$K243="Gas"),'AMI Ref (2)'!$O$9,IF(AND($D243=4,$K243="Electric"),'AMI Ref (2)'!$P$9,IF(AND($D243=4,$K243="N/A"),0,0))))</f>
        <v>0</v>
      </c>
      <c r="AQ243" s="77">
        <f>IF(AND($D243=5,$K243="Oil"),'AMI Ref (2)'!$N$10,IF(AND($D243=5,$K243="Gas"),'AMI Ref (2)'!$O$10,IF(AND($D243=5,$K243="Electric"),'AMI Ref (2)'!$P$10,IF(AND($D243=5,$K243="N/A"),0,0))))</f>
        <v>0</v>
      </c>
      <c r="AR243" s="86">
        <f t="shared" si="54"/>
        <v>0</v>
      </c>
      <c r="AS243" s="87" t="e">
        <f t="shared" si="55"/>
        <v>#N/A</v>
      </c>
    </row>
    <row r="244" spans="1:45" ht="12.95" customHeight="1" x14ac:dyDescent="0.2">
      <c r="A244" s="68">
        <v>242</v>
      </c>
      <c r="B244" s="79">
        <f>Input!E259</f>
        <v>0</v>
      </c>
      <c r="C244" s="79">
        <f>Input!F259</f>
        <v>0</v>
      </c>
      <c r="D244" s="79">
        <f>Input!G259</f>
        <v>0</v>
      </c>
      <c r="E244" s="79">
        <f>Input!H259</f>
        <v>0</v>
      </c>
      <c r="F244" s="80">
        <f>Input!I259</f>
        <v>0</v>
      </c>
      <c r="G244" s="80">
        <f>Input!J259</f>
        <v>0</v>
      </c>
      <c r="H244" s="79">
        <f>Input!K259</f>
        <v>0</v>
      </c>
      <c r="I244" s="79">
        <f>Input!L259</f>
        <v>0</v>
      </c>
      <c r="J244" s="79">
        <f>Input!M259</f>
        <v>0</v>
      </c>
      <c r="K244" s="79">
        <f>Input!N259</f>
        <v>0</v>
      </c>
      <c r="L244" s="79">
        <f>Input!O259</f>
        <v>0</v>
      </c>
      <c r="M244" s="81" t="str">
        <f t="shared" si="46"/>
        <v/>
      </c>
      <c r="N244" s="82">
        <f t="shared" si="47"/>
        <v>0</v>
      </c>
      <c r="O244" s="83">
        <f>Input!C259</f>
        <v>0</v>
      </c>
      <c r="P244" s="83"/>
      <c r="R244" s="11">
        <f t="shared" si="43"/>
        <v>0</v>
      </c>
      <c r="S244" s="15" t="str">
        <f t="shared" si="44"/>
        <v xml:space="preserve"> </v>
      </c>
      <c r="T244" s="15"/>
      <c r="U244" s="12">
        <f t="shared" si="48"/>
        <v>0</v>
      </c>
      <c r="V244" s="12">
        <f t="shared" si="49"/>
        <v>0</v>
      </c>
      <c r="W244" s="12">
        <f t="shared" si="50"/>
        <v>0</v>
      </c>
      <c r="X244" s="12">
        <f t="shared" si="51"/>
        <v>0</v>
      </c>
      <c r="Y244" s="12">
        <f t="shared" si="52"/>
        <v>0</v>
      </c>
      <c r="Z244" s="12">
        <f t="shared" si="53"/>
        <v>0</v>
      </c>
      <c r="AA244" s="12">
        <f t="shared" si="56"/>
        <v>0</v>
      </c>
      <c r="AB244" s="12" t="str">
        <f t="shared" si="45"/>
        <v>00</v>
      </c>
      <c r="AC244" s="85" t="e">
        <f>VLOOKUP(AB244,'AMI Ref (2)'!T:U,2,FALSE)</f>
        <v>#N/A</v>
      </c>
      <c r="AD244" s="86"/>
      <c r="AE244" s="77">
        <f>IF(AND($D244=0,$J244="Oil"),'AMI Ref (2)'!$K$5,IF(AND($D244=0,$J244="Gas"),'AMI Ref (2)'!$L$5,IF(AND($D244=0,$J244="Electric"),'AMI Ref (2)'!$M$5,IF(AND($D244=0,$J244="N/A"),0,0))))</f>
        <v>0</v>
      </c>
      <c r="AF244" s="77">
        <f>IF(AND($D244=1,$J244="Oil"),'AMI Ref (2)'!$K$6,IF(AND($D244=1,$J244="Gas"),'AMI Ref (2)'!$L$6,IF(AND($D244=1,$J244="Electric"),'AMI Ref (2)'!$M$6,IF(AND($D244=1,$J244="N/A"),0,0))))</f>
        <v>0</v>
      </c>
      <c r="AG244" s="77">
        <f>IF(AND($D244=2,$J244="Oil"),'AMI Ref (2)'!$K$7,IF(AND($D244=2,$J244="Gas"),'AMI Ref (2)'!$L$7,IF(AND($D244=2,$J244="Electric"),'AMI Ref (2)'!$M$7,IF(AND($D244=2,$J244="N/A"),0,0))))</f>
        <v>0</v>
      </c>
      <c r="AH244" s="77">
        <f>IF(AND($D244=3,$J244="Oil"),'AMI Ref (2)'!$K$8,IF(AND($D244=3,$J244="Gas"),'AMI Ref (2)'!$L$8,IF(AND($D244=3,$J244="Electric"),'AMI Ref (2)'!$M$8,IF(AND($D244=3,$J244="N/A"),0,0))))</f>
        <v>0</v>
      </c>
      <c r="AI244" s="77">
        <f>IF(AND($D244=4,$J244="Oil"),'AMI Ref (2)'!$K$9,IF(AND($D244=4,$J244="Gas"),'AMI Ref (2)'!$L$9,IF(AND($D244=4,$J244="Electric"),'AMI Ref (2)'!$M$9,IF(AND($D244=4,$J244="N/A"),0,0))))</f>
        <v>0</v>
      </c>
      <c r="AJ244" s="77">
        <f>IF(AND($D244=5,$J244="Oil"),'AMI Ref (2)'!$K$10,IF(AND($D244=5,$J244="Gas"),'AMI Ref (2)'!$L$10,IF(AND($D244=5,$J244="Electric"),'AMI Ref (2)'!$M$10,IF(AND($D244=5,$J244="N/A"),0,0))))</f>
        <v>0</v>
      </c>
      <c r="AK244" s="42"/>
      <c r="AL244" s="77">
        <f>IF(AND($D244=0,$K244="Oil"),'AMI Ref (2)'!$N$5,IF(AND($D244=0,$K244="Gas"),'AMI Ref (2)'!$O$5,IF(AND($D244=0,$K244="Electric"),'AMI Ref (2)'!$P$5,IF(AND($D244=0,$K244="N/A"),0,0))))</f>
        <v>0</v>
      </c>
      <c r="AM244" s="77">
        <f>IF(AND($D244=1,$K244="Oil"),'AMI Ref (2)'!$N$6,IF(AND($D244=1,$K244="Gas"),'AMI Ref (2)'!$O$6,IF(AND($D244=1,$K244="Electric"),'AMI Ref (2)'!$P$6,IF(AND($D244=1,$K244="N/A"),0,0))))</f>
        <v>0</v>
      </c>
      <c r="AN244" s="77">
        <f>IF(AND($D244=2,$K244="Oil"),'AMI Ref (2)'!$N$7,IF(AND($D244=2,$K244="Gas"),'AMI Ref (2)'!$O$7,IF(AND($D244=2,$K244="Electric"),'AMI Ref (2)'!$P$7,IF(AND($D244=2,$K244="N/A"),0,0))))</f>
        <v>0</v>
      </c>
      <c r="AO244" s="77">
        <f>IF(AND($D244=3,$K244="Oil"),'AMI Ref (2)'!$N$8,IF(AND($D244=3,$K244="Gas"),'AMI Ref (2)'!$O$8,IF(AND($D244=3,$K244="Electric"),'AMI Ref (2)'!$P$8,IF(AND($D244=3,$K244="N/A"),0,0))))</f>
        <v>0</v>
      </c>
      <c r="AP244" s="77">
        <f>IF(AND($D244=4,$K244="Oil"),'AMI Ref (2)'!$N$9,IF(AND($D244=4,$K244="Gas"),'AMI Ref (2)'!$O$9,IF(AND($D244=4,$K244="Electric"),'AMI Ref (2)'!$P$9,IF(AND($D244=4,$K244="N/A"),0,0))))</f>
        <v>0</v>
      </c>
      <c r="AQ244" s="77">
        <f>IF(AND($D244=5,$K244="Oil"),'AMI Ref (2)'!$N$10,IF(AND($D244=5,$K244="Gas"),'AMI Ref (2)'!$O$10,IF(AND($D244=5,$K244="Electric"),'AMI Ref (2)'!$P$10,IF(AND($D244=5,$K244="N/A"),0,0))))</f>
        <v>0</v>
      </c>
      <c r="AR244" s="86">
        <f t="shared" si="54"/>
        <v>0</v>
      </c>
      <c r="AS244" s="87" t="e">
        <f t="shared" si="55"/>
        <v>#N/A</v>
      </c>
    </row>
    <row r="245" spans="1:45" ht="12.95" customHeight="1" x14ac:dyDescent="0.2">
      <c r="A245" s="68">
        <v>243</v>
      </c>
      <c r="B245" s="79">
        <f>Input!E260</f>
        <v>0</v>
      </c>
      <c r="C245" s="79">
        <f>Input!F260</f>
        <v>0</v>
      </c>
      <c r="D245" s="79">
        <f>Input!G260</f>
        <v>0</v>
      </c>
      <c r="E245" s="79">
        <f>Input!H260</f>
        <v>0</v>
      </c>
      <c r="F245" s="80">
        <f>Input!I260</f>
        <v>0</v>
      </c>
      <c r="G245" s="80">
        <f>Input!J260</f>
        <v>0</v>
      </c>
      <c r="H245" s="79">
        <f>Input!K260</f>
        <v>0</v>
      </c>
      <c r="I245" s="79">
        <f>Input!L260</f>
        <v>0</v>
      </c>
      <c r="J245" s="79">
        <f>Input!M260</f>
        <v>0</v>
      </c>
      <c r="K245" s="79">
        <f>Input!N260</f>
        <v>0</v>
      </c>
      <c r="L245" s="79">
        <f>Input!O260</f>
        <v>0</v>
      </c>
      <c r="M245" s="81" t="str">
        <f t="shared" si="46"/>
        <v/>
      </c>
      <c r="N245" s="82">
        <f t="shared" si="47"/>
        <v>0</v>
      </c>
      <c r="O245" s="83">
        <f>Input!C260</f>
        <v>0</v>
      </c>
      <c r="P245" s="83"/>
      <c r="R245" s="11">
        <f t="shared" si="43"/>
        <v>0</v>
      </c>
      <c r="S245" s="15" t="str">
        <f t="shared" si="44"/>
        <v xml:space="preserve"> </v>
      </c>
      <c r="T245" s="15"/>
      <c r="U245" s="12">
        <f t="shared" si="48"/>
        <v>0</v>
      </c>
      <c r="V245" s="12">
        <f t="shared" si="49"/>
        <v>0</v>
      </c>
      <c r="W245" s="12">
        <f t="shared" si="50"/>
        <v>0</v>
      </c>
      <c r="X245" s="12">
        <f t="shared" si="51"/>
        <v>0</v>
      </c>
      <c r="Y245" s="12">
        <f t="shared" si="52"/>
        <v>0</v>
      </c>
      <c r="Z245" s="12">
        <f t="shared" si="53"/>
        <v>0</v>
      </c>
      <c r="AA245" s="12">
        <f t="shared" si="56"/>
        <v>0</v>
      </c>
      <c r="AB245" s="12" t="str">
        <f t="shared" si="45"/>
        <v>00</v>
      </c>
      <c r="AC245" s="85" t="e">
        <f>VLOOKUP(AB245,'AMI Ref (2)'!T:U,2,FALSE)</f>
        <v>#N/A</v>
      </c>
      <c r="AD245" s="86"/>
      <c r="AE245" s="77">
        <f>IF(AND($D245=0,$J245="Oil"),'AMI Ref (2)'!$K$5,IF(AND($D245=0,$J245="Gas"),'AMI Ref (2)'!$L$5,IF(AND($D245=0,$J245="Electric"),'AMI Ref (2)'!$M$5,IF(AND($D245=0,$J245="N/A"),0,0))))</f>
        <v>0</v>
      </c>
      <c r="AF245" s="77">
        <f>IF(AND($D245=1,$J245="Oil"),'AMI Ref (2)'!$K$6,IF(AND($D245=1,$J245="Gas"),'AMI Ref (2)'!$L$6,IF(AND($D245=1,$J245="Electric"),'AMI Ref (2)'!$M$6,IF(AND($D245=1,$J245="N/A"),0,0))))</f>
        <v>0</v>
      </c>
      <c r="AG245" s="77">
        <f>IF(AND($D245=2,$J245="Oil"),'AMI Ref (2)'!$K$7,IF(AND($D245=2,$J245="Gas"),'AMI Ref (2)'!$L$7,IF(AND($D245=2,$J245="Electric"),'AMI Ref (2)'!$M$7,IF(AND($D245=2,$J245="N/A"),0,0))))</f>
        <v>0</v>
      </c>
      <c r="AH245" s="77">
        <f>IF(AND($D245=3,$J245="Oil"),'AMI Ref (2)'!$K$8,IF(AND($D245=3,$J245="Gas"),'AMI Ref (2)'!$L$8,IF(AND($D245=3,$J245="Electric"),'AMI Ref (2)'!$M$8,IF(AND($D245=3,$J245="N/A"),0,0))))</f>
        <v>0</v>
      </c>
      <c r="AI245" s="77">
        <f>IF(AND($D245=4,$J245="Oil"),'AMI Ref (2)'!$K$9,IF(AND($D245=4,$J245="Gas"),'AMI Ref (2)'!$L$9,IF(AND($D245=4,$J245="Electric"),'AMI Ref (2)'!$M$9,IF(AND($D245=4,$J245="N/A"),0,0))))</f>
        <v>0</v>
      </c>
      <c r="AJ245" s="77">
        <f>IF(AND($D245=5,$J245="Oil"),'AMI Ref (2)'!$K$10,IF(AND($D245=5,$J245="Gas"),'AMI Ref (2)'!$L$10,IF(AND($D245=5,$J245="Electric"),'AMI Ref (2)'!$M$10,IF(AND($D245=5,$J245="N/A"),0,0))))</f>
        <v>0</v>
      </c>
      <c r="AK245" s="42"/>
      <c r="AL245" s="77">
        <f>IF(AND($D245=0,$K245="Oil"),'AMI Ref (2)'!$N$5,IF(AND($D245=0,$K245="Gas"),'AMI Ref (2)'!$O$5,IF(AND($D245=0,$K245="Electric"),'AMI Ref (2)'!$P$5,IF(AND($D245=0,$K245="N/A"),0,0))))</f>
        <v>0</v>
      </c>
      <c r="AM245" s="77">
        <f>IF(AND($D245=1,$K245="Oil"),'AMI Ref (2)'!$N$6,IF(AND($D245=1,$K245="Gas"),'AMI Ref (2)'!$O$6,IF(AND($D245=1,$K245="Electric"),'AMI Ref (2)'!$P$6,IF(AND($D245=1,$K245="N/A"),0,0))))</f>
        <v>0</v>
      </c>
      <c r="AN245" s="77">
        <f>IF(AND($D245=2,$K245="Oil"),'AMI Ref (2)'!$N$7,IF(AND($D245=2,$K245="Gas"),'AMI Ref (2)'!$O$7,IF(AND($D245=2,$K245="Electric"),'AMI Ref (2)'!$P$7,IF(AND($D245=2,$K245="N/A"),0,0))))</f>
        <v>0</v>
      </c>
      <c r="AO245" s="77">
        <f>IF(AND($D245=3,$K245="Oil"),'AMI Ref (2)'!$N$8,IF(AND($D245=3,$K245="Gas"),'AMI Ref (2)'!$O$8,IF(AND($D245=3,$K245="Electric"),'AMI Ref (2)'!$P$8,IF(AND($D245=3,$K245="N/A"),0,0))))</f>
        <v>0</v>
      </c>
      <c r="AP245" s="77">
        <f>IF(AND($D245=4,$K245="Oil"),'AMI Ref (2)'!$N$9,IF(AND($D245=4,$K245="Gas"),'AMI Ref (2)'!$O$9,IF(AND($D245=4,$K245="Electric"),'AMI Ref (2)'!$P$9,IF(AND($D245=4,$K245="N/A"),0,0))))</f>
        <v>0</v>
      </c>
      <c r="AQ245" s="77">
        <f>IF(AND($D245=5,$K245="Oil"),'AMI Ref (2)'!$N$10,IF(AND($D245=5,$K245="Gas"),'AMI Ref (2)'!$O$10,IF(AND($D245=5,$K245="Electric"),'AMI Ref (2)'!$P$10,IF(AND($D245=5,$K245="N/A"),0,0))))</f>
        <v>0</v>
      </c>
      <c r="AR245" s="86">
        <f t="shared" si="54"/>
        <v>0</v>
      </c>
      <c r="AS245" s="87" t="e">
        <f t="shared" si="55"/>
        <v>#N/A</v>
      </c>
    </row>
    <row r="246" spans="1:45" ht="12.95" customHeight="1" x14ac:dyDescent="0.2">
      <c r="A246" s="68">
        <v>244</v>
      </c>
      <c r="B246" s="79">
        <f>Input!E261</f>
        <v>0</v>
      </c>
      <c r="C246" s="79">
        <f>Input!F261</f>
        <v>0</v>
      </c>
      <c r="D246" s="79">
        <f>Input!G261</f>
        <v>0</v>
      </c>
      <c r="E246" s="79">
        <f>Input!H261</f>
        <v>0</v>
      </c>
      <c r="F246" s="80">
        <f>Input!I261</f>
        <v>0</v>
      </c>
      <c r="G246" s="80">
        <f>Input!J261</f>
        <v>0</v>
      </c>
      <c r="H246" s="79">
        <f>Input!K261</f>
        <v>0</v>
      </c>
      <c r="I246" s="79">
        <f>Input!L261</f>
        <v>0</v>
      </c>
      <c r="J246" s="79">
        <f>Input!M261</f>
        <v>0</v>
      </c>
      <c r="K246" s="79">
        <f>Input!N261</f>
        <v>0</v>
      </c>
      <c r="L246" s="79">
        <f>Input!O261</f>
        <v>0</v>
      </c>
      <c r="M246" s="81" t="str">
        <f t="shared" si="46"/>
        <v/>
      </c>
      <c r="N246" s="82">
        <f t="shared" si="47"/>
        <v>0</v>
      </c>
      <c r="O246" s="83">
        <f>Input!C261</f>
        <v>0</v>
      </c>
      <c r="P246" s="83"/>
      <c r="R246" s="11">
        <f t="shared" si="43"/>
        <v>0</v>
      </c>
      <c r="S246" s="15" t="str">
        <f t="shared" si="44"/>
        <v xml:space="preserve"> </v>
      </c>
      <c r="T246" s="15"/>
      <c r="U246" s="12">
        <f t="shared" si="48"/>
        <v>0</v>
      </c>
      <c r="V246" s="12">
        <f t="shared" si="49"/>
        <v>0</v>
      </c>
      <c r="W246" s="12">
        <f t="shared" si="50"/>
        <v>0</v>
      </c>
      <c r="X246" s="12">
        <f t="shared" si="51"/>
        <v>0</v>
      </c>
      <c r="Y246" s="12">
        <f t="shared" si="52"/>
        <v>0</v>
      </c>
      <c r="Z246" s="12">
        <f t="shared" si="53"/>
        <v>0</v>
      </c>
      <c r="AA246" s="12">
        <f t="shared" si="56"/>
        <v>0</v>
      </c>
      <c r="AB246" s="12" t="str">
        <f t="shared" si="45"/>
        <v>00</v>
      </c>
      <c r="AC246" s="85" t="e">
        <f>VLOOKUP(AB246,'AMI Ref (2)'!T:U,2,FALSE)</f>
        <v>#N/A</v>
      </c>
      <c r="AD246" s="86"/>
      <c r="AE246" s="77">
        <f>IF(AND($D246=0,$J246="Oil"),'AMI Ref (2)'!$K$5,IF(AND($D246=0,$J246="Gas"),'AMI Ref (2)'!$L$5,IF(AND($D246=0,$J246="Electric"),'AMI Ref (2)'!$M$5,IF(AND($D246=0,$J246="N/A"),0,0))))</f>
        <v>0</v>
      </c>
      <c r="AF246" s="77">
        <f>IF(AND($D246=1,$J246="Oil"),'AMI Ref (2)'!$K$6,IF(AND($D246=1,$J246="Gas"),'AMI Ref (2)'!$L$6,IF(AND($D246=1,$J246="Electric"),'AMI Ref (2)'!$M$6,IF(AND($D246=1,$J246="N/A"),0,0))))</f>
        <v>0</v>
      </c>
      <c r="AG246" s="77">
        <f>IF(AND($D246=2,$J246="Oil"),'AMI Ref (2)'!$K$7,IF(AND($D246=2,$J246="Gas"),'AMI Ref (2)'!$L$7,IF(AND($D246=2,$J246="Electric"),'AMI Ref (2)'!$M$7,IF(AND($D246=2,$J246="N/A"),0,0))))</f>
        <v>0</v>
      </c>
      <c r="AH246" s="77">
        <f>IF(AND($D246=3,$J246="Oil"),'AMI Ref (2)'!$K$8,IF(AND($D246=3,$J246="Gas"),'AMI Ref (2)'!$L$8,IF(AND($D246=3,$J246="Electric"),'AMI Ref (2)'!$M$8,IF(AND($D246=3,$J246="N/A"),0,0))))</f>
        <v>0</v>
      </c>
      <c r="AI246" s="77">
        <f>IF(AND($D246=4,$J246="Oil"),'AMI Ref (2)'!$K$9,IF(AND($D246=4,$J246="Gas"),'AMI Ref (2)'!$L$9,IF(AND($D246=4,$J246="Electric"),'AMI Ref (2)'!$M$9,IF(AND($D246=4,$J246="N/A"),0,0))))</f>
        <v>0</v>
      </c>
      <c r="AJ246" s="77">
        <f>IF(AND($D246=5,$J246="Oil"),'AMI Ref (2)'!$K$10,IF(AND($D246=5,$J246="Gas"),'AMI Ref (2)'!$L$10,IF(AND($D246=5,$J246="Electric"),'AMI Ref (2)'!$M$10,IF(AND($D246=5,$J246="N/A"),0,0))))</f>
        <v>0</v>
      </c>
      <c r="AK246" s="42"/>
      <c r="AL246" s="77">
        <f>IF(AND($D246=0,$K246="Oil"),'AMI Ref (2)'!$N$5,IF(AND($D246=0,$K246="Gas"),'AMI Ref (2)'!$O$5,IF(AND($D246=0,$K246="Electric"),'AMI Ref (2)'!$P$5,IF(AND($D246=0,$K246="N/A"),0,0))))</f>
        <v>0</v>
      </c>
      <c r="AM246" s="77">
        <f>IF(AND($D246=1,$K246="Oil"),'AMI Ref (2)'!$N$6,IF(AND($D246=1,$K246="Gas"),'AMI Ref (2)'!$O$6,IF(AND($D246=1,$K246="Electric"),'AMI Ref (2)'!$P$6,IF(AND($D246=1,$K246="N/A"),0,0))))</f>
        <v>0</v>
      </c>
      <c r="AN246" s="77">
        <f>IF(AND($D246=2,$K246="Oil"),'AMI Ref (2)'!$N$7,IF(AND($D246=2,$K246="Gas"),'AMI Ref (2)'!$O$7,IF(AND($D246=2,$K246="Electric"),'AMI Ref (2)'!$P$7,IF(AND($D246=2,$K246="N/A"),0,0))))</f>
        <v>0</v>
      </c>
      <c r="AO246" s="77">
        <f>IF(AND($D246=3,$K246="Oil"),'AMI Ref (2)'!$N$8,IF(AND($D246=3,$K246="Gas"),'AMI Ref (2)'!$O$8,IF(AND($D246=3,$K246="Electric"),'AMI Ref (2)'!$P$8,IF(AND($D246=3,$K246="N/A"),0,0))))</f>
        <v>0</v>
      </c>
      <c r="AP246" s="77">
        <f>IF(AND($D246=4,$K246="Oil"),'AMI Ref (2)'!$N$9,IF(AND($D246=4,$K246="Gas"),'AMI Ref (2)'!$O$9,IF(AND($D246=4,$K246="Electric"),'AMI Ref (2)'!$P$9,IF(AND($D246=4,$K246="N/A"),0,0))))</f>
        <v>0</v>
      </c>
      <c r="AQ246" s="77">
        <f>IF(AND($D246=5,$K246="Oil"),'AMI Ref (2)'!$N$10,IF(AND($D246=5,$K246="Gas"),'AMI Ref (2)'!$O$10,IF(AND($D246=5,$K246="Electric"),'AMI Ref (2)'!$P$10,IF(AND($D246=5,$K246="N/A"),0,0))))</f>
        <v>0</v>
      </c>
      <c r="AR246" s="86">
        <f t="shared" si="54"/>
        <v>0</v>
      </c>
      <c r="AS246" s="87" t="e">
        <f t="shared" si="55"/>
        <v>#N/A</v>
      </c>
    </row>
    <row r="247" spans="1:45" ht="12.95" customHeight="1" x14ac:dyDescent="0.2">
      <c r="A247" s="68">
        <v>245</v>
      </c>
      <c r="B247" s="79">
        <f>Input!E262</f>
        <v>0</v>
      </c>
      <c r="C247" s="79">
        <f>Input!F262</f>
        <v>0</v>
      </c>
      <c r="D247" s="79">
        <f>Input!G262</f>
        <v>0</v>
      </c>
      <c r="E247" s="79">
        <f>Input!H262</f>
        <v>0</v>
      </c>
      <c r="F247" s="80">
        <f>Input!I262</f>
        <v>0</v>
      </c>
      <c r="G247" s="80">
        <f>Input!J262</f>
        <v>0</v>
      </c>
      <c r="H247" s="79">
        <f>Input!K262</f>
        <v>0</v>
      </c>
      <c r="I247" s="79">
        <f>Input!L262</f>
        <v>0</v>
      </c>
      <c r="J247" s="79">
        <f>Input!M262</f>
        <v>0</v>
      </c>
      <c r="K247" s="79">
        <f>Input!N262</f>
        <v>0</v>
      </c>
      <c r="L247" s="79">
        <f>Input!O262</f>
        <v>0</v>
      </c>
      <c r="M247" s="81" t="str">
        <f t="shared" si="46"/>
        <v/>
      </c>
      <c r="N247" s="82">
        <f t="shared" si="47"/>
        <v>0</v>
      </c>
      <c r="O247" s="83">
        <f>Input!C262</f>
        <v>0</v>
      </c>
      <c r="P247" s="83"/>
      <c r="R247" s="11">
        <f t="shared" si="43"/>
        <v>0</v>
      </c>
      <c r="S247" s="15" t="str">
        <f t="shared" si="44"/>
        <v xml:space="preserve"> </v>
      </c>
      <c r="T247" s="15"/>
      <c r="U247" s="12">
        <f t="shared" si="48"/>
        <v>0</v>
      </c>
      <c r="V247" s="12">
        <f t="shared" si="49"/>
        <v>0</v>
      </c>
      <c r="W247" s="12">
        <f t="shared" si="50"/>
        <v>0</v>
      </c>
      <c r="X247" s="12">
        <f t="shared" si="51"/>
        <v>0</v>
      </c>
      <c r="Y247" s="12">
        <f t="shared" si="52"/>
        <v>0</v>
      </c>
      <c r="Z247" s="12">
        <f t="shared" si="53"/>
        <v>0</v>
      </c>
      <c r="AA247" s="12">
        <f t="shared" si="56"/>
        <v>0</v>
      </c>
      <c r="AB247" s="12" t="str">
        <f t="shared" si="45"/>
        <v>00</v>
      </c>
      <c r="AC247" s="85" t="e">
        <f>VLOOKUP(AB247,'AMI Ref (2)'!T:U,2,FALSE)</f>
        <v>#N/A</v>
      </c>
      <c r="AD247" s="86"/>
      <c r="AE247" s="77">
        <f>IF(AND($D247=0,$J247="Oil"),'AMI Ref (2)'!$K$5,IF(AND($D247=0,$J247="Gas"),'AMI Ref (2)'!$L$5,IF(AND($D247=0,$J247="Electric"),'AMI Ref (2)'!$M$5,IF(AND($D247=0,$J247="N/A"),0,0))))</f>
        <v>0</v>
      </c>
      <c r="AF247" s="77">
        <f>IF(AND($D247=1,$J247="Oil"),'AMI Ref (2)'!$K$6,IF(AND($D247=1,$J247="Gas"),'AMI Ref (2)'!$L$6,IF(AND($D247=1,$J247="Electric"),'AMI Ref (2)'!$M$6,IF(AND($D247=1,$J247="N/A"),0,0))))</f>
        <v>0</v>
      </c>
      <c r="AG247" s="77">
        <f>IF(AND($D247=2,$J247="Oil"),'AMI Ref (2)'!$K$7,IF(AND($D247=2,$J247="Gas"),'AMI Ref (2)'!$L$7,IF(AND($D247=2,$J247="Electric"),'AMI Ref (2)'!$M$7,IF(AND($D247=2,$J247="N/A"),0,0))))</f>
        <v>0</v>
      </c>
      <c r="AH247" s="77">
        <f>IF(AND($D247=3,$J247="Oil"),'AMI Ref (2)'!$K$8,IF(AND($D247=3,$J247="Gas"),'AMI Ref (2)'!$L$8,IF(AND($D247=3,$J247="Electric"),'AMI Ref (2)'!$M$8,IF(AND($D247=3,$J247="N/A"),0,0))))</f>
        <v>0</v>
      </c>
      <c r="AI247" s="77">
        <f>IF(AND($D247=4,$J247="Oil"),'AMI Ref (2)'!$K$9,IF(AND($D247=4,$J247="Gas"),'AMI Ref (2)'!$L$9,IF(AND($D247=4,$J247="Electric"),'AMI Ref (2)'!$M$9,IF(AND($D247=4,$J247="N/A"),0,0))))</f>
        <v>0</v>
      </c>
      <c r="AJ247" s="77">
        <f>IF(AND($D247=5,$J247="Oil"),'AMI Ref (2)'!$K$10,IF(AND($D247=5,$J247="Gas"),'AMI Ref (2)'!$L$10,IF(AND($D247=5,$J247="Electric"),'AMI Ref (2)'!$M$10,IF(AND($D247=5,$J247="N/A"),0,0))))</f>
        <v>0</v>
      </c>
      <c r="AK247" s="42"/>
      <c r="AL247" s="77">
        <f>IF(AND($D247=0,$K247="Oil"),'AMI Ref (2)'!$N$5,IF(AND($D247=0,$K247="Gas"),'AMI Ref (2)'!$O$5,IF(AND($D247=0,$K247="Electric"),'AMI Ref (2)'!$P$5,IF(AND($D247=0,$K247="N/A"),0,0))))</f>
        <v>0</v>
      </c>
      <c r="AM247" s="77">
        <f>IF(AND($D247=1,$K247="Oil"),'AMI Ref (2)'!$N$6,IF(AND($D247=1,$K247="Gas"),'AMI Ref (2)'!$O$6,IF(AND($D247=1,$K247="Electric"),'AMI Ref (2)'!$P$6,IF(AND($D247=1,$K247="N/A"),0,0))))</f>
        <v>0</v>
      </c>
      <c r="AN247" s="77">
        <f>IF(AND($D247=2,$K247="Oil"),'AMI Ref (2)'!$N$7,IF(AND($D247=2,$K247="Gas"),'AMI Ref (2)'!$O$7,IF(AND($D247=2,$K247="Electric"),'AMI Ref (2)'!$P$7,IF(AND($D247=2,$K247="N/A"),0,0))))</f>
        <v>0</v>
      </c>
      <c r="AO247" s="77">
        <f>IF(AND($D247=3,$K247="Oil"),'AMI Ref (2)'!$N$8,IF(AND($D247=3,$K247="Gas"),'AMI Ref (2)'!$O$8,IF(AND($D247=3,$K247="Electric"),'AMI Ref (2)'!$P$8,IF(AND($D247=3,$K247="N/A"),0,0))))</f>
        <v>0</v>
      </c>
      <c r="AP247" s="77">
        <f>IF(AND($D247=4,$K247="Oil"),'AMI Ref (2)'!$N$9,IF(AND($D247=4,$K247="Gas"),'AMI Ref (2)'!$O$9,IF(AND($D247=4,$K247="Electric"),'AMI Ref (2)'!$P$9,IF(AND($D247=4,$K247="N/A"),0,0))))</f>
        <v>0</v>
      </c>
      <c r="AQ247" s="77">
        <f>IF(AND($D247=5,$K247="Oil"),'AMI Ref (2)'!$N$10,IF(AND($D247=5,$K247="Gas"),'AMI Ref (2)'!$O$10,IF(AND($D247=5,$K247="Electric"),'AMI Ref (2)'!$P$10,IF(AND($D247=5,$K247="N/A"),0,0))))</f>
        <v>0</v>
      </c>
      <c r="AR247" s="86">
        <f t="shared" si="54"/>
        <v>0</v>
      </c>
      <c r="AS247" s="87" t="e">
        <f t="shared" si="55"/>
        <v>#N/A</v>
      </c>
    </row>
    <row r="248" spans="1:45" ht="12.95" customHeight="1" x14ac:dyDescent="0.2">
      <c r="A248" s="68">
        <v>246</v>
      </c>
      <c r="B248" s="79">
        <f>Input!E263</f>
        <v>0</v>
      </c>
      <c r="C248" s="79">
        <f>Input!F263</f>
        <v>0</v>
      </c>
      <c r="D248" s="79">
        <f>Input!G263</f>
        <v>0</v>
      </c>
      <c r="E248" s="79">
        <f>Input!H263</f>
        <v>0</v>
      </c>
      <c r="F248" s="80">
        <f>Input!I263</f>
        <v>0</v>
      </c>
      <c r="G248" s="80">
        <f>Input!J263</f>
        <v>0</v>
      </c>
      <c r="H248" s="79">
        <f>Input!K263</f>
        <v>0</v>
      </c>
      <c r="I248" s="79">
        <f>Input!L263</f>
        <v>0</v>
      </c>
      <c r="J248" s="79">
        <f>Input!M263</f>
        <v>0</v>
      </c>
      <c r="K248" s="79">
        <f>Input!N263</f>
        <v>0</v>
      </c>
      <c r="L248" s="79">
        <f>Input!O263</f>
        <v>0</v>
      </c>
      <c r="M248" s="81" t="str">
        <f t="shared" si="46"/>
        <v/>
      </c>
      <c r="N248" s="82">
        <f t="shared" si="47"/>
        <v>0</v>
      </c>
      <c r="O248" s="83">
        <f>Input!C263</f>
        <v>0</v>
      </c>
      <c r="P248" s="83"/>
      <c r="R248" s="11">
        <f t="shared" si="43"/>
        <v>0</v>
      </c>
      <c r="S248" s="15" t="str">
        <f t="shared" si="44"/>
        <v xml:space="preserve"> </v>
      </c>
      <c r="T248" s="15"/>
      <c r="U248" s="12">
        <f t="shared" si="48"/>
        <v>0</v>
      </c>
      <c r="V248" s="12">
        <f t="shared" si="49"/>
        <v>0</v>
      </c>
      <c r="W248" s="12">
        <f t="shared" si="50"/>
        <v>0</v>
      </c>
      <c r="X248" s="12">
        <f t="shared" si="51"/>
        <v>0</v>
      </c>
      <c r="Y248" s="12">
        <f t="shared" si="52"/>
        <v>0</v>
      </c>
      <c r="Z248" s="12">
        <f t="shared" si="53"/>
        <v>0</v>
      </c>
      <c r="AA248" s="12">
        <f t="shared" si="56"/>
        <v>0</v>
      </c>
      <c r="AB248" s="12" t="str">
        <f t="shared" si="45"/>
        <v>00</v>
      </c>
      <c r="AC248" s="85" t="e">
        <f>VLOOKUP(AB248,'AMI Ref (2)'!T:U,2,FALSE)</f>
        <v>#N/A</v>
      </c>
      <c r="AD248" s="86"/>
      <c r="AE248" s="77">
        <f>IF(AND($D248=0,$J248="Oil"),'AMI Ref (2)'!$K$5,IF(AND($D248=0,$J248="Gas"),'AMI Ref (2)'!$L$5,IF(AND($D248=0,$J248="Electric"),'AMI Ref (2)'!$M$5,IF(AND($D248=0,$J248="N/A"),0,0))))</f>
        <v>0</v>
      </c>
      <c r="AF248" s="77">
        <f>IF(AND($D248=1,$J248="Oil"),'AMI Ref (2)'!$K$6,IF(AND($D248=1,$J248="Gas"),'AMI Ref (2)'!$L$6,IF(AND($D248=1,$J248="Electric"),'AMI Ref (2)'!$M$6,IF(AND($D248=1,$J248="N/A"),0,0))))</f>
        <v>0</v>
      </c>
      <c r="AG248" s="77">
        <f>IF(AND($D248=2,$J248="Oil"),'AMI Ref (2)'!$K$7,IF(AND($D248=2,$J248="Gas"),'AMI Ref (2)'!$L$7,IF(AND($D248=2,$J248="Electric"),'AMI Ref (2)'!$M$7,IF(AND($D248=2,$J248="N/A"),0,0))))</f>
        <v>0</v>
      </c>
      <c r="AH248" s="77">
        <f>IF(AND($D248=3,$J248="Oil"),'AMI Ref (2)'!$K$8,IF(AND($D248=3,$J248="Gas"),'AMI Ref (2)'!$L$8,IF(AND($D248=3,$J248="Electric"),'AMI Ref (2)'!$M$8,IF(AND($D248=3,$J248="N/A"),0,0))))</f>
        <v>0</v>
      </c>
      <c r="AI248" s="77">
        <f>IF(AND($D248=4,$J248="Oil"),'AMI Ref (2)'!$K$9,IF(AND($D248=4,$J248="Gas"),'AMI Ref (2)'!$L$9,IF(AND($D248=4,$J248="Electric"),'AMI Ref (2)'!$M$9,IF(AND($D248=4,$J248="N/A"),0,0))))</f>
        <v>0</v>
      </c>
      <c r="AJ248" s="77">
        <f>IF(AND($D248=5,$J248="Oil"),'AMI Ref (2)'!$K$10,IF(AND($D248=5,$J248="Gas"),'AMI Ref (2)'!$L$10,IF(AND($D248=5,$J248="Electric"),'AMI Ref (2)'!$M$10,IF(AND($D248=5,$J248="N/A"),0,0))))</f>
        <v>0</v>
      </c>
      <c r="AK248" s="42"/>
      <c r="AL248" s="77">
        <f>IF(AND($D248=0,$K248="Oil"),'AMI Ref (2)'!$N$5,IF(AND($D248=0,$K248="Gas"),'AMI Ref (2)'!$O$5,IF(AND($D248=0,$K248="Electric"),'AMI Ref (2)'!$P$5,IF(AND($D248=0,$K248="N/A"),0,0))))</f>
        <v>0</v>
      </c>
      <c r="AM248" s="77">
        <f>IF(AND($D248=1,$K248="Oil"),'AMI Ref (2)'!$N$6,IF(AND($D248=1,$K248="Gas"),'AMI Ref (2)'!$O$6,IF(AND($D248=1,$K248="Electric"),'AMI Ref (2)'!$P$6,IF(AND($D248=1,$K248="N/A"),0,0))))</f>
        <v>0</v>
      </c>
      <c r="AN248" s="77">
        <f>IF(AND($D248=2,$K248="Oil"),'AMI Ref (2)'!$N$7,IF(AND($D248=2,$K248="Gas"),'AMI Ref (2)'!$O$7,IF(AND($D248=2,$K248="Electric"),'AMI Ref (2)'!$P$7,IF(AND($D248=2,$K248="N/A"),0,0))))</f>
        <v>0</v>
      </c>
      <c r="AO248" s="77">
        <f>IF(AND($D248=3,$K248="Oil"),'AMI Ref (2)'!$N$8,IF(AND($D248=3,$K248="Gas"),'AMI Ref (2)'!$O$8,IF(AND($D248=3,$K248="Electric"),'AMI Ref (2)'!$P$8,IF(AND($D248=3,$K248="N/A"),0,0))))</f>
        <v>0</v>
      </c>
      <c r="AP248" s="77">
        <f>IF(AND($D248=4,$K248="Oil"),'AMI Ref (2)'!$N$9,IF(AND($D248=4,$K248="Gas"),'AMI Ref (2)'!$O$9,IF(AND($D248=4,$K248="Electric"),'AMI Ref (2)'!$P$9,IF(AND($D248=4,$K248="N/A"),0,0))))</f>
        <v>0</v>
      </c>
      <c r="AQ248" s="77">
        <f>IF(AND($D248=5,$K248="Oil"),'AMI Ref (2)'!$N$10,IF(AND($D248=5,$K248="Gas"),'AMI Ref (2)'!$O$10,IF(AND($D248=5,$K248="Electric"),'AMI Ref (2)'!$P$10,IF(AND($D248=5,$K248="N/A"),0,0))))</f>
        <v>0</v>
      </c>
      <c r="AR248" s="86">
        <f t="shared" si="54"/>
        <v>0</v>
      </c>
      <c r="AS248" s="87" t="e">
        <f t="shared" si="55"/>
        <v>#N/A</v>
      </c>
    </row>
    <row r="249" spans="1:45" ht="12.95" customHeight="1" x14ac:dyDescent="0.2">
      <c r="A249" s="68">
        <v>247</v>
      </c>
      <c r="B249" s="79">
        <f>Input!E264</f>
        <v>0</v>
      </c>
      <c r="C249" s="79">
        <f>Input!F264</f>
        <v>0</v>
      </c>
      <c r="D249" s="79">
        <f>Input!G264</f>
        <v>0</v>
      </c>
      <c r="E249" s="79">
        <f>Input!H264</f>
        <v>0</v>
      </c>
      <c r="F249" s="80">
        <f>Input!I264</f>
        <v>0</v>
      </c>
      <c r="G249" s="80">
        <f>Input!J264</f>
        <v>0</v>
      </c>
      <c r="H249" s="79">
        <f>Input!K264</f>
        <v>0</v>
      </c>
      <c r="I249" s="79">
        <f>Input!L264</f>
        <v>0</v>
      </c>
      <c r="J249" s="79">
        <f>Input!M264</f>
        <v>0</v>
      </c>
      <c r="K249" s="79">
        <f>Input!N264</f>
        <v>0</v>
      </c>
      <c r="L249" s="79">
        <f>Input!O264</f>
        <v>0</v>
      </c>
      <c r="M249" s="81" t="str">
        <f t="shared" si="46"/>
        <v/>
      </c>
      <c r="N249" s="82">
        <f t="shared" si="47"/>
        <v>0</v>
      </c>
      <c r="O249" s="83">
        <f>Input!C264</f>
        <v>0</v>
      </c>
      <c r="P249" s="83"/>
      <c r="R249" s="11">
        <f t="shared" si="43"/>
        <v>0</v>
      </c>
      <c r="S249" s="15" t="str">
        <f t="shared" si="44"/>
        <v xml:space="preserve"> </v>
      </c>
      <c r="T249" s="15"/>
      <c r="U249" s="12">
        <f t="shared" si="48"/>
        <v>0</v>
      </c>
      <c r="V249" s="12">
        <f t="shared" si="49"/>
        <v>0</v>
      </c>
      <c r="W249" s="12">
        <f t="shared" si="50"/>
        <v>0</v>
      </c>
      <c r="X249" s="12">
        <f t="shared" si="51"/>
        <v>0</v>
      </c>
      <c r="Y249" s="12">
        <f t="shared" si="52"/>
        <v>0</v>
      </c>
      <c r="Z249" s="12">
        <f t="shared" si="53"/>
        <v>0</v>
      </c>
      <c r="AA249" s="12">
        <f t="shared" si="56"/>
        <v>0</v>
      </c>
      <c r="AB249" s="12" t="str">
        <f t="shared" si="45"/>
        <v>00</v>
      </c>
      <c r="AC249" s="85" t="e">
        <f>VLOOKUP(AB249,'AMI Ref (2)'!T:U,2,FALSE)</f>
        <v>#N/A</v>
      </c>
      <c r="AD249" s="86"/>
      <c r="AE249" s="77">
        <f>IF(AND($D249=0,$J249="Oil"),'AMI Ref (2)'!$K$5,IF(AND($D249=0,$J249="Gas"),'AMI Ref (2)'!$L$5,IF(AND($D249=0,$J249="Electric"),'AMI Ref (2)'!$M$5,IF(AND($D249=0,$J249="N/A"),0,0))))</f>
        <v>0</v>
      </c>
      <c r="AF249" s="77">
        <f>IF(AND($D249=1,$J249="Oil"),'AMI Ref (2)'!$K$6,IF(AND($D249=1,$J249="Gas"),'AMI Ref (2)'!$L$6,IF(AND($D249=1,$J249="Electric"),'AMI Ref (2)'!$M$6,IF(AND($D249=1,$J249="N/A"),0,0))))</f>
        <v>0</v>
      </c>
      <c r="AG249" s="77">
        <f>IF(AND($D249=2,$J249="Oil"),'AMI Ref (2)'!$K$7,IF(AND($D249=2,$J249="Gas"),'AMI Ref (2)'!$L$7,IF(AND($D249=2,$J249="Electric"),'AMI Ref (2)'!$M$7,IF(AND($D249=2,$J249="N/A"),0,0))))</f>
        <v>0</v>
      </c>
      <c r="AH249" s="77">
        <f>IF(AND($D249=3,$J249="Oil"),'AMI Ref (2)'!$K$8,IF(AND($D249=3,$J249="Gas"),'AMI Ref (2)'!$L$8,IF(AND($D249=3,$J249="Electric"),'AMI Ref (2)'!$M$8,IF(AND($D249=3,$J249="N/A"),0,0))))</f>
        <v>0</v>
      </c>
      <c r="AI249" s="77">
        <f>IF(AND($D249=4,$J249="Oil"),'AMI Ref (2)'!$K$9,IF(AND($D249=4,$J249="Gas"),'AMI Ref (2)'!$L$9,IF(AND($D249=4,$J249="Electric"),'AMI Ref (2)'!$M$9,IF(AND($D249=4,$J249="N/A"),0,0))))</f>
        <v>0</v>
      </c>
      <c r="AJ249" s="77">
        <f>IF(AND($D249=5,$J249="Oil"),'AMI Ref (2)'!$K$10,IF(AND($D249=5,$J249="Gas"),'AMI Ref (2)'!$L$10,IF(AND($D249=5,$J249="Electric"),'AMI Ref (2)'!$M$10,IF(AND($D249=5,$J249="N/A"),0,0))))</f>
        <v>0</v>
      </c>
      <c r="AK249" s="42"/>
      <c r="AL249" s="77">
        <f>IF(AND($D249=0,$K249="Oil"),'AMI Ref (2)'!$N$5,IF(AND($D249=0,$K249="Gas"),'AMI Ref (2)'!$O$5,IF(AND($D249=0,$K249="Electric"),'AMI Ref (2)'!$P$5,IF(AND($D249=0,$K249="N/A"),0,0))))</f>
        <v>0</v>
      </c>
      <c r="AM249" s="77">
        <f>IF(AND($D249=1,$K249="Oil"),'AMI Ref (2)'!$N$6,IF(AND($D249=1,$K249="Gas"),'AMI Ref (2)'!$O$6,IF(AND($D249=1,$K249="Electric"),'AMI Ref (2)'!$P$6,IF(AND($D249=1,$K249="N/A"),0,0))))</f>
        <v>0</v>
      </c>
      <c r="AN249" s="77">
        <f>IF(AND($D249=2,$K249="Oil"),'AMI Ref (2)'!$N$7,IF(AND($D249=2,$K249="Gas"),'AMI Ref (2)'!$O$7,IF(AND($D249=2,$K249="Electric"),'AMI Ref (2)'!$P$7,IF(AND($D249=2,$K249="N/A"),0,0))))</f>
        <v>0</v>
      </c>
      <c r="AO249" s="77">
        <f>IF(AND($D249=3,$K249="Oil"),'AMI Ref (2)'!$N$8,IF(AND($D249=3,$K249="Gas"),'AMI Ref (2)'!$O$8,IF(AND($D249=3,$K249="Electric"),'AMI Ref (2)'!$P$8,IF(AND($D249=3,$K249="N/A"),0,0))))</f>
        <v>0</v>
      </c>
      <c r="AP249" s="77">
        <f>IF(AND($D249=4,$K249="Oil"),'AMI Ref (2)'!$N$9,IF(AND($D249=4,$K249="Gas"),'AMI Ref (2)'!$O$9,IF(AND($D249=4,$K249="Electric"),'AMI Ref (2)'!$P$9,IF(AND($D249=4,$K249="N/A"),0,0))))</f>
        <v>0</v>
      </c>
      <c r="AQ249" s="77">
        <f>IF(AND($D249=5,$K249="Oil"),'AMI Ref (2)'!$N$10,IF(AND($D249=5,$K249="Gas"),'AMI Ref (2)'!$O$10,IF(AND($D249=5,$K249="Electric"),'AMI Ref (2)'!$P$10,IF(AND($D249=5,$K249="N/A"),0,0))))</f>
        <v>0</v>
      </c>
      <c r="AR249" s="86">
        <f t="shared" si="54"/>
        <v>0</v>
      </c>
      <c r="AS249" s="87" t="e">
        <f t="shared" si="55"/>
        <v>#N/A</v>
      </c>
    </row>
    <row r="250" spans="1:45" ht="12.95" customHeight="1" x14ac:dyDescent="0.2">
      <c r="A250" s="68">
        <v>248</v>
      </c>
      <c r="B250" s="79">
        <f>Input!E265</f>
        <v>0</v>
      </c>
      <c r="C250" s="79">
        <f>Input!F265</f>
        <v>0</v>
      </c>
      <c r="D250" s="79">
        <f>Input!G265</f>
        <v>0</v>
      </c>
      <c r="E250" s="79">
        <f>Input!H265</f>
        <v>0</v>
      </c>
      <c r="F250" s="80">
        <f>Input!I265</f>
        <v>0</v>
      </c>
      <c r="G250" s="80">
        <f>Input!J265</f>
        <v>0</v>
      </c>
      <c r="H250" s="79">
        <f>Input!K265</f>
        <v>0</v>
      </c>
      <c r="I250" s="79">
        <f>Input!L265</f>
        <v>0</v>
      </c>
      <c r="J250" s="79">
        <f>Input!M265</f>
        <v>0</v>
      </c>
      <c r="K250" s="79">
        <f>Input!N265</f>
        <v>0</v>
      </c>
      <c r="L250" s="79">
        <f>Input!O265</f>
        <v>0</v>
      </c>
      <c r="M250" s="81" t="str">
        <f t="shared" si="46"/>
        <v/>
      </c>
      <c r="N250" s="82">
        <f t="shared" si="47"/>
        <v>0</v>
      </c>
      <c r="O250" s="83">
        <f>Input!C265</f>
        <v>0</v>
      </c>
      <c r="P250" s="83"/>
      <c r="R250" s="11">
        <f t="shared" si="43"/>
        <v>0</v>
      </c>
      <c r="S250" s="15" t="str">
        <f t="shared" si="44"/>
        <v xml:space="preserve"> </v>
      </c>
      <c r="T250" s="15"/>
      <c r="U250" s="12">
        <f t="shared" si="48"/>
        <v>0</v>
      </c>
      <c r="V250" s="12">
        <f t="shared" si="49"/>
        <v>0</v>
      </c>
      <c r="W250" s="12">
        <f t="shared" si="50"/>
        <v>0</v>
      </c>
      <c r="X250" s="12">
        <f t="shared" si="51"/>
        <v>0</v>
      </c>
      <c r="Y250" s="12">
        <f t="shared" si="52"/>
        <v>0</v>
      </c>
      <c r="Z250" s="12">
        <f t="shared" si="53"/>
        <v>0</v>
      </c>
      <c r="AA250" s="12">
        <f t="shared" si="56"/>
        <v>0</v>
      </c>
      <c r="AB250" s="12" t="str">
        <f t="shared" si="45"/>
        <v>00</v>
      </c>
      <c r="AC250" s="85" t="e">
        <f>VLOOKUP(AB250,'AMI Ref (2)'!T:U,2,FALSE)</f>
        <v>#N/A</v>
      </c>
      <c r="AD250" s="86"/>
      <c r="AE250" s="77">
        <f>IF(AND($D250=0,$J250="Oil"),'AMI Ref (2)'!$K$5,IF(AND($D250=0,$J250="Gas"),'AMI Ref (2)'!$L$5,IF(AND($D250=0,$J250="Electric"),'AMI Ref (2)'!$M$5,IF(AND($D250=0,$J250="N/A"),0,0))))</f>
        <v>0</v>
      </c>
      <c r="AF250" s="77">
        <f>IF(AND($D250=1,$J250="Oil"),'AMI Ref (2)'!$K$6,IF(AND($D250=1,$J250="Gas"),'AMI Ref (2)'!$L$6,IF(AND($D250=1,$J250="Electric"),'AMI Ref (2)'!$M$6,IF(AND($D250=1,$J250="N/A"),0,0))))</f>
        <v>0</v>
      </c>
      <c r="AG250" s="77">
        <f>IF(AND($D250=2,$J250="Oil"),'AMI Ref (2)'!$K$7,IF(AND($D250=2,$J250="Gas"),'AMI Ref (2)'!$L$7,IF(AND($D250=2,$J250="Electric"),'AMI Ref (2)'!$M$7,IF(AND($D250=2,$J250="N/A"),0,0))))</f>
        <v>0</v>
      </c>
      <c r="AH250" s="77">
        <f>IF(AND($D250=3,$J250="Oil"),'AMI Ref (2)'!$K$8,IF(AND($D250=3,$J250="Gas"),'AMI Ref (2)'!$L$8,IF(AND($D250=3,$J250="Electric"),'AMI Ref (2)'!$M$8,IF(AND($D250=3,$J250="N/A"),0,0))))</f>
        <v>0</v>
      </c>
      <c r="AI250" s="77">
        <f>IF(AND($D250=4,$J250="Oil"),'AMI Ref (2)'!$K$9,IF(AND($D250=4,$J250="Gas"),'AMI Ref (2)'!$L$9,IF(AND($D250=4,$J250="Electric"),'AMI Ref (2)'!$M$9,IF(AND($D250=4,$J250="N/A"),0,0))))</f>
        <v>0</v>
      </c>
      <c r="AJ250" s="77">
        <f>IF(AND($D250=5,$J250="Oil"),'AMI Ref (2)'!$K$10,IF(AND($D250=5,$J250="Gas"),'AMI Ref (2)'!$L$10,IF(AND($D250=5,$J250="Electric"),'AMI Ref (2)'!$M$10,IF(AND($D250=5,$J250="N/A"),0,0))))</f>
        <v>0</v>
      </c>
      <c r="AK250" s="42"/>
      <c r="AL250" s="77">
        <f>IF(AND($D250=0,$K250="Oil"),'AMI Ref (2)'!$N$5,IF(AND($D250=0,$K250="Gas"),'AMI Ref (2)'!$O$5,IF(AND($D250=0,$K250="Electric"),'AMI Ref (2)'!$P$5,IF(AND($D250=0,$K250="N/A"),0,0))))</f>
        <v>0</v>
      </c>
      <c r="AM250" s="77">
        <f>IF(AND($D250=1,$K250="Oil"),'AMI Ref (2)'!$N$6,IF(AND($D250=1,$K250="Gas"),'AMI Ref (2)'!$O$6,IF(AND($D250=1,$K250="Electric"),'AMI Ref (2)'!$P$6,IF(AND($D250=1,$K250="N/A"),0,0))))</f>
        <v>0</v>
      </c>
      <c r="AN250" s="77">
        <f>IF(AND($D250=2,$K250="Oil"),'AMI Ref (2)'!$N$7,IF(AND($D250=2,$K250="Gas"),'AMI Ref (2)'!$O$7,IF(AND($D250=2,$K250="Electric"),'AMI Ref (2)'!$P$7,IF(AND($D250=2,$K250="N/A"),0,0))))</f>
        <v>0</v>
      </c>
      <c r="AO250" s="77">
        <f>IF(AND($D250=3,$K250="Oil"),'AMI Ref (2)'!$N$8,IF(AND($D250=3,$K250="Gas"),'AMI Ref (2)'!$O$8,IF(AND($D250=3,$K250="Electric"),'AMI Ref (2)'!$P$8,IF(AND($D250=3,$K250="N/A"),0,0))))</f>
        <v>0</v>
      </c>
      <c r="AP250" s="77">
        <f>IF(AND($D250=4,$K250="Oil"),'AMI Ref (2)'!$N$9,IF(AND($D250=4,$K250="Gas"),'AMI Ref (2)'!$O$9,IF(AND($D250=4,$K250="Electric"),'AMI Ref (2)'!$P$9,IF(AND($D250=4,$K250="N/A"),0,0))))</f>
        <v>0</v>
      </c>
      <c r="AQ250" s="77">
        <f>IF(AND($D250=5,$K250="Oil"),'AMI Ref (2)'!$N$10,IF(AND($D250=5,$K250="Gas"),'AMI Ref (2)'!$O$10,IF(AND($D250=5,$K250="Electric"),'AMI Ref (2)'!$P$10,IF(AND($D250=5,$K250="N/A"),0,0))))</f>
        <v>0</v>
      </c>
      <c r="AR250" s="86">
        <f t="shared" si="54"/>
        <v>0</v>
      </c>
      <c r="AS250" s="87" t="e">
        <f t="shared" si="55"/>
        <v>#N/A</v>
      </c>
    </row>
    <row r="251" spans="1:45" ht="12.95" customHeight="1" x14ac:dyDescent="0.2">
      <c r="A251" s="68">
        <v>249</v>
      </c>
      <c r="B251" s="79">
        <f>Input!E266</f>
        <v>0</v>
      </c>
      <c r="C251" s="79">
        <f>Input!F266</f>
        <v>0</v>
      </c>
      <c r="D251" s="79">
        <f>Input!G266</f>
        <v>0</v>
      </c>
      <c r="E251" s="79">
        <f>Input!H266</f>
        <v>0</v>
      </c>
      <c r="F251" s="80">
        <f>Input!I266</f>
        <v>0</v>
      </c>
      <c r="G251" s="80">
        <f>Input!J266</f>
        <v>0</v>
      </c>
      <c r="H251" s="79">
        <f>Input!K266</f>
        <v>0</v>
      </c>
      <c r="I251" s="79">
        <f>Input!L266</f>
        <v>0</v>
      </c>
      <c r="J251" s="79">
        <f>Input!M266</f>
        <v>0</v>
      </c>
      <c r="K251" s="79">
        <f>Input!N266</f>
        <v>0</v>
      </c>
      <c r="L251" s="79">
        <f>Input!O266</f>
        <v>0</v>
      </c>
      <c r="M251" s="81" t="str">
        <f t="shared" si="46"/>
        <v/>
      </c>
      <c r="N251" s="82">
        <f t="shared" si="47"/>
        <v>0</v>
      </c>
      <c r="O251" s="83">
        <f>Input!C266</f>
        <v>0</v>
      </c>
      <c r="P251" s="83"/>
      <c r="R251" s="11">
        <f t="shared" si="43"/>
        <v>0</v>
      </c>
      <c r="S251" s="15" t="str">
        <f t="shared" si="44"/>
        <v xml:space="preserve"> </v>
      </c>
      <c r="T251" s="15"/>
      <c r="U251" s="12">
        <f t="shared" si="48"/>
        <v>0</v>
      </c>
      <c r="V251" s="12">
        <f t="shared" si="49"/>
        <v>0</v>
      </c>
      <c r="W251" s="12">
        <f t="shared" si="50"/>
        <v>0</v>
      </c>
      <c r="X251" s="12">
        <f t="shared" si="51"/>
        <v>0</v>
      </c>
      <c r="Y251" s="12">
        <f t="shared" si="52"/>
        <v>0</v>
      </c>
      <c r="Z251" s="12">
        <f t="shared" si="53"/>
        <v>0</v>
      </c>
      <c r="AA251" s="12">
        <f t="shared" si="56"/>
        <v>0</v>
      </c>
      <c r="AB251" s="12" t="str">
        <f t="shared" si="45"/>
        <v>00</v>
      </c>
      <c r="AC251" s="85" t="e">
        <f>VLOOKUP(AB251,'AMI Ref (2)'!T:U,2,FALSE)</f>
        <v>#N/A</v>
      </c>
      <c r="AD251" s="86"/>
      <c r="AE251" s="77">
        <f>IF(AND($D251=0,$J251="Oil"),'AMI Ref (2)'!$K$5,IF(AND($D251=0,$J251="Gas"),'AMI Ref (2)'!$L$5,IF(AND($D251=0,$J251="Electric"),'AMI Ref (2)'!$M$5,IF(AND($D251=0,$J251="N/A"),0,0))))</f>
        <v>0</v>
      </c>
      <c r="AF251" s="77">
        <f>IF(AND($D251=1,$J251="Oil"),'AMI Ref (2)'!$K$6,IF(AND($D251=1,$J251="Gas"),'AMI Ref (2)'!$L$6,IF(AND($D251=1,$J251="Electric"),'AMI Ref (2)'!$M$6,IF(AND($D251=1,$J251="N/A"),0,0))))</f>
        <v>0</v>
      </c>
      <c r="AG251" s="77">
        <f>IF(AND($D251=2,$J251="Oil"),'AMI Ref (2)'!$K$7,IF(AND($D251=2,$J251="Gas"),'AMI Ref (2)'!$L$7,IF(AND($D251=2,$J251="Electric"),'AMI Ref (2)'!$M$7,IF(AND($D251=2,$J251="N/A"),0,0))))</f>
        <v>0</v>
      </c>
      <c r="AH251" s="77">
        <f>IF(AND($D251=3,$J251="Oil"),'AMI Ref (2)'!$K$8,IF(AND($D251=3,$J251="Gas"),'AMI Ref (2)'!$L$8,IF(AND($D251=3,$J251="Electric"),'AMI Ref (2)'!$M$8,IF(AND($D251=3,$J251="N/A"),0,0))))</f>
        <v>0</v>
      </c>
      <c r="AI251" s="77">
        <f>IF(AND($D251=4,$J251="Oil"),'AMI Ref (2)'!$K$9,IF(AND($D251=4,$J251="Gas"),'AMI Ref (2)'!$L$9,IF(AND($D251=4,$J251="Electric"),'AMI Ref (2)'!$M$9,IF(AND($D251=4,$J251="N/A"),0,0))))</f>
        <v>0</v>
      </c>
      <c r="AJ251" s="77">
        <f>IF(AND($D251=5,$J251="Oil"),'AMI Ref (2)'!$K$10,IF(AND($D251=5,$J251="Gas"),'AMI Ref (2)'!$L$10,IF(AND($D251=5,$J251="Electric"),'AMI Ref (2)'!$M$10,IF(AND($D251=5,$J251="N/A"),0,0))))</f>
        <v>0</v>
      </c>
      <c r="AK251" s="42"/>
      <c r="AL251" s="77">
        <f>IF(AND($D251=0,$K251="Oil"),'AMI Ref (2)'!$N$5,IF(AND($D251=0,$K251="Gas"),'AMI Ref (2)'!$O$5,IF(AND($D251=0,$K251="Electric"),'AMI Ref (2)'!$P$5,IF(AND($D251=0,$K251="N/A"),0,0))))</f>
        <v>0</v>
      </c>
      <c r="AM251" s="77">
        <f>IF(AND($D251=1,$K251="Oil"),'AMI Ref (2)'!$N$6,IF(AND($D251=1,$K251="Gas"),'AMI Ref (2)'!$O$6,IF(AND($D251=1,$K251="Electric"),'AMI Ref (2)'!$P$6,IF(AND($D251=1,$K251="N/A"),0,0))))</f>
        <v>0</v>
      </c>
      <c r="AN251" s="77">
        <f>IF(AND($D251=2,$K251="Oil"),'AMI Ref (2)'!$N$7,IF(AND($D251=2,$K251="Gas"),'AMI Ref (2)'!$O$7,IF(AND($D251=2,$K251="Electric"),'AMI Ref (2)'!$P$7,IF(AND($D251=2,$K251="N/A"),0,0))))</f>
        <v>0</v>
      </c>
      <c r="AO251" s="77">
        <f>IF(AND($D251=3,$K251="Oil"),'AMI Ref (2)'!$N$8,IF(AND($D251=3,$K251="Gas"),'AMI Ref (2)'!$O$8,IF(AND($D251=3,$K251="Electric"),'AMI Ref (2)'!$P$8,IF(AND($D251=3,$K251="N/A"),0,0))))</f>
        <v>0</v>
      </c>
      <c r="AP251" s="77">
        <f>IF(AND($D251=4,$K251="Oil"),'AMI Ref (2)'!$N$9,IF(AND($D251=4,$K251="Gas"),'AMI Ref (2)'!$O$9,IF(AND($D251=4,$K251="Electric"),'AMI Ref (2)'!$P$9,IF(AND($D251=4,$K251="N/A"),0,0))))</f>
        <v>0</v>
      </c>
      <c r="AQ251" s="77">
        <f>IF(AND($D251=5,$K251="Oil"),'AMI Ref (2)'!$N$10,IF(AND($D251=5,$K251="Gas"),'AMI Ref (2)'!$O$10,IF(AND($D251=5,$K251="Electric"),'AMI Ref (2)'!$P$10,IF(AND($D251=5,$K251="N/A"),0,0))))</f>
        <v>0</v>
      </c>
      <c r="AR251" s="86">
        <f t="shared" si="54"/>
        <v>0</v>
      </c>
      <c r="AS251" s="87" t="e">
        <f t="shared" si="55"/>
        <v>#N/A</v>
      </c>
    </row>
    <row r="252" spans="1:45" ht="12.95" customHeight="1" x14ac:dyDescent="0.2">
      <c r="A252" s="68">
        <v>250</v>
      </c>
      <c r="B252" s="79">
        <f>Input!E267</f>
        <v>0</v>
      </c>
      <c r="C252" s="79">
        <f>Input!F267</f>
        <v>0</v>
      </c>
      <c r="D252" s="79">
        <f>Input!G267</f>
        <v>0</v>
      </c>
      <c r="E252" s="79">
        <f>Input!H267</f>
        <v>0</v>
      </c>
      <c r="F252" s="80">
        <f>Input!I267</f>
        <v>0</v>
      </c>
      <c r="G252" s="80">
        <f>Input!J267</f>
        <v>0</v>
      </c>
      <c r="H252" s="79">
        <f>Input!K267</f>
        <v>0</v>
      </c>
      <c r="I252" s="79">
        <f>Input!L267</f>
        <v>0</v>
      </c>
      <c r="J252" s="79">
        <f>Input!M267</f>
        <v>0</v>
      </c>
      <c r="K252" s="79">
        <f>Input!N267</f>
        <v>0</v>
      </c>
      <c r="L252" s="79">
        <f>Input!O267</f>
        <v>0</v>
      </c>
      <c r="M252" s="81" t="str">
        <f t="shared" si="46"/>
        <v/>
      </c>
      <c r="N252" s="82">
        <f t="shared" si="47"/>
        <v>0</v>
      </c>
      <c r="O252" s="83">
        <f>Input!C267</f>
        <v>0</v>
      </c>
      <c r="P252" s="83"/>
      <c r="R252" s="11">
        <f t="shared" si="43"/>
        <v>0</v>
      </c>
      <c r="S252" s="15" t="str">
        <f t="shared" si="44"/>
        <v xml:space="preserve"> </v>
      </c>
      <c r="T252" s="15"/>
      <c r="U252" s="12">
        <f t="shared" si="48"/>
        <v>0</v>
      </c>
      <c r="V252" s="12">
        <f t="shared" si="49"/>
        <v>0</v>
      </c>
      <c r="W252" s="12">
        <f t="shared" si="50"/>
        <v>0</v>
      </c>
      <c r="X252" s="12">
        <f t="shared" si="51"/>
        <v>0</v>
      </c>
      <c r="Y252" s="12">
        <f t="shared" si="52"/>
        <v>0</v>
      </c>
      <c r="Z252" s="12">
        <f t="shared" si="53"/>
        <v>0</v>
      </c>
      <c r="AA252" s="12">
        <f t="shared" si="56"/>
        <v>0</v>
      </c>
      <c r="AB252" s="12" t="str">
        <f t="shared" si="45"/>
        <v>00</v>
      </c>
      <c r="AC252" s="85" t="e">
        <f>VLOOKUP(AB252,'AMI Ref (2)'!T:U,2,FALSE)</f>
        <v>#N/A</v>
      </c>
      <c r="AD252" s="86"/>
      <c r="AE252" s="77">
        <f>IF(AND($D252=0,$J252="Oil"),'AMI Ref (2)'!$K$5,IF(AND($D252=0,$J252="Gas"),'AMI Ref (2)'!$L$5,IF(AND($D252=0,$J252="Electric"),'AMI Ref (2)'!$M$5,IF(AND($D252=0,$J252="N/A"),0,0))))</f>
        <v>0</v>
      </c>
      <c r="AF252" s="77">
        <f>IF(AND($D252=1,$J252="Oil"),'AMI Ref (2)'!$K$6,IF(AND($D252=1,$J252="Gas"),'AMI Ref (2)'!$L$6,IF(AND($D252=1,$J252="Electric"),'AMI Ref (2)'!$M$6,IF(AND($D252=1,$J252="N/A"),0,0))))</f>
        <v>0</v>
      </c>
      <c r="AG252" s="77">
        <f>IF(AND($D252=2,$J252="Oil"),'AMI Ref (2)'!$K$7,IF(AND($D252=2,$J252="Gas"),'AMI Ref (2)'!$L$7,IF(AND($D252=2,$J252="Electric"),'AMI Ref (2)'!$M$7,IF(AND($D252=2,$J252="N/A"),0,0))))</f>
        <v>0</v>
      </c>
      <c r="AH252" s="77">
        <f>IF(AND($D252=3,$J252="Oil"),'AMI Ref (2)'!$K$8,IF(AND($D252=3,$J252="Gas"),'AMI Ref (2)'!$L$8,IF(AND($D252=3,$J252="Electric"),'AMI Ref (2)'!$M$8,IF(AND($D252=3,$J252="N/A"),0,0))))</f>
        <v>0</v>
      </c>
      <c r="AI252" s="77">
        <f>IF(AND($D252=4,$J252="Oil"),'AMI Ref (2)'!$K$9,IF(AND($D252=4,$J252="Gas"),'AMI Ref (2)'!$L$9,IF(AND($D252=4,$J252="Electric"),'AMI Ref (2)'!$M$9,IF(AND($D252=4,$J252="N/A"),0,0))))</f>
        <v>0</v>
      </c>
      <c r="AJ252" s="77">
        <f>IF(AND($D252=5,$J252="Oil"),'AMI Ref (2)'!$K$10,IF(AND($D252=5,$J252="Gas"),'AMI Ref (2)'!$L$10,IF(AND($D252=5,$J252="Electric"),'AMI Ref (2)'!$M$10,IF(AND($D252=5,$J252="N/A"),0,0))))</f>
        <v>0</v>
      </c>
      <c r="AK252" s="42"/>
      <c r="AL252" s="77">
        <f>IF(AND($D252=0,$K252="Oil"),'AMI Ref (2)'!$N$5,IF(AND($D252=0,$K252="Gas"),'AMI Ref (2)'!$O$5,IF(AND($D252=0,$K252="Electric"),'AMI Ref (2)'!$P$5,IF(AND($D252=0,$K252="N/A"),0,0))))</f>
        <v>0</v>
      </c>
      <c r="AM252" s="77">
        <f>IF(AND($D252=1,$K252="Oil"),'AMI Ref (2)'!$N$6,IF(AND($D252=1,$K252="Gas"),'AMI Ref (2)'!$O$6,IF(AND($D252=1,$K252="Electric"),'AMI Ref (2)'!$P$6,IF(AND($D252=1,$K252="N/A"),0,0))))</f>
        <v>0</v>
      </c>
      <c r="AN252" s="77">
        <f>IF(AND($D252=2,$K252="Oil"),'AMI Ref (2)'!$N$7,IF(AND($D252=2,$K252="Gas"),'AMI Ref (2)'!$O$7,IF(AND($D252=2,$K252="Electric"),'AMI Ref (2)'!$P$7,IF(AND($D252=2,$K252="N/A"),0,0))))</f>
        <v>0</v>
      </c>
      <c r="AO252" s="77">
        <f>IF(AND($D252=3,$K252="Oil"),'AMI Ref (2)'!$N$8,IF(AND($D252=3,$K252="Gas"),'AMI Ref (2)'!$O$8,IF(AND($D252=3,$K252="Electric"),'AMI Ref (2)'!$P$8,IF(AND($D252=3,$K252="N/A"),0,0))))</f>
        <v>0</v>
      </c>
      <c r="AP252" s="77">
        <f>IF(AND($D252=4,$K252="Oil"),'AMI Ref (2)'!$N$9,IF(AND($D252=4,$K252="Gas"),'AMI Ref (2)'!$O$9,IF(AND($D252=4,$K252="Electric"),'AMI Ref (2)'!$P$9,IF(AND($D252=4,$K252="N/A"),0,0))))</f>
        <v>0</v>
      </c>
      <c r="AQ252" s="77">
        <f>IF(AND($D252=5,$K252="Oil"),'AMI Ref (2)'!$N$10,IF(AND($D252=5,$K252="Gas"),'AMI Ref (2)'!$O$10,IF(AND($D252=5,$K252="Electric"),'AMI Ref (2)'!$P$10,IF(AND($D252=5,$K252="N/A"),0,0))))</f>
        <v>0</v>
      </c>
      <c r="AR252" s="86">
        <f t="shared" si="54"/>
        <v>0</v>
      </c>
      <c r="AS252" s="87" t="e">
        <f t="shared" si="55"/>
        <v>#N/A</v>
      </c>
    </row>
    <row r="253" spans="1:45" ht="12.95" customHeight="1" x14ac:dyDescent="0.2">
      <c r="A253" s="68">
        <v>251</v>
      </c>
      <c r="B253" s="79">
        <f>Input!E268</f>
        <v>0</v>
      </c>
      <c r="C253" s="79">
        <f>Input!F268</f>
        <v>0</v>
      </c>
      <c r="D253" s="79">
        <f>Input!G268</f>
        <v>0</v>
      </c>
      <c r="E253" s="79">
        <f>Input!H268</f>
        <v>0</v>
      </c>
      <c r="F253" s="80">
        <f>Input!I268</f>
        <v>0</v>
      </c>
      <c r="G253" s="80">
        <f>Input!J268</f>
        <v>0</v>
      </c>
      <c r="H253" s="79">
        <f>Input!K268</f>
        <v>0</v>
      </c>
      <c r="I253" s="79">
        <f>Input!L268</f>
        <v>0</v>
      </c>
      <c r="J253" s="79">
        <f>Input!M268</f>
        <v>0</v>
      </c>
      <c r="K253" s="79">
        <f>Input!N268</f>
        <v>0</v>
      </c>
      <c r="L253" s="79">
        <f>Input!O268</f>
        <v>0</v>
      </c>
      <c r="M253" s="81" t="str">
        <f t="shared" si="46"/>
        <v/>
      </c>
      <c r="N253" s="82">
        <f t="shared" si="47"/>
        <v>0</v>
      </c>
      <c r="O253" s="83">
        <f>Input!C268</f>
        <v>0</v>
      </c>
      <c r="P253" s="83"/>
      <c r="R253" s="11">
        <f t="shared" si="43"/>
        <v>0</v>
      </c>
      <c r="S253" s="15" t="str">
        <f t="shared" si="44"/>
        <v xml:space="preserve"> </v>
      </c>
      <c r="T253" s="15"/>
      <c r="U253" s="12">
        <f t="shared" si="48"/>
        <v>0</v>
      </c>
      <c r="V253" s="12">
        <f t="shared" si="49"/>
        <v>0</v>
      </c>
      <c r="W253" s="12">
        <f t="shared" si="50"/>
        <v>0</v>
      </c>
      <c r="X253" s="12">
        <f t="shared" si="51"/>
        <v>0</v>
      </c>
      <c r="Y253" s="12">
        <f t="shared" si="52"/>
        <v>0</v>
      </c>
      <c r="Z253" s="12">
        <f t="shared" si="53"/>
        <v>0</v>
      </c>
      <c r="AA253" s="12">
        <f t="shared" si="56"/>
        <v>0</v>
      </c>
      <c r="AB253" s="12" t="str">
        <f t="shared" si="45"/>
        <v>00</v>
      </c>
      <c r="AC253" s="85" t="e">
        <f>VLOOKUP(AB253,'AMI Ref (2)'!T:U,2,FALSE)</f>
        <v>#N/A</v>
      </c>
      <c r="AD253" s="86"/>
      <c r="AE253" s="77">
        <f>IF(AND($D253=0,$J253="Oil"),'AMI Ref (2)'!$K$5,IF(AND($D253=0,$J253="Gas"),'AMI Ref (2)'!$L$5,IF(AND($D253=0,$J253="Electric"),'AMI Ref (2)'!$M$5,IF(AND($D253=0,$J253="N/A"),0,0))))</f>
        <v>0</v>
      </c>
      <c r="AF253" s="77">
        <f>IF(AND($D253=1,$J253="Oil"),'AMI Ref (2)'!$K$6,IF(AND($D253=1,$J253="Gas"),'AMI Ref (2)'!$L$6,IF(AND($D253=1,$J253="Electric"),'AMI Ref (2)'!$M$6,IF(AND($D253=1,$J253="N/A"),0,0))))</f>
        <v>0</v>
      </c>
      <c r="AG253" s="77">
        <f>IF(AND($D253=2,$J253="Oil"),'AMI Ref (2)'!$K$7,IF(AND($D253=2,$J253="Gas"),'AMI Ref (2)'!$L$7,IF(AND($D253=2,$J253="Electric"),'AMI Ref (2)'!$M$7,IF(AND($D253=2,$J253="N/A"),0,0))))</f>
        <v>0</v>
      </c>
      <c r="AH253" s="77">
        <f>IF(AND($D253=3,$J253="Oil"),'AMI Ref (2)'!$K$8,IF(AND($D253=3,$J253="Gas"),'AMI Ref (2)'!$L$8,IF(AND($D253=3,$J253="Electric"),'AMI Ref (2)'!$M$8,IF(AND($D253=3,$J253="N/A"),0,0))))</f>
        <v>0</v>
      </c>
      <c r="AI253" s="77">
        <f>IF(AND($D253=4,$J253="Oil"),'AMI Ref (2)'!$K$9,IF(AND($D253=4,$J253="Gas"),'AMI Ref (2)'!$L$9,IF(AND($D253=4,$J253="Electric"),'AMI Ref (2)'!$M$9,IF(AND($D253=4,$J253="N/A"),0,0))))</f>
        <v>0</v>
      </c>
      <c r="AJ253" s="77">
        <f>IF(AND($D253=5,$J253="Oil"),'AMI Ref (2)'!$K$10,IF(AND($D253=5,$J253="Gas"),'AMI Ref (2)'!$L$10,IF(AND($D253=5,$J253="Electric"),'AMI Ref (2)'!$M$10,IF(AND($D253=5,$J253="N/A"),0,0))))</f>
        <v>0</v>
      </c>
      <c r="AK253" s="42"/>
      <c r="AL253" s="77">
        <f>IF(AND($D253=0,$K253="Oil"),'AMI Ref (2)'!$N$5,IF(AND($D253=0,$K253="Gas"),'AMI Ref (2)'!$O$5,IF(AND($D253=0,$K253="Electric"),'AMI Ref (2)'!$P$5,IF(AND($D253=0,$K253="N/A"),0,0))))</f>
        <v>0</v>
      </c>
      <c r="AM253" s="77">
        <f>IF(AND($D253=1,$K253="Oil"),'AMI Ref (2)'!$N$6,IF(AND($D253=1,$K253="Gas"),'AMI Ref (2)'!$O$6,IF(AND($D253=1,$K253="Electric"),'AMI Ref (2)'!$P$6,IF(AND($D253=1,$K253="N/A"),0,0))))</f>
        <v>0</v>
      </c>
      <c r="AN253" s="77">
        <f>IF(AND($D253=2,$K253="Oil"),'AMI Ref (2)'!$N$7,IF(AND($D253=2,$K253="Gas"),'AMI Ref (2)'!$O$7,IF(AND($D253=2,$K253="Electric"),'AMI Ref (2)'!$P$7,IF(AND($D253=2,$K253="N/A"),0,0))))</f>
        <v>0</v>
      </c>
      <c r="AO253" s="77">
        <f>IF(AND($D253=3,$K253="Oil"),'AMI Ref (2)'!$N$8,IF(AND($D253=3,$K253="Gas"),'AMI Ref (2)'!$O$8,IF(AND($D253=3,$K253="Electric"),'AMI Ref (2)'!$P$8,IF(AND($D253=3,$K253="N/A"),0,0))))</f>
        <v>0</v>
      </c>
      <c r="AP253" s="77">
        <f>IF(AND($D253=4,$K253="Oil"),'AMI Ref (2)'!$N$9,IF(AND($D253=4,$K253="Gas"),'AMI Ref (2)'!$O$9,IF(AND($D253=4,$K253="Electric"),'AMI Ref (2)'!$P$9,IF(AND($D253=4,$K253="N/A"),0,0))))</f>
        <v>0</v>
      </c>
      <c r="AQ253" s="77">
        <f>IF(AND($D253=5,$K253="Oil"),'AMI Ref (2)'!$N$10,IF(AND($D253=5,$K253="Gas"),'AMI Ref (2)'!$O$10,IF(AND($D253=5,$K253="Electric"),'AMI Ref (2)'!$P$10,IF(AND($D253=5,$K253="N/A"),0,0))))</f>
        <v>0</v>
      </c>
      <c r="AR253" s="86">
        <f t="shared" si="54"/>
        <v>0</v>
      </c>
      <c r="AS253" s="87" t="e">
        <f t="shared" si="55"/>
        <v>#N/A</v>
      </c>
    </row>
    <row r="254" spans="1:45" ht="12.95" customHeight="1" x14ac:dyDescent="0.2">
      <c r="A254" s="68">
        <v>252</v>
      </c>
      <c r="B254" s="79">
        <f>Input!E269</f>
        <v>0</v>
      </c>
      <c r="C254" s="79">
        <f>Input!F269</f>
        <v>0</v>
      </c>
      <c r="D254" s="79">
        <f>Input!G269</f>
        <v>0</v>
      </c>
      <c r="E254" s="79">
        <f>Input!H269</f>
        <v>0</v>
      </c>
      <c r="F254" s="80">
        <f>Input!I269</f>
        <v>0</v>
      </c>
      <c r="G254" s="80">
        <f>Input!J269</f>
        <v>0</v>
      </c>
      <c r="H254" s="79">
        <f>Input!K269</f>
        <v>0</v>
      </c>
      <c r="I254" s="79">
        <f>Input!L269</f>
        <v>0</v>
      </c>
      <c r="J254" s="79">
        <f>Input!M269</f>
        <v>0</v>
      </c>
      <c r="K254" s="79">
        <f>Input!N269</f>
        <v>0</v>
      </c>
      <c r="L254" s="79">
        <f>Input!O269</f>
        <v>0</v>
      </c>
      <c r="M254" s="81" t="str">
        <f t="shared" si="46"/>
        <v/>
      </c>
      <c r="N254" s="82">
        <f t="shared" si="47"/>
        <v>0</v>
      </c>
      <c r="O254" s="83">
        <f>Input!C269</f>
        <v>0</v>
      </c>
      <c r="P254" s="83"/>
      <c r="R254" s="11">
        <f t="shared" si="43"/>
        <v>0</v>
      </c>
      <c r="S254" s="15" t="str">
        <f t="shared" si="44"/>
        <v xml:space="preserve"> </v>
      </c>
      <c r="T254" s="15"/>
      <c r="U254" s="12">
        <f t="shared" si="48"/>
        <v>0</v>
      </c>
      <c r="V254" s="12">
        <f t="shared" si="49"/>
        <v>0</v>
      </c>
      <c r="W254" s="12">
        <f t="shared" si="50"/>
        <v>0</v>
      </c>
      <c r="X254" s="12">
        <f t="shared" si="51"/>
        <v>0</v>
      </c>
      <c r="Y254" s="12">
        <f t="shared" si="52"/>
        <v>0</v>
      </c>
      <c r="Z254" s="12">
        <f t="shared" si="53"/>
        <v>0</v>
      </c>
      <c r="AA254" s="12">
        <f t="shared" si="56"/>
        <v>0</v>
      </c>
      <c r="AB254" s="12" t="str">
        <f t="shared" si="45"/>
        <v>00</v>
      </c>
      <c r="AC254" s="85" t="e">
        <f>VLOOKUP(AB254,'AMI Ref (2)'!T:U,2,FALSE)</f>
        <v>#N/A</v>
      </c>
      <c r="AD254" s="86"/>
      <c r="AE254" s="77">
        <f>IF(AND($D254=0,$J254="Oil"),'AMI Ref (2)'!$K$5,IF(AND($D254=0,$J254="Gas"),'AMI Ref (2)'!$L$5,IF(AND($D254=0,$J254="Electric"),'AMI Ref (2)'!$M$5,IF(AND($D254=0,$J254="N/A"),0,0))))</f>
        <v>0</v>
      </c>
      <c r="AF254" s="77">
        <f>IF(AND($D254=1,$J254="Oil"),'AMI Ref (2)'!$K$6,IF(AND($D254=1,$J254="Gas"),'AMI Ref (2)'!$L$6,IF(AND($D254=1,$J254="Electric"),'AMI Ref (2)'!$M$6,IF(AND($D254=1,$J254="N/A"),0,0))))</f>
        <v>0</v>
      </c>
      <c r="AG254" s="77">
        <f>IF(AND($D254=2,$J254="Oil"),'AMI Ref (2)'!$K$7,IF(AND($D254=2,$J254="Gas"),'AMI Ref (2)'!$L$7,IF(AND($D254=2,$J254="Electric"),'AMI Ref (2)'!$M$7,IF(AND($D254=2,$J254="N/A"),0,0))))</f>
        <v>0</v>
      </c>
      <c r="AH254" s="77">
        <f>IF(AND($D254=3,$J254="Oil"),'AMI Ref (2)'!$K$8,IF(AND($D254=3,$J254="Gas"),'AMI Ref (2)'!$L$8,IF(AND($D254=3,$J254="Electric"),'AMI Ref (2)'!$M$8,IF(AND($D254=3,$J254="N/A"),0,0))))</f>
        <v>0</v>
      </c>
      <c r="AI254" s="77">
        <f>IF(AND($D254=4,$J254="Oil"),'AMI Ref (2)'!$K$9,IF(AND($D254=4,$J254="Gas"),'AMI Ref (2)'!$L$9,IF(AND($D254=4,$J254="Electric"),'AMI Ref (2)'!$M$9,IF(AND($D254=4,$J254="N/A"),0,0))))</f>
        <v>0</v>
      </c>
      <c r="AJ254" s="77">
        <f>IF(AND($D254=5,$J254="Oil"),'AMI Ref (2)'!$K$10,IF(AND($D254=5,$J254="Gas"),'AMI Ref (2)'!$L$10,IF(AND($D254=5,$J254="Electric"),'AMI Ref (2)'!$M$10,IF(AND($D254=5,$J254="N/A"),0,0))))</f>
        <v>0</v>
      </c>
      <c r="AK254" s="42"/>
      <c r="AL254" s="77">
        <f>IF(AND($D254=0,$K254="Oil"),'AMI Ref (2)'!$N$5,IF(AND($D254=0,$K254="Gas"),'AMI Ref (2)'!$O$5,IF(AND($D254=0,$K254="Electric"),'AMI Ref (2)'!$P$5,IF(AND($D254=0,$K254="N/A"),0,0))))</f>
        <v>0</v>
      </c>
      <c r="AM254" s="77">
        <f>IF(AND($D254=1,$K254="Oil"),'AMI Ref (2)'!$N$6,IF(AND($D254=1,$K254="Gas"),'AMI Ref (2)'!$O$6,IF(AND($D254=1,$K254="Electric"),'AMI Ref (2)'!$P$6,IF(AND($D254=1,$K254="N/A"),0,0))))</f>
        <v>0</v>
      </c>
      <c r="AN254" s="77">
        <f>IF(AND($D254=2,$K254="Oil"),'AMI Ref (2)'!$N$7,IF(AND($D254=2,$K254="Gas"),'AMI Ref (2)'!$O$7,IF(AND($D254=2,$K254="Electric"),'AMI Ref (2)'!$P$7,IF(AND($D254=2,$K254="N/A"),0,0))))</f>
        <v>0</v>
      </c>
      <c r="AO254" s="77">
        <f>IF(AND($D254=3,$K254="Oil"),'AMI Ref (2)'!$N$8,IF(AND($D254=3,$K254="Gas"),'AMI Ref (2)'!$O$8,IF(AND($D254=3,$K254="Electric"),'AMI Ref (2)'!$P$8,IF(AND($D254=3,$K254="N/A"),0,0))))</f>
        <v>0</v>
      </c>
      <c r="AP254" s="77">
        <f>IF(AND($D254=4,$K254="Oil"),'AMI Ref (2)'!$N$9,IF(AND($D254=4,$K254="Gas"),'AMI Ref (2)'!$O$9,IF(AND($D254=4,$K254="Electric"),'AMI Ref (2)'!$P$9,IF(AND($D254=4,$K254="N/A"),0,0))))</f>
        <v>0</v>
      </c>
      <c r="AQ254" s="77">
        <f>IF(AND($D254=5,$K254="Oil"),'AMI Ref (2)'!$N$10,IF(AND($D254=5,$K254="Gas"),'AMI Ref (2)'!$O$10,IF(AND($D254=5,$K254="Electric"),'AMI Ref (2)'!$P$10,IF(AND($D254=5,$K254="N/A"),0,0))))</f>
        <v>0</v>
      </c>
      <c r="AR254" s="86">
        <f t="shared" si="54"/>
        <v>0</v>
      </c>
      <c r="AS254" s="87" t="e">
        <f t="shared" si="55"/>
        <v>#N/A</v>
      </c>
    </row>
    <row r="255" spans="1:45" ht="12.95" customHeight="1" x14ac:dyDescent="0.2">
      <c r="A255" s="68">
        <v>253</v>
      </c>
      <c r="B255" s="79">
        <f>Input!E270</f>
        <v>0</v>
      </c>
      <c r="C255" s="79">
        <f>Input!F270</f>
        <v>0</v>
      </c>
      <c r="D255" s="79">
        <f>Input!G270</f>
        <v>0</v>
      </c>
      <c r="E255" s="79">
        <f>Input!H270</f>
        <v>0</v>
      </c>
      <c r="F255" s="80">
        <f>Input!I270</f>
        <v>0</v>
      </c>
      <c r="G255" s="80">
        <f>Input!J270</f>
        <v>0</v>
      </c>
      <c r="H255" s="79">
        <f>Input!K270</f>
        <v>0</v>
      </c>
      <c r="I255" s="79">
        <f>Input!L270</f>
        <v>0</v>
      </c>
      <c r="J255" s="79">
        <f>Input!M270</f>
        <v>0</v>
      </c>
      <c r="K255" s="79">
        <f>Input!N270</f>
        <v>0</v>
      </c>
      <c r="L255" s="79">
        <f>Input!O270</f>
        <v>0</v>
      </c>
      <c r="M255" s="81" t="str">
        <f t="shared" si="46"/>
        <v/>
      </c>
      <c r="N255" s="82">
        <f t="shared" si="47"/>
        <v>0</v>
      </c>
      <c r="O255" s="83">
        <f>Input!C270</f>
        <v>0</v>
      </c>
      <c r="P255" s="83"/>
      <c r="R255" s="11">
        <f t="shared" si="43"/>
        <v>0</v>
      </c>
      <c r="S255" s="15" t="str">
        <f t="shared" si="44"/>
        <v xml:space="preserve"> </v>
      </c>
      <c r="T255" s="15"/>
      <c r="U255" s="12">
        <f t="shared" si="48"/>
        <v>0</v>
      </c>
      <c r="V255" s="12">
        <f t="shared" si="49"/>
        <v>0</v>
      </c>
      <c r="W255" s="12">
        <f t="shared" si="50"/>
        <v>0</v>
      </c>
      <c r="X255" s="12">
        <f t="shared" si="51"/>
        <v>0</v>
      </c>
      <c r="Y255" s="12">
        <f t="shared" si="52"/>
        <v>0</v>
      </c>
      <c r="Z255" s="12">
        <f t="shared" si="53"/>
        <v>0</v>
      </c>
      <c r="AA255" s="12">
        <f t="shared" si="56"/>
        <v>0</v>
      </c>
      <c r="AB255" s="12" t="str">
        <f t="shared" si="45"/>
        <v>00</v>
      </c>
      <c r="AC255" s="85" t="e">
        <f>VLOOKUP(AB255,'AMI Ref (2)'!T:U,2,FALSE)</f>
        <v>#N/A</v>
      </c>
      <c r="AD255" s="86"/>
      <c r="AE255" s="77">
        <f>IF(AND($D255=0,$J255="Oil"),'AMI Ref (2)'!$K$5,IF(AND($D255=0,$J255="Gas"),'AMI Ref (2)'!$L$5,IF(AND($D255=0,$J255="Electric"),'AMI Ref (2)'!$M$5,IF(AND($D255=0,$J255="N/A"),0,0))))</f>
        <v>0</v>
      </c>
      <c r="AF255" s="77">
        <f>IF(AND($D255=1,$J255="Oil"),'AMI Ref (2)'!$K$6,IF(AND($D255=1,$J255="Gas"),'AMI Ref (2)'!$L$6,IF(AND($D255=1,$J255="Electric"),'AMI Ref (2)'!$M$6,IF(AND($D255=1,$J255="N/A"),0,0))))</f>
        <v>0</v>
      </c>
      <c r="AG255" s="77">
        <f>IF(AND($D255=2,$J255="Oil"),'AMI Ref (2)'!$K$7,IF(AND($D255=2,$J255="Gas"),'AMI Ref (2)'!$L$7,IF(AND($D255=2,$J255="Electric"),'AMI Ref (2)'!$M$7,IF(AND($D255=2,$J255="N/A"),0,0))))</f>
        <v>0</v>
      </c>
      <c r="AH255" s="77">
        <f>IF(AND($D255=3,$J255="Oil"),'AMI Ref (2)'!$K$8,IF(AND($D255=3,$J255="Gas"),'AMI Ref (2)'!$L$8,IF(AND($D255=3,$J255="Electric"),'AMI Ref (2)'!$M$8,IF(AND($D255=3,$J255="N/A"),0,0))))</f>
        <v>0</v>
      </c>
      <c r="AI255" s="77">
        <f>IF(AND($D255=4,$J255="Oil"),'AMI Ref (2)'!$K$9,IF(AND($D255=4,$J255="Gas"),'AMI Ref (2)'!$L$9,IF(AND($D255=4,$J255="Electric"),'AMI Ref (2)'!$M$9,IF(AND($D255=4,$J255="N/A"),0,0))))</f>
        <v>0</v>
      </c>
      <c r="AJ255" s="77">
        <f>IF(AND($D255=5,$J255="Oil"),'AMI Ref (2)'!$K$10,IF(AND($D255=5,$J255="Gas"),'AMI Ref (2)'!$L$10,IF(AND($D255=5,$J255="Electric"),'AMI Ref (2)'!$M$10,IF(AND($D255=5,$J255="N/A"),0,0))))</f>
        <v>0</v>
      </c>
      <c r="AK255" s="42"/>
      <c r="AL255" s="77">
        <f>IF(AND($D255=0,$K255="Oil"),'AMI Ref (2)'!$N$5,IF(AND($D255=0,$K255="Gas"),'AMI Ref (2)'!$O$5,IF(AND($D255=0,$K255="Electric"),'AMI Ref (2)'!$P$5,IF(AND($D255=0,$K255="N/A"),0,0))))</f>
        <v>0</v>
      </c>
      <c r="AM255" s="77">
        <f>IF(AND($D255=1,$K255="Oil"),'AMI Ref (2)'!$N$6,IF(AND($D255=1,$K255="Gas"),'AMI Ref (2)'!$O$6,IF(AND($D255=1,$K255="Electric"),'AMI Ref (2)'!$P$6,IF(AND($D255=1,$K255="N/A"),0,0))))</f>
        <v>0</v>
      </c>
      <c r="AN255" s="77">
        <f>IF(AND($D255=2,$K255="Oil"),'AMI Ref (2)'!$N$7,IF(AND($D255=2,$K255="Gas"),'AMI Ref (2)'!$O$7,IF(AND($D255=2,$K255="Electric"),'AMI Ref (2)'!$P$7,IF(AND($D255=2,$K255="N/A"),0,0))))</f>
        <v>0</v>
      </c>
      <c r="AO255" s="77">
        <f>IF(AND($D255=3,$K255="Oil"),'AMI Ref (2)'!$N$8,IF(AND($D255=3,$K255="Gas"),'AMI Ref (2)'!$O$8,IF(AND($D255=3,$K255="Electric"),'AMI Ref (2)'!$P$8,IF(AND($D255=3,$K255="N/A"),0,0))))</f>
        <v>0</v>
      </c>
      <c r="AP255" s="77">
        <f>IF(AND($D255=4,$K255="Oil"),'AMI Ref (2)'!$N$9,IF(AND($D255=4,$K255="Gas"),'AMI Ref (2)'!$O$9,IF(AND($D255=4,$K255="Electric"),'AMI Ref (2)'!$P$9,IF(AND($D255=4,$K255="N/A"),0,0))))</f>
        <v>0</v>
      </c>
      <c r="AQ255" s="77">
        <f>IF(AND($D255=5,$K255="Oil"),'AMI Ref (2)'!$N$10,IF(AND($D255=5,$K255="Gas"),'AMI Ref (2)'!$O$10,IF(AND($D255=5,$K255="Electric"),'AMI Ref (2)'!$P$10,IF(AND($D255=5,$K255="N/A"),0,0))))</f>
        <v>0</v>
      </c>
      <c r="AR255" s="86">
        <f t="shared" si="54"/>
        <v>0</v>
      </c>
      <c r="AS255" s="87" t="e">
        <f t="shared" si="55"/>
        <v>#N/A</v>
      </c>
    </row>
    <row r="256" spans="1:45" ht="12.95" customHeight="1" x14ac:dyDescent="0.2">
      <c r="A256" s="68">
        <v>254</v>
      </c>
      <c r="B256" s="79">
        <f>Input!E271</f>
        <v>0</v>
      </c>
      <c r="C256" s="79">
        <f>Input!F271</f>
        <v>0</v>
      </c>
      <c r="D256" s="79">
        <f>Input!G271</f>
        <v>0</v>
      </c>
      <c r="E256" s="79">
        <f>Input!H271</f>
        <v>0</v>
      </c>
      <c r="F256" s="80">
        <f>Input!I271</f>
        <v>0</v>
      </c>
      <c r="G256" s="80">
        <f>Input!J271</f>
        <v>0</v>
      </c>
      <c r="H256" s="79">
        <f>Input!K271</f>
        <v>0</v>
      </c>
      <c r="I256" s="79">
        <f>Input!L271</f>
        <v>0</v>
      </c>
      <c r="J256" s="79">
        <f>Input!M271</f>
        <v>0</v>
      </c>
      <c r="K256" s="79">
        <f>Input!N271</f>
        <v>0</v>
      </c>
      <c r="L256" s="79">
        <f>Input!O271</f>
        <v>0</v>
      </c>
      <c r="M256" s="81" t="str">
        <f t="shared" si="46"/>
        <v/>
      </c>
      <c r="N256" s="82">
        <f t="shared" si="47"/>
        <v>0</v>
      </c>
      <c r="O256" s="83">
        <f>Input!C271</f>
        <v>0</v>
      </c>
      <c r="P256" s="83"/>
      <c r="R256" s="11">
        <f t="shared" si="43"/>
        <v>0</v>
      </c>
      <c r="S256" s="15" t="str">
        <f t="shared" si="44"/>
        <v xml:space="preserve"> </v>
      </c>
      <c r="T256" s="15"/>
      <c r="U256" s="12">
        <f t="shared" si="48"/>
        <v>0</v>
      </c>
      <c r="V256" s="12">
        <f t="shared" si="49"/>
        <v>0</v>
      </c>
      <c r="W256" s="12">
        <f t="shared" si="50"/>
        <v>0</v>
      </c>
      <c r="X256" s="12">
        <f t="shared" si="51"/>
        <v>0</v>
      </c>
      <c r="Y256" s="12">
        <f t="shared" si="52"/>
        <v>0</v>
      </c>
      <c r="Z256" s="12">
        <f t="shared" si="53"/>
        <v>0</v>
      </c>
      <c r="AA256" s="12">
        <f t="shared" si="56"/>
        <v>0</v>
      </c>
      <c r="AB256" s="12" t="str">
        <f t="shared" si="45"/>
        <v>00</v>
      </c>
      <c r="AC256" s="85" t="e">
        <f>VLOOKUP(AB256,'AMI Ref (2)'!T:U,2,FALSE)</f>
        <v>#N/A</v>
      </c>
      <c r="AD256" s="86"/>
      <c r="AE256" s="77">
        <f>IF(AND($D256=0,$J256="Oil"),'AMI Ref (2)'!$K$5,IF(AND($D256=0,$J256="Gas"),'AMI Ref (2)'!$L$5,IF(AND($D256=0,$J256="Electric"),'AMI Ref (2)'!$M$5,IF(AND($D256=0,$J256="N/A"),0,0))))</f>
        <v>0</v>
      </c>
      <c r="AF256" s="77">
        <f>IF(AND($D256=1,$J256="Oil"),'AMI Ref (2)'!$K$6,IF(AND($D256=1,$J256="Gas"),'AMI Ref (2)'!$L$6,IF(AND($D256=1,$J256="Electric"),'AMI Ref (2)'!$M$6,IF(AND($D256=1,$J256="N/A"),0,0))))</f>
        <v>0</v>
      </c>
      <c r="AG256" s="77">
        <f>IF(AND($D256=2,$J256="Oil"),'AMI Ref (2)'!$K$7,IF(AND($D256=2,$J256="Gas"),'AMI Ref (2)'!$L$7,IF(AND($D256=2,$J256="Electric"),'AMI Ref (2)'!$M$7,IF(AND($D256=2,$J256="N/A"),0,0))))</f>
        <v>0</v>
      </c>
      <c r="AH256" s="77">
        <f>IF(AND($D256=3,$J256="Oil"),'AMI Ref (2)'!$K$8,IF(AND($D256=3,$J256="Gas"),'AMI Ref (2)'!$L$8,IF(AND($D256=3,$J256="Electric"),'AMI Ref (2)'!$M$8,IF(AND($D256=3,$J256="N/A"),0,0))))</f>
        <v>0</v>
      </c>
      <c r="AI256" s="77">
        <f>IF(AND($D256=4,$J256="Oil"),'AMI Ref (2)'!$K$9,IF(AND($D256=4,$J256="Gas"),'AMI Ref (2)'!$L$9,IF(AND($D256=4,$J256="Electric"),'AMI Ref (2)'!$M$9,IF(AND($D256=4,$J256="N/A"),0,0))))</f>
        <v>0</v>
      </c>
      <c r="AJ256" s="77">
        <f>IF(AND($D256=5,$J256="Oil"),'AMI Ref (2)'!$K$10,IF(AND($D256=5,$J256="Gas"),'AMI Ref (2)'!$L$10,IF(AND($D256=5,$J256="Electric"),'AMI Ref (2)'!$M$10,IF(AND($D256=5,$J256="N/A"),0,0))))</f>
        <v>0</v>
      </c>
      <c r="AK256" s="42"/>
      <c r="AL256" s="77">
        <f>IF(AND($D256=0,$K256="Oil"),'AMI Ref (2)'!$N$5,IF(AND($D256=0,$K256="Gas"),'AMI Ref (2)'!$O$5,IF(AND($D256=0,$K256="Electric"),'AMI Ref (2)'!$P$5,IF(AND($D256=0,$K256="N/A"),0,0))))</f>
        <v>0</v>
      </c>
      <c r="AM256" s="77">
        <f>IF(AND($D256=1,$K256="Oil"),'AMI Ref (2)'!$N$6,IF(AND($D256=1,$K256="Gas"),'AMI Ref (2)'!$O$6,IF(AND($D256=1,$K256="Electric"),'AMI Ref (2)'!$P$6,IF(AND($D256=1,$K256="N/A"),0,0))))</f>
        <v>0</v>
      </c>
      <c r="AN256" s="77">
        <f>IF(AND($D256=2,$K256="Oil"),'AMI Ref (2)'!$N$7,IF(AND($D256=2,$K256="Gas"),'AMI Ref (2)'!$O$7,IF(AND($D256=2,$K256="Electric"),'AMI Ref (2)'!$P$7,IF(AND($D256=2,$K256="N/A"),0,0))))</f>
        <v>0</v>
      </c>
      <c r="AO256" s="77">
        <f>IF(AND($D256=3,$K256="Oil"),'AMI Ref (2)'!$N$8,IF(AND($D256=3,$K256="Gas"),'AMI Ref (2)'!$O$8,IF(AND($D256=3,$K256="Electric"),'AMI Ref (2)'!$P$8,IF(AND($D256=3,$K256="N/A"),0,0))))</f>
        <v>0</v>
      </c>
      <c r="AP256" s="77">
        <f>IF(AND($D256=4,$K256="Oil"),'AMI Ref (2)'!$N$9,IF(AND($D256=4,$K256="Gas"),'AMI Ref (2)'!$O$9,IF(AND($D256=4,$K256="Electric"),'AMI Ref (2)'!$P$9,IF(AND($D256=4,$K256="N/A"),0,0))))</f>
        <v>0</v>
      </c>
      <c r="AQ256" s="77">
        <f>IF(AND($D256=5,$K256="Oil"),'AMI Ref (2)'!$N$10,IF(AND($D256=5,$K256="Gas"),'AMI Ref (2)'!$O$10,IF(AND($D256=5,$K256="Electric"),'AMI Ref (2)'!$P$10,IF(AND($D256=5,$K256="N/A"),0,0))))</f>
        <v>0</v>
      </c>
      <c r="AR256" s="86">
        <f t="shared" si="54"/>
        <v>0</v>
      </c>
      <c r="AS256" s="87" t="e">
        <f t="shared" si="55"/>
        <v>#N/A</v>
      </c>
    </row>
    <row r="257" spans="1:45" ht="12.95" customHeight="1" x14ac:dyDescent="0.2">
      <c r="A257" s="68">
        <v>255</v>
      </c>
      <c r="B257" s="79">
        <f>Input!E272</f>
        <v>0</v>
      </c>
      <c r="C257" s="79">
        <f>Input!F272</f>
        <v>0</v>
      </c>
      <c r="D257" s="79">
        <f>Input!G272</f>
        <v>0</v>
      </c>
      <c r="E257" s="79">
        <f>Input!H272</f>
        <v>0</v>
      </c>
      <c r="F257" s="80">
        <f>Input!I272</f>
        <v>0</v>
      </c>
      <c r="G257" s="80">
        <f>Input!J272</f>
        <v>0</v>
      </c>
      <c r="H257" s="79">
        <f>Input!K272</f>
        <v>0</v>
      </c>
      <c r="I257" s="79">
        <f>Input!L272</f>
        <v>0</v>
      </c>
      <c r="J257" s="79">
        <f>Input!M272</f>
        <v>0</v>
      </c>
      <c r="K257" s="79">
        <f>Input!N272</f>
        <v>0</v>
      </c>
      <c r="L257" s="79">
        <f>Input!O272</f>
        <v>0</v>
      </c>
      <c r="M257" s="81" t="str">
        <f t="shared" si="46"/>
        <v/>
      </c>
      <c r="N257" s="82">
        <f t="shared" si="47"/>
        <v>0</v>
      </c>
      <c r="O257" s="83">
        <f>Input!C272</f>
        <v>0</v>
      </c>
      <c r="P257" s="83"/>
      <c r="R257" s="11">
        <f t="shared" si="43"/>
        <v>0</v>
      </c>
      <c r="S257" s="15" t="str">
        <f t="shared" si="44"/>
        <v xml:space="preserve"> </v>
      </c>
      <c r="T257" s="15"/>
      <c r="U257" s="12">
        <f t="shared" si="48"/>
        <v>0</v>
      </c>
      <c r="V257" s="12">
        <f t="shared" si="49"/>
        <v>0</v>
      </c>
      <c r="W257" s="12">
        <f t="shared" si="50"/>
        <v>0</v>
      </c>
      <c r="X257" s="12">
        <f t="shared" si="51"/>
        <v>0</v>
      </c>
      <c r="Y257" s="12">
        <f t="shared" si="52"/>
        <v>0</v>
      </c>
      <c r="Z257" s="12">
        <f t="shared" si="53"/>
        <v>0</v>
      </c>
      <c r="AA257" s="12">
        <f t="shared" si="56"/>
        <v>0</v>
      </c>
      <c r="AB257" s="12" t="str">
        <f t="shared" si="45"/>
        <v>00</v>
      </c>
      <c r="AC257" s="85" t="e">
        <f>VLOOKUP(AB257,'AMI Ref (2)'!T:U,2,FALSE)</f>
        <v>#N/A</v>
      </c>
      <c r="AD257" s="86"/>
      <c r="AE257" s="77">
        <f>IF(AND($D257=0,$J257="Oil"),'AMI Ref (2)'!$K$5,IF(AND($D257=0,$J257="Gas"),'AMI Ref (2)'!$L$5,IF(AND($D257=0,$J257="Electric"),'AMI Ref (2)'!$M$5,IF(AND($D257=0,$J257="N/A"),0,0))))</f>
        <v>0</v>
      </c>
      <c r="AF257" s="77">
        <f>IF(AND($D257=1,$J257="Oil"),'AMI Ref (2)'!$K$6,IF(AND($D257=1,$J257="Gas"),'AMI Ref (2)'!$L$6,IF(AND($D257=1,$J257="Electric"),'AMI Ref (2)'!$M$6,IF(AND($D257=1,$J257="N/A"),0,0))))</f>
        <v>0</v>
      </c>
      <c r="AG257" s="77">
        <f>IF(AND($D257=2,$J257="Oil"),'AMI Ref (2)'!$K$7,IF(AND($D257=2,$J257="Gas"),'AMI Ref (2)'!$L$7,IF(AND($D257=2,$J257="Electric"),'AMI Ref (2)'!$M$7,IF(AND($D257=2,$J257="N/A"),0,0))))</f>
        <v>0</v>
      </c>
      <c r="AH257" s="77">
        <f>IF(AND($D257=3,$J257="Oil"),'AMI Ref (2)'!$K$8,IF(AND($D257=3,$J257="Gas"),'AMI Ref (2)'!$L$8,IF(AND($D257=3,$J257="Electric"),'AMI Ref (2)'!$M$8,IF(AND($D257=3,$J257="N/A"),0,0))))</f>
        <v>0</v>
      </c>
      <c r="AI257" s="77">
        <f>IF(AND($D257=4,$J257="Oil"),'AMI Ref (2)'!$K$9,IF(AND($D257=4,$J257="Gas"),'AMI Ref (2)'!$L$9,IF(AND($D257=4,$J257="Electric"),'AMI Ref (2)'!$M$9,IF(AND($D257=4,$J257="N/A"),0,0))))</f>
        <v>0</v>
      </c>
      <c r="AJ257" s="77">
        <f>IF(AND($D257=5,$J257="Oil"),'AMI Ref (2)'!$K$10,IF(AND($D257=5,$J257="Gas"),'AMI Ref (2)'!$L$10,IF(AND($D257=5,$J257="Electric"),'AMI Ref (2)'!$M$10,IF(AND($D257=5,$J257="N/A"),0,0))))</f>
        <v>0</v>
      </c>
      <c r="AK257" s="42"/>
      <c r="AL257" s="77">
        <f>IF(AND($D257=0,$K257="Oil"),'AMI Ref (2)'!$N$5,IF(AND($D257=0,$K257="Gas"),'AMI Ref (2)'!$O$5,IF(AND($D257=0,$K257="Electric"),'AMI Ref (2)'!$P$5,IF(AND($D257=0,$K257="N/A"),0,0))))</f>
        <v>0</v>
      </c>
      <c r="AM257" s="77">
        <f>IF(AND($D257=1,$K257="Oil"),'AMI Ref (2)'!$N$6,IF(AND($D257=1,$K257="Gas"),'AMI Ref (2)'!$O$6,IF(AND($D257=1,$K257="Electric"),'AMI Ref (2)'!$P$6,IF(AND($D257=1,$K257="N/A"),0,0))))</f>
        <v>0</v>
      </c>
      <c r="AN257" s="77">
        <f>IF(AND($D257=2,$K257="Oil"),'AMI Ref (2)'!$N$7,IF(AND($D257=2,$K257="Gas"),'AMI Ref (2)'!$O$7,IF(AND($D257=2,$K257="Electric"),'AMI Ref (2)'!$P$7,IF(AND($D257=2,$K257="N/A"),0,0))))</f>
        <v>0</v>
      </c>
      <c r="AO257" s="77">
        <f>IF(AND($D257=3,$K257="Oil"),'AMI Ref (2)'!$N$8,IF(AND($D257=3,$K257="Gas"),'AMI Ref (2)'!$O$8,IF(AND($D257=3,$K257="Electric"),'AMI Ref (2)'!$P$8,IF(AND($D257=3,$K257="N/A"),0,0))))</f>
        <v>0</v>
      </c>
      <c r="AP257" s="77">
        <f>IF(AND($D257=4,$K257="Oil"),'AMI Ref (2)'!$N$9,IF(AND($D257=4,$K257="Gas"),'AMI Ref (2)'!$O$9,IF(AND($D257=4,$K257="Electric"),'AMI Ref (2)'!$P$9,IF(AND($D257=4,$K257="N/A"),0,0))))</f>
        <v>0</v>
      </c>
      <c r="AQ257" s="77">
        <f>IF(AND($D257=5,$K257="Oil"),'AMI Ref (2)'!$N$10,IF(AND($D257=5,$K257="Gas"),'AMI Ref (2)'!$O$10,IF(AND($D257=5,$K257="Electric"),'AMI Ref (2)'!$P$10,IF(AND($D257=5,$K257="N/A"),0,0))))</f>
        <v>0</v>
      </c>
      <c r="AR257" s="86">
        <f t="shared" si="54"/>
        <v>0</v>
      </c>
      <c r="AS257" s="87" t="e">
        <f t="shared" si="55"/>
        <v>#N/A</v>
      </c>
    </row>
    <row r="258" spans="1:45" ht="12.95" customHeight="1" x14ac:dyDescent="0.2">
      <c r="A258" s="68">
        <v>256</v>
      </c>
      <c r="B258" s="79">
        <f>Input!E273</f>
        <v>0</v>
      </c>
      <c r="C258" s="79">
        <f>Input!F273</f>
        <v>0</v>
      </c>
      <c r="D258" s="79">
        <f>Input!G273</f>
        <v>0</v>
      </c>
      <c r="E258" s="79">
        <f>Input!H273</f>
        <v>0</v>
      </c>
      <c r="F258" s="80">
        <f>Input!I273</f>
        <v>0</v>
      </c>
      <c r="G258" s="80">
        <f>Input!J273</f>
        <v>0</v>
      </c>
      <c r="H258" s="79">
        <f>Input!K273</f>
        <v>0</v>
      </c>
      <c r="I258" s="79">
        <f>Input!L273</f>
        <v>0</v>
      </c>
      <c r="J258" s="79">
        <f>Input!M273</f>
        <v>0</v>
      </c>
      <c r="K258" s="79">
        <f>Input!N273</f>
        <v>0</v>
      </c>
      <c r="L258" s="79">
        <f>Input!O273</f>
        <v>0</v>
      </c>
      <c r="M258" s="81" t="str">
        <f t="shared" si="46"/>
        <v/>
      </c>
      <c r="N258" s="82">
        <f t="shared" si="47"/>
        <v>0</v>
      </c>
      <c r="O258" s="83">
        <f>Input!C273</f>
        <v>0</v>
      </c>
      <c r="P258" s="83"/>
      <c r="R258" s="11">
        <f t="shared" si="43"/>
        <v>0</v>
      </c>
      <c r="S258" s="15" t="str">
        <f t="shared" si="44"/>
        <v xml:space="preserve"> </v>
      </c>
      <c r="T258" s="15"/>
      <c r="U258" s="12">
        <f t="shared" si="48"/>
        <v>0</v>
      </c>
      <c r="V258" s="12">
        <f t="shared" si="49"/>
        <v>0</v>
      </c>
      <c r="W258" s="12">
        <f t="shared" si="50"/>
        <v>0</v>
      </c>
      <c r="X258" s="12">
        <f t="shared" si="51"/>
        <v>0</v>
      </c>
      <c r="Y258" s="12">
        <f t="shared" si="52"/>
        <v>0</v>
      </c>
      <c r="Z258" s="12">
        <f t="shared" si="53"/>
        <v>0</v>
      </c>
      <c r="AA258" s="12">
        <f t="shared" si="56"/>
        <v>0</v>
      </c>
      <c r="AB258" s="12" t="str">
        <f t="shared" si="45"/>
        <v>00</v>
      </c>
      <c r="AC258" s="85" t="e">
        <f>VLOOKUP(AB258,'AMI Ref (2)'!T:U,2,FALSE)</f>
        <v>#N/A</v>
      </c>
      <c r="AD258" s="86"/>
      <c r="AE258" s="77">
        <f>IF(AND($D258=0,$J258="Oil"),'AMI Ref (2)'!$K$5,IF(AND($D258=0,$J258="Gas"),'AMI Ref (2)'!$L$5,IF(AND($D258=0,$J258="Electric"),'AMI Ref (2)'!$M$5,IF(AND($D258=0,$J258="N/A"),0,0))))</f>
        <v>0</v>
      </c>
      <c r="AF258" s="77">
        <f>IF(AND($D258=1,$J258="Oil"),'AMI Ref (2)'!$K$6,IF(AND($D258=1,$J258="Gas"),'AMI Ref (2)'!$L$6,IF(AND($D258=1,$J258="Electric"),'AMI Ref (2)'!$M$6,IF(AND($D258=1,$J258="N/A"),0,0))))</f>
        <v>0</v>
      </c>
      <c r="AG258" s="77">
        <f>IF(AND($D258=2,$J258="Oil"),'AMI Ref (2)'!$K$7,IF(AND($D258=2,$J258="Gas"),'AMI Ref (2)'!$L$7,IF(AND($D258=2,$J258="Electric"),'AMI Ref (2)'!$M$7,IF(AND($D258=2,$J258="N/A"),0,0))))</f>
        <v>0</v>
      </c>
      <c r="AH258" s="77">
        <f>IF(AND($D258=3,$J258="Oil"),'AMI Ref (2)'!$K$8,IF(AND($D258=3,$J258="Gas"),'AMI Ref (2)'!$L$8,IF(AND($D258=3,$J258="Electric"),'AMI Ref (2)'!$M$8,IF(AND($D258=3,$J258="N/A"),0,0))))</f>
        <v>0</v>
      </c>
      <c r="AI258" s="77">
        <f>IF(AND($D258=4,$J258="Oil"),'AMI Ref (2)'!$K$9,IF(AND($D258=4,$J258="Gas"),'AMI Ref (2)'!$L$9,IF(AND($D258=4,$J258="Electric"),'AMI Ref (2)'!$M$9,IF(AND($D258=4,$J258="N/A"),0,0))))</f>
        <v>0</v>
      </c>
      <c r="AJ258" s="77">
        <f>IF(AND($D258=5,$J258="Oil"),'AMI Ref (2)'!$K$10,IF(AND($D258=5,$J258="Gas"),'AMI Ref (2)'!$L$10,IF(AND($D258=5,$J258="Electric"),'AMI Ref (2)'!$M$10,IF(AND($D258=5,$J258="N/A"),0,0))))</f>
        <v>0</v>
      </c>
      <c r="AK258" s="42"/>
      <c r="AL258" s="77">
        <f>IF(AND($D258=0,$K258="Oil"),'AMI Ref (2)'!$N$5,IF(AND($D258=0,$K258="Gas"),'AMI Ref (2)'!$O$5,IF(AND($D258=0,$K258="Electric"),'AMI Ref (2)'!$P$5,IF(AND($D258=0,$K258="N/A"),0,0))))</f>
        <v>0</v>
      </c>
      <c r="AM258" s="77">
        <f>IF(AND($D258=1,$K258="Oil"),'AMI Ref (2)'!$N$6,IF(AND($D258=1,$K258="Gas"),'AMI Ref (2)'!$O$6,IF(AND($D258=1,$K258="Electric"),'AMI Ref (2)'!$P$6,IF(AND($D258=1,$K258="N/A"),0,0))))</f>
        <v>0</v>
      </c>
      <c r="AN258" s="77">
        <f>IF(AND($D258=2,$K258="Oil"),'AMI Ref (2)'!$N$7,IF(AND($D258=2,$K258="Gas"),'AMI Ref (2)'!$O$7,IF(AND($D258=2,$K258="Electric"),'AMI Ref (2)'!$P$7,IF(AND($D258=2,$K258="N/A"),0,0))))</f>
        <v>0</v>
      </c>
      <c r="AO258" s="77">
        <f>IF(AND($D258=3,$K258="Oil"),'AMI Ref (2)'!$N$8,IF(AND($D258=3,$K258="Gas"),'AMI Ref (2)'!$O$8,IF(AND($D258=3,$K258="Electric"),'AMI Ref (2)'!$P$8,IF(AND($D258=3,$K258="N/A"),0,0))))</f>
        <v>0</v>
      </c>
      <c r="AP258" s="77">
        <f>IF(AND($D258=4,$K258="Oil"),'AMI Ref (2)'!$N$9,IF(AND($D258=4,$K258="Gas"),'AMI Ref (2)'!$O$9,IF(AND($D258=4,$K258="Electric"),'AMI Ref (2)'!$P$9,IF(AND($D258=4,$K258="N/A"),0,0))))</f>
        <v>0</v>
      </c>
      <c r="AQ258" s="77">
        <f>IF(AND($D258=5,$K258="Oil"),'AMI Ref (2)'!$N$10,IF(AND($D258=5,$K258="Gas"),'AMI Ref (2)'!$O$10,IF(AND($D258=5,$K258="Electric"),'AMI Ref (2)'!$P$10,IF(AND($D258=5,$K258="N/A"),0,0))))</f>
        <v>0</v>
      </c>
      <c r="AR258" s="86">
        <f t="shared" si="54"/>
        <v>0</v>
      </c>
      <c r="AS258" s="87" t="e">
        <f t="shared" si="55"/>
        <v>#N/A</v>
      </c>
    </row>
    <row r="259" spans="1:45" ht="12.95" customHeight="1" x14ac:dyDescent="0.2">
      <c r="A259" s="68">
        <v>257</v>
      </c>
      <c r="B259" s="79">
        <f>Input!E274</f>
        <v>0</v>
      </c>
      <c r="C259" s="79">
        <f>Input!F274</f>
        <v>0</v>
      </c>
      <c r="D259" s="79">
        <f>Input!G274</f>
        <v>0</v>
      </c>
      <c r="E259" s="79">
        <f>Input!H274</f>
        <v>0</v>
      </c>
      <c r="F259" s="80">
        <f>Input!I274</f>
        <v>0</v>
      </c>
      <c r="G259" s="80">
        <f>Input!J274</f>
        <v>0</v>
      </c>
      <c r="H259" s="79">
        <f>Input!K274</f>
        <v>0</v>
      </c>
      <c r="I259" s="79">
        <f>Input!L274</f>
        <v>0</v>
      </c>
      <c r="J259" s="79">
        <f>Input!M274</f>
        <v>0</v>
      </c>
      <c r="K259" s="79">
        <f>Input!N274</f>
        <v>0</v>
      </c>
      <c r="L259" s="79">
        <f>Input!O274</f>
        <v>0</v>
      </c>
      <c r="M259" s="81" t="str">
        <f t="shared" si="46"/>
        <v/>
      </c>
      <c r="N259" s="82">
        <f t="shared" si="47"/>
        <v>0</v>
      </c>
      <c r="O259" s="83">
        <f>Input!C274</f>
        <v>0</v>
      </c>
      <c r="P259" s="83"/>
      <c r="R259" s="11">
        <f t="shared" ref="R259:R322" si="57">IF(AND($H259="No",$I259="No"),"E",IF(AND($H259="Yes, No Elec. Stove",$I259="No"),"F",IF(AND($H259="No",$I259="Yes"),"H",IF(AND($H259="Yes, No Elec. Stove",$I259="Yes"),"I", ))))</f>
        <v>0</v>
      </c>
      <c r="S259" s="15" t="str">
        <f t="shared" ref="S259:S322" si="58">IF(H259="Yes w/ Elec. Stove","G"," ")</f>
        <v xml:space="preserve"> </v>
      </c>
      <c r="T259" s="15"/>
      <c r="U259" s="12">
        <f t="shared" si="48"/>
        <v>0</v>
      </c>
      <c r="V259" s="12">
        <f t="shared" si="49"/>
        <v>0</v>
      </c>
      <c r="W259" s="12">
        <f t="shared" si="50"/>
        <v>0</v>
      </c>
      <c r="X259" s="12">
        <f t="shared" si="51"/>
        <v>0</v>
      </c>
      <c r="Y259" s="12">
        <f t="shared" si="52"/>
        <v>0</v>
      </c>
      <c r="Z259" s="12">
        <f t="shared" si="53"/>
        <v>0</v>
      </c>
      <c r="AA259" s="12">
        <f t="shared" si="56"/>
        <v>0</v>
      </c>
      <c r="AB259" s="12" t="str">
        <f t="shared" ref="AB259:AB322" si="59">CONCATENATE(IF(H259="Yes w/ Elec. Stove","G",R259),AA259)</f>
        <v>00</v>
      </c>
      <c r="AC259" s="85" t="e">
        <f>VLOOKUP(AB259,'AMI Ref (2)'!T:U,2,FALSE)</f>
        <v>#N/A</v>
      </c>
      <c r="AD259" s="86"/>
      <c r="AE259" s="77">
        <f>IF(AND($D259=0,$J259="Oil"),'AMI Ref (2)'!$K$5,IF(AND($D259=0,$J259="Gas"),'AMI Ref (2)'!$L$5,IF(AND($D259=0,$J259="Electric"),'AMI Ref (2)'!$M$5,IF(AND($D259=0,$J259="N/A"),0,0))))</f>
        <v>0</v>
      </c>
      <c r="AF259" s="77">
        <f>IF(AND($D259=1,$J259="Oil"),'AMI Ref (2)'!$K$6,IF(AND($D259=1,$J259="Gas"),'AMI Ref (2)'!$L$6,IF(AND($D259=1,$J259="Electric"),'AMI Ref (2)'!$M$6,IF(AND($D259=1,$J259="N/A"),0,0))))</f>
        <v>0</v>
      </c>
      <c r="AG259" s="77">
        <f>IF(AND($D259=2,$J259="Oil"),'AMI Ref (2)'!$K$7,IF(AND($D259=2,$J259="Gas"),'AMI Ref (2)'!$L$7,IF(AND($D259=2,$J259="Electric"),'AMI Ref (2)'!$M$7,IF(AND($D259=2,$J259="N/A"),0,0))))</f>
        <v>0</v>
      </c>
      <c r="AH259" s="77">
        <f>IF(AND($D259=3,$J259="Oil"),'AMI Ref (2)'!$K$8,IF(AND($D259=3,$J259="Gas"),'AMI Ref (2)'!$L$8,IF(AND($D259=3,$J259="Electric"),'AMI Ref (2)'!$M$8,IF(AND($D259=3,$J259="N/A"),0,0))))</f>
        <v>0</v>
      </c>
      <c r="AI259" s="77">
        <f>IF(AND($D259=4,$J259="Oil"),'AMI Ref (2)'!$K$9,IF(AND($D259=4,$J259="Gas"),'AMI Ref (2)'!$L$9,IF(AND($D259=4,$J259="Electric"),'AMI Ref (2)'!$M$9,IF(AND($D259=4,$J259="N/A"),0,0))))</f>
        <v>0</v>
      </c>
      <c r="AJ259" s="77">
        <f>IF(AND($D259=5,$J259="Oil"),'AMI Ref (2)'!$K$10,IF(AND($D259=5,$J259="Gas"),'AMI Ref (2)'!$L$10,IF(AND($D259=5,$J259="Electric"),'AMI Ref (2)'!$M$10,IF(AND($D259=5,$J259="N/A"),0,0))))</f>
        <v>0</v>
      </c>
      <c r="AK259" s="42"/>
      <c r="AL259" s="77">
        <f>IF(AND($D259=0,$K259="Oil"),'AMI Ref (2)'!$N$5,IF(AND($D259=0,$K259="Gas"),'AMI Ref (2)'!$O$5,IF(AND($D259=0,$K259="Electric"),'AMI Ref (2)'!$P$5,IF(AND($D259=0,$K259="N/A"),0,0))))</f>
        <v>0</v>
      </c>
      <c r="AM259" s="77">
        <f>IF(AND($D259=1,$K259="Oil"),'AMI Ref (2)'!$N$6,IF(AND($D259=1,$K259="Gas"),'AMI Ref (2)'!$O$6,IF(AND($D259=1,$K259="Electric"),'AMI Ref (2)'!$P$6,IF(AND($D259=1,$K259="N/A"),0,0))))</f>
        <v>0</v>
      </c>
      <c r="AN259" s="77">
        <f>IF(AND($D259=2,$K259="Oil"),'AMI Ref (2)'!$N$7,IF(AND($D259=2,$K259="Gas"),'AMI Ref (2)'!$O$7,IF(AND($D259=2,$K259="Electric"),'AMI Ref (2)'!$P$7,IF(AND($D259=2,$K259="N/A"),0,0))))</f>
        <v>0</v>
      </c>
      <c r="AO259" s="77">
        <f>IF(AND($D259=3,$K259="Oil"),'AMI Ref (2)'!$N$8,IF(AND($D259=3,$K259="Gas"),'AMI Ref (2)'!$O$8,IF(AND($D259=3,$K259="Electric"),'AMI Ref (2)'!$P$8,IF(AND($D259=3,$K259="N/A"),0,0))))</f>
        <v>0</v>
      </c>
      <c r="AP259" s="77">
        <f>IF(AND($D259=4,$K259="Oil"),'AMI Ref (2)'!$N$9,IF(AND($D259=4,$K259="Gas"),'AMI Ref (2)'!$O$9,IF(AND($D259=4,$K259="Electric"),'AMI Ref (2)'!$P$9,IF(AND($D259=4,$K259="N/A"),0,0))))</f>
        <v>0</v>
      </c>
      <c r="AQ259" s="77">
        <f>IF(AND($D259=5,$K259="Oil"),'AMI Ref (2)'!$N$10,IF(AND($D259=5,$K259="Gas"),'AMI Ref (2)'!$O$10,IF(AND($D259=5,$K259="Electric"),'AMI Ref (2)'!$P$10,IF(AND($D259=5,$K259="N/A"),0,0))))</f>
        <v>0</v>
      </c>
      <c r="AR259" s="86">
        <f t="shared" si="54"/>
        <v>0</v>
      </c>
      <c r="AS259" s="87" t="e">
        <f t="shared" si="55"/>
        <v>#N/A</v>
      </c>
    </row>
    <row r="260" spans="1:45" ht="12.95" customHeight="1" x14ac:dyDescent="0.2">
      <c r="A260" s="68">
        <v>258</v>
      </c>
      <c r="B260" s="79">
        <f>Input!E275</f>
        <v>0</v>
      </c>
      <c r="C260" s="79">
        <f>Input!F275</f>
        <v>0</v>
      </c>
      <c r="D260" s="79">
        <f>Input!G275</f>
        <v>0</v>
      </c>
      <c r="E260" s="79">
        <f>Input!H275</f>
        <v>0</v>
      </c>
      <c r="F260" s="80">
        <f>Input!I275</f>
        <v>0</v>
      </c>
      <c r="G260" s="80">
        <f>Input!J275</f>
        <v>0</v>
      </c>
      <c r="H260" s="79">
        <f>Input!K275</f>
        <v>0</v>
      </c>
      <c r="I260" s="79">
        <f>Input!L275</f>
        <v>0</v>
      </c>
      <c r="J260" s="79">
        <f>Input!M275</f>
        <v>0</v>
      </c>
      <c r="K260" s="79">
        <f>Input!N275</f>
        <v>0</v>
      </c>
      <c r="L260" s="79">
        <f>Input!O275</f>
        <v>0</v>
      </c>
      <c r="M260" s="81" t="str">
        <f t="shared" ref="M260:M323" si="60">IFERROR(IF(E260="NO","NA",IF(AND(E260="yes",C260+L260&lt;=AS260),"YES","NO")),"")</f>
        <v/>
      </c>
      <c r="N260" s="82">
        <f t="shared" ref="N260:N323" si="61">IF(G260&lt;=F260,IF(G260&gt;0%,G260,F260),F260)</f>
        <v>0</v>
      </c>
      <c r="O260" s="83">
        <f>Input!C275</f>
        <v>0</v>
      </c>
      <c r="P260" s="83"/>
      <c r="R260" s="11">
        <f t="shared" si="57"/>
        <v>0</v>
      </c>
      <c r="S260" s="15" t="str">
        <f t="shared" si="58"/>
        <v xml:space="preserve"> </v>
      </c>
      <c r="T260" s="15"/>
      <c r="U260" s="12">
        <f t="shared" ref="U260:U323" si="62">IF(AND($D260=0,$F260=0.4),22,IF(AND($D260=0,$F260=0.6),34,IF(AND($D260=0,$F260=0.8),60,IF(AND($D260=0,$F260=1.2),73,IF(AND($D260=0,$F260=1.3),85,0)))))</f>
        <v>0</v>
      </c>
      <c r="V260" s="12">
        <f t="shared" ref="V260:V323" si="63">IF(AND($D260=1,$F260=0.4),23,IF(AND($D260=1,$F260=0.6),35,IF(AND($D260=1,$F260=0.8),61,IF(AND($D260=1,$F260=1.2),74,IF(AND($D260=1,$F260=1.3),86,0)))))</f>
        <v>0</v>
      </c>
      <c r="W260" s="12">
        <f t="shared" ref="W260:W323" si="64">IF(AND($D260=2,$F260=0.4),24,IF(AND($D260=2,$F260=0.6),36,IF(AND($D260=2,$F260=0.8),62,IF(AND($D260=2,$F260=1.2),75,IF(AND($D260=2,$F260=1.3),87,0)))))</f>
        <v>0</v>
      </c>
      <c r="X260" s="12">
        <f t="shared" ref="X260:X323" si="65">IF(AND($D260=3,$F260=0.4),25,IF(AND($D260=3,$F260=0.6),37,IF(AND($D260=3,$F260=0.8),63,IF(AND($D260=3,$F260=1.2),76,IF(AND($D260=3,$F260=1.3),88,0)))))</f>
        <v>0</v>
      </c>
      <c r="Y260" s="12">
        <f t="shared" ref="Y260:Y323" si="66">IF(AND($D260=4,$F260=0.4),26,IF(AND($D260=4,$F260=0.6),38,IF(AND($D260=4,$F260=0.8),64,IF(AND($D260=4,$F260=1.2),77,IF(AND($D260=4,$F260=1.3),89,0)))))</f>
        <v>0</v>
      </c>
      <c r="Z260" s="12">
        <f t="shared" ref="Z260:Z323" si="67">IF(AND($D260=5,$F260=0.4),27,IF(AND($D260=5,$F260=0.6),39,IF(AND($D260=5,$F260=0.8),65,IF(AND($D260=5,$F260=1.2),78,IF(AND($D260=5,$F260=1.3),90,0)))))</f>
        <v>0</v>
      </c>
      <c r="AA260" s="12">
        <f t="shared" si="56"/>
        <v>0</v>
      </c>
      <c r="AB260" s="12" t="str">
        <f t="shared" si="59"/>
        <v>00</v>
      </c>
      <c r="AC260" s="85" t="e">
        <f>VLOOKUP(AB260,'AMI Ref (2)'!T:U,2,FALSE)</f>
        <v>#N/A</v>
      </c>
      <c r="AD260" s="86"/>
      <c r="AE260" s="77">
        <f>IF(AND($D260=0,$J260="Oil"),'AMI Ref (2)'!$K$5,IF(AND($D260=0,$J260="Gas"),'AMI Ref (2)'!$L$5,IF(AND($D260=0,$J260="Electric"),'AMI Ref (2)'!$M$5,IF(AND($D260=0,$J260="N/A"),0,0))))</f>
        <v>0</v>
      </c>
      <c r="AF260" s="77">
        <f>IF(AND($D260=1,$J260="Oil"),'AMI Ref (2)'!$K$6,IF(AND($D260=1,$J260="Gas"),'AMI Ref (2)'!$L$6,IF(AND($D260=1,$J260="Electric"),'AMI Ref (2)'!$M$6,IF(AND($D260=1,$J260="N/A"),0,0))))</f>
        <v>0</v>
      </c>
      <c r="AG260" s="77">
        <f>IF(AND($D260=2,$J260="Oil"),'AMI Ref (2)'!$K$7,IF(AND($D260=2,$J260="Gas"),'AMI Ref (2)'!$L$7,IF(AND($D260=2,$J260="Electric"),'AMI Ref (2)'!$M$7,IF(AND($D260=2,$J260="N/A"),0,0))))</f>
        <v>0</v>
      </c>
      <c r="AH260" s="77">
        <f>IF(AND($D260=3,$J260="Oil"),'AMI Ref (2)'!$K$8,IF(AND($D260=3,$J260="Gas"),'AMI Ref (2)'!$L$8,IF(AND($D260=3,$J260="Electric"),'AMI Ref (2)'!$M$8,IF(AND($D260=3,$J260="N/A"),0,0))))</f>
        <v>0</v>
      </c>
      <c r="AI260" s="77">
        <f>IF(AND($D260=4,$J260="Oil"),'AMI Ref (2)'!$K$9,IF(AND($D260=4,$J260="Gas"),'AMI Ref (2)'!$L$9,IF(AND($D260=4,$J260="Electric"),'AMI Ref (2)'!$M$9,IF(AND($D260=4,$J260="N/A"),0,0))))</f>
        <v>0</v>
      </c>
      <c r="AJ260" s="77">
        <f>IF(AND($D260=5,$J260="Oil"),'AMI Ref (2)'!$K$10,IF(AND($D260=5,$J260="Gas"),'AMI Ref (2)'!$L$10,IF(AND($D260=5,$J260="Electric"),'AMI Ref (2)'!$M$10,IF(AND($D260=5,$J260="N/A"),0,0))))</f>
        <v>0</v>
      </c>
      <c r="AK260" s="42"/>
      <c r="AL260" s="77">
        <f>IF(AND($D260=0,$K260="Oil"),'AMI Ref (2)'!$N$5,IF(AND($D260=0,$K260="Gas"),'AMI Ref (2)'!$O$5,IF(AND($D260=0,$K260="Electric"),'AMI Ref (2)'!$P$5,IF(AND($D260=0,$K260="N/A"),0,0))))</f>
        <v>0</v>
      </c>
      <c r="AM260" s="77">
        <f>IF(AND($D260=1,$K260="Oil"),'AMI Ref (2)'!$N$6,IF(AND($D260=1,$K260="Gas"),'AMI Ref (2)'!$O$6,IF(AND($D260=1,$K260="Electric"),'AMI Ref (2)'!$P$6,IF(AND($D260=1,$K260="N/A"),0,0))))</f>
        <v>0</v>
      </c>
      <c r="AN260" s="77">
        <f>IF(AND($D260=2,$K260="Oil"),'AMI Ref (2)'!$N$7,IF(AND($D260=2,$K260="Gas"),'AMI Ref (2)'!$O$7,IF(AND($D260=2,$K260="Electric"),'AMI Ref (2)'!$P$7,IF(AND($D260=2,$K260="N/A"),0,0))))</f>
        <v>0</v>
      </c>
      <c r="AO260" s="77">
        <f>IF(AND($D260=3,$K260="Oil"),'AMI Ref (2)'!$N$8,IF(AND($D260=3,$K260="Gas"),'AMI Ref (2)'!$O$8,IF(AND($D260=3,$K260="Electric"),'AMI Ref (2)'!$P$8,IF(AND($D260=3,$K260="N/A"),0,0))))</f>
        <v>0</v>
      </c>
      <c r="AP260" s="77">
        <f>IF(AND($D260=4,$K260="Oil"),'AMI Ref (2)'!$N$9,IF(AND($D260=4,$K260="Gas"),'AMI Ref (2)'!$O$9,IF(AND($D260=4,$K260="Electric"),'AMI Ref (2)'!$P$9,IF(AND($D260=4,$K260="N/A"),0,0))))</f>
        <v>0</v>
      </c>
      <c r="AQ260" s="77">
        <f>IF(AND($D260=5,$K260="Oil"),'AMI Ref (2)'!$N$10,IF(AND($D260=5,$K260="Gas"),'AMI Ref (2)'!$O$10,IF(AND($D260=5,$K260="Electric"),'AMI Ref (2)'!$P$10,IF(AND($D260=5,$K260="N/A"),0,0))))</f>
        <v>0</v>
      </c>
      <c r="AR260" s="86">
        <f t="shared" ref="AR260:AR323" si="68">SUM(AE260:AQ260)</f>
        <v>0</v>
      </c>
      <c r="AS260" s="87" t="e">
        <f t="shared" ref="AS260:AS323" si="69">AC260-AR260</f>
        <v>#N/A</v>
      </c>
    </row>
    <row r="261" spans="1:45" ht="12.95" customHeight="1" x14ac:dyDescent="0.2">
      <c r="A261" s="68">
        <v>259</v>
      </c>
      <c r="B261" s="79">
        <f>Input!E276</f>
        <v>0</v>
      </c>
      <c r="C261" s="79">
        <f>Input!F276</f>
        <v>0</v>
      </c>
      <c r="D261" s="79">
        <f>Input!G276</f>
        <v>0</v>
      </c>
      <c r="E261" s="79">
        <f>Input!H276</f>
        <v>0</v>
      </c>
      <c r="F261" s="80">
        <f>Input!I276</f>
        <v>0</v>
      </c>
      <c r="G261" s="80">
        <f>Input!J276</f>
        <v>0</v>
      </c>
      <c r="H261" s="79">
        <f>Input!K276</f>
        <v>0</v>
      </c>
      <c r="I261" s="79">
        <f>Input!L276</f>
        <v>0</v>
      </c>
      <c r="J261" s="79">
        <f>Input!M276</f>
        <v>0</v>
      </c>
      <c r="K261" s="79">
        <f>Input!N276</f>
        <v>0</v>
      </c>
      <c r="L261" s="79">
        <f>Input!O276</f>
        <v>0</v>
      </c>
      <c r="M261" s="81" t="str">
        <f t="shared" si="60"/>
        <v/>
      </c>
      <c r="N261" s="82">
        <f t="shared" si="61"/>
        <v>0</v>
      </c>
      <c r="O261" s="83">
        <f>Input!C276</f>
        <v>0</v>
      </c>
      <c r="P261" s="83"/>
      <c r="R261" s="11">
        <f t="shared" si="57"/>
        <v>0</v>
      </c>
      <c r="S261" s="15" t="str">
        <f t="shared" si="58"/>
        <v xml:space="preserve"> </v>
      </c>
      <c r="T261" s="15"/>
      <c r="U261" s="12">
        <f t="shared" si="62"/>
        <v>0</v>
      </c>
      <c r="V261" s="12">
        <f t="shared" si="63"/>
        <v>0</v>
      </c>
      <c r="W261" s="12">
        <f t="shared" si="64"/>
        <v>0</v>
      </c>
      <c r="X261" s="12">
        <f t="shared" si="65"/>
        <v>0</v>
      </c>
      <c r="Y261" s="12">
        <f t="shared" si="66"/>
        <v>0</v>
      </c>
      <c r="Z261" s="12">
        <f t="shared" si="67"/>
        <v>0</v>
      </c>
      <c r="AA261" s="12">
        <f t="shared" si="56"/>
        <v>0</v>
      </c>
      <c r="AB261" s="12" t="str">
        <f t="shared" si="59"/>
        <v>00</v>
      </c>
      <c r="AC261" s="85" t="e">
        <f>VLOOKUP(AB261,'AMI Ref (2)'!T:U,2,FALSE)</f>
        <v>#N/A</v>
      </c>
      <c r="AD261" s="86"/>
      <c r="AE261" s="77">
        <f>IF(AND($D261=0,$J261="Oil"),'AMI Ref (2)'!$K$5,IF(AND($D261=0,$J261="Gas"),'AMI Ref (2)'!$L$5,IF(AND($D261=0,$J261="Electric"),'AMI Ref (2)'!$M$5,IF(AND($D261=0,$J261="N/A"),0,0))))</f>
        <v>0</v>
      </c>
      <c r="AF261" s="77">
        <f>IF(AND($D261=1,$J261="Oil"),'AMI Ref (2)'!$K$6,IF(AND($D261=1,$J261="Gas"),'AMI Ref (2)'!$L$6,IF(AND($D261=1,$J261="Electric"),'AMI Ref (2)'!$M$6,IF(AND($D261=1,$J261="N/A"),0,0))))</f>
        <v>0</v>
      </c>
      <c r="AG261" s="77">
        <f>IF(AND($D261=2,$J261="Oil"),'AMI Ref (2)'!$K$7,IF(AND($D261=2,$J261="Gas"),'AMI Ref (2)'!$L$7,IF(AND($D261=2,$J261="Electric"),'AMI Ref (2)'!$M$7,IF(AND($D261=2,$J261="N/A"),0,0))))</f>
        <v>0</v>
      </c>
      <c r="AH261" s="77">
        <f>IF(AND($D261=3,$J261="Oil"),'AMI Ref (2)'!$K$8,IF(AND($D261=3,$J261="Gas"),'AMI Ref (2)'!$L$8,IF(AND($D261=3,$J261="Electric"),'AMI Ref (2)'!$M$8,IF(AND($D261=3,$J261="N/A"),0,0))))</f>
        <v>0</v>
      </c>
      <c r="AI261" s="77">
        <f>IF(AND($D261=4,$J261="Oil"),'AMI Ref (2)'!$K$9,IF(AND($D261=4,$J261="Gas"),'AMI Ref (2)'!$L$9,IF(AND($D261=4,$J261="Electric"),'AMI Ref (2)'!$M$9,IF(AND($D261=4,$J261="N/A"),0,0))))</f>
        <v>0</v>
      </c>
      <c r="AJ261" s="77">
        <f>IF(AND($D261=5,$J261="Oil"),'AMI Ref (2)'!$K$10,IF(AND($D261=5,$J261="Gas"),'AMI Ref (2)'!$L$10,IF(AND($D261=5,$J261="Electric"),'AMI Ref (2)'!$M$10,IF(AND($D261=5,$J261="N/A"),0,0))))</f>
        <v>0</v>
      </c>
      <c r="AK261" s="42"/>
      <c r="AL261" s="77">
        <f>IF(AND($D261=0,$K261="Oil"),'AMI Ref (2)'!$N$5,IF(AND($D261=0,$K261="Gas"),'AMI Ref (2)'!$O$5,IF(AND($D261=0,$K261="Electric"),'AMI Ref (2)'!$P$5,IF(AND($D261=0,$K261="N/A"),0,0))))</f>
        <v>0</v>
      </c>
      <c r="AM261" s="77">
        <f>IF(AND($D261=1,$K261="Oil"),'AMI Ref (2)'!$N$6,IF(AND($D261=1,$K261="Gas"),'AMI Ref (2)'!$O$6,IF(AND($D261=1,$K261="Electric"),'AMI Ref (2)'!$P$6,IF(AND($D261=1,$K261="N/A"),0,0))))</f>
        <v>0</v>
      </c>
      <c r="AN261" s="77">
        <f>IF(AND($D261=2,$K261="Oil"),'AMI Ref (2)'!$N$7,IF(AND($D261=2,$K261="Gas"),'AMI Ref (2)'!$O$7,IF(AND($D261=2,$K261="Electric"),'AMI Ref (2)'!$P$7,IF(AND($D261=2,$K261="N/A"),0,0))))</f>
        <v>0</v>
      </c>
      <c r="AO261" s="77">
        <f>IF(AND($D261=3,$K261="Oil"),'AMI Ref (2)'!$N$8,IF(AND($D261=3,$K261="Gas"),'AMI Ref (2)'!$O$8,IF(AND($D261=3,$K261="Electric"),'AMI Ref (2)'!$P$8,IF(AND($D261=3,$K261="N/A"),0,0))))</f>
        <v>0</v>
      </c>
      <c r="AP261" s="77">
        <f>IF(AND($D261=4,$K261="Oil"),'AMI Ref (2)'!$N$9,IF(AND($D261=4,$K261="Gas"),'AMI Ref (2)'!$O$9,IF(AND($D261=4,$K261="Electric"),'AMI Ref (2)'!$P$9,IF(AND($D261=4,$K261="N/A"),0,0))))</f>
        <v>0</v>
      </c>
      <c r="AQ261" s="77">
        <f>IF(AND($D261=5,$K261="Oil"),'AMI Ref (2)'!$N$10,IF(AND($D261=5,$K261="Gas"),'AMI Ref (2)'!$O$10,IF(AND($D261=5,$K261="Electric"),'AMI Ref (2)'!$P$10,IF(AND($D261=5,$K261="N/A"),0,0))))</f>
        <v>0</v>
      </c>
      <c r="AR261" s="86">
        <f t="shared" si="68"/>
        <v>0</v>
      </c>
      <c r="AS261" s="87" t="e">
        <f t="shared" si="69"/>
        <v>#N/A</v>
      </c>
    </row>
    <row r="262" spans="1:45" ht="12.95" customHeight="1" x14ac:dyDescent="0.2">
      <c r="A262" s="68">
        <v>260</v>
      </c>
      <c r="B262" s="79">
        <f>Input!E277</f>
        <v>0</v>
      </c>
      <c r="C262" s="79">
        <f>Input!F277</f>
        <v>0</v>
      </c>
      <c r="D262" s="79">
        <f>Input!G277</f>
        <v>0</v>
      </c>
      <c r="E262" s="79">
        <f>Input!H277</f>
        <v>0</v>
      </c>
      <c r="F262" s="80">
        <f>Input!I277</f>
        <v>0</v>
      </c>
      <c r="G262" s="80">
        <f>Input!J277</f>
        <v>0</v>
      </c>
      <c r="H262" s="79">
        <f>Input!K277</f>
        <v>0</v>
      </c>
      <c r="I262" s="79">
        <f>Input!L277</f>
        <v>0</v>
      </c>
      <c r="J262" s="79">
        <f>Input!M277</f>
        <v>0</v>
      </c>
      <c r="K262" s="79">
        <f>Input!N277</f>
        <v>0</v>
      </c>
      <c r="L262" s="79">
        <f>Input!O277</f>
        <v>0</v>
      </c>
      <c r="M262" s="81" t="str">
        <f t="shared" si="60"/>
        <v/>
      </c>
      <c r="N262" s="82">
        <f t="shared" si="61"/>
        <v>0</v>
      </c>
      <c r="O262" s="83">
        <f>Input!C277</f>
        <v>0</v>
      </c>
      <c r="P262" s="83"/>
      <c r="R262" s="11">
        <f t="shared" si="57"/>
        <v>0</v>
      </c>
      <c r="S262" s="15" t="str">
        <f t="shared" si="58"/>
        <v xml:space="preserve"> </v>
      </c>
      <c r="T262" s="15"/>
      <c r="U262" s="12">
        <f t="shared" si="62"/>
        <v>0</v>
      </c>
      <c r="V262" s="12">
        <f t="shared" si="63"/>
        <v>0</v>
      </c>
      <c r="W262" s="12">
        <f t="shared" si="64"/>
        <v>0</v>
      </c>
      <c r="X262" s="12">
        <f t="shared" si="65"/>
        <v>0</v>
      </c>
      <c r="Y262" s="12">
        <f t="shared" si="66"/>
        <v>0</v>
      </c>
      <c r="Z262" s="12">
        <f t="shared" si="67"/>
        <v>0</v>
      </c>
      <c r="AA262" s="12">
        <f t="shared" si="56"/>
        <v>0</v>
      </c>
      <c r="AB262" s="12" t="str">
        <f t="shared" si="59"/>
        <v>00</v>
      </c>
      <c r="AC262" s="85" t="e">
        <f>VLOOKUP(AB262,'AMI Ref (2)'!T:U,2,FALSE)</f>
        <v>#N/A</v>
      </c>
      <c r="AD262" s="86"/>
      <c r="AE262" s="77">
        <f>IF(AND($D262=0,$J262="Oil"),'AMI Ref (2)'!$K$5,IF(AND($D262=0,$J262="Gas"),'AMI Ref (2)'!$L$5,IF(AND($D262=0,$J262="Electric"),'AMI Ref (2)'!$M$5,IF(AND($D262=0,$J262="N/A"),0,0))))</f>
        <v>0</v>
      </c>
      <c r="AF262" s="77">
        <f>IF(AND($D262=1,$J262="Oil"),'AMI Ref (2)'!$K$6,IF(AND($D262=1,$J262="Gas"),'AMI Ref (2)'!$L$6,IF(AND($D262=1,$J262="Electric"),'AMI Ref (2)'!$M$6,IF(AND($D262=1,$J262="N/A"),0,0))))</f>
        <v>0</v>
      </c>
      <c r="AG262" s="77">
        <f>IF(AND($D262=2,$J262="Oil"),'AMI Ref (2)'!$K$7,IF(AND($D262=2,$J262="Gas"),'AMI Ref (2)'!$L$7,IF(AND($D262=2,$J262="Electric"),'AMI Ref (2)'!$M$7,IF(AND($D262=2,$J262="N/A"),0,0))))</f>
        <v>0</v>
      </c>
      <c r="AH262" s="77">
        <f>IF(AND($D262=3,$J262="Oil"),'AMI Ref (2)'!$K$8,IF(AND($D262=3,$J262="Gas"),'AMI Ref (2)'!$L$8,IF(AND($D262=3,$J262="Electric"),'AMI Ref (2)'!$M$8,IF(AND($D262=3,$J262="N/A"),0,0))))</f>
        <v>0</v>
      </c>
      <c r="AI262" s="77">
        <f>IF(AND($D262=4,$J262="Oil"),'AMI Ref (2)'!$K$9,IF(AND($D262=4,$J262="Gas"),'AMI Ref (2)'!$L$9,IF(AND($D262=4,$J262="Electric"),'AMI Ref (2)'!$M$9,IF(AND($D262=4,$J262="N/A"),0,0))))</f>
        <v>0</v>
      </c>
      <c r="AJ262" s="77">
        <f>IF(AND($D262=5,$J262="Oil"),'AMI Ref (2)'!$K$10,IF(AND($D262=5,$J262="Gas"),'AMI Ref (2)'!$L$10,IF(AND($D262=5,$J262="Electric"),'AMI Ref (2)'!$M$10,IF(AND($D262=5,$J262="N/A"),0,0))))</f>
        <v>0</v>
      </c>
      <c r="AK262" s="42"/>
      <c r="AL262" s="77">
        <f>IF(AND($D262=0,$K262="Oil"),'AMI Ref (2)'!$N$5,IF(AND($D262=0,$K262="Gas"),'AMI Ref (2)'!$O$5,IF(AND($D262=0,$K262="Electric"),'AMI Ref (2)'!$P$5,IF(AND($D262=0,$K262="N/A"),0,0))))</f>
        <v>0</v>
      </c>
      <c r="AM262" s="77">
        <f>IF(AND($D262=1,$K262="Oil"),'AMI Ref (2)'!$N$6,IF(AND($D262=1,$K262="Gas"),'AMI Ref (2)'!$O$6,IF(AND($D262=1,$K262="Electric"),'AMI Ref (2)'!$P$6,IF(AND($D262=1,$K262="N/A"),0,0))))</f>
        <v>0</v>
      </c>
      <c r="AN262" s="77">
        <f>IF(AND($D262=2,$K262="Oil"),'AMI Ref (2)'!$N$7,IF(AND($D262=2,$K262="Gas"),'AMI Ref (2)'!$O$7,IF(AND($D262=2,$K262="Electric"),'AMI Ref (2)'!$P$7,IF(AND($D262=2,$K262="N/A"),0,0))))</f>
        <v>0</v>
      </c>
      <c r="AO262" s="77">
        <f>IF(AND($D262=3,$K262="Oil"),'AMI Ref (2)'!$N$8,IF(AND($D262=3,$K262="Gas"),'AMI Ref (2)'!$O$8,IF(AND($D262=3,$K262="Electric"),'AMI Ref (2)'!$P$8,IF(AND($D262=3,$K262="N/A"),0,0))))</f>
        <v>0</v>
      </c>
      <c r="AP262" s="77">
        <f>IF(AND($D262=4,$K262="Oil"),'AMI Ref (2)'!$N$9,IF(AND($D262=4,$K262="Gas"),'AMI Ref (2)'!$O$9,IF(AND($D262=4,$K262="Electric"),'AMI Ref (2)'!$P$9,IF(AND($D262=4,$K262="N/A"),0,0))))</f>
        <v>0</v>
      </c>
      <c r="AQ262" s="77">
        <f>IF(AND($D262=5,$K262="Oil"),'AMI Ref (2)'!$N$10,IF(AND($D262=5,$K262="Gas"),'AMI Ref (2)'!$O$10,IF(AND($D262=5,$K262="Electric"),'AMI Ref (2)'!$P$10,IF(AND($D262=5,$K262="N/A"),0,0))))</f>
        <v>0</v>
      </c>
      <c r="AR262" s="86">
        <f t="shared" si="68"/>
        <v>0</v>
      </c>
      <c r="AS262" s="87" t="e">
        <f t="shared" si="69"/>
        <v>#N/A</v>
      </c>
    </row>
    <row r="263" spans="1:45" ht="12.95" customHeight="1" x14ac:dyDescent="0.2">
      <c r="A263" s="68">
        <v>261</v>
      </c>
      <c r="B263" s="79">
        <f>Input!E278</f>
        <v>0</v>
      </c>
      <c r="C263" s="79">
        <f>Input!F278</f>
        <v>0</v>
      </c>
      <c r="D263" s="79">
        <f>Input!G278</f>
        <v>0</v>
      </c>
      <c r="E263" s="79">
        <f>Input!H278</f>
        <v>0</v>
      </c>
      <c r="F263" s="80">
        <f>Input!I278</f>
        <v>0</v>
      </c>
      <c r="G263" s="80">
        <f>Input!J278</f>
        <v>0</v>
      </c>
      <c r="H263" s="79">
        <f>Input!K278</f>
        <v>0</v>
      </c>
      <c r="I263" s="79">
        <f>Input!L278</f>
        <v>0</v>
      </c>
      <c r="J263" s="79">
        <f>Input!M278</f>
        <v>0</v>
      </c>
      <c r="K263" s="79">
        <f>Input!N278</f>
        <v>0</v>
      </c>
      <c r="L263" s="79">
        <f>Input!O278</f>
        <v>0</v>
      </c>
      <c r="M263" s="81" t="str">
        <f t="shared" si="60"/>
        <v/>
      </c>
      <c r="N263" s="82">
        <f t="shared" si="61"/>
        <v>0</v>
      </c>
      <c r="O263" s="83">
        <f>Input!C278</f>
        <v>0</v>
      </c>
      <c r="P263" s="83"/>
      <c r="R263" s="11">
        <f t="shared" si="57"/>
        <v>0</v>
      </c>
      <c r="S263" s="15" t="str">
        <f t="shared" si="58"/>
        <v xml:space="preserve"> </v>
      </c>
      <c r="T263" s="15"/>
      <c r="U263" s="12">
        <f t="shared" si="62"/>
        <v>0</v>
      </c>
      <c r="V263" s="12">
        <f t="shared" si="63"/>
        <v>0</v>
      </c>
      <c r="W263" s="12">
        <f t="shared" si="64"/>
        <v>0</v>
      </c>
      <c r="X263" s="12">
        <f t="shared" si="65"/>
        <v>0</v>
      </c>
      <c r="Y263" s="12">
        <f t="shared" si="66"/>
        <v>0</v>
      </c>
      <c r="Z263" s="12">
        <f t="shared" si="67"/>
        <v>0</v>
      </c>
      <c r="AA263" s="12">
        <f t="shared" si="56"/>
        <v>0</v>
      </c>
      <c r="AB263" s="12" t="str">
        <f t="shared" si="59"/>
        <v>00</v>
      </c>
      <c r="AC263" s="85" t="e">
        <f>VLOOKUP(AB263,'AMI Ref (2)'!T:U,2,FALSE)</f>
        <v>#N/A</v>
      </c>
      <c r="AD263" s="86"/>
      <c r="AE263" s="77">
        <f>IF(AND($D263=0,$J263="Oil"),'AMI Ref (2)'!$K$5,IF(AND($D263=0,$J263="Gas"),'AMI Ref (2)'!$L$5,IF(AND($D263=0,$J263="Electric"),'AMI Ref (2)'!$M$5,IF(AND($D263=0,$J263="N/A"),0,0))))</f>
        <v>0</v>
      </c>
      <c r="AF263" s="77">
        <f>IF(AND($D263=1,$J263="Oil"),'AMI Ref (2)'!$K$6,IF(AND($D263=1,$J263="Gas"),'AMI Ref (2)'!$L$6,IF(AND($D263=1,$J263="Electric"),'AMI Ref (2)'!$M$6,IF(AND($D263=1,$J263="N/A"),0,0))))</f>
        <v>0</v>
      </c>
      <c r="AG263" s="77">
        <f>IF(AND($D263=2,$J263="Oil"),'AMI Ref (2)'!$K$7,IF(AND($D263=2,$J263="Gas"),'AMI Ref (2)'!$L$7,IF(AND($D263=2,$J263="Electric"),'AMI Ref (2)'!$M$7,IF(AND($D263=2,$J263="N/A"),0,0))))</f>
        <v>0</v>
      </c>
      <c r="AH263" s="77">
        <f>IF(AND($D263=3,$J263="Oil"),'AMI Ref (2)'!$K$8,IF(AND($D263=3,$J263="Gas"),'AMI Ref (2)'!$L$8,IF(AND($D263=3,$J263="Electric"),'AMI Ref (2)'!$M$8,IF(AND($D263=3,$J263="N/A"),0,0))))</f>
        <v>0</v>
      </c>
      <c r="AI263" s="77">
        <f>IF(AND($D263=4,$J263="Oil"),'AMI Ref (2)'!$K$9,IF(AND($D263=4,$J263="Gas"),'AMI Ref (2)'!$L$9,IF(AND($D263=4,$J263="Electric"),'AMI Ref (2)'!$M$9,IF(AND($D263=4,$J263="N/A"),0,0))))</f>
        <v>0</v>
      </c>
      <c r="AJ263" s="77">
        <f>IF(AND($D263=5,$J263="Oil"),'AMI Ref (2)'!$K$10,IF(AND($D263=5,$J263="Gas"),'AMI Ref (2)'!$L$10,IF(AND($D263=5,$J263="Electric"),'AMI Ref (2)'!$M$10,IF(AND($D263=5,$J263="N/A"),0,0))))</f>
        <v>0</v>
      </c>
      <c r="AK263" s="42"/>
      <c r="AL263" s="77">
        <f>IF(AND($D263=0,$K263="Oil"),'AMI Ref (2)'!$N$5,IF(AND($D263=0,$K263="Gas"),'AMI Ref (2)'!$O$5,IF(AND($D263=0,$K263="Electric"),'AMI Ref (2)'!$P$5,IF(AND($D263=0,$K263="N/A"),0,0))))</f>
        <v>0</v>
      </c>
      <c r="AM263" s="77">
        <f>IF(AND($D263=1,$K263="Oil"),'AMI Ref (2)'!$N$6,IF(AND($D263=1,$K263="Gas"),'AMI Ref (2)'!$O$6,IF(AND($D263=1,$K263="Electric"),'AMI Ref (2)'!$P$6,IF(AND($D263=1,$K263="N/A"),0,0))))</f>
        <v>0</v>
      </c>
      <c r="AN263" s="77">
        <f>IF(AND($D263=2,$K263="Oil"),'AMI Ref (2)'!$N$7,IF(AND($D263=2,$K263="Gas"),'AMI Ref (2)'!$O$7,IF(AND($D263=2,$K263="Electric"),'AMI Ref (2)'!$P$7,IF(AND($D263=2,$K263="N/A"),0,0))))</f>
        <v>0</v>
      </c>
      <c r="AO263" s="77">
        <f>IF(AND($D263=3,$K263="Oil"),'AMI Ref (2)'!$N$8,IF(AND($D263=3,$K263="Gas"),'AMI Ref (2)'!$O$8,IF(AND($D263=3,$K263="Electric"),'AMI Ref (2)'!$P$8,IF(AND($D263=3,$K263="N/A"),0,0))))</f>
        <v>0</v>
      </c>
      <c r="AP263" s="77">
        <f>IF(AND($D263=4,$K263="Oil"),'AMI Ref (2)'!$N$9,IF(AND($D263=4,$K263="Gas"),'AMI Ref (2)'!$O$9,IF(AND($D263=4,$K263="Electric"),'AMI Ref (2)'!$P$9,IF(AND($D263=4,$K263="N/A"),0,0))))</f>
        <v>0</v>
      </c>
      <c r="AQ263" s="77">
        <f>IF(AND($D263=5,$K263="Oil"),'AMI Ref (2)'!$N$10,IF(AND($D263=5,$K263="Gas"),'AMI Ref (2)'!$O$10,IF(AND($D263=5,$K263="Electric"),'AMI Ref (2)'!$P$10,IF(AND($D263=5,$K263="N/A"),0,0))))</f>
        <v>0</v>
      </c>
      <c r="AR263" s="86">
        <f t="shared" si="68"/>
        <v>0</v>
      </c>
      <c r="AS263" s="87" t="e">
        <f t="shared" si="69"/>
        <v>#N/A</v>
      </c>
    </row>
    <row r="264" spans="1:45" ht="12.95" customHeight="1" x14ac:dyDescent="0.2">
      <c r="A264" s="68">
        <v>262</v>
      </c>
      <c r="B264" s="79">
        <f>Input!E279</f>
        <v>0</v>
      </c>
      <c r="C264" s="79">
        <f>Input!F279</f>
        <v>0</v>
      </c>
      <c r="D264" s="79">
        <f>Input!G279</f>
        <v>0</v>
      </c>
      <c r="E264" s="79">
        <f>Input!H279</f>
        <v>0</v>
      </c>
      <c r="F264" s="80">
        <f>Input!I279</f>
        <v>0</v>
      </c>
      <c r="G264" s="80">
        <f>Input!J279</f>
        <v>0</v>
      </c>
      <c r="H264" s="79">
        <f>Input!K279</f>
        <v>0</v>
      </c>
      <c r="I264" s="79">
        <f>Input!L279</f>
        <v>0</v>
      </c>
      <c r="J264" s="79">
        <f>Input!M279</f>
        <v>0</v>
      </c>
      <c r="K264" s="79">
        <f>Input!N279</f>
        <v>0</v>
      </c>
      <c r="L264" s="79">
        <f>Input!O279</f>
        <v>0</v>
      </c>
      <c r="M264" s="81" t="str">
        <f t="shared" si="60"/>
        <v/>
      </c>
      <c r="N264" s="82">
        <f t="shared" si="61"/>
        <v>0</v>
      </c>
      <c r="O264" s="83">
        <f>Input!C279</f>
        <v>0</v>
      </c>
      <c r="P264" s="83"/>
      <c r="R264" s="11">
        <f t="shared" si="57"/>
        <v>0</v>
      </c>
      <c r="S264" s="15" t="str">
        <f t="shared" si="58"/>
        <v xml:space="preserve"> </v>
      </c>
      <c r="T264" s="15"/>
      <c r="U264" s="12">
        <f t="shared" si="62"/>
        <v>0</v>
      </c>
      <c r="V264" s="12">
        <f t="shared" si="63"/>
        <v>0</v>
      </c>
      <c r="W264" s="12">
        <f t="shared" si="64"/>
        <v>0</v>
      </c>
      <c r="X264" s="12">
        <f t="shared" si="65"/>
        <v>0</v>
      </c>
      <c r="Y264" s="12">
        <f t="shared" si="66"/>
        <v>0</v>
      </c>
      <c r="Z264" s="12">
        <f t="shared" si="67"/>
        <v>0</v>
      </c>
      <c r="AA264" s="12">
        <f t="shared" si="56"/>
        <v>0</v>
      </c>
      <c r="AB264" s="12" t="str">
        <f t="shared" si="59"/>
        <v>00</v>
      </c>
      <c r="AC264" s="85" t="e">
        <f>VLOOKUP(AB264,'AMI Ref (2)'!T:U,2,FALSE)</f>
        <v>#N/A</v>
      </c>
      <c r="AD264" s="86"/>
      <c r="AE264" s="77">
        <f>IF(AND($D264=0,$J264="Oil"),'AMI Ref (2)'!$K$5,IF(AND($D264=0,$J264="Gas"),'AMI Ref (2)'!$L$5,IF(AND($D264=0,$J264="Electric"),'AMI Ref (2)'!$M$5,IF(AND($D264=0,$J264="N/A"),0,0))))</f>
        <v>0</v>
      </c>
      <c r="AF264" s="77">
        <f>IF(AND($D264=1,$J264="Oil"),'AMI Ref (2)'!$K$6,IF(AND($D264=1,$J264="Gas"),'AMI Ref (2)'!$L$6,IF(AND($D264=1,$J264="Electric"),'AMI Ref (2)'!$M$6,IF(AND($D264=1,$J264="N/A"),0,0))))</f>
        <v>0</v>
      </c>
      <c r="AG264" s="77">
        <f>IF(AND($D264=2,$J264="Oil"),'AMI Ref (2)'!$K$7,IF(AND($D264=2,$J264="Gas"),'AMI Ref (2)'!$L$7,IF(AND($D264=2,$J264="Electric"),'AMI Ref (2)'!$M$7,IF(AND($D264=2,$J264="N/A"),0,0))))</f>
        <v>0</v>
      </c>
      <c r="AH264" s="77">
        <f>IF(AND($D264=3,$J264="Oil"),'AMI Ref (2)'!$K$8,IF(AND($D264=3,$J264="Gas"),'AMI Ref (2)'!$L$8,IF(AND($D264=3,$J264="Electric"),'AMI Ref (2)'!$M$8,IF(AND($D264=3,$J264="N/A"),0,0))))</f>
        <v>0</v>
      </c>
      <c r="AI264" s="77">
        <f>IF(AND($D264=4,$J264="Oil"),'AMI Ref (2)'!$K$9,IF(AND($D264=4,$J264="Gas"),'AMI Ref (2)'!$L$9,IF(AND($D264=4,$J264="Electric"),'AMI Ref (2)'!$M$9,IF(AND($D264=4,$J264="N/A"),0,0))))</f>
        <v>0</v>
      </c>
      <c r="AJ264" s="77">
        <f>IF(AND($D264=5,$J264="Oil"),'AMI Ref (2)'!$K$10,IF(AND($D264=5,$J264="Gas"),'AMI Ref (2)'!$L$10,IF(AND($D264=5,$J264="Electric"),'AMI Ref (2)'!$M$10,IF(AND($D264=5,$J264="N/A"),0,0))))</f>
        <v>0</v>
      </c>
      <c r="AK264" s="42"/>
      <c r="AL264" s="77">
        <f>IF(AND($D264=0,$K264="Oil"),'AMI Ref (2)'!$N$5,IF(AND($D264=0,$K264="Gas"),'AMI Ref (2)'!$O$5,IF(AND($D264=0,$K264="Electric"),'AMI Ref (2)'!$P$5,IF(AND($D264=0,$K264="N/A"),0,0))))</f>
        <v>0</v>
      </c>
      <c r="AM264" s="77">
        <f>IF(AND($D264=1,$K264="Oil"),'AMI Ref (2)'!$N$6,IF(AND($D264=1,$K264="Gas"),'AMI Ref (2)'!$O$6,IF(AND($D264=1,$K264="Electric"),'AMI Ref (2)'!$P$6,IF(AND($D264=1,$K264="N/A"),0,0))))</f>
        <v>0</v>
      </c>
      <c r="AN264" s="77">
        <f>IF(AND($D264=2,$K264="Oil"),'AMI Ref (2)'!$N$7,IF(AND($D264=2,$K264="Gas"),'AMI Ref (2)'!$O$7,IF(AND($D264=2,$K264="Electric"),'AMI Ref (2)'!$P$7,IF(AND($D264=2,$K264="N/A"),0,0))))</f>
        <v>0</v>
      </c>
      <c r="AO264" s="77">
        <f>IF(AND($D264=3,$K264="Oil"),'AMI Ref (2)'!$N$8,IF(AND($D264=3,$K264="Gas"),'AMI Ref (2)'!$O$8,IF(AND($D264=3,$K264="Electric"),'AMI Ref (2)'!$P$8,IF(AND($D264=3,$K264="N/A"),0,0))))</f>
        <v>0</v>
      </c>
      <c r="AP264" s="77">
        <f>IF(AND($D264=4,$K264="Oil"),'AMI Ref (2)'!$N$9,IF(AND($D264=4,$K264="Gas"),'AMI Ref (2)'!$O$9,IF(AND($D264=4,$K264="Electric"),'AMI Ref (2)'!$P$9,IF(AND($D264=4,$K264="N/A"),0,0))))</f>
        <v>0</v>
      </c>
      <c r="AQ264" s="77">
        <f>IF(AND($D264=5,$K264="Oil"),'AMI Ref (2)'!$N$10,IF(AND($D264=5,$K264="Gas"),'AMI Ref (2)'!$O$10,IF(AND($D264=5,$K264="Electric"),'AMI Ref (2)'!$P$10,IF(AND($D264=5,$K264="N/A"),0,0))))</f>
        <v>0</v>
      </c>
      <c r="AR264" s="86">
        <f t="shared" si="68"/>
        <v>0</v>
      </c>
      <c r="AS264" s="87" t="e">
        <f t="shared" si="69"/>
        <v>#N/A</v>
      </c>
    </row>
    <row r="265" spans="1:45" ht="12.95" customHeight="1" x14ac:dyDescent="0.2">
      <c r="A265" s="68">
        <v>263</v>
      </c>
      <c r="B265" s="79">
        <f>Input!E280</f>
        <v>0</v>
      </c>
      <c r="C265" s="79">
        <f>Input!F280</f>
        <v>0</v>
      </c>
      <c r="D265" s="79">
        <f>Input!G280</f>
        <v>0</v>
      </c>
      <c r="E265" s="79">
        <f>Input!H280</f>
        <v>0</v>
      </c>
      <c r="F265" s="80">
        <f>Input!I280</f>
        <v>0</v>
      </c>
      <c r="G265" s="80">
        <f>Input!J280</f>
        <v>0</v>
      </c>
      <c r="H265" s="79">
        <f>Input!K280</f>
        <v>0</v>
      </c>
      <c r="I265" s="79">
        <f>Input!L280</f>
        <v>0</v>
      </c>
      <c r="J265" s="79">
        <f>Input!M280</f>
        <v>0</v>
      </c>
      <c r="K265" s="79">
        <f>Input!N280</f>
        <v>0</v>
      </c>
      <c r="L265" s="79">
        <f>Input!O280</f>
        <v>0</v>
      </c>
      <c r="M265" s="81" t="str">
        <f t="shared" si="60"/>
        <v/>
      </c>
      <c r="N265" s="82">
        <f t="shared" si="61"/>
        <v>0</v>
      </c>
      <c r="O265" s="83">
        <f>Input!C280</f>
        <v>0</v>
      </c>
      <c r="P265" s="83"/>
      <c r="R265" s="11">
        <f t="shared" si="57"/>
        <v>0</v>
      </c>
      <c r="S265" s="15" t="str">
        <f t="shared" si="58"/>
        <v xml:space="preserve"> </v>
      </c>
      <c r="T265" s="15"/>
      <c r="U265" s="12">
        <f t="shared" si="62"/>
        <v>0</v>
      </c>
      <c r="V265" s="12">
        <f t="shared" si="63"/>
        <v>0</v>
      </c>
      <c r="W265" s="12">
        <f t="shared" si="64"/>
        <v>0</v>
      </c>
      <c r="X265" s="12">
        <f t="shared" si="65"/>
        <v>0</v>
      </c>
      <c r="Y265" s="12">
        <f t="shared" si="66"/>
        <v>0</v>
      </c>
      <c r="Z265" s="12">
        <f t="shared" si="67"/>
        <v>0</v>
      </c>
      <c r="AA265" s="12">
        <f t="shared" si="56"/>
        <v>0</v>
      </c>
      <c r="AB265" s="12" t="str">
        <f t="shared" si="59"/>
        <v>00</v>
      </c>
      <c r="AC265" s="85" t="e">
        <f>VLOOKUP(AB265,'AMI Ref (2)'!T:U,2,FALSE)</f>
        <v>#N/A</v>
      </c>
      <c r="AD265" s="86"/>
      <c r="AE265" s="77">
        <f>IF(AND($D265=0,$J265="Oil"),'AMI Ref (2)'!$K$5,IF(AND($D265=0,$J265="Gas"),'AMI Ref (2)'!$L$5,IF(AND($D265=0,$J265="Electric"),'AMI Ref (2)'!$M$5,IF(AND($D265=0,$J265="N/A"),0,0))))</f>
        <v>0</v>
      </c>
      <c r="AF265" s="77">
        <f>IF(AND($D265=1,$J265="Oil"),'AMI Ref (2)'!$K$6,IF(AND($D265=1,$J265="Gas"),'AMI Ref (2)'!$L$6,IF(AND($D265=1,$J265="Electric"),'AMI Ref (2)'!$M$6,IF(AND($D265=1,$J265="N/A"),0,0))))</f>
        <v>0</v>
      </c>
      <c r="AG265" s="77">
        <f>IF(AND($D265=2,$J265="Oil"),'AMI Ref (2)'!$K$7,IF(AND($D265=2,$J265="Gas"),'AMI Ref (2)'!$L$7,IF(AND($D265=2,$J265="Electric"),'AMI Ref (2)'!$M$7,IF(AND($D265=2,$J265="N/A"),0,0))))</f>
        <v>0</v>
      </c>
      <c r="AH265" s="77">
        <f>IF(AND($D265=3,$J265="Oil"),'AMI Ref (2)'!$K$8,IF(AND($D265=3,$J265="Gas"),'AMI Ref (2)'!$L$8,IF(AND($D265=3,$J265="Electric"),'AMI Ref (2)'!$M$8,IF(AND($D265=3,$J265="N/A"),0,0))))</f>
        <v>0</v>
      </c>
      <c r="AI265" s="77">
        <f>IF(AND($D265=4,$J265="Oil"),'AMI Ref (2)'!$K$9,IF(AND($D265=4,$J265="Gas"),'AMI Ref (2)'!$L$9,IF(AND($D265=4,$J265="Electric"),'AMI Ref (2)'!$M$9,IF(AND($D265=4,$J265="N/A"),0,0))))</f>
        <v>0</v>
      </c>
      <c r="AJ265" s="77">
        <f>IF(AND($D265=5,$J265="Oil"),'AMI Ref (2)'!$K$10,IF(AND($D265=5,$J265="Gas"),'AMI Ref (2)'!$L$10,IF(AND($D265=5,$J265="Electric"),'AMI Ref (2)'!$M$10,IF(AND($D265=5,$J265="N/A"),0,0))))</f>
        <v>0</v>
      </c>
      <c r="AK265" s="42"/>
      <c r="AL265" s="77">
        <f>IF(AND($D265=0,$K265="Oil"),'AMI Ref (2)'!$N$5,IF(AND($D265=0,$K265="Gas"),'AMI Ref (2)'!$O$5,IF(AND($D265=0,$K265="Electric"),'AMI Ref (2)'!$P$5,IF(AND($D265=0,$K265="N/A"),0,0))))</f>
        <v>0</v>
      </c>
      <c r="AM265" s="77">
        <f>IF(AND($D265=1,$K265="Oil"),'AMI Ref (2)'!$N$6,IF(AND($D265=1,$K265="Gas"),'AMI Ref (2)'!$O$6,IF(AND($D265=1,$K265="Electric"),'AMI Ref (2)'!$P$6,IF(AND($D265=1,$K265="N/A"),0,0))))</f>
        <v>0</v>
      </c>
      <c r="AN265" s="77">
        <f>IF(AND($D265=2,$K265="Oil"),'AMI Ref (2)'!$N$7,IF(AND($D265=2,$K265="Gas"),'AMI Ref (2)'!$O$7,IF(AND($D265=2,$K265="Electric"),'AMI Ref (2)'!$P$7,IF(AND($D265=2,$K265="N/A"),0,0))))</f>
        <v>0</v>
      </c>
      <c r="AO265" s="77">
        <f>IF(AND($D265=3,$K265="Oil"),'AMI Ref (2)'!$N$8,IF(AND($D265=3,$K265="Gas"),'AMI Ref (2)'!$O$8,IF(AND($D265=3,$K265="Electric"),'AMI Ref (2)'!$P$8,IF(AND($D265=3,$K265="N/A"),0,0))))</f>
        <v>0</v>
      </c>
      <c r="AP265" s="77">
        <f>IF(AND($D265=4,$K265="Oil"),'AMI Ref (2)'!$N$9,IF(AND($D265=4,$K265="Gas"),'AMI Ref (2)'!$O$9,IF(AND($D265=4,$K265="Electric"),'AMI Ref (2)'!$P$9,IF(AND($D265=4,$K265="N/A"),0,0))))</f>
        <v>0</v>
      </c>
      <c r="AQ265" s="77">
        <f>IF(AND($D265=5,$K265="Oil"),'AMI Ref (2)'!$N$10,IF(AND($D265=5,$K265="Gas"),'AMI Ref (2)'!$O$10,IF(AND($D265=5,$K265="Electric"),'AMI Ref (2)'!$P$10,IF(AND($D265=5,$K265="N/A"),0,0))))</f>
        <v>0</v>
      </c>
      <c r="AR265" s="86">
        <f t="shared" si="68"/>
        <v>0</v>
      </c>
      <c r="AS265" s="87" t="e">
        <f t="shared" si="69"/>
        <v>#N/A</v>
      </c>
    </row>
    <row r="266" spans="1:45" ht="12.95" customHeight="1" x14ac:dyDescent="0.2">
      <c r="A266" s="68">
        <v>264</v>
      </c>
      <c r="B266" s="79">
        <f>Input!E281</f>
        <v>0</v>
      </c>
      <c r="C266" s="79">
        <f>Input!F281</f>
        <v>0</v>
      </c>
      <c r="D266" s="79">
        <f>Input!G281</f>
        <v>0</v>
      </c>
      <c r="E266" s="79">
        <f>Input!H281</f>
        <v>0</v>
      </c>
      <c r="F266" s="80">
        <f>Input!I281</f>
        <v>0</v>
      </c>
      <c r="G266" s="80">
        <f>Input!J281</f>
        <v>0</v>
      </c>
      <c r="H266" s="79">
        <f>Input!K281</f>
        <v>0</v>
      </c>
      <c r="I266" s="79">
        <f>Input!L281</f>
        <v>0</v>
      </c>
      <c r="J266" s="79">
        <f>Input!M281</f>
        <v>0</v>
      </c>
      <c r="K266" s="79">
        <f>Input!N281</f>
        <v>0</v>
      </c>
      <c r="L266" s="79">
        <f>Input!O281</f>
        <v>0</v>
      </c>
      <c r="M266" s="81" t="str">
        <f t="shared" si="60"/>
        <v/>
      </c>
      <c r="N266" s="82">
        <f t="shared" si="61"/>
        <v>0</v>
      </c>
      <c r="O266" s="83">
        <f>Input!C281</f>
        <v>0</v>
      </c>
      <c r="P266" s="83"/>
      <c r="R266" s="11">
        <f t="shared" si="57"/>
        <v>0</v>
      </c>
      <c r="S266" s="15" t="str">
        <f t="shared" si="58"/>
        <v xml:space="preserve"> </v>
      </c>
      <c r="T266" s="15"/>
      <c r="U266" s="12">
        <f t="shared" si="62"/>
        <v>0</v>
      </c>
      <c r="V266" s="12">
        <f t="shared" si="63"/>
        <v>0</v>
      </c>
      <c r="W266" s="12">
        <f t="shared" si="64"/>
        <v>0</v>
      </c>
      <c r="X266" s="12">
        <f t="shared" si="65"/>
        <v>0</v>
      </c>
      <c r="Y266" s="12">
        <f t="shared" si="66"/>
        <v>0</v>
      </c>
      <c r="Z266" s="12">
        <f t="shared" si="67"/>
        <v>0</v>
      </c>
      <c r="AA266" s="12">
        <f t="shared" si="56"/>
        <v>0</v>
      </c>
      <c r="AB266" s="12" t="str">
        <f t="shared" si="59"/>
        <v>00</v>
      </c>
      <c r="AC266" s="85" t="e">
        <f>VLOOKUP(AB266,'AMI Ref (2)'!T:U,2,FALSE)</f>
        <v>#N/A</v>
      </c>
      <c r="AD266" s="86"/>
      <c r="AE266" s="77">
        <f>IF(AND($D266=0,$J266="Oil"),'AMI Ref (2)'!$K$5,IF(AND($D266=0,$J266="Gas"),'AMI Ref (2)'!$L$5,IF(AND($D266=0,$J266="Electric"),'AMI Ref (2)'!$M$5,IF(AND($D266=0,$J266="N/A"),0,0))))</f>
        <v>0</v>
      </c>
      <c r="AF266" s="77">
        <f>IF(AND($D266=1,$J266="Oil"),'AMI Ref (2)'!$K$6,IF(AND($D266=1,$J266="Gas"),'AMI Ref (2)'!$L$6,IF(AND($D266=1,$J266="Electric"),'AMI Ref (2)'!$M$6,IF(AND($D266=1,$J266="N/A"),0,0))))</f>
        <v>0</v>
      </c>
      <c r="AG266" s="77">
        <f>IF(AND($D266=2,$J266="Oil"),'AMI Ref (2)'!$K$7,IF(AND($D266=2,$J266="Gas"),'AMI Ref (2)'!$L$7,IF(AND($D266=2,$J266="Electric"),'AMI Ref (2)'!$M$7,IF(AND($D266=2,$J266="N/A"),0,0))))</f>
        <v>0</v>
      </c>
      <c r="AH266" s="77">
        <f>IF(AND($D266=3,$J266="Oil"),'AMI Ref (2)'!$K$8,IF(AND($D266=3,$J266="Gas"),'AMI Ref (2)'!$L$8,IF(AND($D266=3,$J266="Electric"),'AMI Ref (2)'!$M$8,IF(AND($D266=3,$J266="N/A"),0,0))))</f>
        <v>0</v>
      </c>
      <c r="AI266" s="77">
        <f>IF(AND($D266=4,$J266="Oil"),'AMI Ref (2)'!$K$9,IF(AND($D266=4,$J266="Gas"),'AMI Ref (2)'!$L$9,IF(AND($D266=4,$J266="Electric"),'AMI Ref (2)'!$M$9,IF(AND($D266=4,$J266="N/A"),0,0))))</f>
        <v>0</v>
      </c>
      <c r="AJ266" s="77">
        <f>IF(AND($D266=5,$J266="Oil"),'AMI Ref (2)'!$K$10,IF(AND($D266=5,$J266="Gas"),'AMI Ref (2)'!$L$10,IF(AND($D266=5,$J266="Electric"),'AMI Ref (2)'!$M$10,IF(AND($D266=5,$J266="N/A"),0,0))))</f>
        <v>0</v>
      </c>
      <c r="AK266" s="42"/>
      <c r="AL266" s="77">
        <f>IF(AND($D266=0,$K266="Oil"),'AMI Ref (2)'!$N$5,IF(AND($D266=0,$K266="Gas"),'AMI Ref (2)'!$O$5,IF(AND($D266=0,$K266="Electric"),'AMI Ref (2)'!$P$5,IF(AND($D266=0,$K266="N/A"),0,0))))</f>
        <v>0</v>
      </c>
      <c r="AM266" s="77">
        <f>IF(AND($D266=1,$K266="Oil"),'AMI Ref (2)'!$N$6,IF(AND($D266=1,$K266="Gas"),'AMI Ref (2)'!$O$6,IF(AND($D266=1,$K266="Electric"),'AMI Ref (2)'!$P$6,IF(AND($D266=1,$K266="N/A"),0,0))))</f>
        <v>0</v>
      </c>
      <c r="AN266" s="77">
        <f>IF(AND($D266=2,$K266="Oil"),'AMI Ref (2)'!$N$7,IF(AND($D266=2,$K266="Gas"),'AMI Ref (2)'!$O$7,IF(AND($D266=2,$K266="Electric"),'AMI Ref (2)'!$P$7,IF(AND($D266=2,$K266="N/A"),0,0))))</f>
        <v>0</v>
      </c>
      <c r="AO266" s="77">
        <f>IF(AND($D266=3,$K266="Oil"),'AMI Ref (2)'!$N$8,IF(AND($D266=3,$K266="Gas"),'AMI Ref (2)'!$O$8,IF(AND($D266=3,$K266="Electric"),'AMI Ref (2)'!$P$8,IF(AND($D266=3,$K266="N/A"),0,0))))</f>
        <v>0</v>
      </c>
      <c r="AP266" s="77">
        <f>IF(AND($D266=4,$K266="Oil"),'AMI Ref (2)'!$N$9,IF(AND($D266=4,$K266="Gas"),'AMI Ref (2)'!$O$9,IF(AND($D266=4,$K266="Electric"),'AMI Ref (2)'!$P$9,IF(AND($D266=4,$K266="N/A"),0,0))))</f>
        <v>0</v>
      </c>
      <c r="AQ266" s="77">
        <f>IF(AND($D266=5,$K266="Oil"),'AMI Ref (2)'!$N$10,IF(AND($D266=5,$K266="Gas"),'AMI Ref (2)'!$O$10,IF(AND($D266=5,$K266="Electric"),'AMI Ref (2)'!$P$10,IF(AND($D266=5,$K266="N/A"),0,0))))</f>
        <v>0</v>
      </c>
      <c r="AR266" s="86">
        <f t="shared" si="68"/>
        <v>0</v>
      </c>
      <c r="AS266" s="87" t="e">
        <f t="shared" si="69"/>
        <v>#N/A</v>
      </c>
    </row>
    <row r="267" spans="1:45" ht="12.95" customHeight="1" x14ac:dyDescent="0.2">
      <c r="A267" s="68">
        <v>265</v>
      </c>
      <c r="B267" s="79">
        <f>Input!E282</f>
        <v>0</v>
      </c>
      <c r="C267" s="79">
        <f>Input!F282</f>
        <v>0</v>
      </c>
      <c r="D267" s="79">
        <f>Input!G282</f>
        <v>0</v>
      </c>
      <c r="E267" s="79">
        <f>Input!H282</f>
        <v>0</v>
      </c>
      <c r="F267" s="80">
        <f>Input!I282</f>
        <v>0</v>
      </c>
      <c r="G267" s="80">
        <f>Input!J282</f>
        <v>0</v>
      </c>
      <c r="H267" s="79">
        <f>Input!K282</f>
        <v>0</v>
      </c>
      <c r="I267" s="79">
        <f>Input!L282</f>
        <v>0</v>
      </c>
      <c r="J267" s="79">
        <f>Input!M282</f>
        <v>0</v>
      </c>
      <c r="K267" s="79">
        <f>Input!N282</f>
        <v>0</v>
      </c>
      <c r="L267" s="79">
        <f>Input!O282</f>
        <v>0</v>
      </c>
      <c r="M267" s="81" t="str">
        <f t="shared" si="60"/>
        <v/>
      </c>
      <c r="N267" s="82">
        <f t="shared" si="61"/>
        <v>0</v>
      </c>
      <c r="O267" s="83">
        <f>Input!C282</f>
        <v>0</v>
      </c>
      <c r="P267" s="83"/>
      <c r="R267" s="11">
        <f t="shared" si="57"/>
        <v>0</v>
      </c>
      <c r="S267" s="15" t="str">
        <f t="shared" si="58"/>
        <v xml:space="preserve"> </v>
      </c>
      <c r="T267" s="15"/>
      <c r="U267" s="12">
        <f t="shared" si="62"/>
        <v>0</v>
      </c>
      <c r="V267" s="12">
        <f t="shared" si="63"/>
        <v>0</v>
      </c>
      <c r="W267" s="12">
        <f t="shared" si="64"/>
        <v>0</v>
      </c>
      <c r="X267" s="12">
        <f t="shared" si="65"/>
        <v>0</v>
      </c>
      <c r="Y267" s="12">
        <f t="shared" si="66"/>
        <v>0</v>
      </c>
      <c r="Z267" s="12">
        <f t="shared" si="67"/>
        <v>0</v>
      </c>
      <c r="AA267" s="12">
        <f t="shared" si="56"/>
        <v>0</v>
      </c>
      <c r="AB267" s="12" t="str">
        <f t="shared" si="59"/>
        <v>00</v>
      </c>
      <c r="AC267" s="85" t="e">
        <f>VLOOKUP(AB267,'AMI Ref (2)'!T:U,2,FALSE)</f>
        <v>#N/A</v>
      </c>
      <c r="AD267" s="86"/>
      <c r="AE267" s="77">
        <f>IF(AND($D267=0,$J267="Oil"),'AMI Ref (2)'!$K$5,IF(AND($D267=0,$J267="Gas"),'AMI Ref (2)'!$L$5,IF(AND($D267=0,$J267="Electric"),'AMI Ref (2)'!$M$5,IF(AND($D267=0,$J267="N/A"),0,0))))</f>
        <v>0</v>
      </c>
      <c r="AF267" s="77">
        <f>IF(AND($D267=1,$J267="Oil"),'AMI Ref (2)'!$K$6,IF(AND($D267=1,$J267="Gas"),'AMI Ref (2)'!$L$6,IF(AND($D267=1,$J267="Electric"),'AMI Ref (2)'!$M$6,IF(AND($D267=1,$J267="N/A"),0,0))))</f>
        <v>0</v>
      </c>
      <c r="AG267" s="77">
        <f>IF(AND($D267=2,$J267="Oil"),'AMI Ref (2)'!$K$7,IF(AND($D267=2,$J267="Gas"),'AMI Ref (2)'!$L$7,IF(AND($D267=2,$J267="Electric"),'AMI Ref (2)'!$M$7,IF(AND($D267=2,$J267="N/A"),0,0))))</f>
        <v>0</v>
      </c>
      <c r="AH267" s="77">
        <f>IF(AND($D267=3,$J267="Oil"),'AMI Ref (2)'!$K$8,IF(AND($D267=3,$J267="Gas"),'AMI Ref (2)'!$L$8,IF(AND($D267=3,$J267="Electric"),'AMI Ref (2)'!$M$8,IF(AND($D267=3,$J267="N/A"),0,0))))</f>
        <v>0</v>
      </c>
      <c r="AI267" s="77">
        <f>IF(AND($D267=4,$J267="Oil"),'AMI Ref (2)'!$K$9,IF(AND($D267=4,$J267="Gas"),'AMI Ref (2)'!$L$9,IF(AND($D267=4,$J267="Electric"),'AMI Ref (2)'!$M$9,IF(AND($D267=4,$J267="N/A"),0,0))))</f>
        <v>0</v>
      </c>
      <c r="AJ267" s="77">
        <f>IF(AND($D267=5,$J267="Oil"),'AMI Ref (2)'!$K$10,IF(AND($D267=5,$J267="Gas"),'AMI Ref (2)'!$L$10,IF(AND($D267=5,$J267="Electric"),'AMI Ref (2)'!$M$10,IF(AND($D267=5,$J267="N/A"),0,0))))</f>
        <v>0</v>
      </c>
      <c r="AK267" s="42"/>
      <c r="AL267" s="77">
        <f>IF(AND($D267=0,$K267="Oil"),'AMI Ref (2)'!$N$5,IF(AND($D267=0,$K267="Gas"),'AMI Ref (2)'!$O$5,IF(AND($D267=0,$K267="Electric"),'AMI Ref (2)'!$P$5,IF(AND($D267=0,$K267="N/A"),0,0))))</f>
        <v>0</v>
      </c>
      <c r="AM267" s="77">
        <f>IF(AND($D267=1,$K267="Oil"),'AMI Ref (2)'!$N$6,IF(AND($D267=1,$K267="Gas"),'AMI Ref (2)'!$O$6,IF(AND($D267=1,$K267="Electric"),'AMI Ref (2)'!$P$6,IF(AND($D267=1,$K267="N/A"),0,0))))</f>
        <v>0</v>
      </c>
      <c r="AN267" s="77">
        <f>IF(AND($D267=2,$K267="Oil"),'AMI Ref (2)'!$N$7,IF(AND($D267=2,$K267="Gas"),'AMI Ref (2)'!$O$7,IF(AND($D267=2,$K267="Electric"),'AMI Ref (2)'!$P$7,IF(AND($D267=2,$K267="N/A"),0,0))))</f>
        <v>0</v>
      </c>
      <c r="AO267" s="77">
        <f>IF(AND($D267=3,$K267="Oil"),'AMI Ref (2)'!$N$8,IF(AND($D267=3,$K267="Gas"),'AMI Ref (2)'!$O$8,IF(AND($D267=3,$K267="Electric"),'AMI Ref (2)'!$P$8,IF(AND($D267=3,$K267="N/A"),0,0))))</f>
        <v>0</v>
      </c>
      <c r="AP267" s="77">
        <f>IF(AND($D267=4,$K267="Oil"),'AMI Ref (2)'!$N$9,IF(AND($D267=4,$K267="Gas"),'AMI Ref (2)'!$O$9,IF(AND($D267=4,$K267="Electric"),'AMI Ref (2)'!$P$9,IF(AND($D267=4,$K267="N/A"),0,0))))</f>
        <v>0</v>
      </c>
      <c r="AQ267" s="77">
        <f>IF(AND($D267=5,$K267="Oil"),'AMI Ref (2)'!$N$10,IF(AND($D267=5,$K267="Gas"),'AMI Ref (2)'!$O$10,IF(AND($D267=5,$K267="Electric"),'AMI Ref (2)'!$P$10,IF(AND($D267=5,$K267="N/A"),0,0))))</f>
        <v>0</v>
      </c>
      <c r="AR267" s="86">
        <f t="shared" si="68"/>
        <v>0</v>
      </c>
      <c r="AS267" s="87" t="e">
        <f t="shared" si="69"/>
        <v>#N/A</v>
      </c>
    </row>
    <row r="268" spans="1:45" ht="12.95" customHeight="1" x14ac:dyDescent="0.2">
      <c r="A268" s="68">
        <v>266</v>
      </c>
      <c r="B268" s="79">
        <f>Input!E283</f>
        <v>0</v>
      </c>
      <c r="C268" s="79">
        <f>Input!F283</f>
        <v>0</v>
      </c>
      <c r="D268" s="79">
        <f>Input!G283</f>
        <v>0</v>
      </c>
      <c r="E268" s="79">
        <f>Input!H283</f>
        <v>0</v>
      </c>
      <c r="F268" s="80">
        <f>Input!I283</f>
        <v>0</v>
      </c>
      <c r="G268" s="80">
        <f>Input!J283</f>
        <v>0</v>
      </c>
      <c r="H268" s="79">
        <f>Input!K283</f>
        <v>0</v>
      </c>
      <c r="I268" s="79">
        <f>Input!L283</f>
        <v>0</v>
      </c>
      <c r="J268" s="79">
        <f>Input!M283</f>
        <v>0</v>
      </c>
      <c r="K268" s="79">
        <f>Input!N283</f>
        <v>0</v>
      </c>
      <c r="L268" s="79">
        <f>Input!O283</f>
        <v>0</v>
      </c>
      <c r="M268" s="81" t="str">
        <f t="shared" si="60"/>
        <v/>
      </c>
      <c r="N268" s="82">
        <f t="shared" si="61"/>
        <v>0</v>
      </c>
      <c r="O268" s="83">
        <f>Input!C283</f>
        <v>0</v>
      </c>
      <c r="P268" s="83"/>
      <c r="R268" s="11">
        <f t="shared" si="57"/>
        <v>0</v>
      </c>
      <c r="S268" s="15" t="str">
        <f t="shared" si="58"/>
        <v xml:space="preserve"> </v>
      </c>
      <c r="T268" s="15"/>
      <c r="U268" s="12">
        <f t="shared" si="62"/>
        <v>0</v>
      </c>
      <c r="V268" s="12">
        <f t="shared" si="63"/>
        <v>0</v>
      </c>
      <c r="W268" s="12">
        <f t="shared" si="64"/>
        <v>0</v>
      </c>
      <c r="X268" s="12">
        <f t="shared" si="65"/>
        <v>0</v>
      </c>
      <c r="Y268" s="12">
        <f t="shared" si="66"/>
        <v>0</v>
      </c>
      <c r="Z268" s="12">
        <f t="shared" si="67"/>
        <v>0</v>
      </c>
      <c r="AA268" s="12">
        <f t="shared" si="56"/>
        <v>0</v>
      </c>
      <c r="AB268" s="12" t="str">
        <f t="shared" si="59"/>
        <v>00</v>
      </c>
      <c r="AC268" s="85" t="e">
        <f>VLOOKUP(AB268,'AMI Ref (2)'!T:U,2,FALSE)</f>
        <v>#N/A</v>
      </c>
      <c r="AD268" s="86"/>
      <c r="AE268" s="77">
        <f>IF(AND($D268=0,$J268="Oil"),'AMI Ref (2)'!$K$5,IF(AND($D268=0,$J268="Gas"),'AMI Ref (2)'!$L$5,IF(AND($D268=0,$J268="Electric"),'AMI Ref (2)'!$M$5,IF(AND($D268=0,$J268="N/A"),0,0))))</f>
        <v>0</v>
      </c>
      <c r="AF268" s="77">
        <f>IF(AND($D268=1,$J268="Oil"),'AMI Ref (2)'!$K$6,IF(AND($D268=1,$J268="Gas"),'AMI Ref (2)'!$L$6,IF(AND($D268=1,$J268="Electric"),'AMI Ref (2)'!$M$6,IF(AND($D268=1,$J268="N/A"),0,0))))</f>
        <v>0</v>
      </c>
      <c r="AG268" s="77">
        <f>IF(AND($D268=2,$J268="Oil"),'AMI Ref (2)'!$K$7,IF(AND($D268=2,$J268="Gas"),'AMI Ref (2)'!$L$7,IF(AND($D268=2,$J268="Electric"),'AMI Ref (2)'!$M$7,IF(AND($D268=2,$J268="N/A"),0,0))))</f>
        <v>0</v>
      </c>
      <c r="AH268" s="77">
        <f>IF(AND($D268=3,$J268="Oil"),'AMI Ref (2)'!$K$8,IF(AND($D268=3,$J268="Gas"),'AMI Ref (2)'!$L$8,IF(AND($D268=3,$J268="Electric"),'AMI Ref (2)'!$M$8,IF(AND($D268=3,$J268="N/A"),0,0))))</f>
        <v>0</v>
      </c>
      <c r="AI268" s="77">
        <f>IF(AND($D268=4,$J268="Oil"),'AMI Ref (2)'!$K$9,IF(AND($D268=4,$J268="Gas"),'AMI Ref (2)'!$L$9,IF(AND($D268=4,$J268="Electric"),'AMI Ref (2)'!$M$9,IF(AND($D268=4,$J268="N/A"),0,0))))</f>
        <v>0</v>
      </c>
      <c r="AJ268" s="77">
        <f>IF(AND($D268=5,$J268="Oil"),'AMI Ref (2)'!$K$10,IF(AND($D268=5,$J268="Gas"),'AMI Ref (2)'!$L$10,IF(AND($D268=5,$J268="Electric"),'AMI Ref (2)'!$M$10,IF(AND($D268=5,$J268="N/A"),0,0))))</f>
        <v>0</v>
      </c>
      <c r="AK268" s="42"/>
      <c r="AL268" s="77">
        <f>IF(AND($D268=0,$K268="Oil"),'AMI Ref (2)'!$N$5,IF(AND($D268=0,$K268="Gas"),'AMI Ref (2)'!$O$5,IF(AND($D268=0,$K268="Electric"),'AMI Ref (2)'!$P$5,IF(AND($D268=0,$K268="N/A"),0,0))))</f>
        <v>0</v>
      </c>
      <c r="AM268" s="77">
        <f>IF(AND($D268=1,$K268="Oil"),'AMI Ref (2)'!$N$6,IF(AND($D268=1,$K268="Gas"),'AMI Ref (2)'!$O$6,IF(AND($D268=1,$K268="Electric"),'AMI Ref (2)'!$P$6,IF(AND($D268=1,$K268="N/A"),0,0))))</f>
        <v>0</v>
      </c>
      <c r="AN268" s="77">
        <f>IF(AND($D268=2,$K268="Oil"),'AMI Ref (2)'!$N$7,IF(AND($D268=2,$K268="Gas"),'AMI Ref (2)'!$O$7,IF(AND($D268=2,$K268="Electric"),'AMI Ref (2)'!$P$7,IF(AND($D268=2,$K268="N/A"),0,0))))</f>
        <v>0</v>
      </c>
      <c r="AO268" s="77">
        <f>IF(AND($D268=3,$K268="Oil"),'AMI Ref (2)'!$N$8,IF(AND($D268=3,$K268="Gas"),'AMI Ref (2)'!$O$8,IF(AND($D268=3,$K268="Electric"),'AMI Ref (2)'!$P$8,IF(AND($D268=3,$K268="N/A"),0,0))))</f>
        <v>0</v>
      </c>
      <c r="AP268" s="77">
        <f>IF(AND($D268=4,$K268="Oil"),'AMI Ref (2)'!$N$9,IF(AND($D268=4,$K268="Gas"),'AMI Ref (2)'!$O$9,IF(AND($D268=4,$K268="Electric"),'AMI Ref (2)'!$P$9,IF(AND($D268=4,$K268="N/A"),0,0))))</f>
        <v>0</v>
      </c>
      <c r="AQ268" s="77">
        <f>IF(AND($D268=5,$K268="Oil"),'AMI Ref (2)'!$N$10,IF(AND($D268=5,$K268="Gas"),'AMI Ref (2)'!$O$10,IF(AND($D268=5,$K268="Electric"),'AMI Ref (2)'!$P$10,IF(AND($D268=5,$K268="N/A"),0,0))))</f>
        <v>0</v>
      </c>
      <c r="AR268" s="86">
        <f t="shared" si="68"/>
        <v>0</v>
      </c>
      <c r="AS268" s="87" t="e">
        <f t="shared" si="69"/>
        <v>#N/A</v>
      </c>
    </row>
    <row r="269" spans="1:45" ht="12.95" customHeight="1" x14ac:dyDescent="0.2">
      <c r="A269" s="68">
        <v>267</v>
      </c>
      <c r="B269" s="79">
        <f>Input!E284</f>
        <v>0</v>
      </c>
      <c r="C269" s="79">
        <f>Input!F284</f>
        <v>0</v>
      </c>
      <c r="D269" s="79">
        <f>Input!G284</f>
        <v>0</v>
      </c>
      <c r="E269" s="79">
        <f>Input!H284</f>
        <v>0</v>
      </c>
      <c r="F269" s="80">
        <f>Input!I284</f>
        <v>0</v>
      </c>
      <c r="G269" s="80">
        <f>Input!J284</f>
        <v>0</v>
      </c>
      <c r="H269" s="79">
        <f>Input!K284</f>
        <v>0</v>
      </c>
      <c r="I269" s="79">
        <f>Input!L284</f>
        <v>0</v>
      </c>
      <c r="J269" s="79">
        <f>Input!M284</f>
        <v>0</v>
      </c>
      <c r="K269" s="79">
        <f>Input!N284</f>
        <v>0</v>
      </c>
      <c r="L269" s="79">
        <f>Input!O284</f>
        <v>0</v>
      </c>
      <c r="M269" s="81" t="str">
        <f t="shared" si="60"/>
        <v/>
      </c>
      <c r="N269" s="82">
        <f t="shared" si="61"/>
        <v>0</v>
      </c>
      <c r="O269" s="83">
        <f>Input!C284</f>
        <v>0</v>
      </c>
      <c r="P269" s="83"/>
      <c r="R269" s="11">
        <f t="shared" si="57"/>
        <v>0</v>
      </c>
      <c r="S269" s="15" t="str">
        <f t="shared" si="58"/>
        <v xml:space="preserve"> </v>
      </c>
      <c r="T269" s="15"/>
      <c r="U269" s="12">
        <f t="shared" si="62"/>
        <v>0</v>
      </c>
      <c r="V269" s="12">
        <f t="shared" si="63"/>
        <v>0</v>
      </c>
      <c r="W269" s="12">
        <f t="shared" si="64"/>
        <v>0</v>
      </c>
      <c r="X269" s="12">
        <f t="shared" si="65"/>
        <v>0</v>
      </c>
      <c r="Y269" s="12">
        <f t="shared" si="66"/>
        <v>0</v>
      </c>
      <c r="Z269" s="12">
        <f t="shared" si="67"/>
        <v>0</v>
      </c>
      <c r="AA269" s="12">
        <f t="shared" si="56"/>
        <v>0</v>
      </c>
      <c r="AB269" s="12" t="str">
        <f t="shared" si="59"/>
        <v>00</v>
      </c>
      <c r="AC269" s="85" t="e">
        <f>VLOOKUP(AB269,'AMI Ref (2)'!T:U,2,FALSE)</f>
        <v>#N/A</v>
      </c>
      <c r="AD269" s="86"/>
      <c r="AE269" s="77">
        <f>IF(AND($D269=0,$J269="Oil"),'AMI Ref (2)'!$K$5,IF(AND($D269=0,$J269="Gas"),'AMI Ref (2)'!$L$5,IF(AND($D269=0,$J269="Electric"),'AMI Ref (2)'!$M$5,IF(AND($D269=0,$J269="N/A"),0,0))))</f>
        <v>0</v>
      </c>
      <c r="AF269" s="77">
        <f>IF(AND($D269=1,$J269="Oil"),'AMI Ref (2)'!$K$6,IF(AND($D269=1,$J269="Gas"),'AMI Ref (2)'!$L$6,IF(AND($D269=1,$J269="Electric"),'AMI Ref (2)'!$M$6,IF(AND($D269=1,$J269="N/A"),0,0))))</f>
        <v>0</v>
      </c>
      <c r="AG269" s="77">
        <f>IF(AND($D269=2,$J269="Oil"),'AMI Ref (2)'!$K$7,IF(AND($D269=2,$J269="Gas"),'AMI Ref (2)'!$L$7,IF(AND($D269=2,$J269="Electric"),'AMI Ref (2)'!$M$7,IF(AND($D269=2,$J269="N/A"),0,0))))</f>
        <v>0</v>
      </c>
      <c r="AH269" s="77">
        <f>IF(AND($D269=3,$J269="Oil"),'AMI Ref (2)'!$K$8,IF(AND($D269=3,$J269="Gas"),'AMI Ref (2)'!$L$8,IF(AND($D269=3,$J269="Electric"),'AMI Ref (2)'!$M$8,IF(AND($D269=3,$J269="N/A"),0,0))))</f>
        <v>0</v>
      </c>
      <c r="AI269" s="77">
        <f>IF(AND($D269=4,$J269="Oil"),'AMI Ref (2)'!$K$9,IF(AND($D269=4,$J269="Gas"),'AMI Ref (2)'!$L$9,IF(AND($D269=4,$J269="Electric"),'AMI Ref (2)'!$M$9,IF(AND($D269=4,$J269="N/A"),0,0))))</f>
        <v>0</v>
      </c>
      <c r="AJ269" s="77">
        <f>IF(AND($D269=5,$J269="Oil"),'AMI Ref (2)'!$K$10,IF(AND($D269=5,$J269="Gas"),'AMI Ref (2)'!$L$10,IF(AND($D269=5,$J269="Electric"),'AMI Ref (2)'!$M$10,IF(AND($D269=5,$J269="N/A"),0,0))))</f>
        <v>0</v>
      </c>
      <c r="AK269" s="42"/>
      <c r="AL269" s="77">
        <f>IF(AND($D269=0,$K269="Oil"),'AMI Ref (2)'!$N$5,IF(AND($D269=0,$K269="Gas"),'AMI Ref (2)'!$O$5,IF(AND($D269=0,$K269="Electric"),'AMI Ref (2)'!$P$5,IF(AND($D269=0,$K269="N/A"),0,0))))</f>
        <v>0</v>
      </c>
      <c r="AM269" s="77">
        <f>IF(AND($D269=1,$K269="Oil"),'AMI Ref (2)'!$N$6,IF(AND($D269=1,$K269="Gas"),'AMI Ref (2)'!$O$6,IF(AND($D269=1,$K269="Electric"),'AMI Ref (2)'!$P$6,IF(AND($D269=1,$K269="N/A"),0,0))))</f>
        <v>0</v>
      </c>
      <c r="AN269" s="77">
        <f>IF(AND($D269=2,$K269="Oil"),'AMI Ref (2)'!$N$7,IF(AND($D269=2,$K269="Gas"),'AMI Ref (2)'!$O$7,IF(AND($D269=2,$K269="Electric"),'AMI Ref (2)'!$P$7,IF(AND($D269=2,$K269="N/A"),0,0))))</f>
        <v>0</v>
      </c>
      <c r="AO269" s="77">
        <f>IF(AND($D269=3,$K269="Oil"),'AMI Ref (2)'!$N$8,IF(AND($D269=3,$K269="Gas"),'AMI Ref (2)'!$O$8,IF(AND($D269=3,$K269="Electric"),'AMI Ref (2)'!$P$8,IF(AND($D269=3,$K269="N/A"),0,0))))</f>
        <v>0</v>
      </c>
      <c r="AP269" s="77">
        <f>IF(AND($D269=4,$K269="Oil"),'AMI Ref (2)'!$N$9,IF(AND($D269=4,$K269="Gas"),'AMI Ref (2)'!$O$9,IF(AND($D269=4,$K269="Electric"),'AMI Ref (2)'!$P$9,IF(AND($D269=4,$K269="N/A"),0,0))))</f>
        <v>0</v>
      </c>
      <c r="AQ269" s="77">
        <f>IF(AND($D269=5,$K269="Oil"),'AMI Ref (2)'!$N$10,IF(AND($D269=5,$K269="Gas"),'AMI Ref (2)'!$O$10,IF(AND($D269=5,$K269="Electric"),'AMI Ref (2)'!$P$10,IF(AND($D269=5,$K269="N/A"),0,0))))</f>
        <v>0</v>
      </c>
      <c r="AR269" s="86">
        <f t="shared" si="68"/>
        <v>0</v>
      </c>
      <c r="AS269" s="87" t="e">
        <f t="shared" si="69"/>
        <v>#N/A</v>
      </c>
    </row>
    <row r="270" spans="1:45" ht="12.95" customHeight="1" x14ac:dyDescent="0.2">
      <c r="A270" s="68">
        <v>268</v>
      </c>
      <c r="B270" s="79">
        <f>Input!E285</f>
        <v>0</v>
      </c>
      <c r="C270" s="79">
        <f>Input!F285</f>
        <v>0</v>
      </c>
      <c r="D270" s="79">
        <f>Input!G285</f>
        <v>0</v>
      </c>
      <c r="E270" s="79">
        <f>Input!H285</f>
        <v>0</v>
      </c>
      <c r="F270" s="80">
        <f>Input!I285</f>
        <v>0</v>
      </c>
      <c r="G270" s="80">
        <f>Input!J285</f>
        <v>0</v>
      </c>
      <c r="H270" s="79">
        <f>Input!K285</f>
        <v>0</v>
      </c>
      <c r="I270" s="79">
        <f>Input!L285</f>
        <v>0</v>
      </c>
      <c r="J270" s="79">
        <f>Input!M285</f>
        <v>0</v>
      </c>
      <c r="K270" s="79">
        <f>Input!N285</f>
        <v>0</v>
      </c>
      <c r="L270" s="79">
        <f>Input!O285</f>
        <v>0</v>
      </c>
      <c r="M270" s="81" t="str">
        <f t="shared" si="60"/>
        <v/>
      </c>
      <c r="N270" s="82">
        <f t="shared" si="61"/>
        <v>0</v>
      </c>
      <c r="O270" s="83">
        <f>Input!C285</f>
        <v>0</v>
      </c>
      <c r="P270" s="83"/>
      <c r="R270" s="11">
        <f t="shared" si="57"/>
        <v>0</v>
      </c>
      <c r="S270" s="15" t="str">
        <f t="shared" si="58"/>
        <v xml:space="preserve"> </v>
      </c>
      <c r="T270" s="15"/>
      <c r="U270" s="12">
        <f t="shared" si="62"/>
        <v>0</v>
      </c>
      <c r="V270" s="12">
        <f t="shared" si="63"/>
        <v>0</v>
      </c>
      <c r="W270" s="12">
        <f t="shared" si="64"/>
        <v>0</v>
      </c>
      <c r="X270" s="12">
        <f t="shared" si="65"/>
        <v>0</v>
      </c>
      <c r="Y270" s="12">
        <f t="shared" si="66"/>
        <v>0</v>
      </c>
      <c r="Z270" s="12">
        <f t="shared" si="67"/>
        <v>0</v>
      </c>
      <c r="AA270" s="12">
        <f t="shared" si="56"/>
        <v>0</v>
      </c>
      <c r="AB270" s="12" t="str">
        <f t="shared" si="59"/>
        <v>00</v>
      </c>
      <c r="AC270" s="85" t="e">
        <f>VLOOKUP(AB270,'AMI Ref (2)'!T:U,2,FALSE)</f>
        <v>#N/A</v>
      </c>
      <c r="AD270" s="86"/>
      <c r="AE270" s="77">
        <f>IF(AND($D270=0,$J270="Oil"),'AMI Ref (2)'!$K$5,IF(AND($D270=0,$J270="Gas"),'AMI Ref (2)'!$L$5,IF(AND($D270=0,$J270="Electric"),'AMI Ref (2)'!$M$5,IF(AND($D270=0,$J270="N/A"),0,0))))</f>
        <v>0</v>
      </c>
      <c r="AF270" s="77">
        <f>IF(AND($D270=1,$J270="Oil"),'AMI Ref (2)'!$K$6,IF(AND($D270=1,$J270="Gas"),'AMI Ref (2)'!$L$6,IF(AND($D270=1,$J270="Electric"),'AMI Ref (2)'!$M$6,IF(AND($D270=1,$J270="N/A"),0,0))))</f>
        <v>0</v>
      </c>
      <c r="AG270" s="77">
        <f>IF(AND($D270=2,$J270="Oil"),'AMI Ref (2)'!$K$7,IF(AND($D270=2,$J270="Gas"),'AMI Ref (2)'!$L$7,IF(AND($D270=2,$J270="Electric"),'AMI Ref (2)'!$M$7,IF(AND($D270=2,$J270="N/A"),0,0))))</f>
        <v>0</v>
      </c>
      <c r="AH270" s="77">
        <f>IF(AND($D270=3,$J270="Oil"),'AMI Ref (2)'!$K$8,IF(AND($D270=3,$J270="Gas"),'AMI Ref (2)'!$L$8,IF(AND($D270=3,$J270="Electric"),'AMI Ref (2)'!$M$8,IF(AND($D270=3,$J270="N/A"),0,0))))</f>
        <v>0</v>
      </c>
      <c r="AI270" s="77">
        <f>IF(AND($D270=4,$J270="Oil"),'AMI Ref (2)'!$K$9,IF(AND($D270=4,$J270="Gas"),'AMI Ref (2)'!$L$9,IF(AND($D270=4,$J270="Electric"),'AMI Ref (2)'!$M$9,IF(AND($D270=4,$J270="N/A"),0,0))))</f>
        <v>0</v>
      </c>
      <c r="AJ270" s="77">
        <f>IF(AND($D270=5,$J270="Oil"),'AMI Ref (2)'!$K$10,IF(AND($D270=5,$J270="Gas"),'AMI Ref (2)'!$L$10,IF(AND($D270=5,$J270="Electric"),'AMI Ref (2)'!$M$10,IF(AND($D270=5,$J270="N/A"),0,0))))</f>
        <v>0</v>
      </c>
      <c r="AK270" s="42"/>
      <c r="AL270" s="77">
        <f>IF(AND($D270=0,$K270="Oil"),'AMI Ref (2)'!$N$5,IF(AND($D270=0,$K270="Gas"),'AMI Ref (2)'!$O$5,IF(AND($D270=0,$K270="Electric"),'AMI Ref (2)'!$P$5,IF(AND($D270=0,$K270="N/A"),0,0))))</f>
        <v>0</v>
      </c>
      <c r="AM270" s="77">
        <f>IF(AND($D270=1,$K270="Oil"),'AMI Ref (2)'!$N$6,IF(AND($D270=1,$K270="Gas"),'AMI Ref (2)'!$O$6,IF(AND($D270=1,$K270="Electric"),'AMI Ref (2)'!$P$6,IF(AND($D270=1,$K270="N/A"),0,0))))</f>
        <v>0</v>
      </c>
      <c r="AN270" s="77">
        <f>IF(AND($D270=2,$K270="Oil"),'AMI Ref (2)'!$N$7,IF(AND($D270=2,$K270="Gas"),'AMI Ref (2)'!$O$7,IF(AND($D270=2,$K270="Electric"),'AMI Ref (2)'!$P$7,IF(AND($D270=2,$K270="N/A"),0,0))))</f>
        <v>0</v>
      </c>
      <c r="AO270" s="77">
        <f>IF(AND($D270=3,$K270="Oil"),'AMI Ref (2)'!$N$8,IF(AND($D270=3,$K270="Gas"),'AMI Ref (2)'!$O$8,IF(AND($D270=3,$K270="Electric"),'AMI Ref (2)'!$P$8,IF(AND($D270=3,$K270="N/A"),0,0))))</f>
        <v>0</v>
      </c>
      <c r="AP270" s="77">
        <f>IF(AND($D270=4,$K270="Oil"),'AMI Ref (2)'!$N$9,IF(AND($D270=4,$K270="Gas"),'AMI Ref (2)'!$O$9,IF(AND($D270=4,$K270="Electric"),'AMI Ref (2)'!$P$9,IF(AND($D270=4,$K270="N/A"),0,0))))</f>
        <v>0</v>
      </c>
      <c r="AQ270" s="77">
        <f>IF(AND($D270=5,$K270="Oil"),'AMI Ref (2)'!$N$10,IF(AND($D270=5,$K270="Gas"),'AMI Ref (2)'!$O$10,IF(AND($D270=5,$K270="Electric"),'AMI Ref (2)'!$P$10,IF(AND($D270=5,$K270="N/A"),0,0))))</f>
        <v>0</v>
      </c>
      <c r="AR270" s="86">
        <f t="shared" si="68"/>
        <v>0</v>
      </c>
      <c r="AS270" s="87" t="e">
        <f t="shared" si="69"/>
        <v>#N/A</v>
      </c>
    </row>
    <row r="271" spans="1:45" ht="12.95" customHeight="1" x14ac:dyDescent="0.2">
      <c r="A271" s="68">
        <v>269</v>
      </c>
      <c r="B271" s="79">
        <f>Input!E286</f>
        <v>0</v>
      </c>
      <c r="C271" s="79">
        <f>Input!F286</f>
        <v>0</v>
      </c>
      <c r="D271" s="79">
        <f>Input!G286</f>
        <v>0</v>
      </c>
      <c r="E271" s="79">
        <f>Input!H286</f>
        <v>0</v>
      </c>
      <c r="F271" s="80">
        <f>Input!I286</f>
        <v>0</v>
      </c>
      <c r="G271" s="80">
        <f>Input!J286</f>
        <v>0</v>
      </c>
      <c r="H271" s="79">
        <f>Input!K286</f>
        <v>0</v>
      </c>
      <c r="I271" s="79">
        <f>Input!L286</f>
        <v>0</v>
      </c>
      <c r="J271" s="79">
        <f>Input!M286</f>
        <v>0</v>
      </c>
      <c r="K271" s="79">
        <f>Input!N286</f>
        <v>0</v>
      </c>
      <c r="L271" s="79">
        <f>Input!O286</f>
        <v>0</v>
      </c>
      <c r="M271" s="81" t="str">
        <f t="shared" si="60"/>
        <v/>
      </c>
      <c r="N271" s="82">
        <f t="shared" si="61"/>
        <v>0</v>
      </c>
      <c r="O271" s="83">
        <f>Input!C286</f>
        <v>0</v>
      </c>
      <c r="P271" s="83"/>
      <c r="R271" s="11">
        <f t="shared" si="57"/>
        <v>0</v>
      </c>
      <c r="S271" s="15" t="str">
        <f t="shared" si="58"/>
        <v xml:space="preserve"> </v>
      </c>
      <c r="T271" s="15"/>
      <c r="U271" s="12">
        <f t="shared" si="62"/>
        <v>0</v>
      </c>
      <c r="V271" s="12">
        <f t="shared" si="63"/>
        <v>0</v>
      </c>
      <c r="W271" s="12">
        <f t="shared" si="64"/>
        <v>0</v>
      </c>
      <c r="X271" s="12">
        <f t="shared" si="65"/>
        <v>0</v>
      </c>
      <c r="Y271" s="12">
        <f t="shared" si="66"/>
        <v>0</v>
      </c>
      <c r="Z271" s="12">
        <f t="shared" si="67"/>
        <v>0</v>
      </c>
      <c r="AA271" s="12">
        <f t="shared" si="56"/>
        <v>0</v>
      </c>
      <c r="AB271" s="12" t="str">
        <f t="shared" si="59"/>
        <v>00</v>
      </c>
      <c r="AC271" s="85" t="e">
        <f>VLOOKUP(AB271,'AMI Ref (2)'!T:U,2,FALSE)</f>
        <v>#N/A</v>
      </c>
      <c r="AD271" s="86"/>
      <c r="AE271" s="77">
        <f>IF(AND($D271=0,$J271="Oil"),'AMI Ref (2)'!$K$5,IF(AND($D271=0,$J271="Gas"),'AMI Ref (2)'!$L$5,IF(AND($D271=0,$J271="Electric"),'AMI Ref (2)'!$M$5,IF(AND($D271=0,$J271="N/A"),0,0))))</f>
        <v>0</v>
      </c>
      <c r="AF271" s="77">
        <f>IF(AND($D271=1,$J271="Oil"),'AMI Ref (2)'!$K$6,IF(AND($D271=1,$J271="Gas"),'AMI Ref (2)'!$L$6,IF(AND($D271=1,$J271="Electric"),'AMI Ref (2)'!$M$6,IF(AND($D271=1,$J271="N/A"),0,0))))</f>
        <v>0</v>
      </c>
      <c r="AG271" s="77">
        <f>IF(AND($D271=2,$J271="Oil"),'AMI Ref (2)'!$K$7,IF(AND($D271=2,$J271="Gas"),'AMI Ref (2)'!$L$7,IF(AND($D271=2,$J271="Electric"),'AMI Ref (2)'!$M$7,IF(AND($D271=2,$J271="N/A"),0,0))))</f>
        <v>0</v>
      </c>
      <c r="AH271" s="77">
        <f>IF(AND($D271=3,$J271="Oil"),'AMI Ref (2)'!$K$8,IF(AND($D271=3,$J271="Gas"),'AMI Ref (2)'!$L$8,IF(AND($D271=3,$J271="Electric"),'AMI Ref (2)'!$M$8,IF(AND($D271=3,$J271="N/A"),0,0))))</f>
        <v>0</v>
      </c>
      <c r="AI271" s="77">
        <f>IF(AND($D271=4,$J271="Oil"),'AMI Ref (2)'!$K$9,IF(AND($D271=4,$J271="Gas"),'AMI Ref (2)'!$L$9,IF(AND($D271=4,$J271="Electric"),'AMI Ref (2)'!$M$9,IF(AND($D271=4,$J271="N/A"),0,0))))</f>
        <v>0</v>
      </c>
      <c r="AJ271" s="77">
        <f>IF(AND($D271=5,$J271="Oil"),'AMI Ref (2)'!$K$10,IF(AND($D271=5,$J271="Gas"),'AMI Ref (2)'!$L$10,IF(AND($D271=5,$J271="Electric"),'AMI Ref (2)'!$M$10,IF(AND($D271=5,$J271="N/A"),0,0))))</f>
        <v>0</v>
      </c>
      <c r="AK271" s="42"/>
      <c r="AL271" s="77">
        <f>IF(AND($D271=0,$K271="Oil"),'AMI Ref (2)'!$N$5,IF(AND($D271=0,$K271="Gas"),'AMI Ref (2)'!$O$5,IF(AND($D271=0,$K271="Electric"),'AMI Ref (2)'!$P$5,IF(AND($D271=0,$K271="N/A"),0,0))))</f>
        <v>0</v>
      </c>
      <c r="AM271" s="77">
        <f>IF(AND($D271=1,$K271="Oil"),'AMI Ref (2)'!$N$6,IF(AND($D271=1,$K271="Gas"),'AMI Ref (2)'!$O$6,IF(AND($D271=1,$K271="Electric"),'AMI Ref (2)'!$P$6,IF(AND($D271=1,$K271="N/A"),0,0))))</f>
        <v>0</v>
      </c>
      <c r="AN271" s="77">
        <f>IF(AND($D271=2,$K271="Oil"),'AMI Ref (2)'!$N$7,IF(AND($D271=2,$K271="Gas"),'AMI Ref (2)'!$O$7,IF(AND($D271=2,$K271="Electric"),'AMI Ref (2)'!$P$7,IF(AND($D271=2,$K271="N/A"),0,0))))</f>
        <v>0</v>
      </c>
      <c r="AO271" s="77">
        <f>IF(AND($D271=3,$K271="Oil"),'AMI Ref (2)'!$N$8,IF(AND($D271=3,$K271="Gas"),'AMI Ref (2)'!$O$8,IF(AND($D271=3,$K271="Electric"),'AMI Ref (2)'!$P$8,IF(AND($D271=3,$K271="N/A"),0,0))))</f>
        <v>0</v>
      </c>
      <c r="AP271" s="77">
        <f>IF(AND($D271=4,$K271="Oil"),'AMI Ref (2)'!$N$9,IF(AND($D271=4,$K271="Gas"),'AMI Ref (2)'!$O$9,IF(AND($D271=4,$K271="Electric"),'AMI Ref (2)'!$P$9,IF(AND($D271=4,$K271="N/A"),0,0))))</f>
        <v>0</v>
      </c>
      <c r="AQ271" s="77">
        <f>IF(AND($D271=5,$K271="Oil"),'AMI Ref (2)'!$N$10,IF(AND($D271=5,$K271="Gas"),'AMI Ref (2)'!$O$10,IF(AND($D271=5,$K271="Electric"),'AMI Ref (2)'!$P$10,IF(AND($D271=5,$K271="N/A"),0,0))))</f>
        <v>0</v>
      </c>
      <c r="AR271" s="86">
        <f t="shared" si="68"/>
        <v>0</v>
      </c>
      <c r="AS271" s="87" t="e">
        <f t="shared" si="69"/>
        <v>#N/A</v>
      </c>
    </row>
    <row r="272" spans="1:45" ht="12.95" customHeight="1" x14ac:dyDescent="0.2">
      <c r="A272" s="68">
        <v>270</v>
      </c>
      <c r="B272" s="79">
        <f>Input!E287</f>
        <v>0</v>
      </c>
      <c r="C272" s="79">
        <f>Input!F287</f>
        <v>0</v>
      </c>
      <c r="D272" s="79">
        <f>Input!G287</f>
        <v>0</v>
      </c>
      <c r="E272" s="79">
        <f>Input!H287</f>
        <v>0</v>
      </c>
      <c r="F272" s="80">
        <f>Input!I287</f>
        <v>0</v>
      </c>
      <c r="G272" s="80">
        <f>Input!J287</f>
        <v>0</v>
      </c>
      <c r="H272" s="79">
        <f>Input!K287</f>
        <v>0</v>
      </c>
      <c r="I272" s="79">
        <f>Input!L287</f>
        <v>0</v>
      </c>
      <c r="J272" s="79">
        <f>Input!M287</f>
        <v>0</v>
      </c>
      <c r="K272" s="79">
        <f>Input!N287</f>
        <v>0</v>
      </c>
      <c r="L272" s="79">
        <f>Input!O287</f>
        <v>0</v>
      </c>
      <c r="M272" s="81" t="str">
        <f t="shared" si="60"/>
        <v/>
      </c>
      <c r="N272" s="82">
        <f t="shared" si="61"/>
        <v>0</v>
      </c>
      <c r="O272" s="83">
        <f>Input!C287</f>
        <v>0</v>
      </c>
      <c r="P272" s="83"/>
      <c r="R272" s="11">
        <f t="shared" si="57"/>
        <v>0</v>
      </c>
      <c r="S272" s="15" t="str">
        <f t="shared" si="58"/>
        <v xml:space="preserve"> </v>
      </c>
      <c r="T272" s="15"/>
      <c r="U272" s="12">
        <f t="shared" si="62"/>
        <v>0</v>
      </c>
      <c r="V272" s="12">
        <f t="shared" si="63"/>
        <v>0</v>
      </c>
      <c r="W272" s="12">
        <f t="shared" si="64"/>
        <v>0</v>
      </c>
      <c r="X272" s="12">
        <f t="shared" si="65"/>
        <v>0</v>
      </c>
      <c r="Y272" s="12">
        <f t="shared" si="66"/>
        <v>0</v>
      </c>
      <c r="Z272" s="12">
        <f t="shared" si="67"/>
        <v>0</v>
      </c>
      <c r="AA272" s="12">
        <f t="shared" si="56"/>
        <v>0</v>
      </c>
      <c r="AB272" s="12" t="str">
        <f t="shared" si="59"/>
        <v>00</v>
      </c>
      <c r="AC272" s="85" t="e">
        <f>VLOOKUP(AB272,'AMI Ref (2)'!T:U,2,FALSE)</f>
        <v>#N/A</v>
      </c>
      <c r="AD272" s="86"/>
      <c r="AE272" s="77">
        <f>IF(AND($D272=0,$J272="Oil"),'AMI Ref (2)'!$K$5,IF(AND($D272=0,$J272="Gas"),'AMI Ref (2)'!$L$5,IF(AND($D272=0,$J272="Electric"),'AMI Ref (2)'!$M$5,IF(AND($D272=0,$J272="N/A"),0,0))))</f>
        <v>0</v>
      </c>
      <c r="AF272" s="77">
        <f>IF(AND($D272=1,$J272="Oil"),'AMI Ref (2)'!$K$6,IF(AND($D272=1,$J272="Gas"),'AMI Ref (2)'!$L$6,IF(AND($D272=1,$J272="Electric"),'AMI Ref (2)'!$M$6,IF(AND($D272=1,$J272="N/A"),0,0))))</f>
        <v>0</v>
      </c>
      <c r="AG272" s="77">
        <f>IF(AND($D272=2,$J272="Oil"),'AMI Ref (2)'!$K$7,IF(AND($D272=2,$J272="Gas"),'AMI Ref (2)'!$L$7,IF(AND($D272=2,$J272="Electric"),'AMI Ref (2)'!$M$7,IF(AND($D272=2,$J272="N/A"),0,0))))</f>
        <v>0</v>
      </c>
      <c r="AH272" s="77">
        <f>IF(AND($D272=3,$J272="Oil"),'AMI Ref (2)'!$K$8,IF(AND($D272=3,$J272="Gas"),'AMI Ref (2)'!$L$8,IF(AND($D272=3,$J272="Electric"),'AMI Ref (2)'!$M$8,IF(AND($D272=3,$J272="N/A"),0,0))))</f>
        <v>0</v>
      </c>
      <c r="AI272" s="77">
        <f>IF(AND($D272=4,$J272="Oil"),'AMI Ref (2)'!$K$9,IF(AND($D272=4,$J272="Gas"),'AMI Ref (2)'!$L$9,IF(AND($D272=4,$J272="Electric"),'AMI Ref (2)'!$M$9,IF(AND($D272=4,$J272="N/A"),0,0))))</f>
        <v>0</v>
      </c>
      <c r="AJ272" s="77">
        <f>IF(AND($D272=5,$J272="Oil"),'AMI Ref (2)'!$K$10,IF(AND($D272=5,$J272="Gas"),'AMI Ref (2)'!$L$10,IF(AND($D272=5,$J272="Electric"),'AMI Ref (2)'!$M$10,IF(AND($D272=5,$J272="N/A"),0,0))))</f>
        <v>0</v>
      </c>
      <c r="AK272" s="42"/>
      <c r="AL272" s="77">
        <f>IF(AND($D272=0,$K272="Oil"),'AMI Ref (2)'!$N$5,IF(AND($D272=0,$K272="Gas"),'AMI Ref (2)'!$O$5,IF(AND($D272=0,$K272="Electric"),'AMI Ref (2)'!$P$5,IF(AND($D272=0,$K272="N/A"),0,0))))</f>
        <v>0</v>
      </c>
      <c r="AM272" s="77">
        <f>IF(AND($D272=1,$K272="Oil"),'AMI Ref (2)'!$N$6,IF(AND($D272=1,$K272="Gas"),'AMI Ref (2)'!$O$6,IF(AND($D272=1,$K272="Electric"),'AMI Ref (2)'!$P$6,IF(AND($D272=1,$K272="N/A"),0,0))))</f>
        <v>0</v>
      </c>
      <c r="AN272" s="77">
        <f>IF(AND($D272=2,$K272="Oil"),'AMI Ref (2)'!$N$7,IF(AND($D272=2,$K272="Gas"),'AMI Ref (2)'!$O$7,IF(AND($D272=2,$K272="Electric"),'AMI Ref (2)'!$P$7,IF(AND($D272=2,$K272="N/A"),0,0))))</f>
        <v>0</v>
      </c>
      <c r="AO272" s="77">
        <f>IF(AND($D272=3,$K272="Oil"),'AMI Ref (2)'!$N$8,IF(AND($D272=3,$K272="Gas"),'AMI Ref (2)'!$O$8,IF(AND($D272=3,$K272="Electric"),'AMI Ref (2)'!$P$8,IF(AND($D272=3,$K272="N/A"),0,0))))</f>
        <v>0</v>
      </c>
      <c r="AP272" s="77">
        <f>IF(AND($D272=4,$K272="Oil"),'AMI Ref (2)'!$N$9,IF(AND($D272=4,$K272="Gas"),'AMI Ref (2)'!$O$9,IF(AND($D272=4,$K272="Electric"),'AMI Ref (2)'!$P$9,IF(AND($D272=4,$K272="N/A"),0,0))))</f>
        <v>0</v>
      </c>
      <c r="AQ272" s="77">
        <f>IF(AND($D272=5,$K272="Oil"),'AMI Ref (2)'!$N$10,IF(AND($D272=5,$K272="Gas"),'AMI Ref (2)'!$O$10,IF(AND($D272=5,$K272="Electric"),'AMI Ref (2)'!$P$10,IF(AND($D272=5,$K272="N/A"),0,0))))</f>
        <v>0</v>
      </c>
      <c r="AR272" s="86">
        <f t="shared" si="68"/>
        <v>0</v>
      </c>
      <c r="AS272" s="87" t="e">
        <f t="shared" si="69"/>
        <v>#N/A</v>
      </c>
    </row>
    <row r="273" spans="1:45" ht="12.95" customHeight="1" x14ac:dyDescent="0.2">
      <c r="A273" s="68">
        <v>271</v>
      </c>
      <c r="B273" s="79">
        <f>Input!E288</f>
        <v>0</v>
      </c>
      <c r="C273" s="79">
        <f>Input!F288</f>
        <v>0</v>
      </c>
      <c r="D273" s="79">
        <f>Input!G288</f>
        <v>0</v>
      </c>
      <c r="E273" s="79">
        <f>Input!H288</f>
        <v>0</v>
      </c>
      <c r="F273" s="80">
        <f>Input!I288</f>
        <v>0</v>
      </c>
      <c r="G273" s="80">
        <f>Input!J288</f>
        <v>0</v>
      </c>
      <c r="H273" s="79">
        <f>Input!K288</f>
        <v>0</v>
      </c>
      <c r="I273" s="79">
        <f>Input!L288</f>
        <v>0</v>
      </c>
      <c r="J273" s="79">
        <f>Input!M288</f>
        <v>0</v>
      </c>
      <c r="K273" s="79">
        <f>Input!N288</f>
        <v>0</v>
      </c>
      <c r="L273" s="79">
        <f>Input!O288</f>
        <v>0</v>
      </c>
      <c r="M273" s="81" t="str">
        <f t="shared" si="60"/>
        <v/>
      </c>
      <c r="N273" s="82">
        <f t="shared" si="61"/>
        <v>0</v>
      </c>
      <c r="O273" s="83">
        <f>Input!C288</f>
        <v>0</v>
      </c>
      <c r="P273" s="83"/>
      <c r="R273" s="11">
        <f t="shared" si="57"/>
        <v>0</v>
      </c>
      <c r="S273" s="15" t="str">
        <f t="shared" si="58"/>
        <v xml:space="preserve"> </v>
      </c>
      <c r="T273" s="15"/>
      <c r="U273" s="12">
        <f t="shared" si="62"/>
        <v>0</v>
      </c>
      <c r="V273" s="12">
        <f t="shared" si="63"/>
        <v>0</v>
      </c>
      <c r="W273" s="12">
        <f t="shared" si="64"/>
        <v>0</v>
      </c>
      <c r="X273" s="12">
        <f t="shared" si="65"/>
        <v>0</v>
      </c>
      <c r="Y273" s="12">
        <f t="shared" si="66"/>
        <v>0</v>
      </c>
      <c r="Z273" s="12">
        <f t="shared" si="67"/>
        <v>0</v>
      </c>
      <c r="AA273" s="12">
        <f t="shared" si="56"/>
        <v>0</v>
      </c>
      <c r="AB273" s="12" t="str">
        <f t="shared" si="59"/>
        <v>00</v>
      </c>
      <c r="AC273" s="85" t="e">
        <f>VLOOKUP(AB273,'AMI Ref (2)'!T:U,2,FALSE)</f>
        <v>#N/A</v>
      </c>
      <c r="AD273" s="86"/>
      <c r="AE273" s="77">
        <f>IF(AND($D273=0,$J273="Oil"),'AMI Ref (2)'!$K$5,IF(AND($D273=0,$J273="Gas"),'AMI Ref (2)'!$L$5,IF(AND($D273=0,$J273="Electric"),'AMI Ref (2)'!$M$5,IF(AND($D273=0,$J273="N/A"),0,0))))</f>
        <v>0</v>
      </c>
      <c r="AF273" s="77">
        <f>IF(AND($D273=1,$J273="Oil"),'AMI Ref (2)'!$K$6,IF(AND($D273=1,$J273="Gas"),'AMI Ref (2)'!$L$6,IF(AND($D273=1,$J273="Electric"),'AMI Ref (2)'!$M$6,IF(AND($D273=1,$J273="N/A"),0,0))))</f>
        <v>0</v>
      </c>
      <c r="AG273" s="77">
        <f>IF(AND($D273=2,$J273="Oil"),'AMI Ref (2)'!$K$7,IF(AND($D273=2,$J273="Gas"),'AMI Ref (2)'!$L$7,IF(AND($D273=2,$J273="Electric"),'AMI Ref (2)'!$M$7,IF(AND($D273=2,$J273="N/A"),0,0))))</f>
        <v>0</v>
      </c>
      <c r="AH273" s="77">
        <f>IF(AND($D273=3,$J273="Oil"),'AMI Ref (2)'!$K$8,IF(AND($D273=3,$J273="Gas"),'AMI Ref (2)'!$L$8,IF(AND($D273=3,$J273="Electric"),'AMI Ref (2)'!$M$8,IF(AND($D273=3,$J273="N/A"),0,0))))</f>
        <v>0</v>
      </c>
      <c r="AI273" s="77">
        <f>IF(AND($D273=4,$J273="Oil"),'AMI Ref (2)'!$K$9,IF(AND($D273=4,$J273="Gas"),'AMI Ref (2)'!$L$9,IF(AND($D273=4,$J273="Electric"),'AMI Ref (2)'!$M$9,IF(AND($D273=4,$J273="N/A"),0,0))))</f>
        <v>0</v>
      </c>
      <c r="AJ273" s="77">
        <f>IF(AND($D273=5,$J273="Oil"),'AMI Ref (2)'!$K$10,IF(AND($D273=5,$J273="Gas"),'AMI Ref (2)'!$L$10,IF(AND($D273=5,$J273="Electric"),'AMI Ref (2)'!$M$10,IF(AND($D273=5,$J273="N/A"),0,0))))</f>
        <v>0</v>
      </c>
      <c r="AK273" s="42"/>
      <c r="AL273" s="77">
        <f>IF(AND($D273=0,$K273="Oil"),'AMI Ref (2)'!$N$5,IF(AND($D273=0,$K273="Gas"),'AMI Ref (2)'!$O$5,IF(AND($D273=0,$K273="Electric"),'AMI Ref (2)'!$P$5,IF(AND($D273=0,$K273="N/A"),0,0))))</f>
        <v>0</v>
      </c>
      <c r="AM273" s="77">
        <f>IF(AND($D273=1,$K273="Oil"),'AMI Ref (2)'!$N$6,IF(AND($D273=1,$K273="Gas"),'AMI Ref (2)'!$O$6,IF(AND($D273=1,$K273="Electric"),'AMI Ref (2)'!$P$6,IF(AND($D273=1,$K273="N/A"),0,0))))</f>
        <v>0</v>
      </c>
      <c r="AN273" s="77">
        <f>IF(AND($D273=2,$K273="Oil"),'AMI Ref (2)'!$N$7,IF(AND($D273=2,$K273="Gas"),'AMI Ref (2)'!$O$7,IF(AND($D273=2,$K273="Electric"),'AMI Ref (2)'!$P$7,IF(AND($D273=2,$K273="N/A"),0,0))))</f>
        <v>0</v>
      </c>
      <c r="AO273" s="77">
        <f>IF(AND($D273=3,$K273="Oil"),'AMI Ref (2)'!$N$8,IF(AND($D273=3,$K273="Gas"),'AMI Ref (2)'!$O$8,IF(AND($D273=3,$K273="Electric"),'AMI Ref (2)'!$P$8,IF(AND($D273=3,$K273="N/A"),0,0))))</f>
        <v>0</v>
      </c>
      <c r="AP273" s="77">
        <f>IF(AND($D273=4,$K273="Oil"),'AMI Ref (2)'!$N$9,IF(AND($D273=4,$K273="Gas"),'AMI Ref (2)'!$O$9,IF(AND($D273=4,$K273="Electric"),'AMI Ref (2)'!$P$9,IF(AND($D273=4,$K273="N/A"),0,0))))</f>
        <v>0</v>
      </c>
      <c r="AQ273" s="77">
        <f>IF(AND($D273=5,$K273="Oil"),'AMI Ref (2)'!$N$10,IF(AND($D273=5,$K273="Gas"),'AMI Ref (2)'!$O$10,IF(AND($D273=5,$K273="Electric"),'AMI Ref (2)'!$P$10,IF(AND($D273=5,$K273="N/A"),0,0))))</f>
        <v>0</v>
      </c>
      <c r="AR273" s="86">
        <f t="shared" si="68"/>
        <v>0</v>
      </c>
      <c r="AS273" s="87" t="e">
        <f t="shared" si="69"/>
        <v>#N/A</v>
      </c>
    </row>
    <row r="274" spans="1:45" ht="12.95" customHeight="1" x14ac:dyDescent="0.2">
      <c r="A274" s="68">
        <v>272</v>
      </c>
      <c r="B274" s="79">
        <f>Input!E289</f>
        <v>0</v>
      </c>
      <c r="C274" s="79">
        <f>Input!F289</f>
        <v>0</v>
      </c>
      <c r="D274" s="79">
        <f>Input!G289</f>
        <v>0</v>
      </c>
      <c r="E274" s="79">
        <f>Input!H289</f>
        <v>0</v>
      </c>
      <c r="F274" s="80">
        <f>Input!I289</f>
        <v>0</v>
      </c>
      <c r="G274" s="80">
        <f>Input!J289</f>
        <v>0</v>
      </c>
      <c r="H274" s="79">
        <f>Input!K289</f>
        <v>0</v>
      </c>
      <c r="I274" s="79">
        <f>Input!L289</f>
        <v>0</v>
      </c>
      <c r="J274" s="79">
        <f>Input!M289</f>
        <v>0</v>
      </c>
      <c r="K274" s="79">
        <f>Input!N289</f>
        <v>0</v>
      </c>
      <c r="L274" s="79">
        <f>Input!O289</f>
        <v>0</v>
      </c>
      <c r="M274" s="81" t="str">
        <f t="shared" si="60"/>
        <v/>
      </c>
      <c r="N274" s="82">
        <f t="shared" si="61"/>
        <v>0</v>
      </c>
      <c r="O274" s="83">
        <f>Input!C289</f>
        <v>0</v>
      </c>
      <c r="P274" s="83"/>
      <c r="R274" s="11">
        <f t="shared" si="57"/>
        <v>0</v>
      </c>
      <c r="S274" s="15" t="str">
        <f t="shared" si="58"/>
        <v xml:space="preserve"> </v>
      </c>
      <c r="T274" s="15"/>
      <c r="U274" s="12">
        <f t="shared" si="62"/>
        <v>0</v>
      </c>
      <c r="V274" s="12">
        <f t="shared" si="63"/>
        <v>0</v>
      </c>
      <c r="W274" s="12">
        <f t="shared" si="64"/>
        <v>0</v>
      </c>
      <c r="X274" s="12">
        <f t="shared" si="65"/>
        <v>0</v>
      </c>
      <c r="Y274" s="12">
        <f t="shared" si="66"/>
        <v>0</v>
      </c>
      <c r="Z274" s="12">
        <f t="shared" si="67"/>
        <v>0</v>
      </c>
      <c r="AA274" s="12">
        <f t="shared" si="56"/>
        <v>0</v>
      </c>
      <c r="AB274" s="12" t="str">
        <f t="shared" si="59"/>
        <v>00</v>
      </c>
      <c r="AC274" s="85" t="e">
        <f>VLOOKUP(AB274,'AMI Ref (2)'!T:U,2,FALSE)</f>
        <v>#N/A</v>
      </c>
      <c r="AD274" s="86"/>
      <c r="AE274" s="77">
        <f>IF(AND($D274=0,$J274="Oil"),'AMI Ref (2)'!$K$5,IF(AND($D274=0,$J274="Gas"),'AMI Ref (2)'!$L$5,IF(AND($D274=0,$J274="Electric"),'AMI Ref (2)'!$M$5,IF(AND($D274=0,$J274="N/A"),0,0))))</f>
        <v>0</v>
      </c>
      <c r="AF274" s="77">
        <f>IF(AND($D274=1,$J274="Oil"),'AMI Ref (2)'!$K$6,IF(AND($D274=1,$J274="Gas"),'AMI Ref (2)'!$L$6,IF(AND($D274=1,$J274="Electric"),'AMI Ref (2)'!$M$6,IF(AND($D274=1,$J274="N/A"),0,0))))</f>
        <v>0</v>
      </c>
      <c r="AG274" s="77">
        <f>IF(AND($D274=2,$J274="Oil"),'AMI Ref (2)'!$K$7,IF(AND($D274=2,$J274="Gas"),'AMI Ref (2)'!$L$7,IF(AND($D274=2,$J274="Electric"),'AMI Ref (2)'!$M$7,IF(AND($D274=2,$J274="N/A"),0,0))))</f>
        <v>0</v>
      </c>
      <c r="AH274" s="77">
        <f>IF(AND($D274=3,$J274="Oil"),'AMI Ref (2)'!$K$8,IF(AND($D274=3,$J274="Gas"),'AMI Ref (2)'!$L$8,IF(AND($D274=3,$J274="Electric"),'AMI Ref (2)'!$M$8,IF(AND($D274=3,$J274="N/A"),0,0))))</f>
        <v>0</v>
      </c>
      <c r="AI274" s="77">
        <f>IF(AND($D274=4,$J274="Oil"),'AMI Ref (2)'!$K$9,IF(AND($D274=4,$J274="Gas"),'AMI Ref (2)'!$L$9,IF(AND($D274=4,$J274="Electric"),'AMI Ref (2)'!$M$9,IF(AND($D274=4,$J274="N/A"),0,0))))</f>
        <v>0</v>
      </c>
      <c r="AJ274" s="77">
        <f>IF(AND($D274=5,$J274="Oil"),'AMI Ref (2)'!$K$10,IF(AND($D274=5,$J274="Gas"),'AMI Ref (2)'!$L$10,IF(AND($D274=5,$J274="Electric"),'AMI Ref (2)'!$M$10,IF(AND($D274=5,$J274="N/A"),0,0))))</f>
        <v>0</v>
      </c>
      <c r="AK274" s="42"/>
      <c r="AL274" s="77">
        <f>IF(AND($D274=0,$K274="Oil"),'AMI Ref (2)'!$N$5,IF(AND($D274=0,$K274="Gas"),'AMI Ref (2)'!$O$5,IF(AND($D274=0,$K274="Electric"),'AMI Ref (2)'!$P$5,IF(AND($D274=0,$K274="N/A"),0,0))))</f>
        <v>0</v>
      </c>
      <c r="AM274" s="77">
        <f>IF(AND($D274=1,$K274="Oil"),'AMI Ref (2)'!$N$6,IF(AND($D274=1,$K274="Gas"),'AMI Ref (2)'!$O$6,IF(AND($D274=1,$K274="Electric"),'AMI Ref (2)'!$P$6,IF(AND($D274=1,$K274="N/A"),0,0))))</f>
        <v>0</v>
      </c>
      <c r="AN274" s="77">
        <f>IF(AND($D274=2,$K274="Oil"),'AMI Ref (2)'!$N$7,IF(AND($D274=2,$K274="Gas"),'AMI Ref (2)'!$O$7,IF(AND($D274=2,$K274="Electric"),'AMI Ref (2)'!$P$7,IF(AND($D274=2,$K274="N/A"),0,0))))</f>
        <v>0</v>
      </c>
      <c r="AO274" s="77">
        <f>IF(AND($D274=3,$K274="Oil"),'AMI Ref (2)'!$N$8,IF(AND($D274=3,$K274="Gas"),'AMI Ref (2)'!$O$8,IF(AND($D274=3,$K274="Electric"),'AMI Ref (2)'!$P$8,IF(AND($D274=3,$K274="N/A"),0,0))))</f>
        <v>0</v>
      </c>
      <c r="AP274" s="77">
        <f>IF(AND($D274=4,$K274="Oil"),'AMI Ref (2)'!$N$9,IF(AND($D274=4,$K274="Gas"),'AMI Ref (2)'!$O$9,IF(AND($D274=4,$K274="Electric"),'AMI Ref (2)'!$P$9,IF(AND($D274=4,$K274="N/A"),0,0))))</f>
        <v>0</v>
      </c>
      <c r="AQ274" s="77">
        <f>IF(AND($D274=5,$K274="Oil"),'AMI Ref (2)'!$N$10,IF(AND($D274=5,$K274="Gas"),'AMI Ref (2)'!$O$10,IF(AND($D274=5,$K274="Electric"),'AMI Ref (2)'!$P$10,IF(AND($D274=5,$K274="N/A"),0,0))))</f>
        <v>0</v>
      </c>
      <c r="AR274" s="86">
        <f t="shared" si="68"/>
        <v>0</v>
      </c>
      <c r="AS274" s="87" t="e">
        <f t="shared" si="69"/>
        <v>#N/A</v>
      </c>
    </row>
    <row r="275" spans="1:45" ht="12.95" customHeight="1" x14ac:dyDescent="0.2">
      <c r="A275" s="68">
        <v>273</v>
      </c>
      <c r="B275" s="79">
        <f>Input!E290</f>
        <v>0</v>
      </c>
      <c r="C275" s="79">
        <f>Input!F290</f>
        <v>0</v>
      </c>
      <c r="D275" s="79">
        <f>Input!G290</f>
        <v>0</v>
      </c>
      <c r="E275" s="79">
        <f>Input!H290</f>
        <v>0</v>
      </c>
      <c r="F275" s="80">
        <f>Input!I290</f>
        <v>0</v>
      </c>
      <c r="G275" s="80">
        <f>Input!J290</f>
        <v>0</v>
      </c>
      <c r="H275" s="79">
        <f>Input!K290</f>
        <v>0</v>
      </c>
      <c r="I275" s="79">
        <f>Input!L290</f>
        <v>0</v>
      </c>
      <c r="J275" s="79">
        <f>Input!M290</f>
        <v>0</v>
      </c>
      <c r="K275" s="79">
        <f>Input!N290</f>
        <v>0</v>
      </c>
      <c r="L275" s="79">
        <f>Input!O290</f>
        <v>0</v>
      </c>
      <c r="M275" s="81" t="str">
        <f t="shared" si="60"/>
        <v/>
      </c>
      <c r="N275" s="82">
        <f t="shared" si="61"/>
        <v>0</v>
      </c>
      <c r="O275" s="83">
        <f>Input!C290</f>
        <v>0</v>
      </c>
      <c r="P275" s="83"/>
      <c r="R275" s="11">
        <f t="shared" si="57"/>
        <v>0</v>
      </c>
      <c r="S275" s="15" t="str">
        <f t="shared" si="58"/>
        <v xml:space="preserve"> </v>
      </c>
      <c r="T275" s="15"/>
      <c r="U275" s="12">
        <f t="shared" si="62"/>
        <v>0</v>
      </c>
      <c r="V275" s="12">
        <f t="shared" si="63"/>
        <v>0</v>
      </c>
      <c r="W275" s="12">
        <f t="shared" si="64"/>
        <v>0</v>
      </c>
      <c r="X275" s="12">
        <f t="shared" si="65"/>
        <v>0</v>
      </c>
      <c r="Y275" s="12">
        <f t="shared" si="66"/>
        <v>0</v>
      </c>
      <c r="Z275" s="12">
        <f t="shared" si="67"/>
        <v>0</v>
      </c>
      <c r="AA275" s="12">
        <f t="shared" si="56"/>
        <v>0</v>
      </c>
      <c r="AB275" s="12" t="str">
        <f t="shared" si="59"/>
        <v>00</v>
      </c>
      <c r="AC275" s="85" t="e">
        <f>VLOOKUP(AB275,'AMI Ref (2)'!T:U,2,FALSE)</f>
        <v>#N/A</v>
      </c>
      <c r="AD275" s="86"/>
      <c r="AE275" s="77">
        <f>IF(AND($D275=0,$J275="Oil"),'AMI Ref (2)'!$K$5,IF(AND($D275=0,$J275="Gas"),'AMI Ref (2)'!$L$5,IF(AND($D275=0,$J275="Electric"),'AMI Ref (2)'!$M$5,IF(AND($D275=0,$J275="N/A"),0,0))))</f>
        <v>0</v>
      </c>
      <c r="AF275" s="77">
        <f>IF(AND($D275=1,$J275="Oil"),'AMI Ref (2)'!$K$6,IF(AND($D275=1,$J275="Gas"),'AMI Ref (2)'!$L$6,IF(AND($D275=1,$J275="Electric"),'AMI Ref (2)'!$M$6,IF(AND($D275=1,$J275="N/A"),0,0))))</f>
        <v>0</v>
      </c>
      <c r="AG275" s="77">
        <f>IF(AND($D275=2,$J275="Oil"),'AMI Ref (2)'!$K$7,IF(AND($D275=2,$J275="Gas"),'AMI Ref (2)'!$L$7,IF(AND($D275=2,$J275="Electric"),'AMI Ref (2)'!$M$7,IF(AND($D275=2,$J275="N/A"),0,0))))</f>
        <v>0</v>
      </c>
      <c r="AH275" s="77">
        <f>IF(AND($D275=3,$J275="Oil"),'AMI Ref (2)'!$K$8,IF(AND($D275=3,$J275="Gas"),'AMI Ref (2)'!$L$8,IF(AND($D275=3,$J275="Electric"),'AMI Ref (2)'!$M$8,IF(AND($D275=3,$J275="N/A"),0,0))))</f>
        <v>0</v>
      </c>
      <c r="AI275" s="77">
        <f>IF(AND($D275=4,$J275="Oil"),'AMI Ref (2)'!$K$9,IF(AND($D275=4,$J275="Gas"),'AMI Ref (2)'!$L$9,IF(AND($D275=4,$J275="Electric"),'AMI Ref (2)'!$M$9,IF(AND($D275=4,$J275="N/A"),0,0))))</f>
        <v>0</v>
      </c>
      <c r="AJ275" s="77">
        <f>IF(AND($D275=5,$J275="Oil"),'AMI Ref (2)'!$K$10,IF(AND($D275=5,$J275="Gas"),'AMI Ref (2)'!$L$10,IF(AND($D275=5,$J275="Electric"),'AMI Ref (2)'!$M$10,IF(AND($D275=5,$J275="N/A"),0,0))))</f>
        <v>0</v>
      </c>
      <c r="AK275" s="42"/>
      <c r="AL275" s="77">
        <f>IF(AND($D275=0,$K275="Oil"),'AMI Ref (2)'!$N$5,IF(AND($D275=0,$K275="Gas"),'AMI Ref (2)'!$O$5,IF(AND($D275=0,$K275="Electric"),'AMI Ref (2)'!$P$5,IF(AND($D275=0,$K275="N/A"),0,0))))</f>
        <v>0</v>
      </c>
      <c r="AM275" s="77">
        <f>IF(AND($D275=1,$K275="Oil"),'AMI Ref (2)'!$N$6,IF(AND($D275=1,$K275="Gas"),'AMI Ref (2)'!$O$6,IF(AND($D275=1,$K275="Electric"),'AMI Ref (2)'!$P$6,IF(AND($D275=1,$K275="N/A"),0,0))))</f>
        <v>0</v>
      </c>
      <c r="AN275" s="77">
        <f>IF(AND($D275=2,$K275="Oil"),'AMI Ref (2)'!$N$7,IF(AND($D275=2,$K275="Gas"),'AMI Ref (2)'!$O$7,IF(AND($D275=2,$K275="Electric"),'AMI Ref (2)'!$P$7,IF(AND($D275=2,$K275="N/A"),0,0))))</f>
        <v>0</v>
      </c>
      <c r="AO275" s="77">
        <f>IF(AND($D275=3,$K275="Oil"),'AMI Ref (2)'!$N$8,IF(AND($D275=3,$K275="Gas"),'AMI Ref (2)'!$O$8,IF(AND($D275=3,$K275="Electric"),'AMI Ref (2)'!$P$8,IF(AND($D275=3,$K275="N/A"),0,0))))</f>
        <v>0</v>
      </c>
      <c r="AP275" s="77">
        <f>IF(AND($D275=4,$K275="Oil"),'AMI Ref (2)'!$N$9,IF(AND($D275=4,$K275="Gas"),'AMI Ref (2)'!$O$9,IF(AND($D275=4,$K275="Electric"),'AMI Ref (2)'!$P$9,IF(AND($D275=4,$K275="N/A"),0,0))))</f>
        <v>0</v>
      </c>
      <c r="AQ275" s="77">
        <f>IF(AND($D275=5,$K275="Oil"),'AMI Ref (2)'!$N$10,IF(AND($D275=5,$K275="Gas"),'AMI Ref (2)'!$O$10,IF(AND($D275=5,$K275="Electric"),'AMI Ref (2)'!$P$10,IF(AND($D275=5,$K275="N/A"),0,0))))</f>
        <v>0</v>
      </c>
      <c r="AR275" s="86">
        <f t="shared" si="68"/>
        <v>0</v>
      </c>
      <c r="AS275" s="87" t="e">
        <f t="shared" si="69"/>
        <v>#N/A</v>
      </c>
    </row>
    <row r="276" spans="1:45" ht="12.95" customHeight="1" x14ac:dyDescent="0.2">
      <c r="A276" s="68">
        <v>274</v>
      </c>
      <c r="B276" s="79">
        <f>Input!E291</f>
        <v>0</v>
      </c>
      <c r="C276" s="79">
        <f>Input!F291</f>
        <v>0</v>
      </c>
      <c r="D276" s="79">
        <f>Input!G291</f>
        <v>0</v>
      </c>
      <c r="E276" s="79">
        <f>Input!H291</f>
        <v>0</v>
      </c>
      <c r="F276" s="80">
        <f>Input!I291</f>
        <v>0</v>
      </c>
      <c r="G276" s="80">
        <f>Input!J291</f>
        <v>0</v>
      </c>
      <c r="H276" s="79">
        <f>Input!K291</f>
        <v>0</v>
      </c>
      <c r="I276" s="79">
        <f>Input!L291</f>
        <v>0</v>
      </c>
      <c r="J276" s="79">
        <f>Input!M291</f>
        <v>0</v>
      </c>
      <c r="K276" s="79">
        <f>Input!N291</f>
        <v>0</v>
      </c>
      <c r="L276" s="79">
        <f>Input!O291</f>
        <v>0</v>
      </c>
      <c r="M276" s="81" t="str">
        <f t="shared" si="60"/>
        <v/>
      </c>
      <c r="N276" s="82">
        <f t="shared" si="61"/>
        <v>0</v>
      </c>
      <c r="O276" s="83">
        <f>Input!C291</f>
        <v>0</v>
      </c>
      <c r="P276" s="83"/>
      <c r="R276" s="11">
        <f t="shared" si="57"/>
        <v>0</v>
      </c>
      <c r="S276" s="15" t="str">
        <f t="shared" si="58"/>
        <v xml:space="preserve"> </v>
      </c>
      <c r="T276" s="15"/>
      <c r="U276" s="12">
        <f t="shared" si="62"/>
        <v>0</v>
      </c>
      <c r="V276" s="12">
        <f t="shared" si="63"/>
        <v>0</v>
      </c>
      <c r="W276" s="12">
        <f t="shared" si="64"/>
        <v>0</v>
      </c>
      <c r="X276" s="12">
        <f t="shared" si="65"/>
        <v>0</v>
      </c>
      <c r="Y276" s="12">
        <f t="shared" si="66"/>
        <v>0</v>
      </c>
      <c r="Z276" s="12">
        <f t="shared" si="67"/>
        <v>0</v>
      </c>
      <c r="AA276" s="12">
        <f t="shared" si="56"/>
        <v>0</v>
      </c>
      <c r="AB276" s="12" t="str">
        <f t="shared" si="59"/>
        <v>00</v>
      </c>
      <c r="AC276" s="85" t="e">
        <f>VLOOKUP(AB276,'AMI Ref (2)'!T:U,2,FALSE)</f>
        <v>#N/A</v>
      </c>
      <c r="AD276" s="86"/>
      <c r="AE276" s="77">
        <f>IF(AND($D276=0,$J276="Oil"),'AMI Ref (2)'!$K$5,IF(AND($D276=0,$J276="Gas"),'AMI Ref (2)'!$L$5,IF(AND($D276=0,$J276="Electric"),'AMI Ref (2)'!$M$5,IF(AND($D276=0,$J276="N/A"),0,0))))</f>
        <v>0</v>
      </c>
      <c r="AF276" s="77">
        <f>IF(AND($D276=1,$J276="Oil"),'AMI Ref (2)'!$K$6,IF(AND($D276=1,$J276="Gas"),'AMI Ref (2)'!$L$6,IF(AND($D276=1,$J276="Electric"),'AMI Ref (2)'!$M$6,IF(AND($D276=1,$J276="N/A"),0,0))))</f>
        <v>0</v>
      </c>
      <c r="AG276" s="77">
        <f>IF(AND($D276=2,$J276="Oil"),'AMI Ref (2)'!$K$7,IF(AND($D276=2,$J276="Gas"),'AMI Ref (2)'!$L$7,IF(AND($D276=2,$J276="Electric"),'AMI Ref (2)'!$M$7,IF(AND($D276=2,$J276="N/A"),0,0))))</f>
        <v>0</v>
      </c>
      <c r="AH276" s="77">
        <f>IF(AND($D276=3,$J276="Oil"),'AMI Ref (2)'!$K$8,IF(AND($D276=3,$J276="Gas"),'AMI Ref (2)'!$L$8,IF(AND($D276=3,$J276="Electric"),'AMI Ref (2)'!$M$8,IF(AND($D276=3,$J276="N/A"),0,0))))</f>
        <v>0</v>
      </c>
      <c r="AI276" s="77">
        <f>IF(AND($D276=4,$J276="Oil"),'AMI Ref (2)'!$K$9,IF(AND($D276=4,$J276="Gas"),'AMI Ref (2)'!$L$9,IF(AND($D276=4,$J276="Electric"),'AMI Ref (2)'!$M$9,IF(AND($D276=4,$J276="N/A"),0,0))))</f>
        <v>0</v>
      </c>
      <c r="AJ276" s="77">
        <f>IF(AND($D276=5,$J276="Oil"),'AMI Ref (2)'!$K$10,IF(AND($D276=5,$J276="Gas"),'AMI Ref (2)'!$L$10,IF(AND($D276=5,$J276="Electric"),'AMI Ref (2)'!$M$10,IF(AND($D276=5,$J276="N/A"),0,0))))</f>
        <v>0</v>
      </c>
      <c r="AK276" s="42"/>
      <c r="AL276" s="77">
        <f>IF(AND($D276=0,$K276="Oil"),'AMI Ref (2)'!$N$5,IF(AND($D276=0,$K276="Gas"),'AMI Ref (2)'!$O$5,IF(AND($D276=0,$K276="Electric"),'AMI Ref (2)'!$P$5,IF(AND($D276=0,$K276="N/A"),0,0))))</f>
        <v>0</v>
      </c>
      <c r="AM276" s="77">
        <f>IF(AND($D276=1,$K276="Oil"),'AMI Ref (2)'!$N$6,IF(AND($D276=1,$K276="Gas"),'AMI Ref (2)'!$O$6,IF(AND($D276=1,$K276="Electric"),'AMI Ref (2)'!$P$6,IF(AND($D276=1,$K276="N/A"),0,0))))</f>
        <v>0</v>
      </c>
      <c r="AN276" s="77">
        <f>IF(AND($D276=2,$K276="Oil"),'AMI Ref (2)'!$N$7,IF(AND($D276=2,$K276="Gas"),'AMI Ref (2)'!$O$7,IF(AND($D276=2,$K276="Electric"),'AMI Ref (2)'!$P$7,IF(AND($D276=2,$K276="N/A"),0,0))))</f>
        <v>0</v>
      </c>
      <c r="AO276" s="77">
        <f>IF(AND($D276=3,$K276="Oil"),'AMI Ref (2)'!$N$8,IF(AND($D276=3,$K276="Gas"),'AMI Ref (2)'!$O$8,IF(AND($D276=3,$K276="Electric"),'AMI Ref (2)'!$P$8,IF(AND($D276=3,$K276="N/A"),0,0))))</f>
        <v>0</v>
      </c>
      <c r="AP276" s="77">
        <f>IF(AND($D276=4,$K276="Oil"),'AMI Ref (2)'!$N$9,IF(AND($D276=4,$K276="Gas"),'AMI Ref (2)'!$O$9,IF(AND($D276=4,$K276="Electric"),'AMI Ref (2)'!$P$9,IF(AND($D276=4,$K276="N/A"),0,0))))</f>
        <v>0</v>
      </c>
      <c r="AQ276" s="77">
        <f>IF(AND($D276=5,$K276="Oil"),'AMI Ref (2)'!$N$10,IF(AND($D276=5,$K276="Gas"),'AMI Ref (2)'!$O$10,IF(AND($D276=5,$K276="Electric"),'AMI Ref (2)'!$P$10,IF(AND($D276=5,$K276="N/A"),0,0))))</f>
        <v>0</v>
      </c>
      <c r="AR276" s="86">
        <f t="shared" si="68"/>
        <v>0</v>
      </c>
      <c r="AS276" s="87" t="e">
        <f t="shared" si="69"/>
        <v>#N/A</v>
      </c>
    </row>
    <row r="277" spans="1:45" ht="12.95" customHeight="1" x14ac:dyDescent="0.2">
      <c r="A277" s="68">
        <v>275</v>
      </c>
      <c r="B277" s="79">
        <f>Input!E292</f>
        <v>0</v>
      </c>
      <c r="C277" s="79">
        <f>Input!F292</f>
        <v>0</v>
      </c>
      <c r="D277" s="79">
        <f>Input!G292</f>
        <v>0</v>
      </c>
      <c r="E277" s="79">
        <f>Input!H292</f>
        <v>0</v>
      </c>
      <c r="F277" s="80">
        <f>Input!I292</f>
        <v>0</v>
      </c>
      <c r="G277" s="80">
        <f>Input!J292</f>
        <v>0</v>
      </c>
      <c r="H277" s="79">
        <f>Input!K292</f>
        <v>0</v>
      </c>
      <c r="I277" s="79">
        <f>Input!L292</f>
        <v>0</v>
      </c>
      <c r="J277" s="79">
        <f>Input!M292</f>
        <v>0</v>
      </c>
      <c r="K277" s="79">
        <f>Input!N292</f>
        <v>0</v>
      </c>
      <c r="L277" s="79">
        <f>Input!O292</f>
        <v>0</v>
      </c>
      <c r="M277" s="81" t="str">
        <f t="shared" si="60"/>
        <v/>
      </c>
      <c r="N277" s="82">
        <f t="shared" si="61"/>
        <v>0</v>
      </c>
      <c r="O277" s="83">
        <f>Input!C292</f>
        <v>0</v>
      </c>
      <c r="P277" s="83"/>
      <c r="R277" s="11">
        <f t="shared" si="57"/>
        <v>0</v>
      </c>
      <c r="S277" s="15" t="str">
        <f t="shared" si="58"/>
        <v xml:space="preserve"> </v>
      </c>
      <c r="T277" s="15"/>
      <c r="U277" s="12">
        <f t="shared" si="62"/>
        <v>0</v>
      </c>
      <c r="V277" s="12">
        <f t="shared" si="63"/>
        <v>0</v>
      </c>
      <c r="W277" s="12">
        <f t="shared" si="64"/>
        <v>0</v>
      </c>
      <c r="X277" s="12">
        <f t="shared" si="65"/>
        <v>0</v>
      </c>
      <c r="Y277" s="12">
        <f t="shared" si="66"/>
        <v>0</v>
      </c>
      <c r="Z277" s="12">
        <f t="shared" si="67"/>
        <v>0</v>
      </c>
      <c r="AA277" s="12">
        <f t="shared" si="56"/>
        <v>0</v>
      </c>
      <c r="AB277" s="12" t="str">
        <f t="shared" si="59"/>
        <v>00</v>
      </c>
      <c r="AC277" s="85" t="e">
        <f>VLOOKUP(AB277,'AMI Ref (2)'!T:U,2,FALSE)</f>
        <v>#N/A</v>
      </c>
      <c r="AD277" s="86"/>
      <c r="AE277" s="77">
        <f>IF(AND($D277=0,$J277="Oil"),'AMI Ref (2)'!$K$5,IF(AND($D277=0,$J277="Gas"),'AMI Ref (2)'!$L$5,IF(AND($D277=0,$J277="Electric"),'AMI Ref (2)'!$M$5,IF(AND($D277=0,$J277="N/A"),0,0))))</f>
        <v>0</v>
      </c>
      <c r="AF277" s="77">
        <f>IF(AND($D277=1,$J277="Oil"),'AMI Ref (2)'!$K$6,IF(AND($D277=1,$J277="Gas"),'AMI Ref (2)'!$L$6,IF(AND($D277=1,$J277="Electric"),'AMI Ref (2)'!$M$6,IF(AND($D277=1,$J277="N/A"),0,0))))</f>
        <v>0</v>
      </c>
      <c r="AG277" s="77">
        <f>IF(AND($D277=2,$J277="Oil"),'AMI Ref (2)'!$K$7,IF(AND($D277=2,$J277="Gas"),'AMI Ref (2)'!$L$7,IF(AND($D277=2,$J277="Electric"),'AMI Ref (2)'!$M$7,IF(AND($D277=2,$J277="N/A"),0,0))))</f>
        <v>0</v>
      </c>
      <c r="AH277" s="77">
        <f>IF(AND($D277=3,$J277="Oil"),'AMI Ref (2)'!$K$8,IF(AND($D277=3,$J277="Gas"),'AMI Ref (2)'!$L$8,IF(AND($D277=3,$J277="Electric"),'AMI Ref (2)'!$M$8,IF(AND($D277=3,$J277="N/A"),0,0))))</f>
        <v>0</v>
      </c>
      <c r="AI277" s="77">
        <f>IF(AND($D277=4,$J277="Oil"),'AMI Ref (2)'!$K$9,IF(AND($D277=4,$J277="Gas"),'AMI Ref (2)'!$L$9,IF(AND($D277=4,$J277="Electric"),'AMI Ref (2)'!$M$9,IF(AND($D277=4,$J277="N/A"),0,0))))</f>
        <v>0</v>
      </c>
      <c r="AJ277" s="77">
        <f>IF(AND($D277=5,$J277="Oil"),'AMI Ref (2)'!$K$10,IF(AND($D277=5,$J277="Gas"),'AMI Ref (2)'!$L$10,IF(AND($D277=5,$J277="Electric"),'AMI Ref (2)'!$M$10,IF(AND($D277=5,$J277="N/A"),0,0))))</f>
        <v>0</v>
      </c>
      <c r="AK277" s="42"/>
      <c r="AL277" s="77">
        <f>IF(AND($D277=0,$K277="Oil"),'AMI Ref (2)'!$N$5,IF(AND($D277=0,$K277="Gas"),'AMI Ref (2)'!$O$5,IF(AND($D277=0,$K277="Electric"),'AMI Ref (2)'!$P$5,IF(AND($D277=0,$K277="N/A"),0,0))))</f>
        <v>0</v>
      </c>
      <c r="AM277" s="77">
        <f>IF(AND($D277=1,$K277="Oil"),'AMI Ref (2)'!$N$6,IF(AND($D277=1,$K277="Gas"),'AMI Ref (2)'!$O$6,IF(AND($D277=1,$K277="Electric"),'AMI Ref (2)'!$P$6,IF(AND($D277=1,$K277="N/A"),0,0))))</f>
        <v>0</v>
      </c>
      <c r="AN277" s="77">
        <f>IF(AND($D277=2,$K277="Oil"),'AMI Ref (2)'!$N$7,IF(AND($D277=2,$K277="Gas"),'AMI Ref (2)'!$O$7,IF(AND($D277=2,$K277="Electric"),'AMI Ref (2)'!$P$7,IF(AND($D277=2,$K277="N/A"),0,0))))</f>
        <v>0</v>
      </c>
      <c r="AO277" s="77">
        <f>IF(AND($D277=3,$K277="Oil"),'AMI Ref (2)'!$N$8,IF(AND($D277=3,$K277="Gas"),'AMI Ref (2)'!$O$8,IF(AND($D277=3,$K277="Electric"),'AMI Ref (2)'!$P$8,IF(AND($D277=3,$K277="N/A"),0,0))))</f>
        <v>0</v>
      </c>
      <c r="AP277" s="77">
        <f>IF(AND($D277=4,$K277="Oil"),'AMI Ref (2)'!$N$9,IF(AND($D277=4,$K277="Gas"),'AMI Ref (2)'!$O$9,IF(AND($D277=4,$K277="Electric"),'AMI Ref (2)'!$P$9,IF(AND($D277=4,$K277="N/A"),0,0))))</f>
        <v>0</v>
      </c>
      <c r="AQ277" s="77">
        <f>IF(AND($D277=5,$K277="Oil"),'AMI Ref (2)'!$N$10,IF(AND($D277=5,$K277="Gas"),'AMI Ref (2)'!$O$10,IF(AND($D277=5,$K277="Electric"),'AMI Ref (2)'!$P$10,IF(AND($D277=5,$K277="N/A"),0,0))))</f>
        <v>0</v>
      </c>
      <c r="AR277" s="86">
        <f t="shared" si="68"/>
        <v>0</v>
      </c>
      <c r="AS277" s="87" t="e">
        <f t="shared" si="69"/>
        <v>#N/A</v>
      </c>
    </row>
    <row r="278" spans="1:45" ht="12.95" customHeight="1" x14ac:dyDescent="0.2">
      <c r="A278" s="68">
        <v>276</v>
      </c>
      <c r="B278" s="79">
        <f>Input!E293</f>
        <v>0</v>
      </c>
      <c r="C278" s="79">
        <f>Input!F293</f>
        <v>0</v>
      </c>
      <c r="D278" s="79">
        <f>Input!G293</f>
        <v>0</v>
      </c>
      <c r="E278" s="79">
        <f>Input!H293</f>
        <v>0</v>
      </c>
      <c r="F278" s="80">
        <f>Input!I293</f>
        <v>0</v>
      </c>
      <c r="G278" s="80">
        <f>Input!J293</f>
        <v>0</v>
      </c>
      <c r="H278" s="79">
        <f>Input!K293</f>
        <v>0</v>
      </c>
      <c r="I278" s="79">
        <f>Input!L293</f>
        <v>0</v>
      </c>
      <c r="J278" s="79">
        <f>Input!M293</f>
        <v>0</v>
      </c>
      <c r="K278" s="79">
        <f>Input!N293</f>
        <v>0</v>
      </c>
      <c r="L278" s="79">
        <f>Input!O293</f>
        <v>0</v>
      </c>
      <c r="M278" s="81" t="str">
        <f t="shared" si="60"/>
        <v/>
      </c>
      <c r="N278" s="82">
        <f t="shared" si="61"/>
        <v>0</v>
      </c>
      <c r="O278" s="83">
        <f>Input!C293</f>
        <v>0</v>
      </c>
      <c r="P278" s="83"/>
      <c r="R278" s="11">
        <f t="shared" si="57"/>
        <v>0</v>
      </c>
      <c r="S278" s="15" t="str">
        <f t="shared" si="58"/>
        <v xml:space="preserve"> </v>
      </c>
      <c r="T278" s="15"/>
      <c r="U278" s="12">
        <f t="shared" si="62"/>
        <v>0</v>
      </c>
      <c r="V278" s="12">
        <f t="shared" si="63"/>
        <v>0</v>
      </c>
      <c r="W278" s="12">
        <f t="shared" si="64"/>
        <v>0</v>
      </c>
      <c r="X278" s="12">
        <f t="shared" si="65"/>
        <v>0</v>
      </c>
      <c r="Y278" s="12">
        <f t="shared" si="66"/>
        <v>0</v>
      </c>
      <c r="Z278" s="12">
        <f t="shared" si="67"/>
        <v>0</v>
      </c>
      <c r="AA278" s="12">
        <f t="shared" si="56"/>
        <v>0</v>
      </c>
      <c r="AB278" s="12" t="str">
        <f t="shared" si="59"/>
        <v>00</v>
      </c>
      <c r="AC278" s="85" t="e">
        <f>VLOOKUP(AB278,'AMI Ref (2)'!T:U,2,FALSE)</f>
        <v>#N/A</v>
      </c>
      <c r="AD278" s="86"/>
      <c r="AE278" s="77">
        <f>IF(AND($D278=0,$J278="Oil"),'AMI Ref (2)'!$K$5,IF(AND($D278=0,$J278="Gas"),'AMI Ref (2)'!$L$5,IF(AND($D278=0,$J278="Electric"),'AMI Ref (2)'!$M$5,IF(AND($D278=0,$J278="N/A"),0,0))))</f>
        <v>0</v>
      </c>
      <c r="AF278" s="77">
        <f>IF(AND($D278=1,$J278="Oil"),'AMI Ref (2)'!$K$6,IF(AND($D278=1,$J278="Gas"),'AMI Ref (2)'!$L$6,IF(AND($D278=1,$J278="Electric"),'AMI Ref (2)'!$M$6,IF(AND($D278=1,$J278="N/A"),0,0))))</f>
        <v>0</v>
      </c>
      <c r="AG278" s="77">
        <f>IF(AND($D278=2,$J278="Oil"),'AMI Ref (2)'!$K$7,IF(AND($D278=2,$J278="Gas"),'AMI Ref (2)'!$L$7,IF(AND($D278=2,$J278="Electric"),'AMI Ref (2)'!$M$7,IF(AND($D278=2,$J278="N/A"),0,0))))</f>
        <v>0</v>
      </c>
      <c r="AH278" s="77">
        <f>IF(AND($D278=3,$J278="Oil"),'AMI Ref (2)'!$K$8,IF(AND($D278=3,$J278="Gas"),'AMI Ref (2)'!$L$8,IF(AND($D278=3,$J278="Electric"),'AMI Ref (2)'!$M$8,IF(AND($D278=3,$J278="N/A"),0,0))))</f>
        <v>0</v>
      </c>
      <c r="AI278" s="77">
        <f>IF(AND($D278=4,$J278="Oil"),'AMI Ref (2)'!$K$9,IF(AND($D278=4,$J278="Gas"),'AMI Ref (2)'!$L$9,IF(AND($D278=4,$J278="Electric"),'AMI Ref (2)'!$M$9,IF(AND($D278=4,$J278="N/A"),0,0))))</f>
        <v>0</v>
      </c>
      <c r="AJ278" s="77">
        <f>IF(AND($D278=5,$J278="Oil"),'AMI Ref (2)'!$K$10,IF(AND($D278=5,$J278="Gas"),'AMI Ref (2)'!$L$10,IF(AND($D278=5,$J278="Electric"),'AMI Ref (2)'!$M$10,IF(AND($D278=5,$J278="N/A"),0,0))))</f>
        <v>0</v>
      </c>
      <c r="AK278" s="42"/>
      <c r="AL278" s="77">
        <f>IF(AND($D278=0,$K278="Oil"),'AMI Ref (2)'!$N$5,IF(AND($D278=0,$K278="Gas"),'AMI Ref (2)'!$O$5,IF(AND($D278=0,$K278="Electric"),'AMI Ref (2)'!$P$5,IF(AND($D278=0,$K278="N/A"),0,0))))</f>
        <v>0</v>
      </c>
      <c r="AM278" s="77">
        <f>IF(AND($D278=1,$K278="Oil"),'AMI Ref (2)'!$N$6,IF(AND($D278=1,$K278="Gas"),'AMI Ref (2)'!$O$6,IF(AND($D278=1,$K278="Electric"),'AMI Ref (2)'!$P$6,IF(AND($D278=1,$K278="N/A"),0,0))))</f>
        <v>0</v>
      </c>
      <c r="AN278" s="77">
        <f>IF(AND($D278=2,$K278="Oil"),'AMI Ref (2)'!$N$7,IF(AND($D278=2,$K278="Gas"),'AMI Ref (2)'!$O$7,IF(AND($D278=2,$K278="Electric"),'AMI Ref (2)'!$P$7,IF(AND($D278=2,$K278="N/A"),0,0))))</f>
        <v>0</v>
      </c>
      <c r="AO278" s="77">
        <f>IF(AND($D278=3,$K278="Oil"),'AMI Ref (2)'!$N$8,IF(AND($D278=3,$K278="Gas"),'AMI Ref (2)'!$O$8,IF(AND($D278=3,$K278="Electric"),'AMI Ref (2)'!$P$8,IF(AND($D278=3,$K278="N/A"),0,0))))</f>
        <v>0</v>
      </c>
      <c r="AP278" s="77">
        <f>IF(AND($D278=4,$K278="Oil"),'AMI Ref (2)'!$N$9,IF(AND($D278=4,$K278="Gas"),'AMI Ref (2)'!$O$9,IF(AND($D278=4,$K278="Electric"),'AMI Ref (2)'!$P$9,IF(AND($D278=4,$K278="N/A"),0,0))))</f>
        <v>0</v>
      </c>
      <c r="AQ278" s="77">
        <f>IF(AND($D278=5,$K278="Oil"),'AMI Ref (2)'!$N$10,IF(AND($D278=5,$K278="Gas"),'AMI Ref (2)'!$O$10,IF(AND($D278=5,$K278="Electric"),'AMI Ref (2)'!$P$10,IF(AND($D278=5,$K278="N/A"),0,0))))</f>
        <v>0</v>
      </c>
      <c r="AR278" s="86">
        <f t="shared" si="68"/>
        <v>0</v>
      </c>
      <c r="AS278" s="87" t="e">
        <f t="shared" si="69"/>
        <v>#N/A</v>
      </c>
    </row>
    <row r="279" spans="1:45" ht="12.95" customHeight="1" x14ac:dyDescent="0.2">
      <c r="A279" s="68">
        <v>277</v>
      </c>
      <c r="B279" s="79">
        <f>Input!E294</f>
        <v>0</v>
      </c>
      <c r="C279" s="79">
        <f>Input!F294</f>
        <v>0</v>
      </c>
      <c r="D279" s="79">
        <f>Input!G294</f>
        <v>0</v>
      </c>
      <c r="E279" s="79">
        <f>Input!H294</f>
        <v>0</v>
      </c>
      <c r="F279" s="80">
        <f>Input!I294</f>
        <v>0</v>
      </c>
      <c r="G279" s="80">
        <f>Input!J294</f>
        <v>0</v>
      </c>
      <c r="H279" s="79">
        <f>Input!K294</f>
        <v>0</v>
      </c>
      <c r="I279" s="79">
        <f>Input!L294</f>
        <v>0</v>
      </c>
      <c r="J279" s="79">
        <f>Input!M294</f>
        <v>0</v>
      </c>
      <c r="K279" s="79">
        <f>Input!N294</f>
        <v>0</v>
      </c>
      <c r="L279" s="79">
        <f>Input!O294</f>
        <v>0</v>
      </c>
      <c r="M279" s="81" t="str">
        <f t="shared" si="60"/>
        <v/>
      </c>
      <c r="N279" s="82">
        <f t="shared" si="61"/>
        <v>0</v>
      </c>
      <c r="O279" s="83">
        <f>Input!C294</f>
        <v>0</v>
      </c>
      <c r="P279" s="83"/>
      <c r="R279" s="11">
        <f t="shared" si="57"/>
        <v>0</v>
      </c>
      <c r="S279" s="15" t="str">
        <f t="shared" si="58"/>
        <v xml:space="preserve"> </v>
      </c>
      <c r="T279" s="15"/>
      <c r="U279" s="12">
        <f t="shared" si="62"/>
        <v>0</v>
      </c>
      <c r="V279" s="12">
        <f t="shared" si="63"/>
        <v>0</v>
      </c>
      <c r="W279" s="12">
        <f t="shared" si="64"/>
        <v>0</v>
      </c>
      <c r="X279" s="12">
        <f t="shared" si="65"/>
        <v>0</v>
      </c>
      <c r="Y279" s="12">
        <f t="shared" si="66"/>
        <v>0</v>
      </c>
      <c r="Z279" s="12">
        <f t="shared" si="67"/>
        <v>0</v>
      </c>
      <c r="AA279" s="12">
        <f t="shared" si="56"/>
        <v>0</v>
      </c>
      <c r="AB279" s="12" t="str">
        <f t="shared" si="59"/>
        <v>00</v>
      </c>
      <c r="AC279" s="85" t="e">
        <f>VLOOKUP(AB279,'AMI Ref (2)'!T:U,2,FALSE)</f>
        <v>#N/A</v>
      </c>
      <c r="AD279" s="86"/>
      <c r="AE279" s="77">
        <f>IF(AND($D279=0,$J279="Oil"),'AMI Ref (2)'!$K$5,IF(AND($D279=0,$J279="Gas"),'AMI Ref (2)'!$L$5,IF(AND($D279=0,$J279="Electric"),'AMI Ref (2)'!$M$5,IF(AND($D279=0,$J279="N/A"),0,0))))</f>
        <v>0</v>
      </c>
      <c r="AF279" s="77">
        <f>IF(AND($D279=1,$J279="Oil"),'AMI Ref (2)'!$K$6,IF(AND($D279=1,$J279="Gas"),'AMI Ref (2)'!$L$6,IF(AND($D279=1,$J279="Electric"),'AMI Ref (2)'!$M$6,IF(AND($D279=1,$J279="N/A"),0,0))))</f>
        <v>0</v>
      </c>
      <c r="AG279" s="77">
        <f>IF(AND($D279=2,$J279="Oil"),'AMI Ref (2)'!$K$7,IF(AND($D279=2,$J279="Gas"),'AMI Ref (2)'!$L$7,IF(AND($D279=2,$J279="Electric"),'AMI Ref (2)'!$M$7,IF(AND($D279=2,$J279="N/A"),0,0))))</f>
        <v>0</v>
      </c>
      <c r="AH279" s="77">
        <f>IF(AND($D279=3,$J279="Oil"),'AMI Ref (2)'!$K$8,IF(AND($D279=3,$J279="Gas"),'AMI Ref (2)'!$L$8,IF(AND($D279=3,$J279="Electric"),'AMI Ref (2)'!$M$8,IF(AND($D279=3,$J279="N/A"),0,0))))</f>
        <v>0</v>
      </c>
      <c r="AI279" s="77">
        <f>IF(AND($D279=4,$J279="Oil"),'AMI Ref (2)'!$K$9,IF(AND($D279=4,$J279="Gas"),'AMI Ref (2)'!$L$9,IF(AND($D279=4,$J279="Electric"),'AMI Ref (2)'!$M$9,IF(AND($D279=4,$J279="N/A"),0,0))))</f>
        <v>0</v>
      </c>
      <c r="AJ279" s="77">
        <f>IF(AND($D279=5,$J279="Oil"),'AMI Ref (2)'!$K$10,IF(AND($D279=5,$J279="Gas"),'AMI Ref (2)'!$L$10,IF(AND($D279=5,$J279="Electric"),'AMI Ref (2)'!$M$10,IF(AND($D279=5,$J279="N/A"),0,0))))</f>
        <v>0</v>
      </c>
      <c r="AK279" s="42"/>
      <c r="AL279" s="77">
        <f>IF(AND($D279=0,$K279="Oil"),'AMI Ref (2)'!$N$5,IF(AND($D279=0,$K279="Gas"),'AMI Ref (2)'!$O$5,IF(AND($D279=0,$K279="Electric"),'AMI Ref (2)'!$P$5,IF(AND($D279=0,$K279="N/A"),0,0))))</f>
        <v>0</v>
      </c>
      <c r="AM279" s="77">
        <f>IF(AND($D279=1,$K279="Oil"),'AMI Ref (2)'!$N$6,IF(AND($D279=1,$K279="Gas"),'AMI Ref (2)'!$O$6,IF(AND($D279=1,$K279="Electric"),'AMI Ref (2)'!$P$6,IF(AND($D279=1,$K279="N/A"),0,0))))</f>
        <v>0</v>
      </c>
      <c r="AN279" s="77">
        <f>IF(AND($D279=2,$K279="Oil"),'AMI Ref (2)'!$N$7,IF(AND($D279=2,$K279="Gas"),'AMI Ref (2)'!$O$7,IF(AND($D279=2,$K279="Electric"),'AMI Ref (2)'!$P$7,IF(AND($D279=2,$K279="N/A"),0,0))))</f>
        <v>0</v>
      </c>
      <c r="AO279" s="77">
        <f>IF(AND($D279=3,$K279="Oil"),'AMI Ref (2)'!$N$8,IF(AND($D279=3,$K279="Gas"),'AMI Ref (2)'!$O$8,IF(AND($D279=3,$K279="Electric"),'AMI Ref (2)'!$P$8,IF(AND($D279=3,$K279="N/A"),0,0))))</f>
        <v>0</v>
      </c>
      <c r="AP279" s="77">
        <f>IF(AND($D279=4,$K279="Oil"),'AMI Ref (2)'!$N$9,IF(AND($D279=4,$K279="Gas"),'AMI Ref (2)'!$O$9,IF(AND($D279=4,$K279="Electric"),'AMI Ref (2)'!$P$9,IF(AND($D279=4,$K279="N/A"),0,0))))</f>
        <v>0</v>
      </c>
      <c r="AQ279" s="77">
        <f>IF(AND($D279=5,$K279="Oil"),'AMI Ref (2)'!$N$10,IF(AND($D279=5,$K279="Gas"),'AMI Ref (2)'!$O$10,IF(AND($D279=5,$K279="Electric"),'AMI Ref (2)'!$P$10,IF(AND($D279=5,$K279="N/A"),0,0))))</f>
        <v>0</v>
      </c>
      <c r="AR279" s="86">
        <f t="shared" si="68"/>
        <v>0</v>
      </c>
      <c r="AS279" s="87" t="e">
        <f t="shared" si="69"/>
        <v>#N/A</v>
      </c>
    </row>
    <row r="280" spans="1:45" ht="12.95" customHeight="1" x14ac:dyDescent="0.2">
      <c r="A280" s="68">
        <v>278</v>
      </c>
      <c r="B280" s="79">
        <f>Input!E295</f>
        <v>0</v>
      </c>
      <c r="C280" s="79">
        <f>Input!F295</f>
        <v>0</v>
      </c>
      <c r="D280" s="79">
        <f>Input!G295</f>
        <v>0</v>
      </c>
      <c r="E280" s="79">
        <f>Input!H295</f>
        <v>0</v>
      </c>
      <c r="F280" s="80">
        <f>Input!I295</f>
        <v>0</v>
      </c>
      <c r="G280" s="80">
        <f>Input!J295</f>
        <v>0</v>
      </c>
      <c r="H280" s="79">
        <f>Input!K295</f>
        <v>0</v>
      </c>
      <c r="I280" s="79">
        <f>Input!L295</f>
        <v>0</v>
      </c>
      <c r="J280" s="79">
        <f>Input!M295</f>
        <v>0</v>
      </c>
      <c r="K280" s="79">
        <f>Input!N295</f>
        <v>0</v>
      </c>
      <c r="L280" s="79">
        <f>Input!O295</f>
        <v>0</v>
      </c>
      <c r="M280" s="81" t="str">
        <f t="shared" si="60"/>
        <v/>
      </c>
      <c r="N280" s="82">
        <f t="shared" si="61"/>
        <v>0</v>
      </c>
      <c r="O280" s="83">
        <f>Input!C295</f>
        <v>0</v>
      </c>
      <c r="P280" s="83"/>
      <c r="R280" s="11">
        <f t="shared" si="57"/>
        <v>0</v>
      </c>
      <c r="S280" s="15" t="str">
        <f t="shared" si="58"/>
        <v xml:space="preserve"> </v>
      </c>
      <c r="T280" s="15"/>
      <c r="U280" s="12">
        <f t="shared" si="62"/>
        <v>0</v>
      </c>
      <c r="V280" s="12">
        <f t="shared" si="63"/>
        <v>0</v>
      </c>
      <c r="W280" s="12">
        <f t="shared" si="64"/>
        <v>0</v>
      </c>
      <c r="X280" s="12">
        <f t="shared" si="65"/>
        <v>0</v>
      </c>
      <c r="Y280" s="12">
        <f t="shared" si="66"/>
        <v>0</v>
      </c>
      <c r="Z280" s="12">
        <f t="shared" si="67"/>
        <v>0</v>
      </c>
      <c r="AA280" s="12">
        <f t="shared" si="56"/>
        <v>0</v>
      </c>
      <c r="AB280" s="12" t="str">
        <f t="shared" si="59"/>
        <v>00</v>
      </c>
      <c r="AC280" s="85" t="e">
        <f>VLOOKUP(AB280,'AMI Ref (2)'!T:U,2,FALSE)</f>
        <v>#N/A</v>
      </c>
      <c r="AD280" s="86"/>
      <c r="AE280" s="77">
        <f>IF(AND($D280=0,$J280="Oil"),'AMI Ref (2)'!$K$5,IF(AND($D280=0,$J280="Gas"),'AMI Ref (2)'!$L$5,IF(AND($D280=0,$J280="Electric"),'AMI Ref (2)'!$M$5,IF(AND($D280=0,$J280="N/A"),0,0))))</f>
        <v>0</v>
      </c>
      <c r="AF280" s="77">
        <f>IF(AND($D280=1,$J280="Oil"),'AMI Ref (2)'!$K$6,IF(AND($D280=1,$J280="Gas"),'AMI Ref (2)'!$L$6,IF(AND($D280=1,$J280="Electric"),'AMI Ref (2)'!$M$6,IF(AND($D280=1,$J280="N/A"),0,0))))</f>
        <v>0</v>
      </c>
      <c r="AG280" s="77">
        <f>IF(AND($D280=2,$J280="Oil"),'AMI Ref (2)'!$K$7,IF(AND($D280=2,$J280="Gas"),'AMI Ref (2)'!$L$7,IF(AND($D280=2,$J280="Electric"),'AMI Ref (2)'!$M$7,IF(AND($D280=2,$J280="N/A"),0,0))))</f>
        <v>0</v>
      </c>
      <c r="AH280" s="77">
        <f>IF(AND($D280=3,$J280="Oil"),'AMI Ref (2)'!$K$8,IF(AND($D280=3,$J280="Gas"),'AMI Ref (2)'!$L$8,IF(AND($D280=3,$J280="Electric"),'AMI Ref (2)'!$M$8,IF(AND($D280=3,$J280="N/A"),0,0))))</f>
        <v>0</v>
      </c>
      <c r="AI280" s="77">
        <f>IF(AND($D280=4,$J280="Oil"),'AMI Ref (2)'!$K$9,IF(AND($D280=4,$J280="Gas"),'AMI Ref (2)'!$L$9,IF(AND($D280=4,$J280="Electric"),'AMI Ref (2)'!$M$9,IF(AND($D280=4,$J280="N/A"),0,0))))</f>
        <v>0</v>
      </c>
      <c r="AJ280" s="77">
        <f>IF(AND($D280=5,$J280="Oil"),'AMI Ref (2)'!$K$10,IF(AND($D280=5,$J280="Gas"),'AMI Ref (2)'!$L$10,IF(AND($D280=5,$J280="Electric"),'AMI Ref (2)'!$M$10,IF(AND($D280=5,$J280="N/A"),0,0))))</f>
        <v>0</v>
      </c>
      <c r="AK280" s="42"/>
      <c r="AL280" s="77">
        <f>IF(AND($D280=0,$K280="Oil"),'AMI Ref (2)'!$N$5,IF(AND($D280=0,$K280="Gas"),'AMI Ref (2)'!$O$5,IF(AND($D280=0,$K280="Electric"),'AMI Ref (2)'!$P$5,IF(AND($D280=0,$K280="N/A"),0,0))))</f>
        <v>0</v>
      </c>
      <c r="AM280" s="77">
        <f>IF(AND($D280=1,$K280="Oil"),'AMI Ref (2)'!$N$6,IF(AND($D280=1,$K280="Gas"),'AMI Ref (2)'!$O$6,IF(AND($D280=1,$K280="Electric"),'AMI Ref (2)'!$P$6,IF(AND($D280=1,$K280="N/A"),0,0))))</f>
        <v>0</v>
      </c>
      <c r="AN280" s="77">
        <f>IF(AND($D280=2,$K280="Oil"),'AMI Ref (2)'!$N$7,IF(AND($D280=2,$K280="Gas"),'AMI Ref (2)'!$O$7,IF(AND($D280=2,$K280="Electric"),'AMI Ref (2)'!$P$7,IF(AND($D280=2,$K280="N/A"),0,0))))</f>
        <v>0</v>
      </c>
      <c r="AO280" s="77">
        <f>IF(AND($D280=3,$K280="Oil"),'AMI Ref (2)'!$N$8,IF(AND($D280=3,$K280="Gas"),'AMI Ref (2)'!$O$8,IF(AND($D280=3,$K280="Electric"),'AMI Ref (2)'!$P$8,IF(AND($D280=3,$K280="N/A"),0,0))))</f>
        <v>0</v>
      </c>
      <c r="AP280" s="77">
        <f>IF(AND($D280=4,$K280="Oil"),'AMI Ref (2)'!$N$9,IF(AND($D280=4,$K280="Gas"),'AMI Ref (2)'!$O$9,IF(AND($D280=4,$K280="Electric"),'AMI Ref (2)'!$P$9,IF(AND($D280=4,$K280="N/A"),0,0))))</f>
        <v>0</v>
      </c>
      <c r="AQ280" s="77">
        <f>IF(AND($D280=5,$K280="Oil"),'AMI Ref (2)'!$N$10,IF(AND($D280=5,$K280="Gas"),'AMI Ref (2)'!$O$10,IF(AND($D280=5,$K280="Electric"),'AMI Ref (2)'!$P$10,IF(AND($D280=5,$K280="N/A"),0,0))))</f>
        <v>0</v>
      </c>
      <c r="AR280" s="86">
        <f t="shared" si="68"/>
        <v>0</v>
      </c>
      <c r="AS280" s="87" t="e">
        <f t="shared" si="69"/>
        <v>#N/A</v>
      </c>
    </row>
    <row r="281" spans="1:45" ht="12.95" customHeight="1" x14ac:dyDescent="0.2">
      <c r="A281" s="68">
        <v>279</v>
      </c>
      <c r="B281" s="79">
        <f>Input!E296</f>
        <v>0</v>
      </c>
      <c r="C281" s="79">
        <f>Input!F296</f>
        <v>0</v>
      </c>
      <c r="D281" s="79">
        <f>Input!G296</f>
        <v>0</v>
      </c>
      <c r="E281" s="79">
        <f>Input!H296</f>
        <v>0</v>
      </c>
      <c r="F281" s="80">
        <f>Input!I296</f>
        <v>0</v>
      </c>
      <c r="G281" s="80">
        <f>Input!J296</f>
        <v>0</v>
      </c>
      <c r="H281" s="79">
        <f>Input!K296</f>
        <v>0</v>
      </c>
      <c r="I281" s="79">
        <f>Input!L296</f>
        <v>0</v>
      </c>
      <c r="J281" s="79">
        <f>Input!M296</f>
        <v>0</v>
      </c>
      <c r="K281" s="79">
        <f>Input!N296</f>
        <v>0</v>
      </c>
      <c r="L281" s="79">
        <f>Input!O296</f>
        <v>0</v>
      </c>
      <c r="M281" s="81" t="str">
        <f t="shared" si="60"/>
        <v/>
      </c>
      <c r="N281" s="82">
        <f t="shared" si="61"/>
        <v>0</v>
      </c>
      <c r="O281" s="83">
        <f>Input!C296</f>
        <v>0</v>
      </c>
      <c r="P281" s="83"/>
      <c r="R281" s="11">
        <f t="shared" si="57"/>
        <v>0</v>
      </c>
      <c r="S281" s="15" t="str">
        <f t="shared" si="58"/>
        <v xml:space="preserve"> </v>
      </c>
      <c r="T281" s="15"/>
      <c r="U281" s="12">
        <f t="shared" si="62"/>
        <v>0</v>
      </c>
      <c r="V281" s="12">
        <f t="shared" si="63"/>
        <v>0</v>
      </c>
      <c r="W281" s="12">
        <f t="shared" si="64"/>
        <v>0</v>
      </c>
      <c r="X281" s="12">
        <f t="shared" si="65"/>
        <v>0</v>
      </c>
      <c r="Y281" s="12">
        <f t="shared" si="66"/>
        <v>0</v>
      </c>
      <c r="Z281" s="12">
        <f t="shared" si="67"/>
        <v>0</v>
      </c>
      <c r="AA281" s="12">
        <f t="shared" si="56"/>
        <v>0</v>
      </c>
      <c r="AB281" s="12" t="str">
        <f t="shared" si="59"/>
        <v>00</v>
      </c>
      <c r="AC281" s="85" t="e">
        <f>VLOOKUP(AB281,'AMI Ref (2)'!T:U,2,FALSE)</f>
        <v>#N/A</v>
      </c>
      <c r="AD281" s="86"/>
      <c r="AE281" s="77">
        <f>IF(AND($D281=0,$J281="Oil"),'AMI Ref (2)'!$K$5,IF(AND($D281=0,$J281="Gas"),'AMI Ref (2)'!$L$5,IF(AND($D281=0,$J281="Electric"),'AMI Ref (2)'!$M$5,IF(AND($D281=0,$J281="N/A"),0,0))))</f>
        <v>0</v>
      </c>
      <c r="AF281" s="77">
        <f>IF(AND($D281=1,$J281="Oil"),'AMI Ref (2)'!$K$6,IF(AND($D281=1,$J281="Gas"),'AMI Ref (2)'!$L$6,IF(AND($D281=1,$J281="Electric"),'AMI Ref (2)'!$M$6,IF(AND($D281=1,$J281="N/A"),0,0))))</f>
        <v>0</v>
      </c>
      <c r="AG281" s="77">
        <f>IF(AND($D281=2,$J281="Oil"),'AMI Ref (2)'!$K$7,IF(AND($D281=2,$J281="Gas"),'AMI Ref (2)'!$L$7,IF(AND($D281=2,$J281="Electric"),'AMI Ref (2)'!$M$7,IF(AND($D281=2,$J281="N/A"),0,0))))</f>
        <v>0</v>
      </c>
      <c r="AH281" s="77">
        <f>IF(AND($D281=3,$J281="Oil"),'AMI Ref (2)'!$K$8,IF(AND($D281=3,$J281="Gas"),'AMI Ref (2)'!$L$8,IF(AND($D281=3,$J281="Electric"),'AMI Ref (2)'!$M$8,IF(AND($D281=3,$J281="N/A"),0,0))))</f>
        <v>0</v>
      </c>
      <c r="AI281" s="77">
        <f>IF(AND($D281=4,$J281="Oil"),'AMI Ref (2)'!$K$9,IF(AND($D281=4,$J281="Gas"),'AMI Ref (2)'!$L$9,IF(AND($D281=4,$J281="Electric"),'AMI Ref (2)'!$M$9,IF(AND($D281=4,$J281="N/A"),0,0))))</f>
        <v>0</v>
      </c>
      <c r="AJ281" s="77">
        <f>IF(AND($D281=5,$J281="Oil"),'AMI Ref (2)'!$K$10,IF(AND($D281=5,$J281="Gas"),'AMI Ref (2)'!$L$10,IF(AND($D281=5,$J281="Electric"),'AMI Ref (2)'!$M$10,IF(AND($D281=5,$J281="N/A"),0,0))))</f>
        <v>0</v>
      </c>
      <c r="AK281" s="42"/>
      <c r="AL281" s="77">
        <f>IF(AND($D281=0,$K281="Oil"),'AMI Ref (2)'!$N$5,IF(AND($D281=0,$K281="Gas"),'AMI Ref (2)'!$O$5,IF(AND($D281=0,$K281="Electric"),'AMI Ref (2)'!$P$5,IF(AND($D281=0,$K281="N/A"),0,0))))</f>
        <v>0</v>
      </c>
      <c r="AM281" s="77">
        <f>IF(AND($D281=1,$K281="Oil"),'AMI Ref (2)'!$N$6,IF(AND($D281=1,$K281="Gas"),'AMI Ref (2)'!$O$6,IF(AND($D281=1,$K281="Electric"),'AMI Ref (2)'!$P$6,IF(AND($D281=1,$K281="N/A"),0,0))))</f>
        <v>0</v>
      </c>
      <c r="AN281" s="77">
        <f>IF(AND($D281=2,$K281="Oil"),'AMI Ref (2)'!$N$7,IF(AND($D281=2,$K281="Gas"),'AMI Ref (2)'!$O$7,IF(AND($D281=2,$K281="Electric"),'AMI Ref (2)'!$P$7,IF(AND($D281=2,$K281="N/A"),0,0))))</f>
        <v>0</v>
      </c>
      <c r="AO281" s="77">
        <f>IF(AND($D281=3,$K281="Oil"),'AMI Ref (2)'!$N$8,IF(AND($D281=3,$K281="Gas"),'AMI Ref (2)'!$O$8,IF(AND($D281=3,$K281="Electric"),'AMI Ref (2)'!$P$8,IF(AND($D281=3,$K281="N/A"),0,0))))</f>
        <v>0</v>
      </c>
      <c r="AP281" s="77">
        <f>IF(AND($D281=4,$K281="Oil"),'AMI Ref (2)'!$N$9,IF(AND($D281=4,$K281="Gas"),'AMI Ref (2)'!$O$9,IF(AND($D281=4,$K281="Electric"),'AMI Ref (2)'!$P$9,IF(AND($D281=4,$K281="N/A"),0,0))))</f>
        <v>0</v>
      </c>
      <c r="AQ281" s="77">
        <f>IF(AND($D281=5,$K281="Oil"),'AMI Ref (2)'!$N$10,IF(AND($D281=5,$K281="Gas"),'AMI Ref (2)'!$O$10,IF(AND($D281=5,$K281="Electric"),'AMI Ref (2)'!$P$10,IF(AND($D281=5,$K281="N/A"),0,0))))</f>
        <v>0</v>
      </c>
      <c r="AR281" s="86">
        <f t="shared" si="68"/>
        <v>0</v>
      </c>
      <c r="AS281" s="87" t="e">
        <f t="shared" si="69"/>
        <v>#N/A</v>
      </c>
    </row>
    <row r="282" spans="1:45" ht="12.95" customHeight="1" x14ac:dyDescent="0.2">
      <c r="A282" s="68">
        <v>280</v>
      </c>
      <c r="B282" s="79">
        <f>Input!E297</f>
        <v>0</v>
      </c>
      <c r="C282" s="79">
        <f>Input!F297</f>
        <v>0</v>
      </c>
      <c r="D282" s="79">
        <f>Input!G297</f>
        <v>0</v>
      </c>
      <c r="E282" s="79">
        <f>Input!H297</f>
        <v>0</v>
      </c>
      <c r="F282" s="80">
        <f>Input!I297</f>
        <v>0</v>
      </c>
      <c r="G282" s="80">
        <f>Input!J297</f>
        <v>0</v>
      </c>
      <c r="H282" s="79">
        <f>Input!K297</f>
        <v>0</v>
      </c>
      <c r="I282" s="79">
        <f>Input!L297</f>
        <v>0</v>
      </c>
      <c r="J282" s="79">
        <f>Input!M297</f>
        <v>0</v>
      </c>
      <c r="K282" s="79">
        <f>Input!N297</f>
        <v>0</v>
      </c>
      <c r="L282" s="79">
        <f>Input!O297</f>
        <v>0</v>
      </c>
      <c r="M282" s="81" t="str">
        <f t="shared" si="60"/>
        <v/>
      </c>
      <c r="N282" s="82">
        <f t="shared" si="61"/>
        <v>0</v>
      </c>
      <c r="O282" s="83">
        <f>Input!C297</f>
        <v>0</v>
      </c>
      <c r="P282" s="83"/>
      <c r="R282" s="11">
        <f t="shared" si="57"/>
        <v>0</v>
      </c>
      <c r="S282" s="15" t="str">
        <f t="shared" si="58"/>
        <v xml:space="preserve"> </v>
      </c>
      <c r="T282" s="15"/>
      <c r="U282" s="12">
        <f t="shared" si="62"/>
        <v>0</v>
      </c>
      <c r="V282" s="12">
        <f t="shared" si="63"/>
        <v>0</v>
      </c>
      <c r="W282" s="12">
        <f t="shared" si="64"/>
        <v>0</v>
      </c>
      <c r="X282" s="12">
        <f t="shared" si="65"/>
        <v>0</v>
      </c>
      <c r="Y282" s="12">
        <f t="shared" si="66"/>
        <v>0</v>
      </c>
      <c r="Z282" s="12">
        <f t="shared" si="67"/>
        <v>0</v>
      </c>
      <c r="AA282" s="12">
        <f t="shared" si="56"/>
        <v>0</v>
      </c>
      <c r="AB282" s="12" t="str">
        <f t="shared" si="59"/>
        <v>00</v>
      </c>
      <c r="AC282" s="85" t="e">
        <f>VLOOKUP(AB282,'AMI Ref (2)'!T:U,2,FALSE)</f>
        <v>#N/A</v>
      </c>
      <c r="AD282" s="86"/>
      <c r="AE282" s="77">
        <f>IF(AND($D282=0,$J282="Oil"),'AMI Ref (2)'!$K$5,IF(AND($D282=0,$J282="Gas"),'AMI Ref (2)'!$L$5,IF(AND($D282=0,$J282="Electric"),'AMI Ref (2)'!$M$5,IF(AND($D282=0,$J282="N/A"),0,0))))</f>
        <v>0</v>
      </c>
      <c r="AF282" s="77">
        <f>IF(AND($D282=1,$J282="Oil"),'AMI Ref (2)'!$K$6,IF(AND($D282=1,$J282="Gas"),'AMI Ref (2)'!$L$6,IF(AND($D282=1,$J282="Electric"),'AMI Ref (2)'!$M$6,IF(AND($D282=1,$J282="N/A"),0,0))))</f>
        <v>0</v>
      </c>
      <c r="AG282" s="77">
        <f>IF(AND($D282=2,$J282="Oil"),'AMI Ref (2)'!$K$7,IF(AND($D282=2,$J282="Gas"),'AMI Ref (2)'!$L$7,IF(AND($D282=2,$J282="Electric"),'AMI Ref (2)'!$M$7,IF(AND($D282=2,$J282="N/A"),0,0))))</f>
        <v>0</v>
      </c>
      <c r="AH282" s="77">
        <f>IF(AND($D282=3,$J282="Oil"),'AMI Ref (2)'!$K$8,IF(AND($D282=3,$J282="Gas"),'AMI Ref (2)'!$L$8,IF(AND($D282=3,$J282="Electric"),'AMI Ref (2)'!$M$8,IF(AND($D282=3,$J282="N/A"),0,0))))</f>
        <v>0</v>
      </c>
      <c r="AI282" s="77">
        <f>IF(AND($D282=4,$J282="Oil"),'AMI Ref (2)'!$K$9,IF(AND($D282=4,$J282="Gas"),'AMI Ref (2)'!$L$9,IF(AND($D282=4,$J282="Electric"),'AMI Ref (2)'!$M$9,IF(AND($D282=4,$J282="N/A"),0,0))))</f>
        <v>0</v>
      </c>
      <c r="AJ282" s="77">
        <f>IF(AND($D282=5,$J282="Oil"),'AMI Ref (2)'!$K$10,IF(AND($D282=5,$J282="Gas"),'AMI Ref (2)'!$L$10,IF(AND($D282=5,$J282="Electric"),'AMI Ref (2)'!$M$10,IF(AND($D282=5,$J282="N/A"),0,0))))</f>
        <v>0</v>
      </c>
      <c r="AK282" s="42"/>
      <c r="AL282" s="77">
        <f>IF(AND($D282=0,$K282="Oil"),'AMI Ref (2)'!$N$5,IF(AND($D282=0,$K282="Gas"),'AMI Ref (2)'!$O$5,IF(AND($D282=0,$K282="Electric"),'AMI Ref (2)'!$P$5,IF(AND($D282=0,$K282="N/A"),0,0))))</f>
        <v>0</v>
      </c>
      <c r="AM282" s="77">
        <f>IF(AND($D282=1,$K282="Oil"),'AMI Ref (2)'!$N$6,IF(AND($D282=1,$K282="Gas"),'AMI Ref (2)'!$O$6,IF(AND($D282=1,$K282="Electric"),'AMI Ref (2)'!$P$6,IF(AND($D282=1,$K282="N/A"),0,0))))</f>
        <v>0</v>
      </c>
      <c r="AN282" s="77">
        <f>IF(AND($D282=2,$K282="Oil"),'AMI Ref (2)'!$N$7,IF(AND($D282=2,$K282="Gas"),'AMI Ref (2)'!$O$7,IF(AND($D282=2,$K282="Electric"),'AMI Ref (2)'!$P$7,IF(AND($D282=2,$K282="N/A"),0,0))))</f>
        <v>0</v>
      </c>
      <c r="AO282" s="77">
        <f>IF(AND($D282=3,$K282="Oil"),'AMI Ref (2)'!$N$8,IF(AND($D282=3,$K282="Gas"),'AMI Ref (2)'!$O$8,IF(AND($D282=3,$K282="Electric"),'AMI Ref (2)'!$P$8,IF(AND($D282=3,$K282="N/A"),0,0))))</f>
        <v>0</v>
      </c>
      <c r="AP282" s="77">
        <f>IF(AND($D282=4,$K282="Oil"),'AMI Ref (2)'!$N$9,IF(AND($D282=4,$K282="Gas"),'AMI Ref (2)'!$O$9,IF(AND($D282=4,$K282="Electric"),'AMI Ref (2)'!$P$9,IF(AND($D282=4,$K282="N/A"),0,0))))</f>
        <v>0</v>
      </c>
      <c r="AQ282" s="77">
        <f>IF(AND($D282=5,$K282="Oil"),'AMI Ref (2)'!$N$10,IF(AND($D282=5,$K282="Gas"),'AMI Ref (2)'!$O$10,IF(AND($D282=5,$K282="Electric"),'AMI Ref (2)'!$P$10,IF(AND($D282=5,$K282="N/A"),0,0))))</f>
        <v>0</v>
      </c>
      <c r="AR282" s="86">
        <f t="shared" si="68"/>
        <v>0</v>
      </c>
      <c r="AS282" s="87" t="e">
        <f t="shared" si="69"/>
        <v>#N/A</v>
      </c>
    </row>
    <row r="283" spans="1:45" ht="12.95" customHeight="1" x14ac:dyDescent="0.2">
      <c r="A283" s="68">
        <v>281</v>
      </c>
      <c r="B283" s="79">
        <f>Input!E298</f>
        <v>0</v>
      </c>
      <c r="C283" s="79">
        <f>Input!F298</f>
        <v>0</v>
      </c>
      <c r="D283" s="79">
        <f>Input!G298</f>
        <v>0</v>
      </c>
      <c r="E283" s="79">
        <f>Input!H298</f>
        <v>0</v>
      </c>
      <c r="F283" s="80">
        <f>Input!I298</f>
        <v>0</v>
      </c>
      <c r="G283" s="80">
        <f>Input!J298</f>
        <v>0</v>
      </c>
      <c r="H283" s="79">
        <f>Input!K298</f>
        <v>0</v>
      </c>
      <c r="I283" s="79">
        <f>Input!L298</f>
        <v>0</v>
      </c>
      <c r="J283" s="79">
        <f>Input!M298</f>
        <v>0</v>
      </c>
      <c r="K283" s="79">
        <f>Input!N298</f>
        <v>0</v>
      </c>
      <c r="L283" s="79">
        <f>Input!O298</f>
        <v>0</v>
      </c>
      <c r="M283" s="81" t="str">
        <f t="shared" si="60"/>
        <v/>
      </c>
      <c r="N283" s="82">
        <f t="shared" si="61"/>
        <v>0</v>
      </c>
      <c r="O283" s="83">
        <f>Input!C298</f>
        <v>0</v>
      </c>
      <c r="P283" s="83"/>
      <c r="R283" s="11">
        <f t="shared" si="57"/>
        <v>0</v>
      </c>
      <c r="S283" s="15" t="str">
        <f t="shared" si="58"/>
        <v xml:space="preserve"> </v>
      </c>
      <c r="T283" s="15"/>
      <c r="U283" s="12">
        <f t="shared" si="62"/>
        <v>0</v>
      </c>
      <c r="V283" s="12">
        <f t="shared" si="63"/>
        <v>0</v>
      </c>
      <c r="W283" s="12">
        <f t="shared" si="64"/>
        <v>0</v>
      </c>
      <c r="X283" s="12">
        <f t="shared" si="65"/>
        <v>0</v>
      </c>
      <c r="Y283" s="12">
        <f t="shared" si="66"/>
        <v>0</v>
      </c>
      <c r="Z283" s="12">
        <f t="shared" si="67"/>
        <v>0</v>
      </c>
      <c r="AA283" s="12">
        <f t="shared" si="56"/>
        <v>0</v>
      </c>
      <c r="AB283" s="12" t="str">
        <f t="shared" si="59"/>
        <v>00</v>
      </c>
      <c r="AC283" s="85" t="e">
        <f>VLOOKUP(AB283,'AMI Ref (2)'!T:U,2,FALSE)</f>
        <v>#N/A</v>
      </c>
      <c r="AD283" s="86"/>
      <c r="AE283" s="77">
        <f>IF(AND($D283=0,$J283="Oil"),'AMI Ref (2)'!$K$5,IF(AND($D283=0,$J283="Gas"),'AMI Ref (2)'!$L$5,IF(AND($D283=0,$J283="Electric"),'AMI Ref (2)'!$M$5,IF(AND($D283=0,$J283="N/A"),0,0))))</f>
        <v>0</v>
      </c>
      <c r="AF283" s="77">
        <f>IF(AND($D283=1,$J283="Oil"),'AMI Ref (2)'!$K$6,IF(AND($D283=1,$J283="Gas"),'AMI Ref (2)'!$L$6,IF(AND($D283=1,$J283="Electric"),'AMI Ref (2)'!$M$6,IF(AND($D283=1,$J283="N/A"),0,0))))</f>
        <v>0</v>
      </c>
      <c r="AG283" s="77">
        <f>IF(AND($D283=2,$J283="Oil"),'AMI Ref (2)'!$K$7,IF(AND($D283=2,$J283="Gas"),'AMI Ref (2)'!$L$7,IF(AND($D283=2,$J283="Electric"),'AMI Ref (2)'!$M$7,IF(AND($D283=2,$J283="N/A"),0,0))))</f>
        <v>0</v>
      </c>
      <c r="AH283" s="77">
        <f>IF(AND($D283=3,$J283="Oil"),'AMI Ref (2)'!$K$8,IF(AND($D283=3,$J283="Gas"),'AMI Ref (2)'!$L$8,IF(AND($D283=3,$J283="Electric"),'AMI Ref (2)'!$M$8,IF(AND($D283=3,$J283="N/A"),0,0))))</f>
        <v>0</v>
      </c>
      <c r="AI283" s="77">
        <f>IF(AND($D283=4,$J283="Oil"),'AMI Ref (2)'!$K$9,IF(AND($D283=4,$J283="Gas"),'AMI Ref (2)'!$L$9,IF(AND($D283=4,$J283="Electric"),'AMI Ref (2)'!$M$9,IF(AND($D283=4,$J283="N/A"),0,0))))</f>
        <v>0</v>
      </c>
      <c r="AJ283" s="77">
        <f>IF(AND($D283=5,$J283="Oil"),'AMI Ref (2)'!$K$10,IF(AND($D283=5,$J283="Gas"),'AMI Ref (2)'!$L$10,IF(AND($D283=5,$J283="Electric"),'AMI Ref (2)'!$M$10,IF(AND($D283=5,$J283="N/A"),0,0))))</f>
        <v>0</v>
      </c>
      <c r="AK283" s="42"/>
      <c r="AL283" s="77">
        <f>IF(AND($D283=0,$K283="Oil"),'AMI Ref (2)'!$N$5,IF(AND($D283=0,$K283="Gas"),'AMI Ref (2)'!$O$5,IF(AND($D283=0,$K283="Electric"),'AMI Ref (2)'!$P$5,IF(AND($D283=0,$K283="N/A"),0,0))))</f>
        <v>0</v>
      </c>
      <c r="AM283" s="77">
        <f>IF(AND($D283=1,$K283="Oil"),'AMI Ref (2)'!$N$6,IF(AND($D283=1,$K283="Gas"),'AMI Ref (2)'!$O$6,IF(AND($D283=1,$K283="Electric"),'AMI Ref (2)'!$P$6,IF(AND($D283=1,$K283="N/A"),0,0))))</f>
        <v>0</v>
      </c>
      <c r="AN283" s="77">
        <f>IF(AND($D283=2,$K283="Oil"),'AMI Ref (2)'!$N$7,IF(AND($D283=2,$K283="Gas"),'AMI Ref (2)'!$O$7,IF(AND($D283=2,$K283="Electric"),'AMI Ref (2)'!$P$7,IF(AND($D283=2,$K283="N/A"),0,0))))</f>
        <v>0</v>
      </c>
      <c r="AO283" s="77">
        <f>IF(AND($D283=3,$K283="Oil"),'AMI Ref (2)'!$N$8,IF(AND($D283=3,$K283="Gas"),'AMI Ref (2)'!$O$8,IF(AND($D283=3,$K283="Electric"),'AMI Ref (2)'!$P$8,IF(AND($D283=3,$K283="N/A"),0,0))))</f>
        <v>0</v>
      </c>
      <c r="AP283" s="77">
        <f>IF(AND($D283=4,$K283="Oil"),'AMI Ref (2)'!$N$9,IF(AND($D283=4,$K283="Gas"),'AMI Ref (2)'!$O$9,IF(AND($D283=4,$K283="Electric"),'AMI Ref (2)'!$P$9,IF(AND($D283=4,$K283="N/A"),0,0))))</f>
        <v>0</v>
      </c>
      <c r="AQ283" s="77">
        <f>IF(AND($D283=5,$K283="Oil"),'AMI Ref (2)'!$N$10,IF(AND($D283=5,$K283="Gas"),'AMI Ref (2)'!$O$10,IF(AND($D283=5,$K283="Electric"),'AMI Ref (2)'!$P$10,IF(AND($D283=5,$K283="N/A"),0,0))))</f>
        <v>0</v>
      </c>
      <c r="AR283" s="86">
        <f t="shared" si="68"/>
        <v>0</v>
      </c>
      <c r="AS283" s="87" t="e">
        <f t="shared" si="69"/>
        <v>#N/A</v>
      </c>
    </row>
    <row r="284" spans="1:45" ht="12.95" customHeight="1" x14ac:dyDescent="0.2">
      <c r="A284" s="68">
        <v>282</v>
      </c>
      <c r="B284" s="79">
        <f>Input!E299</f>
        <v>0</v>
      </c>
      <c r="C284" s="79">
        <f>Input!F299</f>
        <v>0</v>
      </c>
      <c r="D284" s="79">
        <f>Input!G299</f>
        <v>0</v>
      </c>
      <c r="E284" s="79">
        <f>Input!H299</f>
        <v>0</v>
      </c>
      <c r="F284" s="80">
        <f>Input!I299</f>
        <v>0</v>
      </c>
      <c r="G284" s="80">
        <f>Input!J299</f>
        <v>0</v>
      </c>
      <c r="H284" s="79">
        <f>Input!K299</f>
        <v>0</v>
      </c>
      <c r="I284" s="79">
        <f>Input!L299</f>
        <v>0</v>
      </c>
      <c r="J284" s="79">
        <f>Input!M299</f>
        <v>0</v>
      </c>
      <c r="K284" s="79">
        <f>Input!N299</f>
        <v>0</v>
      </c>
      <c r="L284" s="79">
        <f>Input!O299</f>
        <v>0</v>
      </c>
      <c r="M284" s="81" t="str">
        <f t="shared" si="60"/>
        <v/>
      </c>
      <c r="N284" s="82">
        <f t="shared" si="61"/>
        <v>0</v>
      </c>
      <c r="O284" s="83">
        <f>Input!C299</f>
        <v>0</v>
      </c>
      <c r="P284" s="83"/>
      <c r="R284" s="11">
        <f t="shared" si="57"/>
        <v>0</v>
      </c>
      <c r="S284" s="15" t="str">
        <f t="shared" si="58"/>
        <v xml:space="preserve"> </v>
      </c>
      <c r="T284" s="15"/>
      <c r="U284" s="12">
        <f t="shared" si="62"/>
        <v>0</v>
      </c>
      <c r="V284" s="12">
        <f t="shared" si="63"/>
        <v>0</v>
      </c>
      <c r="W284" s="12">
        <f t="shared" si="64"/>
        <v>0</v>
      </c>
      <c r="X284" s="12">
        <f t="shared" si="65"/>
        <v>0</v>
      </c>
      <c r="Y284" s="12">
        <f t="shared" si="66"/>
        <v>0</v>
      </c>
      <c r="Z284" s="12">
        <f t="shared" si="67"/>
        <v>0</v>
      </c>
      <c r="AA284" s="12">
        <f t="shared" si="56"/>
        <v>0</v>
      </c>
      <c r="AB284" s="12" t="str">
        <f t="shared" si="59"/>
        <v>00</v>
      </c>
      <c r="AC284" s="85" t="e">
        <f>VLOOKUP(AB284,'AMI Ref (2)'!T:U,2,FALSE)</f>
        <v>#N/A</v>
      </c>
      <c r="AD284" s="86"/>
      <c r="AE284" s="77">
        <f>IF(AND($D284=0,$J284="Oil"),'AMI Ref (2)'!$K$5,IF(AND($D284=0,$J284="Gas"),'AMI Ref (2)'!$L$5,IF(AND($D284=0,$J284="Electric"),'AMI Ref (2)'!$M$5,IF(AND($D284=0,$J284="N/A"),0,0))))</f>
        <v>0</v>
      </c>
      <c r="AF284" s="77">
        <f>IF(AND($D284=1,$J284="Oil"),'AMI Ref (2)'!$K$6,IF(AND($D284=1,$J284="Gas"),'AMI Ref (2)'!$L$6,IF(AND($D284=1,$J284="Electric"),'AMI Ref (2)'!$M$6,IF(AND($D284=1,$J284="N/A"),0,0))))</f>
        <v>0</v>
      </c>
      <c r="AG284" s="77">
        <f>IF(AND($D284=2,$J284="Oil"),'AMI Ref (2)'!$K$7,IF(AND($D284=2,$J284="Gas"),'AMI Ref (2)'!$L$7,IF(AND($D284=2,$J284="Electric"),'AMI Ref (2)'!$M$7,IF(AND($D284=2,$J284="N/A"),0,0))))</f>
        <v>0</v>
      </c>
      <c r="AH284" s="77">
        <f>IF(AND($D284=3,$J284="Oil"),'AMI Ref (2)'!$K$8,IF(AND($D284=3,$J284="Gas"),'AMI Ref (2)'!$L$8,IF(AND($D284=3,$J284="Electric"),'AMI Ref (2)'!$M$8,IF(AND($D284=3,$J284="N/A"),0,0))))</f>
        <v>0</v>
      </c>
      <c r="AI284" s="77">
        <f>IF(AND($D284=4,$J284="Oil"),'AMI Ref (2)'!$K$9,IF(AND($D284=4,$J284="Gas"),'AMI Ref (2)'!$L$9,IF(AND($D284=4,$J284="Electric"),'AMI Ref (2)'!$M$9,IF(AND($D284=4,$J284="N/A"),0,0))))</f>
        <v>0</v>
      </c>
      <c r="AJ284" s="77">
        <f>IF(AND($D284=5,$J284="Oil"),'AMI Ref (2)'!$K$10,IF(AND($D284=5,$J284="Gas"),'AMI Ref (2)'!$L$10,IF(AND($D284=5,$J284="Electric"),'AMI Ref (2)'!$M$10,IF(AND($D284=5,$J284="N/A"),0,0))))</f>
        <v>0</v>
      </c>
      <c r="AK284" s="42"/>
      <c r="AL284" s="77">
        <f>IF(AND($D284=0,$K284="Oil"),'AMI Ref (2)'!$N$5,IF(AND($D284=0,$K284="Gas"),'AMI Ref (2)'!$O$5,IF(AND($D284=0,$K284="Electric"),'AMI Ref (2)'!$P$5,IF(AND($D284=0,$K284="N/A"),0,0))))</f>
        <v>0</v>
      </c>
      <c r="AM284" s="77">
        <f>IF(AND($D284=1,$K284="Oil"),'AMI Ref (2)'!$N$6,IF(AND($D284=1,$K284="Gas"),'AMI Ref (2)'!$O$6,IF(AND($D284=1,$K284="Electric"),'AMI Ref (2)'!$P$6,IF(AND($D284=1,$K284="N/A"),0,0))))</f>
        <v>0</v>
      </c>
      <c r="AN284" s="77">
        <f>IF(AND($D284=2,$K284="Oil"),'AMI Ref (2)'!$N$7,IF(AND($D284=2,$K284="Gas"),'AMI Ref (2)'!$O$7,IF(AND($D284=2,$K284="Electric"),'AMI Ref (2)'!$P$7,IF(AND($D284=2,$K284="N/A"),0,0))))</f>
        <v>0</v>
      </c>
      <c r="AO284" s="77">
        <f>IF(AND($D284=3,$K284="Oil"),'AMI Ref (2)'!$N$8,IF(AND($D284=3,$K284="Gas"),'AMI Ref (2)'!$O$8,IF(AND($D284=3,$K284="Electric"),'AMI Ref (2)'!$P$8,IF(AND($D284=3,$K284="N/A"),0,0))))</f>
        <v>0</v>
      </c>
      <c r="AP284" s="77">
        <f>IF(AND($D284=4,$K284="Oil"),'AMI Ref (2)'!$N$9,IF(AND($D284=4,$K284="Gas"),'AMI Ref (2)'!$O$9,IF(AND($D284=4,$K284="Electric"),'AMI Ref (2)'!$P$9,IF(AND($D284=4,$K284="N/A"),0,0))))</f>
        <v>0</v>
      </c>
      <c r="AQ284" s="77">
        <f>IF(AND($D284=5,$K284="Oil"),'AMI Ref (2)'!$N$10,IF(AND($D284=5,$K284="Gas"),'AMI Ref (2)'!$O$10,IF(AND($D284=5,$K284="Electric"),'AMI Ref (2)'!$P$10,IF(AND($D284=5,$K284="N/A"),0,0))))</f>
        <v>0</v>
      </c>
      <c r="AR284" s="86">
        <f t="shared" si="68"/>
        <v>0</v>
      </c>
      <c r="AS284" s="87" t="e">
        <f t="shared" si="69"/>
        <v>#N/A</v>
      </c>
    </row>
    <row r="285" spans="1:45" ht="12.95" customHeight="1" x14ac:dyDescent="0.2">
      <c r="A285" s="68">
        <v>283</v>
      </c>
      <c r="B285" s="79">
        <f>Input!E300</f>
        <v>0</v>
      </c>
      <c r="C285" s="79">
        <f>Input!F300</f>
        <v>0</v>
      </c>
      <c r="D285" s="79">
        <f>Input!G300</f>
        <v>0</v>
      </c>
      <c r="E285" s="79">
        <f>Input!H300</f>
        <v>0</v>
      </c>
      <c r="F285" s="80">
        <f>Input!I300</f>
        <v>0</v>
      </c>
      <c r="G285" s="80">
        <f>Input!J300</f>
        <v>0</v>
      </c>
      <c r="H285" s="79">
        <f>Input!K300</f>
        <v>0</v>
      </c>
      <c r="I285" s="79">
        <f>Input!L300</f>
        <v>0</v>
      </c>
      <c r="J285" s="79">
        <f>Input!M300</f>
        <v>0</v>
      </c>
      <c r="K285" s="79">
        <f>Input!N300</f>
        <v>0</v>
      </c>
      <c r="L285" s="79">
        <f>Input!O300</f>
        <v>0</v>
      </c>
      <c r="M285" s="81" t="str">
        <f t="shared" si="60"/>
        <v/>
      </c>
      <c r="N285" s="82">
        <f t="shared" si="61"/>
        <v>0</v>
      </c>
      <c r="O285" s="83">
        <f>Input!C300</f>
        <v>0</v>
      </c>
      <c r="P285" s="83"/>
      <c r="R285" s="11">
        <f t="shared" si="57"/>
        <v>0</v>
      </c>
      <c r="S285" s="15" t="str">
        <f t="shared" si="58"/>
        <v xml:space="preserve"> </v>
      </c>
      <c r="T285" s="15"/>
      <c r="U285" s="12">
        <f t="shared" si="62"/>
        <v>0</v>
      </c>
      <c r="V285" s="12">
        <f t="shared" si="63"/>
        <v>0</v>
      </c>
      <c r="W285" s="12">
        <f t="shared" si="64"/>
        <v>0</v>
      </c>
      <c r="X285" s="12">
        <f t="shared" si="65"/>
        <v>0</v>
      </c>
      <c r="Y285" s="12">
        <f t="shared" si="66"/>
        <v>0</v>
      </c>
      <c r="Z285" s="12">
        <f t="shared" si="67"/>
        <v>0</v>
      </c>
      <c r="AA285" s="12">
        <f t="shared" si="56"/>
        <v>0</v>
      </c>
      <c r="AB285" s="12" t="str">
        <f t="shared" si="59"/>
        <v>00</v>
      </c>
      <c r="AC285" s="85" t="e">
        <f>VLOOKUP(AB285,'AMI Ref (2)'!T:U,2,FALSE)</f>
        <v>#N/A</v>
      </c>
      <c r="AD285" s="86"/>
      <c r="AE285" s="77">
        <f>IF(AND($D285=0,$J285="Oil"),'AMI Ref (2)'!$K$5,IF(AND($D285=0,$J285="Gas"),'AMI Ref (2)'!$L$5,IF(AND($D285=0,$J285="Electric"),'AMI Ref (2)'!$M$5,IF(AND($D285=0,$J285="N/A"),0,0))))</f>
        <v>0</v>
      </c>
      <c r="AF285" s="77">
        <f>IF(AND($D285=1,$J285="Oil"),'AMI Ref (2)'!$K$6,IF(AND($D285=1,$J285="Gas"),'AMI Ref (2)'!$L$6,IF(AND($D285=1,$J285="Electric"),'AMI Ref (2)'!$M$6,IF(AND($D285=1,$J285="N/A"),0,0))))</f>
        <v>0</v>
      </c>
      <c r="AG285" s="77">
        <f>IF(AND($D285=2,$J285="Oil"),'AMI Ref (2)'!$K$7,IF(AND($D285=2,$J285="Gas"),'AMI Ref (2)'!$L$7,IF(AND($D285=2,$J285="Electric"),'AMI Ref (2)'!$M$7,IF(AND($D285=2,$J285="N/A"),0,0))))</f>
        <v>0</v>
      </c>
      <c r="AH285" s="77">
        <f>IF(AND($D285=3,$J285="Oil"),'AMI Ref (2)'!$K$8,IF(AND($D285=3,$J285="Gas"),'AMI Ref (2)'!$L$8,IF(AND($D285=3,$J285="Electric"),'AMI Ref (2)'!$M$8,IF(AND($D285=3,$J285="N/A"),0,0))))</f>
        <v>0</v>
      </c>
      <c r="AI285" s="77">
        <f>IF(AND($D285=4,$J285="Oil"),'AMI Ref (2)'!$K$9,IF(AND($D285=4,$J285="Gas"),'AMI Ref (2)'!$L$9,IF(AND($D285=4,$J285="Electric"),'AMI Ref (2)'!$M$9,IF(AND($D285=4,$J285="N/A"),0,0))))</f>
        <v>0</v>
      </c>
      <c r="AJ285" s="77">
        <f>IF(AND($D285=5,$J285="Oil"),'AMI Ref (2)'!$K$10,IF(AND($D285=5,$J285="Gas"),'AMI Ref (2)'!$L$10,IF(AND($D285=5,$J285="Electric"),'AMI Ref (2)'!$M$10,IF(AND($D285=5,$J285="N/A"),0,0))))</f>
        <v>0</v>
      </c>
      <c r="AK285" s="42"/>
      <c r="AL285" s="77">
        <f>IF(AND($D285=0,$K285="Oil"),'AMI Ref (2)'!$N$5,IF(AND($D285=0,$K285="Gas"),'AMI Ref (2)'!$O$5,IF(AND($D285=0,$K285="Electric"),'AMI Ref (2)'!$P$5,IF(AND($D285=0,$K285="N/A"),0,0))))</f>
        <v>0</v>
      </c>
      <c r="AM285" s="77">
        <f>IF(AND($D285=1,$K285="Oil"),'AMI Ref (2)'!$N$6,IF(AND($D285=1,$K285="Gas"),'AMI Ref (2)'!$O$6,IF(AND($D285=1,$K285="Electric"),'AMI Ref (2)'!$P$6,IF(AND($D285=1,$K285="N/A"),0,0))))</f>
        <v>0</v>
      </c>
      <c r="AN285" s="77">
        <f>IF(AND($D285=2,$K285="Oil"),'AMI Ref (2)'!$N$7,IF(AND($D285=2,$K285="Gas"),'AMI Ref (2)'!$O$7,IF(AND($D285=2,$K285="Electric"),'AMI Ref (2)'!$P$7,IF(AND($D285=2,$K285="N/A"),0,0))))</f>
        <v>0</v>
      </c>
      <c r="AO285" s="77">
        <f>IF(AND($D285=3,$K285="Oil"),'AMI Ref (2)'!$N$8,IF(AND($D285=3,$K285="Gas"),'AMI Ref (2)'!$O$8,IF(AND($D285=3,$K285="Electric"),'AMI Ref (2)'!$P$8,IF(AND($D285=3,$K285="N/A"),0,0))))</f>
        <v>0</v>
      </c>
      <c r="AP285" s="77">
        <f>IF(AND($D285=4,$K285="Oil"),'AMI Ref (2)'!$N$9,IF(AND($D285=4,$K285="Gas"),'AMI Ref (2)'!$O$9,IF(AND($D285=4,$K285="Electric"),'AMI Ref (2)'!$P$9,IF(AND($D285=4,$K285="N/A"),0,0))))</f>
        <v>0</v>
      </c>
      <c r="AQ285" s="77">
        <f>IF(AND($D285=5,$K285="Oil"),'AMI Ref (2)'!$N$10,IF(AND($D285=5,$K285="Gas"),'AMI Ref (2)'!$O$10,IF(AND($D285=5,$K285="Electric"),'AMI Ref (2)'!$P$10,IF(AND($D285=5,$K285="N/A"),0,0))))</f>
        <v>0</v>
      </c>
      <c r="AR285" s="86">
        <f t="shared" si="68"/>
        <v>0</v>
      </c>
      <c r="AS285" s="87" t="e">
        <f t="shared" si="69"/>
        <v>#N/A</v>
      </c>
    </row>
    <row r="286" spans="1:45" ht="12.95" customHeight="1" x14ac:dyDescent="0.2">
      <c r="A286" s="68">
        <v>284</v>
      </c>
      <c r="B286" s="79">
        <f>Input!E301</f>
        <v>0</v>
      </c>
      <c r="C286" s="79">
        <f>Input!F301</f>
        <v>0</v>
      </c>
      <c r="D286" s="79">
        <f>Input!G301</f>
        <v>0</v>
      </c>
      <c r="E286" s="79">
        <f>Input!H301</f>
        <v>0</v>
      </c>
      <c r="F286" s="80">
        <f>Input!I301</f>
        <v>0</v>
      </c>
      <c r="G286" s="80">
        <f>Input!J301</f>
        <v>0</v>
      </c>
      <c r="H286" s="79">
        <f>Input!K301</f>
        <v>0</v>
      </c>
      <c r="I286" s="79">
        <f>Input!L301</f>
        <v>0</v>
      </c>
      <c r="J286" s="79">
        <f>Input!M301</f>
        <v>0</v>
      </c>
      <c r="K286" s="79">
        <f>Input!N301</f>
        <v>0</v>
      </c>
      <c r="L286" s="79">
        <f>Input!O301</f>
        <v>0</v>
      </c>
      <c r="M286" s="81" t="str">
        <f t="shared" si="60"/>
        <v/>
      </c>
      <c r="N286" s="82">
        <f t="shared" si="61"/>
        <v>0</v>
      </c>
      <c r="O286" s="83">
        <f>Input!C301</f>
        <v>0</v>
      </c>
      <c r="P286" s="83"/>
      <c r="R286" s="11">
        <f t="shared" si="57"/>
        <v>0</v>
      </c>
      <c r="S286" s="15" t="str">
        <f t="shared" si="58"/>
        <v xml:space="preserve"> </v>
      </c>
      <c r="T286" s="15"/>
      <c r="U286" s="12">
        <f t="shared" si="62"/>
        <v>0</v>
      </c>
      <c r="V286" s="12">
        <f t="shared" si="63"/>
        <v>0</v>
      </c>
      <c r="W286" s="12">
        <f t="shared" si="64"/>
        <v>0</v>
      </c>
      <c r="X286" s="12">
        <f t="shared" si="65"/>
        <v>0</v>
      </c>
      <c r="Y286" s="12">
        <f t="shared" si="66"/>
        <v>0</v>
      </c>
      <c r="Z286" s="12">
        <f t="shared" si="67"/>
        <v>0</v>
      </c>
      <c r="AA286" s="12">
        <f t="shared" si="56"/>
        <v>0</v>
      </c>
      <c r="AB286" s="12" t="str">
        <f t="shared" si="59"/>
        <v>00</v>
      </c>
      <c r="AC286" s="85" t="e">
        <f>VLOOKUP(AB286,'AMI Ref (2)'!T:U,2,FALSE)</f>
        <v>#N/A</v>
      </c>
      <c r="AD286" s="86"/>
      <c r="AE286" s="77">
        <f>IF(AND($D286=0,$J286="Oil"),'AMI Ref (2)'!$K$5,IF(AND($D286=0,$J286="Gas"),'AMI Ref (2)'!$L$5,IF(AND($D286=0,$J286="Electric"),'AMI Ref (2)'!$M$5,IF(AND($D286=0,$J286="N/A"),0,0))))</f>
        <v>0</v>
      </c>
      <c r="AF286" s="77">
        <f>IF(AND($D286=1,$J286="Oil"),'AMI Ref (2)'!$K$6,IF(AND($D286=1,$J286="Gas"),'AMI Ref (2)'!$L$6,IF(AND($D286=1,$J286="Electric"),'AMI Ref (2)'!$M$6,IF(AND($D286=1,$J286="N/A"),0,0))))</f>
        <v>0</v>
      </c>
      <c r="AG286" s="77">
        <f>IF(AND($D286=2,$J286="Oil"),'AMI Ref (2)'!$K$7,IF(AND($D286=2,$J286="Gas"),'AMI Ref (2)'!$L$7,IF(AND($D286=2,$J286="Electric"),'AMI Ref (2)'!$M$7,IF(AND($D286=2,$J286="N/A"),0,0))))</f>
        <v>0</v>
      </c>
      <c r="AH286" s="77">
        <f>IF(AND($D286=3,$J286="Oil"),'AMI Ref (2)'!$K$8,IF(AND($D286=3,$J286="Gas"),'AMI Ref (2)'!$L$8,IF(AND($D286=3,$J286="Electric"),'AMI Ref (2)'!$M$8,IF(AND($D286=3,$J286="N/A"),0,0))))</f>
        <v>0</v>
      </c>
      <c r="AI286" s="77">
        <f>IF(AND($D286=4,$J286="Oil"),'AMI Ref (2)'!$K$9,IF(AND($D286=4,$J286="Gas"),'AMI Ref (2)'!$L$9,IF(AND($D286=4,$J286="Electric"),'AMI Ref (2)'!$M$9,IF(AND($D286=4,$J286="N/A"),0,0))))</f>
        <v>0</v>
      </c>
      <c r="AJ286" s="77">
        <f>IF(AND($D286=5,$J286="Oil"),'AMI Ref (2)'!$K$10,IF(AND($D286=5,$J286="Gas"),'AMI Ref (2)'!$L$10,IF(AND($D286=5,$J286="Electric"),'AMI Ref (2)'!$M$10,IF(AND($D286=5,$J286="N/A"),0,0))))</f>
        <v>0</v>
      </c>
      <c r="AK286" s="42"/>
      <c r="AL286" s="77">
        <f>IF(AND($D286=0,$K286="Oil"),'AMI Ref (2)'!$N$5,IF(AND($D286=0,$K286="Gas"),'AMI Ref (2)'!$O$5,IF(AND($D286=0,$K286="Electric"),'AMI Ref (2)'!$P$5,IF(AND($D286=0,$K286="N/A"),0,0))))</f>
        <v>0</v>
      </c>
      <c r="AM286" s="77">
        <f>IF(AND($D286=1,$K286="Oil"),'AMI Ref (2)'!$N$6,IF(AND($D286=1,$K286="Gas"),'AMI Ref (2)'!$O$6,IF(AND($D286=1,$K286="Electric"),'AMI Ref (2)'!$P$6,IF(AND($D286=1,$K286="N/A"),0,0))))</f>
        <v>0</v>
      </c>
      <c r="AN286" s="77">
        <f>IF(AND($D286=2,$K286="Oil"),'AMI Ref (2)'!$N$7,IF(AND($D286=2,$K286="Gas"),'AMI Ref (2)'!$O$7,IF(AND($D286=2,$K286="Electric"),'AMI Ref (2)'!$P$7,IF(AND($D286=2,$K286="N/A"),0,0))))</f>
        <v>0</v>
      </c>
      <c r="AO286" s="77">
        <f>IF(AND($D286=3,$K286="Oil"),'AMI Ref (2)'!$N$8,IF(AND($D286=3,$K286="Gas"),'AMI Ref (2)'!$O$8,IF(AND($D286=3,$K286="Electric"),'AMI Ref (2)'!$P$8,IF(AND($D286=3,$K286="N/A"),0,0))))</f>
        <v>0</v>
      </c>
      <c r="AP286" s="77">
        <f>IF(AND($D286=4,$K286="Oil"),'AMI Ref (2)'!$N$9,IF(AND($D286=4,$K286="Gas"),'AMI Ref (2)'!$O$9,IF(AND($D286=4,$K286="Electric"),'AMI Ref (2)'!$P$9,IF(AND($D286=4,$K286="N/A"),0,0))))</f>
        <v>0</v>
      </c>
      <c r="AQ286" s="77">
        <f>IF(AND($D286=5,$K286="Oil"),'AMI Ref (2)'!$N$10,IF(AND($D286=5,$K286="Gas"),'AMI Ref (2)'!$O$10,IF(AND($D286=5,$K286="Electric"),'AMI Ref (2)'!$P$10,IF(AND($D286=5,$K286="N/A"),0,0))))</f>
        <v>0</v>
      </c>
      <c r="AR286" s="86">
        <f t="shared" si="68"/>
        <v>0</v>
      </c>
      <c r="AS286" s="87" t="e">
        <f t="shared" si="69"/>
        <v>#N/A</v>
      </c>
    </row>
    <row r="287" spans="1:45" ht="12.95" customHeight="1" x14ac:dyDescent="0.2">
      <c r="A287" s="68">
        <v>285</v>
      </c>
      <c r="B287" s="79">
        <f>Input!E302</f>
        <v>0</v>
      </c>
      <c r="C287" s="79">
        <f>Input!F302</f>
        <v>0</v>
      </c>
      <c r="D287" s="79">
        <f>Input!G302</f>
        <v>0</v>
      </c>
      <c r="E287" s="79">
        <f>Input!H302</f>
        <v>0</v>
      </c>
      <c r="F287" s="80">
        <f>Input!I302</f>
        <v>0</v>
      </c>
      <c r="G287" s="80">
        <f>Input!J302</f>
        <v>0</v>
      </c>
      <c r="H287" s="79">
        <f>Input!K302</f>
        <v>0</v>
      </c>
      <c r="I287" s="79">
        <f>Input!L302</f>
        <v>0</v>
      </c>
      <c r="J287" s="79">
        <f>Input!M302</f>
        <v>0</v>
      </c>
      <c r="K287" s="79">
        <f>Input!N302</f>
        <v>0</v>
      </c>
      <c r="L287" s="79">
        <f>Input!O302</f>
        <v>0</v>
      </c>
      <c r="M287" s="81" t="str">
        <f t="shared" si="60"/>
        <v/>
      </c>
      <c r="N287" s="82">
        <f t="shared" si="61"/>
        <v>0</v>
      </c>
      <c r="O287" s="83">
        <f>Input!C302</f>
        <v>0</v>
      </c>
      <c r="P287" s="83"/>
      <c r="R287" s="11">
        <f t="shared" si="57"/>
        <v>0</v>
      </c>
      <c r="S287" s="15" t="str">
        <f t="shared" si="58"/>
        <v xml:space="preserve"> </v>
      </c>
      <c r="T287" s="15"/>
      <c r="U287" s="12">
        <f t="shared" si="62"/>
        <v>0</v>
      </c>
      <c r="V287" s="12">
        <f t="shared" si="63"/>
        <v>0</v>
      </c>
      <c r="W287" s="12">
        <f t="shared" si="64"/>
        <v>0</v>
      </c>
      <c r="X287" s="12">
        <f t="shared" si="65"/>
        <v>0</v>
      </c>
      <c r="Y287" s="12">
        <f t="shared" si="66"/>
        <v>0</v>
      </c>
      <c r="Z287" s="12">
        <f t="shared" si="67"/>
        <v>0</v>
      </c>
      <c r="AA287" s="12">
        <f t="shared" si="56"/>
        <v>0</v>
      </c>
      <c r="AB287" s="12" t="str">
        <f t="shared" si="59"/>
        <v>00</v>
      </c>
      <c r="AC287" s="85" t="e">
        <f>VLOOKUP(AB287,'AMI Ref (2)'!T:U,2,FALSE)</f>
        <v>#N/A</v>
      </c>
      <c r="AD287" s="86"/>
      <c r="AE287" s="77">
        <f>IF(AND($D287=0,$J287="Oil"),'AMI Ref (2)'!$K$5,IF(AND($D287=0,$J287="Gas"),'AMI Ref (2)'!$L$5,IF(AND($D287=0,$J287="Electric"),'AMI Ref (2)'!$M$5,IF(AND($D287=0,$J287="N/A"),0,0))))</f>
        <v>0</v>
      </c>
      <c r="AF287" s="77">
        <f>IF(AND($D287=1,$J287="Oil"),'AMI Ref (2)'!$K$6,IF(AND($D287=1,$J287="Gas"),'AMI Ref (2)'!$L$6,IF(AND($D287=1,$J287="Electric"),'AMI Ref (2)'!$M$6,IF(AND($D287=1,$J287="N/A"),0,0))))</f>
        <v>0</v>
      </c>
      <c r="AG287" s="77">
        <f>IF(AND($D287=2,$J287="Oil"),'AMI Ref (2)'!$K$7,IF(AND($D287=2,$J287="Gas"),'AMI Ref (2)'!$L$7,IF(AND($D287=2,$J287="Electric"),'AMI Ref (2)'!$M$7,IF(AND($D287=2,$J287="N/A"),0,0))))</f>
        <v>0</v>
      </c>
      <c r="AH287" s="77">
        <f>IF(AND($D287=3,$J287="Oil"),'AMI Ref (2)'!$K$8,IF(AND($D287=3,$J287="Gas"),'AMI Ref (2)'!$L$8,IF(AND($D287=3,$J287="Electric"),'AMI Ref (2)'!$M$8,IF(AND($D287=3,$J287="N/A"),0,0))))</f>
        <v>0</v>
      </c>
      <c r="AI287" s="77">
        <f>IF(AND($D287=4,$J287="Oil"),'AMI Ref (2)'!$K$9,IF(AND($D287=4,$J287="Gas"),'AMI Ref (2)'!$L$9,IF(AND($D287=4,$J287="Electric"),'AMI Ref (2)'!$M$9,IF(AND($D287=4,$J287="N/A"),0,0))))</f>
        <v>0</v>
      </c>
      <c r="AJ287" s="77">
        <f>IF(AND($D287=5,$J287="Oil"),'AMI Ref (2)'!$K$10,IF(AND($D287=5,$J287="Gas"),'AMI Ref (2)'!$L$10,IF(AND($D287=5,$J287="Electric"),'AMI Ref (2)'!$M$10,IF(AND($D287=5,$J287="N/A"),0,0))))</f>
        <v>0</v>
      </c>
      <c r="AK287" s="42"/>
      <c r="AL287" s="77">
        <f>IF(AND($D287=0,$K287="Oil"),'AMI Ref (2)'!$N$5,IF(AND($D287=0,$K287="Gas"),'AMI Ref (2)'!$O$5,IF(AND($D287=0,$K287="Electric"),'AMI Ref (2)'!$P$5,IF(AND($D287=0,$K287="N/A"),0,0))))</f>
        <v>0</v>
      </c>
      <c r="AM287" s="77">
        <f>IF(AND($D287=1,$K287="Oil"),'AMI Ref (2)'!$N$6,IF(AND($D287=1,$K287="Gas"),'AMI Ref (2)'!$O$6,IF(AND($D287=1,$K287="Electric"),'AMI Ref (2)'!$P$6,IF(AND($D287=1,$K287="N/A"),0,0))))</f>
        <v>0</v>
      </c>
      <c r="AN287" s="77">
        <f>IF(AND($D287=2,$K287="Oil"),'AMI Ref (2)'!$N$7,IF(AND($D287=2,$K287="Gas"),'AMI Ref (2)'!$O$7,IF(AND($D287=2,$K287="Electric"),'AMI Ref (2)'!$P$7,IF(AND($D287=2,$K287="N/A"),0,0))))</f>
        <v>0</v>
      </c>
      <c r="AO287" s="77">
        <f>IF(AND($D287=3,$K287="Oil"),'AMI Ref (2)'!$N$8,IF(AND($D287=3,$K287="Gas"),'AMI Ref (2)'!$O$8,IF(AND($D287=3,$K287="Electric"),'AMI Ref (2)'!$P$8,IF(AND($D287=3,$K287="N/A"),0,0))))</f>
        <v>0</v>
      </c>
      <c r="AP287" s="77">
        <f>IF(AND($D287=4,$K287="Oil"),'AMI Ref (2)'!$N$9,IF(AND($D287=4,$K287="Gas"),'AMI Ref (2)'!$O$9,IF(AND($D287=4,$K287="Electric"),'AMI Ref (2)'!$P$9,IF(AND($D287=4,$K287="N/A"),0,0))))</f>
        <v>0</v>
      </c>
      <c r="AQ287" s="77">
        <f>IF(AND($D287=5,$K287="Oil"),'AMI Ref (2)'!$N$10,IF(AND($D287=5,$K287="Gas"),'AMI Ref (2)'!$O$10,IF(AND($D287=5,$K287="Electric"),'AMI Ref (2)'!$P$10,IF(AND($D287=5,$K287="N/A"),0,0))))</f>
        <v>0</v>
      </c>
      <c r="AR287" s="86">
        <f t="shared" si="68"/>
        <v>0</v>
      </c>
      <c r="AS287" s="87" t="e">
        <f t="shared" si="69"/>
        <v>#N/A</v>
      </c>
    </row>
    <row r="288" spans="1:45" ht="12.95" customHeight="1" x14ac:dyDescent="0.2">
      <c r="A288" s="68">
        <v>286</v>
      </c>
      <c r="B288" s="79">
        <f>Input!E303</f>
        <v>0</v>
      </c>
      <c r="C288" s="79">
        <f>Input!F303</f>
        <v>0</v>
      </c>
      <c r="D288" s="79">
        <f>Input!G303</f>
        <v>0</v>
      </c>
      <c r="E288" s="79">
        <f>Input!H303</f>
        <v>0</v>
      </c>
      <c r="F288" s="80">
        <f>Input!I303</f>
        <v>0</v>
      </c>
      <c r="G288" s="80">
        <f>Input!J303</f>
        <v>0</v>
      </c>
      <c r="H288" s="79">
        <f>Input!K303</f>
        <v>0</v>
      </c>
      <c r="I288" s="79">
        <f>Input!L303</f>
        <v>0</v>
      </c>
      <c r="J288" s="79">
        <f>Input!M303</f>
        <v>0</v>
      </c>
      <c r="K288" s="79">
        <f>Input!N303</f>
        <v>0</v>
      </c>
      <c r="L288" s="79">
        <f>Input!O303</f>
        <v>0</v>
      </c>
      <c r="M288" s="81" t="str">
        <f t="shared" si="60"/>
        <v/>
      </c>
      <c r="N288" s="82">
        <f t="shared" si="61"/>
        <v>0</v>
      </c>
      <c r="O288" s="83">
        <f>Input!C303</f>
        <v>0</v>
      </c>
      <c r="P288" s="83"/>
      <c r="R288" s="11">
        <f t="shared" si="57"/>
        <v>0</v>
      </c>
      <c r="S288" s="15" t="str">
        <f t="shared" si="58"/>
        <v xml:space="preserve"> </v>
      </c>
      <c r="T288" s="15"/>
      <c r="U288" s="12">
        <f t="shared" si="62"/>
        <v>0</v>
      </c>
      <c r="V288" s="12">
        <f t="shared" si="63"/>
        <v>0</v>
      </c>
      <c r="W288" s="12">
        <f t="shared" si="64"/>
        <v>0</v>
      </c>
      <c r="X288" s="12">
        <f t="shared" si="65"/>
        <v>0</v>
      </c>
      <c r="Y288" s="12">
        <f t="shared" si="66"/>
        <v>0</v>
      </c>
      <c r="Z288" s="12">
        <f t="shared" si="67"/>
        <v>0</v>
      </c>
      <c r="AA288" s="12">
        <f t="shared" si="56"/>
        <v>0</v>
      </c>
      <c r="AB288" s="12" t="str">
        <f t="shared" si="59"/>
        <v>00</v>
      </c>
      <c r="AC288" s="85" t="e">
        <f>VLOOKUP(AB288,'AMI Ref (2)'!T:U,2,FALSE)</f>
        <v>#N/A</v>
      </c>
      <c r="AD288" s="86"/>
      <c r="AE288" s="77">
        <f>IF(AND($D288=0,$J288="Oil"),'AMI Ref (2)'!$K$5,IF(AND($D288=0,$J288="Gas"),'AMI Ref (2)'!$L$5,IF(AND($D288=0,$J288="Electric"),'AMI Ref (2)'!$M$5,IF(AND($D288=0,$J288="N/A"),0,0))))</f>
        <v>0</v>
      </c>
      <c r="AF288" s="77">
        <f>IF(AND($D288=1,$J288="Oil"),'AMI Ref (2)'!$K$6,IF(AND($D288=1,$J288="Gas"),'AMI Ref (2)'!$L$6,IF(AND($D288=1,$J288="Electric"),'AMI Ref (2)'!$M$6,IF(AND($D288=1,$J288="N/A"),0,0))))</f>
        <v>0</v>
      </c>
      <c r="AG288" s="77">
        <f>IF(AND($D288=2,$J288="Oil"),'AMI Ref (2)'!$K$7,IF(AND($D288=2,$J288="Gas"),'AMI Ref (2)'!$L$7,IF(AND($D288=2,$J288="Electric"),'AMI Ref (2)'!$M$7,IF(AND($D288=2,$J288="N/A"),0,0))))</f>
        <v>0</v>
      </c>
      <c r="AH288" s="77">
        <f>IF(AND($D288=3,$J288="Oil"),'AMI Ref (2)'!$K$8,IF(AND($D288=3,$J288="Gas"),'AMI Ref (2)'!$L$8,IF(AND($D288=3,$J288="Electric"),'AMI Ref (2)'!$M$8,IF(AND($D288=3,$J288="N/A"),0,0))))</f>
        <v>0</v>
      </c>
      <c r="AI288" s="77">
        <f>IF(AND($D288=4,$J288="Oil"),'AMI Ref (2)'!$K$9,IF(AND($D288=4,$J288="Gas"),'AMI Ref (2)'!$L$9,IF(AND($D288=4,$J288="Electric"),'AMI Ref (2)'!$M$9,IF(AND($D288=4,$J288="N/A"),0,0))))</f>
        <v>0</v>
      </c>
      <c r="AJ288" s="77">
        <f>IF(AND($D288=5,$J288="Oil"),'AMI Ref (2)'!$K$10,IF(AND($D288=5,$J288="Gas"),'AMI Ref (2)'!$L$10,IF(AND($D288=5,$J288="Electric"),'AMI Ref (2)'!$M$10,IF(AND($D288=5,$J288="N/A"),0,0))))</f>
        <v>0</v>
      </c>
      <c r="AK288" s="42"/>
      <c r="AL288" s="77">
        <f>IF(AND($D288=0,$K288="Oil"),'AMI Ref (2)'!$N$5,IF(AND($D288=0,$K288="Gas"),'AMI Ref (2)'!$O$5,IF(AND($D288=0,$K288="Electric"),'AMI Ref (2)'!$P$5,IF(AND($D288=0,$K288="N/A"),0,0))))</f>
        <v>0</v>
      </c>
      <c r="AM288" s="77">
        <f>IF(AND($D288=1,$K288="Oil"),'AMI Ref (2)'!$N$6,IF(AND($D288=1,$K288="Gas"),'AMI Ref (2)'!$O$6,IF(AND($D288=1,$K288="Electric"),'AMI Ref (2)'!$P$6,IF(AND($D288=1,$K288="N/A"),0,0))))</f>
        <v>0</v>
      </c>
      <c r="AN288" s="77">
        <f>IF(AND($D288=2,$K288="Oil"),'AMI Ref (2)'!$N$7,IF(AND($D288=2,$K288="Gas"),'AMI Ref (2)'!$O$7,IF(AND($D288=2,$K288="Electric"),'AMI Ref (2)'!$P$7,IF(AND($D288=2,$K288="N/A"),0,0))))</f>
        <v>0</v>
      </c>
      <c r="AO288" s="77">
        <f>IF(AND($D288=3,$K288="Oil"),'AMI Ref (2)'!$N$8,IF(AND($D288=3,$K288="Gas"),'AMI Ref (2)'!$O$8,IF(AND($D288=3,$K288="Electric"),'AMI Ref (2)'!$P$8,IF(AND($D288=3,$K288="N/A"),0,0))))</f>
        <v>0</v>
      </c>
      <c r="AP288" s="77">
        <f>IF(AND($D288=4,$K288="Oil"),'AMI Ref (2)'!$N$9,IF(AND($D288=4,$K288="Gas"),'AMI Ref (2)'!$O$9,IF(AND($D288=4,$K288="Electric"),'AMI Ref (2)'!$P$9,IF(AND($D288=4,$K288="N/A"),0,0))))</f>
        <v>0</v>
      </c>
      <c r="AQ288" s="77">
        <f>IF(AND($D288=5,$K288="Oil"),'AMI Ref (2)'!$N$10,IF(AND($D288=5,$K288="Gas"),'AMI Ref (2)'!$O$10,IF(AND($D288=5,$K288="Electric"),'AMI Ref (2)'!$P$10,IF(AND($D288=5,$K288="N/A"),0,0))))</f>
        <v>0</v>
      </c>
      <c r="AR288" s="86">
        <f t="shared" si="68"/>
        <v>0</v>
      </c>
      <c r="AS288" s="87" t="e">
        <f t="shared" si="69"/>
        <v>#N/A</v>
      </c>
    </row>
    <row r="289" spans="1:45" ht="12.95" customHeight="1" x14ac:dyDescent="0.2">
      <c r="A289" s="68">
        <v>287</v>
      </c>
      <c r="B289" s="79">
        <f>Input!E304</f>
        <v>0</v>
      </c>
      <c r="C289" s="79">
        <f>Input!F304</f>
        <v>0</v>
      </c>
      <c r="D289" s="79">
        <f>Input!G304</f>
        <v>0</v>
      </c>
      <c r="E289" s="79">
        <f>Input!H304</f>
        <v>0</v>
      </c>
      <c r="F289" s="80">
        <f>Input!I304</f>
        <v>0</v>
      </c>
      <c r="G289" s="80">
        <f>Input!J304</f>
        <v>0</v>
      </c>
      <c r="H289" s="79">
        <f>Input!K304</f>
        <v>0</v>
      </c>
      <c r="I289" s="79">
        <f>Input!L304</f>
        <v>0</v>
      </c>
      <c r="J289" s="79">
        <f>Input!M304</f>
        <v>0</v>
      </c>
      <c r="K289" s="79">
        <f>Input!N304</f>
        <v>0</v>
      </c>
      <c r="L289" s="79">
        <f>Input!O304</f>
        <v>0</v>
      </c>
      <c r="M289" s="81" t="str">
        <f t="shared" si="60"/>
        <v/>
      </c>
      <c r="N289" s="82">
        <f t="shared" si="61"/>
        <v>0</v>
      </c>
      <c r="O289" s="83">
        <f>Input!C304</f>
        <v>0</v>
      </c>
      <c r="P289" s="83"/>
      <c r="R289" s="11">
        <f t="shared" si="57"/>
        <v>0</v>
      </c>
      <c r="S289" s="15" t="str">
        <f t="shared" si="58"/>
        <v xml:space="preserve"> </v>
      </c>
      <c r="T289" s="15"/>
      <c r="U289" s="12">
        <f t="shared" si="62"/>
        <v>0</v>
      </c>
      <c r="V289" s="12">
        <f t="shared" si="63"/>
        <v>0</v>
      </c>
      <c r="W289" s="12">
        <f t="shared" si="64"/>
        <v>0</v>
      </c>
      <c r="X289" s="12">
        <f t="shared" si="65"/>
        <v>0</v>
      </c>
      <c r="Y289" s="12">
        <f t="shared" si="66"/>
        <v>0</v>
      </c>
      <c r="Z289" s="12">
        <f t="shared" si="67"/>
        <v>0</v>
      </c>
      <c r="AA289" s="12">
        <f t="shared" si="56"/>
        <v>0</v>
      </c>
      <c r="AB289" s="12" t="str">
        <f t="shared" si="59"/>
        <v>00</v>
      </c>
      <c r="AC289" s="85" t="e">
        <f>VLOOKUP(AB289,'AMI Ref (2)'!T:U,2,FALSE)</f>
        <v>#N/A</v>
      </c>
      <c r="AD289" s="86"/>
      <c r="AE289" s="77">
        <f>IF(AND($D289=0,$J289="Oil"),'AMI Ref (2)'!$K$5,IF(AND($D289=0,$J289="Gas"),'AMI Ref (2)'!$L$5,IF(AND($D289=0,$J289="Electric"),'AMI Ref (2)'!$M$5,IF(AND($D289=0,$J289="N/A"),0,0))))</f>
        <v>0</v>
      </c>
      <c r="AF289" s="77">
        <f>IF(AND($D289=1,$J289="Oil"),'AMI Ref (2)'!$K$6,IF(AND($D289=1,$J289="Gas"),'AMI Ref (2)'!$L$6,IF(AND($D289=1,$J289="Electric"),'AMI Ref (2)'!$M$6,IF(AND($D289=1,$J289="N/A"),0,0))))</f>
        <v>0</v>
      </c>
      <c r="AG289" s="77">
        <f>IF(AND($D289=2,$J289="Oil"),'AMI Ref (2)'!$K$7,IF(AND($D289=2,$J289="Gas"),'AMI Ref (2)'!$L$7,IF(AND($D289=2,$J289="Electric"),'AMI Ref (2)'!$M$7,IF(AND($D289=2,$J289="N/A"),0,0))))</f>
        <v>0</v>
      </c>
      <c r="AH289" s="77">
        <f>IF(AND($D289=3,$J289="Oil"),'AMI Ref (2)'!$K$8,IF(AND($D289=3,$J289="Gas"),'AMI Ref (2)'!$L$8,IF(AND($D289=3,$J289="Electric"),'AMI Ref (2)'!$M$8,IF(AND($D289=3,$J289="N/A"),0,0))))</f>
        <v>0</v>
      </c>
      <c r="AI289" s="77">
        <f>IF(AND($D289=4,$J289="Oil"),'AMI Ref (2)'!$K$9,IF(AND($D289=4,$J289="Gas"),'AMI Ref (2)'!$L$9,IF(AND($D289=4,$J289="Electric"),'AMI Ref (2)'!$M$9,IF(AND($D289=4,$J289="N/A"),0,0))))</f>
        <v>0</v>
      </c>
      <c r="AJ289" s="77">
        <f>IF(AND($D289=5,$J289="Oil"),'AMI Ref (2)'!$K$10,IF(AND($D289=5,$J289="Gas"),'AMI Ref (2)'!$L$10,IF(AND($D289=5,$J289="Electric"),'AMI Ref (2)'!$M$10,IF(AND($D289=5,$J289="N/A"),0,0))))</f>
        <v>0</v>
      </c>
      <c r="AK289" s="42"/>
      <c r="AL289" s="77">
        <f>IF(AND($D289=0,$K289="Oil"),'AMI Ref (2)'!$N$5,IF(AND($D289=0,$K289="Gas"),'AMI Ref (2)'!$O$5,IF(AND($D289=0,$K289="Electric"),'AMI Ref (2)'!$P$5,IF(AND($D289=0,$K289="N/A"),0,0))))</f>
        <v>0</v>
      </c>
      <c r="AM289" s="77">
        <f>IF(AND($D289=1,$K289="Oil"),'AMI Ref (2)'!$N$6,IF(AND($D289=1,$K289="Gas"),'AMI Ref (2)'!$O$6,IF(AND($D289=1,$K289="Electric"),'AMI Ref (2)'!$P$6,IF(AND($D289=1,$K289="N/A"),0,0))))</f>
        <v>0</v>
      </c>
      <c r="AN289" s="77">
        <f>IF(AND($D289=2,$K289="Oil"),'AMI Ref (2)'!$N$7,IF(AND($D289=2,$K289="Gas"),'AMI Ref (2)'!$O$7,IF(AND($D289=2,$K289="Electric"),'AMI Ref (2)'!$P$7,IF(AND($D289=2,$K289="N/A"),0,0))))</f>
        <v>0</v>
      </c>
      <c r="AO289" s="77">
        <f>IF(AND($D289=3,$K289="Oil"),'AMI Ref (2)'!$N$8,IF(AND($D289=3,$K289="Gas"),'AMI Ref (2)'!$O$8,IF(AND($D289=3,$K289="Electric"),'AMI Ref (2)'!$P$8,IF(AND($D289=3,$K289="N/A"),0,0))))</f>
        <v>0</v>
      </c>
      <c r="AP289" s="77">
        <f>IF(AND($D289=4,$K289="Oil"),'AMI Ref (2)'!$N$9,IF(AND($D289=4,$K289="Gas"),'AMI Ref (2)'!$O$9,IF(AND($D289=4,$K289="Electric"),'AMI Ref (2)'!$P$9,IF(AND($D289=4,$K289="N/A"),0,0))))</f>
        <v>0</v>
      </c>
      <c r="AQ289" s="77">
        <f>IF(AND($D289=5,$K289="Oil"),'AMI Ref (2)'!$N$10,IF(AND($D289=5,$K289="Gas"),'AMI Ref (2)'!$O$10,IF(AND($D289=5,$K289="Electric"),'AMI Ref (2)'!$P$10,IF(AND($D289=5,$K289="N/A"),0,0))))</f>
        <v>0</v>
      </c>
      <c r="AR289" s="86">
        <f t="shared" si="68"/>
        <v>0</v>
      </c>
      <c r="AS289" s="87" t="e">
        <f t="shared" si="69"/>
        <v>#N/A</v>
      </c>
    </row>
    <row r="290" spans="1:45" ht="12.95" customHeight="1" x14ac:dyDescent="0.2">
      <c r="A290" s="68">
        <v>288</v>
      </c>
      <c r="B290" s="79">
        <f>Input!E305</f>
        <v>0</v>
      </c>
      <c r="C290" s="79">
        <f>Input!F305</f>
        <v>0</v>
      </c>
      <c r="D290" s="79">
        <f>Input!G305</f>
        <v>0</v>
      </c>
      <c r="E290" s="79">
        <f>Input!H305</f>
        <v>0</v>
      </c>
      <c r="F290" s="80">
        <f>Input!I305</f>
        <v>0</v>
      </c>
      <c r="G290" s="80">
        <f>Input!J305</f>
        <v>0</v>
      </c>
      <c r="H290" s="79">
        <f>Input!K305</f>
        <v>0</v>
      </c>
      <c r="I290" s="79">
        <f>Input!L305</f>
        <v>0</v>
      </c>
      <c r="J290" s="79">
        <f>Input!M305</f>
        <v>0</v>
      </c>
      <c r="K290" s="79">
        <f>Input!N305</f>
        <v>0</v>
      </c>
      <c r="L290" s="79">
        <f>Input!O305</f>
        <v>0</v>
      </c>
      <c r="M290" s="81" t="str">
        <f t="shared" si="60"/>
        <v/>
      </c>
      <c r="N290" s="82">
        <f t="shared" si="61"/>
        <v>0</v>
      </c>
      <c r="O290" s="83">
        <f>Input!C305</f>
        <v>0</v>
      </c>
      <c r="P290" s="83"/>
      <c r="R290" s="11">
        <f t="shared" si="57"/>
        <v>0</v>
      </c>
      <c r="S290" s="15" t="str">
        <f t="shared" si="58"/>
        <v xml:space="preserve"> </v>
      </c>
      <c r="T290" s="15"/>
      <c r="U290" s="12">
        <f t="shared" si="62"/>
        <v>0</v>
      </c>
      <c r="V290" s="12">
        <f t="shared" si="63"/>
        <v>0</v>
      </c>
      <c r="W290" s="12">
        <f t="shared" si="64"/>
        <v>0</v>
      </c>
      <c r="X290" s="12">
        <f t="shared" si="65"/>
        <v>0</v>
      </c>
      <c r="Y290" s="12">
        <f t="shared" si="66"/>
        <v>0</v>
      </c>
      <c r="Z290" s="12">
        <f t="shared" si="67"/>
        <v>0</v>
      </c>
      <c r="AA290" s="12">
        <f t="shared" si="56"/>
        <v>0</v>
      </c>
      <c r="AB290" s="12" t="str">
        <f t="shared" si="59"/>
        <v>00</v>
      </c>
      <c r="AC290" s="85" t="e">
        <f>VLOOKUP(AB290,'AMI Ref (2)'!T:U,2,FALSE)</f>
        <v>#N/A</v>
      </c>
      <c r="AD290" s="86"/>
      <c r="AE290" s="77">
        <f>IF(AND($D290=0,$J290="Oil"),'AMI Ref (2)'!$K$5,IF(AND($D290=0,$J290="Gas"),'AMI Ref (2)'!$L$5,IF(AND($D290=0,$J290="Electric"),'AMI Ref (2)'!$M$5,IF(AND($D290=0,$J290="N/A"),0,0))))</f>
        <v>0</v>
      </c>
      <c r="AF290" s="77">
        <f>IF(AND($D290=1,$J290="Oil"),'AMI Ref (2)'!$K$6,IF(AND($D290=1,$J290="Gas"),'AMI Ref (2)'!$L$6,IF(AND($D290=1,$J290="Electric"),'AMI Ref (2)'!$M$6,IF(AND($D290=1,$J290="N/A"),0,0))))</f>
        <v>0</v>
      </c>
      <c r="AG290" s="77">
        <f>IF(AND($D290=2,$J290="Oil"),'AMI Ref (2)'!$K$7,IF(AND($D290=2,$J290="Gas"),'AMI Ref (2)'!$L$7,IF(AND($D290=2,$J290="Electric"),'AMI Ref (2)'!$M$7,IF(AND($D290=2,$J290="N/A"),0,0))))</f>
        <v>0</v>
      </c>
      <c r="AH290" s="77">
        <f>IF(AND($D290=3,$J290="Oil"),'AMI Ref (2)'!$K$8,IF(AND($D290=3,$J290="Gas"),'AMI Ref (2)'!$L$8,IF(AND($D290=3,$J290="Electric"),'AMI Ref (2)'!$M$8,IF(AND($D290=3,$J290="N/A"),0,0))))</f>
        <v>0</v>
      </c>
      <c r="AI290" s="77">
        <f>IF(AND($D290=4,$J290="Oil"),'AMI Ref (2)'!$K$9,IF(AND($D290=4,$J290="Gas"),'AMI Ref (2)'!$L$9,IF(AND($D290=4,$J290="Electric"),'AMI Ref (2)'!$M$9,IF(AND($D290=4,$J290="N/A"),0,0))))</f>
        <v>0</v>
      </c>
      <c r="AJ290" s="77">
        <f>IF(AND($D290=5,$J290="Oil"),'AMI Ref (2)'!$K$10,IF(AND($D290=5,$J290="Gas"),'AMI Ref (2)'!$L$10,IF(AND($D290=5,$J290="Electric"),'AMI Ref (2)'!$M$10,IF(AND($D290=5,$J290="N/A"),0,0))))</f>
        <v>0</v>
      </c>
      <c r="AK290" s="42"/>
      <c r="AL290" s="77">
        <f>IF(AND($D290=0,$K290="Oil"),'AMI Ref (2)'!$N$5,IF(AND($D290=0,$K290="Gas"),'AMI Ref (2)'!$O$5,IF(AND($D290=0,$K290="Electric"),'AMI Ref (2)'!$P$5,IF(AND($D290=0,$K290="N/A"),0,0))))</f>
        <v>0</v>
      </c>
      <c r="AM290" s="77">
        <f>IF(AND($D290=1,$K290="Oil"),'AMI Ref (2)'!$N$6,IF(AND($D290=1,$K290="Gas"),'AMI Ref (2)'!$O$6,IF(AND($D290=1,$K290="Electric"),'AMI Ref (2)'!$P$6,IF(AND($D290=1,$K290="N/A"),0,0))))</f>
        <v>0</v>
      </c>
      <c r="AN290" s="77">
        <f>IF(AND($D290=2,$K290="Oil"),'AMI Ref (2)'!$N$7,IF(AND($D290=2,$K290="Gas"),'AMI Ref (2)'!$O$7,IF(AND($D290=2,$K290="Electric"),'AMI Ref (2)'!$P$7,IF(AND($D290=2,$K290="N/A"),0,0))))</f>
        <v>0</v>
      </c>
      <c r="AO290" s="77">
        <f>IF(AND($D290=3,$K290="Oil"),'AMI Ref (2)'!$N$8,IF(AND($D290=3,$K290="Gas"),'AMI Ref (2)'!$O$8,IF(AND($D290=3,$K290="Electric"),'AMI Ref (2)'!$P$8,IF(AND($D290=3,$K290="N/A"),0,0))))</f>
        <v>0</v>
      </c>
      <c r="AP290" s="77">
        <f>IF(AND($D290=4,$K290="Oil"),'AMI Ref (2)'!$N$9,IF(AND($D290=4,$K290="Gas"),'AMI Ref (2)'!$O$9,IF(AND($D290=4,$K290="Electric"),'AMI Ref (2)'!$P$9,IF(AND($D290=4,$K290="N/A"),0,0))))</f>
        <v>0</v>
      </c>
      <c r="AQ290" s="77">
        <f>IF(AND($D290=5,$K290="Oil"),'AMI Ref (2)'!$N$10,IF(AND($D290=5,$K290="Gas"),'AMI Ref (2)'!$O$10,IF(AND($D290=5,$K290="Electric"),'AMI Ref (2)'!$P$10,IF(AND($D290=5,$K290="N/A"),0,0))))</f>
        <v>0</v>
      </c>
      <c r="AR290" s="86">
        <f t="shared" si="68"/>
        <v>0</v>
      </c>
      <c r="AS290" s="87" t="e">
        <f t="shared" si="69"/>
        <v>#N/A</v>
      </c>
    </row>
    <row r="291" spans="1:45" ht="12.95" customHeight="1" x14ac:dyDescent="0.2">
      <c r="A291" s="68">
        <v>289</v>
      </c>
      <c r="B291" s="79">
        <f>Input!E306</f>
        <v>0</v>
      </c>
      <c r="C291" s="79">
        <f>Input!F306</f>
        <v>0</v>
      </c>
      <c r="D291" s="79">
        <f>Input!G306</f>
        <v>0</v>
      </c>
      <c r="E291" s="79">
        <f>Input!H306</f>
        <v>0</v>
      </c>
      <c r="F291" s="80">
        <f>Input!I306</f>
        <v>0</v>
      </c>
      <c r="G291" s="80">
        <f>Input!J306</f>
        <v>0</v>
      </c>
      <c r="H291" s="79">
        <f>Input!K306</f>
        <v>0</v>
      </c>
      <c r="I291" s="79">
        <f>Input!L306</f>
        <v>0</v>
      </c>
      <c r="J291" s="79">
        <f>Input!M306</f>
        <v>0</v>
      </c>
      <c r="K291" s="79">
        <f>Input!N306</f>
        <v>0</v>
      </c>
      <c r="L291" s="79">
        <f>Input!O306</f>
        <v>0</v>
      </c>
      <c r="M291" s="81" t="str">
        <f t="shared" si="60"/>
        <v/>
      </c>
      <c r="N291" s="82">
        <f t="shared" si="61"/>
        <v>0</v>
      </c>
      <c r="O291" s="83">
        <f>Input!C306</f>
        <v>0</v>
      </c>
      <c r="P291" s="83"/>
      <c r="R291" s="11">
        <f t="shared" si="57"/>
        <v>0</v>
      </c>
      <c r="S291" s="15" t="str">
        <f t="shared" si="58"/>
        <v xml:space="preserve"> </v>
      </c>
      <c r="T291" s="15"/>
      <c r="U291" s="12">
        <f t="shared" si="62"/>
        <v>0</v>
      </c>
      <c r="V291" s="12">
        <f t="shared" si="63"/>
        <v>0</v>
      </c>
      <c r="W291" s="12">
        <f t="shared" si="64"/>
        <v>0</v>
      </c>
      <c r="X291" s="12">
        <f t="shared" si="65"/>
        <v>0</v>
      </c>
      <c r="Y291" s="12">
        <f t="shared" si="66"/>
        <v>0</v>
      </c>
      <c r="Z291" s="12">
        <f t="shared" si="67"/>
        <v>0</v>
      </c>
      <c r="AA291" s="12">
        <f t="shared" si="56"/>
        <v>0</v>
      </c>
      <c r="AB291" s="12" t="str">
        <f t="shared" si="59"/>
        <v>00</v>
      </c>
      <c r="AC291" s="85" t="e">
        <f>VLOOKUP(AB291,'AMI Ref (2)'!T:U,2,FALSE)</f>
        <v>#N/A</v>
      </c>
      <c r="AD291" s="86"/>
      <c r="AE291" s="77">
        <f>IF(AND($D291=0,$J291="Oil"),'AMI Ref (2)'!$K$5,IF(AND($D291=0,$J291="Gas"),'AMI Ref (2)'!$L$5,IF(AND($D291=0,$J291="Electric"),'AMI Ref (2)'!$M$5,IF(AND($D291=0,$J291="N/A"),0,0))))</f>
        <v>0</v>
      </c>
      <c r="AF291" s="77">
        <f>IF(AND($D291=1,$J291="Oil"),'AMI Ref (2)'!$K$6,IF(AND($D291=1,$J291="Gas"),'AMI Ref (2)'!$L$6,IF(AND($D291=1,$J291="Electric"),'AMI Ref (2)'!$M$6,IF(AND($D291=1,$J291="N/A"),0,0))))</f>
        <v>0</v>
      </c>
      <c r="AG291" s="77">
        <f>IF(AND($D291=2,$J291="Oil"),'AMI Ref (2)'!$K$7,IF(AND($D291=2,$J291="Gas"),'AMI Ref (2)'!$L$7,IF(AND($D291=2,$J291="Electric"),'AMI Ref (2)'!$M$7,IF(AND($D291=2,$J291="N/A"),0,0))))</f>
        <v>0</v>
      </c>
      <c r="AH291" s="77">
        <f>IF(AND($D291=3,$J291="Oil"),'AMI Ref (2)'!$K$8,IF(AND($D291=3,$J291="Gas"),'AMI Ref (2)'!$L$8,IF(AND($D291=3,$J291="Electric"),'AMI Ref (2)'!$M$8,IF(AND($D291=3,$J291="N/A"),0,0))))</f>
        <v>0</v>
      </c>
      <c r="AI291" s="77">
        <f>IF(AND($D291=4,$J291="Oil"),'AMI Ref (2)'!$K$9,IF(AND($D291=4,$J291="Gas"),'AMI Ref (2)'!$L$9,IF(AND($D291=4,$J291="Electric"),'AMI Ref (2)'!$M$9,IF(AND($D291=4,$J291="N/A"),0,0))))</f>
        <v>0</v>
      </c>
      <c r="AJ291" s="77">
        <f>IF(AND($D291=5,$J291="Oil"),'AMI Ref (2)'!$K$10,IF(AND($D291=5,$J291="Gas"),'AMI Ref (2)'!$L$10,IF(AND($D291=5,$J291="Electric"),'AMI Ref (2)'!$M$10,IF(AND($D291=5,$J291="N/A"),0,0))))</f>
        <v>0</v>
      </c>
      <c r="AK291" s="42"/>
      <c r="AL291" s="77">
        <f>IF(AND($D291=0,$K291="Oil"),'AMI Ref (2)'!$N$5,IF(AND($D291=0,$K291="Gas"),'AMI Ref (2)'!$O$5,IF(AND($D291=0,$K291="Electric"),'AMI Ref (2)'!$P$5,IF(AND($D291=0,$K291="N/A"),0,0))))</f>
        <v>0</v>
      </c>
      <c r="AM291" s="77">
        <f>IF(AND($D291=1,$K291="Oil"),'AMI Ref (2)'!$N$6,IF(AND($D291=1,$K291="Gas"),'AMI Ref (2)'!$O$6,IF(AND($D291=1,$K291="Electric"),'AMI Ref (2)'!$P$6,IF(AND($D291=1,$K291="N/A"),0,0))))</f>
        <v>0</v>
      </c>
      <c r="AN291" s="77">
        <f>IF(AND($D291=2,$K291="Oil"),'AMI Ref (2)'!$N$7,IF(AND($D291=2,$K291="Gas"),'AMI Ref (2)'!$O$7,IF(AND($D291=2,$K291="Electric"),'AMI Ref (2)'!$P$7,IF(AND($D291=2,$K291="N/A"),0,0))))</f>
        <v>0</v>
      </c>
      <c r="AO291" s="77">
        <f>IF(AND($D291=3,$K291="Oil"),'AMI Ref (2)'!$N$8,IF(AND($D291=3,$K291="Gas"),'AMI Ref (2)'!$O$8,IF(AND($D291=3,$K291="Electric"),'AMI Ref (2)'!$P$8,IF(AND($D291=3,$K291="N/A"),0,0))))</f>
        <v>0</v>
      </c>
      <c r="AP291" s="77">
        <f>IF(AND($D291=4,$K291="Oil"),'AMI Ref (2)'!$N$9,IF(AND($D291=4,$K291="Gas"),'AMI Ref (2)'!$O$9,IF(AND($D291=4,$K291="Electric"),'AMI Ref (2)'!$P$9,IF(AND($D291=4,$K291="N/A"),0,0))))</f>
        <v>0</v>
      </c>
      <c r="AQ291" s="77">
        <f>IF(AND($D291=5,$K291="Oil"),'AMI Ref (2)'!$N$10,IF(AND($D291=5,$K291="Gas"),'AMI Ref (2)'!$O$10,IF(AND($D291=5,$K291="Electric"),'AMI Ref (2)'!$P$10,IF(AND($D291=5,$K291="N/A"),0,0))))</f>
        <v>0</v>
      </c>
      <c r="AR291" s="86">
        <f t="shared" si="68"/>
        <v>0</v>
      </c>
      <c r="AS291" s="87" t="e">
        <f t="shared" si="69"/>
        <v>#N/A</v>
      </c>
    </row>
    <row r="292" spans="1:45" ht="12.95" customHeight="1" x14ac:dyDescent="0.2">
      <c r="A292" s="68">
        <v>290</v>
      </c>
      <c r="B292" s="79">
        <f>Input!E307</f>
        <v>0</v>
      </c>
      <c r="C292" s="79">
        <f>Input!F307</f>
        <v>0</v>
      </c>
      <c r="D292" s="79">
        <f>Input!G307</f>
        <v>0</v>
      </c>
      <c r="E292" s="79">
        <f>Input!H307</f>
        <v>0</v>
      </c>
      <c r="F292" s="80">
        <f>Input!I307</f>
        <v>0</v>
      </c>
      <c r="G292" s="80">
        <f>Input!J307</f>
        <v>0</v>
      </c>
      <c r="H292" s="79">
        <f>Input!K307</f>
        <v>0</v>
      </c>
      <c r="I292" s="79">
        <f>Input!L307</f>
        <v>0</v>
      </c>
      <c r="J292" s="79">
        <f>Input!M307</f>
        <v>0</v>
      </c>
      <c r="K292" s="79">
        <f>Input!N307</f>
        <v>0</v>
      </c>
      <c r="L292" s="79">
        <f>Input!O307</f>
        <v>0</v>
      </c>
      <c r="M292" s="81" t="str">
        <f t="shared" si="60"/>
        <v/>
      </c>
      <c r="N292" s="82">
        <f t="shared" si="61"/>
        <v>0</v>
      </c>
      <c r="O292" s="83">
        <f>Input!C307</f>
        <v>0</v>
      </c>
      <c r="P292" s="83"/>
      <c r="R292" s="11">
        <f t="shared" si="57"/>
        <v>0</v>
      </c>
      <c r="S292" s="15" t="str">
        <f t="shared" si="58"/>
        <v xml:space="preserve"> </v>
      </c>
      <c r="T292" s="15"/>
      <c r="U292" s="12">
        <f t="shared" si="62"/>
        <v>0</v>
      </c>
      <c r="V292" s="12">
        <f t="shared" si="63"/>
        <v>0</v>
      </c>
      <c r="W292" s="12">
        <f t="shared" si="64"/>
        <v>0</v>
      </c>
      <c r="X292" s="12">
        <f t="shared" si="65"/>
        <v>0</v>
      </c>
      <c r="Y292" s="12">
        <f t="shared" si="66"/>
        <v>0</v>
      </c>
      <c r="Z292" s="12">
        <f t="shared" si="67"/>
        <v>0</v>
      </c>
      <c r="AA292" s="12">
        <f t="shared" si="56"/>
        <v>0</v>
      </c>
      <c r="AB292" s="12" t="str">
        <f t="shared" si="59"/>
        <v>00</v>
      </c>
      <c r="AC292" s="85" t="e">
        <f>VLOOKUP(AB292,'AMI Ref (2)'!T:U,2,FALSE)</f>
        <v>#N/A</v>
      </c>
      <c r="AD292" s="86"/>
      <c r="AE292" s="77">
        <f>IF(AND($D292=0,$J292="Oil"),'AMI Ref (2)'!$K$5,IF(AND($D292=0,$J292="Gas"),'AMI Ref (2)'!$L$5,IF(AND($D292=0,$J292="Electric"),'AMI Ref (2)'!$M$5,IF(AND($D292=0,$J292="N/A"),0,0))))</f>
        <v>0</v>
      </c>
      <c r="AF292" s="77">
        <f>IF(AND($D292=1,$J292="Oil"),'AMI Ref (2)'!$K$6,IF(AND($D292=1,$J292="Gas"),'AMI Ref (2)'!$L$6,IF(AND($D292=1,$J292="Electric"),'AMI Ref (2)'!$M$6,IF(AND($D292=1,$J292="N/A"),0,0))))</f>
        <v>0</v>
      </c>
      <c r="AG292" s="77">
        <f>IF(AND($D292=2,$J292="Oil"),'AMI Ref (2)'!$K$7,IF(AND($D292=2,$J292="Gas"),'AMI Ref (2)'!$L$7,IF(AND($D292=2,$J292="Electric"),'AMI Ref (2)'!$M$7,IF(AND($D292=2,$J292="N/A"),0,0))))</f>
        <v>0</v>
      </c>
      <c r="AH292" s="77">
        <f>IF(AND($D292=3,$J292="Oil"),'AMI Ref (2)'!$K$8,IF(AND($D292=3,$J292="Gas"),'AMI Ref (2)'!$L$8,IF(AND($D292=3,$J292="Electric"),'AMI Ref (2)'!$M$8,IF(AND($D292=3,$J292="N/A"),0,0))))</f>
        <v>0</v>
      </c>
      <c r="AI292" s="77">
        <f>IF(AND($D292=4,$J292="Oil"),'AMI Ref (2)'!$K$9,IF(AND($D292=4,$J292="Gas"),'AMI Ref (2)'!$L$9,IF(AND($D292=4,$J292="Electric"),'AMI Ref (2)'!$M$9,IF(AND($D292=4,$J292="N/A"),0,0))))</f>
        <v>0</v>
      </c>
      <c r="AJ292" s="77">
        <f>IF(AND($D292=5,$J292="Oil"),'AMI Ref (2)'!$K$10,IF(AND($D292=5,$J292="Gas"),'AMI Ref (2)'!$L$10,IF(AND($D292=5,$J292="Electric"),'AMI Ref (2)'!$M$10,IF(AND($D292=5,$J292="N/A"),0,0))))</f>
        <v>0</v>
      </c>
      <c r="AK292" s="42"/>
      <c r="AL292" s="77">
        <f>IF(AND($D292=0,$K292="Oil"),'AMI Ref (2)'!$N$5,IF(AND($D292=0,$K292="Gas"),'AMI Ref (2)'!$O$5,IF(AND($D292=0,$K292="Electric"),'AMI Ref (2)'!$P$5,IF(AND($D292=0,$K292="N/A"),0,0))))</f>
        <v>0</v>
      </c>
      <c r="AM292" s="77">
        <f>IF(AND($D292=1,$K292="Oil"),'AMI Ref (2)'!$N$6,IF(AND($D292=1,$K292="Gas"),'AMI Ref (2)'!$O$6,IF(AND($D292=1,$K292="Electric"),'AMI Ref (2)'!$P$6,IF(AND($D292=1,$K292="N/A"),0,0))))</f>
        <v>0</v>
      </c>
      <c r="AN292" s="77">
        <f>IF(AND($D292=2,$K292="Oil"),'AMI Ref (2)'!$N$7,IF(AND($D292=2,$K292="Gas"),'AMI Ref (2)'!$O$7,IF(AND($D292=2,$K292="Electric"),'AMI Ref (2)'!$P$7,IF(AND($D292=2,$K292="N/A"),0,0))))</f>
        <v>0</v>
      </c>
      <c r="AO292" s="77">
        <f>IF(AND($D292=3,$K292="Oil"),'AMI Ref (2)'!$N$8,IF(AND($D292=3,$K292="Gas"),'AMI Ref (2)'!$O$8,IF(AND($D292=3,$K292="Electric"),'AMI Ref (2)'!$P$8,IF(AND($D292=3,$K292="N/A"),0,0))))</f>
        <v>0</v>
      </c>
      <c r="AP292" s="77">
        <f>IF(AND($D292=4,$K292="Oil"),'AMI Ref (2)'!$N$9,IF(AND($D292=4,$K292="Gas"),'AMI Ref (2)'!$O$9,IF(AND($D292=4,$K292="Electric"),'AMI Ref (2)'!$P$9,IF(AND($D292=4,$K292="N/A"),0,0))))</f>
        <v>0</v>
      </c>
      <c r="AQ292" s="77">
        <f>IF(AND($D292=5,$K292="Oil"),'AMI Ref (2)'!$N$10,IF(AND($D292=5,$K292="Gas"),'AMI Ref (2)'!$O$10,IF(AND($D292=5,$K292="Electric"),'AMI Ref (2)'!$P$10,IF(AND($D292=5,$K292="N/A"),0,0))))</f>
        <v>0</v>
      </c>
      <c r="AR292" s="86">
        <f t="shared" si="68"/>
        <v>0</v>
      </c>
      <c r="AS292" s="87" t="e">
        <f t="shared" si="69"/>
        <v>#N/A</v>
      </c>
    </row>
    <row r="293" spans="1:45" ht="12.95" customHeight="1" x14ac:dyDescent="0.2">
      <c r="A293" s="68">
        <v>291</v>
      </c>
      <c r="B293" s="79">
        <f>Input!E308</f>
        <v>0</v>
      </c>
      <c r="C293" s="79">
        <f>Input!F308</f>
        <v>0</v>
      </c>
      <c r="D293" s="79">
        <f>Input!G308</f>
        <v>0</v>
      </c>
      <c r="E293" s="79">
        <f>Input!H308</f>
        <v>0</v>
      </c>
      <c r="F293" s="80">
        <f>Input!I308</f>
        <v>0</v>
      </c>
      <c r="G293" s="80">
        <f>Input!J308</f>
        <v>0</v>
      </c>
      <c r="H293" s="79">
        <f>Input!K308</f>
        <v>0</v>
      </c>
      <c r="I293" s="79">
        <f>Input!L308</f>
        <v>0</v>
      </c>
      <c r="J293" s="79">
        <f>Input!M308</f>
        <v>0</v>
      </c>
      <c r="K293" s="79">
        <f>Input!N308</f>
        <v>0</v>
      </c>
      <c r="L293" s="79">
        <f>Input!O308</f>
        <v>0</v>
      </c>
      <c r="M293" s="81" t="str">
        <f t="shared" si="60"/>
        <v/>
      </c>
      <c r="N293" s="82">
        <f t="shared" si="61"/>
        <v>0</v>
      </c>
      <c r="O293" s="83">
        <f>Input!C308</f>
        <v>0</v>
      </c>
      <c r="P293" s="83"/>
      <c r="R293" s="11">
        <f t="shared" si="57"/>
        <v>0</v>
      </c>
      <c r="S293" s="15" t="str">
        <f t="shared" si="58"/>
        <v xml:space="preserve"> </v>
      </c>
      <c r="T293" s="15"/>
      <c r="U293" s="12">
        <f t="shared" si="62"/>
        <v>0</v>
      </c>
      <c r="V293" s="12">
        <f t="shared" si="63"/>
        <v>0</v>
      </c>
      <c r="W293" s="12">
        <f t="shared" si="64"/>
        <v>0</v>
      </c>
      <c r="X293" s="12">
        <f t="shared" si="65"/>
        <v>0</v>
      </c>
      <c r="Y293" s="12">
        <f t="shared" si="66"/>
        <v>0</v>
      </c>
      <c r="Z293" s="12">
        <f t="shared" si="67"/>
        <v>0</v>
      </c>
      <c r="AA293" s="12">
        <f t="shared" si="56"/>
        <v>0</v>
      </c>
      <c r="AB293" s="12" t="str">
        <f t="shared" si="59"/>
        <v>00</v>
      </c>
      <c r="AC293" s="85" t="e">
        <f>VLOOKUP(AB293,'AMI Ref (2)'!T:U,2,FALSE)</f>
        <v>#N/A</v>
      </c>
      <c r="AD293" s="86"/>
      <c r="AE293" s="77">
        <f>IF(AND($D293=0,$J293="Oil"),'AMI Ref (2)'!$K$5,IF(AND($D293=0,$J293="Gas"),'AMI Ref (2)'!$L$5,IF(AND($D293=0,$J293="Electric"),'AMI Ref (2)'!$M$5,IF(AND($D293=0,$J293="N/A"),0,0))))</f>
        <v>0</v>
      </c>
      <c r="AF293" s="77">
        <f>IF(AND($D293=1,$J293="Oil"),'AMI Ref (2)'!$K$6,IF(AND($D293=1,$J293="Gas"),'AMI Ref (2)'!$L$6,IF(AND($D293=1,$J293="Electric"),'AMI Ref (2)'!$M$6,IF(AND($D293=1,$J293="N/A"),0,0))))</f>
        <v>0</v>
      </c>
      <c r="AG293" s="77">
        <f>IF(AND($D293=2,$J293="Oil"),'AMI Ref (2)'!$K$7,IF(AND($D293=2,$J293="Gas"),'AMI Ref (2)'!$L$7,IF(AND($D293=2,$J293="Electric"),'AMI Ref (2)'!$M$7,IF(AND($D293=2,$J293="N/A"),0,0))))</f>
        <v>0</v>
      </c>
      <c r="AH293" s="77">
        <f>IF(AND($D293=3,$J293="Oil"),'AMI Ref (2)'!$K$8,IF(AND($D293=3,$J293="Gas"),'AMI Ref (2)'!$L$8,IF(AND($D293=3,$J293="Electric"),'AMI Ref (2)'!$M$8,IF(AND($D293=3,$J293="N/A"),0,0))))</f>
        <v>0</v>
      </c>
      <c r="AI293" s="77">
        <f>IF(AND($D293=4,$J293="Oil"),'AMI Ref (2)'!$K$9,IF(AND($D293=4,$J293="Gas"),'AMI Ref (2)'!$L$9,IF(AND($D293=4,$J293="Electric"),'AMI Ref (2)'!$M$9,IF(AND($D293=4,$J293="N/A"),0,0))))</f>
        <v>0</v>
      </c>
      <c r="AJ293" s="77">
        <f>IF(AND($D293=5,$J293="Oil"),'AMI Ref (2)'!$K$10,IF(AND($D293=5,$J293="Gas"),'AMI Ref (2)'!$L$10,IF(AND($D293=5,$J293="Electric"),'AMI Ref (2)'!$M$10,IF(AND($D293=5,$J293="N/A"),0,0))))</f>
        <v>0</v>
      </c>
      <c r="AK293" s="42"/>
      <c r="AL293" s="77">
        <f>IF(AND($D293=0,$K293="Oil"),'AMI Ref (2)'!$N$5,IF(AND($D293=0,$K293="Gas"),'AMI Ref (2)'!$O$5,IF(AND($D293=0,$K293="Electric"),'AMI Ref (2)'!$P$5,IF(AND($D293=0,$K293="N/A"),0,0))))</f>
        <v>0</v>
      </c>
      <c r="AM293" s="77">
        <f>IF(AND($D293=1,$K293="Oil"),'AMI Ref (2)'!$N$6,IF(AND($D293=1,$K293="Gas"),'AMI Ref (2)'!$O$6,IF(AND($D293=1,$K293="Electric"),'AMI Ref (2)'!$P$6,IF(AND($D293=1,$K293="N/A"),0,0))))</f>
        <v>0</v>
      </c>
      <c r="AN293" s="77">
        <f>IF(AND($D293=2,$K293="Oil"),'AMI Ref (2)'!$N$7,IF(AND($D293=2,$K293="Gas"),'AMI Ref (2)'!$O$7,IF(AND($D293=2,$K293="Electric"),'AMI Ref (2)'!$P$7,IF(AND($D293=2,$K293="N/A"),0,0))))</f>
        <v>0</v>
      </c>
      <c r="AO293" s="77">
        <f>IF(AND($D293=3,$K293="Oil"),'AMI Ref (2)'!$N$8,IF(AND($D293=3,$K293="Gas"),'AMI Ref (2)'!$O$8,IF(AND($D293=3,$K293="Electric"),'AMI Ref (2)'!$P$8,IF(AND($D293=3,$K293="N/A"),0,0))))</f>
        <v>0</v>
      </c>
      <c r="AP293" s="77">
        <f>IF(AND($D293=4,$K293="Oil"),'AMI Ref (2)'!$N$9,IF(AND($D293=4,$K293="Gas"),'AMI Ref (2)'!$O$9,IF(AND($D293=4,$K293="Electric"),'AMI Ref (2)'!$P$9,IF(AND($D293=4,$K293="N/A"),0,0))))</f>
        <v>0</v>
      </c>
      <c r="AQ293" s="77">
        <f>IF(AND($D293=5,$K293="Oil"),'AMI Ref (2)'!$N$10,IF(AND($D293=5,$K293="Gas"),'AMI Ref (2)'!$O$10,IF(AND($D293=5,$K293="Electric"),'AMI Ref (2)'!$P$10,IF(AND($D293=5,$K293="N/A"),0,0))))</f>
        <v>0</v>
      </c>
      <c r="AR293" s="86">
        <f t="shared" si="68"/>
        <v>0</v>
      </c>
      <c r="AS293" s="87" t="e">
        <f t="shared" si="69"/>
        <v>#N/A</v>
      </c>
    </row>
    <row r="294" spans="1:45" ht="12.95" customHeight="1" x14ac:dyDescent="0.2">
      <c r="A294" s="68">
        <v>292</v>
      </c>
      <c r="B294" s="79">
        <f>Input!E309</f>
        <v>0</v>
      </c>
      <c r="C294" s="79">
        <f>Input!F309</f>
        <v>0</v>
      </c>
      <c r="D294" s="79">
        <f>Input!G309</f>
        <v>0</v>
      </c>
      <c r="E294" s="79">
        <f>Input!H309</f>
        <v>0</v>
      </c>
      <c r="F294" s="80">
        <f>Input!I309</f>
        <v>0</v>
      </c>
      <c r="G294" s="80">
        <f>Input!J309</f>
        <v>0</v>
      </c>
      <c r="H294" s="79">
        <f>Input!K309</f>
        <v>0</v>
      </c>
      <c r="I294" s="79">
        <f>Input!L309</f>
        <v>0</v>
      </c>
      <c r="J294" s="79">
        <f>Input!M309</f>
        <v>0</v>
      </c>
      <c r="K294" s="79">
        <f>Input!N309</f>
        <v>0</v>
      </c>
      <c r="L294" s="79">
        <f>Input!O309</f>
        <v>0</v>
      </c>
      <c r="M294" s="81" t="str">
        <f t="shared" si="60"/>
        <v/>
      </c>
      <c r="N294" s="82">
        <f t="shared" si="61"/>
        <v>0</v>
      </c>
      <c r="O294" s="83">
        <f>Input!C309</f>
        <v>0</v>
      </c>
      <c r="P294" s="83"/>
      <c r="R294" s="11">
        <f t="shared" si="57"/>
        <v>0</v>
      </c>
      <c r="S294" s="15" t="str">
        <f t="shared" si="58"/>
        <v xml:space="preserve"> </v>
      </c>
      <c r="T294" s="15"/>
      <c r="U294" s="12">
        <f t="shared" si="62"/>
        <v>0</v>
      </c>
      <c r="V294" s="12">
        <f t="shared" si="63"/>
        <v>0</v>
      </c>
      <c r="W294" s="12">
        <f t="shared" si="64"/>
        <v>0</v>
      </c>
      <c r="X294" s="12">
        <f t="shared" si="65"/>
        <v>0</v>
      </c>
      <c r="Y294" s="12">
        <f t="shared" si="66"/>
        <v>0</v>
      </c>
      <c r="Z294" s="12">
        <f t="shared" si="67"/>
        <v>0</v>
      </c>
      <c r="AA294" s="12">
        <f t="shared" si="56"/>
        <v>0</v>
      </c>
      <c r="AB294" s="12" t="str">
        <f t="shared" si="59"/>
        <v>00</v>
      </c>
      <c r="AC294" s="85" t="e">
        <f>VLOOKUP(AB294,'AMI Ref (2)'!T:U,2,FALSE)</f>
        <v>#N/A</v>
      </c>
      <c r="AD294" s="86"/>
      <c r="AE294" s="77">
        <f>IF(AND($D294=0,$J294="Oil"),'AMI Ref (2)'!$K$5,IF(AND($D294=0,$J294="Gas"),'AMI Ref (2)'!$L$5,IF(AND($D294=0,$J294="Electric"),'AMI Ref (2)'!$M$5,IF(AND($D294=0,$J294="N/A"),0,0))))</f>
        <v>0</v>
      </c>
      <c r="AF294" s="77">
        <f>IF(AND($D294=1,$J294="Oil"),'AMI Ref (2)'!$K$6,IF(AND($D294=1,$J294="Gas"),'AMI Ref (2)'!$L$6,IF(AND($D294=1,$J294="Electric"),'AMI Ref (2)'!$M$6,IF(AND($D294=1,$J294="N/A"),0,0))))</f>
        <v>0</v>
      </c>
      <c r="AG294" s="77">
        <f>IF(AND($D294=2,$J294="Oil"),'AMI Ref (2)'!$K$7,IF(AND($D294=2,$J294="Gas"),'AMI Ref (2)'!$L$7,IF(AND($D294=2,$J294="Electric"),'AMI Ref (2)'!$M$7,IF(AND($D294=2,$J294="N/A"),0,0))))</f>
        <v>0</v>
      </c>
      <c r="AH294" s="77">
        <f>IF(AND($D294=3,$J294="Oil"),'AMI Ref (2)'!$K$8,IF(AND($D294=3,$J294="Gas"),'AMI Ref (2)'!$L$8,IF(AND($D294=3,$J294="Electric"),'AMI Ref (2)'!$M$8,IF(AND($D294=3,$J294="N/A"),0,0))))</f>
        <v>0</v>
      </c>
      <c r="AI294" s="77">
        <f>IF(AND($D294=4,$J294="Oil"),'AMI Ref (2)'!$K$9,IF(AND($D294=4,$J294="Gas"),'AMI Ref (2)'!$L$9,IF(AND($D294=4,$J294="Electric"),'AMI Ref (2)'!$M$9,IF(AND($D294=4,$J294="N/A"),0,0))))</f>
        <v>0</v>
      </c>
      <c r="AJ294" s="77">
        <f>IF(AND($D294=5,$J294="Oil"),'AMI Ref (2)'!$K$10,IF(AND($D294=5,$J294="Gas"),'AMI Ref (2)'!$L$10,IF(AND($D294=5,$J294="Electric"),'AMI Ref (2)'!$M$10,IF(AND($D294=5,$J294="N/A"),0,0))))</f>
        <v>0</v>
      </c>
      <c r="AK294" s="42"/>
      <c r="AL294" s="77">
        <f>IF(AND($D294=0,$K294="Oil"),'AMI Ref (2)'!$N$5,IF(AND($D294=0,$K294="Gas"),'AMI Ref (2)'!$O$5,IF(AND($D294=0,$K294="Electric"),'AMI Ref (2)'!$P$5,IF(AND($D294=0,$K294="N/A"),0,0))))</f>
        <v>0</v>
      </c>
      <c r="AM294" s="77">
        <f>IF(AND($D294=1,$K294="Oil"),'AMI Ref (2)'!$N$6,IF(AND($D294=1,$K294="Gas"),'AMI Ref (2)'!$O$6,IF(AND($D294=1,$K294="Electric"),'AMI Ref (2)'!$P$6,IF(AND($D294=1,$K294="N/A"),0,0))))</f>
        <v>0</v>
      </c>
      <c r="AN294" s="77">
        <f>IF(AND($D294=2,$K294="Oil"),'AMI Ref (2)'!$N$7,IF(AND($D294=2,$K294="Gas"),'AMI Ref (2)'!$O$7,IF(AND($D294=2,$K294="Electric"),'AMI Ref (2)'!$P$7,IF(AND($D294=2,$K294="N/A"),0,0))))</f>
        <v>0</v>
      </c>
      <c r="AO294" s="77">
        <f>IF(AND($D294=3,$K294="Oil"),'AMI Ref (2)'!$N$8,IF(AND($D294=3,$K294="Gas"),'AMI Ref (2)'!$O$8,IF(AND($D294=3,$K294="Electric"),'AMI Ref (2)'!$P$8,IF(AND($D294=3,$K294="N/A"),0,0))))</f>
        <v>0</v>
      </c>
      <c r="AP294" s="77">
        <f>IF(AND($D294=4,$K294="Oil"),'AMI Ref (2)'!$N$9,IF(AND($D294=4,$K294="Gas"),'AMI Ref (2)'!$O$9,IF(AND($D294=4,$K294="Electric"),'AMI Ref (2)'!$P$9,IF(AND($D294=4,$K294="N/A"),0,0))))</f>
        <v>0</v>
      </c>
      <c r="AQ294" s="77">
        <f>IF(AND($D294=5,$K294="Oil"),'AMI Ref (2)'!$N$10,IF(AND($D294=5,$K294="Gas"),'AMI Ref (2)'!$O$10,IF(AND($D294=5,$K294="Electric"),'AMI Ref (2)'!$P$10,IF(AND($D294=5,$K294="N/A"),0,0))))</f>
        <v>0</v>
      </c>
      <c r="AR294" s="86">
        <f t="shared" si="68"/>
        <v>0</v>
      </c>
      <c r="AS294" s="87" t="e">
        <f t="shared" si="69"/>
        <v>#N/A</v>
      </c>
    </row>
    <row r="295" spans="1:45" ht="12.95" customHeight="1" x14ac:dyDescent="0.2">
      <c r="A295" s="68">
        <v>293</v>
      </c>
      <c r="B295" s="79">
        <f>Input!E310</f>
        <v>0</v>
      </c>
      <c r="C295" s="79">
        <f>Input!F310</f>
        <v>0</v>
      </c>
      <c r="D295" s="79">
        <f>Input!G310</f>
        <v>0</v>
      </c>
      <c r="E295" s="79">
        <f>Input!H310</f>
        <v>0</v>
      </c>
      <c r="F295" s="80">
        <f>Input!I310</f>
        <v>0</v>
      </c>
      <c r="G295" s="80">
        <f>Input!J310</f>
        <v>0</v>
      </c>
      <c r="H295" s="79">
        <f>Input!K310</f>
        <v>0</v>
      </c>
      <c r="I295" s="79">
        <f>Input!L310</f>
        <v>0</v>
      </c>
      <c r="J295" s="79">
        <f>Input!M310</f>
        <v>0</v>
      </c>
      <c r="K295" s="79">
        <f>Input!N310</f>
        <v>0</v>
      </c>
      <c r="L295" s="79">
        <f>Input!O310</f>
        <v>0</v>
      </c>
      <c r="M295" s="81" t="str">
        <f t="shared" si="60"/>
        <v/>
      </c>
      <c r="N295" s="82">
        <f t="shared" si="61"/>
        <v>0</v>
      </c>
      <c r="O295" s="83">
        <f>Input!C310</f>
        <v>0</v>
      </c>
      <c r="P295" s="83"/>
      <c r="R295" s="11">
        <f t="shared" si="57"/>
        <v>0</v>
      </c>
      <c r="S295" s="15" t="str">
        <f t="shared" si="58"/>
        <v xml:space="preserve"> </v>
      </c>
      <c r="T295" s="15"/>
      <c r="U295" s="12">
        <f t="shared" si="62"/>
        <v>0</v>
      </c>
      <c r="V295" s="12">
        <f t="shared" si="63"/>
        <v>0</v>
      </c>
      <c r="W295" s="12">
        <f t="shared" si="64"/>
        <v>0</v>
      </c>
      <c r="X295" s="12">
        <f t="shared" si="65"/>
        <v>0</v>
      </c>
      <c r="Y295" s="12">
        <f t="shared" si="66"/>
        <v>0</v>
      </c>
      <c r="Z295" s="12">
        <f t="shared" si="67"/>
        <v>0</v>
      </c>
      <c r="AA295" s="12">
        <f t="shared" ref="AA295:AA358" si="70">SUM(U295:Z295)</f>
        <v>0</v>
      </c>
      <c r="AB295" s="12" t="str">
        <f t="shared" si="59"/>
        <v>00</v>
      </c>
      <c r="AC295" s="85" t="e">
        <f>VLOOKUP(AB295,'AMI Ref (2)'!T:U,2,FALSE)</f>
        <v>#N/A</v>
      </c>
      <c r="AD295" s="86"/>
      <c r="AE295" s="77">
        <f>IF(AND($D295=0,$J295="Oil"),'AMI Ref (2)'!$K$5,IF(AND($D295=0,$J295="Gas"),'AMI Ref (2)'!$L$5,IF(AND($D295=0,$J295="Electric"),'AMI Ref (2)'!$M$5,IF(AND($D295=0,$J295="N/A"),0,0))))</f>
        <v>0</v>
      </c>
      <c r="AF295" s="77">
        <f>IF(AND($D295=1,$J295="Oil"),'AMI Ref (2)'!$K$6,IF(AND($D295=1,$J295="Gas"),'AMI Ref (2)'!$L$6,IF(AND($D295=1,$J295="Electric"),'AMI Ref (2)'!$M$6,IF(AND($D295=1,$J295="N/A"),0,0))))</f>
        <v>0</v>
      </c>
      <c r="AG295" s="77">
        <f>IF(AND($D295=2,$J295="Oil"),'AMI Ref (2)'!$K$7,IF(AND($D295=2,$J295="Gas"),'AMI Ref (2)'!$L$7,IF(AND($D295=2,$J295="Electric"),'AMI Ref (2)'!$M$7,IF(AND($D295=2,$J295="N/A"),0,0))))</f>
        <v>0</v>
      </c>
      <c r="AH295" s="77">
        <f>IF(AND($D295=3,$J295="Oil"),'AMI Ref (2)'!$K$8,IF(AND($D295=3,$J295="Gas"),'AMI Ref (2)'!$L$8,IF(AND($D295=3,$J295="Electric"),'AMI Ref (2)'!$M$8,IF(AND($D295=3,$J295="N/A"),0,0))))</f>
        <v>0</v>
      </c>
      <c r="AI295" s="77">
        <f>IF(AND($D295=4,$J295="Oil"),'AMI Ref (2)'!$K$9,IF(AND($D295=4,$J295="Gas"),'AMI Ref (2)'!$L$9,IF(AND($D295=4,$J295="Electric"),'AMI Ref (2)'!$M$9,IF(AND($D295=4,$J295="N/A"),0,0))))</f>
        <v>0</v>
      </c>
      <c r="AJ295" s="77">
        <f>IF(AND($D295=5,$J295="Oil"),'AMI Ref (2)'!$K$10,IF(AND($D295=5,$J295="Gas"),'AMI Ref (2)'!$L$10,IF(AND($D295=5,$J295="Electric"),'AMI Ref (2)'!$M$10,IF(AND($D295=5,$J295="N/A"),0,0))))</f>
        <v>0</v>
      </c>
      <c r="AK295" s="42"/>
      <c r="AL295" s="77">
        <f>IF(AND($D295=0,$K295="Oil"),'AMI Ref (2)'!$N$5,IF(AND($D295=0,$K295="Gas"),'AMI Ref (2)'!$O$5,IF(AND($D295=0,$K295="Electric"),'AMI Ref (2)'!$P$5,IF(AND($D295=0,$K295="N/A"),0,0))))</f>
        <v>0</v>
      </c>
      <c r="AM295" s="77">
        <f>IF(AND($D295=1,$K295="Oil"),'AMI Ref (2)'!$N$6,IF(AND($D295=1,$K295="Gas"),'AMI Ref (2)'!$O$6,IF(AND($D295=1,$K295="Electric"),'AMI Ref (2)'!$P$6,IF(AND($D295=1,$K295="N/A"),0,0))))</f>
        <v>0</v>
      </c>
      <c r="AN295" s="77">
        <f>IF(AND($D295=2,$K295="Oil"),'AMI Ref (2)'!$N$7,IF(AND($D295=2,$K295="Gas"),'AMI Ref (2)'!$O$7,IF(AND($D295=2,$K295="Electric"),'AMI Ref (2)'!$P$7,IF(AND($D295=2,$K295="N/A"),0,0))))</f>
        <v>0</v>
      </c>
      <c r="AO295" s="77">
        <f>IF(AND($D295=3,$K295="Oil"),'AMI Ref (2)'!$N$8,IF(AND($D295=3,$K295="Gas"),'AMI Ref (2)'!$O$8,IF(AND($D295=3,$K295="Electric"),'AMI Ref (2)'!$P$8,IF(AND($D295=3,$K295="N/A"),0,0))))</f>
        <v>0</v>
      </c>
      <c r="AP295" s="77">
        <f>IF(AND($D295=4,$K295="Oil"),'AMI Ref (2)'!$N$9,IF(AND($D295=4,$K295="Gas"),'AMI Ref (2)'!$O$9,IF(AND($D295=4,$K295="Electric"),'AMI Ref (2)'!$P$9,IF(AND($D295=4,$K295="N/A"),0,0))))</f>
        <v>0</v>
      </c>
      <c r="AQ295" s="77">
        <f>IF(AND($D295=5,$K295="Oil"),'AMI Ref (2)'!$N$10,IF(AND($D295=5,$K295="Gas"),'AMI Ref (2)'!$O$10,IF(AND($D295=5,$K295="Electric"),'AMI Ref (2)'!$P$10,IF(AND($D295=5,$K295="N/A"),0,0))))</f>
        <v>0</v>
      </c>
      <c r="AR295" s="86">
        <f t="shared" si="68"/>
        <v>0</v>
      </c>
      <c r="AS295" s="87" t="e">
        <f t="shared" si="69"/>
        <v>#N/A</v>
      </c>
    </row>
    <row r="296" spans="1:45" ht="12.95" customHeight="1" x14ac:dyDescent="0.2">
      <c r="A296" s="68">
        <v>294</v>
      </c>
      <c r="B296" s="79">
        <f>Input!E311</f>
        <v>0</v>
      </c>
      <c r="C296" s="79">
        <f>Input!F311</f>
        <v>0</v>
      </c>
      <c r="D296" s="79">
        <f>Input!G311</f>
        <v>0</v>
      </c>
      <c r="E296" s="79">
        <f>Input!H311</f>
        <v>0</v>
      </c>
      <c r="F296" s="80">
        <f>Input!I311</f>
        <v>0</v>
      </c>
      <c r="G296" s="80">
        <f>Input!J311</f>
        <v>0</v>
      </c>
      <c r="H296" s="79">
        <f>Input!K311</f>
        <v>0</v>
      </c>
      <c r="I296" s="79">
        <f>Input!L311</f>
        <v>0</v>
      </c>
      <c r="J296" s="79">
        <f>Input!M311</f>
        <v>0</v>
      </c>
      <c r="K296" s="79">
        <f>Input!N311</f>
        <v>0</v>
      </c>
      <c r="L296" s="79">
        <f>Input!O311</f>
        <v>0</v>
      </c>
      <c r="M296" s="81" t="str">
        <f t="shared" si="60"/>
        <v/>
      </c>
      <c r="N296" s="82">
        <f t="shared" si="61"/>
        <v>0</v>
      </c>
      <c r="O296" s="83">
        <f>Input!C311</f>
        <v>0</v>
      </c>
      <c r="P296" s="83"/>
      <c r="R296" s="11">
        <f t="shared" si="57"/>
        <v>0</v>
      </c>
      <c r="S296" s="15" t="str">
        <f t="shared" si="58"/>
        <v xml:space="preserve"> </v>
      </c>
      <c r="T296" s="15"/>
      <c r="U296" s="12">
        <f t="shared" si="62"/>
        <v>0</v>
      </c>
      <c r="V296" s="12">
        <f t="shared" si="63"/>
        <v>0</v>
      </c>
      <c r="W296" s="12">
        <f t="shared" si="64"/>
        <v>0</v>
      </c>
      <c r="X296" s="12">
        <f t="shared" si="65"/>
        <v>0</v>
      </c>
      <c r="Y296" s="12">
        <f t="shared" si="66"/>
        <v>0</v>
      </c>
      <c r="Z296" s="12">
        <f t="shared" si="67"/>
        <v>0</v>
      </c>
      <c r="AA296" s="12">
        <f t="shared" si="70"/>
        <v>0</v>
      </c>
      <c r="AB296" s="12" t="str">
        <f t="shared" si="59"/>
        <v>00</v>
      </c>
      <c r="AC296" s="85" t="e">
        <f>VLOOKUP(AB296,'AMI Ref (2)'!T:U,2,FALSE)</f>
        <v>#N/A</v>
      </c>
      <c r="AD296" s="86"/>
      <c r="AE296" s="77">
        <f>IF(AND($D296=0,$J296="Oil"),'AMI Ref (2)'!$K$5,IF(AND($D296=0,$J296="Gas"),'AMI Ref (2)'!$L$5,IF(AND($D296=0,$J296="Electric"),'AMI Ref (2)'!$M$5,IF(AND($D296=0,$J296="N/A"),0,0))))</f>
        <v>0</v>
      </c>
      <c r="AF296" s="77">
        <f>IF(AND($D296=1,$J296="Oil"),'AMI Ref (2)'!$K$6,IF(AND($D296=1,$J296="Gas"),'AMI Ref (2)'!$L$6,IF(AND($D296=1,$J296="Electric"),'AMI Ref (2)'!$M$6,IF(AND($D296=1,$J296="N/A"),0,0))))</f>
        <v>0</v>
      </c>
      <c r="AG296" s="77">
        <f>IF(AND($D296=2,$J296="Oil"),'AMI Ref (2)'!$K$7,IF(AND($D296=2,$J296="Gas"),'AMI Ref (2)'!$L$7,IF(AND($D296=2,$J296="Electric"),'AMI Ref (2)'!$M$7,IF(AND($D296=2,$J296="N/A"),0,0))))</f>
        <v>0</v>
      </c>
      <c r="AH296" s="77">
        <f>IF(AND($D296=3,$J296="Oil"),'AMI Ref (2)'!$K$8,IF(AND($D296=3,$J296="Gas"),'AMI Ref (2)'!$L$8,IF(AND($D296=3,$J296="Electric"),'AMI Ref (2)'!$M$8,IF(AND($D296=3,$J296="N/A"),0,0))))</f>
        <v>0</v>
      </c>
      <c r="AI296" s="77">
        <f>IF(AND($D296=4,$J296="Oil"),'AMI Ref (2)'!$K$9,IF(AND($D296=4,$J296="Gas"),'AMI Ref (2)'!$L$9,IF(AND($D296=4,$J296="Electric"),'AMI Ref (2)'!$M$9,IF(AND($D296=4,$J296="N/A"),0,0))))</f>
        <v>0</v>
      </c>
      <c r="AJ296" s="77">
        <f>IF(AND($D296=5,$J296="Oil"),'AMI Ref (2)'!$K$10,IF(AND($D296=5,$J296="Gas"),'AMI Ref (2)'!$L$10,IF(AND($D296=5,$J296="Electric"),'AMI Ref (2)'!$M$10,IF(AND($D296=5,$J296="N/A"),0,0))))</f>
        <v>0</v>
      </c>
      <c r="AK296" s="42"/>
      <c r="AL296" s="77">
        <f>IF(AND($D296=0,$K296="Oil"),'AMI Ref (2)'!$N$5,IF(AND($D296=0,$K296="Gas"),'AMI Ref (2)'!$O$5,IF(AND($D296=0,$K296="Electric"),'AMI Ref (2)'!$P$5,IF(AND($D296=0,$K296="N/A"),0,0))))</f>
        <v>0</v>
      </c>
      <c r="AM296" s="77">
        <f>IF(AND($D296=1,$K296="Oil"),'AMI Ref (2)'!$N$6,IF(AND($D296=1,$K296="Gas"),'AMI Ref (2)'!$O$6,IF(AND($D296=1,$K296="Electric"),'AMI Ref (2)'!$P$6,IF(AND($D296=1,$K296="N/A"),0,0))))</f>
        <v>0</v>
      </c>
      <c r="AN296" s="77">
        <f>IF(AND($D296=2,$K296="Oil"),'AMI Ref (2)'!$N$7,IF(AND($D296=2,$K296="Gas"),'AMI Ref (2)'!$O$7,IF(AND($D296=2,$K296="Electric"),'AMI Ref (2)'!$P$7,IF(AND($D296=2,$K296="N/A"),0,0))))</f>
        <v>0</v>
      </c>
      <c r="AO296" s="77">
        <f>IF(AND($D296=3,$K296="Oil"),'AMI Ref (2)'!$N$8,IF(AND($D296=3,$K296="Gas"),'AMI Ref (2)'!$O$8,IF(AND($D296=3,$K296="Electric"),'AMI Ref (2)'!$P$8,IF(AND($D296=3,$K296="N/A"),0,0))))</f>
        <v>0</v>
      </c>
      <c r="AP296" s="77">
        <f>IF(AND($D296=4,$K296="Oil"),'AMI Ref (2)'!$N$9,IF(AND($D296=4,$K296="Gas"),'AMI Ref (2)'!$O$9,IF(AND($D296=4,$K296="Electric"),'AMI Ref (2)'!$P$9,IF(AND($D296=4,$K296="N/A"),0,0))))</f>
        <v>0</v>
      </c>
      <c r="AQ296" s="77">
        <f>IF(AND($D296=5,$K296="Oil"),'AMI Ref (2)'!$N$10,IF(AND($D296=5,$K296="Gas"),'AMI Ref (2)'!$O$10,IF(AND($D296=5,$K296="Electric"),'AMI Ref (2)'!$P$10,IF(AND($D296=5,$K296="N/A"),0,0))))</f>
        <v>0</v>
      </c>
      <c r="AR296" s="86">
        <f t="shared" si="68"/>
        <v>0</v>
      </c>
      <c r="AS296" s="87" t="e">
        <f t="shared" si="69"/>
        <v>#N/A</v>
      </c>
    </row>
    <row r="297" spans="1:45" ht="12.95" customHeight="1" x14ac:dyDescent="0.2">
      <c r="A297" s="68">
        <v>295</v>
      </c>
      <c r="B297" s="79">
        <f>Input!E312</f>
        <v>0</v>
      </c>
      <c r="C297" s="79">
        <f>Input!F312</f>
        <v>0</v>
      </c>
      <c r="D297" s="79">
        <f>Input!G312</f>
        <v>0</v>
      </c>
      <c r="E297" s="79">
        <f>Input!H312</f>
        <v>0</v>
      </c>
      <c r="F297" s="80">
        <f>Input!I312</f>
        <v>0</v>
      </c>
      <c r="G297" s="80">
        <f>Input!J312</f>
        <v>0</v>
      </c>
      <c r="H297" s="79">
        <f>Input!K312</f>
        <v>0</v>
      </c>
      <c r="I297" s="79">
        <f>Input!L312</f>
        <v>0</v>
      </c>
      <c r="J297" s="79">
        <f>Input!M312</f>
        <v>0</v>
      </c>
      <c r="K297" s="79">
        <f>Input!N312</f>
        <v>0</v>
      </c>
      <c r="L297" s="79">
        <f>Input!O312</f>
        <v>0</v>
      </c>
      <c r="M297" s="81" t="str">
        <f t="shared" si="60"/>
        <v/>
      </c>
      <c r="N297" s="82">
        <f t="shared" si="61"/>
        <v>0</v>
      </c>
      <c r="O297" s="83">
        <f>Input!C312</f>
        <v>0</v>
      </c>
      <c r="P297" s="83"/>
      <c r="R297" s="11">
        <f t="shared" si="57"/>
        <v>0</v>
      </c>
      <c r="S297" s="15" t="str">
        <f t="shared" si="58"/>
        <v xml:space="preserve"> </v>
      </c>
      <c r="T297" s="15"/>
      <c r="U297" s="12">
        <f t="shared" si="62"/>
        <v>0</v>
      </c>
      <c r="V297" s="12">
        <f t="shared" si="63"/>
        <v>0</v>
      </c>
      <c r="W297" s="12">
        <f t="shared" si="64"/>
        <v>0</v>
      </c>
      <c r="X297" s="12">
        <f t="shared" si="65"/>
        <v>0</v>
      </c>
      <c r="Y297" s="12">
        <f t="shared" si="66"/>
        <v>0</v>
      </c>
      <c r="Z297" s="12">
        <f t="shared" si="67"/>
        <v>0</v>
      </c>
      <c r="AA297" s="12">
        <f t="shared" si="70"/>
        <v>0</v>
      </c>
      <c r="AB297" s="12" t="str">
        <f t="shared" si="59"/>
        <v>00</v>
      </c>
      <c r="AC297" s="85" t="e">
        <f>VLOOKUP(AB297,'AMI Ref (2)'!T:U,2,FALSE)</f>
        <v>#N/A</v>
      </c>
      <c r="AD297" s="86"/>
      <c r="AE297" s="77">
        <f>IF(AND($D297=0,$J297="Oil"),'AMI Ref (2)'!$K$5,IF(AND($D297=0,$J297="Gas"),'AMI Ref (2)'!$L$5,IF(AND($D297=0,$J297="Electric"),'AMI Ref (2)'!$M$5,IF(AND($D297=0,$J297="N/A"),0,0))))</f>
        <v>0</v>
      </c>
      <c r="AF297" s="77">
        <f>IF(AND($D297=1,$J297="Oil"),'AMI Ref (2)'!$K$6,IF(AND($D297=1,$J297="Gas"),'AMI Ref (2)'!$L$6,IF(AND($D297=1,$J297="Electric"),'AMI Ref (2)'!$M$6,IF(AND($D297=1,$J297="N/A"),0,0))))</f>
        <v>0</v>
      </c>
      <c r="AG297" s="77">
        <f>IF(AND($D297=2,$J297="Oil"),'AMI Ref (2)'!$K$7,IF(AND($D297=2,$J297="Gas"),'AMI Ref (2)'!$L$7,IF(AND($D297=2,$J297="Electric"),'AMI Ref (2)'!$M$7,IF(AND($D297=2,$J297="N/A"),0,0))))</f>
        <v>0</v>
      </c>
      <c r="AH297" s="77">
        <f>IF(AND($D297=3,$J297="Oil"),'AMI Ref (2)'!$K$8,IF(AND($D297=3,$J297="Gas"),'AMI Ref (2)'!$L$8,IF(AND($D297=3,$J297="Electric"),'AMI Ref (2)'!$M$8,IF(AND($D297=3,$J297="N/A"),0,0))))</f>
        <v>0</v>
      </c>
      <c r="AI297" s="77">
        <f>IF(AND($D297=4,$J297="Oil"),'AMI Ref (2)'!$K$9,IF(AND($D297=4,$J297="Gas"),'AMI Ref (2)'!$L$9,IF(AND($D297=4,$J297="Electric"),'AMI Ref (2)'!$M$9,IF(AND($D297=4,$J297="N/A"),0,0))))</f>
        <v>0</v>
      </c>
      <c r="AJ297" s="77">
        <f>IF(AND($D297=5,$J297="Oil"),'AMI Ref (2)'!$K$10,IF(AND($D297=5,$J297="Gas"),'AMI Ref (2)'!$L$10,IF(AND($D297=5,$J297="Electric"),'AMI Ref (2)'!$M$10,IF(AND($D297=5,$J297="N/A"),0,0))))</f>
        <v>0</v>
      </c>
      <c r="AK297" s="42"/>
      <c r="AL297" s="77">
        <f>IF(AND($D297=0,$K297="Oil"),'AMI Ref (2)'!$N$5,IF(AND($D297=0,$K297="Gas"),'AMI Ref (2)'!$O$5,IF(AND($D297=0,$K297="Electric"),'AMI Ref (2)'!$P$5,IF(AND($D297=0,$K297="N/A"),0,0))))</f>
        <v>0</v>
      </c>
      <c r="AM297" s="77">
        <f>IF(AND($D297=1,$K297="Oil"),'AMI Ref (2)'!$N$6,IF(AND($D297=1,$K297="Gas"),'AMI Ref (2)'!$O$6,IF(AND($D297=1,$K297="Electric"),'AMI Ref (2)'!$P$6,IF(AND($D297=1,$K297="N/A"),0,0))))</f>
        <v>0</v>
      </c>
      <c r="AN297" s="77">
        <f>IF(AND($D297=2,$K297="Oil"),'AMI Ref (2)'!$N$7,IF(AND($D297=2,$K297="Gas"),'AMI Ref (2)'!$O$7,IF(AND($D297=2,$K297="Electric"),'AMI Ref (2)'!$P$7,IF(AND($D297=2,$K297="N/A"),0,0))))</f>
        <v>0</v>
      </c>
      <c r="AO297" s="77">
        <f>IF(AND($D297=3,$K297="Oil"),'AMI Ref (2)'!$N$8,IF(AND($D297=3,$K297="Gas"),'AMI Ref (2)'!$O$8,IF(AND($D297=3,$K297="Electric"),'AMI Ref (2)'!$P$8,IF(AND($D297=3,$K297="N/A"),0,0))))</f>
        <v>0</v>
      </c>
      <c r="AP297" s="77">
        <f>IF(AND($D297=4,$K297="Oil"),'AMI Ref (2)'!$N$9,IF(AND($D297=4,$K297="Gas"),'AMI Ref (2)'!$O$9,IF(AND($D297=4,$K297="Electric"),'AMI Ref (2)'!$P$9,IF(AND($D297=4,$K297="N/A"),0,0))))</f>
        <v>0</v>
      </c>
      <c r="AQ297" s="77">
        <f>IF(AND($D297=5,$K297="Oil"),'AMI Ref (2)'!$N$10,IF(AND($D297=5,$K297="Gas"),'AMI Ref (2)'!$O$10,IF(AND($D297=5,$K297="Electric"),'AMI Ref (2)'!$P$10,IF(AND($D297=5,$K297="N/A"),0,0))))</f>
        <v>0</v>
      </c>
      <c r="AR297" s="86">
        <f t="shared" si="68"/>
        <v>0</v>
      </c>
      <c r="AS297" s="87" t="e">
        <f t="shared" si="69"/>
        <v>#N/A</v>
      </c>
    </row>
    <row r="298" spans="1:45" ht="12.95" customHeight="1" x14ac:dyDescent="0.2">
      <c r="A298" s="68">
        <v>296</v>
      </c>
      <c r="B298" s="79">
        <f>Input!E313</f>
        <v>0</v>
      </c>
      <c r="C298" s="79">
        <f>Input!F313</f>
        <v>0</v>
      </c>
      <c r="D298" s="79">
        <f>Input!G313</f>
        <v>0</v>
      </c>
      <c r="E298" s="79">
        <f>Input!H313</f>
        <v>0</v>
      </c>
      <c r="F298" s="80">
        <f>Input!I313</f>
        <v>0</v>
      </c>
      <c r="G298" s="80">
        <f>Input!J313</f>
        <v>0</v>
      </c>
      <c r="H298" s="79">
        <f>Input!K313</f>
        <v>0</v>
      </c>
      <c r="I298" s="79">
        <f>Input!L313</f>
        <v>0</v>
      </c>
      <c r="J298" s="79">
        <f>Input!M313</f>
        <v>0</v>
      </c>
      <c r="K298" s="79">
        <f>Input!N313</f>
        <v>0</v>
      </c>
      <c r="L298" s="79">
        <f>Input!O313</f>
        <v>0</v>
      </c>
      <c r="M298" s="81" t="str">
        <f t="shared" si="60"/>
        <v/>
      </c>
      <c r="N298" s="82">
        <f t="shared" si="61"/>
        <v>0</v>
      </c>
      <c r="O298" s="83">
        <f>Input!C313</f>
        <v>0</v>
      </c>
      <c r="P298" s="83"/>
      <c r="R298" s="11">
        <f t="shared" si="57"/>
        <v>0</v>
      </c>
      <c r="S298" s="15" t="str">
        <f t="shared" si="58"/>
        <v xml:space="preserve"> </v>
      </c>
      <c r="T298" s="15"/>
      <c r="U298" s="12">
        <f t="shared" si="62"/>
        <v>0</v>
      </c>
      <c r="V298" s="12">
        <f t="shared" si="63"/>
        <v>0</v>
      </c>
      <c r="W298" s="12">
        <f t="shared" si="64"/>
        <v>0</v>
      </c>
      <c r="X298" s="12">
        <f t="shared" si="65"/>
        <v>0</v>
      </c>
      <c r="Y298" s="12">
        <f t="shared" si="66"/>
        <v>0</v>
      </c>
      <c r="Z298" s="12">
        <f t="shared" si="67"/>
        <v>0</v>
      </c>
      <c r="AA298" s="12">
        <f t="shared" si="70"/>
        <v>0</v>
      </c>
      <c r="AB298" s="12" t="str">
        <f t="shared" si="59"/>
        <v>00</v>
      </c>
      <c r="AC298" s="85" t="e">
        <f>VLOOKUP(AB298,'AMI Ref (2)'!T:U,2,FALSE)</f>
        <v>#N/A</v>
      </c>
      <c r="AD298" s="86"/>
      <c r="AE298" s="77">
        <f>IF(AND($D298=0,$J298="Oil"),'AMI Ref (2)'!$K$5,IF(AND($D298=0,$J298="Gas"),'AMI Ref (2)'!$L$5,IF(AND($D298=0,$J298="Electric"),'AMI Ref (2)'!$M$5,IF(AND($D298=0,$J298="N/A"),0,0))))</f>
        <v>0</v>
      </c>
      <c r="AF298" s="77">
        <f>IF(AND($D298=1,$J298="Oil"),'AMI Ref (2)'!$K$6,IF(AND($D298=1,$J298="Gas"),'AMI Ref (2)'!$L$6,IF(AND($D298=1,$J298="Electric"),'AMI Ref (2)'!$M$6,IF(AND($D298=1,$J298="N/A"),0,0))))</f>
        <v>0</v>
      </c>
      <c r="AG298" s="77">
        <f>IF(AND($D298=2,$J298="Oil"),'AMI Ref (2)'!$K$7,IF(AND($D298=2,$J298="Gas"),'AMI Ref (2)'!$L$7,IF(AND($D298=2,$J298="Electric"),'AMI Ref (2)'!$M$7,IF(AND($D298=2,$J298="N/A"),0,0))))</f>
        <v>0</v>
      </c>
      <c r="AH298" s="77">
        <f>IF(AND($D298=3,$J298="Oil"),'AMI Ref (2)'!$K$8,IF(AND($D298=3,$J298="Gas"),'AMI Ref (2)'!$L$8,IF(AND($D298=3,$J298="Electric"),'AMI Ref (2)'!$M$8,IF(AND($D298=3,$J298="N/A"),0,0))))</f>
        <v>0</v>
      </c>
      <c r="AI298" s="77">
        <f>IF(AND($D298=4,$J298="Oil"),'AMI Ref (2)'!$K$9,IF(AND($D298=4,$J298="Gas"),'AMI Ref (2)'!$L$9,IF(AND($D298=4,$J298="Electric"),'AMI Ref (2)'!$M$9,IF(AND($D298=4,$J298="N/A"),0,0))))</f>
        <v>0</v>
      </c>
      <c r="AJ298" s="77">
        <f>IF(AND($D298=5,$J298="Oil"),'AMI Ref (2)'!$K$10,IF(AND($D298=5,$J298="Gas"),'AMI Ref (2)'!$L$10,IF(AND($D298=5,$J298="Electric"),'AMI Ref (2)'!$M$10,IF(AND($D298=5,$J298="N/A"),0,0))))</f>
        <v>0</v>
      </c>
      <c r="AK298" s="42"/>
      <c r="AL298" s="77">
        <f>IF(AND($D298=0,$K298="Oil"),'AMI Ref (2)'!$N$5,IF(AND($D298=0,$K298="Gas"),'AMI Ref (2)'!$O$5,IF(AND($D298=0,$K298="Electric"),'AMI Ref (2)'!$P$5,IF(AND($D298=0,$K298="N/A"),0,0))))</f>
        <v>0</v>
      </c>
      <c r="AM298" s="77">
        <f>IF(AND($D298=1,$K298="Oil"),'AMI Ref (2)'!$N$6,IF(AND($D298=1,$K298="Gas"),'AMI Ref (2)'!$O$6,IF(AND($D298=1,$K298="Electric"),'AMI Ref (2)'!$P$6,IF(AND($D298=1,$K298="N/A"),0,0))))</f>
        <v>0</v>
      </c>
      <c r="AN298" s="77">
        <f>IF(AND($D298=2,$K298="Oil"),'AMI Ref (2)'!$N$7,IF(AND($D298=2,$K298="Gas"),'AMI Ref (2)'!$O$7,IF(AND($D298=2,$K298="Electric"),'AMI Ref (2)'!$P$7,IF(AND($D298=2,$K298="N/A"),0,0))))</f>
        <v>0</v>
      </c>
      <c r="AO298" s="77">
        <f>IF(AND($D298=3,$K298="Oil"),'AMI Ref (2)'!$N$8,IF(AND($D298=3,$K298="Gas"),'AMI Ref (2)'!$O$8,IF(AND($D298=3,$K298="Electric"),'AMI Ref (2)'!$P$8,IF(AND($D298=3,$K298="N/A"),0,0))))</f>
        <v>0</v>
      </c>
      <c r="AP298" s="77">
        <f>IF(AND($D298=4,$K298="Oil"),'AMI Ref (2)'!$N$9,IF(AND($D298=4,$K298="Gas"),'AMI Ref (2)'!$O$9,IF(AND($D298=4,$K298="Electric"),'AMI Ref (2)'!$P$9,IF(AND($D298=4,$K298="N/A"),0,0))))</f>
        <v>0</v>
      </c>
      <c r="AQ298" s="77">
        <f>IF(AND($D298=5,$K298="Oil"),'AMI Ref (2)'!$N$10,IF(AND($D298=5,$K298="Gas"),'AMI Ref (2)'!$O$10,IF(AND($D298=5,$K298="Electric"),'AMI Ref (2)'!$P$10,IF(AND($D298=5,$K298="N/A"),0,0))))</f>
        <v>0</v>
      </c>
      <c r="AR298" s="86">
        <f t="shared" si="68"/>
        <v>0</v>
      </c>
      <c r="AS298" s="87" t="e">
        <f t="shared" si="69"/>
        <v>#N/A</v>
      </c>
    </row>
    <row r="299" spans="1:45" ht="12.95" customHeight="1" x14ac:dyDescent="0.2">
      <c r="A299" s="68">
        <v>297</v>
      </c>
      <c r="B299" s="79">
        <f>Input!E314</f>
        <v>0</v>
      </c>
      <c r="C299" s="79">
        <f>Input!F314</f>
        <v>0</v>
      </c>
      <c r="D299" s="79">
        <f>Input!G314</f>
        <v>0</v>
      </c>
      <c r="E299" s="79">
        <f>Input!H314</f>
        <v>0</v>
      </c>
      <c r="F299" s="80">
        <f>Input!I314</f>
        <v>0</v>
      </c>
      <c r="G299" s="80">
        <f>Input!J314</f>
        <v>0</v>
      </c>
      <c r="H299" s="79">
        <f>Input!K314</f>
        <v>0</v>
      </c>
      <c r="I299" s="79">
        <f>Input!L314</f>
        <v>0</v>
      </c>
      <c r="J299" s="79">
        <f>Input!M314</f>
        <v>0</v>
      </c>
      <c r="K299" s="79">
        <f>Input!N314</f>
        <v>0</v>
      </c>
      <c r="L299" s="79">
        <f>Input!O314</f>
        <v>0</v>
      </c>
      <c r="M299" s="81" t="str">
        <f t="shared" si="60"/>
        <v/>
      </c>
      <c r="N299" s="82">
        <f t="shared" si="61"/>
        <v>0</v>
      </c>
      <c r="O299" s="83">
        <f>Input!C314</f>
        <v>0</v>
      </c>
      <c r="P299" s="83"/>
      <c r="R299" s="11">
        <f t="shared" si="57"/>
        <v>0</v>
      </c>
      <c r="S299" s="15" t="str">
        <f t="shared" si="58"/>
        <v xml:space="preserve"> </v>
      </c>
      <c r="T299" s="15"/>
      <c r="U299" s="12">
        <f t="shared" si="62"/>
        <v>0</v>
      </c>
      <c r="V299" s="12">
        <f t="shared" si="63"/>
        <v>0</v>
      </c>
      <c r="W299" s="12">
        <f t="shared" si="64"/>
        <v>0</v>
      </c>
      <c r="X299" s="12">
        <f t="shared" si="65"/>
        <v>0</v>
      </c>
      <c r="Y299" s="12">
        <f t="shared" si="66"/>
        <v>0</v>
      </c>
      <c r="Z299" s="12">
        <f t="shared" si="67"/>
        <v>0</v>
      </c>
      <c r="AA299" s="12">
        <f t="shared" si="70"/>
        <v>0</v>
      </c>
      <c r="AB299" s="12" t="str">
        <f t="shared" si="59"/>
        <v>00</v>
      </c>
      <c r="AC299" s="85" t="e">
        <f>VLOOKUP(AB299,'AMI Ref (2)'!T:U,2,FALSE)</f>
        <v>#N/A</v>
      </c>
      <c r="AD299" s="86"/>
      <c r="AE299" s="77">
        <f>IF(AND($D299=0,$J299="Oil"),'AMI Ref (2)'!$K$5,IF(AND($D299=0,$J299="Gas"),'AMI Ref (2)'!$L$5,IF(AND($D299=0,$J299="Electric"),'AMI Ref (2)'!$M$5,IF(AND($D299=0,$J299="N/A"),0,0))))</f>
        <v>0</v>
      </c>
      <c r="AF299" s="77">
        <f>IF(AND($D299=1,$J299="Oil"),'AMI Ref (2)'!$K$6,IF(AND($D299=1,$J299="Gas"),'AMI Ref (2)'!$L$6,IF(AND($D299=1,$J299="Electric"),'AMI Ref (2)'!$M$6,IF(AND($D299=1,$J299="N/A"),0,0))))</f>
        <v>0</v>
      </c>
      <c r="AG299" s="77">
        <f>IF(AND($D299=2,$J299="Oil"),'AMI Ref (2)'!$K$7,IF(AND($D299=2,$J299="Gas"),'AMI Ref (2)'!$L$7,IF(AND($D299=2,$J299="Electric"),'AMI Ref (2)'!$M$7,IF(AND($D299=2,$J299="N/A"),0,0))))</f>
        <v>0</v>
      </c>
      <c r="AH299" s="77">
        <f>IF(AND($D299=3,$J299="Oil"),'AMI Ref (2)'!$K$8,IF(AND($D299=3,$J299="Gas"),'AMI Ref (2)'!$L$8,IF(AND($D299=3,$J299="Electric"),'AMI Ref (2)'!$M$8,IF(AND($D299=3,$J299="N/A"),0,0))))</f>
        <v>0</v>
      </c>
      <c r="AI299" s="77">
        <f>IF(AND($D299=4,$J299="Oil"),'AMI Ref (2)'!$K$9,IF(AND($D299=4,$J299="Gas"),'AMI Ref (2)'!$L$9,IF(AND($D299=4,$J299="Electric"),'AMI Ref (2)'!$M$9,IF(AND($D299=4,$J299="N/A"),0,0))))</f>
        <v>0</v>
      </c>
      <c r="AJ299" s="77">
        <f>IF(AND($D299=5,$J299="Oil"),'AMI Ref (2)'!$K$10,IF(AND($D299=5,$J299="Gas"),'AMI Ref (2)'!$L$10,IF(AND($D299=5,$J299="Electric"),'AMI Ref (2)'!$M$10,IF(AND($D299=5,$J299="N/A"),0,0))))</f>
        <v>0</v>
      </c>
      <c r="AK299" s="42"/>
      <c r="AL299" s="77">
        <f>IF(AND($D299=0,$K299="Oil"),'AMI Ref (2)'!$N$5,IF(AND($D299=0,$K299="Gas"),'AMI Ref (2)'!$O$5,IF(AND($D299=0,$K299="Electric"),'AMI Ref (2)'!$P$5,IF(AND($D299=0,$K299="N/A"),0,0))))</f>
        <v>0</v>
      </c>
      <c r="AM299" s="77">
        <f>IF(AND($D299=1,$K299="Oil"),'AMI Ref (2)'!$N$6,IF(AND($D299=1,$K299="Gas"),'AMI Ref (2)'!$O$6,IF(AND($D299=1,$K299="Electric"),'AMI Ref (2)'!$P$6,IF(AND($D299=1,$K299="N/A"),0,0))))</f>
        <v>0</v>
      </c>
      <c r="AN299" s="77">
        <f>IF(AND($D299=2,$K299="Oil"),'AMI Ref (2)'!$N$7,IF(AND($D299=2,$K299="Gas"),'AMI Ref (2)'!$O$7,IF(AND($D299=2,$K299="Electric"),'AMI Ref (2)'!$P$7,IF(AND($D299=2,$K299="N/A"),0,0))))</f>
        <v>0</v>
      </c>
      <c r="AO299" s="77">
        <f>IF(AND($D299=3,$K299="Oil"),'AMI Ref (2)'!$N$8,IF(AND($D299=3,$K299="Gas"),'AMI Ref (2)'!$O$8,IF(AND($D299=3,$K299="Electric"),'AMI Ref (2)'!$P$8,IF(AND($D299=3,$K299="N/A"),0,0))))</f>
        <v>0</v>
      </c>
      <c r="AP299" s="77">
        <f>IF(AND($D299=4,$K299="Oil"),'AMI Ref (2)'!$N$9,IF(AND($D299=4,$K299="Gas"),'AMI Ref (2)'!$O$9,IF(AND($D299=4,$K299="Electric"),'AMI Ref (2)'!$P$9,IF(AND($D299=4,$K299="N/A"),0,0))))</f>
        <v>0</v>
      </c>
      <c r="AQ299" s="77">
        <f>IF(AND($D299=5,$K299="Oil"),'AMI Ref (2)'!$N$10,IF(AND($D299=5,$K299="Gas"),'AMI Ref (2)'!$O$10,IF(AND($D299=5,$K299="Electric"),'AMI Ref (2)'!$P$10,IF(AND($D299=5,$K299="N/A"),0,0))))</f>
        <v>0</v>
      </c>
      <c r="AR299" s="86">
        <f t="shared" si="68"/>
        <v>0</v>
      </c>
      <c r="AS299" s="87" t="e">
        <f t="shared" si="69"/>
        <v>#N/A</v>
      </c>
    </row>
    <row r="300" spans="1:45" ht="12.95" customHeight="1" x14ac:dyDescent="0.2">
      <c r="A300" s="68">
        <v>298</v>
      </c>
      <c r="B300" s="79">
        <f>Input!E315</f>
        <v>0</v>
      </c>
      <c r="C300" s="79">
        <f>Input!F315</f>
        <v>0</v>
      </c>
      <c r="D300" s="79">
        <f>Input!G315</f>
        <v>0</v>
      </c>
      <c r="E300" s="79">
        <f>Input!H315</f>
        <v>0</v>
      </c>
      <c r="F300" s="80">
        <f>Input!I315</f>
        <v>0</v>
      </c>
      <c r="G300" s="80">
        <f>Input!J315</f>
        <v>0</v>
      </c>
      <c r="H300" s="79">
        <f>Input!K315</f>
        <v>0</v>
      </c>
      <c r="I300" s="79">
        <f>Input!L315</f>
        <v>0</v>
      </c>
      <c r="J300" s="79">
        <f>Input!M315</f>
        <v>0</v>
      </c>
      <c r="K300" s="79">
        <f>Input!N315</f>
        <v>0</v>
      </c>
      <c r="L300" s="79">
        <f>Input!O315</f>
        <v>0</v>
      </c>
      <c r="M300" s="81" t="str">
        <f t="shared" si="60"/>
        <v/>
      </c>
      <c r="N300" s="82">
        <f t="shared" si="61"/>
        <v>0</v>
      </c>
      <c r="O300" s="83">
        <f>Input!C315</f>
        <v>0</v>
      </c>
      <c r="P300" s="83"/>
      <c r="R300" s="11">
        <f t="shared" si="57"/>
        <v>0</v>
      </c>
      <c r="S300" s="15" t="str">
        <f t="shared" si="58"/>
        <v xml:space="preserve"> </v>
      </c>
      <c r="T300" s="15"/>
      <c r="U300" s="12">
        <f t="shared" si="62"/>
        <v>0</v>
      </c>
      <c r="V300" s="12">
        <f t="shared" si="63"/>
        <v>0</v>
      </c>
      <c r="W300" s="12">
        <f t="shared" si="64"/>
        <v>0</v>
      </c>
      <c r="X300" s="12">
        <f t="shared" si="65"/>
        <v>0</v>
      </c>
      <c r="Y300" s="12">
        <f t="shared" si="66"/>
        <v>0</v>
      </c>
      <c r="Z300" s="12">
        <f t="shared" si="67"/>
        <v>0</v>
      </c>
      <c r="AA300" s="12">
        <f t="shared" si="70"/>
        <v>0</v>
      </c>
      <c r="AB300" s="12" t="str">
        <f t="shared" si="59"/>
        <v>00</v>
      </c>
      <c r="AC300" s="85" t="e">
        <f>VLOOKUP(AB300,'AMI Ref (2)'!T:U,2,FALSE)</f>
        <v>#N/A</v>
      </c>
      <c r="AD300" s="86"/>
      <c r="AE300" s="77">
        <f>IF(AND($D300=0,$J300="Oil"),'AMI Ref (2)'!$K$5,IF(AND($D300=0,$J300="Gas"),'AMI Ref (2)'!$L$5,IF(AND($D300=0,$J300="Electric"),'AMI Ref (2)'!$M$5,IF(AND($D300=0,$J300="N/A"),0,0))))</f>
        <v>0</v>
      </c>
      <c r="AF300" s="77">
        <f>IF(AND($D300=1,$J300="Oil"),'AMI Ref (2)'!$K$6,IF(AND($D300=1,$J300="Gas"),'AMI Ref (2)'!$L$6,IF(AND($D300=1,$J300="Electric"),'AMI Ref (2)'!$M$6,IF(AND($D300=1,$J300="N/A"),0,0))))</f>
        <v>0</v>
      </c>
      <c r="AG300" s="77">
        <f>IF(AND($D300=2,$J300="Oil"),'AMI Ref (2)'!$K$7,IF(AND($D300=2,$J300="Gas"),'AMI Ref (2)'!$L$7,IF(AND($D300=2,$J300="Electric"),'AMI Ref (2)'!$M$7,IF(AND($D300=2,$J300="N/A"),0,0))))</f>
        <v>0</v>
      </c>
      <c r="AH300" s="77">
        <f>IF(AND($D300=3,$J300="Oil"),'AMI Ref (2)'!$K$8,IF(AND($D300=3,$J300="Gas"),'AMI Ref (2)'!$L$8,IF(AND($D300=3,$J300="Electric"),'AMI Ref (2)'!$M$8,IF(AND($D300=3,$J300="N/A"),0,0))))</f>
        <v>0</v>
      </c>
      <c r="AI300" s="77">
        <f>IF(AND($D300=4,$J300="Oil"),'AMI Ref (2)'!$K$9,IF(AND($D300=4,$J300="Gas"),'AMI Ref (2)'!$L$9,IF(AND($D300=4,$J300="Electric"),'AMI Ref (2)'!$M$9,IF(AND($D300=4,$J300="N/A"),0,0))))</f>
        <v>0</v>
      </c>
      <c r="AJ300" s="77">
        <f>IF(AND($D300=5,$J300="Oil"),'AMI Ref (2)'!$K$10,IF(AND($D300=5,$J300="Gas"),'AMI Ref (2)'!$L$10,IF(AND($D300=5,$J300="Electric"),'AMI Ref (2)'!$M$10,IF(AND($D300=5,$J300="N/A"),0,0))))</f>
        <v>0</v>
      </c>
      <c r="AK300" s="42"/>
      <c r="AL300" s="77">
        <f>IF(AND($D300=0,$K300="Oil"),'AMI Ref (2)'!$N$5,IF(AND($D300=0,$K300="Gas"),'AMI Ref (2)'!$O$5,IF(AND($D300=0,$K300="Electric"),'AMI Ref (2)'!$P$5,IF(AND($D300=0,$K300="N/A"),0,0))))</f>
        <v>0</v>
      </c>
      <c r="AM300" s="77">
        <f>IF(AND($D300=1,$K300="Oil"),'AMI Ref (2)'!$N$6,IF(AND($D300=1,$K300="Gas"),'AMI Ref (2)'!$O$6,IF(AND($D300=1,$K300="Electric"),'AMI Ref (2)'!$P$6,IF(AND($D300=1,$K300="N/A"),0,0))))</f>
        <v>0</v>
      </c>
      <c r="AN300" s="77">
        <f>IF(AND($D300=2,$K300="Oil"),'AMI Ref (2)'!$N$7,IF(AND($D300=2,$K300="Gas"),'AMI Ref (2)'!$O$7,IF(AND($D300=2,$K300="Electric"),'AMI Ref (2)'!$P$7,IF(AND($D300=2,$K300="N/A"),0,0))))</f>
        <v>0</v>
      </c>
      <c r="AO300" s="77">
        <f>IF(AND($D300=3,$K300="Oil"),'AMI Ref (2)'!$N$8,IF(AND($D300=3,$K300="Gas"),'AMI Ref (2)'!$O$8,IF(AND($D300=3,$K300="Electric"),'AMI Ref (2)'!$P$8,IF(AND($D300=3,$K300="N/A"),0,0))))</f>
        <v>0</v>
      </c>
      <c r="AP300" s="77">
        <f>IF(AND($D300=4,$K300="Oil"),'AMI Ref (2)'!$N$9,IF(AND($D300=4,$K300="Gas"),'AMI Ref (2)'!$O$9,IF(AND($D300=4,$K300="Electric"),'AMI Ref (2)'!$P$9,IF(AND($D300=4,$K300="N/A"),0,0))))</f>
        <v>0</v>
      </c>
      <c r="AQ300" s="77">
        <f>IF(AND($D300=5,$K300="Oil"),'AMI Ref (2)'!$N$10,IF(AND($D300=5,$K300="Gas"),'AMI Ref (2)'!$O$10,IF(AND($D300=5,$K300="Electric"),'AMI Ref (2)'!$P$10,IF(AND($D300=5,$K300="N/A"),0,0))))</f>
        <v>0</v>
      </c>
      <c r="AR300" s="86">
        <f t="shared" si="68"/>
        <v>0</v>
      </c>
      <c r="AS300" s="87" t="e">
        <f t="shared" si="69"/>
        <v>#N/A</v>
      </c>
    </row>
    <row r="301" spans="1:45" ht="12.95" customHeight="1" x14ac:dyDescent="0.2">
      <c r="A301" s="68">
        <v>299</v>
      </c>
      <c r="B301" s="79">
        <f>Input!E316</f>
        <v>0</v>
      </c>
      <c r="C301" s="79">
        <f>Input!F316</f>
        <v>0</v>
      </c>
      <c r="D301" s="79">
        <f>Input!G316</f>
        <v>0</v>
      </c>
      <c r="E301" s="79">
        <f>Input!H316</f>
        <v>0</v>
      </c>
      <c r="F301" s="80">
        <f>Input!I316</f>
        <v>0</v>
      </c>
      <c r="G301" s="80">
        <f>Input!J316</f>
        <v>0</v>
      </c>
      <c r="H301" s="79">
        <f>Input!K316</f>
        <v>0</v>
      </c>
      <c r="I301" s="79">
        <f>Input!L316</f>
        <v>0</v>
      </c>
      <c r="J301" s="79">
        <f>Input!M316</f>
        <v>0</v>
      </c>
      <c r="K301" s="79">
        <f>Input!N316</f>
        <v>0</v>
      </c>
      <c r="L301" s="79">
        <f>Input!O316</f>
        <v>0</v>
      </c>
      <c r="M301" s="81" t="str">
        <f t="shared" si="60"/>
        <v/>
      </c>
      <c r="N301" s="82">
        <f t="shared" si="61"/>
        <v>0</v>
      </c>
      <c r="O301" s="83">
        <f>Input!C316</f>
        <v>0</v>
      </c>
      <c r="P301" s="83"/>
      <c r="R301" s="11">
        <f t="shared" si="57"/>
        <v>0</v>
      </c>
      <c r="S301" s="15" t="str">
        <f t="shared" si="58"/>
        <v xml:space="preserve"> </v>
      </c>
      <c r="T301" s="15"/>
      <c r="U301" s="12">
        <f t="shared" si="62"/>
        <v>0</v>
      </c>
      <c r="V301" s="12">
        <f t="shared" si="63"/>
        <v>0</v>
      </c>
      <c r="W301" s="12">
        <f t="shared" si="64"/>
        <v>0</v>
      </c>
      <c r="X301" s="12">
        <f t="shared" si="65"/>
        <v>0</v>
      </c>
      <c r="Y301" s="12">
        <f t="shared" si="66"/>
        <v>0</v>
      </c>
      <c r="Z301" s="12">
        <f t="shared" si="67"/>
        <v>0</v>
      </c>
      <c r="AA301" s="12">
        <f t="shared" si="70"/>
        <v>0</v>
      </c>
      <c r="AB301" s="12" t="str">
        <f t="shared" si="59"/>
        <v>00</v>
      </c>
      <c r="AC301" s="85" t="e">
        <f>VLOOKUP(AB301,'AMI Ref (2)'!T:U,2,FALSE)</f>
        <v>#N/A</v>
      </c>
      <c r="AD301" s="86"/>
      <c r="AE301" s="77">
        <f>IF(AND($D301=0,$J301="Oil"),'AMI Ref (2)'!$K$5,IF(AND($D301=0,$J301="Gas"),'AMI Ref (2)'!$L$5,IF(AND($D301=0,$J301="Electric"),'AMI Ref (2)'!$M$5,IF(AND($D301=0,$J301="N/A"),0,0))))</f>
        <v>0</v>
      </c>
      <c r="AF301" s="77">
        <f>IF(AND($D301=1,$J301="Oil"),'AMI Ref (2)'!$K$6,IF(AND($D301=1,$J301="Gas"),'AMI Ref (2)'!$L$6,IF(AND($D301=1,$J301="Electric"),'AMI Ref (2)'!$M$6,IF(AND($D301=1,$J301="N/A"),0,0))))</f>
        <v>0</v>
      </c>
      <c r="AG301" s="77">
        <f>IF(AND($D301=2,$J301="Oil"),'AMI Ref (2)'!$K$7,IF(AND($D301=2,$J301="Gas"),'AMI Ref (2)'!$L$7,IF(AND($D301=2,$J301="Electric"),'AMI Ref (2)'!$M$7,IF(AND($D301=2,$J301="N/A"),0,0))))</f>
        <v>0</v>
      </c>
      <c r="AH301" s="77">
        <f>IF(AND($D301=3,$J301="Oil"),'AMI Ref (2)'!$K$8,IF(AND($D301=3,$J301="Gas"),'AMI Ref (2)'!$L$8,IF(AND($D301=3,$J301="Electric"),'AMI Ref (2)'!$M$8,IF(AND($D301=3,$J301="N/A"),0,0))))</f>
        <v>0</v>
      </c>
      <c r="AI301" s="77">
        <f>IF(AND($D301=4,$J301="Oil"),'AMI Ref (2)'!$K$9,IF(AND($D301=4,$J301="Gas"),'AMI Ref (2)'!$L$9,IF(AND($D301=4,$J301="Electric"),'AMI Ref (2)'!$M$9,IF(AND($D301=4,$J301="N/A"),0,0))))</f>
        <v>0</v>
      </c>
      <c r="AJ301" s="77">
        <f>IF(AND($D301=5,$J301="Oil"),'AMI Ref (2)'!$K$10,IF(AND($D301=5,$J301="Gas"),'AMI Ref (2)'!$L$10,IF(AND($D301=5,$J301="Electric"),'AMI Ref (2)'!$M$10,IF(AND($D301=5,$J301="N/A"),0,0))))</f>
        <v>0</v>
      </c>
      <c r="AK301" s="42"/>
      <c r="AL301" s="77">
        <f>IF(AND($D301=0,$K301="Oil"),'AMI Ref (2)'!$N$5,IF(AND($D301=0,$K301="Gas"),'AMI Ref (2)'!$O$5,IF(AND($D301=0,$K301="Electric"),'AMI Ref (2)'!$P$5,IF(AND($D301=0,$K301="N/A"),0,0))))</f>
        <v>0</v>
      </c>
      <c r="AM301" s="77">
        <f>IF(AND($D301=1,$K301="Oil"),'AMI Ref (2)'!$N$6,IF(AND($D301=1,$K301="Gas"),'AMI Ref (2)'!$O$6,IF(AND($D301=1,$K301="Electric"),'AMI Ref (2)'!$P$6,IF(AND($D301=1,$K301="N/A"),0,0))))</f>
        <v>0</v>
      </c>
      <c r="AN301" s="77">
        <f>IF(AND($D301=2,$K301="Oil"),'AMI Ref (2)'!$N$7,IF(AND($D301=2,$K301="Gas"),'AMI Ref (2)'!$O$7,IF(AND($D301=2,$K301="Electric"),'AMI Ref (2)'!$P$7,IF(AND($D301=2,$K301="N/A"),0,0))))</f>
        <v>0</v>
      </c>
      <c r="AO301" s="77">
        <f>IF(AND($D301=3,$K301="Oil"),'AMI Ref (2)'!$N$8,IF(AND($D301=3,$K301="Gas"),'AMI Ref (2)'!$O$8,IF(AND($D301=3,$K301="Electric"),'AMI Ref (2)'!$P$8,IF(AND($D301=3,$K301="N/A"),0,0))))</f>
        <v>0</v>
      </c>
      <c r="AP301" s="77">
        <f>IF(AND($D301=4,$K301="Oil"),'AMI Ref (2)'!$N$9,IF(AND($D301=4,$K301="Gas"),'AMI Ref (2)'!$O$9,IF(AND($D301=4,$K301="Electric"),'AMI Ref (2)'!$P$9,IF(AND($D301=4,$K301="N/A"),0,0))))</f>
        <v>0</v>
      </c>
      <c r="AQ301" s="77">
        <f>IF(AND($D301=5,$K301="Oil"),'AMI Ref (2)'!$N$10,IF(AND($D301=5,$K301="Gas"),'AMI Ref (2)'!$O$10,IF(AND($D301=5,$K301="Electric"),'AMI Ref (2)'!$P$10,IF(AND($D301=5,$K301="N/A"),0,0))))</f>
        <v>0</v>
      </c>
      <c r="AR301" s="86">
        <f t="shared" si="68"/>
        <v>0</v>
      </c>
      <c r="AS301" s="87" t="e">
        <f t="shared" si="69"/>
        <v>#N/A</v>
      </c>
    </row>
    <row r="302" spans="1:45" ht="12.95" customHeight="1" x14ac:dyDescent="0.2">
      <c r="A302" s="68">
        <v>300</v>
      </c>
      <c r="B302" s="79">
        <f>Input!E317</f>
        <v>0</v>
      </c>
      <c r="C302" s="79">
        <f>Input!F317</f>
        <v>0</v>
      </c>
      <c r="D302" s="79">
        <f>Input!G317</f>
        <v>0</v>
      </c>
      <c r="E302" s="79">
        <f>Input!H317</f>
        <v>0</v>
      </c>
      <c r="F302" s="80">
        <f>Input!I317</f>
        <v>0</v>
      </c>
      <c r="G302" s="80">
        <f>Input!J317</f>
        <v>0</v>
      </c>
      <c r="H302" s="79">
        <f>Input!K317</f>
        <v>0</v>
      </c>
      <c r="I302" s="79">
        <f>Input!L317</f>
        <v>0</v>
      </c>
      <c r="J302" s="79">
        <f>Input!M317</f>
        <v>0</v>
      </c>
      <c r="K302" s="79">
        <f>Input!N317</f>
        <v>0</v>
      </c>
      <c r="L302" s="79">
        <f>Input!O317</f>
        <v>0</v>
      </c>
      <c r="M302" s="81" t="str">
        <f t="shared" si="60"/>
        <v/>
      </c>
      <c r="N302" s="82">
        <f t="shared" si="61"/>
        <v>0</v>
      </c>
      <c r="O302" s="83">
        <f>Input!C317</f>
        <v>0</v>
      </c>
      <c r="P302" s="83"/>
      <c r="R302" s="11">
        <f t="shared" si="57"/>
        <v>0</v>
      </c>
      <c r="S302" s="15" t="str">
        <f t="shared" si="58"/>
        <v xml:space="preserve"> </v>
      </c>
      <c r="T302" s="15"/>
      <c r="U302" s="12">
        <f t="shared" si="62"/>
        <v>0</v>
      </c>
      <c r="V302" s="12">
        <f t="shared" si="63"/>
        <v>0</v>
      </c>
      <c r="W302" s="12">
        <f t="shared" si="64"/>
        <v>0</v>
      </c>
      <c r="X302" s="12">
        <f t="shared" si="65"/>
        <v>0</v>
      </c>
      <c r="Y302" s="12">
        <f t="shared" si="66"/>
        <v>0</v>
      </c>
      <c r="Z302" s="12">
        <f t="shared" si="67"/>
        <v>0</v>
      </c>
      <c r="AA302" s="12">
        <f t="shared" si="70"/>
        <v>0</v>
      </c>
      <c r="AB302" s="12" t="str">
        <f t="shared" si="59"/>
        <v>00</v>
      </c>
      <c r="AC302" s="85" t="e">
        <f>VLOOKUP(AB302,'AMI Ref (2)'!T:U,2,FALSE)</f>
        <v>#N/A</v>
      </c>
      <c r="AD302" s="86"/>
      <c r="AE302" s="77">
        <f>IF(AND($D302=0,$J302="Oil"),'AMI Ref (2)'!$K$5,IF(AND($D302=0,$J302="Gas"),'AMI Ref (2)'!$L$5,IF(AND($D302=0,$J302="Electric"),'AMI Ref (2)'!$M$5,IF(AND($D302=0,$J302="N/A"),0,0))))</f>
        <v>0</v>
      </c>
      <c r="AF302" s="77">
        <f>IF(AND($D302=1,$J302="Oil"),'AMI Ref (2)'!$K$6,IF(AND($D302=1,$J302="Gas"),'AMI Ref (2)'!$L$6,IF(AND($D302=1,$J302="Electric"),'AMI Ref (2)'!$M$6,IF(AND($D302=1,$J302="N/A"),0,0))))</f>
        <v>0</v>
      </c>
      <c r="AG302" s="77">
        <f>IF(AND($D302=2,$J302="Oil"),'AMI Ref (2)'!$K$7,IF(AND($D302=2,$J302="Gas"),'AMI Ref (2)'!$L$7,IF(AND($D302=2,$J302="Electric"),'AMI Ref (2)'!$M$7,IF(AND($D302=2,$J302="N/A"),0,0))))</f>
        <v>0</v>
      </c>
      <c r="AH302" s="77">
        <f>IF(AND($D302=3,$J302="Oil"),'AMI Ref (2)'!$K$8,IF(AND($D302=3,$J302="Gas"),'AMI Ref (2)'!$L$8,IF(AND($D302=3,$J302="Electric"),'AMI Ref (2)'!$M$8,IF(AND($D302=3,$J302="N/A"),0,0))))</f>
        <v>0</v>
      </c>
      <c r="AI302" s="77">
        <f>IF(AND($D302=4,$J302="Oil"),'AMI Ref (2)'!$K$9,IF(AND($D302=4,$J302="Gas"),'AMI Ref (2)'!$L$9,IF(AND($D302=4,$J302="Electric"),'AMI Ref (2)'!$M$9,IF(AND($D302=4,$J302="N/A"),0,0))))</f>
        <v>0</v>
      </c>
      <c r="AJ302" s="77">
        <f>IF(AND($D302=5,$J302="Oil"),'AMI Ref (2)'!$K$10,IF(AND($D302=5,$J302="Gas"),'AMI Ref (2)'!$L$10,IF(AND($D302=5,$J302="Electric"),'AMI Ref (2)'!$M$10,IF(AND($D302=5,$J302="N/A"),0,0))))</f>
        <v>0</v>
      </c>
      <c r="AK302" s="42"/>
      <c r="AL302" s="77">
        <f>IF(AND($D302=0,$K302="Oil"),'AMI Ref (2)'!$N$5,IF(AND($D302=0,$K302="Gas"),'AMI Ref (2)'!$O$5,IF(AND($D302=0,$K302="Electric"),'AMI Ref (2)'!$P$5,IF(AND($D302=0,$K302="N/A"),0,0))))</f>
        <v>0</v>
      </c>
      <c r="AM302" s="77">
        <f>IF(AND($D302=1,$K302="Oil"),'AMI Ref (2)'!$N$6,IF(AND($D302=1,$K302="Gas"),'AMI Ref (2)'!$O$6,IF(AND($D302=1,$K302="Electric"),'AMI Ref (2)'!$P$6,IF(AND($D302=1,$K302="N/A"),0,0))))</f>
        <v>0</v>
      </c>
      <c r="AN302" s="77">
        <f>IF(AND($D302=2,$K302="Oil"),'AMI Ref (2)'!$N$7,IF(AND($D302=2,$K302="Gas"),'AMI Ref (2)'!$O$7,IF(AND($D302=2,$K302="Electric"),'AMI Ref (2)'!$P$7,IF(AND($D302=2,$K302="N/A"),0,0))))</f>
        <v>0</v>
      </c>
      <c r="AO302" s="77">
        <f>IF(AND($D302=3,$K302="Oil"),'AMI Ref (2)'!$N$8,IF(AND($D302=3,$K302="Gas"),'AMI Ref (2)'!$O$8,IF(AND($D302=3,$K302="Electric"),'AMI Ref (2)'!$P$8,IF(AND($D302=3,$K302="N/A"),0,0))))</f>
        <v>0</v>
      </c>
      <c r="AP302" s="77">
        <f>IF(AND($D302=4,$K302="Oil"),'AMI Ref (2)'!$N$9,IF(AND($D302=4,$K302="Gas"),'AMI Ref (2)'!$O$9,IF(AND($D302=4,$K302="Electric"),'AMI Ref (2)'!$P$9,IF(AND($D302=4,$K302="N/A"),0,0))))</f>
        <v>0</v>
      </c>
      <c r="AQ302" s="77">
        <f>IF(AND($D302=5,$K302="Oil"),'AMI Ref (2)'!$N$10,IF(AND($D302=5,$K302="Gas"),'AMI Ref (2)'!$O$10,IF(AND($D302=5,$K302="Electric"),'AMI Ref (2)'!$P$10,IF(AND($D302=5,$K302="N/A"),0,0))))</f>
        <v>0</v>
      </c>
      <c r="AR302" s="86">
        <f t="shared" si="68"/>
        <v>0</v>
      </c>
      <c r="AS302" s="87" t="e">
        <f t="shared" si="69"/>
        <v>#N/A</v>
      </c>
    </row>
    <row r="303" spans="1:45" ht="12.95" customHeight="1" x14ac:dyDescent="0.2">
      <c r="A303" s="68">
        <v>301</v>
      </c>
      <c r="B303" s="79">
        <f>Input!E318</f>
        <v>0</v>
      </c>
      <c r="C303" s="79">
        <f>Input!F318</f>
        <v>0</v>
      </c>
      <c r="D303" s="79">
        <f>Input!G318</f>
        <v>0</v>
      </c>
      <c r="E303" s="79">
        <f>Input!H318</f>
        <v>0</v>
      </c>
      <c r="F303" s="80">
        <f>Input!I318</f>
        <v>0</v>
      </c>
      <c r="G303" s="80">
        <f>Input!J318</f>
        <v>0</v>
      </c>
      <c r="H303" s="79">
        <f>Input!K318</f>
        <v>0</v>
      </c>
      <c r="I303" s="79">
        <f>Input!L318</f>
        <v>0</v>
      </c>
      <c r="J303" s="79">
        <f>Input!M318</f>
        <v>0</v>
      </c>
      <c r="K303" s="79">
        <f>Input!N318</f>
        <v>0</v>
      </c>
      <c r="L303" s="79">
        <f>Input!O318</f>
        <v>0</v>
      </c>
      <c r="M303" s="81" t="str">
        <f t="shared" si="60"/>
        <v/>
      </c>
      <c r="N303" s="82">
        <f t="shared" si="61"/>
        <v>0</v>
      </c>
      <c r="O303" s="83">
        <f>Input!C318</f>
        <v>0</v>
      </c>
      <c r="P303" s="83"/>
      <c r="R303" s="11">
        <f t="shared" si="57"/>
        <v>0</v>
      </c>
      <c r="S303" s="15" t="str">
        <f t="shared" si="58"/>
        <v xml:space="preserve"> </v>
      </c>
      <c r="T303" s="15"/>
      <c r="U303" s="12">
        <f t="shared" si="62"/>
        <v>0</v>
      </c>
      <c r="V303" s="12">
        <f t="shared" si="63"/>
        <v>0</v>
      </c>
      <c r="W303" s="12">
        <f t="shared" si="64"/>
        <v>0</v>
      </c>
      <c r="X303" s="12">
        <f t="shared" si="65"/>
        <v>0</v>
      </c>
      <c r="Y303" s="12">
        <f t="shared" si="66"/>
        <v>0</v>
      </c>
      <c r="Z303" s="12">
        <f t="shared" si="67"/>
        <v>0</v>
      </c>
      <c r="AA303" s="12">
        <f t="shared" si="70"/>
        <v>0</v>
      </c>
      <c r="AB303" s="12" t="str">
        <f t="shared" si="59"/>
        <v>00</v>
      </c>
      <c r="AC303" s="85" t="e">
        <f>VLOOKUP(AB303,'AMI Ref (2)'!T:U,2,FALSE)</f>
        <v>#N/A</v>
      </c>
      <c r="AD303" s="86"/>
      <c r="AE303" s="77">
        <f>IF(AND($D303=0,$J303="Oil"),'AMI Ref (2)'!$K$5,IF(AND($D303=0,$J303="Gas"),'AMI Ref (2)'!$L$5,IF(AND($D303=0,$J303="Electric"),'AMI Ref (2)'!$M$5,IF(AND($D303=0,$J303="N/A"),0,0))))</f>
        <v>0</v>
      </c>
      <c r="AF303" s="77">
        <f>IF(AND($D303=1,$J303="Oil"),'AMI Ref (2)'!$K$6,IF(AND($D303=1,$J303="Gas"),'AMI Ref (2)'!$L$6,IF(AND($D303=1,$J303="Electric"),'AMI Ref (2)'!$M$6,IF(AND($D303=1,$J303="N/A"),0,0))))</f>
        <v>0</v>
      </c>
      <c r="AG303" s="77">
        <f>IF(AND($D303=2,$J303="Oil"),'AMI Ref (2)'!$K$7,IF(AND($D303=2,$J303="Gas"),'AMI Ref (2)'!$L$7,IF(AND($D303=2,$J303="Electric"),'AMI Ref (2)'!$M$7,IF(AND($D303=2,$J303="N/A"),0,0))))</f>
        <v>0</v>
      </c>
      <c r="AH303" s="77">
        <f>IF(AND($D303=3,$J303="Oil"),'AMI Ref (2)'!$K$8,IF(AND($D303=3,$J303="Gas"),'AMI Ref (2)'!$L$8,IF(AND($D303=3,$J303="Electric"),'AMI Ref (2)'!$M$8,IF(AND($D303=3,$J303="N/A"),0,0))))</f>
        <v>0</v>
      </c>
      <c r="AI303" s="77">
        <f>IF(AND($D303=4,$J303="Oil"),'AMI Ref (2)'!$K$9,IF(AND($D303=4,$J303="Gas"),'AMI Ref (2)'!$L$9,IF(AND($D303=4,$J303="Electric"),'AMI Ref (2)'!$M$9,IF(AND($D303=4,$J303="N/A"),0,0))))</f>
        <v>0</v>
      </c>
      <c r="AJ303" s="77">
        <f>IF(AND($D303=5,$J303="Oil"),'AMI Ref (2)'!$K$10,IF(AND($D303=5,$J303="Gas"),'AMI Ref (2)'!$L$10,IF(AND($D303=5,$J303="Electric"),'AMI Ref (2)'!$M$10,IF(AND($D303=5,$J303="N/A"),0,0))))</f>
        <v>0</v>
      </c>
      <c r="AK303" s="42"/>
      <c r="AL303" s="77">
        <f>IF(AND($D303=0,$K303="Oil"),'AMI Ref (2)'!$N$5,IF(AND($D303=0,$K303="Gas"),'AMI Ref (2)'!$O$5,IF(AND($D303=0,$K303="Electric"),'AMI Ref (2)'!$P$5,IF(AND($D303=0,$K303="N/A"),0,0))))</f>
        <v>0</v>
      </c>
      <c r="AM303" s="77">
        <f>IF(AND($D303=1,$K303="Oil"),'AMI Ref (2)'!$N$6,IF(AND($D303=1,$K303="Gas"),'AMI Ref (2)'!$O$6,IF(AND($D303=1,$K303="Electric"),'AMI Ref (2)'!$P$6,IF(AND($D303=1,$K303="N/A"),0,0))))</f>
        <v>0</v>
      </c>
      <c r="AN303" s="77">
        <f>IF(AND($D303=2,$K303="Oil"),'AMI Ref (2)'!$N$7,IF(AND($D303=2,$K303="Gas"),'AMI Ref (2)'!$O$7,IF(AND($D303=2,$K303="Electric"),'AMI Ref (2)'!$P$7,IF(AND($D303=2,$K303="N/A"),0,0))))</f>
        <v>0</v>
      </c>
      <c r="AO303" s="77">
        <f>IF(AND($D303=3,$K303="Oil"),'AMI Ref (2)'!$N$8,IF(AND($D303=3,$K303="Gas"),'AMI Ref (2)'!$O$8,IF(AND($D303=3,$K303="Electric"),'AMI Ref (2)'!$P$8,IF(AND($D303=3,$K303="N/A"),0,0))))</f>
        <v>0</v>
      </c>
      <c r="AP303" s="77">
        <f>IF(AND($D303=4,$K303="Oil"),'AMI Ref (2)'!$N$9,IF(AND($D303=4,$K303="Gas"),'AMI Ref (2)'!$O$9,IF(AND($D303=4,$K303="Electric"),'AMI Ref (2)'!$P$9,IF(AND($D303=4,$K303="N/A"),0,0))))</f>
        <v>0</v>
      </c>
      <c r="AQ303" s="77">
        <f>IF(AND($D303=5,$K303="Oil"),'AMI Ref (2)'!$N$10,IF(AND($D303=5,$K303="Gas"),'AMI Ref (2)'!$O$10,IF(AND($D303=5,$K303="Electric"),'AMI Ref (2)'!$P$10,IF(AND($D303=5,$K303="N/A"),0,0))))</f>
        <v>0</v>
      </c>
      <c r="AR303" s="86">
        <f t="shared" si="68"/>
        <v>0</v>
      </c>
      <c r="AS303" s="87" t="e">
        <f t="shared" si="69"/>
        <v>#N/A</v>
      </c>
    </row>
    <row r="304" spans="1:45" ht="12.95" customHeight="1" x14ac:dyDescent="0.2">
      <c r="A304" s="68">
        <v>302</v>
      </c>
      <c r="B304" s="79">
        <f>Input!E319</f>
        <v>0</v>
      </c>
      <c r="C304" s="79">
        <f>Input!F319</f>
        <v>0</v>
      </c>
      <c r="D304" s="79">
        <f>Input!G319</f>
        <v>0</v>
      </c>
      <c r="E304" s="79">
        <f>Input!H319</f>
        <v>0</v>
      </c>
      <c r="F304" s="80">
        <f>Input!I319</f>
        <v>0</v>
      </c>
      <c r="G304" s="80">
        <f>Input!J319</f>
        <v>0</v>
      </c>
      <c r="H304" s="79">
        <f>Input!K319</f>
        <v>0</v>
      </c>
      <c r="I304" s="79">
        <f>Input!L319</f>
        <v>0</v>
      </c>
      <c r="J304" s="79">
        <f>Input!M319</f>
        <v>0</v>
      </c>
      <c r="K304" s="79">
        <f>Input!N319</f>
        <v>0</v>
      </c>
      <c r="L304" s="79">
        <f>Input!O319</f>
        <v>0</v>
      </c>
      <c r="M304" s="81" t="str">
        <f t="shared" si="60"/>
        <v/>
      </c>
      <c r="N304" s="82">
        <f t="shared" si="61"/>
        <v>0</v>
      </c>
      <c r="O304" s="83">
        <f>Input!C319</f>
        <v>0</v>
      </c>
      <c r="P304" s="83"/>
      <c r="R304" s="11">
        <f t="shared" si="57"/>
        <v>0</v>
      </c>
      <c r="S304" s="15" t="str">
        <f t="shared" si="58"/>
        <v xml:space="preserve"> </v>
      </c>
      <c r="T304" s="15"/>
      <c r="U304" s="12">
        <f t="shared" si="62"/>
        <v>0</v>
      </c>
      <c r="V304" s="12">
        <f t="shared" si="63"/>
        <v>0</v>
      </c>
      <c r="W304" s="12">
        <f t="shared" si="64"/>
        <v>0</v>
      </c>
      <c r="X304" s="12">
        <f t="shared" si="65"/>
        <v>0</v>
      </c>
      <c r="Y304" s="12">
        <f t="shared" si="66"/>
        <v>0</v>
      </c>
      <c r="Z304" s="12">
        <f t="shared" si="67"/>
        <v>0</v>
      </c>
      <c r="AA304" s="12">
        <f t="shared" si="70"/>
        <v>0</v>
      </c>
      <c r="AB304" s="12" t="str">
        <f t="shared" si="59"/>
        <v>00</v>
      </c>
      <c r="AC304" s="85" t="e">
        <f>VLOOKUP(AB304,'AMI Ref (2)'!T:U,2,FALSE)</f>
        <v>#N/A</v>
      </c>
      <c r="AD304" s="86"/>
      <c r="AE304" s="77">
        <f>IF(AND($D304=0,$J304="Oil"),'AMI Ref (2)'!$K$5,IF(AND($D304=0,$J304="Gas"),'AMI Ref (2)'!$L$5,IF(AND($D304=0,$J304="Electric"),'AMI Ref (2)'!$M$5,IF(AND($D304=0,$J304="N/A"),0,0))))</f>
        <v>0</v>
      </c>
      <c r="AF304" s="77">
        <f>IF(AND($D304=1,$J304="Oil"),'AMI Ref (2)'!$K$6,IF(AND($D304=1,$J304="Gas"),'AMI Ref (2)'!$L$6,IF(AND($D304=1,$J304="Electric"),'AMI Ref (2)'!$M$6,IF(AND($D304=1,$J304="N/A"),0,0))))</f>
        <v>0</v>
      </c>
      <c r="AG304" s="77">
        <f>IF(AND($D304=2,$J304="Oil"),'AMI Ref (2)'!$K$7,IF(AND($D304=2,$J304="Gas"),'AMI Ref (2)'!$L$7,IF(AND($D304=2,$J304="Electric"),'AMI Ref (2)'!$M$7,IF(AND($D304=2,$J304="N/A"),0,0))))</f>
        <v>0</v>
      </c>
      <c r="AH304" s="77">
        <f>IF(AND($D304=3,$J304="Oil"),'AMI Ref (2)'!$K$8,IF(AND($D304=3,$J304="Gas"),'AMI Ref (2)'!$L$8,IF(AND($D304=3,$J304="Electric"),'AMI Ref (2)'!$M$8,IF(AND($D304=3,$J304="N/A"),0,0))))</f>
        <v>0</v>
      </c>
      <c r="AI304" s="77">
        <f>IF(AND($D304=4,$J304="Oil"),'AMI Ref (2)'!$K$9,IF(AND($D304=4,$J304="Gas"),'AMI Ref (2)'!$L$9,IF(AND($D304=4,$J304="Electric"),'AMI Ref (2)'!$M$9,IF(AND($D304=4,$J304="N/A"),0,0))))</f>
        <v>0</v>
      </c>
      <c r="AJ304" s="77">
        <f>IF(AND($D304=5,$J304="Oil"),'AMI Ref (2)'!$K$10,IF(AND($D304=5,$J304="Gas"),'AMI Ref (2)'!$L$10,IF(AND($D304=5,$J304="Electric"),'AMI Ref (2)'!$M$10,IF(AND($D304=5,$J304="N/A"),0,0))))</f>
        <v>0</v>
      </c>
      <c r="AK304" s="42"/>
      <c r="AL304" s="77">
        <f>IF(AND($D304=0,$K304="Oil"),'AMI Ref (2)'!$N$5,IF(AND($D304=0,$K304="Gas"),'AMI Ref (2)'!$O$5,IF(AND($D304=0,$K304="Electric"),'AMI Ref (2)'!$P$5,IF(AND($D304=0,$K304="N/A"),0,0))))</f>
        <v>0</v>
      </c>
      <c r="AM304" s="77">
        <f>IF(AND($D304=1,$K304="Oil"),'AMI Ref (2)'!$N$6,IF(AND($D304=1,$K304="Gas"),'AMI Ref (2)'!$O$6,IF(AND($D304=1,$K304="Electric"),'AMI Ref (2)'!$P$6,IF(AND($D304=1,$K304="N/A"),0,0))))</f>
        <v>0</v>
      </c>
      <c r="AN304" s="77">
        <f>IF(AND($D304=2,$K304="Oil"),'AMI Ref (2)'!$N$7,IF(AND($D304=2,$K304="Gas"),'AMI Ref (2)'!$O$7,IF(AND($D304=2,$K304="Electric"),'AMI Ref (2)'!$P$7,IF(AND($D304=2,$K304="N/A"),0,0))))</f>
        <v>0</v>
      </c>
      <c r="AO304" s="77">
        <f>IF(AND($D304=3,$K304="Oil"),'AMI Ref (2)'!$N$8,IF(AND($D304=3,$K304="Gas"),'AMI Ref (2)'!$O$8,IF(AND($D304=3,$K304="Electric"),'AMI Ref (2)'!$P$8,IF(AND($D304=3,$K304="N/A"),0,0))))</f>
        <v>0</v>
      </c>
      <c r="AP304" s="77">
        <f>IF(AND($D304=4,$K304="Oil"),'AMI Ref (2)'!$N$9,IF(AND($D304=4,$K304="Gas"),'AMI Ref (2)'!$O$9,IF(AND($D304=4,$K304="Electric"),'AMI Ref (2)'!$P$9,IF(AND($D304=4,$K304="N/A"),0,0))))</f>
        <v>0</v>
      </c>
      <c r="AQ304" s="77">
        <f>IF(AND($D304=5,$K304="Oil"),'AMI Ref (2)'!$N$10,IF(AND($D304=5,$K304="Gas"),'AMI Ref (2)'!$O$10,IF(AND($D304=5,$K304="Electric"),'AMI Ref (2)'!$P$10,IF(AND($D304=5,$K304="N/A"),0,0))))</f>
        <v>0</v>
      </c>
      <c r="AR304" s="86">
        <f t="shared" si="68"/>
        <v>0</v>
      </c>
      <c r="AS304" s="87" t="e">
        <f t="shared" si="69"/>
        <v>#N/A</v>
      </c>
    </row>
    <row r="305" spans="1:45" ht="12.95" customHeight="1" x14ac:dyDescent="0.2">
      <c r="A305" s="68">
        <v>303</v>
      </c>
      <c r="B305" s="79">
        <f>Input!E320</f>
        <v>0</v>
      </c>
      <c r="C305" s="79">
        <f>Input!F320</f>
        <v>0</v>
      </c>
      <c r="D305" s="79">
        <f>Input!G320</f>
        <v>0</v>
      </c>
      <c r="E305" s="79">
        <f>Input!H320</f>
        <v>0</v>
      </c>
      <c r="F305" s="80">
        <f>Input!I320</f>
        <v>0</v>
      </c>
      <c r="G305" s="80">
        <f>Input!J320</f>
        <v>0</v>
      </c>
      <c r="H305" s="79">
        <f>Input!K320</f>
        <v>0</v>
      </c>
      <c r="I305" s="79">
        <f>Input!L320</f>
        <v>0</v>
      </c>
      <c r="J305" s="79">
        <f>Input!M320</f>
        <v>0</v>
      </c>
      <c r="K305" s="79">
        <f>Input!N320</f>
        <v>0</v>
      </c>
      <c r="L305" s="79">
        <f>Input!O320</f>
        <v>0</v>
      </c>
      <c r="M305" s="81" t="str">
        <f t="shared" si="60"/>
        <v/>
      </c>
      <c r="N305" s="82">
        <f t="shared" si="61"/>
        <v>0</v>
      </c>
      <c r="O305" s="83">
        <f>Input!C320</f>
        <v>0</v>
      </c>
      <c r="P305" s="83"/>
      <c r="R305" s="11">
        <f t="shared" si="57"/>
        <v>0</v>
      </c>
      <c r="S305" s="15" t="str">
        <f t="shared" si="58"/>
        <v xml:space="preserve"> </v>
      </c>
      <c r="T305" s="15"/>
      <c r="U305" s="12">
        <f t="shared" si="62"/>
        <v>0</v>
      </c>
      <c r="V305" s="12">
        <f t="shared" si="63"/>
        <v>0</v>
      </c>
      <c r="W305" s="12">
        <f t="shared" si="64"/>
        <v>0</v>
      </c>
      <c r="X305" s="12">
        <f t="shared" si="65"/>
        <v>0</v>
      </c>
      <c r="Y305" s="12">
        <f t="shared" si="66"/>
        <v>0</v>
      </c>
      <c r="Z305" s="12">
        <f t="shared" si="67"/>
        <v>0</v>
      </c>
      <c r="AA305" s="12">
        <f t="shared" si="70"/>
        <v>0</v>
      </c>
      <c r="AB305" s="12" t="str">
        <f t="shared" si="59"/>
        <v>00</v>
      </c>
      <c r="AC305" s="85" t="e">
        <f>VLOOKUP(AB305,'AMI Ref (2)'!T:U,2,FALSE)</f>
        <v>#N/A</v>
      </c>
      <c r="AD305" s="86"/>
      <c r="AE305" s="77">
        <f>IF(AND($D305=0,$J305="Oil"),'AMI Ref (2)'!$K$5,IF(AND($D305=0,$J305="Gas"),'AMI Ref (2)'!$L$5,IF(AND($D305=0,$J305="Electric"),'AMI Ref (2)'!$M$5,IF(AND($D305=0,$J305="N/A"),0,0))))</f>
        <v>0</v>
      </c>
      <c r="AF305" s="77">
        <f>IF(AND($D305=1,$J305="Oil"),'AMI Ref (2)'!$K$6,IF(AND($D305=1,$J305="Gas"),'AMI Ref (2)'!$L$6,IF(AND($D305=1,$J305="Electric"),'AMI Ref (2)'!$M$6,IF(AND($D305=1,$J305="N/A"),0,0))))</f>
        <v>0</v>
      </c>
      <c r="AG305" s="77">
        <f>IF(AND($D305=2,$J305="Oil"),'AMI Ref (2)'!$K$7,IF(AND($D305=2,$J305="Gas"),'AMI Ref (2)'!$L$7,IF(AND($D305=2,$J305="Electric"),'AMI Ref (2)'!$M$7,IF(AND($D305=2,$J305="N/A"),0,0))))</f>
        <v>0</v>
      </c>
      <c r="AH305" s="77">
        <f>IF(AND($D305=3,$J305="Oil"),'AMI Ref (2)'!$K$8,IF(AND($D305=3,$J305="Gas"),'AMI Ref (2)'!$L$8,IF(AND($D305=3,$J305="Electric"),'AMI Ref (2)'!$M$8,IF(AND($D305=3,$J305="N/A"),0,0))))</f>
        <v>0</v>
      </c>
      <c r="AI305" s="77">
        <f>IF(AND($D305=4,$J305="Oil"),'AMI Ref (2)'!$K$9,IF(AND($D305=4,$J305="Gas"),'AMI Ref (2)'!$L$9,IF(AND($D305=4,$J305="Electric"),'AMI Ref (2)'!$M$9,IF(AND($D305=4,$J305="N/A"),0,0))))</f>
        <v>0</v>
      </c>
      <c r="AJ305" s="77">
        <f>IF(AND($D305=5,$J305="Oil"),'AMI Ref (2)'!$K$10,IF(AND($D305=5,$J305="Gas"),'AMI Ref (2)'!$L$10,IF(AND($D305=5,$J305="Electric"),'AMI Ref (2)'!$M$10,IF(AND($D305=5,$J305="N/A"),0,0))))</f>
        <v>0</v>
      </c>
      <c r="AK305" s="42"/>
      <c r="AL305" s="77">
        <f>IF(AND($D305=0,$K305="Oil"),'AMI Ref (2)'!$N$5,IF(AND($D305=0,$K305="Gas"),'AMI Ref (2)'!$O$5,IF(AND($D305=0,$K305="Electric"),'AMI Ref (2)'!$P$5,IF(AND($D305=0,$K305="N/A"),0,0))))</f>
        <v>0</v>
      </c>
      <c r="AM305" s="77">
        <f>IF(AND($D305=1,$K305="Oil"),'AMI Ref (2)'!$N$6,IF(AND($D305=1,$K305="Gas"),'AMI Ref (2)'!$O$6,IF(AND($D305=1,$K305="Electric"),'AMI Ref (2)'!$P$6,IF(AND($D305=1,$K305="N/A"),0,0))))</f>
        <v>0</v>
      </c>
      <c r="AN305" s="77">
        <f>IF(AND($D305=2,$K305="Oil"),'AMI Ref (2)'!$N$7,IF(AND($D305=2,$K305="Gas"),'AMI Ref (2)'!$O$7,IF(AND($D305=2,$K305="Electric"),'AMI Ref (2)'!$P$7,IF(AND($D305=2,$K305="N/A"),0,0))))</f>
        <v>0</v>
      </c>
      <c r="AO305" s="77">
        <f>IF(AND($D305=3,$K305="Oil"),'AMI Ref (2)'!$N$8,IF(AND($D305=3,$K305="Gas"),'AMI Ref (2)'!$O$8,IF(AND($D305=3,$K305="Electric"),'AMI Ref (2)'!$P$8,IF(AND($D305=3,$K305="N/A"),0,0))))</f>
        <v>0</v>
      </c>
      <c r="AP305" s="77">
        <f>IF(AND($D305=4,$K305="Oil"),'AMI Ref (2)'!$N$9,IF(AND($D305=4,$K305="Gas"),'AMI Ref (2)'!$O$9,IF(AND($D305=4,$K305="Electric"),'AMI Ref (2)'!$P$9,IF(AND($D305=4,$K305="N/A"),0,0))))</f>
        <v>0</v>
      </c>
      <c r="AQ305" s="77">
        <f>IF(AND($D305=5,$K305="Oil"),'AMI Ref (2)'!$N$10,IF(AND($D305=5,$K305="Gas"),'AMI Ref (2)'!$O$10,IF(AND($D305=5,$K305="Electric"),'AMI Ref (2)'!$P$10,IF(AND($D305=5,$K305="N/A"),0,0))))</f>
        <v>0</v>
      </c>
      <c r="AR305" s="86">
        <f t="shared" si="68"/>
        <v>0</v>
      </c>
      <c r="AS305" s="87" t="e">
        <f t="shared" si="69"/>
        <v>#N/A</v>
      </c>
    </row>
    <row r="306" spans="1:45" ht="12.95" customHeight="1" x14ac:dyDescent="0.2">
      <c r="A306" s="68">
        <v>304</v>
      </c>
      <c r="B306" s="79">
        <f>Input!E321</f>
        <v>0</v>
      </c>
      <c r="C306" s="79">
        <f>Input!F321</f>
        <v>0</v>
      </c>
      <c r="D306" s="79">
        <f>Input!G321</f>
        <v>0</v>
      </c>
      <c r="E306" s="79">
        <f>Input!H321</f>
        <v>0</v>
      </c>
      <c r="F306" s="80">
        <f>Input!I321</f>
        <v>0</v>
      </c>
      <c r="G306" s="80">
        <f>Input!J321</f>
        <v>0</v>
      </c>
      <c r="H306" s="79">
        <f>Input!K321</f>
        <v>0</v>
      </c>
      <c r="I306" s="79">
        <f>Input!L321</f>
        <v>0</v>
      </c>
      <c r="J306" s="79">
        <f>Input!M321</f>
        <v>0</v>
      </c>
      <c r="K306" s="79">
        <f>Input!N321</f>
        <v>0</v>
      </c>
      <c r="L306" s="79">
        <f>Input!O321</f>
        <v>0</v>
      </c>
      <c r="M306" s="81" t="str">
        <f t="shared" si="60"/>
        <v/>
      </c>
      <c r="N306" s="82">
        <f t="shared" si="61"/>
        <v>0</v>
      </c>
      <c r="O306" s="83">
        <f>Input!C321</f>
        <v>0</v>
      </c>
      <c r="P306" s="83"/>
      <c r="R306" s="11">
        <f t="shared" si="57"/>
        <v>0</v>
      </c>
      <c r="S306" s="15" t="str">
        <f t="shared" si="58"/>
        <v xml:space="preserve"> </v>
      </c>
      <c r="T306" s="15"/>
      <c r="U306" s="12">
        <f t="shared" si="62"/>
        <v>0</v>
      </c>
      <c r="V306" s="12">
        <f t="shared" si="63"/>
        <v>0</v>
      </c>
      <c r="W306" s="12">
        <f t="shared" si="64"/>
        <v>0</v>
      </c>
      <c r="X306" s="12">
        <f t="shared" si="65"/>
        <v>0</v>
      </c>
      <c r="Y306" s="12">
        <f t="shared" si="66"/>
        <v>0</v>
      </c>
      <c r="Z306" s="12">
        <f t="shared" si="67"/>
        <v>0</v>
      </c>
      <c r="AA306" s="12">
        <f t="shared" si="70"/>
        <v>0</v>
      </c>
      <c r="AB306" s="12" t="str">
        <f t="shared" si="59"/>
        <v>00</v>
      </c>
      <c r="AC306" s="85" t="e">
        <f>VLOOKUP(AB306,'AMI Ref (2)'!T:U,2,FALSE)</f>
        <v>#N/A</v>
      </c>
      <c r="AD306" s="86"/>
      <c r="AE306" s="77">
        <f>IF(AND($D306=0,$J306="Oil"),'AMI Ref (2)'!$K$5,IF(AND($D306=0,$J306="Gas"),'AMI Ref (2)'!$L$5,IF(AND($D306=0,$J306="Electric"),'AMI Ref (2)'!$M$5,IF(AND($D306=0,$J306="N/A"),0,0))))</f>
        <v>0</v>
      </c>
      <c r="AF306" s="77">
        <f>IF(AND($D306=1,$J306="Oil"),'AMI Ref (2)'!$K$6,IF(AND($D306=1,$J306="Gas"),'AMI Ref (2)'!$L$6,IF(AND($D306=1,$J306="Electric"),'AMI Ref (2)'!$M$6,IF(AND($D306=1,$J306="N/A"),0,0))))</f>
        <v>0</v>
      </c>
      <c r="AG306" s="77">
        <f>IF(AND($D306=2,$J306="Oil"),'AMI Ref (2)'!$K$7,IF(AND($D306=2,$J306="Gas"),'AMI Ref (2)'!$L$7,IF(AND($D306=2,$J306="Electric"),'AMI Ref (2)'!$M$7,IF(AND($D306=2,$J306="N/A"),0,0))))</f>
        <v>0</v>
      </c>
      <c r="AH306" s="77">
        <f>IF(AND($D306=3,$J306="Oil"),'AMI Ref (2)'!$K$8,IF(AND($D306=3,$J306="Gas"),'AMI Ref (2)'!$L$8,IF(AND($D306=3,$J306="Electric"),'AMI Ref (2)'!$M$8,IF(AND($D306=3,$J306="N/A"),0,0))))</f>
        <v>0</v>
      </c>
      <c r="AI306" s="77">
        <f>IF(AND($D306=4,$J306="Oil"),'AMI Ref (2)'!$K$9,IF(AND($D306=4,$J306="Gas"),'AMI Ref (2)'!$L$9,IF(AND($D306=4,$J306="Electric"),'AMI Ref (2)'!$M$9,IF(AND($D306=4,$J306="N/A"),0,0))))</f>
        <v>0</v>
      </c>
      <c r="AJ306" s="77">
        <f>IF(AND($D306=5,$J306="Oil"),'AMI Ref (2)'!$K$10,IF(AND($D306=5,$J306="Gas"),'AMI Ref (2)'!$L$10,IF(AND($D306=5,$J306="Electric"),'AMI Ref (2)'!$M$10,IF(AND($D306=5,$J306="N/A"),0,0))))</f>
        <v>0</v>
      </c>
      <c r="AK306" s="42"/>
      <c r="AL306" s="77">
        <f>IF(AND($D306=0,$K306="Oil"),'AMI Ref (2)'!$N$5,IF(AND($D306=0,$K306="Gas"),'AMI Ref (2)'!$O$5,IF(AND($D306=0,$K306="Electric"),'AMI Ref (2)'!$P$5,IF(AND($D306=0,$K306="N/A"),0,0))))</f>
        <v>0</v>
      </c>
      <c r="AM306" s="77">
        <f>IF(AND($D306=1,$K306="Oil"),'AMI Ref (2)'!$N$6,IF(AND($D306=1,$K306="Gas"),'AMI Ref (2)'!$O$6,IF(AND($D306=1,$K306="Electric"),'AMI Ref (2)'!$P$6,IF(AND($D306=1,$K306="N/A"),0,0))))</f>
        <v>0</v>
      </c>
      <c r="AN306" s="77">
        <f>IF(AND($D306=2,$K306="Oil"),'AMI Ref (2)'!$N$7,IF(AND($D306=2,$K306="Gas"),'AMI Ref (2)'!$O$7,IF(AND($D306=2,$K306="Electric"),'AMI Ref (2)'!$P$7,IF(AND($D306=2,$K306="N/A"),0,0))))</f>
        <v>0</v>
      </c>
      <c r="AO306" s="77">
        <f>IF(AND($D306=3,$K306="Oil"),'AMI Ref (2)'!$N$8,IF(AND($D306=3,$K306="Gas"),'AMI Ref (2)'!$O$8,IF(AND($D306=3,$K306="Electric"),'AMI Ref (2)'!$P$8,IF(AND($D306=3,$K306="N/A"),0,0))))</f>
        <v>0</v>
      </c>
      <c r="AP306" s="77">
        <f>IF(AND($D306=4,$K306="Oil"),'AMI Ref (2)'!$N$9,IF(AND($D306=4,$K306="Gas"),'AMI Ref (2)'!$O$9,IF(AND($D306=4,$K306="Electric"),'AMI Ref (2)'!$P$9,IF(AND($D306=4,$K306="N/A"),0,0))))</f>
        <v>0</v>
      </c>
      <c r="AQ306" s="77">
        <f>IF(AND($D306=5,$K306="Oil"),'AMI Ref (2)'!$N$10,IF(AND($D306=5,$K306="Gas"),'AMI Ref (2)'!$O$10,IF(AND($D306=5,$K306="Electric"),'AMI Ref (2)'!$P$10,IF(AND($D306=5,$K306="N/A"),0,0))))</f>
        <v>0</v>
      </c>
      <c r="AR306" s="86">
        <f t="shared" si="68"/>
        <v>0</v>
      </c>
      <c r="AS306" s="87" t="e">
        <f t="shared" si="69"/>
        <v>#N/A</v>
      </c>
    </row>
    <row r="307" spans="1:45" ht="12.95" customHeight="1" x14ac:dyDescent="0.2">
      <c r="A307" s="68">
        <v>305</v>
      </c>
      <c r="B307" s="79">
        <f>Input!E322</f>
        <v>0</v>
      </c>
      <c r="C307" s="79">
        <f>Input!F322</f>
        <v>0</v>
      </c>
      <c r="D307" s="79">
        <f>Input!G322</f>
        <v>0</v>
      </c>
      <c r="E307" s="79">
        <f>Input!H322</f>
        <v>0</v>
      </c>
      <c r="F307" s="80">
        <f>Input!I322</f>
        <v>0</v>
      </c>
      <c r="G307" s="80">
        <f>Input!J322</f>
        <v>0</v>
      </c>
      <c r="H307" s="79">
        <f>Input!K322</f>
        <v>0</v>
      </c>
      <c r="I307" s="79">
        <f>Input!L322</f>
        <v>0</v>
      </c>
      <c r="J307" s="79">
        <f>Input!M322</f>
        <v>0</v>
      </c>
      <c r="K307" s="79">
        <f>Input!N322</f>
        <v>0</v>
      </c>
      <c r="L307" s="79">
        <f>Input!O322</f>
        <v>0</v>
      </c>
      <c r="M307" s="81" t="str">
        <f t="shared" si="60"/>
        <v/>
      </c>
      <c r="N307" s="82">
        <f t="shared" si="61"/>
        <v>0</v>
      </c>
      <c r="O307" s="83">
        <f>Input!C322</f>
        <v>0</v>
      </c>
      <c r="P307" s="83"/>
      <c r="R307" s="11">
        <f t="shared" si="57"/>
        <v>0</v>
      </c>
      <c r="S307" s="15" t="str">
        <f t="shared" si="58"/>
        <v xml:space="preserve"> </v>
      </c>
      <c r="T307" s="15"/>
      <c r="U307" s="12">
        <f t="shared" si="62"/>
        <v>0</v>
      </c>
      <c r="V307" s="12">
        <f t="shared" si="63"/>
        <v>0</v>
      </c>
      <c r="W307" s="12">
        <f t="shared" si="64"/>
        <v>0</v>
      </c>
      <c r="X307" s="12">
        <f t="shared" si="65"/>
        <v>0</v>
      </c>
      <c r="Y307" s="12">
        <f t="shared" si="66"/>
        <v>0</v>
      </c>
      <c r="Z307" s="12">
        <f t="shared" si="67"/>
        <v>0</v>
      </c>
      <c r="AA307" s="12">
        <f t="shared" si="70"/>
        <v>0</v>
      </c>
      <c r="AB307" s="12" t="str">
        <f t="shared" si="59"/>
        <v>00</v>
      </c>
      <c r="AC307" s="85" t="e">
        <f>VLOOKUP(AB307,'AMI Ref (2)'!T:U,2,FALSE)</f>
        <v>#N/A</v>
      </c>
      <c r="AD307" s="86"/>
      <c r="AE307" s="77">
        <f>IF(AND($D307=0,$J307="Oil"),'AMI Ref (2)'!$K$5,IF(AND($D307=0,$J307="Gas"),'AMI Ref (2)'!$L$5,IF(AND($D307=0,$J307="Electric"),'AMI Ref (2)'!$M$5,IF(AND($D307=0,$J307="N/A"),0,0))))</f>
        <v>0</v>
      </c>
      <c r="AF307" s="77">
        <f>IF(AND($D307=1,$J307="Oil"),'AMI Ref (2)'!$K$6,IF(AND($D307=1,$J307="Gas"),'AMI Ref (2)'!$L$6,IF(AND($D307=1,$J307="Electric"),'AMI Ref (2)'!$M$6,IF(AND($D307=1,$J307="N/A"),0,0))))</f>
        <v>0</v>
      </c>
      <c r="AG307" s="77">
        <f>IF(AND($D307=2,$J307="Oil"),'AMI Ref (2)'!$K$7,IF(AND($D307=2,$J307="Gas"),'AMI Ref (2)'!$L$7,IF(AND($D307=2,$J307="Electric"),'AMI Ref (2)'!$M$7,IF(AND($D307=2,$J307="N/A"),0,0))))</f>
        <v>0</v>
      </c>
      <c r="AH307" s="77">
        <f>IF(AND($D307=3,$J307="Oil"),'AMI Ref (2)'!$K$8,IF(AND($D307=3,$J307="Gas"),'AMI Ref (2)'!$L$8,IF(AND($D307=3,$J307="Electric"),'AMI Ref (2)'!$M$8,IF(AND($D307=3,$J307="N/A"),0,0))))</f>
        <v>0</v>
      </c>
      <c r="AI307" s="77">
        <f>IF(AND($D307=4,$J307="Oil"),'AMI Ref (2)'!$K$9,IF(AND($D307=4,$J307="Gas"),'AMI Ref (2)'!$L$9,IF(AND($D307=4,$J307="Electric"),'AMI Ref (2)'!$M$9,IF(AND($D307=4,$J307="N/A"),0,0))))</f>
        <v>0</v>
      </c>
      <c r="AJ307" s="77">
        <f>IF(AND($D307=5,$J307="Oil"),'AMI Ref (2)'!$K$10,IF(AND($D307=5,$J307="Gas"),'AMI Ref (2)'!$L$10,IF(AND($D307=5,$J307="Electric"),'AMI Ref (2)'!$M$10,IF(AND($D307=5,$J307="N/A"),0,0))))</f>
        <v>0</v>
      </c>
      <c r="AK307" s="42"/>
      <c r="AL307" s="77">
        <f>IF(AND($D307=0,$K307="Oil"),'AMI Ref (2)'!$N$5,IF(AND($D307=0,$K307="Gas"),'AMI Ref (2)'!$O$5,IF(AND($D307=0,$K307="Electric"),'AMI Ref (2)'!$P$5,IF(AND($D307=0,$K307="N/A"),0,0))))</f>
        <v>0</v>
      </c>
      <c r="AM307" s="77">
        <f>IF(AND($D307=1,$K307="Oil"),'AMI Ref (2)'!$N$6,IF(AND($D307=1,$K307="Gas"),'AMI Ref (2)'!$O$6,IF(AND($D307=1,$K307="Electric"),'AMI Ref (2)'!$P$6,IF(AND($D307=1,$K307="N/A"),0,0))))</f>
        <v>0</v>
      </c>
      <c r="AN307" s="77">
        <f>IF(AND($D307=2,$K307="Oil"),'AMI Ref (2)'!$N$7,IF(AND($D307=2,$K307="Gas"),'AMI Ref (2)'!$O$7,IF(AND($D307=2,$K307="Electric"),'AMI Ref (2)'!$P$7,IF(AND($D307=2,$K307="N/A"),0,0))))</f>
        <v>0</v>
      </c>
      <c r="AO307" s="77">
        <f>IF(AND($D307=3,$K307="Oil"),'AMI Ref (2)'!$N$8,IF(AND($D307=3,$K307="Gas"),'AMI Ref (2)'!$O$8,IF(AND($D307=3,$K307="Electric"),'AMI Ref (2)'!$P$8,IF(AND($D307=3,$K307="N/A"),0,0))))</f>
        <v>0</v>
      </c>
      <c r="AP307" s="77">
        <f>IF(AND($D307=4,$K307="Oil"),'AMI Ref (2)'!$N$9,IF(AND($D307=4,$K307="Gas"),'AMI Ref (2)'!$O$9,IF(AND($D307=4,$K307="Electric"),'AMI Ref (2)'!$P$9,IF(AND($D307=4,$K307="N/A"),0,0))))</f>
        <v>0</v>
      </c>
      <c r="AQ307" s="77">
        <f>IF(AND($D307=5,$K307="Oil"),'AMI Ref (2)'!$N$10,IF(AND($D307=5,$K307="Gas"),'AMI Ref (2)'!$O$10,IF(AND($D307=5,$K307="Electric"),'AMI Ref (2)'!$P$10,IF(AND($D307=5,$K307="N/A"),0,0))))</f>
        <v>0</v>
      </c>
      <c r="AR307" s="86">
        <f t="shared" si="68"/>
        <v>0</v>
      </c>
      <c r="AS307" s="87" t="e">
        <f t="shared" si="69"/>
        <v>#N/A</v>
      </c>
    </row>
    <row r="308" spans="1:45" ht="12.95" customHeight="1" x14ac:dyDescent="0.2">
      <c r="A308" s="68">
        <v>306</v>
      </c>
      <c r="B308" s="79">
        <f>Input!E323</f>
        <v>0</v>
      </c>
      <c r="C308" s="79">
        <f>Input!F323</f>
        <v>0</v>
      </c>
      <c r="D308" s="79">
        <f>Input!G323</f>
        <v>0</v>
      </c>
      <c r="E308" s="79">
        <f>Input!H323</f>
        <v>0</v>
      </c>
      <c r="F308" s="80">
        <f>Input!I323</f>
        <v>0</v>
      </c>
      <c r="G308" s="80">
        <f>Input!J323</f>
        <v>0</v>
      </c>
      <c r="H308" s="79">
        <f>Input!K323</f>
        <v>0</v>
      </c>
      <c r="I308" s="79">
        <f>Input!L323</f>
        <v>0</v>
      </c>
      <c r="J308" s="79">
        <f>Input!M323</f>
        <v>0</v>
      </c>
      <c r="K308" s="79">
        <f>Input!N323</f>
        <v>0</v>
      </c>
      <c r="L308" s="79">
        <f>Input!O323</f>
        <v>0</v>
      </c>
      <c r="M308" s="81" t="str">
        <f t="shared" si="60"/>
        <v/>
      </c>
      <c r="N308" s="82">
        <f t="shared" si="61"/>
        <v>0</v>
      </c>
      <c r="O308" s="83">
        <f>Input!C323</f>
        <v>0</v>
      </c>
      <c r="P308" s="83"/>
      <c r="R308" s="11">
        <f t="shared" si="57"/>
        <v>0</v>
      </c>
      <c r="S308" s="15" t="str">
        <f t="shared" si="58"/>
        <v xml:space="preserve"> </v>
      </c>
      <c r="T308" s="15"/>
      <c r="U308" s="12">
        <f t="shared" si="62"/>
        <v>0</v>
      </c>
      <c r="V308" s="12">
        <f t="shared" si="63"/>
        <v>0</v>
      </c>
      <c r="W308" s="12">
        <f t="shared" si="64"/>
        <v>0</v>
      </c>
      <c r="X308" s="12">
        <f t="shared" si="65"/>
        <v>0</v>
      </c>
      <c r="Y308" s="12">
        <f t="shared" si="66"/>
        <v>0</v>
      </c>
      <c r="Z308" s="12">
        <f t="shared" si="67"/>
        <v>0</v>
      </c>
      <c r="AA308" s="12">
        <f t="shared" si="70"/>
        <v>0</v>
      </c>
      <c r="AB308" s="12" t="str">
        <f t="shared" si="59"/>
        <v>00</v>
      </c>
      <c r="AC308" s="85" t="e">
        <f>VLOOKUP(AB308,'AMI Ref (2)'!T:U,2,FALSE)</f>
        <v>#N/A</v>
      </c>
      <c r="AD308" s="86"/>
      <c r="AE308" s="77">
        <f>IF(AND($D308=0,$J308="Oil"),'AMI Ref (2)'!$K$5,IF(AND($D308=0,$J308="Gas"),'AMI Ref (2)'!$L$5,IF(AND($D308=0,$J308="Electric"),'AMI Ref (2)'!$M$5,IF(AND($D308=0,$J308="N/A"),0,0))))</f>
        <v>0</v>
      </c>
      <c r="AF308" s="77">
        <f>IF(AND($D308=1,$J308="Oil"),'AMI Ref (2)'!$K$6,IF(AND($D308=1,$J308="Gas"),'AMI Ref (2)'!$L$6,IF(AND($D308=1,$J308="Electric"),'AMI Ref (2)'!$M$6,IF(AND($D308=1,$J308="N/A"),0,0))))</f>
        <v>0</v>
      </c>
      <c r="AG308" s="77">
        <f>IF(AND($D308=2,$J308="Oil"),'AMI Ref (2)'!$K$7,IF(AND($D308=2,$J308="Gas"),'AMI Ref (2)'!$L$7,IF(AND($D308=2,$J308="Electric"),'AMI Ref (2)'!$M$7,IF(AND($D308=2,$J308="N/A"),0,0))))</f>
        <v>0</v>
      </c>
      <c r="AH308" s="77">
        <f>IF(AND($D308=3,$J308="Oil"),'AMI Ref (2)'!$K$8,IF(AND($D308=3,$J308="Gas"),'AMI Ref (2)'!$L$8,IF(AND($D308=3,$J308="Electric"),'AMI Ref (2)'!$M$8,IF(AND($D308=3,$J308="N/A"),0,0))))</f>
        <v>0</v>
      </c>
      <c r="AI308" s="77">
        <f>IF(AND($D308=4,$J308="Oil"),'AMI Ref (2)'!$K$9,IF(AND($D308=4,$J308="Gas"),'AMI Ref (2)'!$L$9,IF(AND($D308=4,$J308="Electric"),'AMI Ref (2)'!$M$9,IF(AND($D308=4,$J308="N/A"),0,0))))</f>
        <v>0</v>
      </c>
      <c r="AJ308" s="77">
        <f>IF(AND($D308=5,$J308="Oil"),'AMI Ref (2)'!$K$10,IF(AND($D308=5,$J308="Gas"),'AMI Ref (2)'!$L$10,IF(AND($D308=5,$J308="Electric"),'AMI Ref (2)'!$M$10,IF(AND($D308=5,$J308="N/A"),0,0))))</f>
        <v>0</v>
      </c>
      <c r="AK308" s="42"/>
      <c r="AL308" s="77">
        <f>IF(AND($D308=0,$K308="Oil"),'AMI Ref (2)'!$N$5,IF(AND($D308=0,$K308="Gas"),'AMI Ref (2)'!$O$5,IF(AND($D308=0,$K308="Electric"),'AMI Ref (2)'!$P$5,IF(AND($D308=0,$K308="N/A"),0,0))))</f>
        <v>0</v>
      </c>
      <c r="AM308" s="77">
        <f>IF(AND($D308=1,$K308="Oil"),'AMI Ref (2)'!$N$6,IF(AND($D308=1,$K308="Gas"),'AMI Ref (2)'!$O$6,IF(AND($D308=1,$K308="Electric"),'AMI Ref (2)'!$P$6,IF(AND($D308=1,$K308="N/A"),0,0))))</f>
        <v>0</v>
      </c>
      <c r="AN308" s="77">
        <f>IF(AND($D308=2,$K308="Oil"),'AMI Ref (2)'!$N$7,IF(AND($D308=2,$K308="Gas"),'AMI Ref (2)'!$O$7,IF(AND($D308=2,$K308="Electric"),'AMI Ref (2)'!$P$7,IF(AND($D308=2,$K308="N/A"),0,0))))</f>
        <v>0</v>
      </c>
      <c r="AO308" s="77">
        <f>IF(AND($D308=3,$K308="Oil"),'AMI Ref (2)'!$N$8,IF(AND($D308=3,$K308="Gas"),'AMI Ref (2)'!$O$8,IF(AND($D308=3,$K308="Electric"),'AMI Ref (2)'!$P$8,IF(AND($D308=3,$K308="N/A"),0,0))))</f>
        <v>0</v>
      </c>
      <c r="AP308" s="77">
        <f>IF(AND($D308=4,$K308="Oil"),'AMI Ref (2)'!$N$9,IF(AND($D308=4,$K308="Gas"),'AMI Ref (2)'!$O$9,IF(AND($D308=4,$K308="Electric"),'AMI Ref (2)'!$P$9,IF(AND($D308=4,$K308="N/A"),0,0))))</f>
        <v>0</v>
      </c>
      <c r="AQ308" s="77">
        <f>IF(AND($D308=5,$K308="Oil"),'AMI Ref (2)'!$N$10,IF(AND($D308=5,$K308="Gas"),'AMI Ref (2)'!$O$10,IF(AND($D308=5,$K308="Electric"),'AMI Ref (2)'!$P$10,IF(AND($D308=5,$K308="N/A"),0,0))))</f>
        <v>0</v>
      </c>
      <c r="AR308" s="86">
        <f t="shared" si="68"/>
        <v>0</v>
      </c>
      <c r="AS308" s="87" t="e">
        <f t="shared" si="69"/>
        <v>#N/A</v>
      </c>
    </row>
    <row r="309" spans="1:45" ht="12.95" customHeight="1" x14ac:dyDescent="0.2">
      <c r="A309" s="68">
        <v>307</v>
      </c>
      <c r="B309" s="79">
        <f>Input!E324</f>
        <v>0</v>
      </c>
      <c r="C309" s="79">
        <f>Input!F324</f>
        <v>0</v>
      </c>
      <c r="D309" s="79">
        <f>Input!G324</f>
        <v>0</v>
      </c>
      <c r="E309" s="79">
        <f>Input!H324</f>
        <v>0</v>
      </c>
      <c r="F309" s="80">
        <f>Input!I324</f>
        <v>0</v>
      </c>
      <c r="G309" s="80">
        <f>Input!J324</f>
        <v>0</v>
      </c>
      <c r="H309" s="79">
        <f>Input!K324</f>
        <v>0</v>
      </c>
      <c r="I309" s="79">
        <f>Input!L324</f>
        <v>0</v>
      </c>
      <c r="J309" s="79">
        <f>Input!M324</f>
        <v>0</v>
      </c>
      <c r="K309" s="79">
        <f>Input!N324</f>
        <v>0</v>
      </c>
      <c r="L309" s="79">
        <f>Input!O324</f>
        <v>0</v>
      </c>
      <c r="M309" s="81" t="str">
        <f t="shared" si="60"/>
        <v/>
      </c>
      <c r="N309" s="82">
        <f t="shared" si="61"/>
        <v>0</v>
      </c>
      <c r="O309" s="83">
        <f>Input!C324</f>
        <v>0</v>
      </c>
      <c r="P309" s="83"/>
      <c r="R309" s="11">
        <f t="shared" si="57"/>
        <v>0</v>
      </c>
      <c r="S309" s="15" t="str">
        <f t="shared" si="58"/>
        <v xml:space="preserve"> </v>
      </c>
      <c r="T309" s="15"/>
      <c r="U309" s="12">
        <f t="shared" si="62"/>
        <v>0</v>
      </c>
      <c r="V309" s="12">
        <f t="shared" si="63"/>
        <v>0</v>
      </c>
      <c r="W309" s="12">
        <f t="shared" si="64"/>
        <v>0</v>
      </c>
      <c r="X309" s="12">
        <f t="shared" si="65"/>
        <v>0</v>
      </c>
      <c r="Y309" s="12">
        <f t="shared" si="66"/>
        <v>0</v>
      </c>
      <c r="Z309" s="12">
        <f t="shared" si="67"/>
        <v>0</v>
      </c>
      <c r="AA309" s="12">
        <f t="shared" si="70"/>
        <v>0</v>
      </c>
      <c r="AB309" s="12" t="str">
        <f t="shared" si="59"/>
        <v>00</v>
      </c>
      <c r="AC309" s="85" t="e">
        <f>VLOOKUP(AB309,'AMI Ref (2)'!T:U,2,FALSE)</f>
        <v>#N/A</v>
      </c>
      <c r="AD309" s="86"/>
      <c r="AE309" s="77">
        <f>IF(AND($D309=0,$J309="Oil"),'AMI Ref (2)'!$K$5,IF(AND($D309=0,$J309="Gas"),'AMI Ref (2)'!$L$5,IF(AND($D309=0,$J309="Electric"),'AMI Ref (2)'!$M$5,IF(AND($D309=0,$J309="N/A"),0,0))))</f>
        <v>0</v>
      </c>
      <c r="AF309" s="77">
        <f>IF(AND($D309=1,$J309="Oil"),'AMI Ref (2)'!$K$6,IF(AND($D309=1,$J309="Gas"),'AMI Ref (2)'!$L$6,IF(AND($D309=1,$J309="Electric"),'AMI Ref (2)'!$M$6,IF(AND($D309=1,$J309="N/A"),0,0))))</f>
        <v>0</v>
      </c>
      <c r="AG309" s="77">
        <f>IF(AND($D309=2,$J309="Oil"),'AMI Ref (2)'!$K$7,IF(AND($D309=2,$J309="Gas"),'AMI Ref (2)'!$L$7,IF(AND($D309=2,$J309="Electric"),'AMI Ref (2)'!$M$7,IF(AND($D309=2,$J309="N/A"),0,0))))</f>
        <v>0</v>
      </c>
      <c r="AH309" s="77">
        <f>IF(AND($D309=3,$J309="Oil"),'AMI Ref (2)'!$K$8,IF(AND($D309=3,$J309="Gas"),'AMI Ref (2)'!$L$8,IF(AND($D309=3,$J309="Electric"),'AMI Ref (2)'!$M$8,IF(AND($D309=3,$J309="N/A"),0,0))))</f>
        <v>0</v>
      </c>
      <c r="AI309" s="77">
        <f>IF(AND($D309=4,$J309="Oil"),'AMI Ref (2)'!$K$9,IF(AND($D309=4,$J309="Gas"),'AMI Ref (2)'!$L$9,IF(AND($D309=4,$J309="Electric"),'AMI Ref (2)'!$M$9,IF(AND($D309=4,$J309="N/A"),0,0))))</f>
        <v>0</v>
      </c>
      <c r="AJ309" s="77">
        <f>IF(AND($D309=5,$J309="Oil"),'AMI Ref (2)'!$K$10,IF(AND($D309=5,$J309="Gas"),'AMI Ref (2)'!$L$10,IF(AND($D309=5,$J309="Electric"),'AMI Ref (2)'!$M$10,IF(AND($D309=5,$J309="N/A"),0,0))))</f>
        <v>0</v>
      </c>
      <c r="AK309" s="42"/>
      <c r="AL309" s="77">
        <f>IF(AND($D309=0,$K309="Oil"),'AMI Ref (2)'!$N$5,IF(AND($D309=0,$K309="Gas"),'AMI Ref (2)'!$O$5,IF(AND($D309=0,$K309="Electric"),'AMI Ref (2)'!$P$5,IF(AND($D309=0,$K309="N/A"),0,0))))</f>
        <v>0</v>
      </c>
      <c r="AM309" s="77">
        <f>IF(AND($D309=1,$K309="Oil"),'AMI Ref (2)'!$N$6,IF(AND($D309=1,$K309="Gas"),'AMI Ref (2)'!$O$6,IF(AND($D309=1,$K309="Electric"),'AMI Ref (2)'!$P$6,IF(AND($D309=1,$K309="N/A"),0,0))))</f>
        <v>0</v>
      </c>
      <c r="AN309" s="77">
        <f>IF(AND($D309=2,$K309="Oil"),'AMI Ref (2)'!$N$7,IF(AND($D309=2,$K309="Gas"),'AMI Ref (2)'!$O$7,IF(AND($D309=2,$K309="Electric"),'AMI Ref (2)'!$P$7,IF(AND($D309=2,$K309="N/A"),0,0))))</f>
        <v>0</v>
      </c>
      <c r="AO309" s="77">
        <f>IF(AND($D309=3,$K309="Oil"),'AMI Ref (2)'!$N$8,IF(AND($D309=3,$K309="Gas"),'AMI Ref (2)'!$O$8,IF(AND($D309=3,$K309="Electric"),'AMI Ref (2)'!$P$8,IF(AND($D309=3,$K309="N/A"),0,0))))</f>
        <v>0</v>
      </c>
      <c r="AP309" s="77">
        <f>IF(AND($D309=4,$K309="Oil"),'AMI Ref (2)'!$N$9,IF(AND($D309=4,$K309="Gas"),'AMI Ref (2)'!$O$9,IF(AND($D309=4,$K309="Electric"),'AMI Ref (2)'!$P$9,IF(AND($D309=4,$K309="N/A"),0,0))))</f>
        <v>0</v>
      </c>
      <c r="AQ309" s="77">
        <f>IF(AND($D309=5,$K309="Oil"),'AMI Ref (2)'!$N$10,IF(AND($D309=5,$K309="Gas"),'AMI Ref (2)'!$O$10,IF(AND($D309=5,$K309="Electric"),'AMI Ref (2)'!$P$10,IF(AND($D309=5,$K309="N/A"),0,0))))</f>
        <v>0</v>
      </c>
      <c r="AR309" s="86">
        <f t="shared" si="68"/>
        <v>0</v>
      </c>
      <c r="AS309" s="87" t="e">
        <f t="shared" si="69"/>
        <v>#N/A</v>
      </c>
    </row>
    <row r="310" spans="1:45" ht="12.95" customHeight="1" x14ac:dyDescent="0.2">
      <c r="A310" s="68">
        <v>308</v>
      </c>
      <c r="B310" s="79">
        <f>Input!E325</f>
        <v>0</v>
      </c>
      <c r="C310" s="79">
        <f>Input!F325</f>
        <v>0</v>
      </c>
      <c r="D310" s="79">
        <f>Input!G325</f>
        <v>0</v>
      </c>
      <c r="E310" s="79">
        <f>Input!H325</f>
        <v>0</v>
      </c>
      <c r="F310" s="80">
        <f>Input!I325</f>
        <v>0</v>
      </c>
      <c r="G310" s="80">
        <f>Input!J325</f>
        <v>0</v>
      </c>
      <c r="H310" s="79">
        <f>Input!K325</f>
        <v>0</v>
      </c>
      <c r="I310" s="79">
        <f>Input!L325</f>
        <v>0</v>
      </c>
      <c r="J310" s="79">
        <f>Input!M325</f>
        <v>0</v>
      </c>
      <c r="K310" s="79">
        <f>Input!N325</f>
        <v>0</v>
      </c>
      <c r="L310" s="79">
        <f>Input!O325</f>
        <v>0</v>
      </c>
      <c r="M310" s="81" t="str">
        <f t="shared" si="60"/>
        <v/>
      </c>
      <c r="N310" s="82">
        <f t="shared" si="61"/>
        <v>0</v>
      </c>
      <c r="O310" s="83">
        <f>Input!C325</f>
        <v>0</v>
      </c>
      <c r="P310" s="83"/>
      <c r="R310" s="11">
        <f t="shared" si="57"/>
        <v>0</v>
      </c>
      <c r="S310" s="15" t="str">
        <f t="shared" si="58"/>
        <v xml:space="preserve"> </v>
      </c>
      <c r="T310" s="15"/>
      <c r="U310" s="12">
        <f t="shared" si="62"/>
        <v>0</v>
      </c>
      <c r="V310" s="12">
        <f t="shared" si="63"/>
        <v>0</v>
      </c>
      <c r="W310" s="12">
        <f t="shared" si="64"/>
        <v>0</v>
      </c>
      <c r="X310" s="12">
        <f t="shared" si="65"/>
        <v>0</v>
      </c>
      <c r="Y310" s="12">
        <f t="shared" si="66"/>
        <v>0</v>
      </c>
      <c r="Z310" s="12">
        <f t="shared" si="67"/>
        <v>0</v>
      </c>
      <c r="AA310" s="12">
        <f t="shared" si="70"/>
        <v>0</v>
      </c>
      <c r="AB310" s="12" t="str">
        <f t="shared" si="59"/>
        <v>00</v>
      </c>
      <c r="AC310" s="85" t="e">
        <f>VLOOKUP(AB310,'AMI Ref (2)'!T:U,2,FALSE)</f>
        <v>#N/A</v>
      </c>
      <c r="AD310" s="86"/>
      <c r="AE310" s="77">
        <f>IF(AND($D310=0,$J310="Oil"),'AMI Ref (2)'!$K$5,IF(AND($D310=0,$J310="Gas"),'AMI Ref (2)'!$L$5,IF(AND($D310=0,$J310="Electric"),'AMI Ref (2)'!$M$5,IF(AND($D310=0,$J310="N/A"),0,0))))</f>
        <v>0</v>
      </c>
      <c r="AF310" s="77">
        <f>IF(AND($D310=1,$J310="Oil"),'AMI Ref (2)'!$K$6,IF(AND($D310=1,$J310="Gas"),'AMI Ref (2)'!$L$6,IF(AND($D310=1,$J310="Electric"),'AMI Ref (2)'!$M$6,IF(AND($D310=1,$J310="N/A"),0,0))))</f>
        <v>0</v>
      </c>
      <c r="AG310" s="77">
        <f>IF(AND($D310=2,$J310="Oil"),'AMI Ref (2)'!$K$7,IF(AND($D310=2,$J310="Gas"),'AMI Ref (2)'!$L$7,IF(AND($D310=2,$J310="Electric"),'AMI Ref (2)'!$M$7,IF(AND($D310=2,$J310="N/A"),0,0))))</f>
        <v>0</v>
      </c>
      <c r="AH310" s="77">
        <f>IF(AND($D310=3,$J310="Oil"),'AMI Ref (2)'!$K$8,IF(AND($D310=3,$J310="Gas"),'AMI Ref (2)'!$L$8,IF(AND($D310=3,$J310="Electric"),'AMI Ref (2)'!$M$8,IF(AND($D310=3,$J310="N/A"),0,0))))</f>
        <v>0</v>
      </c>
      <c r="AI310" s="77">
        <f>IF(AND($D310=4,$J310="Oil"),'AMI Ref (2)'!$K$9,IF(AND($D310=4,$J310="Gas"),'AMI Ref (2)'!$L$9,IF(AND($D310=4,$J310="Electric"),'AMI Ref (2)'!$M$9,IF(AND($D310=4,$J310="N/A"),0,0))))</f>
        <v>0</v>
      </c>
      <c r="AJ310" s="77">
        <f>IF(AND($D310=5,$J310="Oil"),'AMI Ref (2)'!$K$10,IF(AND($D310=5,$J310="Gas"),'AMI Ref (2)'!$L$10,IF(AND($D310=5,$J310="Electric"),'AMI Ref (2)'!$M$10,IF(AND($D310=5,$J310="N/A"),0,0))))</f>
        <v>0</v>
      </c>
      <c r="AK310" s="42"/>
      <c r="AL310" s="77">
        <f>IF(AND($D310=0,$K310="Oil"),'AMI Ref (2)'!$N$5,IF(AND($D310=0,$K310="Gas"),'AMI Ref (2)'!$O$5,IF(AND($D310=0,$K310="Electric"),'AMI Ref (2)'!$P$5,IF(AND($D310=0,$K310="N/A"),0,0))))</f>
        <v>0</v>
      </c>
      <c r="AM310" s="77">
        <f>IF(AND($D310=1,$K310="Oil"),'AMI Ref (2)'!$N$6,IF(AND($D310=1,$K310="Gas"),'AMI Ref (2)'!$O$6,IF(AND($D310=1,$K310="Electric"),'AMI Ref (2)'!$P$6,IF(AND($D310=1,$K310="N/A"),0,0))))</f>
        <v>0</v>
      </c>
      <c r="AN310" s="77">
        <f>IF(AND($D310=2,$K310="Oil"),'AMI Ref (2)'!$N$7,IF(AND($D310=2,$K310="Gas"),'AMI Ref (2)'!$O$7,IF(AND($D310=2,$K310="Electric"),'AMI Ref (2)'!$P$7,IF(AND($D310=2,$K310="N/A"),0,0))))</f>
        <v>0</v>
      </c>
      <c r="AO310" s="77">
        <f>IF(AND($D310=3,$K310="Oil"),'AMI Ref (2)'!$N$8,IF(AND($D310=3,$K310="Gas"),'AMI Ref (2)'!$O$8,IF(AND($D310=3,$K310="Electric"),'AMI Ref (2)'!$P$8,IF(AND($D310=3,$K310="N/A"),0,0))))</f>
        <v>0</v>
      </c>
      <c r="AP310" s="77">
        <f>IF(AND($D310=4,$K310="Oil"),'AMI Ref (2)'!$N$9,IF(AND($D310=4,$K310="Gas"),'AMI Ref (2)'!$O$9,IF(AND($D310=4,$K310="Electric"),'AMI Ref (2)'!$P$9,IF(AND($D310=4,$K310="N/A"),0,0))))</f>
        <v>0</v>
      </c>
      <c r="AQ310" s="77">
        <f>IF(AND($D310=5,$K310="Oil"),'AMI Ref (2)'!$N$10,IF(AND($D310=5,$K310="Gas"),'AMI Ref (2)'!$O$10,IF(AND($D310=5,$K310="Electric"),'AMI Ref (2)'!$P$10,IF(AND($D310=5,$K310="N/A"),0,0))))</f>
        <v>0</v>
      </c>
      <c r="AR310" s="86">
        <f t="shared" si="68"/>
        <v>0</v>
      </c>
      <c r="AS310" s="87" t="e">
        <f t="shared" si="69"/>
        <v>#N/A</v>
      </c>
    </row>
    <row r="311" spans="1:45" ht="12.95" customHeight="1" x14ac:dyDescent="0.2">
      <c r="A311" s="68">
        <v>309</v>
      </c>
      <c r="B311" s="79">
        <f>Input!E326</f>
        <v>0</v>
      </c>
      <c r="C311" s="79">
        <f>Input!F326</f>
        <v>0</v>
      </c>
      <c r="D311" s="79">
        <f>Input!G326</f>
        <v>0</v>
      </c>
      <c r="E311" s="79">
        <f>Input!H326</f>
        <v>0</v>
      </c>
      <c r="F311" s="80">
        <f>Input!I326</f>
        <v>0</v>
      </c>
      <c r="G311" s="80">
        <f>Input!J326</f>
        <v>0</v>
      </c>
      <c r="H311" s="79">
        <f>Input!K326</f>
        <v>0</v>
      </c>
      <c r="I311" s="79">
        <f>Input!L326</f>
        <v>0</v>
      </c>
      <c r="J311" s="79">
        <f>Input!M326</f>
        <v>0</v>
      </c>
      <c r="K311" s="79">
        <f>Input!N326</f>
        <v>0</v>
      </c>
      <c r="L311" s="79">
        <f>Input!O326</f>
        <v>0</v>
      </c>
      <c r="M311" s="81" t="str">
        <f t="shared" si="60"/>
        <v/>
      </c>
      <c r="N311" s="82">
        <f t="shared" si="61"/>
        <v>0</v>
      </c>
      <c r="O311" s="83">
        <f>Input!C326</f>
        <v>0</v>
      </c>
      <c r="P311" s="83"/>
      <c r="R311" s="11">
        <f t="shared" si="57"/>
        <v>0</v>
      </c>
      <c r="S311" s="15" t="str">
        <f t="shared" si="58"/>
        <v xml:space="preserve"> </v>
      </c>
      <c r="T311" s="15"/>
      <c r="U311" s="12">
        <f t="shared" si="62"/>
        <v>0</v>
      </c>
      <c r="V311" s="12">
        <f t="shared" si="63"/>
        <v>0</v>
      </c>
      <c r="W311" s="12">
        <f t="shared" si="64"/>
        <v>0</v>
      </c>
      <c r="X311" s="12">
        <f t="shared" si="65"/>
        <v>0</v>
      </c>
      <c r="Y311" s="12">
        <f t="shared" si="66"/>
        <v>0</v>
      </c>
      <c r="Z311" s="12">
        <f t="shared" si="67"/>
        <v>0</v>
      </c>
      <c r="AA311" s="12">
        <f t="shared" si="70"/>
        <v>0</v>
      </c>
      <c r="AB311" s="12" t="str">
        <f t="shared" si="59"/>
        <v>00</v>
      </c>
      <c r="AC311" s="85" t="e">
        <f>VLOOKUP(AB311,'AMI Ref (2)'!T:U,2,FALSE)</f>
        <v>#N/A</v>
      </c>
      <c r="AD311" s="86"/>
      <c r="AE311" s="77">
        <f>IF(AND($D311=0,$J311="Oil"),'AMI Ref (2)'!$K$5,IF(AND($D311=0,$J311="Gas"),'AMI Ref (2)'!$L$5,IF(AND($D311=0,$J311="Electric"),'AMI Ref (2)'!$M$5,IF(AND($D311=0,$J311="N/A"),0,0))))</f>
        <v>0</v>
      </c>
      <c r="AF311" s="77">
        <f>IF(AND($D311=1,$J311="Oil"),'AMI Ref (2)'!$K$6,IF(AND($D311=1,$J311="Gas"),'AMI Ref (2)'!$L$6,IF(AND($D311=1,$J311="Electric"),'AMI Ref (2)'!$M$6,IF(AND($D311=1,$J311="N/A"),0,0))))</f>
        <v>0</v>
      </c>
      <c r="AG311" s="77">
        <f>IF(AND($D311=2,$J311="Oil"),'AMI Ref (2)'!$K$7,IF(AND($D311=2,$J311="Gas"),'AMI Ref (2)'!$L$7,IF(AND($D311=2,$J311="Electric"),'AMI Ref (2)'!$M$7,IF(AND($D311=2,$J311="N/A"),0,0))))</f>
        <v>0</v>
      </c>
      <c r="AH311" s="77">
        <f>IF(AND($D311=3,$J311="Oil"),'AMI Ref (2)'!$K$8,IF(AND($D311=3,$J311="Gas"),'AMI Ref (2)'!$L$8,IF(AND($D311=3,$J311="Electric"),'AMI Ref (2)'!$M$8,IF(AND($D311=3,$J311="N/A"),0,0))))</f>
        <v>0</v>
      </c>
      <c r="AI311" s="77">
        <f>IF(AND($D311=4,$J311="Oil"),'AMI Ref (2)'!$K$9,IF(AND($D311=4,$J311="Gas"),'AMI Ref (2)'!$L$9,IF(AND($D311=4,$J311="Electric"),'AMI Ref (2)'!$M$9,IF(AND($D311=4,$J311="N/A"),0,0))))</f>
        <v>0</v>
      </c>
      <c r="AJ311" s="77">
        <f>IF(AND($D311=5,$J311="Oil"),'AMI Ref (2)'!$K$10,IF(AND($D311=5,$J311="Gas"),'AMI Ref (2)'!$L$10,IF(AND($D311=5,$J311="Electric"),'AMI Ref (2)'!$M$10,IF(AND($D311=5,$J311="N/A"),0,0))))</f>
        <v>0</v>
      </c>
      <c r="AK311" s="42"/>
      <c r="AL311" s="77">
        <f>IF(AND($D311=0,$K311="Oil"),'AMI Ref (2)'!$N$5,IF(AND($D311=0,$K311="Gas"),'AMI Ref (2)'!$O$5,IF(AND($D311=0,$K311="Electric"),'AMI Ref (2)'!$P$5,IF(AND($D311=0,$K311="N/A"),0,0))))</f>
        <v>0</v>
      </c>
      <c r="AM311" s="77">
        <f>IF(AND($D311=1,$K311="Oil"),'AMI Ref (2)'!$N$6,IF(AND($D311=1,$K311="Gas"),'AMI Ref (2)'!$O$6,IF(AND($D311=1,$K311="Electric"),'AMI Ref (2)'!$P$6,IF(AND($D311=1,$K311="N/A"),0,0))))</f>
        <v>0</v>
      </c>
      <c r="AN311" s="77">
        <f>IF(AND($D311=2,$K311="Oil"),'AMI Ref (2)'!$N$7,IF(AND($D311=2,$K311="Gas"),'AMI Ref (2)'!$O$7,IF(AND($D311=2,$K311="Electric"),'AMI Ref (2)'!$P$7,IF(AND($D311=2,$K311="N/A"),0,0))))</f>
        <v>0</v>
      </c>
      <c r="AO311" s="77">
        <f>IF(AND($D311=3,$K311="Oil"),'AMI Ref (2)'!$N$8,IF(AND($D311=3,$K311="Gas"),'AMI Ref (2)'!$O$8,IF(AND($D311=3,$K311="Electric"),'AMI Ref (2)'!$P$8,IF(AND($D311=3,$K311="N/A"),0,0))))</f>
        <v>0</v>
      </c>
      <c r="AP311" s="77">
        <f>IF(AND($D311=4,$K311="Oil"),'AMI Ref (2)'!$N$9,IF(AND($D311=4,$K311="Gas"),'AMI Ref (2)'!$O$9,IF(AND($D311=4,$K311="Electric"),'AMI Ref (2)'!$P$9,IF(AND($D311=4,$K311="N/A"),0,0))))</f>
        <v>0</v>
      </c>
      <c r="AQ311" s="77">
        <f>IF(AND($D311=5,$K311="Oil"),'AMI Ref (2)'!$N$10,IF(AND($D311=5,$K311="Gas"),'AMI Ref (2)'!$O$10,IF(AND($D311=5,$K311="Electric"),'AMI Ref (2)'!$P$10,IF(AND($D311=5,$K311="N/A"),0,0))))</f>
        <v>0</v>
      </c>
      <c r="AR311" s="86">
        <f t="shared" si="68"/>
        <v>0</v>
      </c>
      <c r="AS311" s="87" t="e">
        <f t="shared" si="69"/>
        <v>#N/A</v>
      </c>
    </row>
    <row r="312" spans="1:45" ht="12.95" customHeight="1" x14ac:dyDescent="0.2">
      <c r="A312" s="68">
        <v>310</v>
      </c>
      <c r="B312" s="79">
        <f>Input!E327</f>
        <v>0</v>
      </c>
      <c r="C312" s="79">
        <f>Input!F327</f>
        <v>0</v>
      </c>
      <c r="D312" s="79">
        <f>Input!G327</f>
        <v>0</v>
      </c>
      <c r="E312" s="79">
        <f>Input!H327</f>
        <v>0</v>
      </c>
      <c r="F312" s="80">
        <f>Input!I327</f>
        <v>0</v>
      </c>
      <c r="G312" s="80">
        <f>Input!J327</f>
        <v>0</v>
      </c>
      <c r="H312" s="79">
        <f>Input!K327</f>
        <v>0</v>
      </c>
      <c r="I312" s="79">
        <f>Input!L327</f>
        <v>0</v>
      </c>
      <c r="J312" s="79">
        <f>Input!M327</f>
        <v>0</v>
      </c>
      <c r="K312" s="79">
        <f>Input!N327</f>
        <v>0</v>
      </c>
      <c r="L312" s="79">
        <f>Input!O327</f>
        <v>0</v>
      </c>
      <c r="M312" s="81" t="str">
        <f t="shared" si="60"/>
        <v/>
      </c>
      <c r="N312" s="82">
        <f t="shared" si="61"/>
        <v>0</v>
      </c>
      <c r="O312" s="83">
        <f>Input!C327</f>
        <v>0</v>
      </c>
      <c r="P312" s="83"/>
      <c r="R312" s="11">
        <f t="shared" si="57"/>
        <v>0</v>
      </c>
      <c r="S312" s="15" t="str">
        <f t="shared" si="58"/>
        <v xml:space="preserve"> </v>
      </c>
      <c r="T312" s="15"/>
      <c r="U312" s="12">
        <f t="shared" si="62"/>
        <v>0</v>
      </c>
      <c r="V312" s="12">
        <f t="shared" si="63"/>
        <v>0</v>
      </c>
      <c r="W312" s="12">
        <f t="shared" si="64"/>
        <v>0</v>
      </c>
      <c r="X312" s="12">
        <f t="shared" si="65"/>
        <v>0</v>
      </c>
      <c r="Y312" s="12">
        <f t="shared" si="66"/>
        <v>0</v>
      </c>
      <c r="Z312" s="12">
        <f t="shared" si="67"/>
        <v>0</v>
      </c>
      <c r="AA312" s="12">
        <f t="shared" si="70"/>
        <v>0</v>
      </c>
      <c r="AB312" s="12" t="str">
        <f t="shared" si="59"/>
        <v>00</v>
      </c>
      <c r="AC312" s="85" t="e">
        <f>VLOOKUP(AB312,'AMI Ref (2)'!T:U,2,FALSE)</f>
        <v>#N/A</v>
      </c>
      <c r="AD312" s="86"/>
      <c r="AE312" s="77">
        <f>IF(AND($D312=0,$J312="Oil"),'AMI Ref (2)'!$K$5,IF(AND($D312=0,$J312="Gas"),'AMI Ref (2)'!$L$5,IF(AND($D312=0,$J312="Electric"),'AMI Ref (2)'!$M$5,IF(AND($D312=0,$J312="N/A"),0,0))))</f>
        <v>0</v>
      </c>
      <c r="AF312" s="77">
        <f>IF(AND($D312=1,$J312="Oil"),'AMI Ref (2)'!$K$6,IF(AND($D312=1,$J312="Gas"),'AMI Ref (2)'!$L$6,IF(AND($D312=1,$J312="Electric"),'AMI Ref (2)'!$M$6,IF(AND($D312=1,$J312="N/A"),0,0))))</f>
        <v>0</v>
      </c>
      <c r="AG312" s="77">
        <f>IF(AND($D312=2,$J312="Oil"),'AMI Ref (2)'!$K$7,IF(AND($D312=2,$J312="Gas"),'AMI Ref (2)'!$L$7,IF(AND($D312=2,$J312="Electric"),'AMI Ref (2)'!$M$7,IF(AND($D312=2,$J312="N/A"),0,0))))</f>
        <v>0</v>
      </c>
      <c r="AH312" s="77">
        <f>IF(AND($D312=3,$J312="Oil"),'AMI Ref (2)'!$K$8,IF(AND($D312=3,$J312="Gas"),'AMI Ref (2)'!$L$8,IF(AND($D312=3,$J312="Electric"),'AMI Ref (2)'!$M$8,IF(AND($D312=3,$J312="N/A"),0,0))))</f>
        <v>0</v>
      </c>
      <c r="AI312" s="77">
        <f>IF(AND($D312=4,$J312="Oil"),'AMI Ref (2)'!$K$9,IF(AND($D312=4,$J312="Gas"),'AMI Ref (2)'!$L$9,IF(AND($D312=4,$J312="Electric"),'AMI Ref (2)'!$M$9,IF(AND($D312=4,$J312="N/A"),0,0))))</f>
        <v>0</v>
      </c>
      <c r="AJ312" s="77">
        <f>IF(AND($D312=5,$J312="Oil"),'AMI Ref (2)'!$K$10,IF(AND($D312=5,$J312="Gas"),'AMI Ref (2)'!$L$10,IF(AND($D312=5,$J312="Electric"),'AMI Ref (2)'!$M$10,IF(AND($D312=5,$J312="N/A"),0,0))))</f>
        <v>0</v>
      </c>
      <c r="AK312" s="42"/>
      <c r="AL312" s="77">
        <f>IF(AND($D312=0,$K312="Oil"),'AMI Ref (2)'!$N$5,IF(AND($D312=0,$K312="Gas"),'AMI Ref (2)'!$O$5,IF(AND($D312=0,$K312="Electric"),'AMI Ref (2)'!$P$5,IF(AND($D312=0,$K312="N/A"),0,0))))</f>
        <v>0</v>
      </c>
      <c r="AM312" s="77">
        <f>IF(AND($D312=1,$K312="Oil"),'AMI Ref (2)'!$N$6,IF(AND($D312=1,$K312="Gas"),'AMI Ref (2)'!$O$6,IF(AND($D312=1,$K312="Electric"),'AMI Ref (2)'!$P$6,IF(AND($D312=1,$K312="N/A"),0,0))))</f>
        <v>0</v>
      </c>
      <c r="AN312" s="77">
        <f>IF(AND($D312=2,$K312="Oil"),'AMI Ref (2)'!$N$7,IF(AND($D312=2,$K312="Gas"),'AMI Ref (2)'!$O$7,IF(AND($D312=2,$K312="Electric"),'AMI Ref (2)'!$P$7,IF(AND($D312=2,$K312="N/A"),0,0))))</f>
        <v>0</v>
      </c>
      <c r="AO312" s="77">
        <f>IF(AND($D312=3,$K312="Oil"),'AMI Ref (2)'!$N$8,IF(AND($D312=3,$K312="Gas"),'AMI Ref (2)'!$O$8,IF(AND($D312=3,$K312="Electric"),'AMI Ref (2)'!$P$8,IF(AND($D312=3,$K312="N/A"),0,0))))</f>
        <v>0</v>
      </c>
      <c r="AP312" s="77">
        <f>IF(AND($D312=4,$K312="Oil"),'AMI Ref (2)'!$N$9,IF(AND($D312=4,$K312="Gas"),'AMI Ref (2)'!$O$9,IF(AND($D312=4,$K312="Electric"),'AMI Ref (2)'!$P$9,IF(AND($D312=4,$K312="N/A"),0,0))))</f>
        <v>0</v>
      </c>
      <c r="AQ312" s="77">
        <f>IF(AND($D312=5,$K312="Oil"),'AMI Ref (2)'!$N$10,IF(AND($D312=5,$K312="Gas"),'AMI Ref (2)'!$O$10,IF(AND($D312=5,$K312="Electric"),'AMI Ref (2)'!$P$10,IF(AND($D312=5,$K312="N/A"),0,0))))</f>
        <v>0</v>
      </c>
      <c r="AR312" s="86">
        <f t="shared" si="68"/>
        <v>0</v>
      </c>
      <c r="AS312" s="87" t="e">
        <f t="shared" si="69"/>
        <v>#N/A</v>
      </c>
    </row>
    <row r="313" spans="1:45" ht="12.95" customHeight="1" x14ac:dyDescent="0.2">
      <c r="A313" s="68">
        <v>311</v>
      </c>
      <c r="B313" s="79">
        <f>Input!E328</f>
        <v>0</v>
      </c>
      <c r="C313" s="79">
        <f>Input!F328</f>
        <v>0</v>
      </c>
      <c r="D313" s="79">
        <f>Input!G328</f>
        <v>0</v>
      </c>
      <c r="E313" s="79">
        <f>Input!H328</f>
        <v>0</v>
      </c>
      <c r="F313" s="80">
        <f>Input!I328</f>
        <v>0</v>
      </c>
      <c r="G313" s="80">
        <f>Input!J328</f>
        <v>0</v>
      </c>
      <c r="H313" s="79">
        <f>Input!K328</f>
        <v>0</v>
      </c>
      <c r="I313" s="79">
        <f>Input!L328</f>
        <v>0</v>
      </c>
      <c r="J313" s="79">
        <f>Input!M328</f>
        <v>0</v>
      </c>
      <c r="K313" s="79">
        <f>Input!N328</f>
        <v>0</v>
      </c>
      <c r="L313" s="79">
        <f>Input!O328</f>
        <v>0</v>
      </c>
      <c r="M313" s="81" t="str">
        <f t="shared" si="60"/>
        <v/>
      </c>
      <c r="N313" s="82">
        <f t="shared" si="61"/>
        <v>0</v>
      </c>
      <c r="O313" s="83">
        <f>Input!C328</f>
        <v>0</v>
      </c>
      <c r="P313" s="83"/>
      <c r="R313" s="11">
        <f t="shared" si="57"/>
        <v>0</v>
      </c>
      <c r="S313" s="15" t="str">
        <f t="shared" si="58"/>
        <v xml:space="preserve"> </v>
      </c>
      <c r="T313" s="15"/>
      <c r="U313" s="12">
        <f t="shared" si="62"/>
        <v>0</v>
      </c>
      <c r="V313" s="12">
        <f t="shared" si="63"/>
        <v>0</v>
      </c>
      <c r="W313" s="12">
        <f t="shared" si="64"/>
        <v>0</v>
      </c>
      <c r="X313" s="12">
        <f t="shared" si="65"/>
        <v>0</v>
      </c>
      <c r="Y313" s="12">
        <f t="shared" si="66"/>
        <v>0</v>
      </c>
      <c r="Z313" s="12">
        <f t="shared" si="67"/>
        <v>0</v>
      </c>
      <c r="AA313" s="12">
        <f t="shared" si="70"/>
        <v>0</v>
      </c>
      <c r="AB313" s="12" t="str">
        <f t="shared" si="59"/>
        <v>00</v>
      </c>
      <c r="AC313" s="85" t="e">
        <f>VLOOKUP(AB313,'AMI Ref (2)'!T:U,2,FALSE)</f>
        <v>#N/A</v>
      </c>
      <c r="AD313" s="86"/>
      <c r="AE313" s="77">
        <f>IF(AND($D313=0,$J313="Oil"),'AMI Ref (2)'!$K$5,IF(AND($D313=0,$J313="Gas"),'AMI Ref (2)'!$L$5,IF(AND($D313=0,$J313="Electric"),'AMI Ref (2)'!$M$5,IF(AND($D313=0,$J313="N/A"),0,0))))</f>
        <v>0</v>
      </c>
      <c r="AF313" s="77">
        <f>IF(AND($D313=1,$J313="Oil"),'AMI Ref (2)'!$K$6,IF(AND($D313=1,$J313="Gas"),'AMI Ref (2)'!$L$6,IF(AND($D313=1,$J313="Electric"),'AMI Ref (2)'!$M$6,IF(AND($D313=1,$J313="N/A"),0,0))))</f>
        <v>0</v>
      </c>
      <c r="AG313" s="77">
        <f>IF(AND($D313=2,$J313="Oil"),'AMI Ref (2)'!$K$7,IF(AND($D313=2,$J313="Gas"),'AMI Ref (2)'!$L$7,IF(AND($D313=2,$J313="Electric"),'AMI Ref (2)'!$M$7,IF(AND($D313=2,$J313="N/A"),0,0))))</f>
        <v>0</v>
      </c>
      <c r="AH313" s="77">
        <f>IF(AND($D313=3,$J313="Oil"),'AMI Ref (2)'!$K$8,IF(AND($D313=3,$J313="Gas"),'AMI Ref (2)'!$L$8,IF(AND($D313=3,$J313="Electric"),'AMI Ref (2)'!$M$8,IF(AND($D313=3,$J313="N/A"),0,0))))</f>
        <v>0</v>
      </c>
      <c r="AI313" s="77">
        <f>IF(AND($D313=4,$J313="Oil"),'AMI Ref (2)'!$K$9,IF(AND($D313=4,$J313="Gas"),'AMI Ref (2)'!$L$9,IF(AND($D313=4,$J313="Electric"),'AMI Ref (2)'!$M$9,IF(AND($D313=4,$J313="N/A"),0,0))))</f>
        <v>0</v>
      </c>
      <c r="AJ313" s="77">
        <f>IF(AND($D313=5,$J313="Oil"),'AMI Ref (2)'!$K$10,IF(AND($D313=5,$J313="Gas"),'AMI Ref (2)'!$L$10,IF(AND($D313=5,$J313="Electric"),'AMI Ref (2)'!$M$10,IF(AND($D313=5,$J313="N/A"),0,0))))</f>
        <v>0</v>
      </c>
      <c r="AK313" s="42"/>
      <c r="AL313" s="77">
        <f>IF(AND($D313=0,$K313="Oil"),'AMI Ref (2)'!$N$5,IF(AND($D313=0,$K313="Gas"),'AMI Ref (2)'!$O$5,IF(AND($D313=0,$K313="Electric"),'AMI Ref (2)'!$P$5,IF(AND($D313=0,$K313="N/A"),0,0))))</f>
        <v>0</v>
      </c>
      <c r="AM313" s="77">
        <f>IF(AND($D313=1,$K313="Oil"),'AMI Ref (2)'!$N$6,IF(AND($D313=1,$K313="Gas"),'AMI Ref (2)'!$O$6,IF(AND($D313=1,$K313="Electric"),'AMI Ref (2)'!$P$6,IF(AND($D313=1,$K313="N/A"),0,0))))</f>
        <v>0</v>
      </c>
      <c r="AN313" s="77">
        <f>IF(AND($D313=2,$K313="Oil"),'AMI Ref (2)'!$N$7,IF(AND($D313=2,$K313="Gas"),'AMI Ref (2)'!$O$7,IF(AND($D313=2,$K313="Electric"),'AMI Ref (2)'!$P$7,IF(AND($D313=2,$K313="N/A"),0,0))))</f>
        <v>0</v>
      </c>
      <c r="AO313" s="77">
        <f>IF(AND($D313=3,$K313="Oil"),'AMI Ref (2)'!$N$8,IF(AND($D313=3,$K313="Gas"),'AMI Ref (2)'!$O$8,IF(AND($D313=3,$K313="Electric"),'AMI Ref (2)'!$P$8,IF(AND($D313=3,$K313="N/A"),0,0))))</f>
        <v>0</v>
      </c>
      <c r="AP313" s="77">
        <f>IF(AND($D313=4,$K313="Oil"),'AMI Ref (2)'!$N$9,IF(AND($D313=4,$K313="Gas"),'AMI Ref (2)'!$O$9,IF(AND($D313=4,$K313="Electric"),'AMI Ref (2)'!$P$9,IF(AND($D313=4,$K313="N/A"),0,0))))</f>
        <v>0</v>
      </c>
      <c r="AQ313" s="77">
        <f>IF(AND($D313=5,$K313="Oil"),'AMI Ref (2)'!$N$10,IF(AND($D313=5,$K313="Gas"),'AMI Ref (2)'!$O$10,IF(AND($D313=5,$K313="Electric"),'AMI Ref (2)'!$P$10,IF(AND($D313=5,$K313="N/A"),0,0))))</f>
        <v>0</v>
      </c>
      <c r="AR313" s="86">
        <f t="shared" si="68"/>
        <v>0</v>
      </c>
      <c r="AS313" s="87" t="e">
        <f t="shared" si="69"/>
        <v>#N/A</v>
      </c>
    </row>
    <row r="314" spans="1:45" ht="12.95" customHeight="1" x14ac:dyDescent="0.2">
      <c r="A314" s="68">
        <v>312</v>
      </c>
      <c r="B314" s="79">
        <f>Input!E329</f>
        <v>0</v>
      </c>
      <c r="C314" s="79">
        <f>Input!F329</f>
        <v>0</v>
      </c>
      <c r="D314" s="79">
        <f>Input!G329</f>
        <v>0</v>
      </c>
      <c r="E314" s="79">
        <f>Input!H329</f>
        <v>0</v>
      </c>
      <c r="F314" s="80">
        <f>Input!I329</f>
        <v>0</v>
      </c>
      <c r="G314" s="80">
        <f>Input!J329</f>
        <v>0</v>
      </c>
      <c r="H314" s="79">
        <f>Input!K329</f>
        <v>0</v>
      </c>
      <c r="I314" s="79">
        <f>Input!L329</f>
        <v>0</v>
      </c>
      <c r="J314" s="79">
        <f>Input!M329</f>
        <v>0</v>
      </c>
      <c r="K314" s="79">
        <f>Input!N329</f>
        <v>0</v>
      </c>
      <c r="L314" s="79">
        <f>Input!O329</f>
        <v>0</v>
      </c>
      <c r="M314" s="81" t="str">
        <f t="shared" si="60"/>
        <v/>
      </c>
      <c r="N314" s="82">
        <f t="shared" si="61"/>
        <v>0</v>
      </c>
      <c r="O314" s="83">
        <f>Input!C329</f>
        <v>0</v>
      </c>
      <c r="P314" s="83"/>
      <c r="R314" s="11">
        <f t="shared" si="57"/>
        <v>0</v>
      </c>
      <c r="S314" s="15" t="str">
        <f t="shared" si="58"/>
        <v xml:space="preserve"> </v>
      </c>
      <c r="T314" s="15"/>
      <c r="U314" s="12">
        <f t="shared" si="62"/>
        <v>0</v>
      </c>
      <c r="V314" s="12">
        <f t="shared" si="63"/>
        <v>0</v>
      </c>
      <c r="W314" s="12">
        <f t="shared" si="64"/>
        <v>0</v>
      </c>
      <c r="X314" s="12">
        <f t="shared" si="65"/>
        <v>0</v>
      </c>
      <c r="Y314" s="12">
        <f t="shared" si="66"/>
        <v>0</v>
      </c>
      <c r="Z314" s="12">
        <f t="shared" si="67"/>
        <v>0</v>
      </c>
      <c r="AA314" s="12">
        <f t="shared" si="70"/>
        <v>0</v>
      </c>
      <c r="AB314" s="12" t="str">
        <f t="shared" si="59"/>
        <v>00</v>
      </c>
      <c r="AC314" s="85" t="e">
        <f>VLOOKUP(AB314,'AMI Ref (2)'!T:U,2,FALSE)</f>
        <v>#N/A</v>
      </c>
      <c r="AD314" s="86"/>
      <c r="AE314" s="77">
        <f>IF(AND($D314=0,$J314="Oil"),'AMI Ref (2)'!$K$5,IF(AND($D314=0,$J314="Gas"),'AMI Ref (2)'!$L$5,IF(AND($D314=0,$J314="Electric"),'AMI Ref (2)'!$M$5,IF(AND($D314=0,$J314="N/A"),0,0))))</f>
        <v>0</v>
      </c>
      <c r="AF314" s="77">
        <f>IF(AND($D314=1,$J314="Oil"),'AMI Ref (2)'!$K$6,IF(AND($D314=1,$J314="Gas"),'AMI Ref (2)'!$L$6,IF(AND($D314=1,$J314="Electric"),'AMI Ref (2)'!$M$6,IF(AND($D314=1,$J314="N/A"),0,0))))</f>
        <v>0</v>
      </c>
      <c r="AG314" s="77">
        <f>IF(AND($D314=2,$J314="Oil"),'AMI Ref (2)'!$K$7,IF(AND($D314=2,$J314="Gas"),'AMI Ref (2)'!$L$7,IF(AND($D314=2,$J314="Electric"),'AMI Ref (2)'!$M$7,IF(AND($D314=2,$J314="N/A"),0,0))))</f>
        <v>0</v>
      </c>
      <c r="AH314" s="77">
        <f>IF(AND($D314=3,$J314="Oil"),'AMI Ref (2)'!$K$8,IF(AND($D314=3,$J314="Gas"),'AMI Ref (2)'!$L$8,IF(AND($D314=3,$J314="Electric"),'AMI Ref (2)'!$M$8,IF(AND($D314=3,$J314="N/A"),0,0))))</f>
        <v>0</v>
      </c>
      <c r="AI314" s="77">
        <f>IF(AND($D314=4,$J314="Oil"),'AMI Ref (2)'!$K$9,IF(AND($D314=4,$J314="Gas"),'AMI Ref (2)'!$L$9,IF(AND($D314=4,$J314="Electric"),'AMI Ref (2)'!$M$9,IF(AND($D314=4,$J314="N/A"),0,0))))</f>
        <v>0</v>
      </c>
      <c r="AJ314" s="77">
        <f>IF(AND($D314=5,$J314="Oil"),'AMI Ref (2)'!$K$10,IF(AND($D314=5,$J314="Gas"),'AMI Ref (2)'!$L$10,IF(AND($D314=5,$J314="Electric"),'AMI Ref (2)'!$M$10,IF(AND($D314=5,$J314="N/A"),0,0))))</f>
        <v>0</v>
      </c>
      <c r="AK314" s="42"/>
      <c r="AL314" s="77">
        <f>IF(AND($D314=0,$K314="Oil"),'AMI Ref (2)'!$N$5,IF(AND($D314=0,$K314="Gas"),'AMI Ref (2)'!$O$5,IF(AND($D314=0,$K314="Electric"),'AMI Ref (2)'!$P$5,IF(AND($D314=0,$K314="N/A"),0,0))))</f>
        <v>0</v>
      </c>
      <c r="AM314" s="77">
        <f>IF(AND($D314=1,$K314="Oil"),'AMI Ref (2)'!$N$6,IF(AND($D314=1,$K314="Gas"),'AMI Ref (2)'!$O$6,IF(AND($D314=1,$K314="Electric"),'AMI Ref (2)'!$P$6,IF(AND($D314=1,$K314="N/A"),0,0))))</f>
        <v>0</v>
      </c>
      <c r="AN314" s="77">
        <f>IF(AND($D314=2,$K314="Oil"),'AMI Ref (2)'!$N$7,IF(AND($D314=2,$K314="Gas"),'AMI Ref (2)'!$O$7,IF(AND($D314=2,$K314="Electric"),'AMI Ref (2)'!$P$7,IF(AND($D314=2,$K314="N/A"),0,0))))</f>
        <v>0</v>
      </c>
      <c r="AO314" s="77">
        <f>IF(AND($D314=3,$K314="Oil"),'AMI Ref (2)'!$N$8,IF(AND($D314=3,$K314="Gas"),'AMI Ref (2)'!$O$8,IF(AND($D314=3,$K314="Electric"),'AMI Ref (2)'!$P$8,IF(AND($D314=3,$K314="N/A"),0,0))))</f>
        <v>0</v>
      </c>
      <c r="AP314" s="77">
        <f>IF(AND($D314=4,$K314="Oil"),'AMI Ref (2)'!$N$9,IF(AND($D314=4,$K314="Gas"),'AMI Ref (2)'!$O$9,IF(AND($D314=4,$K314="Electric"),'AMI Ref (2)'!$P$9,IF(AND($D314=4,$K314="N/A"),0,0))))</f>
        <v>0</v>
      </c>
      <c r="AQ314" s="77">
        <f>IF(AND($D314=5,$K314="Oil"),'AMI Ref (2)'!$N$10,IF(AND($D314=5,$K314="Gas"),'AMI Ref (2)'!$O$10,IF(AND($D314=5,$K314="Electric"),'AMI Ref (2)'!$P$10,IF(AND($D314=5,$K314="N/A"),0,0))))</f>
        <v>0</v>
      </c>
      <c r="AR314" s="86">
        <f t="shared" si="68"/>
        <v>0</v>
      </c>
      <c r="AS314" s="87" t="e">
        <f t="shared" si="69"/>
        <v>#N/A</v>
      </c>
    </row>
    <row r="315" spans="1:45" ht="12.95" customHeight="1" x14ac:dyDescent="0.2">
      <c r="A315" s="68">
        <v>313</v>
      </c>
      <c r="B315" s="79">
        <f>Input!E330</f>
        <v>0</v>
      </c>
      <c r="C315" s="79">
        <f>Input!F330</f>
        <v>0</v>
      </c>
      <c r="D315" s="79">
        <f>Input!G330</f>
        <v>0</v>
      </c>
      <c r="E315" s="79">
        <f>Input!H330</f>
        <v>0</v>
      </c>
      <c r="F315" s="80">
        <f>Input!I330</f>
        <v>0</v>
      </c>
      <c r="G315" s="80">
        <f>Input!J330</f>
        <v>0</v>
      </c>
      <c r="H315" s="79">
        <f>Input!K330</f>
        <v>0</v>
      </c>
      <c r="I315" s="79">
        <f>Input!L330</f>
        <v>0</v>
      </c>
      <c r="J315" s="79">
        <f>Input!M330</f>
        <v>0</v>
      </c>
      <c r="K315" s="79">
        <f>Input!N330</f>
        <v>0</v>
      </c>
      <c r="L315" s="79">
        <f>Input!O330</f>
        <v>0</v>
      </c>
      <c r="M315" s="81" t="str">
        <f t="shared" si="60"/>
        <v/>
      </c>
      <c r="N315" s="82">
        <f t="shared" si="61"/>
        <v>0</v>
      </c>
      <c r="O315" s="83">
        <f>Input!C330</f>
        <v>0</v>
      </c>
      <c r="P315" s="83"/>
      <c r="R315" s="11">
        <f t="shared" si="57"/>
        <v>0</v>
      </c>
      <c r="S315" s="15" t="str">
        <f t="shared" si="58"/>
        <v xml:space="preserve"> </v>
      </c>
      <c r="T315" s="15"/>
      <c r="U315" s="12">
        <f t="shared" si="62"/>
        <v>0</v>
      </c>
      <c r="V315" s="12">
        <f t="shared" si="63"/>
        <v>0</v>
      </c>
      <c r="W315" s="12">
        <f t="shared" si="64"/>
        <v>0</v>
      </c>
      <c r="X315" s="12">
        <f t="shared" si="65"/>
        <v>0</v>
      </c>
      <c r="Y315" s="12">
        <f t="shared" si="66"/>
        <v>0</v>
      </c>
      <c r="Z315" s="12">
        <f t="shared" si="67"/>
        <v>0</v>
      </c>
      <c r="AA315" s="12">
        <f t="shared" si="70"/>
        <v>0</v>
      </c>
      <c r="AB315" s="12" t="str">
        <f t="shared" si="59"/>
        <v>00</v>
      </c>
      <c r="AC315" s="85" t="e">
        <f>VLOOKUP(AB315,'AMI Ref (2)'!T:U,2,FALSE)</f>
        <v>#N/A</v>
      </c>
      <c r="AD315" s="86"/>
      <c r="AE315" s="77">
        <f>IF(AND($D315=0,$J315="Oil"),'AMI Ref (2)'!$K$5,IF(AND($D315=0,$J315="Gas"),'AMI Ref (2)'!$L$5,IF(AND($D315=0,$J315="Electric"),'AMI Ref (2)'!$M$5,IF(AND($D315=0,$J315="N/A"),0,0))))</f>
        <v>0</v>
      </c>
      <c r="AF315" s="77">
        <f>IF(AND($D315=1,$J315="Oil"),'AMI Ref (2)'!$K$6,IF(AND($D315=1,$J315="Gas"),'AMI Ref (2)'!$L$6,IF(AND($D315=1,$J315="Electric"),'AMI Ref (2)'!$M$6,IF(AND($D315=1,$J315="N/A"),0,0))))</f>
        <v>0</v>
      </c>
      <c r="AG315" s="77">
        <f>IF(AND($D315=2,$J315="Oil"),'AMI Ref (2)'!$K$7,IF(AND($D315=2,$J315="Gas"),'AMI Ref (2)'!$L$7,IF(AND($D315=2,$J315="Electric"),'AMI Ref (2)'!$M$7,IF(AND($D315=2,$J315="N/A"),0,0))))</f>
        <v>0</v>
      </c>
      <c r="AH315" s="77">
        <f>IF(AND($D315=3,$J315="Oil"),'AMI Ref (2)'!$K$8,IF(AND($D315=3,$J315="Gas"),'AMI Ref (2)'!$L$8,IF(AND($D315=3,$J315="Electric"),'AMI Ref (2)'!$M$8,IF(AND($D315=3,$J315="N/A"),0,0))))</f>
        <v>0</v>
      </c>
      <c r="AI315" s="77">
        <f>IF(AND($D315=4,$J315="Oil"),'AMI Ref (2)'!$K$9,IF(AND($D315=4,$J315="Gas"),'AMI Ref (2)'!$L$9,IF(AND($D315=4,$J315="Electric"),'AMI Ref (2)'!$M$9,IF(AND($D315=4,$J315="N/A"),0,0))))</f>
        <v>0</v>
      </c>
      <c r="AJ315" s="77">
        <f>IF(AND($D315=5,$J315="Oil"),'AMI Ref (2)'!$K$10,IF(AND($D315=5,$J315="Gas"),'AMI Ref (2)'!$L$10,IF(AND($D315=5,$J315="Electric"),'AMI Ref (2)'!$M$10,IF(AND($D315=5,$J315="N/A"),0,0))))</f>
        <v>0</v>
      </c>
      <c r="AK315" s="42"/>
      <c r="AL315" s="77">
        <f>IF(AND($D315=0,$K315="Oil"),'AMI Ref (2)'!$N$5,IF(AND($D315=0,$K315="Gas"),'AMI Ref (2)'!$O$5,IF(AND($D315=0,$K315="Electric"),'AMI Ref (2)'!$P$5,IF(AND($D315=0,$K315="N/A"),0,0))))</f>
        <v>0</v>
      </c>
      <c r="AM315" s="77">
        <f>IF(AND($D315=1,$K315="Oil"),'AMI Ref (2)'!$N$6,IF(AND($D315=1,$K315="Gas"),'AMI Ref (2)'!$O$6,IF(AND($D315=1,$K315="Electric"),'AMI Ref (2)'!$P$6,IF(AND($D315=1,$K315="N/A"),0,0))))</f>
        <v>0</v>
      </c>
      <c r="AN315" s="77">
        <f>IF(AND($D315=2,$K315="Oil"),'AMI Ref (2)'!$N$7,IF(AND($D315=2,$K315="Gas"),'AMI Ref (2)'!$O$7,IF(AND($D315=2,$K315="Electric"),'AMI Ref (2)'!$P$7,IF(AND($D315=2,$K315="N/A"),0,0))))</f>
        <v>0</v>
      </c>
      <c r="AO315" s="77">
        <f>IF(AND($D315=3,$K315="Oil"),'AMI Ref (2)'!$N$8,IF(AND($D315=3,$K315="Gas"),'AMI Ref (2)'!$O$8,IF(AND($D315=3,$K315="Electric"),'AMI Ref (2)'!$P$8,IF(AND($D315=3,$K315="N/A"),0,0))))</f>
        <v>0</v>
      </c>
      <c r="AP315" s="77">
        <f>IF(AND($D315=4,$K315="Oil"),'AMI Ref (2)'!$N$9,IF(AND($D315=4,$K315="Gas"),'AMI Ref (2)'!$O$9,IF(AND($D315=4,$K315="Electric"),'AMI Ref (2)'!$P$9,IF(AND($D315=4,$K315="N/A"),0,0))))</f>
        <v>0</v>
      </c>
      <c r="AQ315" s="77">
        <f>IF(AND($D315=5,$K315="Oil"),'AMI Ref (2)'!$N$10,IF(AND($D315=5,$K315="Gas"),'AMI Ref (2)'!$O$10,IF(AND($D315=5,$K315="Electric"),'AMI Ref (2)'!$P$10,IF(AND($D315=5,$K315="N/A"),0,0))))</f>
        <v>0</v>
      </c>
      <c r="AR315" s="86">
        <f t="shared" si="68"/>
        <v>0</v>
      </c>
      <c r="AS315" s="87" t="e">
        <f t="shared" si="69"/>
        <v>#N/A</v>
      </c>
    </row>
    <row r="316" spans="1:45" ht="12.95" customHeight="1" x14ac:dyDescent="0.2">
      <c r="A316" s="68">
        <v>314</v>
      </c>
      <c r="B316" s="79">
        <f>Input!E331</f>
        <v>0</v>
      </c>
      <c r="C316" s="79">
        <f>Input!F331</f>
        <v>0</v>
      </c>
      <c r="D316" s="79">
        <f>Input!G331</f>
        <v>0</v>
      </c>
      <c r="E316" s="79">
        <f>Input!H331</f>
        <v>0</v>
      </c>
      <c r="F316" s="80">
        <f>Input!I331</f>
        <v>0</v>
      </c>
      <c r="G316" s="80">
        <f>Input!J331</f>
        <v>0</v>
      </c>
      <c r="H316" s="79">
        <f>Input!K331</f>
        <v>0</v>
      </c>
      <c r="I316" s="79">
        <f>Input!L331</f>
        <v>0</v>
      </c>
      <c r="J316" s="79">
        <f>Input!M331</f>
        <v>0</v>
      </c>
      <c r="K316" s="79">
        <f>Input!N331</f>
        <v>0</v>
      </c>
      <c r="L316" s="79">
        <f>Input!O331</f>
        <v>0</v>
      </c>
      <c r="M316" s="81" t="str">
        <f t="shared" si="60"/>
        <v/>
      </c>
      <c r="N316" s="82">
        <f t="shared" si="61"/>
        <v>0</v>
      </c>
      <c r="O316" s="83">
        <f>Input!C331</f>
        <v>0</v>
      </c>
      <c r="P316" s="83"/>
      <c r="R316" s="11">
        <f t="shared" si="57"/>
        <v>0</v>
      </c>
      <c r="S316" s="15" t="str">
        <f t="shared" si="58"/>
        <v xml:space="preserve"> </v>
      </c>
      <c r="T316" s="15"/>
      <c r="U316" s="12">
        <f t="shared" si="62"/>
        <v>0</v>
      </c>
      <c r="V316" s="12">
        <f t="shared" si="63"/>
        <v>0</v>
      </c>
      <c r="W316" s="12">
        <f t="shared" si="64"/>
        <v>0</v>
      </c>
      <c r="X316" s="12">
        <f t="shared" si="65"/>
        <v>0</v>
      </c>
      <c r="Y316" s="12">
        <f t="shared" si="66"/>
        <v>0</v>
      </c>
      <c r="Z316" s="12">
        <f t="shared" si="67"/>
        <v>0</v>
      </c>
      <c r="AA316" s="12">
        <f t="shared" si="70"/>
        <v>0</v>
      </c>
      <c r="AB316" s="12" t="str">
        <f t="shared" si="59"/>
        <v>00</v>
      </c>
      <c r="AC316" s="85" t="e">
        <f>VLOOKUP(AB316,'AMI Ref (2)'!T:U,2,FALSE)</f>
        <v>#N/A</v>
      </c>
      <c r="AD316" s="86"/>
      <c r="AE316" s="77">
        <f>IF(AND($D316=0,$J316="Oil"),'AMI Ref (2)'!$K$5,IF(AND($D316=0,$J316="Gas"),'AMI Ref (2)'!$L$5,IF(AND($D316=0,$J316="Electric"),'AMI Ref (2)'!$M$5,IF(AND($D316=0,$J316="N/A"),0,0))))</f>
        <v>0</v>
      </c>
      <c r="AF316" s="77">
        <f>IF(AND($D316=1,$J316="Oil"),'AMI Ref (2)'!$K$6,IF(AND($D316=1,$J316="Gas"),'AMI Ref (2)'!$L$6,IF(AND($D316=1,$J316="Electric"),'AMI Ref (2)'!$M$6,IF(AND($D316=1,$J316="N/A"),0,0))))</f>
        <v>0</v>
      </c>
      <c r="AG316" s="77">
        <f>IF(AND($D316=2,$J316="Oil"),'AMI Ref (2)'!$K$7,IF(AND($D316=2,$J316="Gas"),'AMI Ref (2)'!$L$7,IF(AND($D316=2,$J316="Electric"),'AMI Ref (2)'!$M$7,IF(AND($D316=2,$J316="N/A"),0,0))))</f>
        <v>0</v>
      </c>
      <c r="AH316" s="77">
        <f>IF(AND($D316=3,$J316="Oil"),'AMI Ref (2)'!$K$8,IF(AND($D316=3,$J316="Gas"),'AMI Ref (2)'!$L$8,IF(AND($D316=3,$J316="Electric"),'AMI Ref (2)'!$M$8,IF(AND($D316=3,$J316="N/A"),0,0))))</f>
        <v>0</v>
      </c>
      <c r="AI316" s="77">
        <f>IF(AND($D316=4,$J316="Oil"),'AMI Ref (2)'!$K$9,IF(AND($D316=4,$J316="Gas"),'AMI Ref (2)'!$L$9,IF(AND($D316=4,$J316="Electric"),'AMI Ref (2)'!$M$9,IF(AND($D316=4,$J316="N/A"),0,0))))</f>
        <v>0</v>
      </c>
      <c r="AJ316" s="77">
        <f>IF(AND($D316=5,$J316="Oil"),'AMI Ref (2)'!$K$10,IF(AND($D316=5,$J316="Gas"),'AMI Ref (2)'!$L$10,IF(AND($D316=5,$J316="Electric"),'AMI Ref (2)'!$M$10,IF(AND($D316=5,$J316="N/A"),0,0))))</f>
        <v>0</v>
      </c>
      <c r="AK316" s="42"/>
      <c r="AL316" s="77">
        <f>IF(AND($D316=0,$K316="Oil"),'AMI Ref (2)'!$N$5,IF(AND($D316=0,$K316="Gas"),'AMI Ref (2)'!$O$5,IF(AND($D316=0,$K316="Electric"),'AMI Ref (2)'!$P$5,IF(AND($D316=0,$K316="N/A"),0,0))))</f>
        <v>0</v>
      </c>
      <c r="AM316" s="77">
        <f>IF(AND($D316=1,$K316="Oil"),'AMI Ref (2)'!$N$6,IF(AND($D316=1,$K316="Gas"),'AMI Ref (2)'!$O$6,IF(AND($D316=1,$K316="Electric"),'AMI Ref (2)'!$P$6,IF(AND($D316=1,$K316="N/A"),0,0))))</f>
        <v>0</v>
      </c>
      <c r="AN316" s="77">
        <f>IF(AND($D316=2,$K316="Oil"),'AMI Ref (2)'!$N$7,IF(AND($D316=2,$K316="Gas"),'AMI Ref (2)'!$O$7,IF(AND($D316=2,$K316="Electric"),'AMI Ref (2)'!$P$7,IF(AND($D316=2,$K316="N/A"),0,0))))</f>
        <v>0</v>
      </c>
      <c r="AO316" s="77">
        <f>IF(AND($D316=3,$K316="Oil"),'AMI Ref (2)'!$N$8,IF(AND($D316=3,$K316="Gas"),'AMI Ref (2)'!$O$8,IF(AND($D316=3,$K316="Electric"),'AMI Ref (2)'!$P$8,IF(AND($D316=3,$K316="N/A"),0,0))))</f>
        <v>0</v>
      </c>
      <c r="AP316" s="77">
        <f>IF(AND($D316=4,$K316="Oil"),'AMI Ref (2)'!$N$9,IF(AND($D316=4,$K316="Gas"),'AMI Ref (2)'!$O$9,IF(AND($D316=4,$K316="Electric"),'AMI Ref (2)'!$P$9,IF(AND($D316=4,$K316="N/A"),0,0))))</f>
        <v>0</v>
      </c>
      <c r="AQ316" s="77">
        <f>IF(AND($D316=5,$K316="Oil"),'AMI Ref (2)'!$N$10,IF(AND($D316=5,$K316="Gas"),'AMI Ref (2)'!$O$10,IF(AND($D316=5,$K316="Electric"),'AMI Ref (2)'!$P$10,IF(AND($D316=5,$K316="N/A"),0,0))))</f>
        <v>0</v>
      </c>
      <c r="AR316" s="86">
        <f t="shared" si="68"/>
        <v>0</v>
      </c>
      <c r="AS316" s="87" t="e">
        <f t="shared" si="69"/>
        <v>#N/A</v>
      </c>
    </row>
    <row r="317" spans="1:45" ht="12.95" customHeight="1" x14ac:dyDescent="0.2">
      <c r="A317" s="68">
        <v>315</v>
      </c>
      <c r="B317" s="79">
        <f>Input!E332</f>
        <v>0</v>
      </c>
      <c r="C317" s="79">
        <f>Input!F332</f>
        <v>0</v>
      </c>
      <c r="D317" s="79">
        <f>Input!G332</f>
        <v>0</v>
      </c>
      <c r="E317" s="79">
        <f>Input!H332</f>
        <v>0</v>
      </c>
      <c r="F317" s="80">
        <f>Input!I332</f>
        <v>0</v>
      </c>
      <c r="G317" s="80">
        <f>Input!J332</f>
        <v>0</v>
      </c>
      <c r="H317" s="79">
        <f>Input!K332</f>
        <v>0</v>
      </c>
      <c r="I317" s="79">
        <f>Input!L332</f>
        <v>0</v>
      </c>
      <c r="J317" s="79">
        <f>Input!M332</f>
        <v>0</v>
      </c>
      <c r="K317" s="79">
        <f>Input!N332</f>
        <v>0</v>
      </c>
      <c r="L317" s="79">
        <f>Input!O332</f>
        <v>0</v>
      </c>
      <c r="M317" s="81" t="str">
        <f t="shared" si="60"/>
        <v/>
      </c>
      <c r="N317" s="82">
        <f t="shared" si="61"/>
        <v>0</v>
      </c>
      <c r="O317" s="83">
        <f>Input!C332</f>
        <v>0</v>
      </c>
      <c r="P317" s="83"/>
      <c r="R317" s="11">
        <f t="shared" si="57"/>
        <v>0</v>
      </c>
      <c r="S317" s="15" t="str">
        <f t="shared" si="58"/>
        <v xml:space="preserve"> </v>
      </c>
      <c r="T317" s="15"/>
      <c r="U317" s="12">
        <f t="shared" si="62"/>
        <v>0</v>
      </c>
      <c r="V317" s="12">
        <f t="shared" si="63"/>
        <v>0</v>
      </c>
      <c r="W317" s="12">
        <f t="shared" si="64"/>
        <v>0</v>
      </c>
      <c r="X317" s="12">
        <f t="shared" si="65"/>
        <v>0</v>
      </c>
      <c r="Y317" s="12">
        <f t="shared" si="66"/>
        <v>0</v>
      </c>
      <c r="Z317" s="12">
        <f t="shared" si="67"/>
        <v>0</v>
      </c>
      <c r="AA317" s="12">
        <f t="shared" si="70"/>
        <v>0</v>
      </c>
      <c r="AB317" s="12" t="str">
        <f t="shared" si="59"/>
        <v>00</v>
      </c>
      <c r="AC317" s="85" t="e">
        <f>VLOOKUP(AB317,'AMI Ref (2)'!T:U,2,FALSE)</f>
        <v>#N/A</v>
      </c>
      <c r="AD317" s="86"/>
      <c r="AE317" s="77">
        <f>IF(AND($D317=0,$J317="Oil"),'AMI Ref (2)'!$K$5,IF(AND($D317=0,$J317="Gas"),'AMI Ref (2)'!$L$5,IF(AND($D317=0,$J317="Electric"),'AMI Ref (2)'!$M$5,IF(AND($D317=0,$J317="N/A"),0,0))))</f>
        <v>0</v>
      </c>
      <c r="AF317" s="77">
        <f>IF(AND($D317=1,$J317="Oil"),'AMI Ref (2)'!$K$6,IF(AND($D317=1,$J317="Gas"),'AMI Ref (2)'!$L$6,IF(AND($D317=1,$J317="Electric"),'AMI Ref (2)'!$M$6,IF(AND($D317=1,$J317="N/A"),0,0))))</f>
        <v>0</v>
      </c>
      <c r="AG317" s="77">
        <f>IF(AND($D317=2,$J317="Oil"),'AMI Ref (2)'!$K$7,IF(AND($D317=2,$J317="Gas"),'AMI Ref (2)'!$L$7,IF(AND($D317=2,$J317="Electric"),'AMI Ref (2)'!$M$7,IF(AND($D317=2,$J317="N/A"),0,0))))</f>
        <v>0</v>
      </c>
      <c r="AH317" s="77">
        <f>IF(AND($D317=3,$J317="Oil"),'AMI Ref (2)'!$K$8,IF(AND($D317=3,$J317="Gas"),'AMI Ref (2)'!$L$8,IF(AND($D317=3,$J317="Electric"),'AMI Ref (2)'!$M$8,IF(AND($D317=3,$J317="N/A"),0,0))))</f>
        <v>0</v>
      </c>
      <c r="AI317" s="77">
        <f>IF(AND($D317=4,$J317="Oil"),'AMI Ref (2)'!$K$9,IF(AND($D317=4,$J317="Gas"),'AMI Ref (2)'!$L$9,IF(AND($D317=4,$J317="Electric"),'AMI Ref (2)'!$M$9,IF(AND($D317=4,$J317="N/A"),0,0))))</f>
        <v>0</v>
      </c>
      <c r="AJ317" s="77">
        <f>IF(AND($D317=5,$J317="Oil"),'AMI Ref (2)'!$K$10,IF(AND($D317=5,$J317="Gas"),'AMI Ref (2)'!$L$10,IF(AND($D317=5,$J317="Electric"),'AMI Ref (2)'!$M$10,IF(AND($D317=5,$J317="N/A"),0,0))))</f>
        <v>0</v>
      </c>
      <c r="AK317" s="42"/>
      <c r="AL317" s="77">
        <f>IF(AND($D317=0,$K317="Oil"),'AMI Ref (2)'!$N$5,IF(AND($D317=0,$K317="Gas"),'AMI Ref (2)'!$O$5,IF(AND($D317=0,$K317="Electric"),'AMI Ref (2)'!$P$5,IF(AND($D317=0,$K317="N/A"),0,0))))</f>
        <v>0</v>
      </c>
      <c r="AM317" s="77">
        <f>IF(AND($D317=1,$K317="Oil"),'AMI Ref (2)'!$N$6,IF(AND($D317=1,$K317="Gas"),'AMI Ref (2)'!$O$6,IF(AND($D317=1,$K317="Electric"),'AMI Ref (2)'!$P$6,IF(AND($D317=1,$K317="N/A"),0,0))))</f>
        <v>0</v>
      </c>
      <c r="AN317" s="77">
        <f>IF(AND($D317=2,$K317="Oil"),'AMI Ref (2)'!$N$7,IF(AND($D317=2,$K317="Gas"),'AMI Ref (2)'!$O$7,IF(AND($D317=2,$K317="Electric"),'AMI Ref (2)'!$P$7,IF(AND($D317=2,$K317="N/A"),0,0))))</f>
        <v>0</v>
      </c>
      <c r="AO317" s="77">
        <f>IF(AND($D317=3,$K317="Oil"),'AMI Ref (2)'!$N$8,IF(AND($D317=3,$K317="Gas"),'AMI Ref (2)'!$O$8,IF(AND($D317=3,$K317="Electric"),'AMI Ref (2)'!$P$8,IF(AND($D317=3,$K317="N/A"),0,0))))</f>
        <v>0</v>
      </c>
      <c r="AP317" s="77">
        <f>IF(AND($D317=4,$K317="Oil"),'AMI Ref (2)'!$N$9,IF(AND($D317=4,$K317="Gas"),'AMI Ref (2)'!$O$9,IF(AND($D317=4,$K317="Electric"),'AMI Ref (2)'!$P$9,IF(AND($D317=4,$K317="N/A"),0,0))))</f>
        <v>0</v>
      </c>
      <c r="AQ317" s="77">
        <f>IF(AND($D317=5,$K317="Oil"),'AMI Ref (2)'!$N$10,IF(AND($D317=5,$K317="Gas"),'AMI Ref (2)'!$O$10,IF(AND($D317=5,$K317="Electric"),'AMI Ref (2)'!$P$10,IF(AND($D317=5,$K317="N/A"),0,0))))</f>
        <v>0</v>
      </c>
      <c r="AR317" s="86">
        <f t="shared" si="68"/>
        <v>0</v>
      </c>
      <c r="AS317" s="87" t="e">
        <f t="shared" si="69"/>
        <v>#N/A</v>
      </c>
    </row>
    <row r="318" spans="1:45" ht="12.95" customHeight="1" x14ac:dyDescent="0.2">
      <c r="A318" s="68">
        <v>316</v>
      </c>
      <c r="B318" s="79">
        <f>Input!E333</f>
        <v>0</v>
      </c>
      <c r="C318" s="79">
        <f>Input!F333</f>
        <v>0</v>
      </c>
      <c r="D318" s="79">
        <f>Input!G333</f>
        <v>0</v>
      </c>
      <c r="E318" s="79">
        <f>Input!H333</f>
        <v>0</v>
      </c>
      <c r="F318" s="80">
        <f>Input!I333</f>
        <v>0</v>
      </c>
      <c r="G318" s="80">
        <f>Input!J333</f>
        <v>0</v>
      </c>
      <c r="H318" s="79">
        <f>Input!K333</f>
        <v>0</v>
      </c>
      <c r="I318" s="79">
        <f>Input!L333</f>
        <v>0</v>
      </c>
      <c r="J318" s="79">
        <f>Input!M333</f>
        <v>0</v>
      </c>
      <c r="K318" s="79">
        <f>Input!N333</f>
        <v>0</v>
      </c>
      <c r="L318" s="79">
        <f>Input!O333</f>
        <v>0</v>
      </c>
      <c r="M318" s="81" t="str">
        <f t="shared" si="60"/>
        <v/>
      </c>
      <c r="N318" s="82">
        <f t="shared" si="61"/>
        <v>0</v>
      </c>
      <c r="O318" s="83">
        <f>Input!C333</f>
        <v>0</v>
      </c>
      <c r="P318" s="83"/>
      <c r="R318" s="11">
        <f t="shared" si="57"/>
        <v>0</v>
      </c>
      <c r="S318" s="15" t="str">
        <f t="shared" si="58"/>
        <v xml:space="preserve"> </v>
      </c>
      <c r="T318" s="15"/>
      <c r="U318" s="12">
        <f t="shared" si="62"/>
        <v>0</v>
      </c>
      <c r="V318" s="12">
        <f t="shared" si="63"/>
        <v>0</v>
      </c>
      <c r="W318" s="12">
        <f t="shared" si="64"/>
        <v>0</v>
      </c>
      <c r="X318" s="12">
        <f t="shared" si="65"/>
        <v>0</v>
      </c>
      <c r="Y318" s="12">
        <f t="shared" si="66"/>
        <v>0</v>
      </c>
      <c r="Z318" s="12">
        <f t="shared" si="67"/>
        <v>0</v>
      </c>
      <c r="AA318" s="12">
        <f t="shared" si="70"/>
        <v>0</v>
      </c>
      <c r="AB318" s="12" t="str">
        <f t="shared" si="59"/>
        <v>00</v>
      </c>
      <c r="AC318" s="85" t="e">
        <f>VLOOKUP(AB318,'AMI Ref (2)'!T:U,2,FALSE)</f>
        <v>#N/A</v>
      </c>
      <c r="AD318" s="86"/>
      <c r="AE318" s="77">
        <f>IF(AND($D318=0,$J318="Oil"),'AMI Ref (2)'!$K$5,IF(AND($D318=0,$J318="Gas"),'AMI Ref (2)'!$L$5,IF(AND($D318=0,$J318="Electric"),'AMI Ref (2)'!$M$5,IF(AND($D318=0,$J318="N/A"),0,0))))</f>
        <v>0</v>
      </c>
      <c r="AF318" s="77">
        <f>IF(AND($D318=1,$J318="Oil"),'AMI Ref (2)'!$K$6,IF(AND($D318=1,$J318="Gas"),'AMI Ref (2)'!$L$6,IF(AND($D318=1,$J318="Electric"),'AMI Ref (2)'!$M$6,IF(AND($D318=1,$J318="N/A"),0,0))))</f>
        <v>0</v>
      </c>
      <c r="AG318" s="77">
        <f>IF(AND($D318=2,$J318="Oil"),'AMI Ref (2)'!$K$7,IF(AND($D318=2,$J318="Gas"),'AMI Ref (2)'!$L$7,IF(AND($D318=2,$J318="Electric"),'AMI Ref (2)'!$M$7,IF(AND($D318=2,$J318="N/A"),0,0))))</f>
        <v>0</v>
      </c>
      <c r="AH318" s="77">
        <f>IF(AND($D318=3,$J318="Oil"),'AMI Ref (2)'!$K$8,IF(AND($D318=3,$J318="Gas"),'AMI Ref (2)'!$L$8,IF(AND($D318=3,$J318="Electric"),'AMI Ref (2)'!$M$8,IF(AND($D318=3,$J318="N/A"),0,0))))</f>
        <v>0</v>
      </c>
      <c r="AI318" s="77">
        <f>IF(AND($D318=4,$J318="Oil"),'AMI Ref (2)'!$K$9,IF(AND($D318=4,$J318="Gas"),'AMI Ref (2)'!$L$9,IF(AND($D318=4,$J318="Electric"),'AMI Ref (2)'!$M$9,IF(AND($D318=4,$J318="N/A"),0,0))))</f>
        <v>0</v>
      </c>
      <c r="AJ318" s="77">
        <f>IF(AND($D318=5,$J318="Oil"),'AMI Ref (2)'!$K$10,IF(AND($D318=5,$J318="Gas"),'AMI Ref (2)'!$L$10,IF(AND($D318=5,$J318="Electric"),'AMI Ref (2)'!$M$10,IF(AND($D318=5,$J318="N/A"),0,0))))</f>
        <v>0</v>
      </c>
      <c r="AK318" s="42"/>
      <c r="AL318" s="77">
        <f>IF(AND($D318=0,$K318="Oil"),'AMI Ref (2)'!$N$5,IF(AND($D318=0,$K318="Gas"),'AMI Ref (2)'!$O$5,IF(AND($D318=0,$K318="Electric"),'AMI Ref (2)'!$P$5,IF(AND($D318=0,$K318="N/A"),0,0))))</f>
        <v>0</v>
      </c>
      <c r="AM318" s="77">
        <f>IF(AND($D318=1,$K318="Oil"),'AMI Ref (2)'!$N$6,IF(AND($D318=1,$K318="Gas"),'AMI Ref (2)'!$O$6,IF(AND($D318=1,$K318="Electric"),'AMI Ref (2)'!$P$6,IF(AND($D318=1,$K318="N/A"),0,0))))</f>
        <v>0</v>
      </c>
      <c r="AN318" s="77">
        <f>IF(AND($D318=2,$K318="Oil"),'AMI Ref (2)'!$N$7,IF(AND($D318=2,$K318="Gas"),'AMI Ref (2)'!$O$7,IF(AND($D318=2,$K318="Electric"),'AMI Ref (2)'!$P$7,IF(AND($D318=2,$K318="N/A"),0,0))))</f>
        <v>0</v>
      </c>
      <c r="AO318" s="77">
        <f>IF(AND($D318=3,$K318="Oil"),'AMI Ref (2)'!$N$8,IF(AND($D318=3,$K318="Gas"),'AMI Ref (2)'!$O$8,IF(AND($D318=3,$K318="Electric"),'AMI Ref (2)'!$P$8,IF(AND($D318=3,$K318="N/A"),0,0))))</f>
        <v>0</v>
      </c>
      <c r="AP318" s="77">
        <f>IF(AND($D318=4,$K318="Oil"),'AMI Ref (2)'!$N$9,IF(AND($D318=4,$K318="Gas"),'AMI Ref (2)'!$O$9,IF(AND($D318=4,$K318="Electric"),'AMI Ref (2)'!$P$9,IF(AND($D318=4,$K318="N/A"),0,0))))</f>
        <v>0</v>
      </c>
      <c r="AQ318" s="77">
        <f>IF(AND($D318=5,$K318="Oil"),'AMI Ref (2)'!$N$10,IF(AND($D318=5,$K318="Gas"),'AMI Ref (2)'!$O$10,IF(AND($D318=5,$K318="Electric"),'AMI Ref (2)'!$P$10,IF(AND($D318=5,$K318="N/A"),0,0))))</f>
        <v>0</v>
      </c>
      <c r="AR318" s="86">
        <f t="shared" si="68"/>
        <v>0</v>
      </c>
      <c r="AS318" s="87" t="e">
        <f t="shared" si="69"/>
        <v>#N/A</v>
      </c>
    </row>
    <row r="319" spans="1:45" ht="12.95" customHeight="1" x14ac:dyDescent="0.2">
      <c r="A319" s="68">
        <v>317</v>
      </c>
      <c r="B319" s="79">
        <f>Input!E334</f>
        <v>0</v>
      </c>
      <c r="C319" s="79">
        <f>Input!F334</f>
        <v>0</v>
      </c>
      <c r="D319" s="79">
        <f>Input!G334</f>
        <v>0</v>
      </c>
      <c r="E319" s="79">
        <f>Input!H334</f>
        <v>0</v>
      </c>
      <c r="F319" s="80">
        <f>Input!I334</f>
        <v>0</v>
      </c>
      <c r="G319" s="80">
        <f>Input!J334</f>
        <v>0</v>
      </c>
      <c r="H319" s="79">
        <f>Input!K334</f>
        <v>0</v>
      </c>
      <c r="I319" s="79">
        <f>Input!L334</f>
        <v>0</v>
      </c>
      <c r="J319" s="79">
        <f>Input!M334</f>
        <v>0</v>
      </c>
      <c r="K319" s="79">
        <f>Input!N334</f>
        <v>0</v>
      </c>
      <c r="L319" s="79">
        <f>Input!O334</f>
        <v>0</v>
      </c>
      <c r="M319" s="81" t="str">
        <f t="shared" si="60"/>
        <v/>
      </c>
      <c r="N319" s="82">
        <f t="shared" si="61"/>
        <v>0</v>
      </c>
      <c r="O319" s="83">
        <f>Input!C334</f>
        <v>0</v>
      </c>
      <c r="P319" s="83"/>
      <c r="R319" s="11">
        <f t="shared" si="57"/>
        <v>0</v>
      </c>
      <c r="S319" s="15" t="str">
        <f t="shared" si="58"/>
        <v xml:space="preserve"> </v>
      </c>
      <c r="T319" s="15"/>
      <c r="U319" s="12">
        <f t="shared" si="62"/>
        <v>0</v>
      </c>
      <c r="V319" s="12">
        <f t="shared" si="63"/>
        <v>0</v>
      </c>
      <c r="W319" s="12">
        <f t="shared" si="64"/>
        <v>0</v>
      </c>
      <c r="X319" s="12">
        <f t="shared" si="65"/>
        <v>0</v>
      </c>
      <c r="Y319" s="12">
        <f t="shared" si="66"/>
        <v>0</v>
      </c>
      <c r="Z319" s="12">
        <f t="shared" si="67"/>
        <v>0</v>
      </c>
      <c r="AA319" s="12">
        <f t="shared" si="70"/>
        <v>0</v>
      </c>
      <c r="AB319" s="12" t="str">
        <f t="shared" si="59"/>
        <v>00</v>
      </c>
      <c r="AC319" s="85" t="e">
        <f>VLOOKUP(AB319,'AMI Ref (2)'!T:U,2,FALSE)</f>
        <v>#N/A</v>
      </c>
      <c r="AD319" s="86"/>
      <c r="AE319" s="77">
        <f>IF(AND($D319=0,$J319="Oil"),'AMI Ref (2)'!$K$5,IF(AND($D319=0,$J319="Gas"),'AMI Ref (2)'!$L$5,IF(AND($D319=0,$J319="Electric"),'AMI Ref (2)'!$M$5,IF(AND($D319=0,$J319="N/A"),0,0))))</f>
        <v>0</v>
      </c>
      <c r="AF319" s="77">
        <f>IF(AND($D319=1,$J319="Oil"),'AMI Ref (2)'!$K$6,IF(AND($D319=1,$J319="Gas"),'AMI Ref (2)'!$L$6,IF(AND($D319=1,$J319="Electric"),'AMI Ref (2)'!$M$6,IF(AND($D319=1,$J319="N/A"),0,0))))</f>
        <v>0</v>
      </c>
      <c r="AG319" s="77">
        <f>IF(AND($D319=2,$J319="Oil"),'AMI Ref (2)'!$K$7,IF(AND($D319=2,$J319="Gas"),'AMI Ref (2)'!$L$7,IF(AND($D319=2,$J319="Electric"),'AMI Ref (2)'!$M$7,IF(AND($D319=2,$J319="N/A"),0,0))))</f>
        <v>0</v>
      </c>
      <c r="AH319" s="77">
        <f>IF(AND($D319=3,$J319="Oil"),'AMI Ref (2)'!$K$8,IF(AND($D319=3,$J319="Gas"),'AMI Ref (2)'!$L$8,IF(AND($D319=3,$J319="Electric"),'AMI Ref (2)'!$M$8,IF(AND($D319=3,$J319="N/A"),0,0))))</f>
        <v>0</v>
      </c>
      <c r="AI319" s="77">
        <f>IF(AND($D319=4,$J319="Oil"),'AMI Ref (2)'!$K$9,IF(AND($D319=4,$J319="Gas"),'AMI Ref (2)'!$L$9,IF(AND($D319=4,$J319="Electric"),'AMI Ref (2)'!$M$9,IF(AND($D319=4,$J319="N/A"),0,0))))</f>
        <v>0</v>
      </c>
      <c r="AJ319" s="77">
        <f>IF(AND($D319=5,$J319="Oil"),'AMI Ref (2)'!$K$10,IF(AND($D319=5,$J319="Gas"),'AMI Ref (2)'!$L$10,IF(AND($D319=5,$J319="Electric"),'AMI Ref (2)'!$M$10,IF(AND($D319=5,$J319="N/A"),0,0))))</f>
        <v>0</v>
      </c>
      <c r="AK319" s="42"/>
      <c r="AL319" s="77">
        <f>IF(AND($D319=0,$K319="Oil"),'AMI Ref (2)'!$N$5,IF(AND($D319=0,$K319="Gas"),'AMI Ref (2)'!$O$5,IF(AND($D319=0,$K319="Electric"),'AMI Ref (2)'!$P$5,IF(AND($D319=0,$K319="N/A"),0,0))))</f>
        <v>0</v>
      </c>
      <c r="AM319" s="77">
        <f>IF(AND($D319=1,$K319="Oil"),'AMI Ref (2)'!$N$6,IF(AND($D319=1,$K319="Gas"),'AMI Ref (2)'!$O$6,IF(AND($D319=1,$K319="Electric"),'AMI Ref (2)'!$P$6,IF(AND($D319=1,$K319="N/A"),0,0))))</f>
        <v>0</v>
      </c>
      <c r="AN319" s="77">
        <f>IF(AND($D319=2,$K319="Oil"),'AMI Ref (2)'!$N$7,IF(AND($D319=2,$K319="Gas"),'AMI Ref (2)'!$O$7,IF(AND($D319=2,$K319="Electric"),'AMI Ref (2)'!$P$7,IF(AND($D319=2,$K319="N/A"),0,0))))</f>
        <v>0</v>
      </c>
      <c r="AO319" s="77">
        <f>IF(AND($D319=3,$K319="Oil"),'AMI Ref (2)'!$N$8,IF(AND($D319=3,$K319="Gas"),'AMI Ref (2)'!$O$8,IF(AND($D319=3,$K319="Electric"),'AMI Ref (2)'!$P$8,IF(AND($D319=3,$K319="N/A"),0,0))))</f>
        <v>0</v>
      </c>
      <c r="AP319" s="77">
        <f>IF(AND($D319=4,$K319="Oil"),'AMI Ref (2)'!$N$9,IF(AND($D319=4,$K319="Gas"),'AMI Ref (2)'!$O$9,IF(AND($D319=4,$K319="Electric"),'AMI Ref (2)'!$P$9,IF(AND($D319=4,$K319="N/A"),0,0))))</f>
        <v>0</v>
      </c>
      <c r="AQ319" s="77">
        <f>IF(AND($D319=5,$K319="Oil"),'AMI Ref (2)'!$N$10,IF(AND($D319=5,$K319="Gas"),'AMI Ref (2)'!$O$10,IF(AND($D319=5,$K319="Electric"),'AMI Ref (2)'!$P$10,IF(AND($D319=5,$K319="N/A"),0,0))))</f>
        <v>0</v>
      </c>
      <c r="AR319" s="86">
        <f t="shared" si="68"/>
        <v>0</v>
      </c>
      <c r="AS319" s="87" t="e">
        <f t="shared" si="69"/>
        <v>#N/A</v>
      </c>
    </row>
    <row r="320" spans="1:45" ht="12.95" customHeight="1" x14ac:dyDescent="0.2">
      <c r="A320" s="68">
        <v>318</v>
      </c>
      <c r="B320" s="79">
        <f>Input!E335</f>
        <v>0</v>
      </c>
      <c r="C320" s="79">
        <f>Input!F335</f>
        <v>0</v>
      </c>
      <c r="D320" s="79">
        <f>Input!G335</f>
        <v>0</v>
      </c>
      <c r="E320" s="79">
        <f>Input!H335</f>
        <v>0</v>
      </c>
      <c r="F320" s="80">
        <f>Input!I335</f>
        <v>0</v>
      </c>
      <c r="G320" s="80">
        <f>Input!J335</f>
        <v>0</v>
      </c>
      <c r="H320" s="79">
        <f>Input!K335</f>
        <v>0</v>
      </c>
      <c r="I320" s="79">
        <f>Input!L335</f>
        <v>0</v>
      </c>
      <c r="J320" s="79">
        <f>Input!M335</f>
        <v>0</v>
      </c>
      <c r="K320" s="79">
        <f>Input!N335</f>
        <v>0</v>
      </c>
      <c r="L320" s="79">
        <f>Input!O335</f>
        <v>0</v>
      </c>
      <c r="M320" s="81" t="str">
        <f t="shared" si="60"/>
        <v/>
      </c>
      <c r="N320" s="82">
        <f t="shared" si="61"/>
        <v>0</v>
      </c>
      <c r="O320" s="83">
        <f>Input!C335</f>
        <v>0</v>
      </c>
      <c r="P320" s="83"/>
      <c r="R320" s="11">
        <f t="shared" si="57"/>
        <v>0</v>
      </c>
      <c r="S320" s="15" t="str">
        <f t="shared" si="58"/>
        <v xml:space="preserve"> </v>
      </c>
      <c r="T320" s="15"/>
      <c r="U320" s="12">
        <f t="shared" si="62"/>
        <v>0</v>
      </c>
      <c r="V320" s="12">
        <f t="shared" si="63"/>
        <v>0</v>
      </c>
      <c r="W320" s="12">
        <f t="shared" si="64"/>
        <v>0</v>
      </c>
      <c r="X320" s="12">
        <f t="shared" si="65"/>
        <v>0</v>
      </c>
      <c r="Y320" s="12">
        <f t="shared" si="66"/>
        <v>0</v>
      </c>
      <c r="Z320" s="12">
        <f t="shared" si="67"/>
        <v>0</v>
      </c>
      <c r="AA320" s="12">
        <f t="shared" si="70"/>
        <v>0</v>
      </c>
      <c r="AB320" s="12" t="str">
        <f t="shared" si="59"/>
        <v>00</v>
      </c>
      <c r="AC320" s="85" t="e">
        <f>VLOOKUP(AB320,'AMI Ref (2)'!T:U,2,FALSE)</f>
        <v>#N/A</v>
      </c>
      <c r="AD320" s="86"/>
      <c r="AE320" s="77">
        <f>IF(AND($D320=0,$J320="Oil"),'AMI Ref (2)'!$K$5,IF(AND($D320=0,$J320="Gas"),'AMI Ref (2)'!$L$5,IF(AND($D320=0,$J320="Electric"),'AMI Ref (2)'!$M$5,IF(AND($D320=0,$J320="N/A"),0,0))))</f>
        <v>0</v>
      </c>
      <c r="AF320" s="77">
        <f>IF(AND($D320=1,$J320="Oil"),'AMI Ref (2)'!$K$6,IF(AND($D320=1,$J320="Gas"),'AMI Ref (2)'!$L$6,IF(AND($D320=1,$J320="Electric"),'AMI Ref (2)'!$M$6,IF(AND($D320=1,$J320="N/A"),0,0))))</f>
        <v>0</v>
      </c>
      <c r="AG320" s="77">
        <f>IF(AND($D320=2,$J320="Oil"),'AMI Ref (2)'!$K$7,IF(AND($D320=2,$J320="Gas"),'AMI Ref (2)'!$L$7,IF(AND($D320=2,$J320="Electric"),'AMI Ref (2)'!$M$7,IF(AND($D320=2,$J320="N/A"),0,0))))</f>
        <v>0</v>
      </c>
      <c r="AH320" s="77">
        <f>IF(AND($D320=3,$J320="Oil"),'AMI Ref (2)'!$K$8,IF(AND($D320=3,$J320="Gas"),'AMI Ref (2)'!$L$8,IF(AND($D320=3,$J320="Electric"),'AMI Ref (2)'!$M$8,IF(AND($D320=3,$J320="N/A"),0,0))))</f>
        <v>0</v>
      </c>
      <c r="AI320" s="77">
        <f>IF(AND($D320=4,$J320="Oil"),'AMI Ref (2)'!$K$9,IF(AND($D320=4,$J320="Gas"),'AMI Ref (2)'!$L$9,IF(AND($D320=4,$J320="Electric"),'AMI Ref (2)'!$M$9,IF(AND($D320=4,$J320="N/A"),0,0))))</f>
        <v>0</v>
      </c>
      <c r="AJ320" s="77">
        <f>IF(AND($D320=5,$J320="Oil"),'AMI Ref (2)'!$K$10,IF(AND($D320=5,$J320="Gas"),'AMI Ref (2)'!$L$10,IF(AND($D320=5,$J320="Electric"),'AMI Ref (2)'!$M$10,IF(AND($D320=5,$J320="N/A"),0,0))))</f>
        <v>0</v>
      </c>
      <c r="AK320" s="42"/>
      <c r="AL320" s="77">
        <f>IF(AND($D320=0,$K320="Oil"),'AMI Ref (2)'!$N$5,IF(AND($D320=0,$K320="Gas"),'AMI Ref (2)'!$O$5,IF(AND($D320=0,$K320="Electric"),'AMI Ref (2)'!$P$5,IF(AND($D320=0,$K320="N/A"),0,0))))</f>
        <v>0</v>
      </c>
      <c r="AM320" s="77">
        <f>IF(AND($D320=1,$K320="Oil"),'AMI Ref (2)'!$N$6,IF(AND($D320=1,$K320="Gas"),'AMI Ref (2)'!$O$6,IF(AND($D320=1,$K320="Electric"),'AMI Ref (2)'!$P$6,IF(AND($D320=1,$K320="N/A"),0,0))))</f>
        <v>0</v>
      </c>
      <c r="AN320" s="77">
        <f>IF(AND($D320=2,$K320="Oil"),'AMI Ref (2)'!$N$7,IF(AND($D320=2,$K320="Gas"),'AMI Ref (2)'!$O$7,IF(AND($D320=2,$K320="Electric"),'AMI Ref (2)'!$P$7,IF(AND($D320=2,$K320="N/A"),0,0))))</f>
        <v>0</v>
      </c>
      <c r="AO320" s="77">
        <f>IF(AND($D320=3,$K320="Oil"),'AMI Ref (2)'!$N$8,IF(AND($D320=3,$K320="Gas"),'AMI Ref (2)'!$O$8,IF(AND($D320=3,$K320="Electric"),'AMI Ref (2)'!$P$8,IF(AND($D320=3,$K320="N/A"),0,0))))</f>
        <v>0</v>
      </c>
      <c r="AP320" s="77">
        <f>IF(AND($D320=4,$K320="Oil"),'AMI Ref (2)'!$N$9,IF(AND($D320=4,$K320="Gas"),'AMI Ref (2)'!$O$9,IF(AND($D320=4,$K320="Electric"),'AMI Ref (2)'!$P$9,IF(AND($D320=4,$K320="N/A"),0,0))))</f>
        <v>0</v>
      </c>
      <c r="AQ320" s="77">
        <f>IF(AND($D320=5,$K320="Oil"),'AMI Ref (2)'!$N$10,IF(AND($D320=5,$K320="Gas"),'AMI Ref (2)'!$O$10,IF(AND($D320=5,$K320="Electric"),'AMI Ref (2)'!$P$10,IF(AND($D320=5,$K320="N/A"),0,0))))</f>
        <v>0</v>
      </c>
      <c r="AR320" s="86">
        <f t="shared" si="68"/>
        <v>0</v>
      </c>
      <c r="AS320" s="87" t="e">
        <f t="shared" si="69"/>
        <v>#N/A</v>
      </c>
    </row>
    <row r="321" spans="1:45" ht="12.95" customHeight="1" x14ac:dyDescent="0.2">
      <c r="A321" s="68">
        <v>319</v>
      </c>
      <c r="B321" s="79">
        <f>Input!E336</f>
        <v>0</v>
      </c>
      <c r="C321" s="79">
        <f>Input!F336</f>
        <v>0</v>
      </c>
      <c r="D321" s="79">
        <f>Input!G336</f>
        <v>0</v>
      </c>
      <c r="E321" s="79">
        <f>Input!H336</f>
        <v>0</v>
      </c>
      <c r="F321" s="80">
        <f>Input!I336</f>
        <v>0</v>
      </c>
      <c r="G321" s="80">
        <f>Input!J336</f>
        <v>0</v>
      </c>
      <c r="H321" s="79">
        <f>Input!K336</f>
        <v>0</v>
      </c>
      <c r="I321" s="79">
        <f>Input!L336</f>
        <v>0</v>
      </c>
      <c r="J321" s="79">
        <f>Input!M336</f>
        <v>0</v>
      </c>
      <c r="K321" s="79">
        <f>Input!N336</f>
        <v>0</v>
      </c>
      <c r="L321" s="79">
        <f>Input!O336</f>
        <v>0</v>
      </c>
      <c r="M321" s="81" t="str">
        <f t="shared" si="60"/>
        <v/>
      </c>
      <c r="N321" s="82">
        <f t="shared" si="61"/>
        <v>0</v>
      </c>
      <c r="O321" s="83">
        <f>Input!C336</f>
        <v>0</v>
      </c>
      <c r="P321" s="83"/>
      <c r="R321" s="11">
        <f t="shared" si="57"/>
        <v>0</v>
      </c>
      <c r="S321" s="15" t="str">
        <f t="shared" si="58"/>
        <v xml:space="preserve"> </v>
      </c>
      <c r="T321" s="15"/>
      <c r="U321" s="12">
        <f t="shared" si="62"/>
        <v>0</v>
      </c>
      <c r="V321" s="12">
        <f t="shared" si="63"/>
        <v>0</v>
      </c>
      <c r="W321" s="12">
        <f t="shared" si="64"/>
        <v>0</v>
      </c>
      <c r="X321" s="12">
        <f t="shared" si="65"/>
        <v>0</v>
      </c>
      <c r="Y321" s="12">
        <f t="shared" si="66"/>
        <v>0</v>
      </c>
      <c r="Z321" s="12">
        <f t="shared" si="67"/>
        <v>0</v>
      </c>
      <c r="AA321" s="12">
        <f t="shared" si="70"/>
        <v>0</v>
      </c>
      <c r="AB321" s="12" t="str">
        <f t="shared" si="59"/>
        <v>00</v>
      </c>
      <c r="AC321" s="85" t="e">
        <f>VLOOKUP(AB321,'AMI Ref (2)'!T:U,2,FALSE)</f>
        <v>#N/A</v>
      </c>
      <c r="AD321" s="86"/>
      <c r="AE321" s="77">
        <f>IF(AND($D321=0,$J321="Oil"),'AMI Ref (2)'!$K$5,IF(AND($D321=0,$J321="Gas"),'AMI Ref (2)'!$L$5,IF(AND($D321=0,$J321="Electric"),'AMI Ref (2)'!$M$5,IF(AND($D321=0,$J321="N/A"),0,0))))</f>
        <v>0</v>
      </c>
      <c r="AF321" s="77">
        <f>IF(AND($D321=1,$J321="Oil"),'AMI Ref (2)'!$K$6,IF(AND($D321=1,$J321="Gas"),'AMI Ref (2)'!$L$6,IF(AND($D321=1,$J321="Electric"),'AMI Ref (2)'!$M$6,IF(AND($D321=1,$J321="N/A"),0,0))))</f>
        <v>0</v>
      </c>
      <c r="AG321" s="77">
        <f>IF(AND($D321=2,$J321="Oil"),'AMI Ref (2)'!$K$7,IF(AND($D321=2,$J321="Gas"),'AMI Ref (2)'!$L$7,IF(AND($D321=2,$J321="Electric"),'AMI Ref (2)'!$M$7,IF(AND($D321=2,$J321="N/A"),0,0))))</f>
        <v>0</v>
      </c>
      <c r="AH321" s="77">
        <f>IF(AND($D321=3,$J321="Oil"),'AMI Ref (2)'!$K$8,IF(AND($D321=3,$J321="Gas"),'AMI Ref (2)'!$L$8,IF(AND($D321=3,$J321="Electric"),'AMI Ref (2)'!$M$8,IF(AND($D321=3,$J321="N/A"),0,0))))</f>
        <v>0</v>
      </c>
      <c r="AI321" s="77">
        <f>IF(AND($D321=4,$J321="Oil"),'AMI Ref (2)'!$K$9,IF(AND($D321=4,$J321="Gas"),'AMI Ref (2)'!$L$9,IF(AND($D321=4,$J321="Electric"),'AMI Ref (2)'!$M$9,IF(AND($D321=4,$J321="N/A"),0,0))))</f>
        <v>0</v>
      </c>
      <c r="AJ321" s="77">
        <f>IF(AND($D321=5,$J321="Oil"),'AMI Ref (2)'!$K$10,IF(AND($D321=5,$J321="Gas"),'AMI Ref (2)'!$L$10,IF(AND($D321=5,$J321="Electric"),'AMI Ref (2)'!$M$10,IF(AND($D321=5,$J321="N/A"),0,0))))</f>
        <v>0</v>
      </c>
      <c r="AK321" s="42"/>
      <c r="AL321" s="77">
        <f>IF(AND($D321=0,$K321="Oil"),'AMI Ref (2)'!$N$5,IF(AND($D321=0,$K321="Gas"),'AMI Ref (2)'!$O$5,IF(AND($D321=0,$K321="Electric"),'AMI Ref (2)'!$P$5,IF(AND($D321=0,$K321="N/A"),0,0))))</f>
        <v>0</v>
      </c>
      <c r="AM321" s="77">
        <f>IF(AND($D321=1,$K321="Oil"),'AMI Ref (2)'!$N$6,IF(AND($D321=1,$K321="Gas"),'AMI Ref (2)'!$O$6,IF(AND($D321=1,$K321="Electric"),'AMI Ref (2)'!$P$6,IF(AND($D321=1,$K321="N/A"),0,0))))</f>
        <v>0</v>
      </c>
      <c r="AN321" s="77">
        <f>IF(AND($D321=2,$K321="Oil"),'AMI Ref (2)'!$N$7,IF(AND($D321=2,$K321="Gas"),'AMI Ref (2)'!$O$7,IF(AND($D321=2,$K321="Electric"),'AMI Ref (2)'!$P$7,IF(AND($D321=2,$K321="N/A"),0,0))))</f>
        <v>0</v>
      </c>
      <c r="AO321" s="77">
        <f>IF(AND($D321=3,$K321="Oil"),'AMI Ref (2)'!$N$8,IF(AND($D321=3,$K321="Gas"),'AMI Ref (2)'!$O$8,IF(AND($D321=3,$K321="Electric"),'AMI Ref (2)'!$P$8,IF(AND($D321=3,$K321="N/A"),0,0))))</f>
        <v>0</v>
      </c>
      <c r="AP321" s="77">
        <f>IF(AND($D321=4,$K321="Oil"),'AMI Ref (2)'!$N$9,IF(AND($D321=4,$K321="Gas"),'AMI Ref (2)'!$O$9,IF(AND($D321=4,$K321="Electric"),'AMI Ref (2)'!$P$9,IF(AND($D321=4,$K321="N/A"),0,0))))</f>
        <v>0</v>
      </c>
      <c r="AQ321" s="77">
        <f>IF(AND($D321=5,$K321="Oil"),'AMI Ref (2)'!$N$10,IF(AND($D321=5,$K321="Gas"),'AMI Ref (2)'!$O$10,IF(AND($D321=5,$K321="Electric"),'AMI Ref (2)'!$P$10,IF(AND($D321=5,$K321="N/A"),0,0))))</f>
        <v>0</v>
      </c>
      <c r="AR321" s="86">
        <f t="shared" si="68"/>
        <v>0</v>
      </c>
      <c r="AS321" s="87" t="e">
        <f t="shared" si="69"/>
        <v>#N/A</v>
      </c>
    </row>
    <row r="322" spans="1:45" ht="12.95" customHeight="1" x14ac:dyDescent="0.2">
      <c r="A322" s="68">
        <v>320</v>
      </c>
      <c r="B322" s="79">
        <f>Input!E337</f>
        <v>0</v>
      </c>
      <c r="C322" s="79">
        <f>Input!F337</f>
        <v>0</v>
      </c>
      <c r="D322" s="79">
        <f>Input!G337</f>
        <v>0</v>
      </c>
      <c r="E322" s="79">
        <f>Input!H337</f>
        <v>0</v>
      </c>
      <c r="F322" s="80">
        <f>Input!I337</f>
        <v>0</v>
      </c>
      <c r="G322" s="80">
        <f>Input!J337</f>
        <v>0</v>
      </c>
      <c r="H322" s="79">
        <f>Input!K337</f>
        <v>0</v>
      </c>
      <c r="I322" s="79">
        <f>Input!L337</f>
        <v>0</v>
      </c>
      <c r="J322" s="79">
        <f>Input!M337</f>
        <v>0</v>
      </c>
      <c r="K322" s="79">
        <f>Input!N337</f>
        <v>0</v>
      </c>
      <c r="L322" s="79">
        <f>Input!O337</f>
        <v>0</v>
      </c>
      <c r="M322" s="81" t="str">
        <f t="shared" si="60"/>
        <v/>
      </c>
      <c r="N322" s="82">
        <f t="shared" si="61"/>
        <v>0</v>
      </c>
      <c r="O322" s="83">
        <f>Input!C337</f>
        <v>0</v>
      </c>
      <c r="P322" s="83"/>
      <c r="R322" s="11">
        <f t="shared" si="57"/>
        <v>0</v>
      </c>
      <c r="S322" s="15" t="str">
        <f t="shared" si="58"/>
        <v xml:space="preserve"> </v>
      </c>
      <c r="T322" s="15"/>
      <c r="U322" s="12">
        <f t="shared" si="62"/>
        <v>0</v>
      </c>
      <c r="V322" s="12">
        <f t="shared" si="63"/>
        <v>0</v>
      </c>
      <c r="W322" s="12">
        <f t="shared" si="64"/>
        <v>0</v>
      </c>
      <c r="X322" s="12">
        <f t="shared" si="65"/>
        <v>0</v>
      </c>
      <c r="Y322" s="12">
        <f t="shared" si="66"/>
        <v>0</v>
      </c>
      <c r="Z322" s="12">
        <f t="shared" si="67"/>
        <v>0</v>
      </c>
      <c r="AA322" s="12">
        <f t="shared" si="70"/>
        <v>0</v>
      </c>
      <c r="AB322" s="12" t="str">
        <f t="shared" si="59"/>
        <v>00</v>
      </c>
      <c r="AC322" s="85" t="e">
        <f>VLOOKUP(AB322,'AMI Ref (2)'!T:U,2,FALSE)</f>
        <v>#N/A</v>
      </c>
      <c r="AD322" s="86"/>
      <c r="AE322" s="77">
        <f>IF(AND($D322=0,$J322="Oil"),'AMI Ref (2)'!$K$5,IF(AND($D322=0,$J322="Gas"),'AMI Ref (2)'!$L$5,IF(AND($D322=0,$J322="Electric"),'AMI Ref (2)'!$M$5,IF(AND($D322=0,$J322="N/A"),0,0))))</f>
        <v>0</v>
      </c>
      <c r="AF322" s="77">
        <f>IF(AND($D322=1,$J322="Oil"),'AMI Ref (2)'!$K$6,IF(AND($D322=1,$J322="Gas"),'AMI Ref (2)'!$L$6,IF(AND($D322=1,$J322="Electric"),'AMI Ref (2)'!$M$6,IF(AND($D322=1,$J322="N/A"),0,0))))</f>
        <v>0</v>
      </c>
      <c r="AG322" s="77">
        <f>IF(AND($D322=2,$J322="Oil"),'AMI Ref (2)'!$K$7,IF(AND($D322=2,$J322="Gas"),'AMI Ref (2)'!$L$7,IF(AND($D322=2,$J322="Electric"),'AMI Ref (2)'!$M$7,IF(AND($D322=2,$J322="N/A"),0,0))))</f>
        <v>0</v>
      </c>
      <c r="AH322" s="77">
        <f>IF(AND($D322=3,$J322="Oil"),'AMI Ref (2)'!$K$8,IF(AND($D322=3,$J322="Gas"),'AMI Ref (2)'!$L$8,IF(AND($D322=3,$J322="Electric"),'AMI Ref (2)'!$M$8,IF(AND($D322=3,$J322="N/A"),0,0))))</f>
        <v>0</v>
      </c>
      <c r="AI322" s="77">
        <f>IF(AND($D322=4,$J322="Oil"),'AMI Ref (2)'!$K$9,IF(AND($D322=4,$J322="Gas"),'AMI Ref (2)'!$L$9,IF(AND($D322=4,$J322="Electric"),'AMI Ref (2)'!$M$9,IF(AND($D322=4,$J322="N/A"),0,0))))</f>
        <v>0</v>
      </c>
      <c r="AJ322" s="77">
        <f>IF(AND($D322=5,$J322="Oil"),'AMI Ref (2)'!$K$10,IF(AND($D322=5,$J322="Gas"),'AMI Ref (2)'!$L$10,IF(AND($D322=5,$J322="Electric"),'AMI Ref (2)'!$M$10,IF(AND($D322=5,$J322="N/A"),0,0))))</f>
        <v>0</v>
      </c>
      <c r="AK322" s="42"/>
      <c r="AL322" s="77">
        <f>IF(AND($D322=0,$K322="Oil"),'AMI Ref (2)'!$N$5,IF(AND($D322=0,$K322="Gas"),'AMI Ref (2)'!$O$5,IF(AND($D322=0,$K322="Electric"),'AMI Ref (2)'!$P$5,IF(AND($D322=0,$K322="N/A"),0,0))))</f>
        <v>0</v>
      </c>
      <c r="AM322" s="77">
        <f>IF(AND($D322=1,$K322="Oil"),'AMI Ref (2)'!$N$6,IF(AND($D322=1,$K322="Gas"),'AMI Ref (2)'!$O$6,IF(AND($D322=1,$K322="Electric"),'AMI Ref (2)'!$P$6,IF(AND($D322=1,$K322="N/A"),0,0))))</f>
        <v>0</v>
      </c>
      <c r="AN322" s="77">
        <f>IF(AND($D322=2,$K322="Oil"),'AMI Ref (2)'!$N$7,IF(AND($D322=2,$K322="Gas"),'AMI Ref (2)'!$O$7,IF(AND($D322=2,$K322="Electric"),'AMI Ref (2)'!$P$7,IF(AND($D322=2,$K322="N/A"),0,0))))</f>
        <v>0</v>
      </c>
      <c r="AO322" s="77">
        <f>IF(AND($D322=3,$K322="Oil"),'AMI Ref (2)'!$N$8,IF(AND($D322=3,$K322="Gas"),'AMI Ref (2)'!$O$8,IF(AND($D322=3,$K322="Electric"),'AMI Ref (2)'!$P$8,IF(AND($D322=3,$K322="N/A"),0,0))))</f>
        <v>0</v>
      </c>
      <c r="AP322" s="77">
        <f>IF(AND($D322=4,$K322="Oil"),'AMI Ref (2)'!$N$9,IF(AND($D322=4,$K322="Gas"),'AMI Ref (2)'!$O$9,IF(AND($D322=4,$K322="Electric"),'AMI Ref (2)'!$P$9,IF(AND($D322=4,$K322="N/A"),0,0))))</f>
        <v>0</v>
      </c>
      <c r="AQ322" s="77">
        <f>IF(AND($D322=5,$K322="Oil"),'AMI Ref (2)'!$N$10,IF(AND($D322=5,$K322="Gas"),'AMI Ref (2)'!$O$10,IF(AND($D322=5,$K322="Electric"),'AMI Ref (2)'!$P$10,IF(AND($D322=5,$K322="N/A"),0,0))))</f>
        <v>0</v>
      </c>
      <c r="AR322" s="86">
        <f t="shared" si="68"/>
        <v>0</v>
      </c>
      <c r="AS322" s="87" t="e">
        <f t="shared" si="69"/>
        <v>#N/A</v>
      </c>
    </row>
    <row r="323" spans="1:45" ht="12.95" customHeight="1" x14ac:dyDescent="0.2">
      <c r="A323" s="68">
        <v>321</v>
      </c>
      <c r="B323" s="79">
        <f>Input!E338</f>
        <v>0</v>
      </c>
      <c r="C323" s="79">
        <f>Input!F338</f>
        <v>0</v>
      </c>
      <c r="D323" s="79">
        <f>Input!G338</f>
        <v>0</v>
      </c>
      <c r="E323" s="79">
        <f>Input!H338</f>
        <v>0</v>
      </c>
      <c r="F323" s="80">
        <f>Input!I338</f>
        <v>0</v>
      </c>
      <c r="G323" s="80">
        <f>Input!J338</f>
        <v>0</v>
      </c>
      <c r="H323" s="79">
        <f>Input!K338</f>
        <v>0</v>
      </c>
      <c r="I323" s="79">
        <f>Input!L338</f>
        <v>0</v>
      </c>
      <c r="J323" s="79">
        <f>Input!M338</f>
        <v>0</v>
      </c>
      <c r="K323" s="79">
        <f>Input!N338</f>
        <v>0</v>
      </c>
      <c r="L323" s="79">
        <f>Input!O338</f>
        <v>0</v>
      </c>
      <c r="M323" s="81" t="str">
        <f t="shared" si="60"/>
        <v/>
      </c>
      <c r="N323" s="82">
        <f t="shared" si="61"/>
        <v>0</v>
      </c>
      <c r="O323" s="83">
        <f>Input!C338</f>
        <v>0</v>
      </c>
      <c r="P323" s="83"/>
      <c r="R323" s="11">
        <f t="shared" ref="R323:R386" si="71">IF(AND($H323="No",$I323="No"),"E",IF(AND($H323="Yes, No Elec. Stove",$I323="No"),"F",IF(AND($H323="No",$I323="Yes"),"H",IF(AND($H323="Yes, No Elec. Stove",$I323="Yes"),"I", ))))</f>
        <v>0</v>
      </c>
      <c r="S323" s="15" t="str">
        <f t="shared" ref="S323:S386" si="72">IF(H323="Yes w/ Elec. Stove","G"," ")</f>
        <v xml:space="preserve"> </v>
      </c>
      <c r="T323" s="15"/>
      <c r="U323" s="12">
        <f t="shared" si="62"/>
        <v>0</v>
      </c>
      <c r="V323" s="12">
        <f t="shared" si="63"/>
        <v>0</v>
      </c>
      <c r="W323" s="12">
        <f t="shared" si="64"/>
        <v>0</v>
      </c>
      <c r="X323" s="12">
        <f t="shared" si="65"/>
        <v>0</v>
      </c>
      <c r="Y323" s="12">
        <f t="shared" si="66"/>
        <v>0</v>
      </c>
      <c r="Z323" s="12">
        <f t="shared" si="67"/>
        <v>0</v>
      </c>
      <c r="AA323" s="12">
        <f t="shared" si="70"/>
        <v>0</v>
      </c>
      <c r="AB323" s="12" t="str">
        <f t="shared" ref="AB323:AB386" si="73">CONCATENATE(IF(H323="Yes w/ Elec. Stove","G",R323),AA323)</f>
        <v>00</v>
      </c>
      <c r="AC323" s="85" t="e">
        <f>VLOOKUP(AB323,'AMI Ref (2)'!T:U,2,FALSE)</f>
        <v>#N/A</v>
      </c>
      <c r="AD323" s="86"/>
      <c r="AE323" s="77">
        <f>IF(AND($D323=0,$J323="Oil"),'AMI Ref (2)'!$K$5,IF(AND($D323=0,$J323="Gas"),'AMI Ref (2)'!$L$5,IF(AND($D323=0,$J323="Electric"),'AMI Ref (2)'!$M$5,IF(AND($D323=0,$J323="N/A"),0,0))))</f>
        <v>0</v>
      </c>
      <c r="AF323" s="77">
        <f>IF(AND($D323=1,$J323="Oil"),'AMI Ref (2)'!$K$6,IF(AND($D323=1,$J323="Gas"),'AMI Ref (2)'!$L$6,IF(AND($D323=1,$J323="Electric"),'AMI Ref (2)'!$M$6,IF(AND($D323=1,$J323="N/A"),0,0))))</f>
        <v>0</v>
      </c>
      <c r="AG323" s="77">
        <f>IF(AND($D323=2,$J323="Oil"),'AMI Ref (2)'!$K$7,IF(AND($D323=2,$J323="Gas"),'AMI Ref (2)'!$L$7,IF(AND($D323=2,$J323="Electric"),'AMI Ref (2)'!$M$7,IF(AND($D323=2,$J323="N/A"),0,0))))</f>
        <v>0</v>
      </c>
      <c r="AH323" s="77">
        <f>IF(AND($D323=3,$J323="Oil"),'AMI Ref (2)'!$K$8,IF(AND($D323=3,$J323="Gas"),'AMI Ref (2)'!$L$8,IF(AND($D323=3,$J323="Electric"),'AMI Ref (2)'!$M$8,IF(AND($D323=3,$J323="N/A"),0,0))))</f>
        <v>0</v>
      </c>
      <c r="AI323" s="77">
        <f>IF(AND($D323=4,$J323="Oil"),'AMI Ref (2)'!$K$9,IF(AND($D323=4,$J323="Gas"),'AMI Ref (2)'!$L$9,IF(AND($D323=4,$J323="Electric"),'AMI Ref (2)'!$M$9,IF(AND($D323=4,$J323="N/A"),0,0))))</f>
        <v>0</v>
      </c>
      <c r="AJ323" s="77">
        <f>IF(AND($D323=5,$J323="Oil"),'AMI Ref (2)'!$K$10,IF(AND($D323=5,$J323="Gas"),'AMI Ref (2)'!$L$10,IF(AND($D323=5,$J323="Electric"),'AMI Ref (2)'!$M$10,IF(AND($D323=5,$J323="N/A"),0,0))))</f>
        <v>0</v>
      </c>
      <c r="AK323" s="42"/>
      <c r="AL323" s="77">
        <f>IF(AND($D323=0,$K323="Oil"),'AMI Ref (2)'!$N$5,IF(AND($D323=0,$K323="Gas"),'AMI Ref (2)'!$O$5,IF(AND($D323=0,$K323="Electric"),'AMI Ref (2)'!$P$5,IF(AND($D323=0,$K323="N/A"),0,0))))</f>
        <v>0</v>
      </c>
      <c r="AM323" s="77">
        <f>IF(AND($D323=1,$K323="Oil"),'AMI Ref (2)'!$N$6,IF(AND($D323=1,$K323="Gas"),'AMI Ref (2)'!$O$6,IF(AND($D323=1,$K323="Electric"),'AMI Ref (2)'!$P$6,IF(AND($D323=1,$K323="N/A"),0,0))))</f>
        <v>0</v>
      </c>
      <c r="AN323" s="77">
        <f>IF(AND($D323=2,$K323="Oil"),'AMI Ref (2)'!$N$7,IF(AND($D323=2,$K323="Gas"),'AMI Ref (2)'!$O$7,IF(AND($D323=2,$K323="Electric"),'AMI Ref (2)'!$P$7,IF(AND($D323=2,$K323="N/A"),0,0))))</f>
        <v>0</v>
      </c>
      <c r="AO323" s="77">
        <f>IF(AND($D323=3,$K323="Oil"),'AMI Ref (2)'!$N$8,IF(AND($D323=3,$K323="Gas"),'AMI Ref (2)'!$O$8,IF(AND($D323=3,$K323="Electric"),'AMI Ref (2)'!$P$8,IF(AND($D323=3,$K323="N/A"),0,0))))</f>
        <v>0</v>
      </c>
      <c r="AP323" s="77">
        <f>IF(AND($D323=4,$K323="Oil"),'AMI Ref (2)'!$N$9,IF(AND($D323=4,$K323="Gas"),'AMI Ref (2)'!$O$9,IF(AND($D323=4,$K323="Electric"),'AMI Ref (2)'!$P$9,IF(AND($D323=4,$K323="N/A"),0,0))))</f>
        <v>0</v>
      </c>
      <c r="AQ323" s="77">
        <f>IF(AND($D323=5,$K323="Oil"),'AMI Ref (2)'!$N$10,IF(AND($D323=5,$K323="Gas"),'AMI Ref (2)'!$O$10,IF(AND($D323=5,$K323="Electric"),'AMI Ref (2)'!$P$10,IF(AND($D323=5,$K323="N/A"),0,0))))</f>
        <v>0</v>
      </c>
      <c r="AR323" s="86">
        <f t="shared" si="68"/>
        <v>0</v>
      </c>
      <c r="AS323" s="87" t="e">
        <f t="shared" si="69"/>
        <v>#N/A</v>
      </c>
    </row>
    <row r="324" spans="1:45" ht="12.95" customHeight="1" x14ac:dyDescent="0.2">
      <c r="A324" s="68">
        <v>322</v>
      </c>
      <c r="B324" s="79">
        <f>Input!E339</f>
        <v>0</v>
      </c>
      <c r="C324" s="79">
        <f>Input!F339</f>
        <v>0</v>
      </c>
      <c r="D324" s="79">
        <f>Input!G339</f>
        <v>0</v>
      </c>
      <c r="E324" s="79">
        <f>Input!H339</f>
        <v>0</v>
      </c>
      <c r="F324" s="80">
        <f>Input!I339</f>
        <v>0</v>
      </c>
      <c r="G324" s="80">
        <f>Input!J339</f>
        <v>0</v>
      </c>
      <c r="H324" s="79">
        <f>Input!K339</f>
        <v>0</v>
      </c>
      <c r="I324" s="79">
        <f>Input!L339</f>
        <v>0</v>
      </c>
      <c r="J324" s="79">
        <f>Input!M339</f>
        <v>0</v>
      </c>
      <c r="K324" s="79">
        <f>Input!N339</f>
        <v>0</v>
      </c>
      <c r="L324" s="79">
        <f>Input!O339</f>
        <v>0</v>
      </c>
      <c r="M324" s="81" t="str">
        <f t="shared" ref="M324:M387" si="74">IFERROR(IF(E324="NO","NA",IF(AND(E324="yes",C324+L324&lt;=AS324),"YES","NO")),"")</f>
        <v/>
      </c>
      <c r="N324" s="82">
        <f t="shared" ref="N324:N387" si="75">IF(G324&lt;=F324,IF(G324&gt;0%,G324,F324),F324)</f>
        <v>0</v>
      </c>
      <c r="O324" s="83">
        <f>Input!C339</f>
        <v>0</v>
      </c>
      <c r="P324" s="83"/>
      <c r="R324" s="11">
        <f t="shared" si="71"/>
        <v>0</v>
      </c>
      <c r="S324" s="15" t="str">
        <f t="shared" si="72"/>
        <v xml:space="preserve"> </v>
      </c>
      <c r="T324" s="15"/>
      <c r="U324" s="12">
        <f t="shared" ref="U324:U387" si="76">IF(AND($D324=0,$F324=0.4),22,IF(AND($D324=0,$F324=0.6),34,IF(AND($D324=0,$F324=0.8),60,IF(AND($D324=0,$F324=1.2),73,IF(AND($D324=0,$F324=1.3),85,0)))))</f>
        <v>0</v>
      </c>
      <c r="V324" s="12">
        <f t="shared" ref="V324:V387" si="77">IF(AND($D324=1,$F324=0.4),23,IF(AND($D324=1,$F324=0.6),35,IF(AND($D324=1,$F324=0.8),61,IF(AND($D324=1,$F324=1.2),74,IF(AND($D324=1,$F324=1.3),86,0)))))</f>
        <v>0</v>
      </c>
      <c r="W324" s="12">
        <f t="shared" ref="W324:W387" si="78">IF(AND($D324=2,$F324=0.4),24,IF(AND($D324=2,$F324=0.6),36,IF(AND($D324=2,$F324=0.8),62,IF(AND($D324=2,$F324=1.2),75,IF(AND($D324=2,$F324=1.3),87,0)))))</f>
        <v>0</v>
      </c>
      <c r="X324" s="12">
        <f t="shared" ref="X324:X387" si="79">IF(AND($D324=3,$F324=0.4),25,IF(AND($D324=3,$F324=0.6),37,IF(AND($D324=3,$F324=0.8),63,IF(AND($D324=3,$F324=1.2),76,IF(AND($D324=3,$F324=1.3),88,0)))))</f>
        <v>0</v>
      </c>
      <c r="Y324" s="12">
        <f t="shared" ref="Y324:Y387" si="80">IF(AND($D324=4,$F324=0.4),26,IF(AND($D324=4,$F324=0.6),38,IF(AND($D324=4,$F324=0.8),64,IF(AND($D324=4,$F324=1.2),77,IF(AND($D324=4,$F324=1.3),89,0)))))</f>
        <v>0</v>
      </c>
      <c r="Z324" s="12">
        <f t="shared" ref="Z324:Z387" si="81">IF(AND($D324=5,$F324=0.4),27,IF(AND($D324=5,$F324=0.6),39,IF(AND($D324=5,$F324=0.8),65,IF(AND($D324=5,$F324=1.2),78,IF(AND($D324=5,$F324=1.3),90,0)))))</f>
        <v>0</v>
      </c>
      <c r="AA324" s="12">
        <f t="shared" si="70"/>
        <v>0</v>
      </c>
      <c r="AB324" s="12" t="str">
        <f t="shared" si="73"/>
        <v>00</v>
      </c>
      <c r="AC324" s="85" t="e">
        <f>VLOOKUP(AB324,'AMI Ref (2)'!T:U,2,FALSE)</f>
        <v>#N/A</v>
      </c>
      <c r="AD324" s="86"/>
      <c r="AE324" s="77">
        <f>IF(AND($D324=0,$J324="Oil"),'AMI Ref (2)'!$K$5,IF(AND($D324=0,$J324="Gas"),'AMI Ref (2)'!$L$5,IF(AND($D324=0,$J324="Electric"),'AMI Ref (2)'!$M$5,IF(AND($D324=0,$J324="N/A"),0,0))))</f>
        <v>0</v>
      </c>
      <c r="AF324" s="77">
        <f>IF(AND($D324=1,$J324="Oil"),'AMI Ref (2)'!$K$6,IF(AND($D324=1,$J324="Gas"),'AMI Ref (2)'!$L$6,IF(AND($D324=1,$J324="Electric"),'AMI Ref (2)'!$M$6,IF(AND($D324=1,$J324="N/A"),0,0))))</f>
        <v>0</v>
      </c>
      <c r="AG324" s="77">
        <f>IF(AND($D324=2,$J324="Oil"),'AMI Ref (2)'!$K$7,IF(AND($D324=2,$J324="Gas"),'AMI Ref (2)'!$L$7,IF(AND($D324=2,$J324="Electric"),'AMI Ref (2)'!$M$7,IF(AND($D324=2,$J324="N/A"),0,0))))</f>
        <v>0</v>
      </c>
      <c r="AH324" s="77">
        <f>IF(AND($D324=3,$J324="Oil"),'AMI Ref (2)'!$K$8,IF(AND($D324=3,$J324="Gas"),'AMI Ref (2)'!$L$8,IF(AND($D324=3,$J324="Electric"),'AMI Ref (2)'!$M$8,IF(AND($D324=3,$J324="N/A"),0,0))))</f>
        <v>0</v>
      </c>
      <c r="AI324" s="77">
        <f>IF(AND($D324=4,$J324="Oil"),'AMI Ref (2)'!$K$9,IF(AND($D324=4,$J324="Gas"),'AMI Ref (2)'!$L$9,IF(AND($D324=4,$J324="Electric"),'AMI Ref (2)'!$M$9,IF(AND($D324=4,$J324="N/A"),0,0))))</f>
        <v>0</v>
      </c>
      <c r="AJ324" s="77">
        <f>IF(AND($D324=5,$J324="Oil"),'AMI Ref (2)'!$K$10,IF(AND($D324=5,$J324="Gas"),'AMI Ref (2)'!$L$10,IF(AND($D324=5,$J324="Electric"),'AMI Ref (2)'!$M$10,IF(AND($D324=5,$J324="N/A"),0,0))))</f>
        <v>0</v>
      </c>
      <c r="AK324" s="42"/>
      <c r="AL324" s="77">
        <f>IF(AND($D324=0,$K324="Oil"),'AMI Ref (2)'!$N$5,IF(AND($D324=0,$K324="Gas"),'AMI Ref (2)'!$O$5,IF(AND($D324=0,$K324="Electric"),'AMI Ref (2)'!$P$5,IF(AND($D324=0,$K324="N/A"),0,0))))</f>
        <v>0</v>
      </c>
      <c r="AM324" s="77">
        <f>IF(AND($D324=1,$K324="Oil"),'AMI Ref (2)'!$N$6,IF(AND($D324=1,$K324="Gas"),'AMI Ref (2)'!$O$6,IF(AND($D324=1,$K324="Electric"),'AMI Ref (2)'!$P$6,IF(AND($D324=1,$K324="N/A"),0,0))))</f>
        <v>0</v>
      </c>
      <c r="AN324" s="77">
        <f>IF(AND($D324=2,$K324="Oil"),'AMI Ref (2)'!$N$7,IF(AND($D324=2,$K324="Gas"),'AMI Ref (2)'!$O$7,IF(AND($D324=2,$K324="Electric"),'AMI Ref (2)'!$P$7,IF(AND($D324=2,$K324="N/A"),0,0))))</f>
        <v>0</v>
      </c>
      <c r="AO324" s="77">
        <f>IF(AND($D324=3,$K324="Oil"),'AMI Ref (2)'!$N$8,IF(AND($D324=3,$K324="Gas"),'AMI Ref (2)'!$O$8,IF(AND($D324=3,$K324="Electric"),'AMI Ref (2)'!$P$8,IF(AND($D324=3,$K324="N/A"),0,0))))</f>
        <v>0</v>
      </c>
      <c r="AP324" s="77">
        <f>IF(AND($D324=4,$K324="Oil"),'AMI Ref (2)'!$N$9,IF(AND($D324=4,$K324="Gas"),'AMI Ref (2)'!$O$9,IF(AND($D324=4,$K324="Electric"),'AMI Ref (2)'!$P$9,IF(AND($D324=4,$K324="N/A"),0,0))))</f>
        <v>0</v>
      </c>
      <c r="AQ324" s="77">
        <f>IF(AND($D324=5,$K324="Oil"),'AMI Ref (2)'!$N$10,IF(AND($D324=5,$K324="Gas"),'AMI Ref (2)'!$O$10,IF(AND($D324=5,$K324="Electric"),'AMI Ref (2)'!$P$10,IF(AND($D324=5,$K324="N/A"),0,0))))</f>
        <v>0</v>
      </c>
      <c r="AR324" s="86">
        <f t="shared" ref="AR324:AR387" si="82">SUM(AE324:AQ324)</f>
        <v>0</v>
      </c>
      <c r="AS324" s="87" t="e">
        <f t="shared" ref="AS324:AS387" si="83">AC324-AR324</f>
        <v>#N/A</v>
      </c>
    </row>
    <row r="325" spans="1:45" ht="12.95" customHeight="1" x14ac:dyDescent="0.2">
      <c r="A325" s="68">
        <v>323</v>
      </c>
      <c r="B325" s="79">
        <f>Input!E340</f>
        <v>0</v>
      </c>
      <c r="C325" s="79">
        <f>Input!F340</f>
        <v>0</v>
      </c>
      <c r="D325" s="79">
        <f>Input!G340</f>
        <v>0</v>
      </c>
      <c r="E325" s="79">
        <f>Input!H340</f>
        <v>0</v>
      </c>
      <c r="F325" s="80">
        <f>Input!I340</f>
        <v>0</v>
      </c>
      <c r="G325" s="80">
        <f>Input!J340</f>
        <v>0</v>
      </c>
      <c r="H325" s="79">
        <f>Input!K340</f>
        <v>0</v>
      </c>
      <c r="I325" s="79">
        <f>Input!L340</f>
        <v>0</v>
      </c>
      <c r="J325" s="79">
        <f>Input!M340</f>
        <v>0</v>
      </c>
      <c r="K325" s="79">
        <f>Input!N340</f>
        <v>0</v>
      </c>
      <c r="L325" s="79">
        <f>Input!O340</f>
        <v>0</v>
      </c>
      <c r="M325" s="81" t="str">
        <f t="shared" si="74"/>
        <v/>
      </c>
      <c r="N325" s="82">
        <f t="shared" si="75"/>
        <v>0</v>
      </c>
      <c r="O325" s="83">
        <f>Input!C340</f>
        <v>0</v>
      </c>
      <c r="P325" s="83"/>
      <c r="R325" s="11">
        <f t="shared" si="71"/>
        <v>0</v>
      </c>
      <c r="S325" s="15" t="str">
        <f t="shared" si="72"/>
        <v xml:space="preserve"> </v>
      </c>
      <c r="T325" s="15"/>
      <c r="U325" s="12">
        <f t="shared" si="76"/>
        <v>0</v>
      </c>
      <c r="V325" s="12">
        <f t="shared" si="77"/>
        <v>0</v>
      </c>
      <c r="W325" s="12">
        <f t="shared" si="78"/>
        <v>0</v>
      </c>
      <c r="X325" s="12">
        <f t="shared" si="79"/>
        <v>0</v>
      </c>
      <c r="Y325" s="12">
        <f t="shared" si="80"/>
        <v>0</v>
      </c>
      <c r="Z325" s="12">
        <f t="shared" si="81"/>
        <v>0</v>
      </c>
      <c r="AA325" s="12">
        <f t="shared" si="70"/>
        <v>0</v>
      </c>
      <c r="AB325" s="12" t="str">
        <f t="shared" si="73"/>
        <v>00</v>
      </c>
      <c r="AC325" s="85" t="e">
        <f>VLOOKUP(AB325,'AMI Ref (2)'!T:U,2,FALSE)</f>
        <v>#N/A</v>
      </c>
      <c r="AD325" s="86"/>
      <c r="AE325" s="77">
        <f>IF(AND($D325=0,$J325="Oil"),'AMI Ref (2)'!$K$5,IF(AND($D325=0,$J325="Gas"),'AMI Ref (2)'!$L$5,IF(AND($D325=0,$J325="Electric"),'AMI Ref (2)'!$M$5,IF(AND($D325=0,$J325="N/A"),0,0))))</f>
        <v>0</v>
      </c>
      <c r="AF325" s="77">
        <f>IF(AND($D325=1,$J325="Oil"),'AMI Ref (2)'!$K$6,IF(AND($D325=1,$J325="Gas"),'AMI Ref (2)'!$L$6,IF(AND($D325=1,$J325="Electric"),'AMI Ref (2)'!$M$6,IF(AND($D325=1,$J325="N/A"),0,0))))</f>
        <v>0</v>
      </c>
      <c r="AG325" s="77">
        <f>IF(AND($D325=2,$J325="Oil"),'AMI Ref (2)'!$K$7,IF(AND($D325=2,$J325="Gas"),'AMI Ref (2)'!$L$7,IF(AND($D325=2,$J325="Electric"),'AMI Ref (2)'!$M$7,IF(AND($D325=2,$J325="N/A"),0,0))))</f>
        <v>0</v>
      </c>
      <c r="AH325" s="77">
        <f>IF(AND($D325=3,$J325="Oil"),'AMI Ref (2)'!$K$8,IF(AND($D325=3,$J325="Gas"),'AMI Ref (2)'!$L$8,IF(AND($D325=3,$J325="Electric"),'AMI Ref (2)'!$M$8,IF(AND($D325=3,$J325="N/A"),0,0))))</f>
        <v>0</v>
      </c>
      <c r="AI325" s="77">
        <f>IF(AND($D325=4,$J325="Oil"),'AMI Ref (2)'!$K$9,IF(AND($D325=4,$J325="Gas"),'AMI Ref (2)'!$L$9,IF(AND($D325=4,$J325="Electric"),'AMI Ref (2)'!$M$9,IF(AND($D325=4,$J325="N/A"),0,0))))</f>
        <v>0</v>
      </c>
      <c r="AJ325" s="77">
        <f>IF(AND($D325=5,$J325="Oil"),'AMI Ref (2)'!$K$10,IF(AND($D325=5,$J325="Gas"),'AMI Ref (2)'!$L$10,IF(AND($D325=5,$J325="Electric"),'AMI Ref (2)'!$M$10,IF(AND($D325=5,$J325="N/A"),0,0))))</f>
        <v>0</v>
      </c>
      <c r="AK325" s="42"/>
      <c r="AL325" s="77">
        <f>IF(AND($D325=0,$K325="Oil"),'AMI Ref (2)'!$N$5,IF(AND($D325=0,$K325="Gas"),'AMI Ref (2)'!$O$5,IF(AND($D325=0,$K325="Electric"),'AMI Ref (2)'!$P$5,IF(AND($D325=0,$K325="N/A"),0,0))))</f>
        <v>0</v>
      </c>
      <c r="AM325" s="77">
        <f>IF(AND($D325=1,$K325="Oil"),'AMI Ref (2)'!$N$6,IF(AND($D325=1,$K325="Gas"),'AMI Ref (2)'!$O$6,IF(AND($D325=1,$K325="Electric"),'AMI Ref (2)'!$P$6,IF(AND($D325=1,$K325="N/A"),0,0))))</f>
        <v>0</v>
      </c>
      <c r="AN325" s="77">
        <f>IF(AND($D325=2,$K325="Oil"),'AMI Ref (2)'!$N$7,IF(AND($D325=2,$K325="Gas"),'AMI Ref (2)'!$O$7,IF(AND($D325=2,$K325="Electric"),'AMI Ref (2)'!$P$7,IF(AND($D325=2,$K325="N/A"),0,0))))</f>
        <v>0</v>
      </c>
      <c r="AO325" s="77">
        <f>IF(AND($D325=3,$K325="Oil"),'AMI Ref (2)'!$N$8,IF(AND($D325=3,$K325="Gas"),'AMI Ref (2)'!$O$8,IF(AND($D325=3,$K325="Electric"),'AMI Ref (2)'!$P$8,IF(AND($D325=3,$K325="N/A"),0,0))))</f>
        <v>0</v>
      </c>
      <c r="AP325" s="77">
        <f>IF(AND($D325=4,$K325="Oil"),'AMI Ref (2)'!$N$9,IF(AND($D325=4,$K325="Gas"),'AMI Ref (2)'!$O$9,IF(AND($D325=4,$K325="Electric"),'AMI Ref (2)'!$P$9,IF(AND($D325=4,$K325="N/A"),0,0))))</f>
        <v>0</v>
      </c>
      <c r="AQ325" s="77">
        <f>IF(AND($D325=5,$K325="Oil"),'AMI Ref (2)'!$N$10,IF(AND($D325=5,$K325="Gas"),'AMI Ref (2)'!$O$10,IF(AND($D325=5,$K325="Electric"),'AMI Ref (2)'!$P$10,IF(AND($D325=5,$K325="N/A"),0,0))))</f>
        <v>0</v>
      </c>
      <c r="AR325" s="86">
        <f t="shared" si="82"/>
        <v>0</v>
      </c>
      <c r="AS325" s="87" t="e">
        <f t="shared" si="83"/>
        <v>#N/A</v>
      </c>
    </row>
    <row r="326" spans="1:45" ht="12.95" customHeight="1" x14ac:dyDescent="0.2">
      <c r="A326" s="68">
        <v>324</v>
      </c>
      <c r="B326" s="79">
        <f>Input!E341</f>
        <v>0</v>
      </c>
      <c r="C326" s="79">
        <f>Input!F341</f>
        <v>0</v>
      </c>
      <c r="D326" s="79">
        <f>Input!G341</f>
        <v>0</v>
      </c>
      <c r="E326" s="79">
        <f>Input!H341</f>
        <v>0</v>
      </c>
      <c r="F326" s="80">
        <f>Input!I341</f>
        <v>0</v>
      </c>
      <c r="G326" s="80">
        <f>Input!J341</f>
        <v>0</v>
      </c>
      <c r="H326" s="79">
        <f>Input!K341</f>
        <v>0</v>
      </c>
      <c r="I326" s="79">
        <f>Input!L341</f>
        <v>0</v>
      </c>
      <c r="J326" s="79">
        <f>Input!M341</f>
        <v>0</v>
      </c>
      <c r="K326" s="79">
        <f>Input!N341</f>
        <v>0</v>
      </c>
      <c r="L326" s="79">
        <f>Input!O341</f>
        <v>0</v>
      </c>
      <c r="M326" s="81" t="str">
        <f t="shared" si="74"/>
        <v/>
      </c>
      <c r="N326" s="82">
        <f t="shared" si="75"/>
        <v>0</v>
      </c>
      <c r="O326" s="83">
        <f>Input!C341</f>
        <v>0</v>
      </c>
      <c r="P326" s="83"/>
      <c r="R326" s="11">
        <f t="shared" si="71"/>
        <v>0</v>
      </c>
      <c r="S326" s="15" t="str">
        <f t="shared" si="72"/>
        <v xml:space="preserve"> </v>
      </c>
      <c r="T326" s="15"/>
      <c r="U326" s="12">
        <f t="shared" si="76"/>
        <v>0</v>
      </c>
      <c r="V326" s="12">
        <f t="shared" si="77"/>
        <v>0</v>
      </c>
      <c r="W326" s="12">
        <f t="shared" si="78"/>
        <v>0</v>
      </c>
      <c r="X326" s="12">
        <f t="shared" si="79"/>
        <v>0</v>
      </c>
      <c r="Y326" s="12">
        <f t="shared" si="80"/>
        <v>0</v>
      </c>
      <c r="Z326" s="12">
        <f t="shared" si="81"/>
        <v>0</v>
      </c>
      <c r="AA326" s="12">
        <f t="shared" si="70"/>
        <v>0</v>
      </c>
      <c r="AB326" s="12" t="str">
        <f t="shared" si="73"/>
        <v>00</v>
      </c>
      <c r="AC326" s="85" t="e">
        <f>VLOOKUP(AB326,'AMI Ref (2)'!T:U,2,FALSE)</f>
        <v>#N/A</v>
      </c>
      <c r="AD326" s="86"/>
      <c r="AE326" s="77">
        <f>IF(AND($D326=0,$J326="Oil"),'AMI Ref (2)'!$K$5,IF(AND($D326=0,$J326="Gas"),'AMI Ref (2)'!$L$5,IF(AND($D326=0,$J326="Electric"),'AMI Ref (2)'!$M$5,IF(AND($D326=0,$J326="N/A"),0,0))))</f>
        <v>0</v>
      </c>
      <c r="AF326" s="77">
        <f>IF(AND($D326=1,$J326="Oil"),'AMI Ref (2)'!$K$6,IF(AND($D326=1,$J326="Gas"),'AMI Ref (2)'!$L$6,IF(AND($D326=1,$J326="Electric"),'AMI Ref (2)'!$M$6,IF(AND($D326=1,$J326="N/A"),0,0))))</f>
        <v>0</v>
      </c>
      <c r="AG326" s="77">
        <f>IF(AND($D326=2,$J326="Oil"),'AMI Ref (2)'!$K$7,IF(AND($D326=2,$J326="Gas"),'AMI Ref (2)'!$L$7,IF(AND($D326=2,$J326="Electric"),'AMI Ref (2)'!$M$7,IF(AND($D326=2,$J326="N/A"),0,0))))</f>
        <v>0</v>
      </c>
      <c r="AH326" s="77">
        <f>IF(AND($D326=3,$J326="Oil"),'AMI Ref (2)'!$K$8,IF(AND($D326=3,$J326="Gas"),'AMI Ref (2)'!$L$8,IF(AND($D326=3,$J326="Electric"),'AMI Ref (2)'!$M$8,IF(AND($D326=3,$J326="N/A"),0,0))))</f>
        <v>0</v>
      </c>
      <c r="AI326" s="77">
        <f>IF(AND($D326=4,$J326="Oil"),'AMI Ref (2)'!$K$9,IF(AND($D326=4,$J326="Gas"),'AMI Ref (2)'!$L$9,IF(AND($D326=4,$J326="Electric"),'AMI Ref (2)'!$M$9,IF(AND($D326=4,$J326="N/A"),0,0))))</f>
        <v>0</v>
      </c>
      <c r="AJ326" s="77">
        <f>IF(AND($D326=5,$J326="Oil"),'AMI Ref (2)'!$K$10,IF(AND($D326=5,$J326="Gas"),'AMI Ref (2)'!$L$10,IF(AND($D326=5,$J326="Electric"),'AMI Ref (2)'!$M$10,IF(AND($D326=5,$J326="N/A"),0,0))))</f>
        <v>0</v>
      </c>
      <c r="AK326" s="42"/>
      <c r="AL326" s="77">
        <f>IF(AND($D326=0,$K326="Oil"),'AMI Ref (2)'!$N$5,IF(AND($D326=0,$K326="Gas"),'AMI Ref (2)'!$O$5,IF(AND($D326=0,$K326="Electric"),'AMI Ref (2)'!$P$5,IF(AND($D326=0,$K326="N/A"),0,0))))</f>
        <v>0</v>
      </c>
      <c r="AM326" s="77">
        <f>IF(AND($D326=1,$K326="Oil"),'AMI Ref (2)'!$N$6,IF(AND($D326=1,$K326="Gas"),'AMI Ref (2)'!$O$6,IF(AND($D326=1,$K326="Electric"),'AMI Ref (2)'!$P$6,IF(AND($D326=1,$K326="N/A"),0,0))))</f>
        <v>0</v>
      </c>
      <c r="AN326" s="77">
        <f>IF(AND($D326=2,$K326="Oil"),'AMI Ref (2)'!$N$7,IF(AND($D326=2,$K326="Gas"),'AMI Ref (2)'!$O$7,IF(AND($D326=2,$K326="Electric"),'AMI Ref (2)'!$P$7,IF(AND($D326=2,$K326="N/A"),0,0))))</f>
        <v>0</v>
      </c>
      <c r="AO326" s="77">
        <f>IF(AND($D326=3,$K326="Oil"),'AMI Ref (2)'!$N$8,IF(AND($D326=3,$K326="Gas"),'AMI Ref (2)'!$O$8,IF(AND($D326=3,$K326="Electric"),'AMI Ref (2)'!$P$8,IF(AND($D326=3,$K326="N/A"),0,0))))</f>
        <v>0</v>
      </c>
      <c r="AP326" s="77">
        <f>IF(AND($D326=4,$K326="Oil"),'AMI Ref (2)'!$N$9,IF(AND($D326=4,$K326="Gas"),'AMI Ref (2)'!$O$9,IF(AND($D326=4,$K326="Electric"),'AMI Ref (2)'!$P$9,IF(AND($D326=4,$K326="N/A"),0,0))))</f>
        <v>0</v>
      </c>
      <c r="AQ326" s="77">
        <f>IF(AND($D326=5,$K326="Oil"),'AMI Ref (2)'!$N$10,IF(AND($D326=5,$K326="Gas"),'AMI Ref (2)'!$O$10,IF(AND($D326=5,$K326="Electric"),'AMI Ref (2)'!$P$10,IF(AND($D326=5,$K326="N/A"),0,0))))</f>
        <v>0</v>
      </c>
      <c r="AR326" s="86">
        <f t="shared" si="82"/>
        <v>0</v>
      </c>
      <c r="AS326" s="87" t="e">
        <f t="shared" si="83"/>
        <v>#N/A</v>
      </c>
    </row>
    <row r="327" spans="1:45" ht="12.95" customHeight="1" x14ac:dyDescent="0.2">
      <c r="A327" s="68">
        <v>325</v>
      </c>
      <c r="B327" s="79">
        <f>Input!E342</f>
        <v>0</v>
      </c>
      <c r="C327" s="79">
        <f>Input!F342</f>
        <v>0</v>
      </c>
      <c r="D327" s="79">
        <f>Input!G342</f>
        <v>0</v>
      </c>
      <c r="E327" s="79">
        <f>Input!H342</f>
        <v>0</v>
      </c>
      <c r="F327" s="80">
        <f>Input!I342</f>
        <v>0</v>
      </c>
      <c r="G327" s="80">
        <f>Input!J342</f>
        <v>0</v>
      </c>
      <c r="H327" s="79">
        <f>Input!K342</f>
        <v>0</v>
      </c>
      <c r="I327" s="79">
        <f>Input!L342</f>
        <v>0</v>
      </c>
      <c r="J327" s="79">
        <f>Input!M342</f>
        <v>0</v>
      </c>
      <c r="K327" s="79">
        <f>Input!N342</f>
        <v>0</v>
      </c>
      <c r="L327" s="79">
        <f>Input!O342</f>
        <v>0</v>
      </c>
      <c r="M327" s="81" t="str">
        <f t="shared" si="74"/>
        <v/>
      </c>
      <c r="N327" s="82">
        <f t="shared" si="75"/>
        <v>0</v>
      </c>
      <c r="O327" s="83">
        <f>Input!C342</f>
        <v>0</v>
      </c>
      <c r="P327" s="83"/>
      <c r="R327" s="11">
        <f t="shared" si="71"/>
        <v>0</v>
      </c>
      <c r="S327" s="15" t="str">
        <f t="shared" si="72"/>
        <v xml:space="preserve"> </v>
      </c>
      <c r="T327" s="15"/>
      <c r="U327" s="12">
        <f t="shared" si="76"/>
        <v>0</v>
      </c>
      <c r="V327" s="12">
        <f t="shared" si="77"/>
        <v>0</v>
      </c>
      <c r="W327" s="12">
        <f t="shared" si="78"/>
        <v>0</v>
      </c>
      <c r="X327" s="12">
        <f t="shared" si="79"/>
        <v>0</v>
      </c>
      <c r="Y327" s="12">
        <f t="shared" si="80"/>
        <v>0</v>
      </c>
      <c r="Z327" s="12">
        <f t="shared" si="81"/>
        <v>0</v>
      </c>
      <c r="AA327" s="12">
        <f t="shared" si="70"/>
        <v>0</v>
      </c>
      <c r="AB327" s="12" t="str">
        <f t="shared" si="73"/>
        <v>00</v>
      </c>
      <c r="AC327" s="85" t="e">
        <f>VLOOKUP(AB327,'AMI Ref (2)'!T:U,2,FALSE)</f>
        <v>#N/A</v>
      </c>
      <c r="AD327" s="86"/>
      <c r="AE327" s="77">
        <f>IF(AND($D327=0,$J327="Oil"),'AMI Ref (2)'!$K$5,IF(AND($D327=0,$J327="Gas"),'AMI Ref (2)'!$L$5,IF(AND($D327=0,$J327="Electric"),'AMI Ref (2)'!$M$5,IF(AND($D327=0,$J327="N/A"),0,0))))</f>
        <v>0</v>
      </c>
      <c r="AF327" s="77">
        <f>IF(AND($D327=1,$J327="Oil"),'AMI Ref (2)'!$K$6,IF(AND($D327=1,$J327="Gas"),'AMI Ref (2)'!$L$6,IF(AND($D327=1,$J327="Electric"),'AMI Ref (2)'!$M$6,IF(AND($D327=1,$J327="N/A"),0,0))))</f>
        <v>0</v>
      </c>
      <c r="AG327" s="77">
        <f>IF(AND($D327=2,$J327="Oil"),'AMI Ref (2)'!$K$7,IF(AND($D327=2,$J327="Gas"),'AMI Ref (2)'!$L$7,IF(AND($D327=2,$J327="Electric"),'AMI Ref (2)'!$M$7,IF(AND($D327=2,$J327="N/A"),0,0))))</f>
        <v>0</v>
      </c>
      <c r="AH327" s="77">
        <f>IF(AND($D327=3,$J327="Oil"),'AMI Ref (2)'!$K$8,IF(AND($D327=3,$J327="Gas"),'AMI Ref (2)'!$L$8,IF(AND($D327=3,$J327="Electric"),'AMI Ref (2)'!$M$8,IF(AND($D327=3,$J327="N/A"),0,0))))</f>
        <v>0</v>
      </c>
      <c r="AI327" s="77">
        <f>IF(AND($D327=4,$J327="Oil"),'AMI Ref (2)'!$K$9,IF(AND($D327=4,$J327="Gas"),'AMI Ref (2)'!$L$9,IF(AND($D327=4,$J327="Electric"),'AMI Ref (2)'!$M$9,IF(AND($D327=4,$J327="N/A"),0,0))))</f>
        <v>0</v>
      </c>
      <c r="AJ327" s="77">
        <f>IF(AND($D327=5,$J327="Oil"),'AMI Ref (2)'!$K$10,IF(AND($D327=5,$J327="Gas"),'AMI Ref (2)'!$L$10,IF(AND($D327=5,$J327="Electric"),'AMI Ref (2)'!$M$10,IF(AND($D327=5,$J327="N/A"),0,0))))</f>
        <v>0</v>
      </c>
      <c r="AK327" s="42"/>
      <c r="AL327" s="77">
        <f>IF(AND($D327=0,$K327="Oil"),'AMI Ref (2)'!$N$5,IF(AND($D327=0,$K327="Gas"),'AMI Ref (2)'!$O$5,IF(AND($D327=0,$K327="Electric"),'AMI Ref (2)'!$P$5,IF(AND($D327=0,$K327="N/A"),0,0))))</f>
        <v>0</v>
      </c>
      <c r="AM327" s="77">
        <f>IF(AND($D327=1,$K327="Oil"),'AMI Ref (2)'!$N$6,IF(AND($D327=1,$K327="Gas"),'AMI Ref (2)'!$O$6,IF(AND($D327=1,$K327="Electric"),'AMI Ref (2)'!$P$6,IF(AND($D327=1,$K327="N/A"),0,0))))</f>
        <v>0</v>
      </c>
      <c r="AN327" s="77">
        <f>IF(AND($D327=2,$K327="Oil"),'AMI Ref (2)'!$N$7,IF(AND($D327=2,$K327="Gas"),'AMI Ref (2)'!$O$7,IF(AND($D327=2,$K327="Electric"),'AMI Ref (2)'!$P$7,IF(AND($D327=2,$K327="N/A"),0,0))))</f>
        <v>0</v>
      </c>
      <c r="AO327" s="77">
        <f>IF(AND($D327=3,$K327="Oil"),'AMI Ref (2)'!$N$8,IF(AND($D327=3,$K327="Gas"),'AMI Ref (2)'!$O$8,IF(AND($D327=3,$K327="Electric"),'AMI Ref (2)'!$P$8,IF(AND($D327=3,$K327="N/A"),0,0))))</f>
        <v>0</v>
      </c>
      <c r="AP327" s="77">
        <f>IF(AND($D327=4,$K327="Oil"),'AMI Ref (2)'!$N$9,IF(AND($D327=4,$K327="Gas"),'AMI Ref (2)'!$O$9,IF(AND($D327=4,$K327="Electric"),'AMI Ref (2)'!$P$9,IF(AND($D327=4,$K327="N/A"),0,0))))</f>
        <v>0</v>
      </c>
      <c r="AQ327" s="77">
        <f>IF(AND($D327=5,$K327="Oil"),'AMI Ref (2)'!$N$10,IF(AND($D327=5,$K327="Gas"),'AMI Ref (2)'!$O$10,IF(AND($D327=5,$K327="Electric"),'AMI Ref (2)'!$P$10,IF(AND($D327=5,$K327="N/A"),0,0))))</f>
        <v>0</v>
      </c>
      <c r="AR327" s="86">
        <f t="shared" si="82"/>
        <v>0</v>
      </c>
      <c r="AS327" s="87" t="e">
        <f t="shared" si="83"/>
        <v>#N/A</v>
      </c>
    </row>
    <row r="328" spans="1:45" ht="12.95" customHeight="1" x14ac:dyDescent="0.2">
      <c r="A328" s="68">
        <v>326</v>
      </c>
      <c r="B328" s="79">
        <f>Input!E343</f>
        <v>0</v>
      </c>
      <c r="C328" s="79">
        <f>Input!F343</f>
        <v>0</v>
      </c>
      <c r="D328" s="79">
        <f>Input!G343</f>
        <v>0</v>
      </c>
      <c r="E328" s="79">
        <f>Input!H343</f>
        <v>0</v>
      </c>
      <c r="F328" s="80">
        <f>Input!I343</f>
        <v>0</v>
      </c>
      <c r="G328" s="80">
        <f>Input!J343</f>
        <v>0</v>
      </c>
      <c r="H328" s="79">
        <f>Input!K343</f>
        <v>0</v>
      </c>
      <c r="I328" s="79">
        <f>Input!L343</f>
        <v>0</v>
      </c>
      <c r="J328" s="79">
        <f>Input!M343</f>
        <v>0</v>
      </c>
      <c r="K328" s="79">
        <f>Input!N343</f>
        <v>0</v>
      </c>
      <c r="L328" s="79">
        <f>Input!O343</f>
        <v>0</v>
      </c>
      <c r="M328" s="81" t="str">
        <f t="shared" si="74"/>
        <v/>
      </c>
      <c r="N328" s="82">
        <f t="shared" si="75"/>
        <v>0</v>
      </c>
      <c r="O328" s="83">
        <f>Input!C343</f>
        <v>0</v>
      </c>
      <c r="P328" s="83"/>
      <c r="R328" s="11">
        <f t="shared" si="71"/>
        <v>0</v>
      </c>
      <c r="S328" s="15" t="str">
        <f t="shared" si="72"/>
        <v xml:space="preserve"> </v>
      </c>
      <c r="T328" s="15"/>
      <c r="U328" s="12">
        <f t="shared" si="76"/>
        <v>0</v>
      </c>
      <c r="V328" s="12">
        <f t="shared" si="77"/>
        <v>0</v>
      </c>
      <c r="W328" s="12">
        <f t="shared" si="78"/>
        <v>0</v>
      </c>
      <c r="X328" s="12">
        <f t="shared" si="79"/>
        <v>0</v>
      </c>
      <c r="Y328" s="12">
        <f t="shared" si="80"/>
        <v>0</v>
      </c>
      <c r="Z328" s="12">
        <f t="shared" si="81"/>
        <v>0</v>
      </c>
      <c r="AA328" s="12">
        <f t="shared" si="70"/>
        <v>0</v>
      </c>
      <c r="AB328" s="12" t="str">
        <f t="shared" si="73"/>
        <v>00</v>
      </c>
      <c r="AC328" s="85" t="e">
        <f>VLOOKUP(AB328,'AMI Ref (2)'!T:U,2,FALSE)</f>
        <v>#N/A</v>
      </c>
      <c r="AD328" s="86"/>
      <c r="AE328" s="77">
        <f>IF(AND($D328=0,$J328="Oil"),'AMI Ref (2)'!$K$5,IF(AND($D328=0,$J328="Gas"),'AMI Ref (2)'!$L$5,IF(AND($D328=0,$J328="Electric"),'AMI Ref (2)'!$M$5,IF(AND($D328=0,$J328="N/A"),0,0))))</f>
        <v>0</v>
      </c>
      <c r="AF328" s="77">
        <f>IF(AND($D328=1,$J328="Oil"),'AMI Ref (2)'!$K$6,IF(AND($D328=1,$J328="Gas"),'AMI Ref (2)'!$L$6,IF(AND($D328=1,$J328="Electric"),'AMI Ref (2)'!$M$6,IF(AND($D328=1,$J328="N/A"),0,0))))</f>
        <v>0</v>
      </c>
      <c r="AG328" s="77">
        <f>IF(AND($D328=2,$J328="Oil"),'AMI Ref (2)'!$K$7,IF(AND($D328=2,$J328="Gas"),'AMI Ref (2)'!$L$7,IF(AND($D328=2,$J328="Electric"),'AMI Ref (2)'!$M$7,IF(AND($D328=2,$J328="N/A"),0,0))))</f>
        <v>0</v>
      </c>
      <c r="AH328" s="77">
        <f>IF(AND($D328=3,$J328="Oil"),'AMI Ref (2)'!$K$8,IF(AND($D328=3,$J328="Gas"),'AMI Ref (2)'!$L$8,IF(AND($D328=3,$J328="Electric"),'AMI Ref (2)'!$M$8,IF(AND($D328=3,$J328="N/A"),0,0))))</f>
        <v>0</v>
      </c>
      <c r="AI328" s="77">
        <f>IF(AND($D328=4,$J328="Oil"),'AMI Ref (2)'!$K$9,IF(AND($D328=4,$J328="Gas"),'AMI Ref (2)'!$L$9,IF(AND($D328=4,$J328="Electric"),'AMI Ref (2)'!$M$9,IF(AND($D328=4,$J328="N/A"),0,0))))</f>
        <v>0</v>
      </c>
      <c r="AJ328" s="77">
        <f>IF(AND($D328=5,$J328="Oil"),'AMI Ref (2)'!$K$10,IF(AND($D328=5,$J328="Gas"),'AMI Ref (2)'!$L$10,IF(AND($D328=5,$J328="Electric"),'AMI Ref (2)'!$M$10,IF(AND($D328=5,$J328="N/A"),0,0))))</f>
        <v>0</v>
      </c>
      <c r="AK328" s="42"/>
      <c r="AL328" s="77">
        <f>IF(AND($D328=0,$K328="Oil"),'AMI Ref (2)'!$N$5,IF(AND($D328=0,$K328="Gas"),'AMI Ref (2)'!$O$5,IF(AND($D328=0,$K328="Electric"),'AMI Ref (2)'!$P$5,IF(AND($D328=0,$K328="N/A"),0,0))))</f>
        <v>0</v>
      </c>
      <c r="AM328" s="77">
        <f>IF(AND($D328=1,$K328="Oil"),'AMI Ref (2)'!$N$6,IF(AND($D328=1,$K328="Gas"),'AMI Ref (2)'!$O$6,IF(AND($D328=1,$K328="Electric"),'AMI Ref (2)'!$P$6,IF(AND($D328=1,$K328="N/A"),0,0))))</f>
        <v>0</v>
      </c>
      <c r="AN328" s="77">
        <f>IF(AND($D328=2,$K328="Oil"),'AMI Ref (2)'!$N$7,IF(AND($D328=2,$K328="Gas"),'AMI Ref (2)'!$O$7,IF(AND($D328=2,$K328="Electric"),'AMI Ref (2)'!$P$7,IF(AND($D328=2,$K328="N/A"),0,0))))</f>
        <v>0</v>
      </c>
      <c r="AO328" s="77">
        <f>IF(AND($D328=3,$K328="Oil"),'AMI Ref (2)'!$N$8,IF(AND($D328=3,$K328="Gas"),'AMI Ref (2)'!$O$8,IF(AND($D328=3,$K328="Electric"),'AMI Ref (2)'!$P$8,IF(AND($D328=3,$K328="N/A"),0,0))))</f>
        <v>0</v>
      </c>
      <c r="AP328" s="77">
        <f>IF(AND($D328=4,$K328="Oil"),'AMI Ref (2)'!$N$9,IF(AND($D328=4,$K328="Gas"),'AMI Ref (2)'!$O$9,IF(AND($D328=4,$K328="Electric"),'AMI Ref (2)'!$P$9,IF(AND($D328=4,$K328="N/A"),0,0))))</f>
        <v>0</v>
      </c>
      <c r="AQ328" s="77">
        <f>IF(AND($D328=5,$K328="Oil"),'AMI Ref (2)'!$N$10,IF(AND($D328=5,$K328="Gas"),'AMI Ref (2)'!$O$10,IF(AND($D328=5,$K328="Electric"),'AMI Ref (2)'!$P$10,IF(AND($D328=5,$K328="N/A"),0,0))))</f>
        <v>0</v>
      </c>
      <c r="AR328" s="86">
        <f t="shared" si="82"/>
        <v>0</v>
      </c>
      <c r="AS328" s="87" t="e">
        <f t="shared" si="83"/>
        <v>#N/A</v>
      </c>
    </row>
    <row r="329" spans="1:45" ht="12.95" customHeight="1" x14ac:dyDescent="0.2">
      <c r="A329" s="68">
        <v>327</v>
      </c>
      <c r="B329" s="79">
        <f>Input!E344</f>
        <v>0</v>
      </c>
      <c r="C329" s="79">
        <f>Input!F344</f>
        <v>0</v>
      </c>
      <c r="D329" s="79">
        <f>Input!G344</f>
        <v>0</v>
      </c>
      <c r="E329" s="79">
        <f>Input!H344</f>
        <v>0</v>
      </c>
      <c r="F329" s="80">
        <f>Input!I344</f>
        <v>0</v>
      </c>
      <c r="G329" s="80">
        <f>Input!J344</f>
        <v>0</v>
      </c>
      <c r="H329" s="79">
        <f>Input!K344</f>
        <v>0</v>
      </c>
      <c r="I329" s="79">
        <f>Input!L344</f>
        <v>0</v>
      </c>
      <c r="J329" s="79">
        <f>Input!M344</f>
        <v>0</v>
      </c>
      <c r="K329" s="79">
        <f>Input!N344</f>
        <v>0</v>
      </c>
      <c r="L329" s="79">
        <f>Input!O344</f>
        <v>0</v>
      </c>
      <c r="M329" s="81" t="str">
        <f t="shared" si="74"/>
        <v/>
      </c>
      <c r="N329" s="82">
        <f t="shared" si="75"/>
        <v>0</v>
      </c>
      <c r="O329" s="83">
        <f>Input!C344</f>
        <v>0</v>
      </c>
      <c r="P329" s="83"/>
      <c r="R329" s="11">
        <f t="shared" si="71"/>
        <v>0</v>
      </c>
      <c r="S329" s="15" t="str">
        <f t="shared" si="72"/>
        <v xml:space="preserve"> </v>
      </c>
      <c r="T329" s="15"/>
      <c r="U329" s="12">
        <f t="shared" si="76"/>
        <v>0</v>
      </c>
      <c r="V329" s="12">
        <f t="shared" si="77"/>
        <v>0</v>
      </c>
      <c r="W329" s="12">
        <f t="shared" si="78"/>
        <v>0</v>
      </c>
      <c r="X329" s="12">
        <f t="shared" si="79"/>
        <v>0</v>
      </c>
      <c r="Y329" s="12">
        <f t="shared" si="80"/>
        <v>0</v>
      </c>
      <c r="Z329" s="12">
        <f t="shared" si="81"/>
        <v>0</v>
      </c>
      <c r="AA329" s="12">
        <f t="shared" si="70"/>
        <v>0</v>
      </c>
      <c r="AB329" s="12" t="str">
        <f t="shared" si="73"/>
        <v>00</v>
      </c>
      <c r="AC329" s="85" t="e">
        <f>VLOOKUP(AB329,'AMI Ref (2)'!T:U,2,FALSE)</f>
        <v>#N/A</v>
      </c>
      <c r="AD329" s="86"/>
      <c r="AE329" s="77">
        <f>IF(AND($D329=0,$J329="Oil"),'AMI Ref (2)'!$K$5,IF(AND($D329=0,$J329="Gas"),'AMI Ref (2)'!$L$5,IF(AND($D329=0,$J329="Electric"),'AMI Ref (2)'!$M$5,IF(AND($D329=0,$J329="N/A"),0,0))))</f>
        <v>0</v>
      </c>
      <c r="AF329" s="77">
        <f>IF(AND($D329=1,$J329="Oil"),'AMI Ref (2)'!$K$6,IF(AND($D329=1,$J329="Gas"),'AMI Ref (2)'!$L$6,IF(AND($D329=1,$J329="Electric"),'AMI Ref (2)'!$M$6,IF(AND($D329=1,$J329="N/A"),0,0))))</f>
        <v>0</v>
      </c>
      <c r="AG329" s="77">
        <f>IF(AND($D329=2,$J329="Oil"),'AMI Ref (2)'!$K$7,IF(AND($D329=2,$J329="Gas"),'AMI Ref (2)'!$L$7,IF(AND($D329=2,$J329="Electric"),'AMI Ref (2)'!$M$7,IF(AND($D329=2,$J329="N/A"),0,0))))</f>
        <v>0</v>
      </c>
      <c r="AH329" s="77">
        <f>IF(AND($D329=3,$J329="Oil"),'AMI Ref (2)'!$K$8,IF(AND($D329=3,$J329="Gas"),'AMI Ref (2)'!$L$8,IF(AND($D329=3,$J329="Electric"),'AMI Ref (2)'!$M$8,IF(AND($D329=3,$J329="N/A"),0,0))))</f>
        <v>0</v>
      </c>
      <c r="AI329" s="77">
        <f>IF(AND($D329=4,$J329="Oil"),'AMI Ref (2)'!$K$9,IF(AND($D329=4,$J329="Gas"),'AMI Ref (2)'!$L$9,IF(AND($D329=4,$J329="Electric"),'AMI Ref (2)'!$M$9,IF(AND($D329=4,$J329="N/A"),0,0))))</f>
        <v>0</v>
      </c>
      <c r="AJ329" s="77">
        <f>IF(AND($D329=5,$J329="Oil"),'AMI Ref (2)'!$K$10,IF(AND($D329=5,$J329="Gas"),'AMI Ref (2)'!$L$10,IF(AND($D329=5,$J329="Electric"),'AMI Ref (2)'!$M$10,IF(AND($D329=5,$J329="N/A"),0,0))))</f>
        <v>0</v>
      </c>
      <c r="AK329" s="42"/>
      <c r="AL329" s="77">
        <f>IF(AND($D329=0,$K329="Oil"),'AMI Ref (2)'!$N$5,IF(AND($D329=0,$K329="Gas"),'AMI Ref (2)'!$O$5,IF(AND($D329=0,$K329="Electric"),'AMI Ref (2)'!$P$5,IF(AND($D329=0,$K329="N/A"),0,0))))</f>
        <v>0</v>
      </c>
      <c r="AM329" s="77">
        <f>IF(AND($D329=1,$K329="Oil"),'AMI Ref (2)'!$N$6,IF(AND($D329=1,$K329="Gas"),'AMI Ref (2)'!$O$6,IF(AND($D329=1,$K329="Electric"),'AMI Ref (2)'!$P$6,IF(AND($D329=1,$K329="N/A"),0,0))))</f>
        <v>0</v>
      </c>
      <c r="AN329" s="77">
        <f>IF(AND($D329=2,$K329="Oil"),'AMI Ref (2)'!$N$7,IF(AND($D329=2,$K329="Gas"),'AMI Ref (2)'!$O$7,IF(AND($D329=2,$K329="Electric"),'AMI Ref (2)'!$P$7,IF(AND($D329=2,$K329="N/A"),0,0))))</f>
        <v>0</v>
      </c>
      <c r="AO329" s="77">
        <f>IF(AND($D329=3,$K329="Oil"),'AMI Ref (2)'!$N$8,IF(AND($D329=3,$K329="Gas"),'AMI Ref (2)'!$O$8,IF(AND($D329=3,$K329="Electric"),'AMI Ref (2)'!$P$8,IF(AND($D329=3,$K329="N/A"),0,0))))</f>
        <v>0</v>
      </c>
      <c r="AP329" s="77">
        <f>IF(AND($D329=4,$K329="Oil"),'AMI Ref (2)'!$N$9,IF(AND($D329=4,$K329="Gas"),'AMI Ref (2)'!$O$9,IF(AND($D329=4,$K329="Electric"),'AMI Ref (2)'!$P$9,IF(AND($D329=4,$K329="N/A"),0,0))))</f>
        <v>0</v>
      </c>
      <c r="AQ329" s="77">
        <f>IF(AND($D329=5,$K329="Oil"),'AMI Ref (2)'!$N$10,IF(AND($D329=5,$K329="Gas"),'AMI Ref (2)'!$O$10,IF(AND($D329=5,$K329="Electric"),'AMI Ref (2)'!$P$10,IF(AND($D329=5,$K329="N/A"),0,0))))</f>
        <v>0</v>
      </c>
      <c r="AR329" s="86">
        <f t="shared" si="82"/>
        <v>0</v>
      </c>
      <c r="AS329" s="87" t="e">
        <f t="shared" si="83"/>
        <v>#N/A</v>
      </c>
    </row>
    <row r="330" spans="1:45" ht="12.95" customHeight="1" x14ac:dyDescent="0.2">
      <c r="A330" s="68">
        <v>328</v>
      </c>
      <c r="B330" s="79">
        <f>Input!E345</f>
        <v>0</v>
      </c>
      <c r="C330" s="79">
        <f>Input!F345</f>
        <v>0</v>
      </c>
      <c r="D330" s="79">
        <f>Input!G345</f>
        <v>0</v>
      </c>
      <c r="E330" s="79">
        <f>Input!H345</f>
        <v>0</v>
      </c>
      <c r="F330" s="80">
        <f>Input!I345</f>
        <v>0</v>
      </c>
      <c r="G330" s="80">
        <f>Input!J345</f>
        <v>0</v>
      </c>
      <c r="H330" s="79">
        <f>Input!K345</f>
        <v>0</v>
      </c>
      <c r="I330" s="79">
        <f>Input!L345</f>
        <v>0</v>
      </c>
      <c r="J330" s="79">
        <f>Input!M345</f>
        <v>0</v>
      </c>
      <c r="K330" s="79">
        <f>Input!N345</f>
        <v>0</v>
      </c>
      <c r="L330" s="79">
        <f>Input!O345</f>
        <v>0</v>
      </c>
      <c r="M330" s="81" t="str">
        <f t="shared" si="74"/>
        <v/>
      </c>
      <c r="N330" s="82">
        <f t="shared" si="75"/>
        <v>0</v>
      </c>
      <c r="O330" s="83">
        <f>Input!C345</f>
        <v>0</v>
      </c>
      <c r="P330" s="83"/>
      <c r="R330" s="11">
        <f t="shared" si="71"/>
        <v>0</v>
      </c>
      <c r="S330" s="15" t="str">
        <f t="shared" si="72"/>
        <v xml:space="preserve"> </v>
      </c>
      <c r="T330" s="15"/>
      <c r="U330" s="12">
        <f t="shared" si="76"/>
        <v>0</v>
      </c>
      <c r="V330" s="12">
        <f t="shared" si="77"/>
        <v>0</v>
      </c>
      <c r="W330" s="12">
        <f t="shared" si="78"/>
        <v>0</v>
      </c>
      <c r="X330" s="12">
        <f t="shared" si="79"/>
        <v>0</v>
      </c>
      <c r="Y330" s="12">
        <f t="shared" si="80"/>
        <v>0</v>
      </c>
      <c r="Z330" s="12">
        <f t="shared" si="81"/>
        <v>0</v>
      </c>
      <c r="AA330" s="12">
        <f t="shared" si="70"/>
        <v>0</v>
      </c>
      <c r="AB330" s="12" t="str">
        <f t="shared" si="73"/>
        <v>00</v>
      </c>
      <c r="AC330" s="85" t="e">
        <f>VLOOKUP(AB330,'AMI Ref (2)'!T:U,2,FALSE)</f>
        <v>#N/A</v>
      </c>
      <c r="AD330" s="86"/>
      <c r="AE330" s="77">
        <f>IF(AND($D330=0,$J330="Oil"),'AMI Ref (2)'!$K$5,IF(AND($D330=0,$J330="Gas"),'AMI Ref (2)'!$L$5,IF(AND($D330=0,$J330="Electric"),'AMI Ref (2)'!$M$5,IF(AND($D330=0,$J330="N/A"),0,0))))</f>
        <v>0</v>
      </c>
      <c r="AF330" s="77">
        <f>IF(AND($D330=1,$J330="Oil"),'AMI Ref (2)'!$K$6,IF(AND($D330=1,$J330="Gas"),'AMI Ref (2)'!$L$6,IF(AND($D330=1,$J330="Electric"),'AMI Ref (2)'!$M$6,IF(AND($D330=1,$J330="N/A"),0,0))))</f>
        <v>0</v>
      </c>
      <c r="AG330" s="77">
        <f>IF(AND($D330=2,$J330="Oil"),'AMI Ref (2)'!$K$7,IF(AND($D330=2,$J330="Gas"),'AMI Ref (2)'!$L$7,IF(AND($D330=2,$J330="Electric"),'AMI Ref (2)'!$M$7,IF(AND($D330=2,$J330="N/A"),0,0))))</f>
        <v>0</v>
      </c>
      <c r="AH330" s="77">
        <f>IF(AND($D330=3,$J330="Oil"),'AMI Ref (2)'!$K$8,IF(AND($D330=3,$J330="Gas"),'AMI Ref (2)'!$L$8,IF(AND($D330=3,$J330="Electric"),'AMI Ref (2)'!$M$8,IF(AND($D330=3,$J330="N/A"),0,0))))</f>
        <v>0</v>
      </c>
      <c r="AI330" s="77">
        <f>IF(AND($D330=4,$J330="Oil"),'AMI Ref (2)'!$K$9,IF(AND($D330=4,$J330="Gas"),'AMI Ref (2)'!$L$9,IF(AND($D330=4,$J330="Electric"),'AMI Ref (2)'!$M$9,IF(AND($D330=4,$J330="N/A"),0,0))))</f>
        <v>0</v>
      </c>
      <c r="AJ330" s="77">
        <f>IF(AND($D330=5,$J330="Oil"),'AMI Ref (2)'!$K$10,IF(AND($D330=5,$J330="Gas"),'AMI Ref (2)'!$L$10,IF(AND($D330=5,$J330="Electric"),'AMI Ref (2)'!$M$10,IF(AND($D330=5,$J330="N/A"),0,0))))</f>
        <v>0</v>
      </c>
      <c r="AK330" s="42"/>
      <c r="AL330" s="77">
        <f>IF(AND($D330=0,$K330="Oil"),'AMI Ref (2)'!$N$5,IF(AND($D330=0,$K330="Gas"),'AMI Ref (2)'!$O$5,IF(AND($D330=0,$K330="Electric"),'AMI Ref (2)'!$P$5,IF(AND($D330=0,$K330="N/A"),0,0))))</f>
        <v>0</v>
      </c>
      <c r="AM330" s="77">
        <f>IF(AND($D330=1,$K330="Oil"),'AMI Ref (2)'!$N$6,IF(AND($D330=1,$K330="Gas"),'AMI Ref (2)'!$O$6,IF(AND($D330=1,$K330="Electric"),'AMI Ref (2)'!$P$6,IF(AND($D330=1,$K330="N/A"),0,0))))</f>
        <v>0</v>
      </c>
      <c r="AN330" s="77">
        <f>IF(AND($D330=2,$K330="Oil"),'AMI Ref (2)'!$N$7,IF(AND($D330=2,$K330="Gas"),'AMI Ref (2)'!$O$7,IF(AND($D330=2,$K330="Electric"),'AMI Ref (2)'!$P$7,IF(AND($D330=2,$K330="N/A"),0,0))))</f>
        <v>0</v>
      </c>
      <c r="AO330" s="77">
        <f>IF(AND($D330=3,$K330="Oil"),'AMI Ref (2)'!$N$8,IF(AND($D330=3,$K330="Gas"),'AMI Ref (2)'!$O$8,IF(AND($D330=3,$K330="Electric"),'AMI Ref (2)'!$P$8,IF(AND($D330=3,$K330="N/A"),0,0))))</f>
        <v>0</v>
      </c>
      <c r="AP330" s="77">
        <f>IF(AND($D330=4,$K330="Oil"),'AMI Ref (2)'!$N$9,IF(AND($D330=4,$K330="Gas"),'AMI Ref (2)'!$O$9,IF(AND($D330=4,$K330="Electric"),'AMI Ref (2)'!$P$9,IF(AND($D330=4,$K330="N/A"),0,0))))</f>
        <v>0</v>
      </c>
      <c r="AQ330" s="77">
        <f>IF(AND($D330=5,$K330="Oil"),'AMI Ref (2)'!$N$10,IF(AND($D330=5,$K330="Gas"),'AMI Ref (2)'!$O$10,IF(AND($D330=5,$K330="Electric"),'AMI Ref (2)'!$P$10,IF(AND($D330=5,$K330="N/A"),0,0))))</f>
        <v>0</v>
      </c>
      <c r="AR330" s="86">
        <f t="shared" si="82"/>
        <v>0</v>
      </c>
      <c r="AS330" s="87" t="e">
        <f t="shared" si="83"/>
        <v>#N/A</v>
      </c>
    </row>
    <row r="331" spans="1:45" ht="12.95" customHeight="1" x14ac:dyDescent="0.2">
      <c r="A331" s="68">
        <v>329</v>
      </c>
      <c r="B331" s="79">
        <f>Input!E346</f>
        <v>0</v>
      </c>
      <c r="C331" s="79">
        <f>Input!F346</f>
        <v>0</v>
      </c>
      <c r="D331" s="79">
        <f>Input!G346</f>
        <v>0</v>
      </c>
      <c r="E331" s="79">
        <f>Input!H346</f>
        <v>0</v>
      </c>
      <c r="F331" s="80">
        <f>Input!I346</f>
        <v>0</v>
      </c>
      <c r="G331" s="80">
        <f>Input!J346</f>
        <v>0</v>
      </c>
      <c r="H331" s="79">
        <f>Input!K346</f>
        <v>0</v>
      </c>
      <c r="I331" s="79">
        <f>Input!L346</f>
        <v>0</v>
      </c>
      <c r="J331" s="79">
        <f>Input!M346</f>
        <v>0</v>
      </c>
      <c r="K331" s="79">
        <f>Input!N346</f>
        <v>0</v>
      </c>
      <c r="L331" s="79">
        <f>Input!O346</f>
        <v>0</v>
      </c>
      <c r="M331" s="81" t="str">
        <f t="shared" si="74"/>
        <v/>
      </c>
      <c r="N331" s="82">
        <f t="shared" si="75"/>
        <v>0</v>
      </c>
      <c r="O331" s="83">
        <f>Input!C346</f>
        <v>0</v>
      </c>
      <c r="P331" s="83"/>
      <c r="R331" s="11">
        <f t="shared" si="71"/>
        <v>0</v>
      </c>
      <c r="S331" s="15" t="str">
        <f t="shared" si="72"/>
        <v xml:space="preserve"> </v>
      </c>
      <c r="T331" s="15"/>
      <c r="U331" s="12">
        <f t="shared" si="76"/>
        <v>0</v>
      </c>
      <c r="V331" s="12">
        <f t="shared" si="77"/>
        <v>0</v>
      </c>
      <c r="W331" s="12">
        <f t="shared" si="78"/>
        <v>0</v>
      </c>
      <c r="X331" s="12">
        <f t="shared" si="79"/>
        <v>0</v>
      </c>
      <c r="Y331" s="12">
        <f t="shared" si="80"/>
        <v>0</v>
      </c>
      <c r="Z331" s="12">
        <f t="shared" si="81"/>
        <v>0</v>
      </c>
      <c r="AA331" s="12">
        <f t="shared" si="70"/>
        <v>0</v>
      </c>
      <c r="AB331" s="12" t="str">
        <f t="shared" si="73"/>
        <v>00</v>
      </c>
      <c r="AC331" s="85" t="e">
        <f>VLOOKUP(AB331,'AMI Ref (2)'!T:U,2,FALSE)</f>
        <v>#N/A</v>
      </c>
      <c r="AD331" s="86"/>
      <c r="AE331" s="77">
        <f>IF(AND($D331=0,$J331="Oil"),'AMI Ref (2)'!$K$5,IF(AND($D331=0,$J331="Gas"),'AMI Ref (2)'!$L$5,IF(AND($D331=0,$J331="Electric"),'AMI Ref (2)'!$M$5,IF(AND($D331=0,$J331="N/A"),0,0))))</f>
        <v>0</v>
      </c>
      <c r="AF331" s="77">
        <f>IF(AND($D331=1,$J331="Oil"),'AMI Ref (2)'!$K$6,IF(AND($D331=1,$J331="Gas"),'AMI Ref (2)'!$L$6,IF(AND($D331=1,$J331="Electric"),'AMI Ref (2)'!$M$6,IF(AND($D331=1,$J331="N/A"),0,0))))</f>
        <v>0</v>
      </c>
      <c r="AG331" s="77">
        <f>IF(AND($D331=2,$J331="Oil"),'AMI Ref (2)'!$K$7,IF(AND($D331=2,$J331="Gas"),'AMI Ref (2)'!$L$7,IF(AND($D331=2,$J331="Electric"),'AMI Ref (2)'!$M$7,IF(AND($D331=2,$J331="N/A"),0,0))))</f>
        <v>0</v>
      </c>
      <c r="AH331" s="77">
        <f>IF(AND($D331=3,$J331="Oil"),'AMI Ref (2)'!$K$8,IF(AND($D331=3,$J331="Gas"),'AMI Ref (2)'!$L$8,IF(AND($D331=3,$J331="Electric"),'AMI Ref (2)'!$M$8,IF(AND($D331=3,$J331="N/A"),0,0))))</f>
        <v>0</v>
      </c>
      <c r="AI331" s="77">
        <f>IF(AND($D331=4,$J331="Oil"),'AMI Ref (2)'!$K$9,IF(AND($D331=4,$J331="Gas"),'AMI Ref (2)'!$L$9,IF(AND($D331=4,$J331="Electric"),'AMI Ref (2)'!$M$9,IF(AND($D331=4,$J331="N/A"),0,0))))</f>
        <v>0</v>
      </c>
      <c r="AJ331" s="77">
        <f>IF(AND($D331=5,$J331="Oil"),'AMI Ref (2)'!$K$10,IF(AND($D331=5,$J331="Gas"),'AMI Ref (2)'!$L$10,IF(AND($D331=5,$J331="Electric"),'AMI Ref (2)'!$M$10,IF(AND($D331=5,$J331="N/A"),0,0))))</f>
        <v>0</v>
      </c>
      <c r="AK331" s="42"/>
      <c r="AL331" s="77">
        <f>IF(AND($D331=0,$K331="Oil"),'AMI Ref (2)'!$N$5,IF(AND($D331=0,$K331="Gas"),'AMI Ref (2)'!$O$5,IF(AND($D331=0,$K331="Electric"),'AMI Ref (2)'!$P$5,IF(AND($D331=0,$K331="N/A"),0,0))))</f>
        <v>0</v>
      </c>
      <c r="AM331" s="77">
        <f>IF(AND($D331=1,$K331="Oil"),'AMI Ref (2)'!$N$6,IF(AND($D331=1,$K331="Gas"),'AMI Ref (2)'!$O$6,IF(AND($D331=1,$K331="Electric"),'AMI Ref (2)'!$P$6,IF(AND($D331=1,$K331="N/A"),0,0))))</f>
        <v>0</v>
      </c>
      <c r="AN331" s="77">
        <f>IF(AND($D331=2,$K331="Oil"),'AMI Ref (2)'!$N$7,IF(AND($D331=2,$K331="Gas"),'AMI Ref (2)'!$O$7,IF(AND($D331=2,$K331="Electric"),'AMI Ref (2)'!$P$7,IF(AND($D331=2,$K331="N/A"),0,0))))</f>
        <v>0</v>
      </c>
      <c r="AO331" s="77">
        <f>IF(AND($D331=3,$K331="Oil"),'AMI Ref (2)'!$N$8,IF(AND($D331=3,$K331="Gas"),'AMI Ref (2)'!$O$8,IF(AND($D331=3,$K331="Electric"),'AMI Ref (2)'!$P$8,IF(AND($D331=3,$K331="N/A"),0,0))))</f>
        <v>0</v>
      </c>
      <c r="AP331" s="77">
        <f>IF(AND($D331=4,$K331="Oil"),'AMI Ref (2)'!$N$9,IF(AND($D331=4,$K331="Gas"),'AMI Ref (2)'!$O$9,IF(AND($D331=4,$K331="Electric"),'AMI Ref (2)'!$P$9,IF(AND($D331=4,$K331="N/A"),0,0))))</f>
        <v>0</v>
      </c>
      <c r="AQ331" s="77">
        <f>IF(AND($D331=5,$K331="Oil"),'AMI Ref (2)'!$N$10,IF(AND($D331=5,$K331="Gas"),'AMI Ref (2)'!$O$10,IF(AND($D331=5,$K331="Electric"),'AMI Ref (2)'!$P$10,IF(AND($D331=5,$K331="N/A"),0,0))))</f>
        <v>0</v>
      </c>
      <c r="AR331" s="86">
        <f t="shared" si="82"/>
        <v>0</v>
      </c>
      <c r="AS331" s="87" t="e">
        <f t="shared" si="83"/>
        <v>#N/A</v>
      </c>
    </row>
    <row r="332" spans="1:45" ht="12.95" customHeight="1" x14ac:dyDescent="0.2">
      <c r="A332" s="68">
        <v>330</v>
      </c>
      <c r="B332" s="79">
        <f>Input!E347</f>
        <v>0</v>
      </c>
      <c r="C332" s="79">
        <f>Input!F347</f>
        <v>0</v>
      </c>
      <c r="D332" s="79">
        <f>Input!G347</f>
        <v>0</v>
      </c>
      <c r="E332" s="79">
        <f>Input!H347</f>
        <v>0</v>
      </c>
      <c r="F332" s="80">
        <f>Input!I347</f>
        <v>0</v>
      </c>
      <c r="G332" s="80">
        <f>Input!J347</f>
        <v>0</v>
      </c>
      <c r="H332" s="79">
        <f>Input!K347</f>
        <v>0</v>
      </c>
      <c r="I332" s="79">
        <f>Input!L347</f>
        <v>0</v>
      </c>
      <c r="J332" s="79">
        <f>Input!M347</f>
        <v>0</v>
      </c>
      <c r="K332" s="79">
        <f>Input!N347</f>
        <v>0</v>
      </c>
      <c r="L332" s="79">
        <f>Input!O347</f>
        <v>0</v>
      </c>
      <c r="M332" s="81" t="str">
        <f t="shared" si="74"/>
        <v/>
      </c>
      <c r="N332" s="82">
        <f t="shared" si="75"/>
        <v>0</v>
      </c>
      <c r="O332" s="83">
        <f>Input!C347</f>
        <v>0</v>
      </c>
      <c r="P332" s="83"/>
      <c r="R332" s="11">
        <f t="shared" si="71"/>
        <v>0</v>
      </c>
      <c r="S332" s="15" t="str">
        <f t="shared" si="72"/>
        <v xml:space="preserve"> </v>
      </c>
      <c r="T332" s="15"/>
      <c r="U332" s="12">
        <f t="shared" si="76"/>
        <v>0</v>
      </c>
      <c r="V332" s="12">
        <f t="shared" si="77"/>
        <v>0</v>
      </c>
      <c r="W332" s="12">
        <f t="shared" si="78"/>
        <v>0</v>
      </c>
      <c r="X332" s="12">
        <f t="shared" si="79"/>
        <v>0</v>
      </c>
      <c r="Y332" s="12">
        <f t="shared" si="80"/>
        <v>0</v>
      </c>
      <c r="Z332" s="12">
        <f t="shared" si="81"/>
        <v>0</v>
      </c>
      <c r="AA332" s="12">
        <f t="shared" si="70"/>
        <v>0</v>
      </c>
      <c r="AB332" s="12" t="str">
        <f t="shared" si="73"/>
        <v>00</v>
      </c>
      <c r="AC332" s="85" t="e">
        <f>VLOOKUP(AB332,'AMI Ref (2)'!T:U,2,FALSE)</f>
        <v>#N/A</v>
      </c>
      <c r="AD332" s="86"/>
      <c r="AE332" s="77">
        <f>IF(AND($D332=0,$J332="Oil"),'AMI Ref (2)'!$K$5,IF(AND($D332=0,$J332="Gas"),'AMI Ref (2)'!$L$5,IF(AND($D332=0,$J332="Electric"),'AMI Ref (2)'!$M$5,IF(AND($D332=0,$J332="N/A"),0,0))))</f>
        <v>0</v>
      </c>
      <c r="AF332" s="77">
        <f>IF(AND($D332=1,$J332="Oil"),'AMI Ref (2)'!$K$6,IF(AND($D332=1,$J332="Gas"),'AMI Ref (2)'!$L$6,IF(AND($D332=1,$J332="Electric"),'AMI Ref (2)'!$M$6,IF(AND($D332=1,$J332="N/A"),0,0))))</f>
        <v>0</v>
      </c>
      <c r="AG332" s="77">
        <f>IF(AND($D332=2,$J332="Oil"),'AMI Ref (2)'!$K$7,IF(AND($D332=2,$J332="Gas"),'AMI Ref (2)'!$L$7,IF(AND($D332=2,$J332="Electric"),'AMI Ref (2)'!$M$7,IF(AND($D332=2,$J332="N/A"),0,0))))</f>
        <v>0</v>
      </c>
      <c r="AH332" s="77">
        <f>IF(AND($D332=3,$J332="Oil"),'AMI Ref (2)'!$K$8,IF(AND($D332=3,$J332="Gas"),'AMI Ref (2)'!$L$8,IF(AND($D332=3,$J332="Electric"),'AMI Ref (2)'!$M$8,IF(AND($D332=3,$J332="N/A"),0,0))))</f>
        <v>0</v>
      </c>
      <c r="AI332" s="77">
        <f>IF(AND($D332=4,$J332="Oil"),'AMI Ref (2)'!$K$9,IF(AND($D332=4,$J332="Gas"),'AMI Ref (2)'!$L$9,IF(AND($D332=4,$J332="Electric"),'AMI Ref (2)'!$M$9,IF(AND($D332=4,$J332="N/A"),0,0))))</f>
        <v>0</v>
      </c>
      <c r="AJ332" s="77">
        <f>IF(AND($D332=5,$J332="Oil"),'AMI Ref (2)'!$K$10,IF(AND($D332=5,$J332="Gas"),'AMI Ref (2)'!$L$10,IF(AND($D332=5,$J332="Electric"),'AMI Ref (2)'!$M$10,IF(AND($D332=5,$J332="N/A"),0,0))))</f>
        <v>0</v>
      </c>
      <c r="AK332" s="42"/>
      <c r="AL332" s="77">
        <f>IF(AND($D332=0,$K332="Oil"),'AMI Ref (2)'!$N$5,IF(AND($D332=0,$K332="Gas"),'AMI Ref (2)'!$O$5,IF(AND($D332=0,$K332="Electric"),'AMI Ref (2)'!$P$5,IF(AND($D332=0,$K332="N/A"),0,0))))</f>
        <v>0</v>
      </c>
      <c r="AM332" s="77">
        <f>IF(AND($D332=1,$K332="Oil"),'AMI Ref (2)'!$N$6,IF(AND($D332=1,$K332="Gas"),'AMI Ref (2)'!$O$6,IF(AND($D332=1,$K332="Electric"),'AMI Ref (2)'!$P$6,IF(AND($D332=1,$K332="N/A"),0,0))))</f>
        <v>0</v>
      </c>
      <c r="AN332" s="77">
        <f>IF(AND($D332=2,$K332="Oil"),'AMI Ref (2)'!$N$7,IF(AND($D332=2,$K332="Gas"),'AMI Ref (2)'!$O$7,IF(AND($D332=2,$K332="Electric"),'AMI Ref (2)'!$P$7,IF(AND($D332=2,$K332="N/A"),0,0))))</f>
        <v>0</v>
      </c>
      <c r="AO332" s="77">
        <f>IF(AND($D332=3,$K332="Oil"),'AMI Ref (2)'!$N$8,IF(AND($D332=3,$K332="Gas"),'AMI Ref (2)'!$O$8,IF(AND($D332=3,$K332="Electric"),'AMI Ref (2)'!$P$8,IF(AND($D332=3,$K332="N/A"),0,0))))</f>
        <v>0</v>
      </c>
      <c r="AP332" s="77">
        <f>IF(AND($D332=4,$K332="Oil"),'AMI Ref (2)'!$N$9,IF(AND($D332=4,$K332="Gas"),'AMI Ref (2)'!$O$9,IF(AND($D332=4,$K332="Electric"),'AMI Ref (2)'!$P$9,IF(AND($D332=4,$K332="N/A"),0,0))))</f>
        <v>0</v>
      </c>
      <c r="AQ332" s="77">
        <f>IF(AND($D332=5,$K332="Oil"),'AMI Ref (2)'!$N$10,IF(AND($D332=5,$K332="Gas"),'AMI Ref (2)'!$O$10,IF(AND($D332=5,$K332="Electric"),'AMI Ref (2)'!$P$10,IF(AND($D332=5,$K332="N/A"),0,0))))</f>
        <v>0</v>
      </c>
      <c r="AR332" s="86">
        <f t="shared" si="82"/>
        <v>0</v>
      </c>
      <c r="AS332" s="87" t="e">
        <f t="shared" si="83"/>
        <v>#N/A</v>
      </c>
    </row>
    <row r="333" spans="1:45" ht="12.95" customHeight="1" x14ac:dyDescent="0.2">
      <c r="A333" s="68">
        <v>331</v>
      </c>
      <c r="B333" s="79">
        <f>Input!E348</f>
        <v>0</v>
      </c>
      <c r="C333" s="79">
        <f>Input!F348</f>
        <v>0</v>
      </c>
      <c r="D333" s="79">
        <f>Input!G348</f>
        <v>0</v>
      </c>
      <c r="E333" s="79">
        <f>Input!H348</f>
        <v>0</v>
      </c>
      <c r="F333" s="80">
        <f>Input!I348</f>
        <v>0</v>
      </c>
      <c r="G333" s="80">
        <f>Input!J348</f>
        <v>0</v>
      </c>
      <c r="H333" s="79">
        <f>Input!K348</f>
        <v>0</v>
      </c>
      <c r="I333" s="79">
        <f>Input!L348</f>
        <v>0</v>
      </c>
      <c r="J333" s="79">
        <f>Input!M348</f>
        <v>0</v>
      </c>
      <c r="K333" s="79">
        <f>Input!N348</f>
        <v>0</v>
      </c>
      <c r="L333" s="79">
        <f>Input!O348</f>
        <v>0</v>
      </c>
      <c r="M333" s="81" t="str">
        <f t="shared" si="74"/>
        <v/>
      </c>
      <c r="N333" s="82">
        <f t="shared" si="75"/>
        <v>0</v>
      </c>
      <c r="O333" s="83">
        <f>Input!C348</f>
        <v>0</v>
      </c>
      <c r="P333" s="83"/>
      <c r="R333" s="11">
        <f t="shared" si="71"/>
        <v>0</v>
      </c>
      <c r="S333" s="15" t="str">
        <f t="shared" si="72"/>
        <v xml:space="preserve"> </v>
      </c>
      <c r="T333" s="15"/>
      <c r="U333" s="12">
        <f t="shared" si="76"/>
        <v>0</v>
      </c>
      <c r="V333" s="12">
        <f t="shared" si="77"/>
        <v>0</v>
      </c>
      <c r="W333" s="12">
        <f t="shared" si="78"/>
        <v>0</v>
      </c>
      <c r="X333" s="12">
        <f t="shared" si="79"/>
        <v>0</v>
      </c>
      <c r="Y333" s="12">
        <f t="shared" si="80"/>
        <v>0</v>
      </c>
      <c r="Z333" s="12">
        <f t="shared" si="81"/>
        <v>0</v>
      </c>
      <c r="AA333" s="12">
        <f t="shared" si="70"/>
        <v>0</v>
      </c>
      <c r="AB333" s="12" t="str">
        <f t="shared" si="73"/>
        <v>00</v>
      </c>
      <c r="AC333" s="85" t="e">
        <f>VLOOKUP(AB333,'AMI Ref (2)'!T:U,2,FALSE)</f>
        <v>#N/A</v>
      </c>
      <c r="AD333" s="86"/>
      <c r="AE333" s="77">
        <f>IF(AND($D333=0,$J333="Oil"),'AMI Ref (2)'!$K$5,IF(AND($D333=0,$J333="Gas"),'AMI Ref (2)'!$L$5,IF(AND($D333=0,$J333="Electric"),'AMI Ref (2)'!$M$5,IF(AND($D333=0,$J333="N/A"),0,0))))</f>
        <v>0</v>
      </c>
      <c r="AF333" s="77">
        <f>IF(AND($D333=1,$J333="Oil"),'AMI Ref (2)'!$K$6,IF(AND($D333=1,$J333="Gas"),'AMI Ref (2)'!$L$6,IF(AND($D333=1,$J333="Electric"),'AMI Ref (2)'!$M$6,IF(AND($D333=1,$J333="N/A"),0,0))))</f>
        <v>0</v>
      </c>
      <c r="AG333" s="77">
        <f>IF(AND($D333=2,$J333="Oil"),'AMI Ref (2)'!$K$7,IF(AND($D333=2,$J333="Gas"),'AMI Ref (2)'!$L$7,IF(AND($D333=2,$J333="Electric"),'AMI Ref (2)'!$M$7,IF(AND($D333=2,$J333="N/A"),0,0))))</f>
        <v>0</v>
      </c>
      <c r="AH333" s="77">
        <f>IF(AND($D333=3,$J333="Oil"),'AMI Ref (2)'!$K$8,IF(AND($D333=3,$J333="Gas"),'AMI Ref (2)'!$L$8,IF(AND($D333=3,$J333="Electric"),'AMI Ref (2)'!$M$8,IF(AND($D333=3,$J333="N/A"),0,0))))</f>
        <v>0</v>
      </c>
      <c r="AI333" s="77">
        <f>IF(AND($D333=4,$J333="Oil"),'AMI Ref (2)'!$K$9,IF(AND($D333=4,$J333="Gas"),'AMI Ref (2)'!$L$9,IF(AND($D333=4,$J333="Electric"),'AMI Ref (2)'!$M$9,IF(AND($D333=4,$J333="N/A"),0,0))))</f>
        <v>0</v>
      </c>
      <c r="AJ333" s="77">
        <f>IF(AND($D333=5,$J333="Oil"),'AMI Ref (2)'!$K$10,IF(AND($D333=5,$J333="Gas"),'AMI Ref (2)'!$L$10,IF(AND($D333=5,$J333="Electric"),'AMI Ref (2)'!$M$10,IF(AND($D333=5,$J333="N/A"),0,0))))</f>
        <v>0</v>
      </c>
      <c r="AK333" s="42"/>
      <c r="AL333" s="77">
        <f>IF(AND($D333=0,$K333="Oil"),'AMI Ref (2)'!$N$5,IF(AND($D333=0,$K333="Gas"),'AMI Ref (2)'!$O$5,IF(AND($D333=0,$K333="Electric"),'AMI Ref (2)'!$P$5,IF(AND($D333=0,$K333="N/A"),0,0))))</f>
        <v>0</v>
      </c>
      <c r="AM333" s="77">
        <f>IF(AND($D333=1,$K333="Oil"),'AMI Ref (2)'!$N$6,IF(AND($D333=1,$K333="Gas"),'AMI Ref (2)'!$O$6,IF(AND($D333=1,$K333="Electric"),'AMI Ref (2)'!$P$6,IF(AND($D333=1,$K333="N/A"),0,0))))</f>
        <v>0</v>
      </c>
      <c r="AN333" s="77">
        <f>IF(AND($D333=2,$K333="Oil"),'AMI Ref (2)'!$N$7,IF(AND($D333=2,$K333="Gas"),'AMI Ref (2)'!$O$7,IF(AND($D333=2,$K333="Electric"),'AMI Ref (2)'!$P$7,IF(AND($D333=2,$K333="N/A"),0,0))))</f>
        <v>0</v>
      </c>
      <c r="AO333" s="77">
        <f>IF(AND($D333=3,$K333="Oil"),'AMI Ref (2)'!$N$8,IF(AND($D333=3,$K333="Gas"),'AMI Ref (2)'!$O$8,IF(AND($D333=3,$K333="Electric"),'AMI Ref (2)'!$P$8,IF(AND($D333=3,$K333="N/A"),0,0))))</f>
        <v>0</v>
      </c>
      <c r="AP333" s="77">
        <f>IF(AND($D333=4,$K333="Oil"),'AMI Ref (2)'!$N$9,IF(AND($D333=4,$K333="Gas"),'AMI Ref (2)'!$O$9,IF(AND($D333=4,$K333="Electric"),'AMI Ref (2)'!$P$9,IF(AND($D333=4,$K333="N/A"),0,0))))</f>
        <v>0</v>
      </c>
      <c r="AQ333" s="77">
        <f>IF(AND($D333=5,$K333="Oil"),'AMI Ref (2)'!$N$10,IF(AND($D333=5,$K333="Gas"),'AMI Ref (2)'!$O$10,IF(AND($D333=5,$K333="Electric"),'AMI Ref (2)'!$P$10,IF(AND($D333=5,$K333="N/A"),0,0))))</f>
        <v>0</v>
      </c>
      <c r="AR333" s="86">
        <f t="shared" si="82"/>
        <v>0</v>
      </c>
      <c r="AS333" s="87" t="e">
        <f t="shared" si="83"/>
        <v>#N/A</v>
      </c>
    </row>
    <row r="334" spans="1:45" ht="12.95" customHeight="1" x14ac:dyDescent="0.2">
      <c r="A334" s="68">
        <v>332</v>
      </c>
      <c r="B334" s="79">
        <f>Input!E349</f>
        <v>0</v>
      </c>
      <c r="C334" s="79">
        <f>Input!F349</f>
        <v>0</v>
      </c>
      <c r="D334" s="79">
        <f>Input!G349</f>
        <v>0</v>
      </c>
      <c r="E334" s="79">
        <f>Input!H349</f>
        <v>0</v>
      </c>
      <c r="F334" s="80">
        <f>Input!I349</f>
        <v>0</v>
      </c>
      <c r="G334" s="80">
        <f>Input!J349</f>
        <v>0</v>
      </c>
      <c r="H334" s="79">
        <f>Input!K349</f>
        <v>0</v>
      </c>
      <c r="I334" s="79">
        <f>Input!L349</f>
        <v>0</v>
      </c>
      <c r="J334" s="79">
        <f>Input!M349</f>
        <v>0</v>
      </c>
      <c r="K334" s="79">
        <f>Input!N349</f>
        <v>0</v>
      </c>
      <c r="L334" s="79">
        <f>Input!O349</f>
        <v>0</v>
      </c>
      <c r="M334" s="81" t="str">
        <f t="shared" si="74"/>
        <v/>
      </c>
      <c r="N334" s="82">
        <f t="shared" si="75"/>
        <v>0</v>
      </c>
      <c r="O334" s="83">
        <f>Input!C349</f>
        <v>0</v>
      </c>
      <c r="P334" s="83"/>
      <c r="R334" s="11">
        <f t="shared" si="71"/>
        <v>0</v>
      </c>
      <c r="S334" s="15" t="str">
        <f t="shared" si="72"/>
        <v xml:space="preserve"> </v>
      </c>
      <c r="T334" s="15"/>
      <c r="U334" s="12">
        <f t="shared" si="76"/>
        <v>0</v>
      </c>
      <c r="V334" s="12">
        <f t="shared" si="77"/>
        <v>0</v>
      </c>
      <c r="W334" s="12">
        <f t="shared" si="78"/>
        <v>0</v>
      </c>
      <c r="X334" s="12">
        <f t="shared" si="79"/>
        <v>0</v>
      </c>
      <c r="Y334" s="12">
        <f t="shared" si="80"/>
        <v>0</v>
      </c>
      <c r="Z334" s="12">
        <f t="shared" si="81"/>
        <v>0</v>
      </c>
      <c r="AA334" s="12">
        <f t="shared" si="70"/>
        <v>0</v>
      </c>
      <c r="AB334" s="12" t="str">
        <f t="shared" si="73"/>
        <v>00</v>
      </c>
      <c r="AC334" s="85" t="e">
        <f>VLOOKUP(AB334,'AMI Ref (2)'!T:U,2,FALSE)</f>
        <v>#N/A</v>
      </c>
      <c r="AD334" s="86"/>
      <c r="AE334" s="77">
        <f>IF(AND($D334=0,$J334="Oil"),'AMI Ref (2)'!$K$5,IF(AND($D334=0,$J334="Gas"),'AMI Ref (2)'!$L$5,IF(AND($D334=0,$J334="Electric"),'AMI Ref (2)'!$M$5,IF(AND($D334=0,$J334="N/A"),0,0))))</f>
        <v>0</v>
      </c>
      <c r="AF334" s="77">
        <f>IF(AND($D334=1,$J334="Oil"),'AMI Ref (2)'!$K$6,IF(AND($D334=1,$J334="Gas"),'AMI Ref (2)'!$L$6,IF(AND($D334=1,$J334="Electric"),'AMI Ref (2)'!$M$6,IF(AND($D334=1,$J334="N/A"),0,0))))</f>
        <v>0</v>
      </c>
      <c r="AG334" s="77">
        <f>IF(AND($D334=2,$J334="Oil"),'AMI Ref (2)'!$K$7,IF(AND($D334=2,$J334="Gas"),'AMI Ref (2)'!$L$7,IF(AND($D334=2,$J334="Electric"),'AMI Ref (2)'!$M$7,IF(AND($D334=2,$J334="N/A"),0,0))))</f>
        <v>0</v>
      </c>
      <c r="AH334" s="77">
        <f>IF(AND($D334=3,$J334="Oil"),'AMI Ref (2)'!$K$8,IF(AND($D334=3,$J334="Gas"),'AMI Ref (2)'!$L$8,IF(AND($D334=3,$J334="Electric"),'AMI Ref (2)'!$M$8,IF(AND($D334=3,$J334="N/A"),0,0))))</f>
        <v>0</v>
      </c>
      <c r="AI334" s="77">
        <f>IF(AND($D334=4,$J334="Oil"),'AMI Ref (2)'!$K$9,IF(AND($D334=4,$J334="Gas"),'AMI Ref (2)'!$L$9,IF(AND($D334=4,$J334="Electric"),'AMI Ref (2)'!$M$9,IF(AND($D334=4,$J334="N/A"),0,0))))</f>
        <v>0</v>
      </c>
      <c r="AJ334" s="77">
        <f>IF(AND($D334=5,$J334="Oil"),'AMI Ref (2)'!$K$10,IF(AND($D334=5,$J334="Gas"),'AMI Ref (2)'!$L$10,IF(AND($D334=5,$J334="Electric"),'AMI Ref (2)'!$M$10,IF(AND($D334=5,$J334="N/A"),0,0))))</f>
        <v>0</v>
      </c>
      <c r="AK334" s="42"/>
      <c r="AL334" s="77">
        <f>IF(AND($D334=0,$K334="Oil"),'AMI Ref (2)'!$N$5,IF(AND($D334=0,$K334="Gas"),'AMI Ref (2)'!$O$5,IF(AND($D334=0,$K334="Electric"),'AMI Ref (2)'!$P$5,IF(AND($D334=0,$K334="N/A"),0,0))))</f>
        <v>0</v>
      </c>
      <c r="AM334" s="77">
        <f>IF(AND($D334=1,$K334="Oil"),'AMI Ref (2)'!$N$6,IF(AND($D334=1,$K334="Gas"),'AMI Ref (2)'!$O$6,IF(AND($D334=1,$K334="Electric"),'AMI Ref (2)'!$P$6,IF(AND($D334=1,$K334="N/A"),0,0))))</f>
        <v>0</v>
      </c>
      <c r="AN334" s="77">
        <f>IF(AND($D334=2,$K334="Oil"),'AMI Ref (2)'!$N$7,IF(AND($D334=2,$K334="Gas"),'AMI Ref (2)'!$O$7,IF(AND($D334=2,$K334="Electric"),'AMI Ref (2)'!$P$7,IF(AND($D334=2,$K334="N/A"),0,0))))</f>
        <v>0</v>
      </c>
      <c r="AO334" s="77">
        <f>IF(AND($D334=3,$K334="Oil"),'AMI Ref (2)'!$N$8,IF(AND($D334=3,$K334="Gas"),'AMI Ref (2)'!$O$8,IF(AND($D334=3,$K334="Electric"),'AMI Ref (2)'!$P$8,IF(AND($D334=3,$K334="N/A"),0,0))))</f>
        <v>0</v>
      </c>
      <c r="AP334" s="77">
        <f>IF(AND($D334=4,$K334="Oil"),'AMI Ref (2)'!$N$9,IF(AND($D334=4,$K334="Gas"),'AMI Ref (2)'!$O$9,IF(AND($D334=4,$K334="Electric"),'AMI Ref (2)'!$P$9,IF(AND($D334=4,$K334="N/A"),0,0))))</f>
        <v>0</v>
      </c>
      <c r="AQ334" s="77">
        <f>IF(AND($D334=5,$K334="Oil"),'AMI Ref (2)'!$N$10,IF(AND($D334=5,$K334="Gas"),'AMI Ref (2)'!$O$10,IF(AND($D334=5,$K334="Electric"),'AMI Ref (2)'!$P$10,IF(AND($D334=5,$K334="N/A"),0,0))))</f>
        <v>0</v>
      </c>
      <c r="AR334" s="86">
        <f t="shared" si="82"/>
        <v>0</v>
      </c>
      <c r="AS334" s="87" t="e">
        <f t="shared" si="83"/>
        <v>#N/A</v>
      </c>
    </row>
    <row r="335" spans="1:45" ht="12.95" customHeight="1" x14ac:dyDescent="0.2">
      <c r="A335" s="68">
        <v>333</v>
      </c>
      <c r="B335" s="79">
        <f>Input!E350</f>
        <v>0</v>
      </c>
      <c r="C335" s="79">
        <f>Input!F350</f>
        <v>0</v>
      </c>
      <c r="D335" s="79">
        <f>Input!G350</f>
        <v>0</v>
      </c>
      <c r="E335" s="79">
        <f>Input!H350</f>
        <v>0</v>
      </c>
      <c r="F335" s="80">
        <f>Input!I350</f>
        <v>0</v>
      </c>
      <c r="G335" s="80">
        <f>Input!J350</f>
        <v>0</v>
      </c>
      <c r="H335" s="79">
        <f>Input!K350</f>
        <v>0</v>
      </c>
      <c r="I335" s="79">
        <f>Input!L350</f>
        <v>0</v>
      </c>
      <c r="J335" s="79">
        <f>Input!M350</f>
        <v>0</v>
      </c>
      <c r="K335" s="79">
        <f>Input!N350</f>
        <v>0</v>
      </c>
      <c r="L335" s="79">
        <f>Input!O350</f>
        <v>0</v>
      </c>
      <c r="M335" s="81" t="str">
        <f t="shared" si="74"/>
        <v/>
      </c>
      <c r="N335" s="82">
        <f t="shared" si="75"/>
        <v>0</v>
      </c>
      <c r="O335" s="83">
        <f>Input!C350</f>
        <v>0</v>
      </c>
      <c r="P335" s="83"/>
      <c r="R335" s="11">
        <f t="shared" si="71"/>
        <v>0</v>
      </c>
      <c r="S335" s="15" t="str">
        <f t="shared" si="72"/>
        <v xml:space="preserve"> </v>
      </c>
      <c r="T335" s="15"/>
      <c r="U335" s="12">
        <f t="shared" si="76"/>
        <v>0</v>
      </c>
      <c r="V335" s="12">
        <f t="shared" si="77"/>
        <v>0</v>
      </c>
      <c r="W335" s="12">
        <f t="shared" si="78"/>
        <v>0</v>
      </c>
      <c r="X335" s="12">
        <f t="shared" si="79"/>
        <v>0</v>
      </c>
      <c r="Y335" s="12">
        <f t="shared" si="80"/>
        <v>0</v>
      </c>
      <c r="Z335" s="12">
        <f t="shared" si="81"/>
        <v>0</v>
      </c>
      <c r="AA335" s="12">
        <f t="shared" si="70"/>
        <v>0</v>
      </c>
      <c r="AB335" s="12" t="str">
        <f t="shared" si="73"/>
        <v>00</v>
      </c>
      <c r="AC335" s="85" t="e">
        <f>VLOOKUP(AB335,'AMI Ref (2)'!T:U,2,FALSE)</f>
        <v>#N/A</v>
      </c>
      <c r="AD335" s="86"/>
      <c r="AE335" s="77">
        <f>IF(AND($D335=0,$J335="Oil"),'AMI Ref (2)'!$K$5,IF(AND($D335=0,$J335="Gas"),'AMI Ref (2)'!$L$5,IF(AND($D335=0,$J335="Electric"),'AMI Ref (2)'!$M$5,IF(AND($D335=0,$J335="N/A"),0,0))))</f>
        <v>0</v>
      </c>
      <c r="AF335" s="77">
        <f>IF(AND($D335=1,$J335="Oil"),'AMI Ref (2)'!$K$6,IF(AND($D335=1,$J335="Gas"),'AMI Ref (2)'!$L$6,IF(AND($D335=1,$J335="Electric"),'AMI Ref (2)'!$M$6,IF(AND($D335=1,$J335="N/A"),0,0))))</f>
        <v>0</v>
      </c>
      <c r="AG335" s="77">
        <f>IF(AND($D335=2,$J335="Oil"),'AMI Ref (2)'!$K$7,IF(AND($D335=2,$J335="Gas"),'AMI Ref (2)'!$L$7,IF(AND($D335=2,$J335="Electric"),'AMI Ref (2)'!$M$7,IF(AND($D335=2,$J335="N/A"),0,0))))</f>
        <v>0</v>
      </c>
      <c r="AH335" s="77">
        <f>IF(AND($D335=3,$J335="Oil"),'AMI Ref (2)'!$K$8,IF(AND($D335=3,$J335="Gas"),'AMI Ref (2)'!$L$8,IF(AND($D335=3,$J335="Electric"),'AMI Ref (2)'!$M$8,IF(AND($D335=3,$J335="N/A"),0,0))))</f>
        <v>0</v>
      </c>
      <c r="AI335" s="77">
        <f>IF(AND($D335=4,$J335="Oil"),'AMI Ref (2)'!$K$9,IF(AND($D335=4,$J335="Gas"),'AMI Ref (2)'!$L$9,IF(AND($D335=4,$J335="Electric"),'AMI Ref (2)'!$M$9,IF(AND($D335=4,$J335="N/A"),0,0))))</f>
        <v>0</v>
      </c>
      <c r="AJ335" s="77">
        <f>IF(AND($D335=5,$J335="Oil"),'AMI Ref (2)'!$K$10,IF(AND($D335=5,$J335="Gas"),'AMI Ref (2)'!$L$10,IF(AND($D335=5,$J335="Electric"),'AMI Ref (2)'!$M$10,IF(AND($D335=5,$J335="N/A"),0,0))))</f>
        <v>0</v>
      </c>
      <c r="AK335" s="42"/>
      <c r="AL335" s="77">
        <f>IF(AND($D335=0,$K335="Oil"),'AMI Ref (2)'!$N$5,IF(AND($D335=0,$K335="Gas"),'AMI Ref (2)'!$O$5,IF(AND($D335=0,$K335="Electric"),'AMI Ref (2)'!$P$5,IF(AND($D335=0,$K335="N/A"),0,0))))</f>
        <v>0</v>
      </c>
      <c r="AM335" s="77">
        <f>IF(AND($D335=1,$K335="Oil"),'AMI Ref (2)'!$N$6,IF(AND($D335=1,$K335="Gas"),'AMI Ref (2)'!$O$6,IF(AND($D335=1,$K335="Electric"),'AMI Ref (2)'!$P$6,IF(AND($D335=1,$K335="N/A"),0,0))))</f>
        <v>0</v>
      </c>
      <c r="AN335" s="77">
        <f>IF(AND($D335=2,$K335="Oil"),'AMI Ref (2)'!$N$7,IF(AND($D335=2,$K335="Gas"),'AMI Ref (2)'!$O$7,IF(AND($D335=2,$K335="Electric"),'AMI Ref (2)'!$P$7,IF(AND($D335=2,$K335="N/A"),0,0))))</f>
        <v>0</v>
      </c>
      <c r="AO335" s="77">
        <f>IF(AND($D335=3,$K335="Oil"),'AMI Ref (2)'!$N$8,IF(AND($D335=3,$K335="Gas"),'AMI Ref (2)'!$O$8,IF(AND($D335=3,$K335="Electric"),'AMI Ref (2)'!$P$8,IF(AND($D335=3,$K335="N/A"),0,0))))</f>
        <v>0</v>
      </c>
      <c r="AP335" s="77">
        <f>IF(AND($D335=4,$K335="Oil"),'AMI Ref (2)'!$N$9,IF(AND($D335=4,$K335="Gas"),'AMI Ref (2)'!$O$9,IF(AND($D335=4,$K335="Electric"),'AMI Ref (2)'!$P$9,IF(AND($D335=4,$K335="N/A"),0,0))))</f>
        <v>0</v>
      </c>
      <c r="AQ335" s="77">
        <f>IF(AND($D335=5,$K335="Oil"),'AMI Ref (2)'!$N$10,IF(AND($D335=5,$K335="Gas"),'AMI Ref (2)'!$O$10,IF(AND($D335=5,$K335="Electric"),'AMI Ref (2)'!$P$10,IF(AND($D335=5,$K335="N/A"),0,0))))</f>
        <v>0</v>
      </c>
      <c r="AR335" s="86">
        <f t="shared" si="82"/>
        <v>0</v>
      </c>
      <c r="AS335" s="87" t="e">
        <f t="shared" si="83"/>
        <v>#N/A</v>
      </c>
    </row>
    <row r="336" spans="1:45" ht="12.95" customHeight="1" x14ac:dyDescent="0.2">
      <c r="A336" s="68">
        <v>334</v>
      </c>
      <c r="B336" s="79">
        <f>Input!E351</f>
        <v>0</v>
      </c>
      <c r="C336" s="79">
        <f>Input!F351</f>
        <v>0</v>
      </c>
      <c r="D336" s="79">
        <f>Input!G351</f>
        <v>0</v>
      </c>
      <c r="E336" s="79">
        <f>Input!H351</f>
        <v>0</v>
      </c>
      <c r="F336" s="80">
        <f>Input!I351</f>
        <v>0</v>
      </c>
      <c r="G336" s="80">
        <f>Input!J351</f>
        <v>0</v>
      </c>
      <c r="H336" s="79">
        <f>Input!K351</f>
        <v>0</v>
      </c>
      <c r="I336" s="79">
        <f>Input!L351</f>
        <v>0</v>
      </c>
      <c r="J336" s="79">
        <f>Input!M351</f>
        <v>0</v>
      </c>
      <c r="K336" s="79">
        <f>Input!N351</f>
        <v>0</v>
      </c>
      <c r="L336" s="79">
        <f>Input!O351</f>
        <v>0</v>
      </c>
      <c r="M336" s="81" t="str">
        <f t="shared" si="74"/>
        <v/>
      </c>
      <c r="N336" s="82">
        <f t="shared" si="75"/>
        <v>0</v>
      </c>
      <c r="O336" s="83">
        <f>Input!C351</f>
        <v>0</v>
      </c>
      <c r="P336" s="83"/>
      <c r="R336" s="11">
        <f t="shared" si="71"/>
        <v>0</v>
      </c>
      <c r="S336" s="15" t="str">
        <f t="shared" si="72"/>
        <v xml:space="preserve"> </v>
      </c>
      <c r="T336" s="15"/>
      <c r="U336" s="12">
        <f t="shared" si="76"/>
        <v>0</v>
      </c>
      <c r="V336" s="12">
        <f t="shared" si="77"/>
        <v>0</v>
      </c>
      <c r="W336" s="12">
        <f t="shared" si="78"/>
        <v>0</v>
      </c>
      <c r="X336" s="12">
        <f t="shared" si="79"/>
        <v>0</v>
      </c>
      <c r="Y336" s="12">
        <f t="shared" si="80"/>
        <v>0</v>
      </c>
      <c r="Z336" s="12">
        <f t="shared" si="81"/>
        <v>0</v>
      </c>
      <c r="AA336" s="12">
        <f t="shared" si="70"/>
        <v>0</v>
      </c>
      <c r="AB336" s="12" t="str">
        <f t="shared" si="73"/>
        <v>00</v>
      </c>
      <c r="AC336" s="85" t="e">
        <f>VLOOKUP(AB336,'AMI Ref (2)'!T:U,2,FALSE)</f>
        <v>#N/A</v>
      </c>
      <c r="AD336" s="86"/>
      <c r="AE336" s="77">
        <f>IF(AND($D336=0,$J336="Oil"),'AMI Ref (2)'!$K$5,IF(AND($D336=0,$J336="Gas"),'AMI Ref (2)'!$L$5,IF(AND($D336=0,$J336="Electric"),'AMI Ref (2)'!$M$5,IF(AND($D336=0,$J336="N/A"),0,0))))</f>
        <v>0</v>
      </c>
      <c r="AF336" s="77">
        <f>IF(AND($D336=1,$J336="Oil"),'AMI Ref (2)'!$K$6,IF(AND($D336=1,$J336="Gas"),'AMI Ref (2)'!$L$6,IF(AND($D336=1,$J336="Electric"),'AMI Ref (2)'!$M$6,IF(AND($D336=1,$J336="N/A"),0,0))))</f>
        <v>0</v>
      </c>
      <c r="AG336" s="77">
        <f>IF(AND($D336=2,$J336="Oil"),'AMI Ref (2)'!$K$7,IF(AND($D336=2,$J336="Gas"),'AMI Ref (2)'!$L$7,IF(AND($D336=2,$J336="Electric"),'AMI Ref (2)'!$M$7,IF(AND($D336=2,$J336="N/A"),0,0))))</f>
        <v>0</v>
      </c>
      <c r="AH336" s="77">
        <f>IF(AND($D336=3,$J336="Oil"),'AMI Ref (2)'!$K$8,IF(AND($D336=3,$J336="Gas"),'AMI Ref (2)'!$L$8,IF(AND($D336=3,$J336="Electric"),'AMI Ref (2)'!$M$8,IF(AND($D336=3,$J336="N/A"),0,0))))</f>
        <v>0</v>
      </c>
      <c r="AI336" s="77">
        <f>IF(AND($D336=4,$J336="Oil"),'AMI Ref (2)'!$K$9,IF(AND($D336=4,$J336="Gas"),'AMI Ref (2)'!$L$9,IF(AND($D336=4,$J336="Electric"),'AMI Ref (2)'!$M$9,IF(AND($D336=4,$J336="N/A"),0,0))))</f>
        <v>0</v>
      </c>
      <c r="AJ336" s="77">
        <f>IF(AND($D336=5,$J336="Oil"),'AMI Ref (2)'!$K$10,IF(AND($D336=5,$J336="Gas"),'AMI Ref (2)'!$L$10,IF(AND($D336=5,$J336="Electric"),'AMI Ref (2)'!$M$10,IF(AND($D336=5,$J336="N/A"),0,0))))</f>
        <v>0</v>
      </c>
      <c r="AK336" s="42"/>
      <c r="AL336" s="77">
        <f>IF(AND($D336=0,$K336="Oil"),'AMI Ref (2)'!$N$5,IF(AND($D336=0,$K336="Gas"),'AMI Ref (2)'!$O$5,IF(AND($D336=0,$K336="Electric"),'AMI Ref (2)'!$P$5,IF(AND($D336=0,$K336="N/A"),0,0))))</f>
        <v>0</v>
      </c>
      <c r="AM336" s="77">
        <f>IF(AND($D336=1,$K336="Oil"),'AMI Ref (2)'!$N$6,IF(AND($D336=1,$K336="Gas"),'AMI Ref (2)'!$O$6,IF(AND($D336=1,$K336="Electric"),'AMI Ref (2)'!$P$6,IF(AND($D336=1,$K336="N/A"),0,0))))</f>
        <v>0</v>
      </c>
      <c r="AN336" s="77">
        <f>IF(AND($D336=2,$K336="Oil"),'AMI Ref (2)'!$N$7,IF(AND($D336=2,$K336="Gas"),'AMI Ref (2)'!$O$7,IF(AND($D336=2,$K336="Electric"),'AMI Ref (2)'!$P$7,IF(AND($D336=2,$K336="N/A"),0,0))))</f>
        <v>0</v>
      </c>
      <c r="AO336" s="77">
        <f>IF(AND($D336=3,$K336="Oil"),'AMI Ref (2)'!$N$8,IF(AND($D336=3,$K336="Gas"),'AMI Ref (2)'!$O$8,IF(AND($D336=3,$K336="Electric"),'AMI Ref (2)'!$P$8,IF(AND($D336=3,$K336="N/A"),0,0))))</f>
        <v>0</v>
      </c>
      <c r="AP336" s="77">
        <f>IF(AND($D336=4,$K336="Oil"),'AMI Ref (2)'!$N$9,IF(AND($D336=4,$K336="Gas"),'AMI Ref (2)'!$O$9,IF(AND($D336=4,$K336="Electric"),'AMI Ref (2)'!$P$9,IF(AND($D336=4,$K336="N/A"),0,0))))</f>
        <v>0</v>
      </c>
      <c r="AQ336" s="77">
        <f>IF(AND($D336=5,$K336="Oil"),'AMI Ref (2)'!$N$10,IF(AND($D336=5,$K336="Gas"),'AMI Ref (2)'!$O$10,IF(AND($D336=5,$K336="Electric"),'AMI Ref (2)'!$P$10,IF(AND($D336=5,$K336="N/A"),0,0))))</f>
        <v>0</v>
      </c>
      <c r="AR336" s="86">
        <f t="shared" si="82"/>
        <v>0</v>
      </c>
      <c r="AS336" s="87" t="e">
        <f t="shared" si="83"/>
        <v>#N/A</v>
      </c>
    </row>
    <row r="337" spans="1:45" ht="12.95" customHeight="1" x14ac:dyDescent="0.2">
      <c r="A337" s="68">
        <v>335</v>
      </c>
      <c r="B337" s="79">
        <f>Input!E352</f>
        <v>0</v>
      </c>
      <c r="C337" s="79">
        <f>Input!F352</f>
        <v>0</v>
      </c>
      <c r="D337" s="79">
        <f>Input!G352</f>
        <v>0</v>
      </c>
      <c r="E337" s="79">
        <f>Input!H352</f>
        <v>0</v>
      </c>
      <c r="F337" s="80">
        <f>Input!I352</f>
        <v>0</v>
      </c>
      <c r="G337" s="80">
        <f>Input!J352</f>
        <v>0</v>
      </c>
      <c r="H337" s="79">
        <f>Input!K352</f>
        <v>0</v>
      </c>
      <c r="I337" s="79">
        <f>Input!L352</f>
        <v>0</v>
      </c>
      <c r="J337" s="79">
        <f>Input!M352</f>
        <v>0</v>
      </c>
      <c r="K337" s="79">
        <f>Input!N352</f>
        <v>0</v>
      </c>
      <c r="L337" s="79">
        <f>Input!O352</f>
        <v>0</v>
      </c>
      <c r="M337" s="81" t="str">
        <f t="shared" si="74"/>
        <v/>
      </c>
      <c r="N337" s="82">
        <f t="shared" si="75"/>
        <v>0</v>
      </c>
      <c r="O337" s="83">
        <f>Input!C352</f>
        <v>0</v>
      </c>
      <c r="P337" s="83"/>
      <c r="R337" s="11">
        <f t="shared" si="71"/>
        <v>0</v>
      </c>
      <c r="S337" s="15" t="str">
        <f t="shared" si="72"/>
        <v xml:space="preserve"> </v>
      </c>
      <c r="T337" s="15"/>
      <c r="U337" s="12">
        <f t="shared" si="76"/>
        <v>0</v>
      </c>
      <c r="V337" s="12">
        <f t="shared" si="77"/>
        <v>0</v>
      </c>
      <c r="W337" s="12">
        <f t="shared" si="78"/>
        <v>0</v>
      </c>
      <c r="X337" s="12">
        <f t="shared" si="79"/>
        <v>0</v>
      </c>
      <c r="Y337" s="12">
        <f t="shared" si="80"/>
        <v>0</v>
      </c>
      <c r="Z337" s="12">
        <f t="shared" si="81"/>
        <v>0</v>
      </c>
      <c r="AA337" s="12">
        <f t="shared" si="70"/>
        <v>0</v>
      </c>
      <c r="AB337" s="12" t="str">
        <f t="shared" si="73"/>
        <v>00</v>
      </c>
      <c r="AC337" s="85" t="e">
        <f>VLOOKUP(AB337,'AMI Ref (2)'!T:U,2,FALSE)</f>
        <v>#N/A</v>
      </c>
      <c r="AD337" s="86"/>
      <c r="AE337" s="77">
        <f>IF(AND($D337=0,$J337="Oil"),'AMI Ref (2)'!$K$5,IF(AND($D337=0,$J337="Gas"),'AMI Ref (2)'!$L$5,IF(AND($D337=0,$J337="Electric"),'AMI Ref (2)'!$M$5,IF(AND($D337=0,$J337="N/A"),0,0))))</f>
        <v>0</v>
      </c>
      <c r="AF337" s="77">
        <f>IF(AND($D337=1,$J337="Oil"),'AMI Ref (2)'!$K$6,IF(AND($D337=1,$J337="Gas"),'AMI Ref (2)'!$L$6,IF(AND($D337=1,$J337="Electric"),'AMI Ref (2)'!$M$6,IF(AND($D337=1,$J337="N/A"),0,0))))</f>
        <v>0</v>
      </c>
      <c r="AG337" s="77">
        <f>IF(AND($D337=2,$J337="Oil"),'AMI Ref (2)'!$K$7,IF(AND($D337=2,$J337="Gas"),'AMI Ref (2)'!$L$7,IF(AND($D337=2,$J337="Electric"),'AMI Ref (2)'!$M$7,IF(AND($D337=2,$J337="N/A"),0,0))))</f>
        <v>0</v>
      </c>
      <c r="AH337" s="77">
        <f>IF(AND($D337=3,$J337="Oil"),'AMI Ref (2)'!$K$8,IF(AND($D337=3,$J337="Gas"),'AMI Ref (2)'!$L$8,IF(AND($D337=3,$J337="Electric"),'AMI Ref (2)'!$M$8,IF(AND($D337=3,$J337="N/A"),0,0))))</f>
        <v>0</v>
      </c>
      <c r="AI337" s="77">
        <f>IF(AND($D337=4,$J337="Oil"),'AMI Ref (2)'!$K$9,IF(AND($D337=4,$J337="Gas"),'AMI Ref (2)'!$L$9,IF(AND($D337=4,$J337="Electric"),'AMI Ref (2)'!$M$9,IF(AND($D337=4,$J337="N/A"),0,0))))</f>
        <v>0</v>
      </c>
      <c r="AJ337" s="77">
        <f>IF(AND($D337=5,$J337="Oil"),'AMI Ref (2)'!$K$10,IF(AND($D337=5,$J337="Gas"),'AMI Ref (2)'!$L$10,IF(AND($D337=5,$J337="Electric"),'AMI Ref (2)'!$M$10,IF(AND($D337=5,$J337="N/A"),0,0))))</f>
        <v>0</v>
      </c>
      <c r="AK337" s="42"/>
      <c r="AL337" s="77">
        <f>IF(AND($D337=0,$K337="Oil"),'AMI Ref (2)'!$N$5,IF(AND($D337=0,$K337="Gas"),'AMI Ref (2)'!$O$5,IF(AND($D337=0,$K337="Electric"),'AMI Ref (2)'!$P$5,IF(AND($D337=0,$K337="N/A"),0,0))))</f>
        <v>0</v>
      </c>
      <c r="AM337" s="77">
        <f>IF(AND($D337=1,$K337="Oil"),'AMI Ref (2)'!$N$6,IF(AND($D337=1,$K337="Gas"),'AMI Ref (2)'!$O$6,IF(AND($D337=1,$K337="Electric"),'AMI Ref (2)'!$P$6,IF(AND($D337=1,$K337="N/A"),0,0))))</f>
        <v>0</v>
      </c>
      <c r="AN337" s="77">
        <f>IF(AND($D337=2,$K337="Oil"),'AMI Ref (2)'!$N$7,IF(AND($D337=2,$K337="Gas"),'AMI Ref (2)'!$O$7,IF(AND($D337=2,$K337="Electric"),'AMI Ref (2)'!$P$7,IF(AND($D337=2,$K337="N/A"),0,0))))</f>
        <v>0</v>
      </c>
      <c r="AO337" s="77">
        <f>IF(AND($D337=3,$K337="Oil"),'AMI Ref (2)'!$N$8,IF(AND($D337=3,$K337="Gas"),'AMI Ref (2)'!$O$8,IF(AND($D337=3,$K337="Electric"),'AMI Ref (2)'!$P$8,IF(AND($D337=3,$K337="N/A"),0,0))))</f>
        <v>0</v>
      </c>
      <c r="AP337" s="77">
        <f>IF(AND($D337=4,$K337="Oil"),'AMI Ref (2)'!$N$9,IF(AND($D337=4,$K337="Gas"),'AMI Ref (2)'!$O$9,IF(AND($D337=4,$K337="Electric"),'AMI Ref (2)'!$P$9,IF(AND($D337=4,$K337="N/A"),0,0))))</f>
        <v>0</v>
      </c>
      <c r="AQ337" s="77">
        <f>IF(AND($D337=5,$K337="Oil"),'AMI Ref (2)'!$N$10,IF(AND($D337=5,$K337="Gas"),'AMI Ref (2)'!$O$10,IF(AND($D337=5,$K337="Electric"),'AMI Ref (2)'!$P$10,IF(AND($D337=5,$K337="N/A"),0,0))))</f>
        <v>0</v>
      </c>
      <c r="AR337" s="86">
        <f t="shared" si="82"/>
        <v>0</v>
      </c>
      <c r="AS337" s="87" t="e">
        <f t="shared" si="83"/>
        <v>#N/A</v>
      </c>
    </row>
    <row r="338" spans="1:45" ht="12.95" customHeight="1" x14ac:dyDescent="0.2">
      <c r="A338" s="68">
        <v>336</v>
      </c>
      <c r="B338" s="79">
        <f>Input!E353</f>
        <v>0</v>
      </c>
      <c r="C338" s="79">
        <f>Input!F353</f>
        <v>0</v>
      </c>
      <c r="D338" s="79">
        <f>Input!G353</f>
        <v>0</v>
      </c>
      <c r="E338" s="79">
        <f>Input!H353</f>
        <v>0</v>
      </c>
      <c r="F338" s="80">
        <f>Input!I353</f>
        <v>0</v>
      </c>
      <c r="G338" s="80">
        <f>Input!J353</f>
        <v>0</v>
      </c>
      <c r="H338" s="79">
        <f>Input!K353</f>
        <v>0</v>
      </c>
      <c r="I338" s="79">
        <f>Input!L353</f>
        <v>0</v>
      </c>
      <c r="J338" s="79">
        <f>Input!M353</f>
        <v>0</v>
      </c>
      <c r="K338" s="79">
        <f>Input!N353</f>
        <v>0</v>
      </c>
      <c r="L338" s="79">
        <f>Input!O353</f>
        <v>0</v>
      </c>
      <c r="M338" s="81" t="str">
        <f t="shared" si="74"/>
        <v/>
      </c>
      <c r="N338" s="82">
        <f t="shared" si="75"/>
        <v>0</v>
      </c>
      <c r="O338" s="83">
        <f>Input!C353</f>
        <v>0</v>
      </c>
      <c r="P338" s="83"/>
      <c r="R338" s="11">
        <f t="shared" si="71"/>
        <v>0</v>
      </c>
      <c r="S338" s="15" t="str">
        <f t="shared" si="72"/>
        <v xml:space="preserve"> </v>
      </c>
      <c r="T338" s="15"/>
      <c r="U338" s="12">
        <f t="shared" si="76"/>
        <v>0</v>
      </c>
      <c r="V338" s="12">
        <f t="shared" si="77"/>
        <v>0</v>
      </c>
      <c r="W338" s="12">
        <f t="shared" si="78"/>
        <v>0</v>
      </c>
      <c r="X338" s="12">
        <f t="shared" si="79"/>
        <v>0</v>
      </c>
      <c r="Y338" s="12">
        <f t="shared" si="80"/>
        <v>0</v>
      </c>
      <c r="Z338" s="12">
        <f t="shared" si="81"/>
        <v>0</v>
      </c>
      <c r="AA338" s="12">
        <f t="shared" si="70"/>
        <v>0</v>
      </c>
      <c r="AB338" s="12" t="str">
        <f t="shared" si="73"/>
        <v>00</v>
      </c>
      <c r="AC338" s="85" t="e">
        <f>VLOOKUP(AB338,'AMI Ref (2)'!T:U,2,FALSE)</f>
        <v>#N/A</v>
      </c>
      <c r="AD338" s="86"/>
      <c r="AE338" s="77">
        <f>IF(AND($D338=0,$J338="Oil"),'AMI Ref (2)'!$K$5,IF(AND($D338=0,$J338="Gas"),'AMI Ref (2)'!$L$5,IF(AND($D338=0,$J338="Electric"),'AMI Ref (2)'!$M$5,IF(AND($D338=0,$J338="N/A"),0,0))))</f>
        <v>0</v>
      </c>
      <c r="AF338" s="77">
        <f>IF(AND($D338=1,$J338="Oil"),'AMI Ref (2)'!$K$6,IF(AND($D338=1,$J338="Gas"),'AMI Ref (2)'!$L$6,IF(AND($D338=1,$J338="Electric"),'AMI Ref (2)'!$M$6,IF(AND($D338=1,$J338="N/A"),0,0))))</f>
        <v>0</v>
      </c>
      <c r="AG338" s="77">
        <f>IF(AND($D338=2,$J338="Oil"),'AMI Ref (2)'!$K$7,IF(AND($D338=2,$J338="Gas"),'AMI Ref (2)'!$L$7,IF(AND($D338=2,$J338="Electric"),'AMI Ref (2)'!$M$7,IF(AND($D338=2,$J338="N/A"),0,0))))</f>
        <v>0</v>
      </c>
      <c r="AH338" s="77">
        <f>IF(AND($D338=3,$J338="Oil"),'AMI Ref (2)'!$K$8,IF(AND($D338=3,$J338="Gas"),'AMI Ref (2)'!$L$8,IF(AND($D338=3,$J338="Electric"),'AMI Ref (2)'!$M$8,IF(AND($D338=3,$J338="N/A"),0,0))))</f>
        <v>0</v>
      </c>
      <c r="AI338" s="77">
        <f>IF(AND($D338=4,$J338="Oil"),'AMI Ref (2)'!$K$9,IF(AND($D338=4,$J338="Gas"),'AMI Ref (2)'!$L$9,IF(AND($D338=4,$J338="Electric"),'AMI Ref (2)'!$M$9,IF(AND($D338=4,$J338="N/A"),0,0))))</f>
        <v>0</v>
      </c>
      <c r="AJ338" s="77">
        <f>IF(AND($D338=5,$J338="Oil"),'AMI Ref (2)'!$K$10,IF(AND($D338=5,$J338="Gas"),'AMI Ref (2)'!$L$10,IF(AND($D338=5,$J338="Electric"),'AMI Ref (2)'!$M$10,IF(AND($D338=5,$J338="N/A"),0,0))))</f>
        <v>0</v>
      </c>
      <c r="AK338" s="42"/>
      <c r="AL338" s="77">
        <f>IF(AND($D338=0,$K338="Oil"),'AMI Ref (2)'!$N$5,IF(AND($D338=0,$K338="Gas"),'AMI Ref (2)'!$O$5,IF(AND($D338=0,$K338="Electric"),'AMI Ref (2)'!$P$5,IF(AND($D338=0,$K338="N/A"),0,0))))</f>
        <v>0</v>
      </c>
      <c r="AM338" s="77">
        <f>IF(AND($D338=1,$K338="Oil"),'AMI Ref (2)'!$N$6,IF(AND($D338=1,$K338="Gas"),'AMI Ref (2)'!$O$6,IF(AND($D338=1,$K338="Electric"),'AMI Ref (2)'!$P$6,IF(AND($D338=1,$K338="N/A"),0,0))))</f>
        <v>0</v>
      </c>
      <c r="AN338" s="77">
        <f>IF(AND($D338=2,$K338="Oil"),'AMI Ref (2)'!$N$7,IF(AND($D338=2,$K338="Gas"),'AMI Ref (2)'!$O$7,IF(AND($D338=2,$K338="Electric"),'AMI Ref (2)'!$P$7,IF(AND($D338=2,$K338="N/A"),0,0))))</f>
        <v>0</v>
      </c>
      <c r="AO338" s="77">
        <f>IF(AND($D338=3,$K338="Oil"),'AMI Ref (2)'!$N$8,IF(AND($D338=3,$K338="Gas"),'AMI Ref (2)'!$O$8,IF(AND($D338=3,$K338="Electric"),'AMI Ref (2)'!$P$8,IF(AND($D338=3,$K338="N/A"),0,0))))</f>
        <v>0</v>
      </c>
      <c r="AP338" s="77">
        <f>IF(AND($D338=4,$K338="Oil"),'AMI Ref (2)'!$N$9,IF(AND($D338=4,$K338="Gas"),'AMI Ref (2)'!$O$9,IF(AND($D338=4,$K338="Electric"),'AMI Ref (2)'!$P$9,IF(AND($D338=4,$K338="N/A"),0,0))))</f>
        <v>0</v>
      </c>
      <c r="AQ338" s="77">
        <f>IF(AND($D338=5,$K338="Oil"),'AMI Ref (2)'!$N$10,IF(AND($D338=5,$K338="Gas"),'AMI Ref (2)'!$O$10,IF(AND($D338=5,$K338="Electric"),'AMI Ref (2)'!$P$10,IF(AND($D338=5,$K338="N/A"),0,0))))</f>
        <v>0</v>
      </c>
      <c r="AR338" s="86">
        <f t="shared" si="82"/>
        <v>0</v>
      </c>
      <c r="AS338" s="87" t="e">
        <f t="shared" si="83"/>
        <v>#N/A</v>
      </c>
    </row>
    <row r="339" spans="1:45" ht="12.95" customHeight="1" x14ac:dyDescent="0.2">
      <c r="A339" s="68">
        <v>337</v>
      </c>
      <c r="B339" s="79">
        <f>Input!E354</f>
        <v>0</v>
      </c>
      <c r="C339" s="79">
        <f>Input!F354</f>
        <v>0</v>
      </c>
      <c r="D339" s="79">
        <f>Input!G354</f>
        <v>0</v>
      </c>
      <c r="E339" s="79">
        <f>Input!H354</f>
        <v>0</v>
      </c>
      <c r="F339" s="80">
        <f>Input!I354</f>
        <v>0</v>
      </c>
      <c r="G339" s="80">
        <f>Input!J354</f>
        <v>0</v>
      </c>
      <c r="H339" s="79">
        <f>Input!K354</f>
        <v>0</v>
      </c>
      <c r="I339" s="79">
        <f>Input!L354</f>
        <v>0</v>
      </c>
      <c r="J339" s="79">
        <f>Input!M354</f>
        <v>0</v>
      </c>
      <c r="K339" s="79">
        <f>Input!N354</f>
        <v>0</v>
      </c>
      <c r="L339" s="79">
        <f>Input!O354</f>
        <v>0</v>
      </c>
      <c r="M339" s="81" t="str">
        <f t="shared" si="74"/>
        <v/>
      </c>
      <c r="N339" s="82">
        <f t="shared" si="75"/>
        <v>0</v>
      </c>
      <c r="O339" s="83">
        <f>Input!C354</f>
        <v>0</v>
      </c>
      <c r="P339" s="83"/>
      <c r="R339" s="11">
        <f t="shared" si="71"/>
        <v>0</v>
      </c>
      <c r="S339" s="15" t="str">
        <f t="shared" si="72"/>
        <v xml:space="preserve"> </v>
      </c>
      <c r="T339" s="15"/>
      <c r="U339" s="12">
        <f t="shared" si="76"/>
        <v>0</v>
      </c>
      <c r="V339" s="12">
        <f t="shared" si="77"/>
        <v>0</v>
      </c>
      <c r="W339" s="12">
        <f t="shared" si="78"/>
        <v>0</v>
      </c>
      <c r="X339" s="12">
        <f t="shared" si="79"/>
        <v>0</v>
      </c>
      <c r="Y339" s="12">
        <f t="shared" si="80"/>
        <v>0</v>
      </c>
      <c r="Z339" s="12">
        <f t="shared" si="81"/>
        <v>0</v>
      </c>
      <c r="AA339" s="12">
        <f t="shared" si="70"/>
        <v>0</v>
      </c>
      <c r="AB339" s="12" t="str">
        <f t="shared" si="73"/>
        <v>00</v>
      </c>
      <c r="AC339" s="85" t="e">
        <f>VLOOKUP(AB339,'AMI Ref (2)'!T:U,2,FALSE)</f>
        <v>#N/A</v>
      </c>
      <c r="AD339" s="86"/>
      <c r="AE339" s="77">
        <f>IF(AND($D339=0,$J339="Oil"),'AMI Ref (2)'!$K$5,IF(AND($D339=0,$J339="Gas"),'AMI Ref (2)'!$L$5,IF(AND($D339=0,$J339="Electric"),'AMI Ref (2)'!$M$5,IF(AND($D339=0,$J339="N/A"),0,0))))</f>
        <v>0</v>
      </c>
      <c r="AF339" s="77">
        <f>IF(AND($D339=1,$J339="Oil"),'AMI Ref (2)'!$K$6,IF(AND($D339=1,$J339="Gas"),'AMI Ref (2)'!$L$6,IF(AND($D339=1,$J339="Electric"),'AMI Ref (2)'!$M$6,IF(AND($D339=1,$J339="N/A"),0,0))))</f>
        <v>0</v>
      </c>
      <c r="AG339" s="77">
        <f>IF(AND($D339=2,$J339="Oil"),'AMI Ref (2)'!$K$7,IF(AND($D339=2,$J339="Gas"),'AMI Ref (2)'!$L$7,IF(AND($D339=2,$J339="Electric"),'AMI Ref (2)'!$M$7,IF(AND($D339=2,$J339="N/A"),0,0))))</f>
        <v>0</v>
      </c>
      <c r="AH339" s="77">
        <f>IF(AND($D339=3,$J339="Oil"),'AMI Ref (2)'!$K$8,IF(AND($D339=3,$J339="Gas"),'AMI Ref (2)'!$L$8,IF(AND($D339=3,$J339="Electric"),'AMI Ref (2)'!$M$8,IF(AND($D339=3,$J339="N/A"),0,0))))</f>
        <v>0</v>
      </c>
      <c r="AI339" s="77">
        <f>IF(AND($D339=4,$J339="Oil"),'AMI Ref (2)'!$K$9,IF(AND($D339=4,$J339="Gas"),'AMI Ref (2)'!$L$9,IF(AND($D339=4,$J339="Electric"),'AMI Ref (2)'!$M$9,IF(AND($D339=4,$J339="N/A"),0,0))))</f>
        <v>0</v>
      </c>
      <c r="AJ339" s="77">
        <f>IF(AND($D339=5,$J339="Oil"),'AMI Ref (2)'!$K$10,IF(AND($D339=5,$J339="Gas"),'AMI Ref (2)'!$L$10,IF(AND($D339=5,$J339="Electric"),'AMI Ref (2)'!$M$10,IF(AND($D339=5,$J339="N/A"),0,0))))</f>
        <v>0</v>
      </c>
      <c r="AK339" s="42"/>
      <c r="AL339" s="77">
        <f>IF(AND($D339=0,$K339="Oil"),'AMI Ref (2)'!$N$5,IF(AND($D339=0,$K339="Gas"),'AMI Ref (2)'!$O$5,IF(AND($D339=0,$K339="Electric"),'AMI Ref (2)'!$P$5,IF(AND($D339=0,$K339="N/A"),0,0))))</f>
        <v>0</v>
      </c>
      <c r="AM339" s="77">
        <f>IF(AND($D339=1,$K339="Oil"),'AMI Ref (2)'!$N$6,IF(AND($D339=1,$K339="Gas"),'AMI Ref (2)'!$O$6,IF(AND($D339=1,$K339="Electric"),'AMI Ref (2)'!$P$6,IF(AND($D339=1,$K339="N/A"),0,0))))</f>
        <v>0</v>
      </c>
      <c r="AN339" s="77">
        <f>IF(AND($D339=2,$K339="Oil"),'AMI Ref (2)'!$N$7,IF(AND($D339=2,$K339="Gas"),'AMI Ref (2)'!$O$7,IF(AND($D339=2,$K339="Electric"),'AMI Ref (2)'!$P$7,IF(AND($D339=2,$K339="N/A"),0,0))))</f>
        <v>0</v>
      </c>
      <c r="AO339" s="77">
        <f>IF(AND($D339=3,$K339="Oil"),'AMI Ref (2)'!$N$8,IF(AND($D339=3,$K339="Gas"),'AMI Ref (2)'!$O$8,IF(AND($D339=3,$K339="Electric"),'AMI Ref (2)'!$P$8,IF(AND($D339=3,$K339="N/A"),0,0))))</f>
        <v>0</v>
      </c>
      <c r="AP339" s="77">
        <f>IF(AND($D339=4,$K339="Oil"),'AMI Ref (2)'!$N$9,IF(AND($D339=4,$K339="Gas"),'AMI Ref (2)'!$O$9,IF(AND($D339=4,$K339="Electric"),'AMI Ref (2)'!$P$9,IF(AND($D339=4,$K339="N/A"),0,0))))</f>
        <v>0</v>
      </c>
      <c r="AQ339" s="77">
        <f>IF(AND($D339=5,$K339="Oil"),'AMI Ref (2)'!$N$10,IF(AND($D339=5,$K339="Gas"),'AMI Ref (2)'!$O$10,IF(AND($D339=5,$K339="Electric"),'AMI Ref (2)'!$P$10,IF(AND($D339=5,$K339="N/A"),0,0))))</f>
        <v>0</v>
      </c>
      <c r="AR339" s="86">
        <f t="shared" si="82"/>
        <v>0</v>
      </c>
      <c r="AS339" s="87" t="e">
        <f t="shared" si="83"/>
        <v>#N/A</v>
      </c>
    </row>
    <row r="340" spans="1:45" ht="12.95" customHeight="1" x14ac:dyDescent="0.2">
      <c r="A340" s="68">
        <v>338</v>
      </c>
      <c r="B340" s="79">
        <f>Input!E355</f>
        <v>0</v>
      </c>
      <c r="C340" s="79">
        <f>Input!F355</f>
        <v>0</v>
      </c>
      <c r="D340" s="79">
        <f>Input!G355</f>
        <v>0</v>
      </c>
      <c r="E340" s="79">
        <f>Input!H355</f>
        <v>0</v>
      </c>
      <c r="F340" s="80">
        <f>Input!I355</f>
        <v>0</v>
      </c>
      <c r="G340" s="80">
        <f>Input!J355</f>
        <v>0</v>
      </c>
      <c r="H340" s="79">
        <f>Input!K355</f>
        <v>0</v>
      </c>
      <c r="I340" s="79">
        <f>Input!L355</f>
        <v>0</v>
      </c>
      <c r="J340" s="79">
        <f>Input!M355</f>
        <v>0</v>
      </c>
      <c r="K340" s="79">
        <f>Input!N355</f>
        <v>0</v>
      </c>
      <c r="L340" s="79">
        <f>Input!O355</f>
        <v>0</v>
      </c>
      <c r="M340" s="81" t="str">
        <f t="shared" si="74"/>
        <v/>
      </c>
      <c r="N340" s="82">
        <f t="shared" si="75"/>
        <v>0</v>
      </c>
      <c r="O340" s="83">
        <f>Input!C355</f>
        <v>0</v>
      </c>
      <c r="P340" s="83"/>
      <c r="R340" s="11">
        <f t="shared" si="71"/>
        <v>0</v>
      </c>
      <c r="S340" s="15" t="str">
        <f t="shared" si="72"/>
        <v xml:space="preserve"> </v>
      </c>
      <c r="T340" s="15"/>
      <c r="U340" s="12">
        <f t="shared" si="76"/>
        <v>0</v>
      </c>
      <c r="V340" s="12">
        <f t="shared" si="77"/>
        <v>0</v>
      </c>
      <c r="W340" s="12">
        <f t="shared" si="78"/>
        <v>0</v>
      </c>
      <c r="X340" s="12">
        <f t="shared" si="79"/>
        <v>0</v>
      </c>
      <c r="Y340" s="12">
        <f t="shared" si="80"/>
        <v>0</v>
      </c>
      <c r="Z340" s="12">
        <f t="shared" si="81"/>
        <v>0</v>
      </c>
      <c r="AA340" s="12">
        <f t="shared" si="70"/>
        <v>0</v>
      </c>
      <c r="AB340" s="12" t="str">
        <f t="shared" si="73"/>
        <v>00</v>
      </c>
      <c r="AC340" s="85" t="e">
        <f>VLOOKUP(AB340,'AMI Ref (2)'!T:U,2,FALSE)</f>
        <v>#N/A</v>
      </c>
      <c r="AD340" s="86"/>
      <c r="AE340" s="77">
        <f>IF(AND($D340=0,$J340="Oil"),'AMI Ref (2)'!$K$5,IF(AND($D340=0,$J340="Gas"),'AMI Ref (2)'!$L$5,IF(AND($D340=0,$J340="Electric"),'AMI Ref (2)'!$M$5,IF(AND($D340=0,$J340="N/A"),0,0))))</f>
        <v>0</v>
      </c>
      <c r="AF340" s="77">
        <f>IF(AND($D340=1,$J340="Oil"),'AMI Ref (2)'!$K$6,IF(AND($D340=1,$J340="Gas"),'AMI Ref (2)'!$L$6,IF(AND($D340=1,$J340="Electric"),'AMI Ref (2)'!$M$6,IF(AND($D340=1,$J340="N/A"),0,0))))</f>
        <v>0</v>
      </c>
      <c r="AG340" s="77">
        <f>IF(AND($D340=2,$J340="Oil"),'AMI Ref (2)'!$K$7,IF(AND($D340=2,$J340="Gas"),'AMI Ref (2)'!$L$7,IF(AND($D340=2,$J340="Electric"),'AMI Ref (2)'!$M$7,IF(AND($D340=2,$J340="N/A"),0,0))))</f>
        <v>0</v>
      </c>
      <c r="AH340" s="77">
        <f>IF(AND($D340=3,$J340="Oil"),'AMI Ref (2)'!$K$8,IF(AND($D340=3,$J340="Gas"),'AMI Ref (2)'!$L$8,IF(AND($D340=3,$J340="Electric"),'AMI Ref (2)'!$M$8,IF(AND($D340=3,$J340="N/A"),0,0))))</f>
        <v>0</v>
      </c>
      <c r="AI340" s="77">
        <f>IF(AND($D340=4,$J340="Oil"),'AMI Ref (2)'!$K$9,IF(AND($D340=4,$J340="Gas"),'AMI Ref (2)'!$L$9,IF(AND($D340=4,$J340="Electric"),'AMI Ref (2)'!$M$9,IF(AND($D340=4,$J340="N/A"),0,0))))</f>
        <v>0</v>
      </c>
      <c r="AJ340" s="77">
        <f>IF(AND($D340=5,$J340="Oil"),'AMI Ref (2)'!$K$10,IF(AND($D340=5,$J340="Gas"),'AMI Ref (2)'!$L$10,IF(AND($D340=5,$J340="Electric"),'AMI Ref (2)'!$M$10,IF(AND($D340=5,$J340="N/A"),0,0))))</f>
        <v>0</v>
      </c>
      <c r="AK340" s="42"/>
      <c r="AL340" s="77">
        <f>IF(AND($D340=0,$K340="Oil"),'AMI Ref (2)'!$N$5,IF(AND($D340=0,$K340="Gas"),'AMI Ref (2)'!$O$5,IF(AND($D340=0,$K340="Electric"),'AMI Ref (2)'!$P$5,IF(AND($D340=0,$K340="N/A"),0,0))))</f>
        <v>0</v>
      </c>
      <c r="AM340" s="77">
        <f>IF(AND($D340=1,$K340="Oil"),'AMI Ref (2)'!$N$6,IF(AND($D340=1,$K340="Gas"),'AMI Ref (2)'!$O$6,IF(AND($D340=1,$K340="Electric"),'AMI Ref (2)'!$P$6,IF(AND($D340=1,$K340="N/A"),0,0))))</f>
        <v>0</v>
      </c>
      <c r="AN340" s="77">
        <f>IF(AND($D340=2,$K340="Oil"),'AMI Ref (2)'!$N$7,IF(AND($D340=2,$K340="Gas"),'AMI Ref (2)'!$O$7,IF(AND($D340=2,$K340="Electric"),'AMI Ref (2)'!$P$7,IF(AND($D340=2,$K340="N/A"),0,0))))</f>
        <v>0</v>
      </c>
      <c r="AO340" s="77">
        <f>IF(AND($D340=3,$K340="Oil"),'AMI Ref (2)'!$N$8,IF(AND($D340=3,$K340="Gas"),'AMI Ref (2)'!$O$8,IF(AND($D340=3,$K340="Electric"),'AMI Ref (2)'!$P$8,IF(AND($D340=3,$K340="N/A"),0,0))))</f>
        <v>0</v>
      </c>
      <c r="AP340" s="77">
        <f>IF(AND($D340=4,$K340="Oil"),'AMI Ref (2)'!$N$9,IF(AND($D340=4,$K340="Gas"),'AMI Ref (2)'!$O$9,IF(AND($D340=4,$K340="Electric"),'AMI Ref (2)'!$P$9,IF(AND($D340=4,$K340="N/A"),0,0))))</f>
        <v>0</v>
      </c>
      <c r="AQ340" s="77">
        <f>IF(AND($D340=5,$K340="Oil"),'AMI Ref (2)'!$N$10,IF(AND($D340=5,$K340="Gas"),'AMI Ref (2)'!$O$10,IF(AND($D340=5,$K340="Electric"),'AMI Ref (2)'!$P$10,IF(AND($D340=5,$K340="N/A"),0,0))))</f>
        <v>0</v>
      </c>
      <c r="AR340" s="86">
        <f t="shared" si="82"/>
        <v>0</v>
      </c>
      <c r="AS340" s="87" t="e">
        <f t="shared" si="83"/>
        <v>#N/A</v>
      </c>
    </row>
    <row r="341" spans="1:45" ht="12.95" customHeight="1" x14ac:dyDescent="0.2">
      <c r="A341" s="68">
        <v>339</v>
      </c>
      <c r="B341" s="79">
        <f>Input!E356</f>
        <v>0</v>
      </c>
      <c r="C341" s="79">
        <f>Input!F356</f>
        <v>0</v>
      </c>
      <c r="D341" s="79">
        <f>Input!G356</f>
        <v>0</v>
      </c>
      <c r="E341" s="79">
        <f>Input!H356</f>
        <v>0</v>
      </c>
      <c r="F341" s="80">
        <f>Input!I356</f>
        <v>0</v>
      </c>
      <c r="G341" s="80">
        <f>Input!J356</f>
        <v>0</v>
      </c>
      <c r="H341" s="79">
        <f>Input!K356</f>
        <v>0</v>
      </c>
      <c r="I341" s="79">
        <f>Input!L356</f>
        <v>0</v>
      </c>
      <c r="J341" s="79">
        <f>Input!M356</f>
        <v>0</v>
      </c>
      <c r="K341" s="79">
        <f>Input!N356</f>
        <v>0</v>
      </c>
      <c r="L341" s="79">
        <f>Input!O356</f>
        <v>0</v>
      </c>
      <c r="M341" s="81" t="str">
        <f t="shared" si="74"/>
        <v/>
      </c>
      <c r="N341" s="82">
        <f t="shared" si="75"/>
        <v>0</v>
      </c>
      <c r="O341" s="83">
        <f>Input!C356</f>
        <v>0</v>
      </c>
      <c r="P341" s="83"/>
      <c r="R341" s="11">
        <f t="shared" si="71"/>
        <v>0</v>
      </c>
      <c r="S341" s="15" t="str">
        <f t="shared" si="72"/>
        <v xml:space="preserve"> </v>
      </c>
      <c r="T341" s="15"/>
      <c r="U341" s="12">
        <f t="shared" si="76"/>
        <v>0</v>
      </c>
      <c r="V341" s="12">
        <f t="shared" si="77"/>
        <v>0</v>
      </c>
      <c r="W341" s="12">
        <f t="shared" si="78"/>
        <v>0</v>
      </c>
      <c r="X341" s="12">
        <f t="shared" si="79"/>
        <v>0</v>
      </c>
      <c r="Y341" s="12">
        <f t="shared" si="80"/>
        <v>0</v>
      </c>
      <c r="Z341" s="12">
        <f t="shared" si="81"/>
        <v>0</v>
      </c>
      <c r="AA341" s="12">
        <f t="shared" si="70"/>
        <v>0</v>
      </c>
      <c r="AB341" s="12" t="str">
        <f t="shared" si="73"/>
        <v>00</v>
      </c>
      <c r="AC341" s="85" t="e">
        <f>VLOOKUP(AB341,'AMI Ref (2)'!T:U,2,FALSE)</f>
        <v>#N/A</v>
      </c>
      <c r="AD341" s="86"/>
      <c r="AE341" s="77">
        <f>IF(AND($D341=0,$J341="Oil"),'AMI Ref (2)'!$K$5,IF(AND($D341=0,$J341="Gas"),'AMI Ref (2)'!$L$5,IF(AND($D341=0,$J341="Electric"),'AMI Ref (2)'!$M$5,IF(AND($D341=0,$J341="N/A"),0,0))))</f>
        <v>0</v>
      </c>
      <c r="AF341" s="77">
        <f>IF(AND($D341=1,$J341="Oil"),'AMI Ref (2)'!$K$6,IF(AND($D341=1,$J341="Gas"),'AMI Ref (2)'!$L$6,IF(AND($D341=1,$J341="Electric"),'AMI Ref (2)'!$M$6,IF(AND($D341=1,$J341="N/A"),0,0))))</f>
        <v>0</v>
      </c>
      <c r="AG341" s="77">
        <f>IF(AND($D341=2,$J341="Oil"),'AMI Ref (2)'!$K$7,IF(AND($D341=2,$J341="Gas"),'AMI Ref (2)'!$L$7,IF(AND($D341=2,$J341="Electric"),'AMI Ref (2)'!$M$7,IF(AND($D341=2,$J341="N/A"),0,0))))</f>
        <v>0</v>
      </c>
      <c r="AH341" s="77">
        <f>IF(AND($D341=3,$J341="Oil"),'AMI Ref (2)'!$K$8,IF(AND($D341=3,$J341="Gas"),'AMI Ref (2)'!$L$8,IF(AND($D341=3,$J341="Electric"),'AMI Ref (2)'!$M$8,IF(AND($D341=3,$J341="N/A"),0,0))))</f>
        <v>0</v>
      </c>
      <c r="AI341" s="77">
        <f>IF(AND($D341=4,$J341="Oil"),'AMI Ref (2)'!$K$9,IF(AND($D341=4,$J341="Gas"),'AMI Ref (2)'!$L$9,IF(AND($D341=4,$J341="Electric"),'AMI Ref (2)'!$M$9,IF(AND($D341=4,$J341="N/A"),0,0))))</f>
        <v>0</v>
      </c>
      <c r="AJ341" s="77">
        <f>IF(AND($D341=5,$J341="Oil"),'AMI Ref (2)'!$K$10,IF(AND($D341=5,$J341="Gas"),'AMI Ref (2)'!$L$10,IF(AND($D341=5,$J341="Electric"),'AMI Ref (2)'!$M$10,IF(AND($D341=5,$J341="N/A"),0,0))))</f>
        <v>0</v>
      </c>
      <c r="AK341" s="42"/>
      <c r="AL341" s="77">
        <f>IF(AND($D341=0,$K341="Oil"),'AMI Ref (2)'!$N$5,IF(AND($D341=0,$K341="Gas"),'AMI Ref (2)'!$O$5,IF(AND($D341=0,$K341="Electric"),'AMI Ref (2)'!$P$5,IF(AND($D341=0,$K341="N/A"),0,0))))</f>
        <v>0</v>
      </c>
      <c r="AM341" s="77">
        <f>IF(AND($D341=1,$K341="Oil"),'AMI Ref (2)'!$N$6,IF(AND($D341=1,$K341="Gas"),'AMI Ref (2)'!$O$6,IF(AND($D341=1,$K341="Electric"),'AMI Ref (2)'!$P$6,IF(AND($D341=1,$K341="N/A"),0,0))))</f>
        <v>0</v>
      </c>
      <c r="AN341" s="77">
        <f>IF(AND($D341=2,$K341="Oil"),'AMI Ref (2)'!$N$7,IF(AND($D341=2,$K341="Gas"),'AMI Ref (2)'!$O$7,IF(AND($D341=2,$K341="Electric"),'AMI Ref (2)'!$P$7,IF(AND($D341=2,$K341="N/A"),0,0))))</f>
        <v>0</v>
      </c>
      <c r="AO341" s="77">
        <f>IF(AND($D341=3,$K341="Oil"),'AMI Ref (2)'!$N$8,IF(AND($D341=3,$K341="Gas"),'AMI Ref (2)'!$O$8,IF(AND($D341=3,$K341="Electric"),'AMI Ref (2)'!$P$8,IF(AND($D341=3,$K341="N/A"),0,0))))</f>
        <v>0</v>
      </c>
      <c r="AP341" s="77">
        <f>IF(AND($D341=4,$K341="Oil"),'AMI Ref (2)'!$N$9,IF(AND($D341=4,$K341="Gas"),'AMI Ref (2)'!$O$9,IF(AND($D341=4,$K341="Electric"),'AMI Ref (2)'!$P$9,IF(AND($D341=4,$K341="N/A"),0,0))))</f>
        <v>0</v>
      </c>
      <c r="AQ341" s="77">
        <f>IF(AND($D341=5,$K341="Oil"),'AMI Ref (2)'!$N$10,IF(AND($D341=5,$K341="Gas"),'AMI Ref (2)'!$O$10,IF(AND($D341=5,$K341="Electric"),'AMI Ref (2)'!$P$10,IF(AND($D341=5,$K341="N/A"),0,0))))</f>
        <v>0</v>
      </c>
      <c r="AR341" s="86">
        <f t="shared" si="82"/>
        <v>0</v>
      </c>
      <c r="AS341" s="87" t="e">
        <f t="shared" si="83"/>
        <v>#N/A</v>
      </c>
    </row>
    <row r="342" spans="1:45" ht="12.95" customHeight="1" x14ac:dyDescent="0.2">
      <c r="A342" s="68">
        <v>340</v>
      </c>
      <c r="B342" s="79">
        <f>Input!E357</f>
        <v>0</v>
      </c>
      <c r="C342" s="79">
        <f>Input!F357</f>
        <v>0</v>
      </c>
      <c r="D342" s="79">
        <f>Input!G357</f>
        <v>0</v>
      </c>
      <c r="E342" s="79">
        <f>Input!H357</f>
        <v>0</v>
      </c>
      <c r="F342" s="80">
        <f>Input!I357</f>
        <v>0</v>
      </c>
      <c r="G342" s="80">
        <f>Input!J357</f>
        <v>0</v>
      </c>
      <c r="H342" s="79">
        <f>Input!K357</f>
        <v>0</v>
      </c>
      <c r="I342" s="79">
        <f>Input!L357</f>
        <v>0</v>
      </c>
      <c r="J342" s="79">
        <f>Input!M357</f>
        <v>0</v>
      </c>
      <c r="K342" s="79">
        <f>Input!N357</f>
        <v>0</v>
      </c>
      <c r="L342" s="79">
        <f>Input!O357</f>
        <v>0</v>
      </c>
      <c r="M342" s="81" t="str">
        <f t="shared" si="74"/>
        <v/>
      </c>
      <c r="N342" s="82">
        <f t="shared" si="75"/>
        <v>0</v>
      </c>
      <c r="O342" s="83">
        <f>Input!C357</f>
        <v>0</v>
      </c>
      <c r="P342" s="83"/>
      <c r="R342" s="11">
        <f t="shared" si="71"/>
        <v>0</v>
      </c>
      <c r="S342" s="15" t="str">
        <f t="shared" si="72"/>
        <v xml:space="preserve"> </v>
      </c>
      <c r="T342" s="15"/>
      <c r="U342" s="12">
        <f t="shared" si="76"/>
        <v>0</v>
      </c>
      <c r="V342" s="12">
        <f t="shared" si="77"/>
        <v>0</v>
      </c>
      <c r="W342" s="12">
        <f t="shared" si="78"/>
        <v>0</v>
      </c>
      <c r="X342" s="12">
        <f t="shared" si="79"/>
        <v>0</v>
      </c>
      <c r="Y342" s="12">
        <f t="shared" si="80"/>
        <v>0</v>
      </c>
      <c r="Z342" s="12">
        <f t="shared" si="81"/>
        <v>0</v>
      </c>
      <c r="AA342" s="12">
        <f t="shared" si="70"/>
        <v>0</v>
      </c>
      <c r="AB342" s="12" t="str">
        <f t="shared" si="73"/>
        <v>00</v>
      </c>
      <c r="AC342" s="85" t="e">
        <f>VLOOKUP(AB342,'AMI Ref (2)'!T:U,2,FALSE)</f>
        <v>#N/A</v>
      </c>
      <c r="AD342" s="86"/>
      <c r="AE342" s="77">
        <f>IF(AND($D342=0,$J342="Oil"),'AMI Ref (2)'!$K$5,IF(AND($D342=0,$J342="Gas"),'AMI Ref (2)'!$L$5,IF(AND($D342=0,$J342="Electric"),'AMI Ref (2)'!$M$5,IF(AND($D342=0,$J342="N/A"),0,0))))</f>
        <v>0</v>
      </c>
      <c r="AF342" s="77">
        <f>IF(AND($D342=1,$J342="Oil"),'AMI Ref (2)'!$K$6,IF(AND($D342=1,$J342="Gas"),'AMI Ref (2)'!$L$6,IF(AND($D342=1,$J342="Electric"),'AMI Ref (2)'!$M$6,IF(AND($D342=1,$J342="N/A"),0,0))))</f>
        <v>0</v>
      </c>
      <c r="AG342" s="77">
        <f>IF(AND($D342=2,$J342="Oil"),'AMI Ref (2)'!$K$7,IF(AND($D342=2,$J342="Gas"),'AMI Ref (2)'!$L$7,IF(AND($D342=2,$J342="Electric"),'AMI Ref (2)'!$M$7,IF(AND($D342=2,$J342="N/A"),0,0))))</f>
        <v>0</v>
      </c>
      <c r="AH342" s="77">
        <f>IF(AND($D342=3,$J342="Oil"),'AMI Ref (2)'!$K$8,IF(AND($D342=3,$J342="Gas"),'AMI Ref (2)'!$L$8,IF(AND($D342=3,$J342="Electric"),'AMI Ref (2)'!$M$8,IF(AND($D342=3,$J342="N/A"),0,0))))</f>
        <v>0</v>
      </c>
      <c r="AI342" s="77">
        <f>IF(AND($D342=4,$J342="Oil"),'AMI Ref (2)'!$K$9,IF(AND($D342=4,$J342="Gas"),'AMI Ref (2)'!$L$9,IF(AND($D342=4,$J342="Electric"),'AMI Ref (2)'!$M$9,IF(AND($D342=4,$J342="N/A"),0,0))))</f>
        <v>0</v>
      </c>
      <c r="AJ342" s="77">
        <f>IF(AND($D342=5,$J342="Oil"),'AMI Ref (2)'!$K$10,IF(AND($D342=5,$J342="Gas"),'AMI Ref (2)'!$L$10,IF(AND($D342=5,$J342="Electric"),'AMI Ref (2)'!$M$10,IF(AND($D342=5,$J342="N/A"),0,0))))</f>
        <v>0</v>
      </c>
      <c r="AK342" s="42"/>
      <c r="AL342" s="77">
        <f>IF(AND($D342=0,$K342="Oil"),'AMI Ref (2)'!$N$5,IF(AND($D342=0,$K342="Gas"),'AMI Ref (2)'!$O$5,IF(AND($D342=0,$K342="Electric"),'AMI Ref (2)'!$P$5,IF(AND($D342=0,$K342="N/A"),0,0))))</f>
        <v>0</v>
      </c>
      <c r="AM342" s="77">
        <f>IF(AND($D342=1,$K342="Oil"),'AMI Ref (2)'!$N$6,IF(AND($D342=1,$K342="Gas"),'AMI Ref (2)'!$O$6,IF(AND($D342=1,$K342="Electric"),'AMI Ref (2)'!$P$6,IF(AND($D342=1,$K342="N/A"),0,0))))</f>
        <v>0</v>
      </c>
      <c r="AN342" s="77">
        <f>IF(AND($D342=2,$K342="Oil"),'AMI Ref (2)'!$N$7,IF(AND($D342=2,$K342="Gas"),'AMI Ref (2)'!$O$7,IF(AND($D342=2,$K342="Electric"),'AMI Ref (2)'!$P$7,IF(AND($D342=2,$K342="N/A"),0,0))))</f>
        <v>0</v>
      </c>
      <c r="AO342" s="77">
        <f>IF(AND($D342=3,$K342="Oil"),'AMI Ref (2)'!$N$8,IF(AND($D342=3,$K342="Gas"),'AMI Ref (2)'!$O$8,IF(AND($D342=3,$K342="Electric"),'AMI Ref (2)'!$P$8,IF(AND($D342=3,$K342="N/A"),0,0))))</f>
        <v>0</v>
      </c>
      <c r="AP342" s="77">
        <f>IF(AND($D342=4,$K342="Oil"),'AMI Ref (2)'!$N$9,IF(AND($D342=4,$K342="Gas"),'AMI Ref (2)'!$O$9,IF(AND($D342=4,$K342="Electric"),'AMI Ref (2)'!$P$9,IF(AND($D342=4,$K342="N/A"),0,0))))</f>
        <v>0</v>
      </c>
      <c r="AQ342" s="77">
        <f>IF(AND($D342=5,$K342="Oil"),'AMI Ref (2)'!$N$10,IF(AND($D342=5,$K342="Gas"),'AMI Ref (2)'!$O$10,IF(AND($D342=5,$K342="Electric"),'AMI Ref (2)'!$P$10,IF(AND($D342=5,$K342="N/A"),0,0))))</f>
        <v>0</v>
      </c>
      <c r="AR342" s="86">
        <f t="shared" si="82"/>
        <v>0</v>
      </c>
      <c r="AS342" s="87" t="e">
        <f t="shared" si="83"/>
        <v>#N/A</v>
      </c>
    </row>
    <row r="343" spans="1:45" ht="12.95" customHeight="1" x14ac:dyDescent="0.2">
      <c r="A343" s="68">
        <v>341</v>
      </c>
      <c r="B343" s="79">
        <f>Input!E358</f>
        <v>0</v>
      </c>
      <c r="C343" s="79">
        <f>Input!F358</f>
        <v>0</v>
      </c>
      <c r="D343" s="79">
        <f>Input!G358</f>
        <v>0</v>
      </c>
      <c r="E343" s="79">
        <f>Input!H358</f>
        <v>0</v>
      </c>
      <c r="F343" s="80">
        <f>Input!I358</f>
        <v>0</v>
      </c>
      <c r="G343" s="80">
        <f>Input!J358</f>
        <v>0</v>
      </c>
      <c r="H343" s="79">
        <f>Input!K358</f>
        <v>0</v>
      </c>
      <c r="I343" s="79">
        <f>Input!L358</f>
        <v>0</v>
      </c>
      <c r="J343" s="79">
        <f>Input!M358</f>
        <v>0</v>
      </c>
      <c r="K343" s="79">
        <f>Input!N358</f>
        <v>0</v>
      </c>
      <c r="L343" s="79">
        <f>Input!O358</f>
        <v>0</v>
      </c>
      <c r="M343" s="81" t="str">
        <f t="shared" si="74"/>
        <v/>
      </c>
      <c r="N343" s="82">
        <f t="shared" si="75"/>
        <v>0</v>
      </c>
      <c r="O343" s="83">
        <f>Input!C358</f>
        <v>0</v>
      </c>
      <c r="P343" s="83"/>
      <c r="R343" s="11">
        <f t="shared" si="71"/>
        <v>0</v>
      </c>
      <c r="S343" s="15" t="str">
        <f t="shared" si="72"/>
        <v xml:space="preserve"> </v>
      </c>
      <c r="T343" s="15"/>
      <c r="U343" s="12">
        <f t="shared" si="76"/>
        <v>0</v>
      </c>
      <c r="V343" s="12">
        <f t="shared" si="77"/>
        <v>0</v>
      </c>
      <c r="W343" s="12">
        <f t="shared" si="78"/>
        <v>0</v>
      </c>
      <c r="X343" s="12">
        <f t="shared" si="79"/>
        <v>0</v>
      </c>
      <c r="Y343" s="12">
        <f t="shared" si="80"/>
        <v>0</v>
      </c>
      <c r="Z343" s="12">
        <f t="shared" si="81"/>
        <v>0</v>
      </c>
      <c r="AA343" s="12">
        <f t="shared" si="70"/>
        <v>0</v>
      </c>
      <c r="AB343" s="12" t="str">
        <f t="shared" si="73"/>
        <v>00</v>
      </c>
      <c r="AC343" s="85" t="e">
        <f>VLOOKUP(AB343,'AMI Ref (2)'!T:U,2,FALSE)</f>
        <v>#N/A</v>
      </c>
      <c r="AD343" s="86"/>
      <c r="AE343" s="77">
        <f>IF(AND($D343=0,$J343="Oil"),'AMI Ref (2)'!$K$5,IF(AND($D343=0,$J343="Gas"),'AMI Ref (2)'!$L$5,IF(AND($D343=0,$J343="Electric"),'AMI Ref (2)'!$M$5,IF(AND($D343=0,$J343="N/A"),0,0))))</f>
        <v>0</v>
      </c>
      <c r="AF343" s="77">
        <f>IF(AND($D343=1,$J343="Oil"),'AMI Ref (2)'!$K$6,IF(AND($D343=1,$J343="Gas"),'AMI Ref (2)'!$L$6,IF(AND($D343=1,$J343="Electric"),'AMI Ref (2)'!$M$6,IF(AND($D343=1,$J343="N/A"),0,0))))</f>
        <v>0</v>
      </c>
      <c r="AG343" s="77">
        <f>IF(AND($D343=2,$J343="Oil"),'AMI Ref (2)'!$K$7,IF(AND($D343=2,$J343="Gas"),'AMI Ref (2)'!$L$7,IF(AND($D343=2,$J343="Electric"),'AMI Ref (2)'!$M$7,IF(AND($D343=2,$J343="N/A"),0,0))))</f>
        <v>0</v>
      </c>
      <c r="AH343" s="77">
        <f>IF(AND($D343=3,$J343="Oil"),'AMI Ref (2)'!$K$8,IF(AND($D343=3,$J343="Gas"),'AMI Ref (2)'!$L$8,IF(AND($D343=3,$J343="Electric"),'AMI Ref (2)'!$M$8,IF(AND($D343=3,$J343="N/A"),0,0))))</f>
        <v>0</v>
      </c>
      <c r="AI343" s="77">
        <f>IF(AND($D343=4,$J343="Oil"),'AMI Ref (2)'!$K$9,IF(AND($D343=4,$J343="Gas"),'AMI Ref (2)'!$L$9,IF(AND($D343=4,$J343="Electric"),'AMI Ref (2)'!$M$9,IF(AND($D343=4,$J343="N/A"),0,0))))</f>
        <v>0</v>
      </c>
      <c r="AJ343" s="77">
        <f>IF(AND($D343=5,$J343="Oil"),'AMI Ref (2)'!$K$10,IF(AND($D343=5,$J343="Gas"),'AMI Ref (2)'!$L$10,IF(AND($D343=5,$J343="Electric"),'AMI Ref (2)'!$M$10,IF(AND($D343=5,$J343="N/A"),0,0))))</f>
        <v>0</v>
      </c>
      <c r="AK343" s="42"/>
      <c r="AL343" s="77">
        <f>IF(AND($D343=0,$K343="Oil"),'AMI Ref (2)'!$N$5,IF(AND($D343=0,$K343="Gas"),'AMI Ref (2)'!$O$5,IF(AND($D343=0,$K343="Electric"),'AMI Ref (2)'!$P$5,IF(AND($D343=0,$K343="N/A"),0,0))))</f>
        <v>0</v>
      </c>
      <c r="AM343" s="77">
        <f>IF(AND($D343=1,$K343="Oil"),'AMI Ref (2)'!$N$6,IF(AND($D343=1,$K343="Gas"),'AMI Ref (2)'!$O$6,IF(AND($D343=1,$K343="Electric"),'AMI Ref (2)'!$P$6,IF(AND($D343=1,$K343="N/A"),0,0))))</f>
        <v>0</v>
      </c>
      <c r="AN343" s="77">
        <f>IF(AND($D343=2,$K343="Oil"),'AMI Ref (2)'!$N$7,IF(AND($D343=2,$K343="Gas"),'AMI Ref (2)'!$O$7,IF(AND($D343=2,$K343="Electric"),'AMI Ref (2)'!$P$7,IF(AND($D343=2,$K343="N/A"),0,0))))</f>
        <v>0</v>
      </c>
      <c r="AO343" s="77">
        <f>IF(AND($D343=3,$K343="Oil"),'AMI Ref (2)'!$N$8,IF(AND($D343=3,$K343="Gas"),'AMI Ref (2)'!$O$8,IF(AND($D343=3,$K343="Electric"),'AMI Ref (2)'!$P$8,IF(AND($D343=3,$K343="N/A"),0,0))))</f>
        <v>0</v>
      </c>
      <c r="AP343" s="77">
        <f>IF(AND($D343=4,$K343="Oil"),'AMI Ref (2)'!$N$9,IF(AND($D343=4,$K343="Gas"),'AMI Ref (2)'!$O$9,IF(AND($D343=4,$K343="Electric"),'AMI Ref (2)'!$P$9,IF(AND($D343=4,$K343="N/A"),0,0))))</f>
        <v>0</v>
      </c>
      <c r="AQ343" s="77">
        <f>IF(AND($D343=5,$K343="Oil"),'AMI Ref (2)'!$N$10,IF(AND($D343=5,$K343="Gas"),'AMI Ref (2)'!$O$10,IF(AND($D343=5,$K343="Electric"),'AMI Ref (2)'!$P$10,IF(AND($D343=5,$K343="N/A"),0,0))))</f>
        <v>0</v>
      </c>
      <c r="AR343" s="86">
        <f t="shared" si="82"/>
        <v>0</v>
      </c>
      <c r="AS343" s="87" t="e">
        <f t="shared" si="83"/>
        <v>#N/A</v>
      </c>
    </row>
    <row r="344" spans="1:45" ht="12.95" customHeight="1" x14ac:dyDescent="0.2">
      <c r="A344" s="68">
        <v>342</v>
      </c>
      <c r="B344" s="79">
        <f>Input!E359</f>
        <v>0</v>
      </c>
      <c r="C344" s="79">
        <f>Input!F359</f>
        <v>0</v>
      </c>
      <c r="D344" s="79">
        <f>Input!G359</f>
        <v>0</v>
      </c>
      <c r="E344" s="79">
        <f>Input!H359</f>
        <v>0</v>
      </c>
      <c r="F344" s="80">
        <f>Input!I359</f>
        <v>0</v>
      </c>
      <c r="G344" s="80">
        <f>Input!J359</f>
        <v>0</v>
      </c>
      <c r="H344" s="79">
        <f>Input!K359</f>
        <v>0</v>
      </c>
      <c r="I344" s="79">
        <f>Input!L359</f>
        <v>0</v>
      </c>
      <c r="J344" s="79">
        <f>Input!M359</f>
        <v>0</v>
      </c>
      <c r="K344" s="79">
        <f>Input!N359</f>
        <v>0</v>
      </c>
      <c r="L344" s="79">
        <f>Input!O359</f>
        <v>0</v>
      </c>
      <c r="M344" s="81" t="str">
        <f t="shared" si="74"/>
        <v/>
      </c>
      <c r="N344" s="82">
        <f t="shared" si="75"/>
        <v>0</v>
      </c>
      <c r="O344" s="83">
        <f>Input!C359</f>
        <v>0</v>
      </c>
      <c r="P344" s="83"/>
      <c r="R344" s="11">
        <f t="shared" si="71"/>
        <v>0</v>
      </c>
      <c r="S344" s="15" t="str">
        <f t="shared" si="72"/>
        <v xml:space="preserve"> </v>
      </c>
      <c r="T344" s="15"/>
      <c r="U344" s="12">
        <f t="shared" si="76"/>
        <v>0</v>
      </c>
      <c r="V344" s="12">
        <f t="shared" si="77"/>
        <v>0</v>
      </c>
      <c r="W344" s="12">
        <f t="shared" si="78"/>
        <v>0</v>
      </c>
      <c r="X344" s="12">
        <f t="shared" si="79"/>
        <v>0</v>
      </c>
      <c r="Y344" s="12">
        <f t="shared" si="80"/>
        <v>0</v>
      </c>
      <c r="Z344" s="12">
        <f t="shared" si="81"/>
        <v>0</v>
      </c>
      <c r="AA344" s="12">
        <f t="shared" si="70"/>
        <v>0</v>
      </c>
      <c r="AB344" s="12" t="str">
        <f t="shared" si="73"/>
        <v>00</v>
      </c>
      <c r="AC344" s="85" t="e">
        <f>VLOOKUP(AB344,'AMI Ref (2)'!T:U,2,FALSE)</f>
        <v>#N/A</v>
      </c>
      <c r="AD344" s="86"/>
      <c r="AE344" s="77">
        <f>IF(AND($D344=0,$J344="Oil"),'AMI Ref (2)'!$K$5,IF(AND($D344=0,$J344="Gas"),'AMI Ref (2)'!$L$5,IF(AND($D344=0,$J344="Electric"),'AMI Ref (2)'!$M$5,IF(AND($D344=0,$J344="N/A"),0,0))))</f>
        <v>0</v>
      </c>
      <c r="AF344" s="77">
        <f>IF(AND($D344=1,$J344="Oil"),'AMI Ref (2)'!$K$6,IF(AND($D344=1,$J344="Gas"),'AMI Ref (2)'!$L$6,IF(AND($D344=1,$J344="Electric"),'AMI Ref (2)'!$M$6,IF(AND($D344=1,$J344="N/A"),0,0))))</f>
        <v>0</v>
      </c>
      <c r="AG344" s="77">
        <f>IF(AND($D344=2,$J344="Oil"),'AMI Ref (2)'!$K$7,IF(AND($D344=2,$J344="Gas"),'AMI Ref (2)'!$L$7,IF(AND($D344=2,$J344="Electric"),'AMI Ref (2)'!$M$7,IF(AND($D344=2,$J344="N/A"),0,0))))</f>
        <v>0</v>
      </c>
      <c r="AH344" s="77">
        <f>IF(AND($D344=3,$J344="Oil"),'AMI Ref (2)'!$K$8,IF(AND($D344=3,$J344="Gas"),'AMI Ref (2)'!$L$8,IF(AND($D344=3,$J344="Electric"),'AMI Ref (2)'!$M$8,IF(AND($D344=3,$J344="N/A"),0,0))))</f>
        <v>0</v>
      </c>
      <c r="AI344" s="77">
        <f>IF(AND($D344=4,$J344="Oil"),'AMI Ref (2)'!$K$9,IF(AND($D344=4,$J344="Gas"),'AMI Ref (2)'!$L$9,IF(AND($D344=4,$J344="Electric"),'AMI Ref (2)'!$M$9,IF(AND($D344=4,$J344="N/A"),0,0))))</f>
        <v>0</v>
      </c>
      <c r="AJ344" s="77">
        <f>IF(AND($D344=5,$J344="Oil"),'AMI Ref (2)'!$K$10,IF(AND($D344=5,$J344="Gas"),'AMI Ref (2)'!$L$10,IF(AND($D344=5,$J344="Electric"),'AMI Ref (2)'!$M$10,IF(AND($D344=5,$J344="N/A"),0,0))))</f>
        <v>0</v>
      </c>
      <c r="AK344" s="42"/>
      <c r="AL344" s="77">
        <f>IF(AND($D344=0,$K344="Oil"),'AMI Ref (2)'!$N$5,IF(AND($D344=0,$K344="Gas"),'AMI Ref (2)'!$O$5,IF(AND($D344=0,$K344="Electric"),'AMI Ref (2)'!$P$5,IF(AND($D344=0,$K344="N/A"),0,0))))</f>
        <v>0</v>
      </c>
      <c r="AM344" s="77">
        <f>IF(AND($D344=1,$K344="Oil"),'AMI Ref (2)'!$N$6,IF(AND($D344=1,$K344="Gas"),'AMI Ref (2)'!$O$6,IF(AND($D344=1,$K344="Electric"),'AMI Ref (2)'!$P$6,IF(AND($D344=1,$K344="N/A"),0,0))))</f>
        <v>0</v>
      </c>
      <c r="AN344" s="77">
        <f>IF(AND($D344=2,$K344="Oil"),'AMI Ref (2)'!$N$7,IF(AND($D344=2,$K344="Gas"),'AMI Ref (2)'!$O$7,IF(AND($D344=2,$K344="Electric"),'AMI Ref (2)'!$P$7,IF(AND($D344=2,$K344="N/A"),0,0))))</f>
        <v>0</v>
      </c>
      <c r="AO344" s="77">
        <f>IF(AND($D344=3,$K344="Oil"),'AMI Ref (2)'!$N$8,IF(AND($D344=3,$K344="Gas"),'AMI Ref (2)'!$O$8,IF(AND($D344=3,$K344="Electric"),'AMI Ref (2)'!$P$8,IF(AND($D344=3,$K344="N/A"),0,0))))</f>
        <v>0</v>
      </c>
      <c r="AP344" s="77">
        <f>IF(AND($D344=4,$K344="Oil"),'AMI Ref (2)'!$N$9,IF(AND($D344=4,$K344="Gas"),'AMI Ref (2)'!$O$9,IF(AND($D344=4,$K344="Electric"),'AMI Ref (2)'!$P$9,IF(AND($D344=4,$K344="N/A"),0,0))))</f>
        <v>0</v>
      </c>
      <c r="AQ344" s="77">
        <f>IF(AND($D344=5,$K344="Oil"),'AMI Ref (2)'!$N$10,IF(AND($D344=5,$K344="Gas"),'AMI Ref (2)'!$O$10,IF(AND($D344=5,$K344="Electric"),'AMI Ref (2)'!$P$10,IF(AND($D344=5,$K344="N/A"),0,0))))</f>
        <v>0</v>
      </c>
      <c r="AR344" s="86">
        <f t="shared" si="82"/>
        <v>0</v>
      </c>
      <c r="AS344" s="87" t="e">
        <f t="shared" si="83"/>
        <v>#N/A</v>
      </c>
    </row>
    <row r="345" spans="1:45" ht="12.95" customHeight="1" x14ac:dyDescent="0.2">
      <c r="A345" s="68">
        <v>343</v>
      </c>
      <c r="B345" s="79">
        <f>Input!E360</f>
        <v>0</v>
      </c>
      <c r="C345" s="79">
        <f>Input!F360</f>
        <v>0</v>
      </c>
      <c r="D345" s="79">
        <f>Input!G360</f>
        <v>0</v>
      </c>
      <c r="E345" s="79">
        <f>Input!H360</f>
        <v>0</v>
      </c>
      <c r="F345" s="80">
        <f>Input!I360</f>
        <v>0</v>
      </c>
      <c r="G345" s="80">
        <f>Input!J360</f>
        <v>0</v>
      </c>
      <c r="H345" s="79">
        <f>Input!K360</f>
        <v>0</v>
      </c>
      <c r="I345" s="79">
        <f>Input!L360</f>
        <v>0</v>
      </c>
      <c r="J345" s="79">
        <f>Input!M360</f>
        <v>0</v>
      </c>
      <c r="K345" s="79">
        <f>Input!N360</f>
        <v>0</v>
      </c>
      <c r="L345" s="79">
        <f>Input!O360</f>
        <v>0</v>
      </c>
      <c r="M345" s="81" t="str">
        <f t="shared" si="74"/>
        <v/>
      </c>
      <c r="N345" s="82">
        <f t="shared" si="75"/>
        <v>0</v>
      </c>
      <c r="O345" s="83">
        <f>Input!C360</f>
        <v>0</v>
      </c>
      <c r="P345" s="83"/>
      <c r="R345" s="11">
        <f t="shared" si="71"/>
        <v>0</v>
      </c>
      <c r="S345" s="15" t="str">
        <f t="shared" si="72"/>
        <v xml:space="preserve"> </v>
      </c>
      <c r="T345" s="15"/>
      <c r="U345" s="12">
        <f t="shared" si="76"/>
        <v>0</v>
      </c>
      <c r="V345" s="12">
        <f t="shared" si="77"/>
        <v>0</v>
      </c>
      <c r="W345" s="12">
        <f t="shared" si="78"/>
        <v>0</v>
      </c>
      <c r="X345" s="12">
        <f t="shared" si="79"/>
        <v>0</v>
      </c>
      <c r="Y345" s="12">
        <f t="shared" si="80"/>
        <v>0</v>
      </c>
      <c r="Z345" s="12">
        <f t="shared" si="81"/>
        <v>0</v>
      </c>
      <c r="AA345" s="12">
        <f t="shared" si="70"/>
        <v>0</v>
      </c>
      <c r="AB345" s="12" t="str">
        <f t="shared" si="73"/>
        <v>00</v>
      </c>
      <c r="AC345" s="85" t="e">
        <f>VLOOKUP(AB345,'AMI Ref (2)'!T:U,2,FALSE)</f>
        <v>#N/A</v>
      </c>
      <c r="AD345" s="86"/>
      <c r="AE345" s="77">
        <f>IF(AND($D345=0,$J345="Oil"),'AMI Ref (2)'!$K$5,IF(AND($D345=0,$J345="Gas"),'AMI Ref (2)'!$L$5,IF(AND($D345=0,$J345="Electric"),'AMI Ref (2)'!$M$5,IF(AND($D345=0,$J345="N/A"),0,0))))</f>
        <v>0</v>
      </c>
      <c r="AF345" s="77">
        <f>IF(AND($D345=1,$J345="Oil"),'AMI Ref (2)'!$K$6,IF(AND($D345=1,$J345="Gas"),'AMI Ref (2)'!$L$6,IF(AND($D345=1,$J345="Electric"),'AMI Ref (2)'!$M$6,IF(AND($D345=1,$J345="N/A"),0,0))))</f>
        <v>0</v>
      </c>
      <c r="AG345" s="77">
        <f>IF(AND($D345=2,$J345="Oil"),'AMI Ref (2)'!$K$7,IF(AND($D345=2,$J345="Gas"),'AMI Ref (2)'!$L$7,IF(AND($D345=2,$J345="Electric"),'AMI Ref (2)'!$M$7,IF(AND($D345=2,$J345="N/A"),0,0))))</f>
        <v>0</v>
      </c>
      <c r="AH345" s="77">
        <f>IF(AND($D345=3,$J345="Oil"),'AMI Ref (2)'!$K$8,IF(AND($D345=3,$J345="Gas"),'AMI Ref (2)'!$L$8,IF(AND($D345=3,$J345="Electric"),'AMI Ref (2)'!$M$8,IF(AND($D345=3,$J345="N/A"),0,0))))</f>
        <v>0</v>
      </c>
      <c r="AI345" s="77">
        <f>IF(AND($D345=4,$J345="Oil"),'AMI Ref (2)'!$K$9,IF(AND($D345=4,$J345="Gas"),'AMI Ref (2)'!$L$9,IF(AND($D345=4,$J345="Electric"),'AMI Ref (2)'!$M$9,IF(AND($D345=4,$J345="N/A"),0,0))))</f>
        <v>0</v>
      </c>
      <c r="AJ345" s="77">
        <f>IF(AND($D345=5,$J345="Oil"),'AMI Ref (2)'!$K$10,IF(AND($D345=5,$J345="Gas"),'AMI Ref (2)'!$L$10,IF(AND($D345=5,$J345="Electric"),'AMI Ref (2)'!$M$10,IF(AND($D345=5,$J345="N/A"),0,0))))</f>
        <v>0</v>
      </c>
      <c r="AK345" s="42"/>
      <c r="AL345" s="77">
        <f>IF(AND($D345=0,$K345="Oil"),'AMI Ref (2)'!$N$5,IF(AND($D345=0,$K345="Gas"),'AMI Ref (2)'!$O$5,IF(AND($D345=0,$K345="Electric"),'AMI Ref (2)'!$P$5,IF(AND($D345=0,$K345="N/A"),0,0))))</f>
        <v>0</v>
      </c>
      <c r="AM345" s="77">
        <f>IF(AND($D345=1,$K345="Oil"),'AMI Ref (2)'!$N$6,IF(AND($D345=1,$K345="Gas"),'AMI Ref (2)'!$O$6,IF(AND($D345=1,$K345="Electric"),'AMI Ref (2)'!$P$6,IF(AND($D345=1,$K345="N/A"),0,0))))</f>
        <v>0</v>
      </c>
      <c r="AN345" s="77">
        <f>IF(AND($D345=2,$K345="Oil"),'AMI Ref (2)'!$N$7,IF(AND($D345=2,$K345="Gas"),'AMI Ref (2)'!$O$7,IF(AND($D345=2,$K345="Electric"),'AMI Ref (2)'!$P$7,IF(AND($D345=2,$K345="N/A"),0,0))))</f>
        <v>0</v>
      </c>
      <c r="AO345" s="77">
        <f>IF(AND($D345=3,$K345="Oil"),'AMI Ref (2)'!$N$8,IF(AND($D345=3,$K345="Gas"),'AMI Ref (2)'!$O$8,IF(AND($D345=3,$K345="Electric"),'AMI Ref (2)'!$P$8,IF(AND($D345=3,$K345="N/A"),0,0))))</f>
        <v>0</v>
      </c>
      <c r="AP345" s="77">
        <f>IF(AND($D345=4,$K345="Oil"),'AMI Ref (2)'!$N$9,IF(AND($D345=4,$K345="Gas"),'AMI Ref (2)'!$O$9,IF(AND($D345=4,$K345="Electric"),'AMI Ref (2)'!$P$9,IF(AND($D345=4,$K345="N/A"),0,0))))</f>
        <v>0</v>
      </c>
      <c r="AQ345" s="77">
        <f>IF(AND($D345=5,$K345="Oil"),'AMI Ref (2)'!$N$10,IF(AND($D345=5,$K345="Gas"),'AMI Ref (2)'!$O$10,IF(AND($D345=5,$K345="Electric"),'AMI Ref (2)'!$P$10,IF(AND($D345=5,$K345="N/A"),0,0))))</f>
        <v>0</v>
      </c>
      <c r="AR345" s="86">
        <f t="shared" si="82"/>
        <v>0</v>
      </c>
      <c r="AS345" s="87" t="e">
        <f t="shared" si="83"/>
        <v>#N/A</v>
      </c>
    </row>
    <row r="346" spans="1:45" ht="12.95" customHeight="1" x14ac:dyDescent="0.2">
      <c r="A346" s="68">
        <v>344</v>
      </c>
      <c r="B346" s="79">
        <f>Input!E361</f>
        <v>0</v>
      </c>
      <c r="C346" s="79">
        <f>Input!F361</f>
        <v>0</v>
      </c>
      <c r="D346" s="79">
        <f>Input!G361</f>
        <v>0</v>
      </c>
      <c r="E346" s="79">
        <f>Input!H361</f>
        <v>0</v>
      </c>
      <c r="F346" s="80">
        <f>Input!I361</f>
        <v>0</v>
      </c>
      <c r="G346" s="80">
        <f>Input!J361</f>
        <v>0</v>
      </c>
      <c r="H346" s="79">
        <f>Input!K361</f>
        <v>0</v>
      </c>
      <c r="I346" s="79">
        <f>Input!L361</f>
        <v>0</v>
      </c>
      <c r="J346" s="79">
        <f>Input!M361</f>
        <v>0</v>
      </c>
      <c r="K346" s="79">
        <f>Input!N361</f>
        <v>0</v>
      </c>
      <c r="L346" s="79">
        <f>Input!O361</f>
        <v>0</v>
      </c>
      <c r="M346" s="81" t="str">
        <f t="shared" si="74"/>
        <v/>
      </c>
      <c r="N346" s="82">
        <f t="shared" si="75"/>
        <v>0</v>
      </c>
      <c r="O346" s="83">
        <f>Input!C361</f>
        <v>0</v>
      </c>
      <c r="P346" s="83"/>
      <c r="R346" s="11">
        <f t="shared" si="71"/>
        <v>0</v>
      </c>
      <c r="S346" s="15" t="str">
        <f t="shared" si="72"/>
        <v xml:space="preserve"> </v>
      </c>
      <c r="T346" s="15"/>
      <c r="U346" s="12">
        <f t="shared" si="76"/>
        <v>0</v>
      </c>
      <c r="V346" s="12">
        <f t="shared" si="77"/>
        <v>0</v>
      </c>
      <c r="W346" s="12">
        <f t="shared" si="78"/>
        <v>0</v>
      </c>
      <c r="X346" s="12">
        <f t="shared" si="79"/>
        <v>0</v>
      </c>
      <c r="Y346" s="12">
        <f t="shared" si="80"/>
        <v>0</v>
      </c>
      <c r="Z346" s="12">
        <f t="shared" si="81"/>
        <v>0</v>
      </c>
      <c r="AA346" s="12">
        <f t="shared" si="70"/>
        <v>0</v>
      </c>
      <c r="AB346" s="12" t="str">
        <f t="shared" si="73"/>
        <v>00</v>
      </c>
      <c r="AC346" s="85" t="e">
        <f>VLOOKUP(AB346,'AMI Ref (2)'!T:U,2,FALSE)</f>
        <v>#N/A</v>
      </c>
      <c r="AD346" s="86"/>
      <c r="AE346" s="77">
        <f>IF(AND($D346=0,$J346="Oil"),'AMI Ref (2)'!$K$5,IF(AND($D346=0,$J346="Gas"),'AMI Ref (2)'!$L$5,IF(AND($D346=0,$J346="Electric"),'AMI Ref (2)'!$M$5,IF(AND($D346=0,$J346="N/A"),0,0))))</f>
        <v>0</v>
      </c>
      <c r="AF346" s="77">
        <f>IF(AND($D346=1,$J346="Oil"),'AMI Ref (2)'!$K$6,IF(AND($D346=1,$J346="Gas"),'AMI Ref (2)'!$L$6,IF(AND($D346=1,$J346="Electric"),'AMI Ref (2)'!$M$6,IF(AND($D346=1,$J346="N/A"),0,0))))</f>
        <v>0</v>
      </c>
      <c r="AG346" s="77">
        <f>IF(AND($D346=2,$J346="Oil"),'AMI Ref (2)'!$K$7,IF(AND($D346=2,$J346="Gas"),'AMI Ref (2)'!$L$7,IF(AND($D346=2,$J346="Electric"),'AMI Ref (2)'!$M$7,IF(AND($D346=2,$J346="N/A"),0,0))))</f>
        <v>0</v>
      </c>
      <c r="AH346" s="77">
        <f>IF(AND($D346=3,$J346="Oil"),'AMI Ref (2)'!$K$8,IF(AND($D346=3,$J346="Gas"),'AMI Ref (2)'!$L$8,IF(AND($D346=3,$J346="Electric"),'AMI Ref (2)'!$M$8,IF(AND($D346=3,$J346="N/A"),0,0))))</f>
        <v>0</v>
      </c>
      <c r="AI346" s="77">
        <f>IF(AND($D346=4,$J346="Oil"),'AMI Ref (2)'!$K$9,IF(AND($D346=4,$J346="Gas"),'AMI Ref (2)'!$L$9,IF(AND($D346=4,$J346="Electric"),'AMI Ref (2)'!$M$9,IF(AND($D346=4,$J346="N/A"),0,0))))</f>
        <v>0</v>
      </c>
      <c r="AJ346" s="77">
        <f>IF(AND($D346=5,$J346="Oil"),'AMI Ref (2)'!$K$10,IF(AND($D346=5,$J346="Gas"),'AMI Ref (2)'!$L$10,IF(AND($D346=5,$J346="Electric"),'AMI Ref (2)'!$M$10,IF(AND($D346=5,$J346="N/A"),0,0))))</f>
        <v>0</v>
      </c>
      <c r="AK346" s="42"/>
      <c r="AL346" s="77">
        <f>IF(AND($D346=0,$K346="Oil"),'AMI Ref (2)'!$N$5,IF(AND($D346=0,$K346="Gas"),'AMI Ref (2)'!$O$5,IF(AND($D346=0,$K346="Electric"),'AMI Ref (2)'!$P$5,IF(AND($D346=0,$K346="N/A"),0,0))))</f>
        <v>0</v>
      </c>
      <c r="AM346" s="77">
        <f>IF(AND($D346=1,$K346="Oil"),'AMI Ref (2)'!$N$6,IF(AND($D346=1,$K346="Gas"),'AMI Ref (2)'!$O$6,IF(AND($D346=1,$K346="Electric"),'AMI Ref (2)'!$P$6,IF(AND($D346=1,$K346="N/A"),0,0))))</f>
        <v>0</v>
      </c>
      <c r="AN346" s="77">
        <f>IF(AND($D346=2,$K346="Oil"),'AMI Ref (2)'!$N$7,IF(AND($D346=2,$K346="Gas"),'AMI Ref (2)'!$O$7,IF(AND($D346=2,$K346="Electric"),'AMI Ref (2)'!$P$7,IF(AND($D346=2,$K346="N/A"),0,0))))</f>
        <v>0</v>
      </c>
      <c r="AO346" s="77">
        <f>IF(AND($D346=3,$K346="Oil"),'AMI Ref (2)'!$N$8,IF(AND($D346=3,$K346="Gas"),'AMI Ref (2)'!$O$8,IF(AND($D346=3,$K346="Electric"),'AMI Ref (2)'!$P$8,IF(AND($D346=3,$K346="N/A"),0,0))))</f>
        <v>0</v>
      </c>
      <c r="AP346" s="77">
        <f>IF(AND($D346=4,$K346="Oil"),'AMI Ref (2)'!$N$9,IF(AND($D346=4,$K346="Gas"),'AMI Ref (2)'!$O$9,IF(AND($D346=4,$K346="Electric"),'AMI Ref (2)'!$P$9,IF(AND($D346=4,$K346="N/A"),0,0))))</f>
        <v>0</v>
      </c>
      <c r="AQ346" s="77">
        <f>IF(AND($D346=5,$K346="Oil"),'AMI Ref (2)'!$N$10,IF(AND($D346=5,$K346="Gas"),'AMI Ref (2)'!$O$10,IF(AND($D346=5,$K346="Electric"),'AMI Ref (2)'!$P$10,IF(AND($D346=5,$K346="N/A"),0,0))))</f>
        <v>0</v>
      </c>
      <c r="AR346" s="86">
        <f t="shared" si="82"/>
        <v>0</v>
      </c>
      <c r="AS346" s="87" t="e">
        <f t="shared" si="83"/>
        <v>#N/A</v>
      </c>
    </row>
    <row r="347" spans="1:45" ht="12.95" customHeight="1" x14ac:dyDescent="0.2">
      <c r="A347" s="68">
        <v>345</v>
      </c>
      <c r="B347" s="79">
        <f>Input!E362</f>
        <v>0</v>
      </c>
      <c r="C347" s="79">
        <f>Input!F362</f>
        <v>0</v>
      </c>
      <c r="D347" s="79">
        <f>Input!G362</f>
        <v>0</v>
      </c>
      <c r="E347" s="79">
        <f>Input!H362</f>
        <v>0</v>
      </c>
      <c r="F347" s="80">
        <f>Input!I362</f>
        <v>0</v>
      </c>
      <c r="G347" s="80">
        <f>Input!J362</f>
        <v>0</v>
      </c>
      <c r="H347" s="79">
        <f>Input!K362</f>
        <v>0</v>
      </c>
      <c r="I347" s="79">
        <f>Input!L362</f>
        <v>0</v>
      </c>
      <c r="J347" s="79">
        <f>Input!M362</f>
        <v>0</v>
      </c>
      <c r="K347" s="79">
        <f>Input!N362</f>
        <v>0</v>
      </c>
      <c r="L347" s="79">
        <f>Input!O362</f>
        <v>0</v>
      </c>
      <c r="M347" s="81" t="str">
        <f t="shared" si="74"/>
        <v/>
      </c>
      <c r="N347" s="82">
        <f t="shared" si="75"/>
        <v>0</v>
      </c>
      <c r="O347" s="83">
        <f>Input!C362</f>
        <v>0</v>
      </c>
      <c r="P347" s="83"/>
      <c r="R347" s="11">
        <f t="shared" si="71"/>
        <v>0</v>
      </c>
      <c r="S347" s="15" t="str">
        <f t="shared" si="72"/>
        <v xml:space="preserve"> </v>
      </c>
      <c r="T347" s="15"/>
      <c r="U347" s="12">
        <f t="shared" si="76"/>
        <v>0</v>
      </c>
      <c r="V347" s="12">
        <f t="shared" si="77"/>
        <v>0</v>
      </c>
      <c r="W347" s="12">
        <f t="shared" si="78"/>
        <v>0</v>
      </c>
      <c r="X347" s="12">
        <f t="shared" si="79"/>
        <v>0</v>
      </c>
      <c r="Y347" s="12">
        <f t="shared" si="80"/>
        <v>0</v>
      </c>
      <c r="Z347" s="12">
        <f t="shared" si="81"/>
        <v>0</v>
      </c>
      <c r="AA347" s="12">
        <f t="shared" si="70"/>
        <v>0</v>
      </c>
      <c r="AB347" s="12" t="str">
        <f t="shared" si="73"/>
        <v>00</v>
      </c>
      <c r="AC347" s="85" t="e">
        <f>VLOOKUP(AB347,'AMI Ref (2)'!T:U,2,FALSE)</f>
        <v>#N/A</v>
      </c>
      <c r="AD347" s="86"/>
      <c r="AE347" s="77">
        <f>IF(AND($D347=0,$J347="Oil"),'AMI Ref (2)'!$K$5,IF(AND($D347=0,$J347="Gas"),'AMI Ref (2)'!$L$5,IF(AND($D347=0,$J347="Electric"),'AMI Ref (2)'!$M$5,IF(AND($D347=0,$J347="N/A"),0,0))))</f>
        <v>0</v>
      </c>
      <c r="AF347" s="77">
        <f>IF(AND($D347=1,$J347="Oil"),'AMI Ref (2)'!$K$6,IF(AND($D347=1,$J347="Gas"),'AMI Ref (2)'!$L$6,IF(AND($D347=1,$J347="Electric"),'AMI Ref (2)'!$M$6,IF(AND($D347=1,$J347="N/A"),0,0))))</f>
        <v>0</v>
      </c>
      <c r="AG347" s="77">
        <f>IF(AND($D347=2,$J347="Oil"),'AMI Ref (2)'!$K$7,IF(AND($D347=2,$J347="Gas"),'AMI Ref (2)'!$L$7,IF(AND($D347=2,$J347="Electric"),'AMI Ref (2)'!$M$7,IF(AND($D347=2,$J347="N/A"),0,0))))</f>
        <v>0</v>
      </c>
      <c r="AH347" s="77">
        <f>IF(AND($D347=3,$J347="Oil"),'AMI Ref (2)'!$K$8,IF(AND($D347=3,$J347="Gas"),'AMI Ref (2)'!$L$8,IF(AND($D347=3,$J347="Electric"),'AMI Ref (2)'!$M$8,IF(AND($D347=3,$J347="N/A"),0,0))))</f>
        <v>0</v>
      </c>
      <c r="AI347" s="77">
        <f>IF(AND($D347=4,$J347="Oil"),'AMI Ref (2)'!$K$9,IF(AND($D347=4,$J347="Gas"),'AMI Ref (2)'!$L$9,IF(AND($D347=4,$J347="Electric"),'AMI Ref (2)'!$M$9,IF(AND($D347=4,$J347="N/A"),0,0))))</f>
        <v>0</v>
      </c>
      <c r="AJ347" s="77">
        <f>IF(AND($D347=5,$J347="Oil"),'AMI Ref (2)'!$K$10,IF(AND($D347=5,$J347="Gas"),'AMI Ref (2)'!$L$10,IF(AND($D347=5,$J347="Electric"),'AMI Ref (2)'!$M$10,IF(AND($D347=5,$J347="N/A"),0,0))))</f>
        <v>0</v>
      </c>
      <c r="AK347" s="42"/>
      <c r="AL347" s="77">
        <f>IF(AND($D347=0,$K347="Oil"),'AMI Ref (2)'!$N$5,IF(AND($D347=0,$K347="Gas"),'AMI Ref (2)'!$O$5,IF(AND($D347=0,$K347="Electric"),'AMI Ref (2)'!$P$5,IF(AND($D347=0,$K347="N/A"),0,0))))</f>
        <v>0</v>
      </c>
      <c r="AM347" s="77">
        <f>IF(AND($D347=1,$K347="Oil"),'AMI Ref (2)'!$N$6,IF(AND($D347=1,$K347="Gas"),'AMI Ref (2)'!$O$6,IF(AND($D347=1,$K347="Electric"),'AMI Ref (2)'!$P$6,IF(AND($D347=1,$K347="N/A"),0,0))))</f>
        <v>0</v>
      </c>
      <c r="AN347" s="77">
        <f>IF(AND($D347=2,$K347="Oil"),'AMI Ref (2)'!$N$7,IF(AND($D347=2,$K347="Gas"),'AMI Ref (2)'!$O$7,IF(AND($D347=2,$K347="Electric"),'AMI Ref (2)'!$P$7,IF(AND($D347=2,$K347="N/A"),0,0))))</f>
        <v>0</v>
      </c>
      <c r="AO347" s="77">
        <f>IF(AND($D347=3,$K347="Oil"),'AMI Ref (2)'!$N$8,IF(AND($D347=3,$K347="Gas"),'AMI Ref (2)'!$O$8,IF(AND($D347=3,$K347="Electric"),'AMI Ref (2)'!$P$8,IF(AND($D347=3,$K347="N/A"),0,0))))</f>
        <v>0</v>
      </c>
      <c r="AP347" s="77">
        <f>IF(AND($D347=4,$K347="Oil"),'AMI Ref (2)'!$N$9,IF(AND($D347=4,$K347="Gas"),'AMI Ref (2)'!$O$9,IF(AND($D347=4,$K347="Electric"),'AMI Ref (2)'!$P$9,IF(AND($D347=4,$K347="N/A"),0,0))))</f>
        <v>0</v>
      </c>
      <c r="AQ347" s="77">
        <f>IF(AND($D347=5,$K347="Oil"),'AMI Ref (2)'!$N$10,IF(AND($D347=5,$K347="Gas"),'AMI Ref (2)'!$O$10,IF(AND($D347=5,$K347="Electric"),'AMI Ref (2)'!$P$10,IF(AND($D347=5,$K347="N/A"),0,0))))</f>
        <v>0</v>
      </c>
      <c r="AR347" s="86">
        <f t="shared" si="82"/>
        <v>0</v>
      </c>
      <c r="AS347" s="87" t="e">
        <f t="shared" si="83"/>
        <v>#N/A</v>
      </c>
    </row>
    <row r="348" spans="1:45" ht="12.95" customHeight="1" x14ac:dyDescent="0.2">
      <c r="A348" s="68">
        <v>346</v>
      </c>
      <c r="B348" s="79">
        <f>Input!E363</f>
        <v>0</v>
      </c>
      <c r="C348" s="79">
        <f>Input!F363</f>
        <v>0</v>
      </c>
      <c r="D348" s="79">
        <f>Input!G363</f>
        <v>0</v>
      </c>
      <c r="E348" s="79">
        <f>Input!H363</f>
        <v>0</v>
      </c>
      <c r="F348" s="80">
        <f>Input!I363</f>
        <v>0</v>
      </c>
      <c r="G348" s="80">
        <f>Input!J363</f>
        <v>0</v>
      </c>
      <c r="H348" s="79">
        <f>Input!K363</f>
        <v>0</v>
      </c>
      <c r="I348" s="79">
        <f>Input!L363</f>
        <v>0</v>
      </c>
      <c r="J348" s="79">
        <f>Input!M363</f>
        <v>0</v>
      </c>
      <c r="K348" s="79">
        <f>Input!N363</f>
        <v>0</v>
      </c>
      <c r="L348" s="79">
        <f>Input!O363</f>
        <v>0</v>
      </c>
      <c r="M348" s="81" t="str">
        <f t="shared" si="74"/>
        <v/>
      </c>
      <c r="N348" s="82">
        <f t="shared" si="75"/>
        <v>0</v>
      </c>
      <c r="O348" s="83">
        <f>Input!C363</f>
        <v>0</v>
      </c>
      <c r="P348" s="83"/>
      <c r="R348" s="11">
        <f t="shared" si="71"/>
        <v>0</v>
      </c>
      <c r="S348" s="15" t="str">
        <f t="shared" si="72"/>
        <v xml:space="preserve"> </v>
      </c>
      <c r="T348" s="15"/>
      <c r="U348" s="12">
        <f t="shared" si="76"/>
        <v>0</v>
      </c>
      <c r="V348" s="12">
        <f t="shared" si="77"/>
        <v>0</v>
      </c>
      <c r="W348" s="12">
        <f t="shared" si="78"/>
        <v>0</v>
      </c>
      <c r="X348" s="12">
        <f t="shared" si="79"/>
        <v>0</v>
      </c>
      <c r="Y348" s="12">
        <f t="shared" si="80"/>
        <v>0</v>
      </c>
      <c r="Z348" s="12">
        <f t="shared" si="81"/>
        <v>0</v>
      </c>
      <c r="AA348" s="12">
        <f t="shared" si="70"/>
        <v>0</v>
      </c>
      <c r="AB348" s="12" t="str">
        <f t="shared" si="73"/>
        <v>00</v>
      </c>
      <c r="AC348" s="85" t="e">
        <f>VLOOKUP(AB348,'AMI Ref (2)'!T:U,2,FALSE)</f>
        <v>#N/A</v>
      </c>
      <c r="AD348" s="86"/>
      <c r="AE348" s="77">
        <f>IF(AND($D348=0,$J348="Oil"),'AMI Ref (2)'!$K$5,IF(AND($D348=0,$J348="Gas"),'AMI Ref (2)'!$L$5,IF(AND($D348=0,$J348="Electric"),'AMI Ref (2)'!$M$5,IF(AND($D348=0,$J348="N/A"),0,0))))</f>
        <v>0</v>
      </c>
      <c r="AF348" s="77">
        <f>IF(AND($D348=1,$J348="Oil"),'AMI Ref (2)'!$K$6,IF(AND($D348=1,$J348="Gas"),'AMI Ref (2)'!$L$6,IF(AND($D348=1,$J348="Electric"),'AMI Ref (2)'!$M$6,IF(AND($D348=1,$J348="N/A"),0,0))))</f>
        <v>0</v>
      </c>
      <c r="AG348" s="77">
        <f>IF(AND($D348=2,$J348="Oil"),'AMI Ref (2)'!$K$7,IF(AND($D348=2,$J348="Gas"),'AMI Ref (2)'!$L$7,IF(AND($D348=2,$J348="Electric"),'AMI Ref (2)'!$M$7,IF(AND($D348=2,$J348="N/A"),0,0))))</f>
        <v>0</v>
      </c>
      <c r="AH348" s="77">
        <f>IF(AND($D348=3,$J348="Oil"),'AMI Ref (2)'!$K$8,IF(AND($D348=3,$J348="Gas"),'AMI Ref (2)'!$L$8,IF(AND($D348=3,$J348="Electric"),'AMI Ref (2)'!$M$8,IF(AND($D348=3,$J348="N/A"),0,0))))</f>
        <v>0</v>
      </c>
      <c r="AI348" s="77">
        <f>IF(AND($D348=4,$J348="Oil"),'AMI Ref (2)'!$K$9,IF(AND($D348=4,$J348="Gas"),'AMI Ref (2)'!$L$9,IF(AND($D348=4,$J348="Electric"),'AMI Ref (2)'!$M$9,IF(AND($D348=4,$J348="N/A"),0,0))))</f>
        <v>0</v>
      </c>
      <c r="AJ348" s="77">
        <f>IF(AND($D348=5,$J348="Oil"),'AMI Ref (2)'!$K$10,IF(AND($D348=5,$J348="Gas"),'AMI Ref (2)'!$L$10,IF(AND($D348=5,$J348="Electric"),'AMI Ref (2)'!$M$10,IF(AND($D348=5,$J348="N/A"),0,0))))</f>
        <v>0</v>
      </c>
      <c r="AK348" s="42"/>
      <c r="AL348" s="77">
        <f>IF(AND($D348=0,$K348="Oil"),'AMI Ref (2)'!$N$5,IF(AND($D348=0,$K348="Gas"),'AMI Ref (2)'!$O$5,IF(AND($D348=0,$K348="Electric"),'AMI Ref (2)'!$P$5,IF(AND($D348=0,$K348="N/A"),0,0))))</f>
        <v>0</v>
      </c>
      <c r="AM348" s="77">
        <f>IF(AND($D348=1,$K348="Oil"),'AMI Ref (2)'!$N$6,IF(AND($D348=1,$K348="Gas"),'AMI Ref (2)'!$O$6,IF(AND($D348=1,$K348="Electric"),'AMI Ref (2)'!$P$6,IF(AND($D348=1,$K348="N/A"),0,0))))</f>
        <v>0</v>
      </c>
      <c r="AN348" s="77">
        <f>IF(AND($D348=2,$K348="Oil"),'AMI Ref (2)'!$N$7,IF(AND($D348=2,$K348="Gas"),'AMI Ref (2)'!$O$7,IF(AND($D348=2,$K348="Electric"),'AMI Ref (2)'!$P$7,IF(AND($D348=2,$K348="N/A"),0,0))))</f>
        <v>0</v>
      </c>
      <c r="AO348" s="77">
        <f>IF(AND($D348=3,$K348="Oil"),'AMI Ref (2)'!$N$8,IF(AND($D348=3,$K348="Gas"),'AMI Ref (2)'!$O$8,IF(AND($D348=3,$K348="Electric"),'AMI Ref (2)'!$P$8,IF(AND($D348=3,$K348="N/A"),0,0))))</f>
        <v>0</v>
      </c>
      <c r="AP348" s="77">
        <f>IF(AND($D348=4,$K348="Oil"),'AMI Ref (2)'!$N$9,IF(AND($D348=4,$K348="Gas"),'AMI Ref (2)'!$O$9,IF(AND($D348=4,$K348="Electric"),'AMI Ref (2)'!$P$9,IF(AND($D348=4,$K348="N/A"),0,0))))</f>
        <v>0</v>
      </c>
      <c r="AQ348" s="77">
        <f>IF(AND($D348=5,$K348="Oil"),'AMI Ref (2)'!$N$10,IF(AND($D348=5,$K348="Gas"),'AMI Ref (2)'!$O$10,IF(AND($D348=5,$K348="Electric"),'AMI Ref (2)'!$P$10,IF(AND($D348=5,$K348="N/A"),0,0))))</f>
        <v>0</v>
      </c>
      <c r="AR348" s="86">
        <f t="shared" si="82"/>
        <v>0</v>
      </c>
      <c r="AS348" s="87" t="e">
        <f t="shared" si="83"/>
        <v>#N/A</v>
      </c>
    </row>
    <row r="349" spans="1:45" ht="12.95" customHeight="1" x14ac:dyDescent="0.2">
      <c r="A349" s="68">
        <v>347</v>
      </c>
      <c r="B349" s="79">
        <f>Input!E364</f>
        <v>0</v>
      </c>
      <c r="C349" s="79">
        <f>Input!F364</f>
        <v>0</v>
      </c>
      <c r="D349" s="79">
        <f>Input!G364</f>
        <v>0</v>
      </c>
      <c r="E349" s="79">
        <f>Input!H364</f>
        <v>0</v>
      </c>
      <c r="F349" s="80">
        <f>Input!I364</f>
        <v>0</v>
      </c>
      <c r="G349" s="80">
        <f>Input!J364</f>
        <v>0</v>
      </c>
      <c r="H349" s="79">
        <f>Input!K364</f>
        <v>0</v>
      </c>
      <c r="I349" s="79">
        <f>Input!L364</f>
        <v>0</v>
      </c>
      <c r="J349" s="79">
        <f>Input!M364</f>
        <v>0</v>
      </c>
      <c r="K349" s="79">
        <f>Input!N364</f>
        <v>0</v>
      </c>
      <c r="L349" s="79">
        <f>Input!O364</f>
        <v>0</v>
      </c>
      <c r="M349" s="81" t="str">
        <f t="shared" si="74"/>
        <v/>
      </c>
      <c r="N349" s="82">
        <f t="shared" si="75"/>
        <v>0</v>
      </c>
      <c r="O349" s="83">
        <f>Input!C364</f>
        <v>0</v>
      </c>
      <c r="P349" s="83"/>
      <c r="R349" s="11">
        <f t="shared" si="71"/>
        <v>0</v>
      </c>
      <c r="S349" s="15" t="str">
        <f t="shared" si="72"/>
        <v xml:space="preserve"> </v>
      </c>
      <c r="T349" s="15"/>
      <c r="U349" s="12">
        <f t="shared" si="76"/>
        <v>0</v>
      </c>
      <c r="V349" s="12">
        <f t="shared" si="77"/>
        <v>0</v>
      </c>
      <c r="W349" s="12">
        <f t="shared" si="78"/>
        <v>0</v>
      </c>
      <c r="X349" s="12">
        <f t="shared" si="79"/>
        <v>0</v>
      </c>
      <c r="Y349" s="12">
        <f t="shared" si="80"/>
        <v>0</v>
      </c>
      <c r="Z349" s="12">
        <f t="shared" si="81"/>
        <v>0</v>
      </c>
      <c r="AA349" s="12">
        <f t="shared" si="70"/>
        <v>0</v>
      </c>
      <c r="AB349" s="12" t="str">
        <f t="shared" si="73"/>
        <v>00</v>
      </c>
      <c r="AC349" s="85" t="e">
        <f>VLOOKUP(AB349,'AMI Ref (2)'!T:U,2,FALSE)</f>
        <v>#N/A</v>
      </c>
      <c r="AD349" s="86"/>
      <c r="AE349" s="77">
        <f>IF(AND($D349=0,$J349="Oil"),'AMI Ref (2)'!$K$5,IF(AND($D349=0,$J349="Gas"),'AMI Ref (2)'!$L$5,IF(AND($D349=0,$J349="Electric"),'AMI Ref (2)'!$M$5,IF(AND($D349=0,$J349="N/A"),0,0))))</f>
        <v>0</v>
      </c>
      <c r="AF349" s="77">
        <f>IF(AND($D349=1,$J349="Oil"),'AMI Ref (2)'!$K$6,IF(AND($D349=1,$J349="Gas"),'AMI Ref (2)'!$L$6,IF(AND($D349=1,$J349="Electric"),'AMI Ref (2)'!$M$6,IF(AND($D349=1,$J349="N/A"),0,0))))</f>
        <v>0</v>
      </c>
      <c r="AG349" s="77">
        <f>IF(AND($D349=2,$J349="Oil"),'AMI Ref (2)'!$K$7,IF(AND($D349=2,$J349="Gas"),'AMI Ref (2)'!$L$7,IF(AND($D349=2,$J349="Electric"),'AMI Ref (2)'!$M$7,IF(AND($D349=2,$J349="N/A"),0,0))))</f>
        <v>0</v>
      </c>
      <c r="AH349" s="77">
        <f>IF(AND($D349=3,$J349="Oil"),'AMI Ref (2)'!$K$8,IF(AND($D349=3,$J349="Gas"),'AMI Ref (2)'!$L$8,IF(AND($D349=3,$J349="Electric"),'AMI Ref (2)'!$M$8,IF(AND($D349=3,$J349="N/A"),0,0))))</f>
        <v>0</v>
      </c>
      <c r="AI349" s="77">
        <f>IF(AND($D349=4,$J349="Oil"),'AMI Ref (2)'!$K$9,IF(AND($D349=4,$J349="Gas"),'AMI Ref (2)'!$L$9,IF(AND($D349=4,$J349="Electric"),'AMI Ref (2)'!$M$9,IF(AND($D349=4,$J349="N/A"),0,0))))</f>
        <v>0</v>
      </c>
      <c r="AJ349" s="77">
        <f>IF(AND($D349=5,$J349="Oil"),'AMI Ref (2)'!$K$10,IF(AND($D349=5,$J349="Gas"),'AMI Ref (2)'!$L$10,IF(AND($D349=5,$J349="Electric"),'AMI Ref (2)'!$M$10,IF(AND($D349=5,$J349="N/A"),0,0))))</f>
        <v>0</v>
      </c>
      <c r="AK349" s="42"/>
      <c r="AL349" s="77">
        <f>IF(AND($D349=0,$K349="Oil"),'AMI Ref (2)'!$N$5,IF(AND($D349=0,$K349="Gas"),'AMI Ref (2)'!$O$5,IF(AND($D349=0,$K349="Electric"),'AMI Ref (2)'!$P$5,IF(AND($D349=0,$K349="N/A"),0,0))))</f>
        <v>0</v>
      </c>
      <c r="AM349" s="77">
        <f>IF(AND($D349=1,$K349="Oil"),'AMI Ref (2)'!$N$6,IF(AND($D349=1,$K349="Gas"),'AMI Ref (2)'!$O$6,IF(AND($D349=1,$K349="Electric"),'AMI Ref (2)'!$P$6,IF(AND($D349=1,$K349="N/A"),0,0))))</f>
        <v>0</v>
      </c>
      <c r="AN349" s="77">
        <f>IF(AND($D349=2,$K349="Oil"),'AMI Ref (2)'!$N$7,IF(AND($D349=2,$K349="Gas"),'AMI Ref (2)'!$O$7,IF(AND($D349=2,$K349="Electric"),'AMI Ref (2)'!$P$7,IF(AND($D349=2,$K349="N/A"),0,0))))</f>
        <v>0</v>
      </c>
      <c r="AO349" s="77">
        <f>IF(AND($D349=3,$K349="Oil"),'AMI Ref (2)'!$N$8,IF(AND($D349=3,$K349="Gas"),'AMI Ref (2)'!$O$8,IF(AND($D349=3,$K349="Electric"),'AMI Ref (2)'!$P$8,IF(AND($D349=3,$K349="N/A"),0,0))))</f>
        <v>0</v>
      </c>
      <c r="AP349" s="77">
        <f>IF(AND($D349=4,$K349="Oil"),'AMI Ref (2)'!$N$9,IF(AND($D349=4,$K349="Gas"),'AMI Ref (2)'!$O$9,IF(AND($D349=4,$K349="Electric"),'AMI Ref (2)'!$P$9,IF(AND($D349=4,$K349="N/A"),0,0))))</f>
        <v>0</v>
      </c>
      <c r="AQ349" s="77">
        <f>IF(AND($D349=5,$K349="Oil"),'AMI Ref (2)'!$N$10,IF(AND($D349=5,$K349="Gas"),'AMI Ref (2)'!$O$10,IF(AND($D349=5,$K349="Electric"),'AMI Ref (2)'!$P$10,IF(AND($D349=5,$K349="N/A"),0,0))))</f>
        <v>0</v>
      </c>
      <c r="AR349" s="86">
        <f t="shared" si="82"/>
        <v>0</v>
      </c>
      <c r="AS349" s="87" t="e">
        <f t="shared" si="83"/>
        <v>#N/A</v>
      </c>
    </row>
    <row r="350" spans="1:45" ht="12.95" customHeight="1" x14ac:dyDescent="0.2">
      <c r="A350" s="68">
        <v>348</v>
      </c>
      <c r="B350" s="79">
        <f>Input!E365</f>
        <v>0</v>
      </c>
      <c r="C350" s="79">
        <f>Input!F365</f>
        <v>0</v>
      </c>
      <c r="D350" s="79">
        <f>Input!G365</f>
        <v>0</v>
      </c>
      <c r="E350" s="79">
        <f>Input!H365</f>
        <v>0</v>
      </c>
      <c r="F350" s="80">
        <f>Input!I365</f>
        <v>0</v>
      </c>
      <c r="G350" s="80">
        <f>Input!J365</f>
        <v>0</v>
      </c>
      <c r="H350" s="79">
        <f>Input!K365</f>
        <v>0</v>
      </c>
      <c r="I350" s="79">
        <f>Input!L365</f>
        <v>0</v>
      </c>
      <c r="J350" s="79">
        <f>Input!M365</f>
        <v>0</v>
      </c>
      <c r="K350" s="79">
        <f>Input!N365</f>
        <v>0</v>
      </c>
      <c r="L350" s="79">
        <f>Input!O365</f>
        <v>0</v>
      </c>
      <c r="M350" s="81" t="str">
        <f t="shared" si="74"/>
        <v/>
      </c>
      <c r="N350" s="82">
        <f t="shared" si="75"/>
        <v>0</v>
      </c>
      <c r="O350" s="83">
        <f>Input!C365</f>
        <v>0</v>
      </c>
      <c r="P350" s="83"/>
      <c r="R350" s="11">
        <f t="shared" si="71"/>
        <v>0</v>
      </c>
      <c r="S350" s="15" t="str">
        <f t="shared" si="72"/>
        <v xml:space="preserve"> </v>
      </c>
      <c r="T350" s="15"/>
      <c r="U350" s="12">
        <f t="shared" si="76"/>
        <v>0</v>
      </c>
      <c r="V350" s="12">
        <f t="shared" si="77"/>
        <v>0</v>
      </c>
      <c r="W350" s="12">
        <f t="shared" si="78"/>
        <v>0</v>
      </c>
      <c r="X350" s="12">
        <f t="shared" si="79"/>
        <v>0</v>
      </c>
      <c r="Y350" s="12">
        <f t="shared" si="80"/>
        <v>0</v>
      </c>
      <c r="Z350" s="12">
        <f t="shared" si="81"/>
        <v>0</v>
      </c>
      <c r="AA350" s="12">
        <f t="shared" si="70"/>
        <v>0</v>
      </c>
      <c r="AB350" s="12" t="str">
        <f t="shared" si="73"/>
        <v>00</v>
      </c>
      <c r="AC350" s="85" t="e">
        <f>VLOOKUP(AB350,'AMI Ref (2)'!T:U,2,FALSE)</f>
        <v>#N/A</v>
      </c>
      <c r="AD350" s="86"/>
      <c r="AE350" s="77">
        <f>IF(AND($D350=0,$J350="Oil"),'AMI Ref (2)'!$K$5,IF(AND($D350=0,$J350="Gas"),'AMI Ref (2)'!$L$5,IF(AND($D350=0,$J350="Electric"),'AMI Ref (2)'!$M$5,IF(AND($D350=0,$J350="N/A"),0,0))))</f>
        <v>0</v>
      </c>
      <c r="AF350" s="77">
        <f>IF(AND($D350=1,$J350="Oil"),'AMI Ref (2)'!$K$6,IF(AND($D350=1,$J350="Gas"),'AMI Ref (2)'!$L$6,IF(AND($D350=1,$J350="Electric"),'AMI Ref (2)'!$M$6,IF(AND($D350=1,$J350="N/A"),0,0))))</f>
        <v>0</v>
      </c>
      <c r="AG350" s="77">
        <f>IF(AND($D350=2,$J350="Oil"),'AMI Ref (2)'!$K$7,IF(AND($D350=2,$J350="Gas"),'AMI Ref (2)'!$L$7,IF(AND($D350=2,$J350="Electric"),'AMI Ref (2)'!$M$7,IF(AND($D350=2,$J350="N/A"),0,0))))</f>
        <v>0</v>
      </c>
      <c r="AH350" s="77">
        <f>IF(AND($D350=3,$J350="Oil"),'AMI Ref (2)'!$K$8,IF(AND($D350=3,$J350="Gas"),'AMI Ref (2)'!$L$8,IF(AND($D350=3,$J350="Electric"),'AMI Ref (2)'!$M$8,IF(AND($D350=3,$J350="N/A"),0,0))))</f>
        <v>0</v>
      </c>
      <c r="AI350" s="77">
        <f>IF(AND($D350=4,$J350="Oil"),'AMI Ref (2)'!$K$9,IF(AND($D350=4,$J350="Gas"),'AMI Ref (2)'!$L$9,IF(AND($D350=4,$J350="Electric"),'AMI Ref (2)'!$M$9,IF(AND($D350=4,$J350="N/A"),0,0))))</f>
        <v>0</v>
      </c>
      <c r="AJ350" s="77">
        <f>IF(AND($D350=5,$J350="Oil"),'AMI Ref (2)'!$K$10,IF(AND($D350=5,$J350="Gas"),'AMI Ref (2)'!$L$10,IF(AND($D350=5,$J350="Electric"),'AMI Ref (2)'!$M$10,IF(AND($D350=5,$J350="N/A"),0,0))))</f>
        <v>0</v>
      </c>
      <c r="AK350" s="42"/>
      <c r="AL350" s="77">
        <f>IF(AND($D350=0,$K350="Oil"),'AMI Ref (2)'!$N$5,IF(AND($D350=0,$K350="Gas"),'AMI Ref (2)'!$O$5,IF(AND($D350=0,$K350="Electric"),'AMI Ref (2)'!$P$5,IF(AND($D350=0,$K350="N/A"),0,0))))</f>
        <v>0</v>
      </c>
      <c r="AM350" s="77">
        <f>IF(AND($D350=1,$K350="Oil"),'AMI Ref (2)'!$N$6,IF(AND($D350=1,$K350="Gas"),'AMI Ref (2)'!$O$6,IF(AND($D350=1,$K350="Electric"),'AMI Ref (2)'!$P$6,IF(AND($D350=1,$K350="N/A"),0,0))))</f>
        <v>0</v>
      </c>
      <c r="AN350" s="77">
        <f>IF(AND($D350=2,$K350="Oil"),'AMI Ref (2)'!$N$7,IF(AND($D350=2,$K350="Gas"),'AMI Ref (2)'!$O$7,IF(AND($D350=2,$K350="Electric"),'AMI Ref (2)'!$P$7,IF(AND($D350=2,$K350="N/A"),0,0))))</f>
        <v>0</v>
      </c>
      <c r="AO350" s="77">
        <f>IF(AND($D350=3,$K350="Oil"),'AMI Ref (2)'!$N$8,IF(AND($D350=3,$K350="Gas"),'AMI Ref (2)'!$O$8,IF(AND($D350=3,$K350="Electric"),'AMI Ref (2)'!$P$8,IF(AND($D350=3,$K350="N/A"),0,0))))</f>
        <v>0</v>
      </c>
      <c r="AP350" s="77">
        <f>IF(AND($D350=4,$K350="Oil"),'AMI Ref (2)'!$N$9,IF(AND($D350=4,$K350="Gas"),'AMI Ref (2)'!$O$9,IF(AND($D350=4,$K350="Electric"),'AMI Ref (2)'!$P$9,IF(AND($D350=4,$K350="N/A"),0,0))))</f>
        <v>0</v>
      </c>
      <c r="AQ350" s="77">
        <f>IF(AND($D350=5,$K350="Oil"),'AMI Ref (2)'!$N$10,IF(AND($D350=5,$K350="Gas"),'AMI Ref (2)'!$O$10,IF(AND($D350=5,$K350="Electric"),'AMI Ref (2)'!$P$10,IF(AND($D350=5,$K350="N/A"),0,0))))</f>
        <v>0</v>
      </c>
      <c r="AR350" s="86">
        <f t="shared" si="82"/>
        <v>0</v>
      </c>
      <c r="AS350" s="87" t="e">
        <f t="shared" si="83"/>
        <v>#N/A</v>
      </c>
    </row>
    <row r="351" spans="1:45" ht="12.95" customHeight="1" x14ac:dyDescent="0.2">
      <c r="A351" s="68">
        <v>349</v>
      </c>
      <c r="B351" s="79">
        <f>Input!E366</f>
        <v>0</v>
      </c>
      <c r="C351" s="79">
        <f>Input!F366</f>
        <v>0</v>
      </c>
      <c r="D351" s="79">
        <f>Input!G366</f>
        <v>0</v>
      </c>
      <c r="E351" s="79">
        <f>Input!H366</f>
        <v>0</v>
      </c>
      <c r="F351" s="80">
        <f>Input!I366</f>
        <v>0</v>
      </c>
      <c r="G351" s="80">
        <f>Input!J366</f>
        <v>0</v>
      </c>
      <c r="H351" s="79">
        <f>Input!K366</f>
        <v>0</v>
      </c>
      <c r="I351" s="79">
        <f>Input!L366</f>
        <v>0</v>
      </c>
      <c r="J351" s="79">
        <f>Input!M366</f>
        <v>0</v>
      </c>
      <c r="K351" s="79">
        <f>Input!N366</f>
        <v>0</v>
      </c>
      <c r="L351" s="79">
        <f>Input!O366</f>
        <v>0</v>
      </c>
      <c r="M351" s="81" t="str">
        <f t="shared" si="74"/>
        <v/>
      </c>
      <c r="N351" s="82">
        <f t="shared" si="75"/>
        <v>0</v>
      </c>
      <c r="O351" s="83">
        <f>Input!C366</f>
        <v>0</v>
      </c>
      <c r="P351" s="83"/>
      <c r="R351" s="11">
        <f t="shared" si="71"/>
        <v>0</v>
      </c>
      <c r="S351" s="15" t="str">
        <f t="shared" si="72"/>
        <v xml:space="preserve"> </v>
      </c>
      <c r="T351" s="15"/>
      <c r="U351" s="12">
        <f t="shared" si="76"/>
        <v>0</v>
      </c>
      <c r="V351" s="12">
        <f t="shared" si="77"/>
        <v>0</v>
      </c>
      <c r="W351" s="12">
        <f t="shared" si="78"/>
        <v>0</v>
      </c>
      <c r="X351" s="12">
        <f t="shared" si="79"/>
        <v>0</v>
      </c>
      <c r="Y351" s="12">
        <f t="shared" si="80"/>
        <v>0</v>
      </c>
      <c r="Z351" s="12">
        <f t="shared" si="81"/>
        <v>0</v>
      </c>
      <c r="AA351" s="12">
        <f t="shared" si="70"/>
        <v>0</v>
      </c>
      <c r="AB351" s="12" t="str">
        <f t="shared" si="73"/>
        <v>00</v>
      </c>
      <c r="AC351" s="85" t="e">
        <f>VLOOKUP(AB351,'AMI Ref (2)'!T:U,2,FALSE)</f>
        <v>#N/A</v>
      </c>
      <c r="AD351" s="86"/>
      <c r="AE351" s="77">
        <f>IF(AND($D351=0,$J351="Oil"),'AMI Ref (2)'!$K$5,IF(AND($D351=0,$J351="Gas"),'AMI Ref (2)'!$L$5,IF(AND($D351=0,$J351="Electric"),'AMI Ref (2)'!$M$5,IF(AND($D351=0,$J351="N/A"),0,0))))</f>
        <v>0</v>
      </c>
      <c r="AF351" s="77">
        <f>IF(AND($D351=1,$J351="Oil"),'AMI Ref (2)'!$K$6,IF(AND($D351=1,$J351="Gas"),'AMI Ref (2)'!$L$6,IF(AND($D351=1,$J351="Electric"),'AMI Ref (2)'!$M$6,IF(AND($D351=1,$J351="N/A"),0,0))))</f>
        <v>0</v>
      </c>
      <c r="AG351" s="77">
        <f>IF(AND($D351=2,$J351="Oil"),'AMI Ref (2)'!$K$7,IF(AND($D351=2,$J351="Gas"),'AMI Ref (2)'!$L$7,IF(AND($D351=2,$J351="Electric"),'AMI Ref (2)'!$M$7,IF(AND($D351=2,$J351="N/A"),0,0))))</f>
        <v>0</v>
      </c>
      <c r="AH351" s="77">
        <f>IF(AND($D351=3,$J351="Oil"),'AMI Ref (2)'!$K$8,IF(AND($D351=3,$J351="Gas"),'AMI Ref (2)'!$L$8,IF(AND($D351=3,$J351="Electric"),'AMI Ref (2)'!$M$8,IF(AND($D351=3,$J351="N/A"),0,0))))</f>
        <v>0</v>
      </c>
      <c r="AI351" s="77">
        <f>IF(AND($D351=4,$J351="Oil"),'AMI Ref (2)'!$K$9,IF(AND($D351=4,$J351="Gas"),'AMI Ref (2)'!$L$9,IF(AND($D351=4,$J351="Electric"),'AMI Ref (2)'!$M$9,IF(AND($D351=4,$J351="N/A"),0,0))))</f>
        <v>0</v>
      </c>
      <c r="AJ351" s="77">
        <f>IF(AND($D351=5,$J351="Oil"),'AMI Ref (2)'!$K$10,IF(AND($D351=5,$J351="Gas"),'AMI Ref (2)'!$L$10,IF(AND($D351=5,$J351="Electric"),'AMI Ref (2)'!$M$10,IF(AND($D351=5,$J351="N/A"),0,0))))</f>
        <v>0</v>
      </c>
      <c r="AK351" s="42"/>
      <c r="AL351" s="77">
        <f>IF(AND($D351=0,$K351="Oil"),'AMI Ref (2)'!$N$5,IF(AND($D351=0,$K351="Gas"),'AMI Ref (2)'!$O$5,IF(AND($D351=0,$K351="Electric"),'AMI Ref (2)'!$P$5,IF(AND($D351=0,$K351="N/A"),0,0))))</f>
        <v>0</v>
      </c>
      <c r="AM351" s="77">
        <f>IF(AND($D351=1,$K351="Oil"),'AMI Ref (2)'!$N$6,IF(AND($D351=1,$K351="Gas"),'AMI Ref (2)'!$O$6,IF(AND($D351=1,$K351="Electric"),'AMI Ref (2)'!$P$6,IF(AND($D351=1,$K351="N/A"),0,0))))</f>
        <v>0</v>
      </c>
      <c r="AN351" s="77">
        <f>IF(AND($D351=2,$K351="Oil"),'AMI Ref (2)'!$N$7,IF(AND($D351=2,$K351="Gas"),'AMI Ref (2)'!$O$7,IF(AND($D351=2,$K351="Electric"),'AMI Ref (2)'!$P$7,IF(AND($D351=2,$K351="N/A"),0,0))))</f>
        <v>0</v>
      </c>
      <c r="AO351" s="77">
        <f>IF(AND($D351=3,$K351="Oil"),'AMI Ref (2)'!$N$8,IF(AND($D351=3,$K351="Gas"),'AMI Ref (2)'!$O$8,IF(AND($D351=3,$K351="Electric"),'AMI Ref (2)'!$P$8,IF(AND($D351=3,$K351="N/A"),0,0))))</f>
        <v>0</v>
      </c>
      <c r="AP351" s="77">
        <f>IF(AND($D351=4,$K351="Oil"),'AMI Ref (2)'!$N$9,IF(AND($D351=4,$K351="Gas"),'AMI Ref (2)'!$O$9,IF(AND($D351=4,$K351="Electric"),'AMI Ref (2)'!$P$9,IF(AND($D351=4,$K351="N/A"),0,0))))</f>
        <v>0</v>
      </c>
      <c r="AQ351" s="77">
        <f>IF(AND($D351=5,$K351="Oil"),'AMI Ref (2)'!$N$10,IF(AND($D351=5,$K351="Gas"),'AMI Ref (2)'!$O$10,IF(AND($D351=5,$K351="Electric"),'AMI Ref (2)'!$P$10,IF(AND($D351=5,$K351="N/A"),0,0))))</f>
        <v>0</v>
      </c>
      <c r="AR351" s="86">
        <f t="shared" si="82"/>
        <v>0</v>
      </c>
      <c r="AS351" s="87" t="e">
        <f t="shared" si="83"/>
        <v>#N/A</v>
      </c>
    </row>
    <row r="352" spans="1:45" ht="12.95" customHeight="1" x14ac:dyDescent="0.2">
      <c r="A352" s="68">
        <v>350</v>
      </c>
      <c r="B352" s="79">
        <f>Input!E367</f>
        <v>0</v>
      </c>
      <c r="C352" s="79">
        <f>Input!F367</f>
        <v>0</v>
      </c>
      <c r="D352" s="79">
        <f>Input!G367</f>
        <v>0</v>
      </c>
      <c r="E352" s="79">
        <f>Input!H367</f>
        <v>0</v>
      </c>
      <c r="F352" s="80">
        <f>Input!I367</f>
        <v>0</v>
      </c>
      <c r="G352" s="80">
        <f>Input!J367</f>
        <v>0</v>
      </c>
      <c r="H352" s="79">
        <f>Input!K367</f>
        <v>0</v>
      </c>
      <c r="I352" s="79">
        <f>Input!L367</f>
        <v>0</v>
      </c>
      <c r="J352" s="79">
        <f>Input!M367</f>
        <v>0</v>
      </c>
      <c r="K352" s="79">
        <f>Input!N367</f>
        <v>0</v>
      </c>
      <c r="L352" s="79">
        <f>Input!O367</f>
        <v>0</v>
      </c>
      <c r="M352" s="81" t="str">
        <f t="shared" si="74"/>
        <v/>
      </c>
      <c r="N352" s="82">
        <f t="shared" si="75"/>
        <v>0</v>
      </c>
      <c r="O352" s="83">
        <f>Input!C367</f>
        <v>0</v>
      </c>
      <c r="P352" s="83"/>
      <c r="R352" s="11">
        <f t="shared" si="71"/>
        <v>0</v>
      </c>
      <c r="S352" s="15" t="str">
        <f t="shared" si="72"/>
        <v xml:space="preserve"> </v>
      </c>
      <c r="T352" s="15"/>
      <c r="U352" s="12">
        <f t="shared" si="76"/>
        <v>0</v>
      </c>
      <c r="V352" s="12">
        <f t="shared" si="77"/>
        <v>0</v>
      </c>
      <c r="W352" s="12">
        <f t="shared" si="78"/>
        <v>0</v>
      </c>
      <c r="X352" s="12">
        <f t="shared" si="79"/>
        <v>0</v>
      </c>
      <c r="Y352" s="12">
        <f t="shared" si="80"/>
        <v>0</v>
      </c>
      <c r="Z352" s="12">
        <f t="shared" si="81"/>
        <v>0</v>
      </c>
      <c r="AA352" s="12">
        <f t="shared" si="70"/>
        <v>0</v>
      </c>
      <c r="AB352" s="12" t="str">
        <f t="shared" si="73"/>
        <v>00</v>
      </c>
      <c r="AC352" s="85" t="e">
        <f>VLOOKUP(AB352,'AMI Ref (2)'!T:U,2,FALSE)</f>
        <v>#N/A</v>
      </c>
      <c r="AD352" s="86"/>
      <c r="AE352" s="77">
        <f>IF(AND($D352=0,$J352="Oil"),'AMI Ref (2)'!$K$5,IF(AND($D352=0,$J352="Gas"),'AMI Ref (2)'!$L$5,IF(AND($D352=0,$J352="Electric"),'AMI Ref (2)'!$M$5,IF(AND($D352=0,$J352="N/A"),0,0))))</f>
        <v>0</v>
      </c>
      <c r="AF352" s="77">
        <f>IF(AND($D352=1,$J352="Oil"),'AMI Ref (2)'!$K$6,IF(AND($D352=1,$J352="Gas"),'AMI Ref (2)'!$L$6,IF(AND($D352=1,$J352="Electric"),'AMI Ref (2)'!$M$6,IF(AND($D352=1,$J352="N/A"),0,0))))</f>
        <v>0</v>
      </c>
      <c r="AG352" s="77">
        <f>IF(AND($D352=2,$J352="Oil"),'AMI Ref (2)'!$K$7,IF(AND($D352=2,$J352="Gas"),'AMI Ref (2)'!$L$7,IF(AND($D352=2,$J352="Electric"),'AMI Ref (2)'!$M$7,IF(AND($D352=2,$J352="N/A"),0,0))))</f>
        <v>0</v>
      </c>
      <c r="AH352" s="77">
        <f>IF(AND($D352=3,$J352="Oil"),'AMI Ref (2)'!$K$8,IF(AND($D352=3,$J352="Gas"),'AMI Ref (2)'!$L$8,IF(AND($D352=3,$J352="Electric"),'AMI Ref (2)'!$M$8,IF(AND($D352=3,$J352="N/A"),0,0))))</f>
        <v>0</v>
      </c>
      <c r="AI352" s="77">
        <f>IF(AND($D352=4,$J352="Oil"),'AMI Ref (2)'!$K$9,IF(AND($D352=4,$J352="Gas"),'AMI Ref (2)'!$L$9,IF(AND($D352=4,$J352="Electric"),'AMI Ref (2)'!$M$9,IF(AND($D352=4,$J352="N/A"),0,0))))</f>
        <v>0</v>
      </c>
      <c r="AJ352" s="77">
        <f>IF(AND($D352=5,$J352="Oil"),'AMI Ref (2)'!$K$10,IF(AND($D352=5,$J352="Gas"),'AMI Ref (2)'!$L$10,IF(AND($D352=5,$J352="Electric"),'AMI Ref (2)'!$M$10,IF(AND($D352=5,$J352="N/A"),0,0))))</f>
        <v>0</v>
      </c>
      <c r="AK352" s="42"/>
      <c r="AL352" s="77">
        <f>IF(AND($D352=0,$K352="Oil"),'AMI Ref (2)'!$N$5,IF(AND($D352=0,$K352="Gas"),'AMI Ref (2)'!$O$5,IF(AND($D352=0,$K352="Electric"),'AMI Ref (2)'!$P$5,IF(AND($D352=0,$K352="N/A"),0,0))))</f>
        <v>0</v>
      </c>
      <c r="AM352" s="77">
        <f>IF(AND($D352=1,$K352="Oil"),'AMI Ref (2)'!$N$6,IF(AND($D352=1,$K352="Gas"),'AMI Ref (2)'!$O$6,IF(AND($D352=1,$K352="Electric"),'AMI Ref (2)'!$P$6,IF(AND($D352=1,$K352="N/A"),0,0))))</f>
        <v>0</v>
      </c>
      <c r="AN352" s="77">
        <f>IF(AND($D352=2,$K352="Oil"),'AMI Ref (2)'!$N$7,IF(AND($D352=2,$K352="Gas"),'AMI Ref (2)'!$O$7,IF(AND($D352=2,$K352="Electric"),'AMI Ref (2)'!$P$7,IF(AND($D352=2,$K352="N/A"),0,0))))</f>
        <v>0</v>
      </c>
      <c r="AO352" s="77">
        <f>IF(AND($D352=3,$K352="Oil"),'AMI Ref (2)'!$N$8,IF(AND($D352=3,$K352="Gas"),'AMI Ref (2)'!$O$8,IF(AND($D352=3,$K352="Electric"),'AMI Ref (2)'!$P$8,IF(AND($D352=3,$K352="N/A"),0,0))))</f>
        <v>0</v>
      </c>
      <c r="AP352" s="77">
        <f>IF(AND($D352=4,$K352="Oil"),'AMI Ref (2)'!$N$9,IF(AND($D352=4,$K352="Gas"),'AMI Ref (2)'!$O$9,IF(AND($D352=4,$K352="Electric"),'AMI Ref (2)'!$P$9,IF(AND($D352=4,$K352="N/A"),0,0))))</f>
        <v>0</v>
      </c>
      <c r="AQ352" s="77">
        <f>IF(AND($D352=5,$K352="Oil"),'AMI Ref (2)'!$N$10,IF(AND($D352=5,$K352="Gas"),'AMI Ref (2)'!$O$10,IF(AND($D352=5,$K352="Electric"),'AMI Ref (2)'!$P$10,IF(AND($D352=5,$K352="N/A"),0,0))))</f>
        <v>0</v>
      </c>
      <c r="AR352" s="86">
        <f t="shared" si="82"/>
        <v>0</v>
      </c>
      <c r="AS352" s="87" t="e">
        <f t="shared" si="83"/>
        <v>#N/A</v>
      </c>
    </row>
    <row r="353" spans="1:45" ht="12.95" customHeight="1" x14ac:dyDescent="0.2">
      <c r="A353" s="68">
        <v>351</v>
      </c>
      <c r="B353" s="79">
        <f>Input!E368</f>
        <v>0</v>
      </c>
      <c r="C353" s="79">
        <f>Input!F368</f>
        <v>0</v>
      </c>
      <c r="D353" s="79">
        <f>Input!G368</f>
        <v>0</v>
      </c>
      <c r="E353" s="79">
        <f>Input!H368</f>
        <v>0</v>
      </c>
      <c r="F353" s="80">
        <f>Input!I368</f>
        <v>0</v>
      </c>
      <c r="G353" s="80">
        <f>Input!J368</f>
        <v>0</v>
      </c>
      <c r="H353" s="79">
        <f>Input!K368</f>
        <v>0</v>
      </c>
      <c r="I353" s="79">
        <f>Input!L368</f>
        <v>0</v>
      </c>
      <c r="J353" s="79">
        <f>Input!M368</f>
        <v>0</v>
      </c>
      <c r="K353" s="79">
        <f>Input!N368</f>
        <v>0</v>
      </c>
      <c r="L353" s="79">
        <f>Input!O368</f>
        <v>0</v>
      </c>
      <c r="M353" s="81" t="str">
        <f t="shared" si="74"/>
        <v/>
      </c>
      <c r="N353" s="82">
        <f t="shared" si="75"/>
        <v>0</v>
      </c>
      <c r="O353" s="83">
        <f>Input!C368</f>
        <v>0</v>
      </c>
      <c r="P353" s="83"/>
      <c r="R353" s="11">
        <f t="shared" si="71"/>
        <v>0</v>
      </c>
      <c r="S353" s="15" t="str">
        <f t="shared" si="72"/>
        <v xml:space="preserve"> </v>
      </c>
      <c r="T353" s="15"/>
      <c r="U353" s="12">
        <f t="shared" si="76"/>
        <v>0</v>
      </c>
      <c r="V353" s="12">
        <f t="shared" si="77"/>
        <v>0</v>
      </c>
      <c r="W353" s="12">
        <f t="shared" si="78"/>
        <v>0</v>
      </c>
      <c r="X353" s="12">
        <f t="shared" si="79"/>
        <v>0</v>
      </c>
      <c r="Y353" s="12">
        <f t="shared" si="80"/>
        <v>0</v>
      </c>
      <c r="Z353" s="12">
        <f t="shared" si="81"/>
        <v>0</v>
      </c>
      <c r="AA353" s="12">
        <f t="shared" si="70"/>
        <v>0</v>
      </c>
      <c r="AB353" s="12" t="str">
        <f t="shared" si="73"/>
        <v>00</v>
      </c>
      <c r="AC353" s="85" t="e">
        <f>VLOOKUP(AB353,'AMI Ref (2)'!T:U,2,FALSE)</f>
        <v>#N/A</v>
      </c>
      <c r="AD353" s="86"/>
      <c r="AE353" s="77">
        <f>IF(AND($D353=0,$J353="Oil"),'AMI Ref (2)'!$K$5,IF(AND($D353=0,$J353="Gas"),'AMI Ref (2)'!$L$5,IF(AND($D353=0,$J353="Electric"),'AMI Ref (2)'!$M$5,IF(AND($D353=0,$J353="N/A"),0,0))))</f>
        <v>0</v>
      </c>
      <c r="AF353" s="77">
        <f>IF(AND($D353=1,$J353="Oil"),'AMI Ref (2)'!$K$6,IF(AND($D353=1,$J353="Gas"),'AMI Ref (2)'!$L$6,IF(AND($D353=1,$J353="Electric"),'AMI Ref (2)'!$M$6,IF(AND($D353=1,$J353="N/A"),0,0))))</f>
        <v>0</v>
      </c>
      <c r="AG353" s="77">
        <f>IF(AND($D353=2,$J353="Oil"),'AMI Ref (2)'!$K$7,IF(AND($D353=2,$J353="Gas"),'AMI Ref (2)'!$L$7,IF(AND($D353=2,$J353="Electric"),'AMI Ref (2)'!$M$7,IF(AND($D353=2,$J353="N/A"),0,0))))</f>
        <v>0</v>
      </c>
      <c r="AH353" s="77">
        <f>IF(AND($D353=3,$J353="Oil"),'AMI Ref (2)'!$K$8,IF(AND($D353=3,$J353="Gas"),'AMI Ref (2)'!$L$8,IF(AND($D353=3,$J353="Electric"),'AMI Ref (2)'!$M$8,IF(AND($D353=3,$J353="N/A"),0,0))))</f>
        <v>0</v>
      </c>
      <c r="AI353" s="77">
        <f>IF(AND($D353=4,$J353="Oil"),'AMI Ref (2)'!$K$9,IF(AND($D353=4,$J353="Gas"),'AMI Ref (2)'!$L$9,IF(AND($D353=4,$J353="Electric"),'AMI Ref (2)'!$M$9,IF(AND($D353=4,$J353="N/A"),0,0))))</f>
        <v>0</v>
      </c>
      <c r="AJ353" s="77">
        <f>IF(AND($D353=5,$J353="Oil"),'AMI Ref (2)'!$K$10,IF(AND($D353=5,$J353="Gas"),'AMI Ref (2)'!$L$10,IF(AND($D353=5,$J353="Electric"),'AMI Ref (2)'!$M$10,IF(AND($D353=5,$J353="N/A"),0,0))))</f>
        <v>0</v>
      </c>
      <c r="AK353" s="42"/>
      <c r="AL353" s="77">
        <f>IF(AND($D353=0,$K353="Oil"),'AMI Ref (2)'!$N$5,IF(AND($D353=0,$K353="Gas"),'AMI Ref (2)'!$O$5,IF(AND($D353=0,$K353="Electric"),'AMI Ref (2)'!$P$5,IF(AND($D353=0,$K353="N/A"),0,0))))</f>
        <v>0</v>
      </c>
      <c r="AM353" s="77">
        <f>IF(AND($D353=1,$K353="Oil"),'AMI Ref (2)'!$N$6,IF(AND($D353=1,$K353="Gas"),'AMI Ref (2)'!$O$6,IF(AND($D353=1,$K353="Electric"),'AMI Ref (2)'!$P$6,IF(AND($D353=1,$K353="N/A"),0,0))))</f>
        <v>0</v>
      </c>
      <c r="AN353" s="77">
        <f>IF(AND($D353=2,$K353="Oil"),'AMI Ref (2)'!$N$7,IF(AND($D353=2,$K353="Gas"),'AMI Ref (2)'!$O$7,IF(AND($D353=2,$K353="Electric"),'AMI Ref (2)'!$P$7,IF(AND($D353=2,$K353="N/A"),0,0))))</f>
        <v>0</v>
      </c>
      <c r="AO353" s="77">
        <f>IF(AND($D353=3,$K353="Oil"),'AMI Ref (2)'!$N$8,IF(AND($D353=3,$K353="Gas"),'AMI Ref (2)'!$O$8,IF(AND($D353=3,$K353="Electric"),'AMI Ref (2)'!$P$8,IF(AND($D353=3,$K353="N/A"),0,0))))</f>
        <v>0</v>
      </c>
      <c r="AP353" s="77">
        <f>IF(AND($D353=4,$K353="Oil"),'AMI Ref (2)'!$N$9,IF(AND($D353=4,$K353="Gas"),'AMI Ref (2)'!$O$9,IF(AND($D353=4,$K353="Electric"),'AMI Ref (2)'!$P$9,IF(AND($D353=4,$K353="N/A"),0,0))))</f>
        <v>0</v>
      </c>
      <c r="AQ353" s="77">
        <f>IF(AND($D353=5,$K353="Oil"),'AMI Ref (2)'!$N$10,IF(AND($D353=5,$K353="Gas"),'AMI Ref (2)'!$O$10,IF(AND($D353=5,$K353="Electric"),'AMI Ref (2)'!$P$10,IF(AND($D353=5,$K353="N/A"),0,0))))</f>
        <v>0</v>
      </c>
      <c r="AR353" s="86">
        <f t="shared" si="82"/>
        <v>0</v>
      </c>
      <c r="AS353" s="87" t="e">
        <f t="shared" si="83"/>
        <v>#N/A</v>
      </c>
    </row>
    <row r="354" spans="1:45" ht="12.95" customHeight="1" x14ac:dyDescent="0.2">
      <c r="A354" s="68">
        <v>352</v>
      </c>
      <c r="B354" s="79">
        <f>Input!E369</f>
        <v>0</v>
      </c>
      <c r="C354" s="79">
        <f>Input!F369</f>
        <v>0</v>
      </c>
      <c r="D354" s="79">
        <f>Input!G369</f>
        <v>0</v>
      </c>
      <c r="E354" s="79">
        <f>Input!H369</f>
        <v>0</v>
      </c>
      <c r="F354" s="80">
        <f>Input!I369</f>
        <v>0</v>
      </c>
      <c r="G354" s="80">
        <f>Input!J369</f>
        <v>0</v>
      </c>
      <c r="H354" s="79">
        <f>Input!K369</f>
        <v>0</v>
      </c>
      <c r="I354" s="79">
        <f>Input!L369</f>
        <v>0</v>
      </c>
      <c r="J354" s="79">
        <f>Input!M369</f>
        <v>0</v>
      </c>
      <c r="K354" s="79">
        <f>Input!N369</f>
        <v>0</v>
      </c>
      <c r="L354" s="79">
        <f>Input!O369</f>
        <v>0</v>
      </c>
      <c r="M354" s="81" t="str">
        <f t="shared" si="74"/>
        <v/>
      </c>
      <c r="N354" s="82">
        <f t="shared" si="75"/>
        <v>0</v>
      </c>
      <c r="O354" s="83">
        <f>Input!C369</f>
        <v>0</v>
      </c>
      <c r="P354" s="83"/>
      <c r="R354" s="11">
        <f t="shared" si="71"/>
        <v>0</v>
      </c>
      <c r="S354" s="15" t="str">
        <f t="shared" si="72"/>
        <v xml:space="preserve"> </v>
      </c>
      <c r="T354" s="15"/>
      <c r="U354" s="12">
        <f t="shared" si="76"/>
        <v>0</v>
      </c>
      <c r="V354" s="12">
        <f t="shared" si="77"/>
        <v>0</v>
      </c>
      <c r="W354" s="12">
        <f t="shared" si="78"/>
        <v>0</v>
      </c>
      <c r="X354" s="12">
        <f t="shared" si="79"/>
        <v>0</v>
      </c>
      <c r="Y354" s="12">
        <f t="shared" si="80"/>
        <v>0</v>
      </c>
      <c r="Z354" s="12">
        <f t="shared" si="81"/>
        <v>0</v>
      </c>
      <c r="AA354" s="12">
        <f t="shared" si="70"/>
        <v>0</v>
      </c>
      <c r="AB354" s="12" t="str">
        <f t="shared" si="73"/>
        <v>00</v>
      </c>
      <c r="AC354" s="85" t="e">
        <f>VLOOKUP(AB354,'AMI Ref (2)'!T:U,2,FALSE)</f>
        <v>#N/A</v>
      </c>
      <c r="AD354" s="86"/>
      <c r="AE354" s="77">
        <f>IF(AND($D354=0,$J354="Oil"),'AMI Ref (2)'!$K$5,IF(AND($D354=0,$J354="Gas"),'AMI Ref (2)'!$L$5,IF(AND($D354=0,$J354="Electric"),'AMI Ref (2)'!$M$5,IF(AND($D354=0,$J354="N/A"),0,0))))</f>
        <v>0</v>
      </c>
      <c r="AF354" s="77">
        <f>IF(AND($D354=1,$J354="Oil"),'AMI Ref (2)'!$K$6,IF(AND($D354=1,$J354="Gas"),'AMI Ref (2)'!$L$6,IF(AND($D354=1,$J354="Electric"),'AMI Ref (2)'!$M$6,IF(AND($D354=1,$J354="N/A"),0,0))))</f>
        <v>0</v>
      </c>
      <c r="AG354" s="77">
        <f>IF(AND($D354=2,$J354="Oil"),'AMI Ref (2)'!$K$7,IF(AND($D354=2,$J354="Gas"),'AMI Ref (2)'!$L$7,IF(AND($D354=2,$J354="Electric"),'AMI Ref (2)'!$M$7,IF(AND($D354=2,$J354="N/A"),0,0))))</f>
        <v>0</v>
      </c>
      <c r="AH354" s="77">
        <f>IF(AND($D354=3,$J354="Oil"),'AMI Ref (2)'!$K$8,IF(AND($D354=3,$J354="Gas"),'AMI Ref (2)'!$L$8,IF(AND($D354=3,$J354="Electric"),'AMI Ref (2)'!$M$8,IF(AND($D354=3,$J354="N/A"),0,0))))</f>
        <v>0</v>
      </c>
      <c r="AI354" s="77">
        <f>IF(AND($D354=4,$J354="Oil"),'AMI Ref (2)'!$K$9,IF(AND($D354=4,$J354="Gas"),'AMI Ref (2)'!$L$9,IF(AND($D354=4,$J354="Electric"),'AMI Ref (2)'!$M$9,IF(AND($D354=4,$J354="N/A"),0,0))))</f>
        <v>0</v>
      </c>
      <c r="AJ354" s="77">
        <f>IF(AND($D354=5,$J354="Oil"),'AMI Ref (2)'!$K$10,IF(AND($D354=5,$J354="Gas"),'AMI Ref (2)'!$L$10,IF(AND($D354=5,$J354="Electric"),'AMI Ref (2)'!$M$10,IF(AND($D354=5,$J354="N/A"),0,0))))</f>
        <v>0</v>
      </c>
      <c r="AK354" s="42"/>
      <c r="AL354" s="77">
        <f>IF(AND($D354=0,$K354="Oil"),'AMI Ref (2)'!$N$5,IF(AND($D354=0,$K354="Gas"),'AMI Ref (2)'!$O$5,IF(AND($D354=0,$K354="Electric"),'AMI Ref (2)'!$P$5,IF(AND($D354=0,$K354="N/A"),0,0))))</f>
        <v>0</v>
      </c>
      <c r="AM354" s="77">
        <f>IF(AND($D354=1,$K354="Oil"),'AMI Ref (2)'!$N$6,IF(AND($D354=1,$K354="Gas"),'AMI Ref (2)'!$O$6,IF(AND($D354=1,$K354="Electric"),'AMI Ref (2)'!$P$6,IF(AND($D354=1,$K354="N/A"),0,0))))</f>
        <v>0</v>
      </c>
      <c r="AN354" s="77">
        <f>IF(AND($D354=2,$K354="Oil"),'AMI Ref (2)'!$N$7,IF(AND($D354=2,$K354="Gas"),'AMI Ref (2)'!$O$7,IF(AND($D354=2,$K354="Electric"),'AMI Ref (2)'!$P$7,IF(AND($D354=2,$K354="N/A"),0,0))))</f>
        <v>0</v>
      </c>
      <c r="AO354" s="77">
        <f>IF(AND($D354=3,$K354="Oil"),'AMI Ref (2)'!$N$8,IF(AND($D354=3,$K354="Gas"),'AMI Ref (2)'!$O$8,IF(AND($D354=3,$K354="Electric"),'AMI Ref (2)'!$P$8,IF(AND($D354=3,$K354="N/A"),0,0))))</f>
        <v>0</v>
      </c>
      <c r="AP354" s="77">
        <f>IF(AND($D354=4,$K354="Oil"),'AMI Ref (2)'!$N$9,IF(AND($D354=4,$K354="Gas"),'AMI Ref (2)'!$O$9,IF(AND($D354=4,$K354="Electric"),'AMI Ref (2)'!$P$9,IF(AND($D354=4,$K354="N/A"),0,0))))</f>
        <v>0</v>
      </c>
      <c r="AQ354" s="77">
        <f>IF(AND($D354=5,$K354="Oil"),'AMI Ref (2)'!$N$10,IF(AND($D354=5,$K354="Gas"),'AMI Ref (2)'!$O$10,IF(AND($D354=5,$K354="Electric"),'AMI Ref (2)'!$P$10,IF(AND($D354=5,$K354="N/A"),0,0))))</f>
        <v>0</v>
      </c>
      <c r="AR354" s="86">
        <f t="shared" si="82"/>
        <v>0</v>
      </c>
      <c r="AS354" s="87" t="e">
        <f t="shared" si="83"/>
        <v>#N/A</v>
      </c>
    </row>
    <row r="355" spans="1:45" ht="12.95" customHeight="1" x14ac:dyDescent="0.2">
      <c r="A355" s="68">
        <v>353</v>
      </c>
      <c r="B355" s="79">
        <f>Input!E370</f>
        <v>0</v>
      </c>
      <c r="C355" s="79">
        <f>Input!F370</f>
        <v>0</v>
      </c>
      <c r="D355" s="79">
        <f>Input!G370</f>
        <v>0</v>
      </c>
      <c r="E355" s="79">
        <f>Input!H370</f>
        <v>0</v>
      </c>
      <c r="F355" s="80">
        <f>Input!I370</f>
        <v>0</v>
      </c>
      <c r="G355" s="80">
        <f>Input!J370</f>
        <v>0</v>
      </c>
      <c r="H355" s="79">
        <f>Input!K370</f>
        <v>0</v>
      </c>
      <c r="I355" s="79">
        <f>Input!L370</f>
        <v>0</v>
      </c>
      <c r="J355" s="79">
        <f>Input!M370</f>
        <v>0</v>
      </c>
      <c r="K355" s="79">
        <f>Input!N370</f>
        <v>0</v>
      </c>
      <c r="L355" s="79">
        <f>Input!O370</f>
        <v>0</v>
      </c>
      <c r="M355" s="81" t="str">
        <f t="shared" si="74"/>
        <v/>
      </c>
      <c r="N355" s="82">
        <f t="shared" si="75"/>
        <v>0</v>
      </c>
      <c r="O355" s="83">
        <f>Input!C370</f>
        <v>0</v>
      </c>
      <c r="P355" s="83"/>
      <c r="R355" s="11">
        <f t="shared" si="71"/>
        <v>0</v>
      </c>
      <c r="S355" s="15" t="str">
        <f t="shared" si="72"/>
        <v xml:space="preserve"> </v>
      </c>
      <c r="T355" s="15"/>
      <c r="U355" s="12">
        <f t="shared" si="76"/>
        <v>0</v>
      </c>
      <c r="V355" s="12">
        <f t="shared" si="77"/>
        <v>0</v>
      </c>
      <c r="W355" s="12">
        <f t="shared" si="78"/>
        <v>0</v>
      </c>
      <c r="X355" s="12">
        <f t="shared" si="79"/>
        <v>0</v>
      </c>
      <c r="Y355" s="12">
        <f t="shared" si="80"/>
        <v>0</v>
      </c>
      <c r="Z355" s="12">
        <f t="shared" si="81"/>
        <v>0</v>
      </c>
      <c r="AA355" s="12">
        <f t="shared" si="70"/>
        <v>0</v>
      </c>
      <c r="AB355" s="12" t="str">
        <f t="shared" si="73"/>
        <v>00</v>
      </c>
      <c r="AC355" s="85" t="e">
        <f>VLOOKUP(AB355,'AMI Ref (2)'!T:U,2,FALSE)</f>
        <v>#N/A</v>
      </c>
      <c r="AD355" s="86"/>
      <c r="AE355" s="77">
        <f>IF(AND($D355=0,$J355="Oil"),'AMI Ref (2)'!$K$5,IF(AND($D355=0,$J355="Gas"),'AMI Ref (2)'!$L$5,IF(AND($D355=0,$J355="Electric"),'AMI Ref (2)'!$M$5,IF(AND($D355=0,$J355="N/A"),0,0))))</f>
        <v>0</v>
      </c>
      <c r="AF355" s="77">
        <f>IF(AND($D355=1,$J355="Oil"),'AMI Ref (2)'!$K$6,IF(AND($D355=1,$J355="Gas"),'AMI Ref (2)'!$L$6,IF(AND($D355=1,$J355="Electric"),'AMI Ref (2)'!$M$6,IF(AND($D355=1,$J355="N/A"),0,0))))</f>
        <v>0</v>
      </c>
      <c r="AG355" s="77">
        <f>IF(AND($D355=2,$J355="Oil"),'AMI Ref (2)'!$K$7,IF(AND($D355=2,$J355="Gas"),'AMI Ref (2)'!$L$7,IF(AND($D355=2,$J355="Electric"),'AMI Ref (2)'!$M$7,IF(AND($D355=2,$J355="N/A"),0,0))))</f>
        <v>0</v>
      </c>
      <c r="AH355" s="77">
        <f>IF(AND($D355=3,$J355="Oil"),'AMI Ref (2)'!$K$8,IF(AND($D355=3,$J355="Gas"),'AMI Ref (2)'!$L$8,IF(AND($D355=3,$J355="Electric"),'AMI Ref (2)'!$M$8,IF(AND($D355=3,$J355="N/A"),0,0))))</f>
        <v>0</v>
      </c>
      <c r="AI355" s="77">
        <f>IF(AND($D355=4,$J355="Oil"),'AMI Ref (2)'!$K$9,IF(AND($D355=4,$J355="Gas"),'AMI Ref (2)'!$L$9,IF(AND($D355=4,$J355="Electric"),'AMI Ref (2)'!$M$9,IF(AND($D355=4,$J355="N/A"),0,0))))</f>
        <v>0</v>
      </c>
      <c r="AJ355" s="77">
        <f>IF(AND($D355=5,$J355="Oil"),'AMI Ref (2)'!$K$10,IF(AND($D355=5,$J355="Gas"),'AMI Ref (2)'!$L$10,IF(AND($D355=5,$J355="Electric"),'AMI Ref (2)'!$M$10,IF(AND($D355=5,$J355="N/A"),0,0))))</f>
        <v>0</v>
      </c>
      <c r="AK355" s="42"/>
      <c r="AL355" s="77">
        <f>IF(AND($D355=0,$K355="Oil"),'AMI Ref (2)'!$N$5,IF(AND($D355=0,$K355="Gas"),'AMI Ref (2)'!$O$5,IF(AND($D355=0,$K355="Electric"),'AMI Ref (2)'!$P$5,IF(AND($D355=0,$K355="N/A"),0,0))))</f>
        <v>0</v>
      </c>
      <c r="AM355" s="77">
        <f>IF(AND($D355=1,$K355="Oil"),'AMI Ref (2)'!$N$6,IF(AND($D355=1,$K355="Gas"),'AMI Ref (2)'!$O$6,IF(AND($D355=1,$K355="Electric"),'AMI Ref (2)'!$P$6,IF(AND($D355=1,$K355="N/A"),0,0))))</f>
        <v>0</v>
      </c>
      <c r="AN355" s="77">
        <f>IF(AND($D355=2,$K355="Oil"),'AMI Ref (2)'!$N$7,IF(AND($D355=2,$K355="Gas"),'AMI Ref (2)'!$O$7,IF(AND($D355=2,$K355="Electric"),'AMI Ref (2)'!$P$7,IF(AND($D355=2,$K355="N/A"),0,0))))</f>
        <v>0</v>
      </c>
      <c r="AO355" s="77">
        <f>IF(AND($D355=3,$K355="Oil"),'AMI Ref (2)'!$N$8,IF(AND($D355=3,$K355="Gas"),'AMI Ref (2)'!$O$8,IF(AND($D355=3,$K355="Electric"),'AMI Ref (2)'!$P$8,IF(AND($D355=3,$K355="N/A"),0,0))))</f>
        <v>0</v>
      </c>
      <c r="AP355" s="77">
        <f>IF(AND($D355=4,$K355="Oil"),'AMI Ref (2)'!$N$9,IF(AND($D355=4,$K355="Gas"),'AMI Ref (2)'!$O$9,IF(AND($D355=4,$K355="Electric"),'AMI Ref (2)'!$P$9,IF(AND($D355=4,$K355="N/A"),0,0))))</f>
        <v>0</v>
      </c>
      <c r="AQ355" s="77">
        <f>IF(AND($D355=5,$K355="Oil"),'AMI Ref (2)'!$N$10,IF(AND($D355=5,$K355="Gas"),'AMI Ref (2)'!$O$10,IF(AND($D355=5,$K355="Electric"),'AMI Ref (2)'!$P$10,IF(AND($D355=5,$K355="N/A"),0,0))))</f>
        <v>0</v>
      </c>
      <c r="AR355" s="86">
        <f t="shared" si="82"/>
        <v>0</v>
      </c>
      <c r="AS355" s="87" t="e">
        <f t="shared" si="83"/>
        <v>#N/A</v>
      </c>
    </row>
    <row r="356" spans="1:45" ht="12.95" customHeight="1" x14ac:dyDescent="0.2">
      <c r="A356" s="68">
        <v>354</v>
      </c>
      <c r="B356" s="79">
        <f>Input!E371</f>
        <v>0</v>
      </c>
      <c r="C356" s="79">
        <f>Input!F371</f>
        <v>0</v>
      </c>
      <c r="D356" s="79">
        <f>Input!G371</f>
        <v>0</v>
      </c>
      <c r="E356" s="79">
        <f>Input!H371</f>
        <v>0</v>
      </c>
      <c r="F356" s="80">
        <f>Input!I371</f>
        <v>0</v>
      </c>
      <c r="G356" s="80">
        <f>Input!J371</f>
        <v>0</v>
      </c>
      <c r="H356" s="79">
        <f>Input!K371</f>
        <v>0</v>
      </c>
      <c r="I356" s="79">
        <f>Input!L371</f>
        <v>0</v>
      </c>
      <c r="J356" s="79">
        <f>Input!M371</f>
        <v>0</v>
      </c>
      <c r="K356" s="79">
        <f>Input!N371</f>
        <v>0</v>
      </c>
      <c r="L356" s="79">
        <f>Input!O371</f>
        <v>0</v>
      </c>
      <c r="M356" s="81" t="str">
        <f t="shared" si="74"/>
        <v/>
      </c>
      <c r="N356" s="82">
        <f t="shared" si="75"/>
        <v>0</v>
      </c>
      <c r="O356" s="83">
        <f>Input!C371</f>
        <v>0</v>
      </c>
      <c r="P356" s="83"/>
      <c r="R356" s="11">
        <f t="shared" si="71"/>
        <v>0</v>
      </c>
      <c r="S356" s="15" t="str">
        <f t="shared" si="72"/>
        <v xml:space="preserve"> </v>
      </c>
      <c r="T356" s="15"/>
      <c r="U356" s="12">
        <f t="shared" si="76"/>
        <v>0</v>
      </c>
      <c r="V356" s="12">
        <f t="shared" si="77"/>
        <v>0</v>
      </c>
      <c r="W356" s="12">
        <f t="shared" si="78"/>
        <v>0</v>
      </c>
      <c r="X356" s="12">
        <f t="shared" si="79"/>
        <v>0</v>
      </c>
      <c r="Y356" s="12">
        <f t="shared" si="80"/>
        <v>0</v>
      </c>
      <c r="Z356" s="12">
        <f t="shared" si="81"/>
        <v>0</v>
      </c>
      <c r="AA356" s="12">
        <f t="shared" si="70"/>
        <v>0</v>
      </c>
      <c r="AB356" s="12" t="str">
        <f t="shared" si="73"/>
        <v>00</v>
      </c>
      <c r="AC356" s="85" t="e">
        <f>VLOOKUP(AB356,'AMI Ref (2)'!T:U,2,FALSE)</f>
        <v>#N/A</v>
      </c>
      <c r="AD356" s="86"/>
      <c r="AE356" s="77">
        <f>IF(AND($D356=0,$J356="Oil"),'AMI Ref (2)'!$K$5,IF(AND($D356=0,$J356="Gas"),'AMI Ref (2)'!$L$5,IF(AND($D356=0,$J356="Electric"),'AMI Ref (2)'!$M$5,IF(AND($D356=0,$J356="N/A"),0,0))))</f>
        <v>0</v>
      </c>
      <c r="AF356" s="77">
        <f>IF(AND($D356=1,$J356="Oil"),'AMI Ref (2)'!$K$6,IF(AND($D356=1,$J356="Gas"),'AMI Ref (2)'!$L$6,IF(AND($D356=1,$J356="Electric"),'AMI Ref (2)'!$M$6,IF(AND($D356=1,$J356="N/A"),0,0))))</f>
        <v>0</v>
      </c>
      <c r="AG356" s="77">
        <f>IF(AND($D356=2,$J356="Oil"),'AMI Ref (2)'!$K$7,IF(AND($D356=2,$J356="Gas"),'AMI Ref (2)'!$L$7,IF(AND($D356=2,$J356="Electric"),'AMI Ref (2)'!$M$7,IF(AND($D356=2,$J356="N/A"),0,0))))</f>
        <v>0</v>
      </c>
      <c r="AH356" s="77">
        <f>IF(AND($D356=3,$J356="Oil"),'AMI Ref (2)'!$K$8,IF(AND($D356=3,$J356="Gas"),'AMI Ref (2)'!$L$8,IF(AND($D356=3,$J356="Electric"),'AMI Ref (2)'!$M$8,IF(AND($D356=3,$J356="N/A"),0,0))))</f>
        <v>0</v>
      </c>
      <c r="AI356" s="77">
        <f>IF(AND($D356=4,$J356="Oil"),'AMI Ref (2)'!$K$9,IF(AND($D356=4,$J356="Gas"),'AMI Ref (2)'!$L$9,IF(AND($D356=4,$J356="Electric"),'AMI Ref (2)'!$M$9,IF(AND($D356=4,$J356="N/A"),0,0))))</f>
        <v>0</v>
      </c>
      <c r="AJ356" s="77">
        <f>IF(AND($D356=5,$J356="Oil"),'AMI Ref (2)'!$K$10,IF(AND($D356=5,$J356="Gas"),'AMI Ref (2)'!$L$10,IF(AND($D356=5,$J356="Electric"),'AMI Ref (2)'!$M$10,IF(AND($D356=5,$J356="N/A"),0,0))))</f>
        <v>0</v>
      </c>
      <c r="AK356" s="42"/>
      <c r="AL356" s="77">
        <f>IF(AND($D356=0,$K356="Oil"),'AMI Ref (2)'!$N$5,IF(AND($D356=0,$K356="Gas"),'AMI Ref (2)'!$O$5,IF(AND($D356=0,$K356="Electric"),'AMI Ref (2)'!$P$5,IF(AND($D356=0,$K356="N/A"),0,0))))</f>
        <v>0</v>
      </c>
      <c r="AM356" s="77">
        <f>IF(AND($D356=1,$K356="Oil"),'AMI Ref (2)'!$N$6,IF(AND($D356=1,$K356="Gas"),'AMI Ref (2)'!$O$6,IF(AND($D356=1,$K356="Electric"),'AMI Ref (2)'!$P$6,IF(AND($D356=1,$K356="N/A"),0,0))))</f>
        <v>0</v>
      </c>
      <c r="AN356" s="77">
        <f>IF(AND($D356=2,$K356="Oil"),'AMI Ref (2)'!$N$7,IF(AND($D356=2,$K356="Gas"),'AMI Ref (2)'!$O$7,IF(AND($D356=2,$K356="Electric"),'AMI Ref (2)'!$P$7,IF(AND($D356=2,$K356="N/A"),0,0))))</f>
        <v>0</v>
      </c>
      <c r="AO356" s="77">
        <f>IF(AND($D356=3,$K356="Oil"),'AMI Ref (2)'!$N$8,IF(AND($D356=3,$K356="Gas"),'AMI Ref (2)'!$O$8,IF(AND($D356=3,$K356="Electric"),'AMI Ref (2)'!$P$8,IF(AND($D356=3,$K356="N/A"),0,0))))</f>
        <v>0</v>
      </c>
      <c r="AP356" s="77">
        <f>IF(AND($D356=4,$K356="Oil"),'AMI Ref (2)'!$N$9,IF(AND($D356=4,$K356="Gas"),'AMI Ref (2)'!$O$9,IF(AND($D356=4,$K356="Electric"),'AMI Ref (2)'!$P$9,IF(AND($D356=4,$K356="N/A"),0,0))))</f>
        <v>0</v>
      </c>
      <c r="AQ356" s="77">
        <f>IF(AND($D356=5,$K356="Oil"),'AMI Ref (2)'!$N$10,IF(AND($D356=5,$K356="Gas"),'AMI Ref (2)'!$O$10,IF(AND($D356=5,$K356="Electric"),'AMI Ref (2)'!$P$10,IF(AND($D356=5,$K356="N/A"),0,0))))</f>
        <v>0</v>
      </c>
      <c r="AR356" s="86">
        <f t="shared" si="82"/>
        <v>0</v>
      </c>
      <c r="AS356" s="87" t="e">
        <f t="shared" si="83"/>
        <v>#N/A</v>
      </c>
    </row>
    <row r="357" spans="1:45" ht="12.95" customHeight="1" x14ac:dyDescent="0.2">
      <c r="A357" s="68">
        <v>355</v>
      </c>
      <c r="B357" s="79">
        <f>Input!E372</f>
        <v>0</v>
      </c>
      <c r="C357" s="79">
        <f>Input!F372</f>
        <v>0</v>
      </c>
      <c r="D357" s="79">
        <f>Input!G372</f>
        <v>0</v>
      </c>
      <c r="E357" s="79">
        <f>Input!H372</f>
        <v>0</v>
      </c>
      <c r="F357" s="80">
        <f>Input!I372</f>
        <v>0</v>
      </c>
      <c r="G357" s="80">
        <f>Input!J372</f>
        <v>0</v>
      </c>
      <c r="H357" s="79">
        <f>Input!K372</f>
        <v>0</v>
      </c>
      <c r="I357" s="79">
        <f>Input!L372</f>
        <v>0</v>
      </c>
      <c r="J357" s="79">
        <f>Input!M372</f>
        <v>0</v>
      </c>
      <c r="K357" s="79">
        <f>Input!N372</f>
        <v>0</v>
      </c>
      <c r="L357" s="79">
        <f>Input!O372</f>
        <v>0</v>
      </c>
      <c r="M357" s="81" t="str">
        <f t="shared" si="74"/>
        <v/>
      </c>
      <c r="N357" s="82">
        <f t="shared" si="75"/>
        <v>0</v>
      </c>
      <c r="O357" s="83">
        <f>Input!C372</f>
        <v>0</v>
      </c>
      <c r="P357" s="83"/>
      <c r="R357" s="11">
        <f t="shared" si="71"/>
        <v>0</v>
      </c>
      <c r="S357" s="15" t="str">
        <f t="shared" si="72"/>
        <v xml:space="preserve"> </v>
      </c>
      <c r="T357" s="15"/>
      <c r="U357" s="12">
        <f t="shared" si="76"/>
        <v>0</v>
      </c>
      <c r="V357" s="12">
        <f t="shared" si="77"/>
        <v>0</v>
      </c>
      <c r="W357" s="12">
        <f t="shared" si="78"/>
        <v>0</v>
      </c>
      <c r="X357" s="12">
        <f t="shared" si="79"/>
        <v>0</v>
      </c>
      <c r="Y357" s="12">
        <f t="shared" si="80"/>
        <v>0</v>
      </c>
      <c r="Z357" s="12">
        <f t="shared" si="81"/>
        <v>0</v>
      </c>
      <c r="AA357" s="12">
        <f t="shared" si="70"/>
        <v>0</v>
      </c>
      <c r="AB357" s="12" t="str">
        <f t="shared" si="73"/>
        <v>00</v>
      </c>
      <c r="AC357" s="85" t="e">
        <f>VLOOKUP(AB357,'AMI Ref (2)'!T:U,2,FALSE)</f>
        <v>#N/A</v>
      </c>
      <c r="AD357" s="86"/>
      <c r="AE357" s="77">
        <f>IF(AND($D357=0,$J357="Oil"),'AMI Ref (2)'!$K$5,IF(AND($D357=0,$J357="Gas"),'AMI Ref (2)'!$L$5,IF(AND($D357=0,$J357="Electric"),'AMI Ref (2)'!$M$5,IF(AND($D357=0,$J357="N/A"),0,0))))</f>
        <v>0</v>
      </c>
      <c r="AF357" s="77">
        <f>IF(AND($D357=1,$J357="Oil"),'AMI Ref (2)'!$K$6,IF(AND($D357=1,$J357="Gas"),'AMI Ref (2)'!$L$6,IF(AND($D357=1,$J357="Electric"),'AMI Ref (2)'!$M$6,IF(AND($D357=1,$J357="N/A"),0,0))))</f>
        <v>0</v>
      </c>
      <c r="AG357" s="77">
        <f>IF(AND($D357=2,$J357="Oil"),'AMI Ref (2)'!$K$7,IF(AND($D357=2,$J357="Gas"),'AMI Ref (2)'!$L$7,IF(AND($D357=2,$J357="Electric"),'AMI Ref (2)'!$M$7,IF(AND($D357=2,$J357="N/A"),0,0))))</f>
        <v>0</v>
      </c>
      <c r="AH357" s="77">
        <f>IF(AND($D357=3,$J357="Oil"),'AMI Ref (2)'!$K$8,IF(AND($D357=3,$J357="Gas"),'AMI Ref (2)'!$L$8,IF(AND($D357=3,$J357="Electric"),'AMI Ref (2)'!$M$8,IF(AND($D357=3,$J357="N/A"),0,0))))</f>
        <v>0</v>
      </c>
      <c r="AI357" s="77">
        <f>IF(AND($D357=4,$J357="Oil"),'AMI Ref (2)'!$K$9,IF(AND($D357=4,$J357="Gas"),'AMI Ref (2)'!$L$9,IF(AND($D357=4,$J357="Electric"),'AMI Ref (2)'!$M$9,IF(AND($D357=4,$J357="N/A"),0,0))))</f>
        <v>0</v>
      </c>
      <c r="AJ357" s="77">
        <f>IF(AND($D357=5,$J357="Oil"),'AMI Ref (2)'!$K$10,IF(AND($D357=5,$J357="Gas"),'AMI Ref (2)'!$L$10,IF(AND($D357=5,$J357="Electric"),'AMI Ref (2)'!$M$10,IF(AND($D357=5,$J357="N/A"),0,0))))</f>
        <v>0</v>
      </c>
      <c r="AK357" s="42"/>
      <c r="AL357" s="77">
        <f>IF(AND($D357=0,$K357="Oil"),'AMI Ref (2)'!$N$5,IF(AND($D357=0,$K357="Gas"),'AMI Ref (2)'!$O$5,IF(AND($D357=0,$K357="Electric"),'AMI Ref (2)'!$P$5,IF(AND($D357=0,$K357="N/A"),0,0))))</f>
        <v>0</v>
      </c>
      <c r="AM357" s="77">
        <f>IF(AND($D357=1,$K357="Oil"),'AMI Ref (2)'!$N$6,IF(AND($D357=1,$K357="Gas"),'AMI Ref (2)'!$O$6,IF(AND($D357=1,$K357="Electric"),'AMI Ref (2)'!$P$6,IF(AND($D357=1,$K357="N/A"),0,0))))</f>
        <v>0</v>
      </c>
      <c r="AN357" s="77">
        <f>IF(AND($D357=2,$K357="Oil"),'AMI Ref (2)'!$N$7,IF(AND($D357=2,$K357="Gas"),'AMI Ref (2)'!$O$7,IF(AND($D357=2,$K357="Electric"),'AMI Ref (2)'!$P$7,IF(AND($D357=2,$K357="N/A"),0,0))))</f>
        <v>0</v>
      </c>
      <c r="AO357" s="77">
        <f>IF(AND($D357=3,$K357="Oil"),'AMI Ref (2)'!$N$8,IF(AND($D357=3,$K357="Gas"),'AMI Ref (2)'!$O$8,IF(AND($D357=3,$K357="Electric"),'AMI Ref (2)'!$P$8,IF(AND($D357=3,$K357="N/A"),0,0))))</f>
        <v>0</v>
      </c>
      <c r="AP357" s="77">
        <f>IF(AND($D357=4,$K357="Oil"),'AMI Ref (2)'!$N$9,IF(AND($D357=4,$K357="Gas"),'AMI Ref (2)'!$O$9,IF(AND($D357=4,$K357="Electric"),'AMI Ref (2)'!$P$9,IF(AND($D357=4,$K357="N/A"),0,0))))</f>
        <v>0</v>
      </c>
      <c r="AQ357" s="77">
        <f>IF(AND($D357=5,$K357="Oil"),'AMI Ref (2)'!$N$10,IF(AND($D357=5,$K357="Gas"),'AMI Ref (2)'!$O$10,IF(AND($D357=5,$K357="Electric"),'AMI Ref (2)'!$P$10,IF(AND($D357=5,$K357="N/A"),0,0))))</f>
        <v>0</v>
      </c>
      <c r="AR357" s="86">
        <f t="shared" si="82"/>
        <v>0</v>
      </c>
      <c r="AS357" s="87" t="e">
        <f t="shared" si="83"/>
        <v>#N/A</v>
      </c>
    </row>
    <row r="358" spans="1:45" ht="12.95" customHeight="1" x14ac:dyDescent="0.2">
      <c r="A358" s="68">
        <v>356</v>
      </c>
      <c r="B358" s="79">
        <f>Input!E373</f>
        <v>0</v>
      </c>
      <c r="C358" s="79">
        <f>Input!F373</f>
        <v>0</v>
      </c>
      <c r="D358" s="79">
        <f>Input!G373</f>
        <v>0</v>
      </c>
      <c r="E358" s="79">
        <f>Input!H373</f>
        <v>0</v>
      </c>
      <c r="F358" s="80">
        <f>Input!I373</f>
        <v>0</v>
      </c>
      <c r="G358" s="80">
        <f>Input!J373</f>
        <v>0</v>
      </c>
      <c r="H358" s="79">
        <f>Input!K373</f>
        <v>0</v>
      </c>
      <c r="I358" s="79">
        <f>Input!L373</f>
        <v>0</v>
      </c>
      <c r="J358" s="79">
        <f>Input!M373</f>
        <v>0</v>
      </c>
      <c r="K358" s="79">
        <f>Input!N373</f>
        <v>0</v>
      </c>
      <c r="L358" s="79">
        <f>Input!O373</f>
        <v>0</v>
      </c>
      <c r="M358" s="81" t="str">
        <f t="shared" si="74"/>
        <v/>
      </c>
      <c r="N358" s="82">
        <f t="shared" si="75"/>
        <v>0</v>
      </c>
      <c r="O358" s="83">
        <f>Input!C373</f>
        <v>0</v>
      </c>
      <c r="P358" s="83"/>
      <c r="R358" s="11">
        <f t="shared" si="71"/>
        <v>0</v>
      </c>
      <c r="S358" s="15" t="str">
        <f t="shared" si="72"/>
        <v xml:space="preserve"> </v>
      </c>
      <c r="T358" s="15"/>
      <c r="U358" s="12">
        <f t="shared" si="76"/>
        <v>0</v>
      </c>
      <c r="V358" s="12">
        <f t="shared" si="77"/>
        <v>0</v>
      </c>
      <c r="W358" s="12">
        <f t="shared" si="78"/>
        <v>0</v>
      </c>
      <c r="X358" s="12">
        <f t="shared" si="79"/>
        <v>0</v>
      </c>
      <c r="Y358" s="12">
        <f t="shared" si="80"/>
        <v>0</v>
      </c>
      <c r="Z358" s="12">
        <f t="shared" si="81"/>
        <v>0</v>
      </c>
      <c r="AA358" s="12">
        <f t="shared" si="70"/>
        <v>0</v>
      </c>
      <c r="AB358" s="12" t="str">
        <f t="shared" si="73"/>
        <v>00</v>
      </c>
      <c r="AC358" s="85" t="e">
        <f>VLOOKUP(AB358,'AMI Ref (2)'!T:U,2,FALSE)</f>
        <v>#N/A</v>
      </c>
      <c r="AD358" s="86"/>
      <c r="AE358" s="77">
        <f>IF(AND($D358=0,$J358="Oil"),'AMI Ref (2)'!$K$5,IF(AND($D358=0,$J358="Gas"),'AMI Ref (2)'!$L$5,IF(AND($D358=0,$J358="Electric"),'AMI Ref (2)'!$M$5,IF(AND($D358=0,$J358="N/A"),0,0))))</f>
        <v>0</v>
      </c>
      <c r="AF358" s="77">
        <f>IF(AND($D358=1,$J358="Oil"),'AMI Ref (2)'!$K$6,IF(AND($D358=1,$J358="Gas"),'AMI Ref (2)'!$L$6,IF(AND($D358=1,$J358="Electric"),'AMI Ref (2)'!$M$6,IF(AND($D358=1,$J358="N/A"),0,0))))</f>
        <v>0</v>
      </c>
      <c r="AG358" s="77">
        <f>IF(AND($D358=2,$J358="Oil"),'AMI Ref (2)'!$K$7,IF(AND($D358=2,$J358="Gas"),'AMI Ref (2)'!$L$7,IF(AND($D358=2,$J358="Electric"),'AMI Ref (2)'!$M$7,IF(AND($D358=2,$J358="N/A"),0,0))))</f>
        <v>0</v>
      </c>
      <c r="AH358" s="77">
        <f>IF(AND($D358=3,$J358="Oil"),'AMI Ref (2)'!$K$8,IF(AND($D358=3,$J358="Gas"),'AMI Ref (2)'!$L$8,IF(AND($D358=3,$J358="Electric"),'AMI Ref (2)'!$M$8,IF(AND($D358=3,$J358="N/A"),0,0))))</f>
        <v>0</v>
      </c>
      <c r="AI358" s="77">
        <f>IF(AND($D358=4,$J358="Oil"),'AMI Ref (2)'!$K$9,IF(AND($D358=4,$J358="Gas"),'AMI Ref (2)'!$L$9,IF(AND($D358=4,$J358="Electric"),'AMI Ref (2)'!$M$9,IF(AND($D358=4,$J358="N/A"),0,0))))</f>
        <v>0</v>
      </c>
      <c r="AJ358" s="77">
        <f>IF(AND($D358=5,$J358="Oil"),'AMI Ref (2)'!$K$10,IF(AND($D358=5,$J358="Gas"),'AMI Ref (2)'!$L$10,IF(AND($D358=5,$J358="Electric"),'AMI Ref (2)'!$M$10,IF(AND($D358=5,$J358="N/A"),0,0))))</f>
        <v>0</v>
      </c>
      <c r="AK358" s="42"/>
      <c r="AL358" s="77">
        <f>IF(AND($D358=0,$K358="Oil"),'AMI Ref (2)'!$N$5,IF(AND($D358=0,$K358="Gas"),'AMI Ref (2)'!$O$5,IF(AND($D358=0,$K358="Electric"),'AMI Ref (2)'!$P$5,IF(AND($D358=0,$K358="N/A"),0,0))))</f>
        <v>0</v>
      </c>
      <c r="AM358" s="77">
        <f>IF(AND($D358=1,$K358="Oil"),'AMI Ref (2)'!$N$6,IF(AND($D358=1,$K358="Gas"),'AMI Ref (2)'!$O$6,IF(AND($D358=1,$K358="Electric"),'AMI Ref (2)'!$P$6,IF(AND($D358=1,$K358="N/A"),0,0))))</f>
        <v>0</v>
      </c>
      <c r="AN358" s="77">
        <f>IF(AND($D358=2,$K358="Oil"),'AMI Ref (2)'!$N$7,IF(AND($D358=2,$K358="Gas"),'AMI Ref (2)'!$O$7,IF(AND($D358=2,$K358="Electric"),'AMI Ref (2)'!$P$7,IF(AND($D358=2,$K358="N/A"),0,0))))</f>
        <v>0</v>
      </c>
      <c r="AO358" s="77">
        <f>IF(AND($D358=3,$K358="Oil"),'AMI Ref (2)'!$N$8,IF(AND($D358=3,$K358="Gas"),'AMI Ref (2)'!$O$8,IF(AND($D358=3,$K358="Electric"),'AMI Ref (2)'!$P$8,IF(AND($D358=3,$K358="N/A"),0,0))))</f>
        <v>0</v>
      </c>
      <c r="AP358" s="77">
        <f>IF(AND($D358=4,$K358="Oil"),'AMI Ref (2)'!$N$9,IF(AND($D358=4,$K358="Gas"),'AMI Ref (2)'!$O$9,IF(AND($D358=4,$K358="Electric"),'AMI Ref (2)'!$P$9,IF(AND($D358=4,$K358="N/A"),0,0))))</f>
        <v>0</v>
      </c>
      <c r="AQ358" s="77">
        <f>IF(AND($D358=5,$K358="Oil"),'AMI Ref (2)'!$N$10,IF(AND($D358=5,$K358="Gas"),'AMI Ref (2)'!$O$10,IF(AND($D358=5,$K358="Electric"),'AMI Ref (2)'!$P$10,IF(AND($D358=5,$K358="N/A"),0,0))))</f>
        <v>0</v>
      </c>
      <c r="AR358" s="86">
        <f t="shared" si="82"/>
        <v>0</v>
      </c>
      <c r="AS358" s="87" t="e">
        <f t="shared" si="83"/>
        <v>#N/A</v>
      </c>
    </row>
    <row r="359" spans="1:45" ht="12.95" customHeight="1" x14ac:dyDescent="0.2">
      <c r="A359" s="68">
        <v>357</v>
      </c>
      <c r="B359" s="79">
        <f>Input!E374</f>
        <v>0</v>
      </c>
      <c r="C359" s="79">
        <f>Input!F374</f>
        <v>0</v>
      </c>
      <c r="D359" s="79">
        <f>Input!G374</f>
        <v>0</v>
      </c>
      <c r="E359" s="79">
        <f>Input!H374</f>
        <v>0</v>
      </c>
      <c r="F359" s="80">
        <f>Input!I374</f>
        <v>0</v>
      </c>
      <c r="G359" s="80">
        <f>Input!J374</f>
        <v>0</v>
      </c>
      <c r="H359" s="79">
        <f>Input!K374</f>
        <v>0</v>
      </c>
      <c r="I359" s="79">
        <f>Input!L374</f>
        <v>0</v>
      </c>
      <c r="J359" s="79">
        <f>Input!M374</f>
        <v>0</v>
      </c>
      <c r="K359" s="79">
        <f>Input!N374</f>
        <v>0</v>
      </c>
      <c r="L359" s="79">
        <f>Input!O374</f>
        <v>0</v>
      </c>
      <c r="M359" s="81" t="str">
        <f t="shared" si="74"/>
        <v/>
      </c>
      <c r="N359" s="82">
        <f t="shared" si="75"/>
        <v>0</v>
      </c>
      <c r="O359" s="83">
        <f>Input!C374</f>
        <v>0</v>
      </c>
      <c r="P359" s="83"/>
      <c r="R359" s="11">
        <f t="shared" si="71"/>
        <v>0</v>
      </c>
      <c r="S359" s="15" t="str">
        <f t="shared" si="72"/>
        <v xml:space="preserve"> </v>
      </c>
      <c r="T359" s="15"/>
      <c r="U359" s="12">
        <f t="shared" si="76"/>
        <v>0</v>
      </c>
      <c r="V359" s="12">
        <f t="shared" si="77"/>
        <v>0</v>
      </c>
      <c r="W359" s="12">
        <f t="shared" si="78"/>
        <v>0</v>
      </c>
      <c r="X359" s="12">
        <f t="shared" si="79"/>
        <v>0</v>
      </c>
      <c r="Y359" s="12">
        <f t="shared" si="80"/>
        <v>0</v>
      </c>
      <c r="Z359" s="12">
        <f t="shared" si="81"/>
        <v>0</v>
      </c>
      <c r="AA359" s="12">
        <f t="shared" ref="AA359:AA422" si="84">SUM(U359:Z359)</f>
        <v>0</v>
      </c>
      <c r="AB359" s="12" t="str">
        <f t="shared" si="73"/>
        <v>00</v>
      </c>
      <c r="AC359" s="85" t="e">
        <f>VLOOKUP(AB359,'AMI Ref (2)'!T:U,2,FALSE)</f>
        <v>#N/A</v>
      </c>
      <c r="AD359" s="86"/>
      <c r="AE359" s="77">
        <f>IF(AND($D359=0,$J359="Oil"),'AMI Ref (2)'!$K$5,IF(AND($D359=0,$J359="Gas"),'AMI Ref (2)'!$L$5,IF(AND($D359=0,$J359="Electric"),'AMI Ref (2)'!$M$5,IF(AND($D359=0,$J359="N/A"),0,0))))</f>
        <v>0</v>
      </c>
      <c r="AF359" s="77">
        <f>IF(AND($D359=1,$J359="Oil"),'AMI Ref (2)'!$K$6,IF(AND($D359=1,$J359="Gas"),'AMI Ref (2)'!$L$6,IF(AND($D359=1,$J359="Electric"),'AMI Ref (2)'!$M$6,IF(AND($D359=1,$J359="N/A"),0,0))))</f>
        <v>0</v>
      </c>
      <c r="AG359" s="77">
        <f>IF(AND($D359=2,$J359="Oil"),'AMI Ref (2)'!$K$7,IF(AND($D359=2,$J359="Gas"),'AMI Ref (2)'!$L$7,IF(AND($D359=2,$J359="Electric"),'AMI Ref (2)'!$M$7,IF(AND($D359=2,$J359="N/A"),0,0))))</f>
        <v>0</v>
      </c>
      <c r="AH359" s="77">
        <f>IF(AND($D359=3,$J359="Oil"),'AMI Ref (2)'!$K$8,IF(AND($D359=3,$J359="Gas"),'AMI Ref (2)'!$L$8,IF(AND($D359=3,$J359="Electric"),'AMI Ref (2)'!$M$8,IF(AND($D359=3,$J359="N/A"),0,0))))</f>
        <v>0</v>
      </c>
      <c r="AI359" s="77">
        <f>IF(AND($D359=4,$J359="Oil"),'AMI Ref (2)'!$K$9,IF(AND($D359=4,$J359="Gas"),'AMI Ref (2)'!$L$9,IF(AND($D359=4,$J359="Electric"),'AMI Ref (2)'!$M$9,IF(AND($D359=4,$J359="N/A"),0,0))))</f>
        <v>0</v>
      </c>
      <c r="AJ359" s="77">
        <f>IF(AND($D359=5,$J359="Oil"),'AMI Ref (2)'!$K$10,IF(AND($D359=5,$J359="Gas"),'AMI Ref (2)'!$L$10,IF(AND($D359=5,$J359="Electric"),'AMI Ref (2)'!$M$10,IF(AND($D359=5,$J359="N/A"),0,0))))</f>
        <v>0</v>
      </c>
      <c r="AK359" s="42"/>
      <c r="AL359" s="77">
        <f>IF(AND($D359=0,$K359="Oil"),'AMI Ref (2)'!$N$5,IF(AND($D359=0,$K359="Gas"),'AMI Ref (2)'!$O$5,IF(AND($D359=0,$K359="Electric"),'AMI Ref (2)'!$P$5,IF(AND($D359=0,$K359="N/A"),0,0))))</f>
        <v>0</v>
      </c>
      <c r="AM359" s="77">
        <f>IF(AND($D359=1,$K359="Oil"),'AMI Ref (2)'!$N$6,IF(AND($D359=1,$K359="Gas"),'AMI Ref (2)'!$O$6,IF(AND($D359=1,$K359="Electric"),'AMI Ref (2)'!$P$6,IF(AND($D359=1,$K359="N/A"),0,0))))</f>
        <v>0</v>
      </c>
      <c r="AN359" s="77">
        <f>IF(AND($D359=2,$K359="Oil"),'AMI Ref (2)'!$N$7,IF(AND($D359=2,$K359="Gas"),'AMI Ref (2)'!$O$7,IF(AND($D359=2,$K359="Electric"),'AMI Ref (2)'!$P$7,IF(AND($D359=2,$K359="N/A"),0,0))))</f>
        <v>0</v>
      </c>
      <c r="AO359" s="77">
        <f>IF(AND($D359=3,$K359="Oil"),'AMI Ref (2)'!$N$8,IF(AND($D359=3,$K359="Gas"),'AMI Ref (2)'!$O$8,IF(AND($D359=3,$K359="Electric"),'AMI Ref (2)'!$P$8,IF(AND($D359=3,$K359="N/A"),0,0))))</f>
        <v>0</v>
      </c>
      <c r="AP359" s="77">
        <f>IF(AND($D359=4,$K359="Oil"),'AMI Ref (2)'!$N$9,IF(AND($D359=4,$K359="Gas"),'AMI Ref (2)'!$O$9,IF(AND($D359=4,$K359="Electric"),'AMI Ref (2)'!$P$9,IF(AND($D359=4,$K359="N/A"),0,0))))</f>
        <v>0</v>
      </c>
      <c r="AQ359" s="77">
        <f>IF(AND($D359=5,$K359="Oil"),'AMI Ref (2)'!$N$10,IF(AND($D359=5,$K359="Gas"),'AMI Ref (2)'!$O$10,IF(AND($D359=5,$K359="Electric"),'AMI Ref (2)'!$P$10,IF(AND($D359=5,$K359="N/A"),0,0))))</f>
        <v>0</v>
      </c>
      <c r="AR359" s="86">
        <f t="shared" si="82"/>
        <v>0</v>
      </c>
      <c r="AS359" s="87" t="e">
        <f t="shared" si="83"/>
        <v>#N/A</v>
      </c>
    </row>
    <row r="360" spans="1:45" ht="12.95" customHeight="1" x14ac:dyDescent="0.2">
      <c r="A360" s="68">
        <v>358</v>
      </c>
      <c r="B360" s="79">
        <f>Input!E375</f>
        <v>0</v>
      </c>
      <c r="C360" s="79">
        <f>Input!F375</f>
        <v>0</v>
      </c>
      <c r="D360" s="79">
        <f>Input!G375</f>
        <v>0</v>
      </c>
      <c r="E360" s="79">
        <f>Input!H375</f>
        <v>0</v>
      </c>
      <c r="F360" s="80">
        <f>Input!I375</f>
        <v>0</v>
      </c>
      <c r="G360" s="80">
        <f>Input!J375</f>
        <v>0</v>
      </c>
      <c r="H360" s="79">
        <f>Input!K375</f>
        <v>0</v>
      </c>
      <c r="I360" s="79">
        <f>Input!L375</f>
        <v>0</v>
      </c>
      <c r="J360" s="79">
        <f>Input!M375</f>
        <v>0</v>
      </c>
      <c r="K360" s="79">
        <f>Input!N375</f>
        <v>0</v>
      </c>
      <c r="L360" s="79">
        <f>Input!O375</f>
        <v>0</v>
      </c>
      <c r="M360" s="81" t="str">
        <f t="shared" si="74"/>
        <v/>
      </c>
      <c r="N360" s="82">
        <f t="shared" si="75"/>
        <v>0</v>
      </c>
      <c r="O360" s="83">
        <f>Input!C375</f>
        <v>0</v>
      </c>
      <c r="P360" s="83"/>
      <c r="R360" s="11">
        <f t="shared" si="71"/>
        <v>0</v>
      </c>
      <c r="S360" s="15" t="str">
        <f t="shared" si="72"/>
        <v xml:space="preserve"> </v>
      </c>
      <c r="T360" s="15"/>
      <c r="U360" s="12">
        <f t="shared" si="76"/>
        <v>0</v>
      </c>
      <c r="V360" s="12">
        <f t="shared" si="77"/>
        <v>0</v>
      </c>
      <c r="W360" s="12">
        <f t="shared" si="78"/>
        <v>0</v>
      </c>
      <c r="X360" s="12">
        <f t="shared" si="79"/>
        <v>0</v>
      </c>
      <c r="Y360" s="12">
        <f t="shared" si="80"/>
        <v>0</v>
      </c>
      <c r="Z360" s="12">
        <f t="shared" si="81"/>
        <v>0</v>
      </c>
      <c r="AA360" s="12">
        <f t="shared" si="84"/>
        <v>0</v>
      </c>
      <c r="AB360" s="12" t="str">
        <f t="shared" si="73"/>
        <v>00</v>
      </c>
      <c r="AC360" s="85" t="e">
        <f>VLOOKUP(AB360,'AMI Ref (2)'!T:U,2,FALSE)</f>
        <v>#N/A</v>
      </c>
      <c r="AD360" s="86"/>
      <c r="AE360" s="77">
        <f>IF(AND($D360=0,$J360="Oil"),'AMI Ref (2)'!$K$5,IF(AND($D360=0,$J360="Gas"),'AMI Ref (2)'!$L$5,IF(AND($D360=0,$J360="Electric"),'AMI Ref (2)'!$M$5,IF(AND($D360=0,$J360="N/A"),0,0))))</f>
        <v>0</v>
      </c>
      <c r="AF360" s="77">
        <f>IF(AND($D360=1,$J360="Oil"),'AMI Ref (2)'!$K$6,IF(AND($D360=1,$J360="Gas"),'AMI Ref (2)'!$L$6,IF(AND($D360=1,$J360="Electric"),'AMI Ref (2)'!$M$6,IF(AND($D360=1,$J360="N/A"),0,0))))</f>
        <v>0</v>
      </c>
      <c r="AG360" s="77">
        <f>IF(AND($D360=2,$J360="Oil"),'AMI Ref (2)'!$K$7,IF(AND($D360=2,$J360="Gas"),'AMI Ref (2)'!$L$7,IF(AND($D360=2,$J360="Electric"),'AMI Ref (2)'!$M$7,IF(AND($D360=2,$J360="N/A"),0,0))))</f>
        <v>0</v>
      </c>
      <c r="AH360" s="77">
        <f>IF(AND($D360=3,$J360="Oil"),'AMI Ref (2)'!$K$8,IF(AND($D360=3,$J360="Gas"),'AMI Ref (2)'!$L$8,IF(AND($D360=3,$J360="Electric"),'AMI Ref (2)'!$M$8,IF(AND($D360=3,$J360="N/A"),0,0))))</f>
        <v>0</v>
      </c>
      <c r="AI360" s="77">
        <f>IF(AND($D360=4,$J360="Oil"),'AMI Ref (2)'!$K$9,IF(AND($D360=4,$J360="Gas"),'AMI Ref (2)'!$L$9,IF(AND($D360=4,$J360="Electric"),'AMI Ref (2)'!$M$9,IF(AND($D360=4,$J360="N/A"),0,0))))</f>
        <v>0</v>
      </c>
      <c r="AJ360" s="77">
        <f>IF(AND($D360=5,$J360="Oil"),'AMI Ref (2)'!$K$10,IF(AND($D360=5,$J360="Gas"),'AMI Ref (2)'!$L$10,IF(AND($D360=5,$J360="Electric"),'AMI Ref (2)'!$M$10,IF(AND($D360=5,$J360="N/A"),0,0))))</f>
        <v>0</v>
      </c>
      <c r="AK360" s="42"/>
      <c r="AL360" s="77">
        <f>IF(AND($D360=0,$K360="Oil"),'AMI Ref (2)'!$N$5,IF(AND($D360=0,$K360="Gas"),'AMI Ref (2)'!$O$5,IF(AND($D360=0,$K360="Electric"),'AMI Ref (2)'!$P$5,IF(AND($D360=0,$K360="N/A"),0,0))))</f>
        <v>0</v>
      </c>
      <c r="AM360" s="77">
        <f>IF(AND($D360=1,$K360="Oil"),'AMI Ref (2)'!$N$6,IF(AND($D360=1,$K360="Gas"),'AMI Ref (2)'!$O$6,IF(AND($D360=1,$K360="Electric"),'AMI Ref (2)'!$P$6,IF(AND($D360=1,$K360="N/A"),0,0))))</f>
        <v>0</v>
      </c>
      <c r="AN360" s="77">
        <f>IF(AND($D360=2,$K360="Oil"),'AMI Ref (2)'!$N$7,IF(AND($D360=2,$K360="Gas"),'AMI Ref (2)'!$O$7,IF(AND($D360=2,$K360="Electric"),'AMI Ref (2)'!$P$7,IF(AND($D360=2,$K360="N/A"),0,0))))</f>
        <v>0</v>
      </c>
      <c r="AO360" s="77">
        <f>IF(AND($D360=3,$K360="Oil"),'AMI Ref (2)'!$N$8,IF(AND($D360=3,$K360="Gas"),'AMI Ref (2)'!$O$8,IF(AND($D360=3,$K360="Electric"),'AMI Ref (2)'!$P$8,IF(AND($D360=3,$K360="N/A"),0,0))))</f>
        <v>0</v>
      </c>
      <c r="AP360" s="77">
        <f>IF(AND($D360=4,$K360="Oil"),'AMI Ref (2)'!$N$9,IF(AND($D360=4,$K360="Gas"),'AMI Ref (2)'!$O$9,IF(AND($D360=4,$K360="Electric"),'AMI Ref (2)'!$P$9,IF(AND($D360=4,$K360="N/A"),0,0))))</f>
        <v>0</v>
      </c>
      <c r="AQ360" s="77">
        <f>IF(AND($D360=5,$K360="Oil"),'AMI Ref (2)'!$N$10,IF(AND($D360=5,$K360="Gas"),'AMI Ref (2)'!$O$10,IF(AND($D360=5,$K360="Electric"),'AMI Ref (2)'!$P$10,IF(AND($D360=5,$K360="N/A"),0,0))))</f>
        <v>0</v>
      </c>
      <c r="AR360" s="86">
        <f t="shared" si="82"/>
        <v>0</v>
      </c>
      <c r="AS360" s="87" t="e">
        <f t="shared" si="83"/>
        <v>#N/A</v>
      </c>
    </row>
    <row r="361" spans="1:45" ht="12.95" customHeight="1" x14ac:dyDescent="0.2">
      <c r="A361" s="68">
        <v>359</v>
      </c>
      <c r="B361" s="79">
        <f>Input!E376</f>
        <v>0</v>
      </c>
      <c r="C361" s="79">
        <f>Input!F376</f>
        <v>0</v>
      </c>
      <c r="D361" s="79">
        <f>Input!G376</f>
        <v>0</v>
      </c>
      <c r="E361" s="79">
        <f>Input!H376</f>
        <v>0</v>
      </c>
      <c r="F361" s="80">
        <f>Input!I376</f>
        <v>0</v>
      </c>
      <c r="G361" s="80">
        <f>Input!J376</f>
        <v>0</v>
      </c>
      <c r="H361" s="79">
        <f>Input!K376</f>
        <v>0</v>
      </c>
      <c r="I361" s="79">
        <f>Input!L376</f>
        <v>0</v>
      </c>
      <c r="J361" s="79">
        <f>Input!M376</f>
        <v>0</v>
      </c>
      <c r="K361" s="79">
        <f>Input!N376</f>
        <v>0</v>
      </c>
      <c r="L361" s="79">
        <f>Input!O376</f>
        <v>0</v>
      </c>
      <c r="M361" s="81" t="str">
        <f t="shared" si="74"/>
        <v/>
      </c>
      <c r="N361" s="82">
        <f t="shared" si="75"/>
        <v>0</v>
      </c>
      <c r="O361" s="83">
        <f>Input!C376</f>
        <v>0</v>
      </c>
      <c r="P361" s="83"/>
      <c r="R361" s="11">
        <f t="shared" si="71"/>
        <v>0</v>
      </c>
      <c r="S361" s="15" t="str">
        <f t="shared" si="72"/>
        <v xml:space="preserve"> </v>
      </c>
      <c r="T361" s="15"/>
      <c r="U361" s="12">
        <f t="shared" si="76"/>
        <v>0</v>
      </c>
      <c r="V361" s="12">
        <f t="shared" si="77"/>
        <v>0</v>
      </c>
      <c r="W361" s="12">
        <f t="shared" si="78"/>
        <v>0</v>
      </c>
      <c r="X361" s="12">
        <f t="shared" si="79"/>
        <v>0</v>
      </c>
      <c r="Y361" s="12">
        <f t="shared" si="80"/>
        <v>0</v>
      </c>
      <c r="Z361" s="12">
        <f t="shared" si="81"/>
        <v>0</v>
      </c>
      <c r="AA361" s="12">
        <f t="shared" si="84"/>
        <v>0</v>
      </c>
      <c r="AB361" s="12" t="str">
        <f t="shared" si="73"/>
        <v>00</v>
      </c>
      <c r="AC361" s="85" t="e">
        <f>VLOOKUP(AB361,'AMI Ref (2)'!T:U,2,FALSE)</f>
        <v>#N/A</v>
      </c>
      <c r="AD361" s="86"/>
      <c r="AE361" s="77">
        <f>IF(AND($D361=0,$J361="Oil"),'AMI Ref (2)'!$K$5,IF(AND($D361=0,$J361="Gas"),'AMI Ref (2)'!$L$5,IF(AND($D361=0,$J361="Electric"),'AMI Ref (2)'!$M$5,IF(AND($D361=0,$J361="N/A"),0,0))))</f>
        <v>0</v>
      </c>
      <c r="AF361" s="77">
        <f>IF(AND($D361=1,$J361="Oil"),'AMI Ref (2)'!$K$6,IF(AND($D361=1,$J361="Gas"),'AMI Ref (2)'!$L$6,IF(AND($D361=1,$J361="Electric"),'AMI Ref (2)'!$M$6,IF(AND($D361=1,$J361="N/A"),0,0))))</f>
        <v>0</v>
      </c>
      <c r="AG361" s="77">
        <f>IF(AND($D361=2,$J361="Oil"),'AMI Ref (2)'!$K$7,IF(AND($D361=2,$J361="Gas"),'AMI Ref (2)'!$L$7,IF(AND($D361=2,$J361="Electric"),'AMI Ref (2)'!$M$7,IF(AND($D361=2,$J361="N/A"),0,0))))</f>
        <v>0</v>
      </c>
      <c r="AH361" s="77">
        <f>IF(AND($D361=3,$J361="Oil"),'AMI Ref (2)'!$K$8,IF(AND($D361=3,$J361="Gas"),'AMI Ref (2)'!$L$8,IF(AND($D361=3,$J361="Electric"),'AMI Ref (2)'!$M$8,IF(AND($D361=3,$J361="N/A"),0,0))))</f>
        <v>0</v>
      </c>
      <c r="AI361" s="77">
        <f>IF(AND($D361=4,$J361="Oil"),'AMI Ref (2)'!$K$9,IF(AND($D361=4,$J361="Gas"),'AMI Ref (2)'!$L$9,IF(AND($D361=4,$J361="Electric"),'AMI Ref (2)'!$M$9,IF(AND($D361=4,$J361="N/A"),0,0))))</f>
        <v>0</v>
      </c>
      <c r="AJ361" s="77">
        <f>IF(AND($D361=5,$J361="Oil"),'AMI Ref (2)'!$K$10,IF(AND($D361=5,$J361="Gas"),'AMI Ref (2)'!$L$10,IF(AND($D361=5,$J361="Electric"),'AMI Ref (2)'!$M$10,IF(AND($D361=5,$J361="N/A"),0,0))))</f>
        <v>0</v>
      </c>
      <c r="AK361" s="42"/>
      <c r="AL361" s="77">
        <f>IF(AND($D361=0,$K361="Oil"),'AMI Ref (2)'!$N$5,IF(AND($D361=0,$K361="Gas"),'AMI Ref (2)'!$O$5,IF(AND($D361=0,$K361="Electric"),'AMI Ref (2)'!$P$5,IF(AND($D361=0,$K361="N/A"),0,0))))</f>
        <v>0</v>
      </c>
      <c r="AM361" s="77">
        <f>IF(AND($D361=1,$K361="Oil"),'AMI Ref (2)'!$N$6,IF(AND($D361=1,$K361="Gas"),'AMI Ref (2)'!$O$6,IF(AND($D361=1,$K361="Electric"),'AMI Ref (2)'!$P$6,IF(AND($D361=1,$K361="N/A"),0,0))))</f>
        <v>0</v>
      </c>
      <c r="AN361" s="77">
        <f>IF(AND($D361=2,$K361="Oil"),'AMI Ref (2)'!$N$7,IF(AND($D361=2,$K361="Gas"),'AMI Ref (2)'!$O$7,IF(AND($D361=2,$K361="Electric"),'AMI Ref (2)'!$P$7,IF(AND($D361=2,$K361="N/A"),0,0))))</f>
        <v>0</v>
      </c>
      <c r="AO361" s="77">
        <f>IF(AND($D361=3,$K361="Oil"),'AMI Ref (2)'!$N$8,IF(AND($D361=3,$K361="Gas"),'AMI Ref (2)'!$O$8,IF(AND($D361=3,$K361="Electric"),'AMI Ref (2)'!$P$8,IF(AND($D361=3,$K361="N/A"),0,0))))</f>
        <v>0</v>
      </c>
      <c r="AP361" s="77">
        <f>IF(AND($D361=4,$K361="Oil"),'AMI Ref (2)'!$N$9,IF(AND($D361=4,$K361="Gas"),'AMI Ref (2)'!$O$9,IF(AND($D361=4,$K361="Electric"),'AMI Ref (2)'!$P$9,IF(AND($D361=4,$K361="N/A"),0,0))))</f>
        <v>0</v>
      </c>
      <c r="AQ361" s="77">
        <f>IF(AND($D361=5,$K361="Oil"),'AMI Ref (2)'!$N$10,IF(AND($D361=5,$K361="Gas"),'AMI Ref (2)'!$O$10,IF(AND($D361=5,$K361="Electric"),'AMI Ref (2)'!$P$10,IF(AND($D361=5,$K361="N/A"),0,0))))</f>
        <v>0</v>
      </c>
      <c r="AR361" s="86">
        <f t="shared" si="82"/>
        <v>0</v>
      </c>
      <c r="AS361" s="87" t="e">
        <f t="shared" si="83"/>
        <v>#N/A</v>
      </c>
    </row>
    <row r="362" spans="1:45" ht="12.95" customHeight="1" x14ac:dyDescent="0.2">
      <c r="A362" s="68">
        <v>360</v>
      </c>
      <c r="B362" s="79">
        <f>Input!E377</f>
        <v>0</v>
      </c>
      <c r="C362" s="79">
        <f>Input!F377</f>
        <v>0</v>
      </c>
      <c r="D362" s="79">
        <f>Input!G377</f>
        <v>0</v>
      </c>
      <c r="E362" s="79">
        <f>Input!H377</f>
        <v>0</v>
      </c>
      <c r="F362" s="80">
        <f>Input!I377</f>
        <v>0</v>
      </c>
      <c r="G362" s="80">
        <f>Input!J377</f>
        <v>0</v>
      </c>
      <c r="H362" s="79">
        <f>Input!K377</f>
        <v>0</v>
      </c>
      <c r="I362" s="79">
        <f>Input!L377</f>
        <v>0</v>
      </c>
      <c r="J362" s="79">
        <f>Input!M377</f>
        <v>0</v>
      </c>
      <c r="K362" s="79">
        <f>Input!N377</f>
        <v>0</v>
      </c>
      <c r="L362" s="79">
        <f>Input!O377</f>
        <v>0</v>
      </c>
      <c r="M362" s="81" t="str">
        <f t="shared" si="74"/>
        <v/>
      </c>
      <c r="N362" s="82">
        <f t="shared" si="75"/>
        <v>0</v>
      </c>
      <c r="O362" s="83">
        <f>Input!C377</f>
        <v>0</v>
      </c>
      <c r="P362" s="83"/>
      <c r="R362" s="11">
        <f t="shared" si="71"/>
        <v>0</v>
      </c>
      <c r="S362" s="15" t="str">
        <f t="shared" si="72"/>
        <v xml:space="preserve"> </v>
      </c>
      <c r="T362" s="15"/>
      <c r="U362" s="12">
        <f t="shared" si="76"/>
        <v>0</v>
      </c>
      <c r="V362" s="12">
        <f t="shared" si="77"/>
        <v>0</v>
      </c>
      <c r="W362" s="12">
        <f t="shared" si="78"/>
        <v>0</v>
      </c>
      <c r="X362" s="12">
        <f t="shared" si="79"/>
        <v>0</v>
      </c>
      <c r="Y362" s="12">
        <f t="shared" si="80"/>
        <v>0</v>
      </c>
      <c r="Z362" s="12">
        <f t="shared" si="81"/>
        <v>0</v>
      </c>
      <c r="AA362" s="12">
        <f t="shared" si="84"/>
        <v>0</v>
      </c>
      <c r="AB362" s="12" t="str">
        <f t="shared" si="73"/>
        <v>00</v>
      </c>
      <c r="AC362" s="85" t="e">
        <f>VLOOKUP(AB362,'AMI Ref (2)'!T:U,2,FALSE)</f>
        <v>#N/A</v>
      </c>
      <c r="AD362" s="86"/>
      <c r="AE362" s="77">
        <f>IF(AND($D362=0,$J362="Oil"),'AMI Ref (2)'!$K$5,IF(AND($D362=0,$J362="Gas"),'AMI Ref (2)'!$L$5,IF(AND($D362=0,$J362="Electric"),'AMI Ref (2)'!$M$5,IF(AND($D362=0,$J362="N/A"),0,0))))</f>
        <v>0</v>
      </c>
      <c r="AF362" s="77">
        <f>IF(AND($D362=1,$J362="Oil"),'AMI Ref (2)'!$K$6,IF(AND($D362=1,$J362="Gas"),'AMI Ref (2)'!$L$6,IF(AND($D362=1,$J362="Electric"),'AMI Ref (2)'!$M$6,IF(AND($D362=1,$J362="N/A"),0,0))))</f>
        <v>0</v>
      </c>
      <c r="AG362" s="77">
        <f>IF(AND($D362=2,$J362="Oil"),'AMI Ref (2)'!$K$7,IF(AND($D362=2,$J362="Gas"),'AMI Ref (2)'!$L$7,IF(AND($D362=2,$J362="Electric"),'AMI Ref (2)'!$M$7,IF(AND($D362=2,$J362="N/A"),0,0))))</f>
        <v>0</v>
      </c>
      <c r="AH362" s="77">
        <f>IF(AND($D362=3,$J362="Oil"),'AMI Ref (2)'!$K$8,IF(AND($D362=3,$J362="Gas"),'AMI Ref (2)'!$L$8,IF(AND($D362=3,$J362="Electric"),'AMI Ref (2)'!$M$8,IF(AND($D362=3,$J362="N/A"),0,0))))</f>
        <v>0</v>
      </c>
      <c r="AI362" s="77">
        <f>IF(AND($D362=4,$J362="Oil"),'AMI Ref (2)'!$K$9,IF(AND($D362=4,$J362="Gas"),'AMI Ref (2)'!$L$9,IF(AND($D362=4,$J362="Electric"),'AMI Ref (2)'!$M$9,IF(AND($D362=4,$J362="N/A"),0,0))))</f>
        <v>0</v>
      </c>
      <c r="AJ362" s="77">
        <f>IF(AND($D362=5,$J362="Oil"),'AMI Ref (2)'!$K$10,IF(AND($D362=5,$J362="Gas"),'AMI Ref (2)'!$L$10,IF(AND($D362=5,$J362="Electric"),'AMI Ref (2)'!$M$10,IF(AND($D362=5,$J362="N/A"),0,0))))</f>
        <v>0</v>
      </c>
      <c r="AK362" s="42"/>
      <c r="AL362" s="77">
        <f>IF(AND($D362=0,$K362="Oil"),'AMI Ref (2)'!$N$5,IF(AND($D362=0,$K362="Gas"),'AMI Ref (2)'!$O$5,IF(AND($D362=0,$K362="Electric"),'AMI Ref (2)'!$P$5,IF(AND($D362=0,$K362="N/A"),0,0))))</f>
        <v>0</v>
      </c>
      <c r="AM362" s="77">
        <f>IF(AND($D362=1,$K362="Oil"),'AMI Ref (2)'!$N$6,IF(AND($D362=1,$K362="Gas"),'AMI Ref (2)'!$O$6,IF(AND($D362=1,$K362="Electric"),'AMI Ref (2)'!$P$6,IF(AND($D362=1,$K362="N/A"),0,0))))</f>
        <v>0</v>
      </c>
      <c r="AN362" s="77">
        <f>IF(AND($D362=2,$K362="Oil"),'AMI Ref (2)'!$N$7,IF(AND($D362=2,$K362="Gas"),'AMI Ref (2)'!$O$7,IF(AND($D362=2,$K362="Electric"),'AMI Ref (2)'!$P$7,IF(AND($D362=2,$K362="N/A"),0,0))))</f>
        <v>0</v>
      </c>
      <c r="AO362" s="77">
        <f>IF(AND($D362=3,$K362="Oil"),'AMI Ref (2)'!$N$8,IF(AND($D362=3,$K362="Gas"),'AMI Ref (2)'!$O$8,IF(AND($D362=3,$K362="Electric"),'AMI Ref (2)'!$P$8,IF(AND($D362=3,$K362="N/A"),0,0))))</f>
        <v>0</v>
      </c>
      <c r="AP362" s="77">
        <f>IF(AND($D362=4,$K362="Oil"),'AMI Ref (2)'!$N$9,IF(AND($D362=4,$K362="Gas"),'AMI Ref (2)'!$O$9,IF(AND($D362=4,$K362="Electric"),'AMI Ref (2)'!$P$9,IF(AND($D362=4,$K362="N/A"),0,0))))</f>
        <v>0</v>
      </c>
      <c r="AQ362" s="77">
        <f>IF(AND($D362=5,$K362="Oil"),'AMI Ref (2)'!$N$10,IF(AND($D362=5,$K362="Gas"),'AMI Ref (2)'!$O$10,IF(AND($D362=5,$K362="Electric"),'AMI Ref (2)'!$P$10,IF(AND($D362=5,$K362="N/A"),0,0))))</f>
        <v>0</v>
      </c>
      <c r="AR362" s="86">
        <f t="shared" si="82"/>
        <v>0</v>
      </c>
      <c r="AS362" s="87" t="e">
        <f t="shared" si="83"/>
        <v>#N/A</v>
      </c>
    </row>
    <row r="363" spans="1:45" ht="12.95" customHeight="1" x14ac:dyDescent="0.2">
      <c r="A363" s="68">
        <v>361</v>
      </c>
      <c r="B363" s="79">
        <f>Input!E378</f>
        <v>0</v>
      </c>
      <c r="C363" s="79">
        <f>Input!F378</f>
        <v>0</v>
      </c>
      <c r="D363" s="79">
        <f>Input!G378</f>
        <v>0</v>
      </c>
      <c r="E363" s="79">
        <f>Input!H378</f>
        <v>0</v>
      </c>
      <c r="F363" s="80">
        <f>Input!I378</f>
        <v>0</v>
      </c>
      <c r="G363" s="80">
        <f>Input!J378</f>
        <v>0</v>
      </c>
      <c r="H363" s="79">
        <f>Input!K378</f>
        <v>0</v>
      </c>
      <c r="I363" s="79">
        <f>Input!L378</f>
        <v>0</v>
      </c>
      <c r="J363" s="79">
        <f>Input!M378</f>
        <v>0</v>
      </c>
      <c r="K363" s="79">
        <f>Input!N378</f>
        <v>0</v>
      </c>
      <c r="L363" s="79">
        <f>Input!O378</f>
        <v>0</v>
      </c>
      <c r="M363" s="81" t="str">
        <f t="shared" si="74"/>
        <v/>
      </c>
      <c r="N363" s="82">
        <f t="shared" si="75"/>
        <v>0</v>
      </c>
      <c r="O363" s="83">
        <f>Input!C378</f>
        <v>0</v>
      </c>
      <c r="P363" s="83"/>
      <c r="R363" s="11">
        <f t="shared" si="71"/>
        <v>0</v>
      </c>
      <c r="S363" s="15" t="str">
        <f t="shared" si="72"/>
        <v xml:space="preserve"> </v>
      </c>
      <c r="T363" s="15"/>
      <c r="U363" s="12">
        <f t="shared" si="76"/>
        <v>0</v>
      </c>
      <c r="V363" s="12">
        <f t="shared" si="77"/>
        <v>0</v>
      </c>
      <c r="W363" s="12">
        <f t="shared" si="78"/>
        <v>0</v>
      </c>
      <c r="X363" s="12">
        <f t="shared" si="79"/>
        <v>0</v>
      </c>
      <c r="Y363" s="12">
        <f t="shared" si="80"/>
        <v>0</v>
      </c>
      <c r="Z363" s="12">
        <f t="shared" si="81"/>
        <v>0</v>
      </c>
      <c r="AA363" s="12">
        <f t="shared" si="84"/>
        <v>0</v>
      </c>
      <c r="AB363" s="12" t="str">
        <f t="shared" si="73"/>
        <v>00</v>
      </c>
      <c r="AC363" s="85" t="e">
        <f>VLOOKUP(AB363,'AMI Ref (2)'!T:U,2,FALSE)</f>
        <v>#N/A</v>
      </c>
      <c r="AD363" s="86"/>
      <c r="AE363" s="77">
        <f>IF(AND($D363=0,$J363="Oil"),'AMI Ref (2)'!$K$5,IF(AND($D363=0,$J363="Gas"),'AMI Ref (2)'!$L$5,IF(AND($D363=0,$J363="Electric"),'AMI Ref (2)'!$M$5,IF(AND($D363=0,$J363="N/A"),0,0))))</f>
        <v>0</v>
      </c>
      <c r="AF363" s="77">
        <f>IF(AND($D363=1,$J363="Oil"),'AMI Ref (2)'!$K$6,IF(AND($D363=1,$J363="Gas"),'AMI Ref (2)'!$L$6,IF(AND($D363=1,$J363="Electric"),'AMI Ref (2)'!$M$6,IF(AND($D363=1,$J363="N/A"),0,0))))</f>
        <v>0</v>
      </c>
      <c r="AG363" s="77">
        <f>IF(AND($D363=2,$J363="Oil"),'AMI Ref (2)'!$K$7,IF(AND($D363=2,$J363="Gas"),'AMI Ref (2)'!$L$7,IF(AND($D363=2,$J363="Electric"),'AMI Ref (2)'!$M$7,IF(AND($D363=2,$J363="N/A"),0,0))))</f>
        <v>0</v>
      </c>
      <c r="AH363" s="77">
        <f>IF(AND($D363=3,$J363="Oil"),'AMI Ref (2)'!$K$8,IF(AND($D363=3,$J363="Gas"),'AMI Ref (2)'!$L$8,IF(AND($D363=3,$J363="Electric"),'AMI Ref (2)'!$M$8,IF(AND($D363=3,$J363="N/A"),0,0))))</f>
        <v>0</v>
      </c>
      <c r="AI363" s="77">
        <f>IF(AND($D363=4,$J363="Oil"),'AMI Ref (2)'!$K$9,IF(AND($D363=4,$J363="Gas"),'AMI Ref (2)'!$L$9,IF(AND($D363=4,$J363="Electric"),'AMI Ref (2)'!$M$9,IF(AND($D363=4,$J363="N/A"),0,0))))</f>
        <v>0</v>
      </c>
      <c r="AJ363" s="77">
        <f>IF(AND($D363=5,$J363="Oil"),'AMI Ref (2)'!$K$10,IF(AND($D363=5,$J363="Gas"),'AMI Ref (2)'!$L$10,IF(AND($D363=5,$J363="Electric"),'AMI Ref (2)'!$M$10,IF(AND($D363=5,$J363="N/A"),0,0))))</f>
        <v>0</v>
      </c>
      <c r="AK363" s="42"/>
      <c r="AL363" s="77">
        <f>IF(AND($D363=0,$K363="Oil"),'AMI Ref (2)'!$N$5,IF(AND($D363=0,$K363="Gas"),'AMI Ref (2)'!$O$5,IF(AND($D363=0,$K363="Electric"),'AMI Ref (2)'!$P$5,IF(AND($D363=0,$K363="N/A"),0,0))))</f>
        <v>0</v>
      </c>
      <c r="AM363" s="77">
        <f>IF(AND($D363=1,$K363="Oil"),'AMI Ref (2)'!$N$6,IF(AND($D363=1,$K363="Gas"),'AMI Ref (2)'!$O$6,IF(AND($D363=1,$K363="Electric"),'AMI Ref (2)'!$P$6,IF(AND($D363=1,$K363="N/A"),0,0))))</f>
        <v>0</v>
      </c>
      <c r="AN363" s="77">
        <f>IF(AND($D363=2,$K363="Oil"),'AMI Ref (2)'!$N$7,IF(AND($D363=2,$K363="Gas"),'AMI Ref (2)'!$O$7,IF(AND($D363=2,$K363="Electric"),'AMI Ref (2)'!$P$7,IF(AND($D363=2,$K363="N/A"),0,0))))</f>
        <v>0</v>
      </c>
      <c r="AO363" s="77">
        <f>IF(AND($D363=3,$K363="Oil"),'AMI Ref (2)'!$N$8,IF(AND($D363=3,$K363="Gas"),'AMI Ref (2)'!$O$8,IF(AND($D363=3,$K363="Electric"),'AMI Ref (2)'!$P$8,IF(AND($D363=3,$K363="N/A"),0,0))))</f>
        <v>0</v>
      </c>
      <c r="AP363" s="77">
        <f>IF(AND($D363=4,$K363="Oil"),'AMI Ref (2)'!$N$9,IF(AND($D363=4,$K363="Gas"),'AMI Ref (2)'!$O$9,IF(AND($D363=4,$K363="Electric"),'AMI Ref (2)'!$P$9,IF(AND($D363=4,$K363="N/A"),0,0))))</f>
        <v>0</v>
      </c>
      <c r="AQ363" s="77">
        <f>IF(AND($D363=5,$K363="Oil"),'AMI Ref (2)'!$N$10,IF(AND($D363=5,$K363="Gas"),'AMI Ref (2)'!$O$10,IF(AND($D363=5,$K363="Electric"),'AMI Ref (2)'!$P$10,IF(AND($D363=5,$K363="N/A"),0,0))))</f>
        <v>0</v>
      </c>
      <c r="AR363" s="86">
        <f t="shared" si="82"/>
        <v>0</v>
      </c>
      <c r="AS363" s="87" t="e">
        <f t="shared" si="83"/>
        <v>#N/A</v>
      </c>
    </row>
    <row r="364" spans="1:45" ht="12.95" customHeight="1" x14ac:dyDescent="0.2">
      <c r="A364" s="68">
        <v>362</v>
      </c>
      <c r="B364" s="79">
        <f>Input!E379</f>
        <v>0</v>
      </c>
      <c r="C364" s="79">
        <f>Input!F379</f>
        <v>0</v>
      </c>
      <c r="D364" s="79">
        <f>Input!G379</f>
        <v>0</v>
      </c>
      <c r="E364" s="79">
        <f>Input!H379</f>
        <v>0</v>
      </c>
      <c r="F364" s="80">
        <f>Input!I379</f>
        <v>0</v>
      </c>
      <c r="G364" s="80">
        <f>Input!J379</f>
        <v>0</v>
      </c>
      <c r="H364" s="79">
        <f>Input!K379</f>
        <v>0</v>
      </c>
      <c r="I364" s="79">
        <f>Input!L379</f>
        <v>0</v>
      </c>
      <c r="J364" s="79">
        <f>Input!M379</f>
        <v>0</v>
      </c>
      <c r="K364" s="79">
        <f>Input!N379</f>
        <v>0</v>
      </c>
      <c r="L364" s="79">
        <f>Input!O379</f>
        <v>0</v>
      </c>
      <c r="M364" s="81" t="str">
        <f t="shared" si="74"/>
        <v/>
      </c>
      <c r="N364" s="82">
        <f t="shared" si="75"/>
        <v>0</v>
      </c>
      <c r="O364" s="83">
        <f>Input!C379</f>
        <v>0</v>
      </c>
      <c r="P364" s="83"/>
      <c r="R364" s="11">
        <f t="shared" si="71"/>
        <v>0</v>
      </c>
      <c r="S364" s="15" t="str">
        <f t="shared" si="72"/>
        <v xml:space="preserve"> </v>
      </c>
      <c r="T364" s="15"/>
      <c r="U364" s="12">
        <f t="shared" si="76"/>
        <v>0</v>
      </c>
      <c r="V364" s="12">
        <f t="shared" si="77"/>
        <v>0</v>
      </c>
      <c r="W364" s="12">
        <f t="shared" si="78"/>
        <v>0</v>
      </c>
      <c r="X364" s="12">
        <f t="shared" si="79"/>
        <v>0</v>
      </c>
      <c r="Y364" s="12">
        <f t="shared" si="80"/>
        <v>0</v>
      </c>
      <c r="Z364" s="12">
        <f t="shared" si="81"/>
        <v>0</v>
      </c>
      <c r="AA364" s="12">
        <f t="shared" si="84"/>
        <v>0</v>
      </c>
      <c r="AB364" s="12" t="str">
        <f t="shared" si="73"/>
        <v>00</v>
      </c>
      <c r="AC364" s="85" t="e">
        <f>VLOOKUP(AB364,'AMI Ref (2)'!T:U,2,FALSE)</f>
        <v>#N/A</v>
      </c>
      <c r="AD364" s="86"/>
      <c r="AE364" s="77">
        <f>IF(AND($D364=0,$J364="Oil"),'AMI Ref (2)'!$K$5,IF(AND($D364=0,$J364="Gas"),'AMI Ref (2)'!$L$5,IF(AND($D364=0,$J364="Electric"),'AMI Ref (2)'!$M$5,IF(AND($D364=0,$J364="N/A"),0,0))))</f>
        <v>0</v>
      </c>
      <c r="AF364" s="77">
        <f>IF(AND($D364=1,$J364="Oil"),'AMI Ref (2)'!$K$6,IF(AND($D364=1,$J364="Gas"),'AMI Ref (2)'!$L$6,IF(AND($D364=1,$J364="Electric"),'AMI Ref (2)'!$M$6,IF(AND($D364=1,$J364="N/A"),0,0))))</f>
        <v>0</v>
      </c>
      <c r="AG364" s="77">
        <f>IF(AND($D364=2,$J364="Oil"),'AMI Ref (2)'!$K$7,IF(AND($D364=2,$J364="Gas"),'AMI Ref (2)'!$L$7,IF(AND($D364=2,$J364="Electric"),'AMI Ref (2)'!$M$7,IF(AND($D364=2,$J364="N/A"),0,0))))</f>
        <v>0</v>
      </c>
      <c r="AH364" s="77">
        <f>IF(AND($D364=3,$J364="Oil"),'AMI Ref (2)'!$K$8,IF(AND($D364=3,$J364="Gas"),'AMI Ref (2)'!$L$8,IF(AND($D364=3,$J364="Electric"),'AMI Ref (2)'!$M$8,IF(AND($D364=3,$J364="N/A"),0,0))))</f>
        <v>0</v>
      </c>
      <c r="AI364" s="77">
        <f>IF(AND($D364=4,$J364="Oil"),'AMI Ref (2)'!$K$9,IF(AND($D364=4,$J364="Gas"),'AMI Ref (2)'!$L$9,IF(AND($D364=4,$J364="Electric"),'AMI Ref (2)'!$M$9,IF(AND($D364=4,$J364="N/A"),0,0))))</f>
        <v>0</v>
      </c>
      <c r="AJ364" s="77">
        <f>IF(AND($D364=5,$J364="Oil"),'AMI Ref (2)'!$K$10,IF(AND($D364=5,$J364="Gas"),'AMI Ref (2)'!$L$10,IF(AND($D364=5,$J364="Electric"),'AMI Ref (2)'!$M$10,IF(AND($D364=5,$J364="N/A"),0,0))))</f>
        <v>0</v>
      </c>
      <c r="AK364" s="42"/>
      <c r="AL364" s="77">
        <f>IF(AND($D364=0,$K364="Oil"),'AMI Ref (2)'!$N$5,IF(AND($D364=0,$K364="Gas"),'AMI Ref (2)'!$O$5,IF(AND($D364=0,$K364="Electric"),'AMI Ref (2)'!$P$5,IF(AND($D364=0,$K364="N/A"),0,0))))</f>
        <v>0</v>
      </c>
      <c r="AM364" s="77">
        <f>IF(AND($D364=1,$K364="Oil"),'AMI Ref (2)'!$N$6,IF(AND($D364=1,$K364="Gas"),'AMI Ref (2)'!$O$6,IF(AND($D364=1,$K364="Electric"),'AMI Ref (2)'!$P$6,IF(AND($D364=1,$K364="N/A"),0,0))))</f>
        <v>0</v>
      </c>
      <c r="AN364" s="77">
        <f>IF(AND($D364=2,$K364="Oil"),'AMI Ref (2)'!$N$7,IF(AND($D364=2,$K364="Gas"),'AMI Ref (2)'!$O$7,IF(AND($D364=2,$K364="Electric"),'AMI Ref (2)'!$P$7,IF(AND($D364=2,$K364="N/A"),0,0))))</f>
        <v>0</v>
      </c>
      <c r="AO364" s="77">
        <f>IF(AND($D364=3,$K364="Oil"),'AMI Ref (2)'!$N$8,IF(AND($D364=3,$K364="Gas"),'AMI Ref (2)'!$O$8,IF(AND($D364=3,$K364="Electric"),'AMI Ref (2)'!$P$8,IF(AND($D364=3,$K364="N/A"),0,0))))</f>
        <v>0</v>
      </c>
      <c r="AP364" s="77">
        <f>IF(AND($D364=4,$K364="Oil"),'AMI Ref (2)'!$N$9,IF(AND($D364=4,$K364="Gas"),'AMI Ref (2)'!$O$9,IF(AND($D364=4,$K364="Electric"),'AMI Ref (2)'!$P$9,IF(AND($D364=4,$K364="N/A"),0,0))))</f>
        <v>0</v>
      </c>
      <c r="AQ364" s="77">
        <f>IF(AND($D364=5,$K364="Oil"),'AMI Ref (2)'!$N$10,IF(AND($D364=5,$K364="Gas"),'AMI Ref (2)'!$O$10,IF(AND($D364=5,$K364="Electric"),'AMI Ref (2)'!$P$10,IF(AND($D364=5,$K364="N/A"),0,0))))</f>
        <v>0</v>
      </c>
      <c r="AR364" s="86">
        <f t="shared" si="82"/>
        <v>0</v>
      </c>
      <c r="AS364" s="87" t="e">
        <f t="shared" si="83"/>
        <v>#N/A</v>
      </c>
    </row>
    <row r="365" spans="1:45" ht="12.95" customHeight="1" x14ac:dyDescent="0.2">
      <c r="A365" s="68">
        <v>363</v>
      </c>
      <c r="B365" s="79">
        <f>Input!E380</f>
        <v>0</v>
      </c>
      <c r="C365" s="79">
        <f>Input!F380</f>
        <v>0</v>
      </c>
      <c r="D365" s="79">
        <f>Input!G380</f>
        <v>0</v>
      </c>
      <c r="E365" s="79">
        <f>Input!H380</f>
        <v>0</v>
      </c>
      <c r="F365" s="80">
        <f>Input!I380</f>
        <v>0</v>
      </c>
      <c r="G365" s="80">
        <f>Input!J380</f>
        <v>0</v>
      </c>
      <c r="H365" s="79">
        <f>Input!K380</f>
        <v>0</v>
      </c>
      <c r="I365" s="79">
        <f>Input!L380</f>
        <v>0</v>
      </c>
      <c r="J365" s="79">
        <f>Input!M380</f>
        <v>0</v>
      </c>
      <c r="K365" s="79">
        <f>Input!N380</f>
        <v>0</v>
      </c>
      <c r="L365" s="79">
        <f>Input!O380</f>
        <v>0</v>
      </c>
      <c r="M365" s="81" t="str">
        <f t="shared" si="74"/>
        <v/>
      </c>
      <c r="N365" s="82">
        <f t="shared" si="75"/>
        <v>0</v>
      </c>
      <c r="O365" s="83">
        <f>Input!C380</f>
        <v>0</v>
      </c>
      <c r="P365" s="83"/>
      <c r="R365" s="11">
        <f t="shared" si="71"/>
        <v>0</v>
      </c>
      <c r="S365" s="15" t="str">
        <f t="shared" si="72"/>
        <v xml:space="preserve"> </v>
      </c>
      <c r="T365" s="15"/>
      <c r="U365" s="12">
        <f t="shared" si="76"/>
        <v>0</v>
      </c>
      <c r="V365" s="12">
        <f t="shared" si="77"/>
        <v>0</v>
      </c>
      <c r="W365" s="12">
        <f t="shared" si="78"/>
        <v>0</v>
      </c>
      <c r="X365" s="12">
        <f t="shared" si="79"/>
        <v>0</v>
      </c>
      <c r="Y365" s="12">
        <f t="shared" si="80"/>
        <v>0</v>
      </c>
      <c r="Z365" s="12">
        <f t="shared" si="81"/>
        <v>0</v>
      </c>
      <c r="AA365" s="12">
        <f t="shared" si="84"/>
        <v>0</v>
      </c>
      <c r="AB365" s="12" t="str">
        <f t="shared" si="73"/>
        <v>00</v>
      </c>
      <c r="AC365" s="85" t="e">
        <f>VLOOKUP(AB365,'AMI Ref (2)'!T:U,2,FALSE)</f>
        <v>#N/A</v>
      </c>
      <c r="AD365" s="86"/>
      <c r="AE365" s="77">
        <f>IF(AND($D365=0,$J365="Oil"),'AMI Ref (2)'!$K$5,IF(AND($D365=0,$J365="Gas"),'AMI Ref (2)'!$L$5,IF(AND($D365=0,$J365="Electric"),'AMI Ref (2)'!$M$5,IF(AND($D365=0,$J365="N/A"),0,0))))</f>
        <v>0</v>
      </c>
      <c r="AF365" s="77">
        <f>IF(AND($D365=1,$J365="Oil"),'AMI Ref (2)'!$K$6,IF(AND($D365=1,$J365="Gas"),'AMI Ref (2)'!$L$6,IF(AND($D365=1,$J365="Electric"),'AMI Ref (2)'!$M$6,IF(AND($D365=1,$J365="N/A"),0,0))))</f>
        <v>0</v>
      </c>
      <c r="AG365" s="77">
        <f>IF(AND($D365=2,$J365="Oil"),'AMI Ref (2)'!$K$7,IF(AND($D365=2,$J365="Gas"),'AMI Ref (2)'!$L$7,IF(AND($D365=2,$J365="Electric"),'AMI Ref (2)'!$M$7,IF(AND($D365=2,$J365="N/A"),0,0))))</f>
        <v>0</v>
      </c>
      <c r="AH365" s="77">
        <f>IF(AND($D365=3,$J365="Oil"),'AMI Ref (2)'!$K$8,IF(AND($D365=3,$J365="Gas"),'AMI Ref (2)'!$L$8,IF(AND($D365=3,$J365="Electric"),'AMI Ref (2)'!$M$8,IF(AND($D365=3,$J365="N/A"),0,0))))</f>
        <v>0</v>
      </c>
      <c r="AI365" s="77">
        <f>IF(AND($D365=4,$J365="Oil"),'AMI Ref (2)'!$K$9,IF(AND($D365=4,$J365="Gas"),'AMI Ref (2)'!$L$9,IF(AND($D365=4,$J365="Electric"),'AMI Ref (2)'!$M$9,IF(AND($D365=4,$J365="N/A"),0,0))))</f>
        <v>0</v>
      </c>
      <c r="AJ365" s="77">
        <f>IF(AND($D365=5,$J365="Oil"),'AMI Ref (2)'!$K$10,IF(AND($D365=5,$J365="Gas"),'AMI Ref (2)'!$L$10,IF(AND($D365=5,$J365="Electric"),'AMI Ref (2)'!$M$10,IF(AND($D365=5,$J365="N/A"),0,0))))</f>
        <v>0</v>
      </c>
      <c r="AK365" s="42"/>
      <c r="AL365" s="77">
        <f>IF(AND($D365=0,$K365="Oil"),'AMI Ref (2)'!$N$5,IF(AND($D365=0,$K365="Gas"),'AMI Ref (2)'!$O$5,IF(AND($D365=0,$K365="Electric"),'AMI Ref (2)'!$P$5,IF(AND($D365=0,$K365="N/A"),0,0))))</f>
        <v>0</v>
      </c>
      <c r="AM365" s="77">
        <f>IF(AND($D365=1,$K365="Oil"),'AMI Ref (2)'!$N$6,IF(AND($D365=1,$K365="Gas"),'AMI Ref (2)'!$O$6,IF(AND($D365=1,$K365="Electric"),'AMI Ref (2)'!$P$6,IF(AND($D365=1,$K365="N/A"),0,0))))</f>
        <v>0</v>
      </c>
      <c r="AN365" s="77">
        <f>IF(AND($D365=2,$K365="Oil"),'AMI Ref (2)'!$N$7,IF(AND($D365=2,$K365="Gas"),'AMI Ref (2)'!$O$7,IF(AND($D365=2,$K365="Electric"),'AMI Ref (2)'!$P$7,IF(AND($D365=2,$K365="N/A"),0,0))))</f>
        <v>0</v>
      </c>
      <c r="AO365" s="77">
        <f>IF(AND($D365=3,$K365="Oil"),'AMI Ref (2)'!$N$8,IF(AND($D365=3,$K365="Gas"),'AMI Ref (2)'!$O$8,IF(AND($D365=3,$K365="Electric"),'AMI Ref (2)'!$P$8,IF(AND($D365=3,$K365="N/A"),0,0))))</f>
        <v>0</v>
      </c>
      <c r="AP365" s="77">
        <f>IF(AND($D365=4,$K365="Oil"),'AMI Ref (2)'!$N$9,IF(AND($D365=4,$K365="Gas"),'AMI Ref (2)'!$O$9,IF(AND($D365=4,$K365="Electric"),'AMI Ref (2)'!$P$9,IF(AND($D365=4,$K365="N/A"),0,0))))</f>
        <v>0</v>
      </c>
      <c r="AQ365" s="77">
        <f>IF(AND($D365=5,$K365="Oil"),'AMI Ref (2)'!$N$10,IF(AND($D365=5,$K365="Gas"),'AMI Ref (2)'!$O$10,IF(AND($D365=5,$K365="Electric"),'AMI Ref (2)'!$P$10,IF(AND($D365=5,$K365="N/A"),0,0))))</f>
        <v>0</v>
      </c>
      <c r="AR365" s="86">
        <f t="shared" si="82"/>
        <v>0</v>
      </c>
      <c r="AS365" s="87" t="e">
        <f t="shared" si="83"/>
        <v>#N/A</v>
      </c>
    </row>
    <row r="366" spans="1:45" ht="12.95" customHeight="1" x14ac:dyDescent="0.2">
      <c r="A366" s="68">
        <v>364</v>
      </c>
      <c r="B366" s="79">
        <f>Input!E381</f>
        <v>0</v>
      </c>
      <c r="C366" s="79">
        <f>Input!F381</f>
        <v>0</v>
      </c>
      <c r="D366" s="79">
        <f>Input!G381</f>
        <v>0</v>
      </c>
      <c r="E366" s="79">
        <f>Input!H381</f>
        <v>0</v>
      </c>
      <c r="F366" s="80">
        <f>Input!I381</f>
        <v>0</v>
      </c>
      <c r="G366" s="80">
        <f>Input!J381</f>
        <v>0</v>
      </c>
      <c r="H366" s="79">
        <f>Input!K381</f>
        <v>0</v>
      </c>
      <c r="I366" s="79">
        <f>Input!L381</f>
        <v>0</v>
      </c>
      <c r="J366" s="79">
        <f>Input!M381</f>
        <v>0</v>
      </c>
      <c r="K366" s="79">
        <f>Input!N381</f>
        <v>0</v>
      </c>
      <c r="L366" s="79">
        <f>Input!O381</f>
        <v>0</v>
      </c>
      <c r="M366" s="81" t="str">
        <f t="shared" si="74"/>
        <v/>
      </c>
      <c r="N366" s="82">
        <f t="shared" si="75"/>
        <v>0</v>
      </c>
      <c r="O366" s="83">
        <f>Input!C381</f>
        <v>0</v>
      </c>
      <c r="P366" s="83"/>
      <c r="R366" s="11">
        <f t="shared" si="71"/>
        <v>0</v>
      </c>
      <c r="S366" s="15" t="str">
        <f t="shared" si="72"/>
        <v xml:space="preserve"> </v>
      </c>
      <c r="T366" s="15"/>
      <c r="U366" s="12">
        <f t="shared" si="76"/>
        <v>0</v>
      </c>
      <c r="V366" s="12">
        <f t="shared" si="77"/>
        <v>0</v>
      </c>
      <c r="W366" s="12">
        <f t="shared" si="78"/>
        <v>0</v>
      </c>
      <c r="X366" s="12">
        <f t="shared" si="79"/>
        <v>0</v>
      </c>
      <c r="Y366" s="12">
        <f t="shared" si="80"/>
        <v>0</v>
      </c>
      <c r="Z366" s="12">
        <f t="shared" si="81"/>
        <v>0</v>
      </c>
      <c r="AA366" s="12">
        <f t="shared" si="84"/>
        <v>0</v>
      </c>
      <c r="AB366" s="12" t="str">
        <f t="shared" si="73"/>
        <v>00</v>
      </c>
      <c r="AC366" s="85" t="e">
        <f>VLOOKUP(AB366,'AMI Ref (2)'!T:U,2,FALSE)</f>
        <v>#N/A</v>
      </c>
      <c r="AD366" s="86"/>
      <c r="AE366" s="77">
        <f>IF(AND($D366=0,$J366="Oil"),'AMI Ref (2)'!$K$5,IF(AND($D366=0,$J366="Gas"),'AMI Ref (2)'!$L$5,IF(AND($D366=0,$J366="Electric"),'AMI Ref (2)'!$M$5,IF(AND($D366=0,$J366="N/A"),0,0))))</f>
        <v>0</v>
      </c>
      <c r="AF366" s="77">
        <f>IF(AND($D366=1,$J366="Oil"),'AMI Ref (2)'!$K$6,IF(AND($D366=1,$J366="Gas"),'AMI Ref (2)'!$L$6,IF(AND($D366=1,$J366="Electric"),'AMI Ref (2)'!$M$6,IF(AND($D366=1,$J366="N/A"),0,0))))</f>
        <v>0</v>
      </c>
      <c r="AG366" s="77">
        <f>IF(AND($D366=2,$J366="Oil"),'AMI Ref (2)'!$K$7,IF(AND($D366=2,$J366="Gas"),'AMI Ref (2)'!$L$7,IF(AND($D366=2,$J366="Electric"),'AMI Ref (2)'!$M$7,IF(AND($D366=2,$J366="N/A"),0,0))))</f>
        <v>0</v>
      </c>
      <c r="AH366" s="77">
        <f>IF(AND($D366=3,$J366="Oil"),'AMI Ref (2)'!$K$8,IF(AND($D366=3,$J366="Gas"),'AMI Ref (2)'!$L$8,IF(AND($D366=3,$J366="Electric"),'AMI Ref (2)'!$M$8,IF(AND($D366=3,$J366="N/A"),0,0))))</f>
        <v>0</v>
      </c>
      <c r="AI366" s="77">
        <f>IF(AND($D366=4,$J366="Oil"),'AMI Ref (2)'!$K$9,IF(AND($D366=4,$J366="Gas"),'AMI Ref (2)'!$L$9,IF(AND($D366=4,$J366="Electric"),'AMI Ref (2)'!$M$9,IF(AND($D366=4,$J366="N/A"),0,0))))</f>
        <v>0</v>
      </c>
      <c r="AJ366" s="77">
        <f>IF(AND($D366=5,$J366="Oil"),'AMI Ref (2)'!$K$10,IF(AND($D366=5,$J366="Gas"),'AMI Ref (2)'!$L$10,IF(AND($D366=5,$J366="Electric"),'AMI Ref (2)'!$M$10,IF(AND($D366=5,$J366="N/A"),0,0))))</f>
        <v>0</v>
      </c>
      <c r="AK366" s="42"/>
      <c r="AL366" s="77">
        <f>IF(AND($D366=0,$K366="Oil"),'AMI Ref (2)'!$N$5,IF(AND($D366=0,$K366="Gas"),'AMI Ref (2)'!$O$5,IF(AND($D366=0,$K366="Electric"),'AMI Ref (2)'!$P$5,IF(AND($D366=0,$K366="N/A"),0,0))))</f>
        <v>0</v>
      </c>
      <c r="AM366" s="77">
        <f>IF(AND($D366=1,$K366="Oil"),'AMI Ref (2)'!$N$6,IF(AND($D366=1,$K366="Gas"),'AMI Ref (2)'!$O$6,IF(AND($D366=1,$K366="Electric"),'AMI Ref (2)'!$P$6,IF(AND($D366=1,$K366="N/A"),0,0))))</f>
        <v>0</v>
      </c>
      <c r="AN366" s="77">
        <f>IF(AND($D366=2,$K366="Oil"),'AMI Ref (2)'!$N$7,IF(AND($D366=2,$K366="Gas"),'AMI Ref (2)'!$O$7,IF(AND($D366=2,$K366="Electric"),'AMI Ref (2)'!$P$7,IF(AND($D366=2,$K366="N/A"),0,0))))</f>
        <v>0</v>
      </c>
      <c r="AO366" s="77">
        <f>IF(AND($D366=3,$K366="Oil"),'AMI Ref (2)'!$N$8,IF(AND($D366=3,$K366="Gas"),'AMI Ref (2)'!$O$8,IF(AND($D366=3,$K366="Electric"),'AMI Ref (2)'!$P$8,IF(AND($D366=3,$K366="N/A"),0,0))))</f>
        <v>0</v>
      </c>
      <c r="AP366" s="77">
        <f>IF(AND($D366=4,$K366="Oil"),'AMI Ref (2)'!$N$9,IF(AND($D366=4,$K366="Gas"),'AMI Ref (2)'!$O$9,IF(AND($D366=4,$K366="Electric"),'AMI Ref (2)'!$P$9,IF(AND($D366=4,$K366="N/A"),0,0))))</f>
        <v>0</v>
      </c>
      <c r="AQ366" s="77">
        <f>IF(AND($D366=5,$K366="Oil"),'AMI Ref (2)'!$N$10,IF(AND($D366=5,$K366="Gas"),'AMI Ref (2)'!$O$10,IF(AND($D366=5,$K366="Electric"),'AMI Ref (2)'!$P$10,IF(AND($D366=5,$K366="N/A"),0,0))))</f>
        <v>0</v>
      </c>
      <c r="AR366" s="86">
        <f t="shared" si="82"/>
        <v>0</v>
      </c>
      <c r="AS366" s="87" t="e">
        <f t="shared" si="83"/>
        <v>#N/A</v>
      </c>
    </row>
    <row r="367" spans="1:45" ht="12.95" customHeight="1" x14ac:dyDescent="0.2">
      <c r="A367" s="68">
        <v>365</v>
      </c>
      <c r="B367" s="79">
        <f>Input!E382</f>
        <v>0</v>
      </c>
      <c r="C367" s="79">
        <f>Input!F382</f>
        <v>0</v>
      </c>
      <c r="D367" s="79">
        <f>Input!G382</f>
        <v>0</v>
      </c>
      <c r="E367" s="79">
        <f>Input!H382</f>
        <v>0</v>
      </c>
      <c r="F367" s="80">
        <f>Input!I382</f>
        <v>0</v>
      </c>
      <c r="G367" s="80">
        <f>Input!J382</f>
        <v>0</v>
      </c>
      <c r="H367" s="79">
        <f>Input!K382</f>
        <v>0</v>
      </c>
      <c r="I367" s="79">
        <f>Input!L382</f>
        <v>0</v>
      </c>
      <c r="J367" s="79">
        <f>Input!M382</f>
        <v>0</v>
      </c>
      <c r="K367" s="79">
        <f>Input!N382</f>
        <v>0</v>
      </c>
      <c r="L367" s="79">
        <f>Input!O382</f>
        <v>0</v>
      </c>
      <c r="M367" s="81" t="str">
        <f t="shared" si="74"/>
        <v/>
      </c>
      <c r="N367" s="82">
        <f t="shared" si="75"/>
        <v>0</v>
      </c>
      <c r="O367" s="83">
        <f>Input!C382</f>
        <v>0</v>
      </c>
      <c r="P367" s="83"/>
      <c r="R367" s="11">
        <f t="shared" si="71"/>
        <v>0</v>
      </c>
      <c r="S367" s="15" t="str">
        <f t="shared" si="72"/>
        <v xml:space="preserve"> </v>
      </c>
      <c r="T367" s="15"/>
      <c r="U367" s="12">
        <f t="shared" si="76"/>
        <v>0</v>
      </c>
      <c r="V367" s="12">
        <f t="shared" si="77"/>
        <v>0</v>
      </c>
      <c r="W367" s="12">
        <f t="shared" si="78"/>
        <v>0</v>
      </c>
      <c r="X367" s="12">
        <f t="shared" si="79"/>
        <v>0</v>
      </c>
      <c r="Y367" s="12">
        <f t="shared" si="80"/>
        <v>0</v>
      </c>
      <c r="Z367" s="12">
        <f t="shared" si="81"/>
        <v>0</v>
      </c>
      <c r="AA367" s="12">
        <f t="shared" si="84"/>
        <v>0</v>
      </c>
      <c r="AB367" s="12" t="str">
        <f t="shared" si="73"/>
        <v>00</v>
      </c>
      <c r="AC367" s="85" t="e">
        <f>VLOOKUP(AB367,'AMI Ref (2)'!T:U,2,FALSE)</f>
        <v>#N/A</v>
      </c>
      <c r="AD367" s="86"/>
      <c r="AE367" s="77">
        <f>IF(AND($D367=0,$J367="Oil"),'AMI Ref (2)'!$K$5,IF(AND($D367=0,$J367="Gas"),'AMI Ref (2)'!$L$5,IF(AND($D367=0,$J367="Electric"),'AMI Ref (2)'!$M$5,IF(AND($D367=0,$J367="N/A"),0,0))))</f>
        <v>0</v>
      </c>
      <c r="AF367" s="77">
        <f>IF(AND($D367=1,$J367="Oil"),'AMI Ref (2)'!$K$6,IF(AND($D367=1,$J367="Gas"),'AMI Ref (2)'!$L$6,IF(AND($D367=1,$J367="Electric"),'AMI Ref (2)'!$M$6,IF(AND($D367=1,$J367="N/A"),0,0))))</f>
        <v>0</v>
      </c>
      <c r="AG367" s="77">
        <f>IF(AND($D367=2,$J367="Oil"),'AMI Ref (2)'!$K$7,IF(AND($D367=2,$J367="Gas"),'AMI Ref (2)'!$L$7,IF(AND($D367=2,$J367="Electric"),'AMI Ref (2)'!$M$7,IF(AND($D367=2,$J367="N/A"),0,0))))</f>
        <v>0</v>
      </c>
      <c r="AH367" s="77">
        <f>IF(AND($D367=3,$J367="Oil"),'AMI Ref (2)'!$K$8,IF(AND($D367=3,$J367="Gas"),'AMI Ref (2)'!$L$8,IF(AND($D367=3,$J367="Electric"),'AMI Ref (2)'!$M$8,IF(AND($D367=3,$J367="N/A"),0,0))))</f>
        <v>0</v>
      </c>
      <c r="AI367" s="77">
        <f>IF(AND($D367=4,$J367="Oil"),'AMI Ref (2)'!$K$9,IF(AND($D367=4,$J367="Gas"),'AMI Ref (2)'!$L$9,IF(AND($D367=4,$J367="Electric"),'AMI Ref (2)'!$M$9,IF(AND($D367=4,$J367="N/A"),0,0))))</f>
        <v>0</v>
      </c>
      <c r="AJ367" s="77">
        <f>IF(AND($D367=5,$J367="Oil"),'AMI Ref (2)'!$K$10,IF(AND($D367=5,$J367="Gas"),'AMI Ref (2)'!$L$10,IF(AND($D367=5,$J367="Electric"),'AMI Ref (2)'!$M$10,IF(AND($D367=5,$J367="N/A"),0,0))))</f>
        <v>0</v>
      </c>
      <c r="AK367" s="42"/>
      <c r="AL367" s="77">
        <f>IF(AND($D367=0,$K367="Oil"),'AMI Ref (2)'!$N$5,IF(AND($D367=0,$K367="Gas"),'AMI Ref (2)'!$O$5,IF(AND($D367=0,$K367="Electric"),'AMI Ref (2)'!$P$5,IF(AND($D367=0,$K367="N/A"),0,0))))</f>
        <v>0</v>
      </c>
      <c r="AM367" s="77">
        <f>IF(AND($D367=1,$K367="Oil"),'AMI Ref (2)'!$N$6,IF(AND($D367=1,$K367="Gas"),'AMI Ref (2)'!$O$6,IF(AND($D367=1,$K367="Electric"),'AMI Ref (2)'!$P$6,IF(AND($D367=1,$K367="N/A"),0,0))))</f>
        <v>0</v>
      </c>
      <c r="AN367" s="77">
        <f>IF(AND($D367=2,$K367="Oil"),'AMI Ref (2)'!$N$7,IF(AND($D367=2,$K367="Gas"),'AMI Ref (2)'!$O$7,IF(AND($D367=2,$K367="Electric"),'AMI Ref (2)'!$P$7,IF(AND($D367=2,$K367="N/A"),0,0))))</f>
        <v>0</v>
      </c>
      <c r="AO367" s="77">
        <f>IF(AND($D367=3,$K367="Oil"),'AMI Ref (2)'!$N$8,IF(AND($D367=3,$K367="Gas"),'AMI Ref (2)'!$O$8,IF(AND($D367=3,$K367="Electric"),'AMI Ref (2)'!$P$8,IF(AND($D367=3,$K367="N/A"),0,0))))</f>
        <v>0</v>
      </c>
      <c r="AP367" s="77">
        <f>IF(AND($D367=4,$K367="Oil"),'AMI Ref (2)'!$N$9,IF(AND($D367=4,$K367="Gas"),'AMI Ref (2)'!$O$9,IF(AND($D367=4,$K367="Electric"),'AMI Ref (2)'!$P$9,IF(AND($D367=4,$K367="N/A"),0,0))))</f>
        <v>0</v>
      </c>
      <c r="AQ367" s="77">
        <f>IF(AND($D367=5,$K367="Oil"),'AMI Ref (2)'!$N$10,IF(AND($D367=5,$K367="Gas"),'AMI Ref (2)'!$O$10,IF(AND($D367=5,$K367="Electric"),'AMI Ref (2)'!$P$10,IF(AND($D367=5,$K367="N/A"),0,0))))</f>
        <v>0</v>
      </c>
      <c r="AR367" s="86">
        <f t="shared" si="82"/>
        <v>0</v>
      </c>
      <c r="AS367" s="87" t="e">
        <f t="shared" si="83"/>
        <v>#N/A</v>
      </c>
    </row>
    <row r="368" spans="1:45" ht="12.95" customHeight="1" x14ac:dyDescent="0.2">
      <c r="A368" s="68">
        <v>366</v>
      </c>
      <c r="B368" s="79">
        <f>Input!E383</f>
        <v>0</v>
      </c>
      <c r="C368" s="79">
        <f>Input!F383</f>
        <v>0</v>
      </c>
      <c r="D368" s="79">
        <f>Input!G383</f>
        <v>0</v>
      </c>
      <c r="E368" s="79">
        <f>Input!H383</f>
        <v>0</v>
      </c>
      <c r="F368" s="80">
        <f>Input!I383</f>
        <v>0</v>
      </c>
      <c r="G368" s="80">
        <f>Input!J383</f>
        <v>0</v>
      </c>
      <c r="H368" s="79">
        <f>Input!K383</f>
        <v>0</v>
      </c>
      <c r="I368" s="79">
        <f>Input!L383</f>
        <v>0</v>
      </c>
      <c r="J368" s="79">
        <f>Input!M383</f>
        <v>0</v>
      </c>
      <c r="K368" s="79">
        <f>Input!N383</f>
        <v>0</v>
      </c>
      <c r="L368" s="79">
        <f>Input!O383</f>
        <v>0</v>
      </c>
      <c r="M368" s="81" t="str">
        <f t="shared" si="74"/>
        <v/>
      </c>
      <c r="N368" s="82">
        <f t="shared" si="75"/>
        <v>0</v>
      </c>
      <c r="O368" s="83">
        <f>Input!C383</f>
        <v>0</v>
      </c>
      <c r="P368" s="83"/>
      <c r="R368" s="11">
        <f t="shared" si="71"/>
        <v>0</v>
      </c>
      <c r="S368" s="15" t="str">
        <f t="shared" si="72"/>
        <v xml:space="preserve"> </v>
      </c>
      <c r="T368" s="15"/>
      <c r="U368" s="12">
        <f t="shared" si="76"/>
        <v>0</v>
      </c>
      <c r="V368" s="12">
        <f t="shared" si="77"/>
        <v>0</v>
      </c>
      <c r="W368" s="12">
        <f t="shared" si="78"/>
        <v>0</v>
      </c>
      <c r="X368" s="12">
        <f t="shared" si="79"/>
        <v>0</v>
      </c>
      <c r="Y368" s="12">
        <f t="shared" si="80"/>
        <v>0</v>
      </c>
      <c r="Z368" s="12">
        <f t="shared" si="81"/>
        <v>0</v>
      </c>
      <c r="AA368" s="12">
        <f t="shared" si="84"/>
        <v>0</v>
      </c>
      <c r="AB368" s="12" t="str">
        <f t="shared" si="73"/>
        <v>00</v>
      </c>
      <c r="AC368" s="85" t="e">
        <f>VLOOKUP(AB368,'AMI Ref (2)'!T:U,2,FALSE)</f>
        <v>#N/A</v>
      </c>
      <c r="AD368" s="86"/>
      <c r="AE368" s="77">
        <f>IF(AND($D368=0,$J368="Oil"),'AMI Ref (2)'!$K$5,IF(AND($D368=0,$J368="Gas"),'AMI Ref (2)'!$L$5,IF(AND($D368=0,$J368="Electric"),'AMI Ref (2)'!$M$5,IF(AND($D368=0,$J368="N/A"),0,0))))</f>
        <v>0</v>
      </c>
      <c r="AF368" s="77">
        <f>IF(AND($D368=1,$J368="Oil"),'AMI Ref (2)'!$K$6,IF(AND($D368=1,$J368="Gas"),'AMI Ref (2)'!$L$6,IF(AND($D368=1,$J368="Electric"),'AMI Ref (2)'!$M$6,IF(AND($D368=1,$J368="N/A"),0,0))))</f>
        <v>0</v>
      </c>
      <c r="AG368" s="77">
        <f>IF(AND($D368=2,$J368="Oil"),'AMI Ref (2)'!$K$7,IF(AND($D368=2,$J368="Gas"),'AMI Ref (2)'!$L$7,IF(AND($D368=2,$J368="Electric"),'AMI Ref (2)'!$M$7,IF(AND($D368=2,$J368="N/A"),0,0))))</f>
        <v>0</v>
      </c>
      <c r="AH368" s="77">
        <f>IF(AND($D368=3,$J368="Oil"),'AMI Ref (2)'!$K$8,IF(AND($D368=3,$J368="Gas"),'AMI Ref (2)'!$L$8,IF(AND($D368=3,$J368="Electric"),'AMI Ref (2)'!$M$8,IF(AND($D368=3,$J368="N/A"),0,0))))</f>
        <v>0</v>
      </c>
      <c r="AI368" s="77">
        <f>IF(AND($D368=4,$J368="Oil"),'AMI Ref (2)'!$K$9,IF(AND($D368=4,$J368="Gas"),'AMI Ref (2)'!$L$9,IF(AND($D368=4,$J368="Electric"),'AMI Ref (2)'!$M$9,IF(AND($D368=4,$J368="N/A"),0,0))))</f>
        <v>0</v>
      </c>
      <c r="AJ368" s="77">
        <f>IF(AND($D368=5,$J368="Oil"),'AMI Ref (2)'!$K$10,IF(AND($D368=5,$J368="Gas"),'AMI Ref (2)'!$L$10,IF(AND($D368=5,$J368="Electric"),'AMI Ref (2)'!$M$10,IF(AND($D368=5,$J368="N/A"),0,0))))</f>
        <v>0</v>
      </c>
      <c r="AK368" s="42"/>
      <c r="AL368" s="77">
        <f>IF(AND($D368=0,$K368="Oil"),'AMI Ref (2)'!$N$5,IF(AND($D368=0,$K368="Gas"),'AMI Ref (2)'!$O$5,IF(AND($D368=0,$K368="Electric"),'AMI Ref (2)'!$P$5,IF(AND($D368=0,$K368="N/A"),0,0))))</f>
        <v>0</v>
      </c>
      <c r="AM368" s="77">
        <f>IF(AND($D368=1,$K368="Oil"),'AMI Ref (2)'!$N$6,IF(AND($D368=1,$K368="Gas"),'AMI Ref (2)'!$O$6,IF(AND($D368=1,$K368="Electric"),'AMI Ref (2)'!$P$6,IF(AND($D368=1,$K368="N/A"),0,0))))</f>
        <v>0</v>
      </c>
      <c r="AN368" s="77">
        <f>IF(AND($D368=2,$K368="Oil"),'AMI Ref (2)'!$N$7,IF(AND($D368=2,$K368="Gas"),'AMI Ref (2)'!$O$7,IF(AND($D368=2,$K368="Electric"),'AMI Ref (2)'!$P$7,IF(AND($D368=2,$K368="N/A"),0,0))))</f>
        <v>0</v>
      </c>
      <c r="AO368" s="77">
        <f>IF(AND($D368=3,$K368="Oil"),'AMI Ref (2)'!$N$8,IF(AND($D368=3,$K368="Gas"),'AMI Ref (2)'!$O$8,IF(AND($D368=3,$K368="Electric"),'AMI Ref (2)'!$P$8,IF(AND($D368=3,$K368="N/A"),0,0))))</f>
        <v>0</v>
      </c>
      <c r="AP368" s="77">
        <f>IF(AND($D368=4,$K368="Oil"),'AMI Ref (2)'!$N$9,IF(AND($D368=4,$K368="Gas"),'AMI Ref (2)'!$O$9,IF(AND($D368=4,$K368="Electric"),'AMI Ref (2)'!$P$9,IF(AND($D368=4,$K368="N/A"),0,0))))</f>
        <v>0</v>
      </c>
      <c r="AQ368" s="77">
        <f>IF(AND($D368=5,$K368="Oil"),'AMI Ref (2)'!$N$10,IF(AND($D368=5,$K368="Gas"),'AMI Ref (2)'!$O$10,IF(AND($D368=5,$K368="Electric"),'AMI Ref (2)'!$P$10,IF(AND($D368=5,$K368="N/A"),0,0))))</f>
        <v>0</v>
      </c>
      <c r="AR368" s="86">
        <f t="shared" si="82"/>
        <v>0</v>
      </c>
      <c r="AS368" s="87" t="e">
        <f t="shared" si="83"/>
        <v>#N/A</v>
      </c>
    </row>
    <row r="369" spans="1:45" ht="12.95" customHeight="1" x14ac:dyDescent="0.2">
      <c r="A369" s="68">
        <v>367</v>
      </c>
      <c r="B369" s="79">
        <f>Input!E384</f>
        <v>0</v>
      </c>
      <c r="C369" s="79">
        <f>Input!F384</f>
        <v>0</v>
      </c>
      <c r="D369" s="79">
        <f>Input!G384</f>
        <v>0</v>
      </c>
      <c r="E369" s="79">
        <f>Input!H384</f>
        <v>0</v>
      </c>
      <c r="F369" s="80">
        <f>Input!I384</f>
        <v>0</v>
      </c>
      <c r="G369" s="80">
        <f>Input!J384</f>
        <v>0</v>
      </c>
      <c r="H369" s="79">
        <f>Input!K384</f>
        <v>0</v>
      </c>
      <c r="I369" s="79">
        <f>Input!L384</f>
        <v>0</v>
      </c>
      <c r="J369" s="79">
        <f>Input!M384</f>
        <v>0</v>
      </c>
      <c r="K369" s="79">
        <f>Input!N384</f>
        <v>0</v>
      </c>
      <c r="L369" s="79">
        <f>Input!O384</f>
        <v>0</v>
      </c>
      <c r="M369" s="81" t="str">
        <f t="shared" si="74"/>
        <v/>
      </c>
      <c r="N369" s="82">
        <f t="shared" si="75"/>
        <v>0</v>
      </c>
      <c r="O369" s="83">
        <f>Input!C384</f>
        <v>0</v>
      </c>
      <c r="P369" s="83"/>
      <c r="R369" s="11">
        <f t="shared" si="71"/>
        <v>0</v>
      </c>
      <c r="S369" s="15" t="str">
        <f t="shared" si="72"/>
        <v xml:space="preserve"> </v>
      </c>
      <c r="T369" s="15"/>
      <c r="U369" s="12">
        <f t="shared" si="76"/>
        <v>0</v>
      </c>
      <c r="V369" s="12">
        <f t="shared" si="77"/>
        <v>0</v>
      </c>
      <c r="W369" s="12">
        <f t="shared" si="78"/>
        <v>0</v>
      </c>
      <c r="X369" s="12">
        <f t="shared" si="79"/>
        <v>0</v>
      </c>
      <c r="Y369" s="12">
        <f t="shared" si="80"/>
        <v>0</v>
      </c>
      <c r="Z369" s="12">
        <f t="shared" si="81"/>
        <v>0</v>
      </c>
      <c r="AA369" s="12">
        <f t="shared" si="84"/>
        <v>0</v>
      </c>
      <c r="AB369" s="12" t="str">
        <f t="shared" si="73"/>
        <v>00</v>
      </c>
      <c r="AC369" s="85" t="e">
        <f>VLOOKUP(AB369,'AMI Ref (2)'!T:U,2,FALSE)</f>
        <v>#N/A</v>
      </c>
      <c r="AD369" s="86"/>
      <c r="AE369" s="77">
        <f>IF(AND($D369=0,$J369="Oil"),'AMI Ref (2)'!$K$5,IF(AND($D369=0,$J369="Gas"),'AMI Ref (2)'!$L$5,IF(AND($D369=0,$J369="Electric"),'AMI Ref (2)'!$M$5,IF(AND($D369=0,$J369="N/A"),0,0))))</f>
        <v>0</v>
      </c>
      <c r="AF369" s="77">
        <f>IF(AND($D369=1,$J369="Oil"),'AMI Ref (2)'!$K$6,IF(AND($D369=1,$J369="Gas"),'AMI Ref (2)'!$L$6,IF(AND($D369=1,$J369="Electric"),'AMI Ref (2)'!$M$6,IF(AND($D369=1,$J369="N/A"),0,0))))</f>
        <v>0</v>
      </c>
      <c r="AG369" s="77">
        <f>IF(AND($D369=2,$J369="Oil"),'AMI Ref (2)'!$K$7,IF(AND($D369=2,$J369="Gas"),'AMI Ref (2)'!$L$7,IF(AND($D369=2,$J369="Electric"),'AMI Ref (2)'!$M$7,IF(AND($D369=2,$J369="N/A"),0,0))))</f>
        <v>0</v>
      </c>
      <c r="AH369" s="77">
        <f>IF(AND($D369=3,$J369="Oil"),'AMI Ref (2)'!$K$8,IF(AND($D369=3,$J369="Gas"),'AMI Ref (2)'!$L$8,IF(AND($D369=3,$J369="Electric"),'AMI Ref (2)'!$M$8,IF(AND($D369=3,$J369="N/A"),0,0))))</f>
        <v>0</v>
      </c>
      <c r="AI369" s="77">
        <f>IF(AND($D369=4,$J369="Oil"),'AMI Ref (2)'!$K$9,IF(AND($D369=4,$J369="Gas"),'AMI Ref (2)'!$L$9,IF(AND($D369=4,$J369="Electric"),'AMI Ref (2)'!$M$9,IF(AND($D369=4,$J369="N/A"),0,0))))</f>
        <v>0</v>
      </c>
      <c r="AJ369" s="77">
        <f>IF(AND($D369=5,$J369="Oil"),'AMI Ref (2)'!$K$10,IF(AND($D369=5,$J369="Gas"),'AMI Ref (2)'!$L$10,IF(AND($D369=5,$J369="Electric"),'AMI Ref (2)'!$M$10,IF(AND($D369=5,$J369="N/A"),0,0))))</f>
        <v>0</v>
      </c>
      <c r="AK369" s="42"/>
      <c r="AL369" s="77">
        <f>IF(AND($D369=0,$K369="Oil"),'AMI Ref (2)'!$N$5,IF(AND($D369=0,$K369="Gas"),'AMI Ref (2)'!$O$5,IF(AND($D369=0,$K369="Electric"),'AMI Ref (2)'!$P$5,IF(AND($D369=0,$K369="N/A"),0,0))))</f>
        <v>0</v>
      </c>
      <c r="AM369" s="77">
        <f>IF(AND($D369=1,$K369="Oil"),'AMI Ref (2)'!$N$6,IF(AND($D369=1,$K369="Gas"),'AMI Ref (2)'!$O$6,IF(AND($D369=1,$K369="Electric"),'AMI Ref (2)'!$P$6,IF(AND($D369=1,$K369="N/A"),0,0))))</f>
        <v>0</v>
      </c>
      <c r="AN369" s="77">
        <f>IF(AND($D369=2,$K369="Oil"),'AMI Ref (2)'!$N$7,IF(AND($D369=2,$K369="Gas"),'AMI Ref (2)'!$O$7,IF(AND($D369=2,$K369="Electric"),'AMI Ref (2)'!$P$7,IF(AND($D369=2,$K369="N/A"),0,0))))</f>
        <v>0</v>
      </c>
      <c r="AO369" s="77">
        <f>IF(AND($D369=3,$K369="Oil"),'AMI Ref (2)'!$N$8,IF(AND($D369=3,$K369="Gas"),'AMI Ref (2)'!$O$8,IF(AND($D369=3,$K369="Electric"),'AMI Ref (2)'!$P$8,IF(AND($D369=3,$K369="N/A"),0,0))))</f>
        <v>0</v>
      </c>
      <c r="AP369" s="77">
        <f>IF(AND($D369=4,$K369="Oil"),'AMI Ref (2)'!$N$9,IF(AND($D369=4,$K369="Gas"),'AMI Ref (2)'!$O$9,IF(AND($D369=4,$K369="Electric"),'AMI Ref (2)'!$P$9,IF(AND($D369=4,$K369="N/A"),0,0))))</f>
        <v>0</v>
      </c>
      <c r="AQ369" s="77">
        <f>IF(AND($D369=5,$K369="Oil"),'AMI Ref (2)'!$N$10,IF(AND($D369=5,$K369="Gas"),'AMI Ref (2)'!$O$10,IF(AND($D369=5,$K369="Electric"),'AMI Ref (2)'!$P$10,IF(AND($D369=5,$K369="N/A"),0,0))))</f>
        <v>0</v>
      </c>
      <c r="AR369" s="86">
        <f t="shared" si="82"/>
        <v>0</v>
      </c>
      <c r="AS369" s="87" t="e">
        <f t="shared" si="83"/>
        <v>#N/A</v>
      </c>
    </row>
    <row r="370" spans="1:45" ht="12.95" customHeight="1" x14ac:dyDescent="0.2">
      <c r="A370" s="68">
        <v>368</v>
      </c>
      <c r="B370" s="79">
        <f>Input!E385</f>
        <v>0</v>
      </c>
      <c r="C370" s="79">
        <f>Input!F385</f>
        <v>0</v>
      </c>
      <c r="D370" s="79">
        <f>Input!G385</f>
        <v>0</v>
      </c>
      <c r="E370" s="79">
        <f>Input!H385</f>
        <v>0</v>
      </c>
      <c r="F370" s="80">
        <f>Input!I385</f>
        <v>0</v>
      </c>
      <c r="G370" s="80">
        <f>Input!J385</f>
        <v>0</v>
      </c>
      <c r="H370" s="79">
        <f>Input!K385</f>
        <v>0</v>
      </c>
      <c r="I370" s="79">
        <f>Input!L385</f>
        <v>0</v>
      </c>
      <c r="J370" s="79">
        <f>Input!M385</f>
        <v>0</v>
      </c>
      <c r="K370" s="79">
        <f>Input!N385</f>
        <v>0</v>
      </c>
      <c r="L370" s="79">
        <f>Input!O385</f>
        <v>0</v>
      </c>
      <c r="M370" s="81" t="str">
        <f t="shared" si="74"/>
        <v/>
      </c>
      <c r="N370" s="82">
        <f t="shared" si="75"/>
        <v>0</v>
      </c>
      <c r="O370" s="83">
        <f>Input!C385</f>
        <v>0</v>
      </c>
      <c r="P370" s="83"/>
      <c r="R370" s="11">
        <f t="shared" si="71"/>
        <v>0</v>
      </c>
      <c r="S370" s="15" t="str">
        <f t="shared" si="72"/>
        <v xml:space="preserve"> </v>
      </c>
      <c r="T370" s="15"/>
      <c r="U370" s="12">
        <f t="shared" si="76"/>
        <v>0</v>
      </c>
      <c r="V370" s="12">
        <f t="shared" si="77"/>
        <v>0</v>
      </c>
      <c r="W370" s="12">
        <f t="shared" si="78"/>
        <v>0</v>
      </c>
      <c r="X370" s="12">
        <f t="shared" si="79"/>
        <v>0</v>
      </c>
      <c r="Y370" s="12">
        <f t="shared" si="80"/>
        <v>0</v>
      </c>
      <c r="Z370" s="12">
        <f t="shared" si="81"/>
        <v>0</v>
      </c>
      <c r="AA370" s="12">
        <f t="shared" si="84"/>
        <v>0</v>
      </c>
      <c r="AB370" s="12" t="str">
        <f t="shared" si="73"/>
        <v>00</v>
      </c>
      <c r="AC370" s="85" t="e">
        <f>VLOOKUP(AB370,'AMI Ref (2)'!T:U,2,FALSE)</f>
        <v>#N/A</v>
      </c>
      <c r="AD370" s="86"/>
      <c r="AE370" s="77">
        <f>IF(AND($D370=0,$J370="Oil"),'AMI Ref (2)'!$K$5,IF(AND($D370=0,$J370="Gas"),'AMI Ref (2)'!$L$5,IF(AND($D370=0,$J370="Electric"),'AMI Ref (2)'!$M$5,IF(AND($D370=0,$J370="N/A"),0,0))))</f>
        <v>0</v>
      </c>
      <c r="AF370" s="77">
        <f>IF(AND($D370=1,$J370="Oil"),'AMI Ref (2)'!$K$6,IF(AND($D370=1,$J370="Gas"),'AMI Ref (2)'!$L$6,IF(AND($D370=1,$J370="Electric"),'AMI Ref (2)'!$M$6,IF(AND($D370=1,$J370="N/A"),0,0))))</f>
        <v>0</v>
      </c>
      <c r="AG370" s="77">
        <f>IF(AND($D370=2,$J370="Oil"),'AMI Ref (2)'!$K$7,IF(AND($D370=2,$J370="Gas"),'AMI Ref (2)'!$L$7,IF(AND($D370=2,$J370="Electric"),'AMI Ref (2)'!$M$7,IF(AND($D370=2,$J370="N/A"),0,0))))</f>
        <v>0</v>
      </c>
      <c r="AH370" s="77">
        <f>IF(AND($D370=3,$J370="Oil"),'AMI Ref (2)'!$K$8,IF(AND($D370=3,$J370="Gas"),'AMI Ref (2)'!$L$8,IF(AND($D370=3,$J370="Electric"),'AMI Ref (2)'!$M$8,IF(AND($D370=3,$J370="N/A"),0,0))))</f>
        <v>0</v>
      </c>
      <c r="AI370" s="77">
        <f>IF(AND($D370=4,$J370="Oil"),'AMI Ref (2)'!$K$9,IF(AND($D370=4,$J370="Gas"),'AMI Ref (2)'!$L$9,IF(AND($D370=4,$J370="Electric"),'AMI Ref (2)'!$M$9,IF(AND($D370=4,$J370="N/A"),0,0))))</f>
        <v>0</v>
      </c>
      <c r="AJ370" s="77">
        <f>IF(AND($D370=5,$J370="Oil"),'AMI Ref (2)'!$K$10,IF(AND($D370=5,$J370="Gas"),'AMI Ref (2)'!$L$10,IF(AND($D370=5,$J370="Electric"),'AMI Ref (2)'!$M$10,IF(AND($D370=5,$J370="N/A"),0,0))))</f>
        <v>0</v>
      </c>
      <c r="AK370" s="42"/>
      <c r="AL370" s="77">
        <f>IF(AND($D370=0,$K370="Oil"),'AMI Ref (2)'!$N$5,IF(AND($D370=0,$K370="Gas"),'AMI Ref (2)'!$O$5,IF(AND($D370=0,$K370="Electric"),'AMI Ref (2)'!$P$5,IF(AND($D370=0,$K370="N/A"),0,0))))</f>
        <v>0</v>
      </c>
      <c r="AM370" s="77">
        <f>IF(AND($D370=1,$K370="Oil"),'AMI Ref (2)'!$N$6,IF(AND($D370=1,$K370="Gas"),'AMI Ref (2)'!$O$6,IF(AND($D370=1,$K370="Electric"),'AMI Ref (2)'!$P$6,IF(AND($D370=1,$K370="N/A"),0,0))))</f>
        <v>0</v>
      </c>
      <c r="AN370" s="77">
        <f>IF(AND($D370=2,$K370="Oil"),'AMI Ref (2)'!$N$7,IF(AND($D370=2,$K370="Gas"),'AMI Ref (2)'!$O$7,IF(AND($D370=2,$K370="Electric"),'AMI Ref (2)'!$P$7,IF(AND($D370=2,$K370="N/A"),0,0))))</f>
        <v>0</v>
      </c>
      <c r="AO370" s="77">
        <f>IF(AND($D370=3,$K370="Oil"),'AMI Ref (2)'!$N$8,IF(AND($D370=3,$K370="Gas"),'AMI Ref (2)'!$O$8,IF(AND($D370=3,$K370="Electric"),'AMI Ref (2)'!$P$8,IF(AND($D370=3,$K370="N/A"),0,0))))</f>
        <v>0</v>
      </c>
      <c r="AP370" s="77">
        <f>IF(AND($D370=4,$K370="Oil"),'AMI Ref (2)'!$N$9,IF(AND($D370=4,$K370="Gas"),'AMI Ref (2)'!$O$9,IF(AND($D370=4,$K370="Electric"),'AMI Ref (2)'!$P$9,IF(AND($D370=4,$K370="N/A"),0,0))))</f>
        <v>0</v>
      </c>
      <c r="AQ370" s="77">
        <f>IF(AND($D370=5,$K370="Oil"),'AMI Ref (2)'!$N$10,IF(AND($D370=5,$K370="Gas"),'AMI Ref (2)'!$O$10,IF(AND($D370=5,$K370="Electric"),'AMI Ref (2)'!$P$10,IF(AND($D370=5,$K370="N/A"),0,0))))</f>
        <v>0</v>
      </c>
      <c r="AR370" s="86">
        <f t="shared" si="82"/>
        <v>0</v>
      </c>
      <c r="AS370" s="87" t="e">
        <f t="shared" si="83"/>
        <v>#N/A</v>
      </c>
    </row>
    <row r="371" spans="1:45" ht="12.95" customHeight="1" x14ac:dyDescent="0.2">
      <c r="A371" s="68">
        <v>369</v>
      </c>
      <c r="B371" s="79">
        <f>Input!E386</f>
        <v>0</v>
      </c>
      <c r="C371" s="79">
        <f>Input!F386</f>
        <v>0</v>
      </c>
      <c r="D371" s="79">
        <f>Input!G386</f>
        <v>0</v>
      </c>
      <c r="E371" s="79">
        <f>Input!H386</f>
        <v>0</v>
      </c>
      <c r="F371" s="80">
        <f>Input!I386</f>
        <v>0</v>
      </c>
      <c r="G371" s="80">
        <f>Input!J386</f>
        <v>0</v>
      </c>
      <c r="H371" s="79">
        <f>Input!K386</f>
        <v>0</v>
      </c>
      <c r="I371" s="79">
        <f>Input!L386</f>
        <v>0</v>
      </c>
      <c r="J371" s="79">
        <f>Input!M386</f>
        <v>0</v>
      </c>
      <c r="K371" s="79">
        <f>Input!N386</f>
        <v>0</v>
      </c>
      <c r="L371" s="79">
        <f>Input!O386</f>
        <v>0</v>
      </c>
      <c r="M371" s="81" t="str">
        <f t="shared" si="74"/>
        <v/>
      </c>
      <c r="N371" s="82">
        <f t="shared" si="75"/>
        <v>0</v>
      </c>
      <c r="O371" s="83">
        <f>Input!C386</f>
        <v>0</v>
      </c>
      <c r="P371" s="83"/>
      <c r="R371" s="11">
        <f t="shared" si="71"/>
        <v>0</v>
      </c>
      <c r="S371" s="15" t="str">
        <f t="shared" si="72"/>
        <v xml:space="preserve"> </v>
      </c>
      <c r="T371" s="15"/>
      <c r="U371" s="12">
        <f t="shared" si="76"/>
        <v>0</v>
      </c>
      <c r="V371" s="12">
        <f t="shared" si="77"/>
        <v>0</v>
      </c>
      <c r="W371" s="12">
        <f t="shared" si="78"/>
        <v>0</v>
      </c>
      <c r="X371" s="12">
        <f t="shared" si="79"/>
        <v>0</v>
      </c>
      <c r="Y371" s="12">
        <f t="shared" si="80"/>
        <v>0</v>
      </c>
      <c r="Z371" s="12">
        <f t="shared" si="81"/>
        <v>0</v>
      </c>
      <c r="AA371" s="12">
        <f t="shared" si="84"/>
        <v>0</v>
      </c>
      <c r="AB371" s="12" t="str">
        <f t="shared" si="73"/>
        <v>00</v>
      </c>
      <c r="AC371" s="85" t="e">
        <f>VLOOKUP(AB371,'AMI Ref (2)'!T:U,2,FALSE)</f>
        <v>#N/A</v>
      </c>
      <c r="AD371" s="86"/>
      <c r="AE371" s="77">
        <f>IF(AND($D371=0,$J371="Oil"),'AMI Ref (2)'!$K$5,IF(AND($D371=0,$J371="Gas"),'AMI Ref (2)'!$L$5,IF(AND($D371=0,$J371="Electric"),'AMI Ref (2)'!$M$5,IF(AND($D371=0,$J371="N/A"),0,0))))</f>
        <v>0</v>
      </c>
      <c r="AF371" s="77">
        <f>IF(AND($D371=1,$J371="Oil"),'AMI Ref (2)'!$K$6,IF(AND($D371=1,$J371="Gas"),'AMI Ref (2)'!$L$6,IF(AND($D371=1,$J371="Electric"),'AMI Ref (2)'!$M$6,IF(AND($D371=1,$J371="N/A"),0,0))))</f>
        <v>0</v>
      </c>
      <c r="AG371" s="77">
        <f>IF(AND($D371=2,$J371="Oil"),'AMI Ref (2)'!$K$7,IF(AND($D371=2,$J371="Gas"),'AMI Ref (2)'!$L$7,IF(AND($D371=2,$J371="Electric"),'AMI Ref (2)'!$M$7,IF(AND($D371=2,$J371="N/A"),0,0))))</f>
        <v>0</v>
      </c>
      <c r="AH371" s="77">
        <f>IF(AND($D371=3,$J371="Oil"),'AMI Ref (2)'!$K$8,IF(AND($D371=3,$J371="Gas"),'AMI Ref (2)'!$L$8,IF(AND($D371=3,$J371="Electric"),'AMI Ref (2)'!$M$8,IF(AND($D371=3,$J371="N/A"),0,0))))</f>
        <v>0</v>
      </c>
      <c r="AI371" s="77">
        <f>IF(AND($D371=4,$J371="Oil"),'AMI Ref (2)'!$K$9,IF(AND($D371=4,$J371="Gas"),'AMI Ref (2)'!$L$9,IF(AND($D371=4,$J371="Electric"),'AMI Ref (2)'!$M$9,IF(AND($D371=4,$J371="N/A"),0,0))))</f>
        <v>0</v>
      </c>
      <c r="AJ371" s="77">
        <f>IF(AND($D371=5,$J371="Oil"),'AMI Ref (2)'!$K$10,IF(AND($D371=5,$J371="Gas"),'AMI Ref (2)'!$L$10,IF(AND($D371=5,$J371="Electric"),'AMI Ref (2)'!$M$10,IF(AND($D371=5,$J371="N/A"),0,0))))</f>
        <v>0</v>
      </c>
      <c r="AK371" s="42"/>
      <c r="AL371" s="77">
        <f>IF(AND($D371=0,$K371="Oil"),'AMI Ref (2)'!$N$5,IF(AND($D371=0,$K371="Gas"),'AMI Ref (2)'!$O$5,IF(AND($D371=0,$K371="Electric"),'AMI Ref (2)'!$P$5,IF(AND($D371=0,$K371="N/A"),0,0))))</f>
        <v>0</v>
      </c>
      <c r="AM371" s="77">
        <f>IF(AND($D371=1,$K371="Oil"),'AMI Ref (2)'!$N$6,IF(AND($D371=1,$K371="Gas"),'AMI Ref (2)'!$O$6,IF(AND($D371=1,$K371="Electric"),'AMI Ref (2)'!$P$6,IF(AND($D371=1,$K371="N/A"),0,0))))</f>
        <v>0</v>
      </c>
      <c r="AN371" s="77">
        <f>IF(AND($D371=2,$K371="Oil"),'AMI Ref (2)'!$N$7,IF(AND($D371=2,$K371="Gas"),'AMI Ref (2)'!$O$7,IF(AND($D371=2,$K371="Electric"),'AMI Ref (2)'!$P$7,IF(AND($D371=2,$K371="N/A"),0,0))))</f>
        <v>0</v>
      </c>
      <c r="AO371" s="77">
        <f>IF(AND($D371=3,$K371="Oil"),'AMI Ref (2)'!$N$8,IF(AND($D371=3,$K371="Gas"),'AMI Ref (2)'!$O$8,IF(AND($D371=3,$K371="Electric"),'AMI Ref (2)'!$P$8,IF(AND($D371=3,$K371="N/A"),0,0))))</f>
        <v>0</v>
      </c>
      <c r="AP371" s="77">
        <f>IF(AND($D371=4,$K371="Oil"),'AMI Ref (2)'!$N$9,IF(AND($D371=4,$K371="Gas"),'AMI Ref (2)'!$O$9,IF(AND($D371=4,$K371="Electric"),'AMI Ref (2)'!$P$9,IF(AND($D371=4,$K371="N/A"),0,0))))</f>
        <v>0</v>
      </c>
      <c r="AQ371" s="77">
        <f>IF(AND($D371=5,$K371="Oil"),'AMI Ref (2)'!$N$10,IF(AND($D371=5,$K371="Gas"),'AMI Ref (2)'!$O$10,IF(AND($D371=5,$K371="Electric"),'AMI Ref (2)'!$P$10,IF(AND($D371=5,$K371="N/A"),0,0))))</f>
        <v>0</v>
      </c>
      <c r="AR371" s="86">
        <f t="shared" si="82"/>
        <v>0</v>
      </c>
      <c r="AS371" s="87" t="e">
        <f t="shared" si="83"/>
        <v>#N/A</v>
      </c>
    </row>
    <row r="372" spans="1:45" ht="12.95" customHeight="1" x14ac:dyDescent="0.2">
      <c r="A372" s="68">
        <v>370</v>
      </c>
      <c r="B372" s="79">
        <f>Input!E387</f>
        <v>0</v>
      </c>
      <c r="C372" s="79">
        <f>Input!F387</f>
        <v>0</v>
      </c>
      <c r="D372" s="79">
        <f>Input!G387</f>
        <v>0</v>
      </c>
      <c r="E372" s="79">
        <f>Input!H387</f>
        <v>0</v>
      </c>
      <c r="F372" s="80">
        <f>Input!I387</f>
        <v>0</v>
      </c>
      <c r="G372" s="80">
        <f>Input!J387</f>
        <v>0</v>
      </c>
      <c r="H372" s="79">
        <f>Input!K387</f>
        <v>0</v>
      </c>
      <c r="I372" s="79">
        <f>Input!L387</f>
        <v>0</v>
      </c>
      <c r="J372" s="79">
        <f>Input!M387</f>
        <v>0</v>
      </c>
      <c r="K372" s="79">
        <f>Input!N387</f>
        <v>0</v>
      </c>
      <c r="L372" s="79">
        <f>Input!O387</f>
        <v>0</v>
      </c>
      <c r="M372" s="81" t="str">
        <f t="shared" si="74"/>
        <v/>
      </c>
      <c r="N372" s="82">
        <f t="shared" si="75"/>
        <v>0</v>
      </c>
      <c r="O372" s="83">
        <f>Input!C387</f>
        <v>0</v>
      </c>
      <c r="P372" s="83"/>
      <c r="R372" s="11">
        <f t="shared" si="71"/>
        <v>0</v>
      </c>
      <c r="S372" s="15" t="str">
        <f t="shared" si="72"/>
        <v xml:space="preserve"> </v>
      </c>
      <c r="T372" s="15"/>
      <c r="U372" s="12">
        <f t="shared" si="76"/>
        <v>0</v>
      </c>
      <c r="V372" s="12">
        <f t="shared" si="77"/>
        <v>0</v>
      </c>
      <c r="W372" s="12">
        <f t="shared" si="78"/>
        <v>0</v>
      </c>
      <c r="X372" s="12">
        <f t="shared" si="79"/>
        <v>0</v>
      </c>
      <c r="Y372" s="12">
        <f t="shared" si="80"/>
        <v>0</v>
      </c>
      <c r="Z372" s="12">
        <f t="shared" si="81"/>
        <v>0</v>
      </c>
      <c r="AA372" s="12">
        <f t="shared" si="84"/>
        <v>0</v>
      </c>
      <c r="AB372" s="12" t="str">
        <f t="shared" si="73"/>
        <v>00</v>
      </c>
      <c r="AC372" s="85" t="e">
        <f>VLOOKUP(AB372,'AMI Ref (2)'!T:U,2,FALSE)</f>
        <v>#N/A</v>
      </c>
      <c r="AD372" s="86"/>
      <c r="AE372" s="77">
        <f>IF(AND($D372=0,$J372="Oil"),'AMI Ref (2)'!$K$5,IF(AND($D372=0,$J372="Gas"),'AMI Ref (2)'!$L$5,IF(AND($D372=0,$J372="Electric"),'AMI Ref (2)'!$M$5,IF(AND($D372=0,$J372="N/A"),0,0))))</f>
        <v>0</v>
      </c>
      <c r="AF372" s="77">
        <f>IF(AND($D372=1,$J372="Oil"),'AMI Ref (2)'!$K$6,IF(AND($D372=1,$J372="Gas"),'AMI Ref (2)'!$L$6,IF(AND($D372=1,$J372="Electric"),'AMI Ref (2)'!$M$6,IF(AND($D372=1,$J372="N/A"),0,0))))</f>
        <v>0</v>
      </c>
      <c r="AG372" s="77">
        <f>IF(AND($D372=2,$J372="Oil"),'AMI Ref (2)'!$K$7,IF(AND($D372=2,$J372="Gas"),'AMI Ref (2)'!$L$7,IF(AND($D372=2,$J372="Electric"),'AMI Ref (2)'!$M$7,IF(AND($D372=2,$J372="N/A"),0,0))))</f>
        <v>0</v>
      </c>
      <c r="AH372" s="77">
        <f>IF(AND($D372=3,$J372="Oil"),'AMI Ref (2)'!$K$8,IF(AND($D372=3,$J372="Gas"),'AMI Ref (2)'!$L$8,IF(AND($D372=3,$J372="Electric"),'AMI Ref (2)'!$M$8,IF(AND($D372=3,$J372="N/A"),0,0))))</f>
        <v>0</v>
      </c>
      <c r="AI372" s="77">
        <f>IF(AND($D372=4,$J372="Oil"),'AMI Ref (2)'!$K$9,IF(AND($D372=4,$J372="Gas"),'AMI Ref (2)'!$L$9,IF(AND($D372=4,$J372="Electric"),'AMI Ref (2)'!$M$9,IF(AND($D372=4,$J372="N/A"),0,0))))</f>
        <v>0</v>
      </c>
      <c r="AJ372" s="77">
        <f>IF(AND($D372=5,$J372="Oil"),'AMI Ref (2)'!$K$10,IF(AND($D372=5,$J372="Gas"),'AMI Ref (2)'!$L$10,IF(AND($D372=5,$J372="Electric"),'AMI Ref (2)'!$M$10,IF(AND($D372=5,$J372="N/A"),0,0))))</f>
        <v>0</v>
      </c>
      <c r="AK372" s="42"/>
      <c r="AL372" s="77">
        <f>IF(AND($D372=0,$K372="Oil"),'AMI Ref (2)'!$N$5,IF(AND($D372=0,$K372="Gas"),'AMI Ref (2)'!$O$5,IF(AND($D372=0,$K372="Electric"),'AMI Ref (2)'!$P$5,IF(AND($D372=0,$K372="N/A"),0,0))))</f>
        <v>0</v>
      </c>
      <c r="AM372" s="77">
        <f>IF(AND($D372=1,$K372="Oil"),'AMI Ref (2)'!$N$6,IF(AND($D372=1,$K372="Gas"),'AMI Ref (2)'!$O$6,IF(AND($D372=1,$K372="Electric"),'AMI Ref (2)'!$P$6,IF(AND($D372=1,$K372="N/A"),0,0))))</f>
        <v>0</v>
      </c>
      <c r="AN372" s="77">
        <f>IF(AND($D372=2,$K372="Oil"),'AMI Ref (2)'!$N$7,IF(AND($D372=2,$K372="Gas"),'AMI Ref (2)'!$O$7,IF(AND($D372=2,$K372="Electric"),'AMI Ref (2)'!$P$7,IF(AND($D372=2,$K372="N/A"),0,0))))</f>
        <v>0</v>
      </c>
      <c r="AO372" s="77">
        <f>IF(AND($D372=3,$K372="Oil"),'AMI Ref (2)'!$N$8,IF(AND($D372=3,$K372="Gas"),'AMI Ref (2)'!$O$8,IF(AND($D372=3,$K372="Electric"),'AMI Ref (2)'!$P$8,IF(AND($D372=3,$K372="N/A"),0,0))))</f>
        <v>0</v>
      </c>
      <c r="AP372" s="77">
        <f>IF(AND($D372=4,$K372="Oil"),'AMI Ref (2)'!$N$9,IF(AND($D372=4,$K372="Gas"),'AMI Ref (2)'!$O$9,IF(AND($D372=4,$K372="Electric"),'AMI Ref (2)'!$P$9,IF(AND($D372=4,$K372="N/A"),0,0))))</f>
        <v>0</v>
      </c>
      <c r="AQ372" s="77">
        <f>IF(AND($D372=5,$K372="Oil"),'AMI Ref (2)'!$N$10,IF(AND($D372=5,$K372="Gas"),'AMI Ref (2)'!$O$10,IF(AND($D372=5,$K372="Electric"),'AMI Ref (2)'!$P$10,IF(AND($D372=5,$K372="N/A"),0,0))))</f>
        <v>0</v>
      </c>
      <c r="AR372" s="86">
        <f t="shared" si="82"/>
        <v>0</v>
      </c>
      <c r="AS372" s="87" t="e">
        <f t="shared" si="83"/>
        <v>#N/A</v>
      </c>
    </row>
    <row r="373" spans="1:45" ht="12.95" customHeight="1" x14ac:dyDescent="0.2">
      <c r="A373" s="68">
        <v>371</v>
      </c>
      <c r="B373" s="79">
        <f>Input!E388</f>
        <v>0</v>
      </c>
      <c r="C373" s="79">
        <f>Input!F388</f>
        <v>0</v>
      </c>
      <c r="D373" s="79">
        <f>Input!G388</f>
        <v>0</v>
      </c>
      <c r="E373" s="79">
        <f>Input!H388</f>
        <v>0</v>
      </c>
      <c r="F373" s="80">
        <f>Input!I388</f>
        <v>0</v>
      </c>
      <c r="G373" s="80">
        <f>Input!J388</f>
        <v>0</v>
      </c>
      <c r="H373" s="79">
        <f>Input!K388</f>
        <v>0</v>
      </c>
      <c r="I373" s="79">
        <f>Input!L388</f>
        <v>0</v>
      </c>
      <c r="J373" s="79">
        <f>Input!M388</f>
        <v>0</v>
      </c>
      <c r="K373" s="79">
        <f>Input!N388</f>
        <v>0</v>
      </c>
      <c r="L373" s="79">
        <f>Input!O388</f>
        <v>0</v>
      </c>
      <c r="M373" s="81" t="str">
        <f t="shared" si="74"/>
        <v/>
      </c>
      <c r="N373" s="82">
        <f t="shared" si="75"/>
        <v>0</v>
      </c>
      <c r="O373" s="83">
        <f>Input!C388</f>
        <v>0</v>
      </c>
      <c r="P373" s="83"/>
      <c r="R373" s="11">
        <f t="shared" si="71"/>
        <v>0</v>
      </c>
      <c r="S373" s="15" t="str">
        <f t="shared" si="72"/>
        <v xml:space="preserve"> </v>
      </c>
      <c r="T373" s="15"/>
      <c r="U373" s="12">
        <f t="shared" si="76"/>
        <v>0</v>
      </c>
      <c r="V373" s="12">
        <f t="shared" si="77"/>
        <v>0</v>
      </c>
      <c r="W373" s="12">
        <f t="shared" si="78"/>
        <v>0</v>
      </c>
      <c r="X373" s="12">
        <f t="shared" si="79"/>
        <v>0</v>
      </c>
      <c r="Y373" s="12">
        <f t="shared" si="80"/>
        <v>0</v>
      </c>
      <c r="Z373" s="12">
        <f t="shared" si="81"/>
        <v>0</v>
      </c>
      <c r="AA373" s="12">
        <f t="shared" si="84"/>
        <v>0</v>
      </c>
      <c r="AB373" s="12" t="str">
        <f t="shared" si="73"/>
        <v>00</v>
      </c>
      <c r="AC373" s="85" t="e">
        <f>VLOOKUP(AB373,'AMI Ref (2)'!T:U,2,FALSE)</f>
        <v>#N/A</v>
      </c>
      <c r="AD373" s="86"/>
      <c r="AE373" s="77">
        <f>IF(AND($D373=0,$J373="Oil"),'AMI Ref (2)'!$K$5,IF(AND($D373=0,$J373="Gas"),'AMI Ref (2)'!$L$5,IF(AND($D373=0,$J373="Electric"),'AMI Ref (2)'!$M$5,IF(AND($D373=0,$J373="N/A"),0,0))))</f>
        <v>0</v>
      </c>
      <c r="AF373" s="77">
        <f>IF(AND($D373=1,$J373="Oil"),'AMI Ref (2)'!$K$6,IF(AND($D373=1,$J373="Gas"),'AMI Ref (2)'!$L$6,IF(AND($D373=1,$J373="Electric"),'AMI Ref (2)'!$M$6,IF(AND($D373=1,$J373="N/A"),0,0))))</f>
        <v>0</v>
      </c>
      <c r="AG373" s="77">
        <f>IF(AND($D373=2,$J373="Oil"),'AMI Ref (2)'!$K$7,IF(AND($D373=2,$J373="Gas"),'AMI Ref (2)'!$L$7,IF(AND($D373=2,$J373="Electric"),'AMI Ref (2)'!$M$7,IF(AND($D373=2,$J373="N/A"),0,0))))</f>
        <v>0</v>
      </c>
      <c r="AH373" s="77">
        <f>IF(AND($D373=3,$J373="Oil"),'AMI Ref (2)'!$K$8,IF(AND($D373=3,$J373="Gas"),'AMI Ref (2)'!$L$8,IF(AND($D373=3,$J373="Electric"),'AMI Ref (2)'!$M$8,IF(AND($D373=3,$J373="N/A"),0,0))))</f>
        <v>0</v>
      </c>
      <c r="AI373" s="77">
        <f>IF(AND($D373=4,$J373="Oil"),'AMI Ref (2)'!$K$9,IF(AND($D373=4,$J373="Gas"),'AMI Ref (2)'!$L$9,IF(AND($D373=4,$J373="Electric"),'AMI Ref (2)'!$M$9,IF(AND($D373=4,$J373="N/A"),0,0))))</f>
        <v>0</v>
      </c>
      <c r="AJ373" s="77">
        <f>IF(AND($D373=5,$J373="Oil"),'AMI Ref (2)'!$K$10,IF(AND($D373=5,$J373="Gas"),'AMI Ref (2)'!$L$10,IF(AND($D373=5,$J373="Electric"),'AMI Ref (2)'!$M$10,IF(AND($D373=5,$J373="N/A"),0,0))))</f>
        <v>0</v>
      </c>
      <c r="AK373" s="42"/>
      <c r="AL373" s="77">
        <f>IF(AND($D373=0,$K373="Oil"),'AMI Ref (2)'!$N$5,IF(AND($D373=0,$K373="Gas"),'AMI Ref (2)'!$O$5,IF(AND($D373=0,$K373="Electric"),'AMI Ref (2)'!$P$5,IF(AND($D373=0,$K373="N/A"),0,0))))</f>
        <v>0</v>
      </c>
      <c r="AM373" s="77">
        <f>IF(AND($D373=1,$K373="Oil"),'AMI Ref (2)'!$N$6,IF(AND($D373=1,$K373="Gas"),'AMI Ref (2)'!$O$6,IF(AND($D373=1,$K373="Electric"),'AMI Ref (2)'!$P$6,IF(AND($D373=1,$K373="N/A"),0,0))))</f>
        <v>0</v>
      </c>
      <c r="AN373" s="77">
        <f>IF(AND($D373=2,$K373="Oil"),'AMI Ref (2)'!$N$7,IF(AND($D373=2,$K373="Gas"),'AMI Ref (2)'!$O$7,IF(AND($D373=2,$K373="Electric"),'AMI Ref (2)'!$P$7,IF(AND($D373=2,$K373="N/A"),0,0))))</f>
        <v>0</v>
      </c>
      <c r="AO373" s="77">
        <f>IF(AND($D373=3,$K373="Oil"),'AMI Ref (2)'!$N$8,IF(AND($D373=3,$K373="Gas"),'AMI Ref (2)'!$O$8,IF(AND($D373=3,$K373="Electric"),'AMI Ref (2)'!$P$8,IF(AND($D373=3,$K373="N/A"),0,0))))</f>
        <v>0</v>
      </c>
      <c r="AP373" s="77">
        <f>IF(AND($D373=4,$K373="Oil"),'AMI Ref (2)'!$N$9,IF(AND($D373=4,$K373="Gas"),'AMI Ref (2)'!$O$9,IF(AND($D373=4,$K373="Electric"),'AMI Ref (2)'!$P$9,IF(AND($D373=4,$K373="N/A"),0,0))))</f>
        <v>0</v>
      </c>
      <c r="AQ373" s="77">
        <f>IF(AND($D373=5,$K373="Oil"),'AMI Ref (2)'!$N$10,IF(AND($D373=5,$K373="Gas"),'AMI Ref (2)'!$O$10,IF(AND($D373=5,$K373="Electric"),'AMI Ref (2)'!$P$10,IF(AND($D373=5,$K373="N/A"),0,0))))</f>
        <v>0</v>
      </c>
      <c r="AR373" s="86">
        <f t="shared" si="82"/>
        <v>0</v>
      </c>
      <c r="AS373" s="87" t="e">
        <f t="shared" si="83"/>
        <v>#N/A</v>
      </c>
    </row>
    <row r="374" spans="1:45" ht="12.95" customHeight="1" x14ac:dyDescent="0.2">
      <c r="A374" s="68">
        <v>372</v>
      </c>
      <c r="B374" s="79">
        <f>Input!E389</f>
        <v>0</v>
      </c>
      <c r="C374" s="79">
        <f>Input!F389</f>
        <v>0</v>
      </c>
      <c r="D374" s="79">
        <f>Input!G389</f>
        <v>0</v>
      </c>
      <c r="E374" s="79">
        <f>Input!H389</f>
        <v>0</v>
      </c>
      <c r="F374" s="80">
        <f>Input!I389</f>
        <v>0</v>
      </c>
      <c r="G374" s="80">
        <f>Input!J389</f>
        <v>0</v>
      </c>
      <c r="H374" s="79">
        <f>Input!K389</f>
        <v>0</v>
      </c>
      <c r="I374" s="79">
        <f>Input!L389</f>
        <v>0</v>
      </c>
      <c r="J374" s="79">
        <f>Input!M389</f>
        <v>0</v>
      </c>
      <c r="K374" s="79">
        <f>Input!N389</f>
        <v>0</v>
      </c>
      <c r="L374" s="79">
        <f>Input!O389</f>
        <v>0</v>
      </c>
      <c r="M374" s="81" t="str">
        <f t="shared" si="74"/>
        <v/>
      </c>
      <c r="N374" s="82">
        <f t="shared" si="75"/>
        <v>0</v>
      </c>
      <c r="O374" s="83">
        <f>Input!C389</f>
        <v>0</v>
      </c>
      <c r="P374" s="83"/>
      <c r="R374" s="11">
        <f t="shared" si="71"/>
        <v>0</v>
      </c>
      <c r="S374" s="15" t="str">
        <f t="shared" si="72"/>
        <v xml:space="preserve"> </v>
      </c>
      <c r="T374" s="15"/>
      <c r="U374" s="12">
        <f t="shared" si="76"/>
        <v>0</v>
      </c>
      <c r="V374" s="12">
        <f t="shared" si="77"/>
        <v>0</v>
      </c>
      <c r="W374" s="12">
        <f t="shared" si="78"/>
        <v>0</v>
      </c>
      <c r="X374" s="12">
        <f t="shared" si="79"/>
        <v>0</v>
      </c>
      <c r="Y374" s="12">
        <f t="shared" si="80"/>
        <v>0</v>
      </c>
      <c r="Z374" s="12">
        <f t="shared" si="81"/>
        <v>0</v>
      </c>
      <c r="AA374" s="12">
        <f t="shared" si="84"/>
        <v>0</v>
      </c>
      <c r="AB374" s="12" t="str">
        <f t="shared" si="73"/>
        <v>00</v>
      </c>
      <c r="AC374" s="85" t="e">
        <f>VLOOKUP(AB374,'AMI Ref (2)'!T:U,2,FALSE)</f>
        <v>#N/A</v>
      </c>
      <c r="AD374" s="86"/>
      <c r="AE374" s="77">
        <f>IF(AND($D374=0,$J374="Oil"),'AMI Ref (2)'!$K$5,IF(AND($D374=0,$J374="Gas"),'AMI Ref (2)'!$L$5,IF(AND($D374=0,$J374="Electric"),'AMI Ref (2)'!$M$5,IF(AND($D374=0,$J374="N/A"),0,0))))</f>
        <v>0</v>
      </c>
      <c r="AF374" s="77">
        <f>IF(AND($D374=1,$J374="Oil"),'AMI Ref (2)'!$K$6,IF(AND($D374=1,$J374="Gas"),'AMI Ref (2)'!$L$6,IF(AND($D374=1,$J374="Electric"),'AMI Ref (2)'!$M$6,IF(AND($D374=1,$J374="N/A"),0,0))))</f>
        <v>0</v>
      </c>
      <c r="AG374" s="77">
        <f>IF(AND($D374=2,$J374="Oil"),'AMI Ref (2)'!$K$7,IF(AND($D374=2,$J374="Gas"),'AMI Ref (2)'!$L$7,IF(AND($D374=2,$J374="Electric"),'AMI Ref (2)'!$M$7,IF(AND($D374=2,$J374="N/A"),0,0))))</f>
        <v>0</v>
      </c>
      <c r="AH374" s="77">
        <f>IF(AND($D374=3,$J374="Oil"),'AMI Ref (2)'!$K$8,IF(AND($D374=3,$J374="Gas"),'AMI Ref (2)'!$L$8,IF(AND($D374=3,$J374="Electric"),'AMI Ref (2)'!$M$8,IF(AND($D374=3,$J374="N/A"),0,0))))</f>
        <v>0</v>
      </c>
      <c r="AI374" s="77">
        <f>IF(AND($D374=4,$J374="Oil"),'AMI Ref (2)'!$K$9,IF(AND($D374=4,$J374="Gas"),'AMI Ref (2)'!$L$9,IF(AND($D374=4,$J374="Electric"),'AMI Ref (2)'!$M$9,IF(AND($D374=4,$J374="N/A"),0,0))))</f>
        <v>0</v>
      </c>
      <c r="AJ374" s="77">
        <f>IF(AND($D374=5,$J374="Oil"),'AMI Ref (2)'!$K$10,IF(AND($D374=5,$J374="Gas"),'AMI Ref (2)'!$L$10,IF(AND($D374=5,$J374="Electric"),'AMI Ref (2)'!$M$10,IF(AND($D374=5,$J374="N/A"),0,0))))</f>
        <v>0</v>
      </c>
      <c r="AK374" s="42"/>
      <c r="AL374" s="77">
        <f>IF(AND($D374=0,$K374="Oil"),'AMI Ref (2)'!$N$5,IF(AND($D374=0,$K374="Gas"),'AMI Ref (2)'!$O$5,IF(AND($D374=0,$K374="Electric"),'AMI Ref (2)'!$P$5,IF(AND($D374=0,$K374="N/A"),0,0))))</f>
        <v>0</v>
      </c>
      <c r="AM374" s="77">
        <f>IF(AND($D374=1,$K374="Oil"),'AMI Ref (2)'!$N$6,IF(AND($D374=1,$K374="Gas"),'AMI Ref (2)'!$O$6,IF(AND($D374=1,$K374="Electric"),'AMI Ref (2)'!$P$6,IF(AND($D374=1,$K374="N/A"),0,0))))</f>
        <v>0</v>
      </c>
      <c r="AN374" s="77">
        <f>IF(AND($D374=2,$K374="Oil"),'AMI Ref (2)'!$N$7,IF(AND($D374=2,$K374="Gas"),'AMI Ref (2)'!$O$7,IF(AND($D374=2,$K374="Electric"),'AMI Ref (2)'!$P$7,IF(AND($D374=2,$K374="N/A"),0,0))))</f>
        <v>0</v>
      </c>
      <c r="AO374" s="77">
        <f>IF(AND($D374=3,$K374="Oil"),'AMI Ref (2)'!$N$8,IF(AND($D374=3,$K374="Gas"),'AMI Ref (2)'!$O$8,IF(AND($D374=3,$K374="Electric"),'AMI Ref (2)'!$P$8,IF(AND($D374=3,$K374="N/A"),0,0))))</f>
        <v>0</v>
      </c>
      <c r="AP374" s="77">
        <f>IF(AND($D374=4,$K374="Oil"),'AMI Ref (2)'!$N$9,IF(AND($D374=4,$K374="Gas"),'AMI Ref (2)'!$O$9,IF(AND($D374=4,$K374="Electric"),'AMI Ref (2)'!$P$9,IF(AND($D374=4,$K374="N/A"),0,0))))</f>
        <v>0</v>
      </c>
      <c r="AQ374" s="77">
        <f>IF(AND($D374=5,$K374="Oil"),'AMI Ref (2)'!$N$10,IF(AND($D374=5,$K374="Gas"),'AMI Ref (2)'!$O$10,IF(AND($D374=5,$K374="Electric"),'AMI Ref (2)'!$P$10,IF(AND($D374=5,$K374="N/A"),0,0))))</f>
        <v>0</v>
      </c>
      <c r="AR374" s="86">
        <f t="shared" si="82"/>
        <v>0</v>
      </c>
      <c r="AS374" s="87" t="e">
        <f t="shared" si="83"/>
        <v>#N/A</v>
      </c>
    </row>
    <row r="375" spans="1:45" ht="12.95" customHeight="1" x14ac:dyDescent="0.2">
      <c r="A375" s="68">
        <v>373</v>
      </c>
      <c r="B375" s="79">
        <f>Input!E390</f>
        <v>0</v>
      </c>
      <c r="C375" s="79">
        <f>Input!F390</f>
        <v>0</v>
      </c>
      <c r="D375" s="79">
        <f>Input!G390</f>
        <v>0</v>
      </c>
      <c r="E375" s="79">
        <f>Input!H390</f>
        <v>0</v>
      </c>
      <c r="F375" s="80">
        <f>Input!I390</f>
        <v>0</v>
      </c>
      <c r="G375" s="80">
        <f>Input!J390</f>
        <v>0</v>
      </c>
      <c r="H375" s="79">
        <f>Input!K390</f>
        <v>0</v>
      </c>
      <c r="I375" s="79">
        <f>Input!L390</f>
        <v>0</v>
      </c>
      <c r="J375" s="79">
        <f>Input!M390</f>
        <v>0</v>
      </c>
      <c r="K375" s="79">
        <f>Input!N390</f>
        <v>0</v>
      </c>
      <c r="L375" s="79">
        <f>Input!O390</f>
        <v>0</v>
      </c>
      <c r="M375" s="81" t="str">
        <f t="shared" si="74"/>
        <v/>
      </c>
      <c r="N375" s="82">
        <f t="shared" si="75"/>
        <v>0</v>
      </c>
      <c r="O375" s="83">
        <f>Input!C390</f>
        <v>0</v>
      </c>
      <c r="P375" s="83"/>
      <c r="R375" s="11">
        <f t="shared" si="71"/>
        <v>0</v>
      </c>
      <c r="S375" s="15" t="str">
        <f t="shared" si="72"/>
        <v xml:space="preserve"> </v>
      </c>
      <c r="T375" s="15"/>
      <c r="U375" s="12">
        <f t="shared" si="76"/>
        <v>0</v>
      </c>
      <c r="V375" s="12">
        <f t="shared" si="77"/>
        <v>0</v>
      </c>
      <c r="W375" s="12">
        <f t="shared" si="78"/>
        <v>0</v>
      </c>
      <c r="X375" s="12">
        <f t="shared" si="79"/>
        <v>0</v>
      </c>
      <c r="Y375" s="12">
        <f t="shared" si="80"/>
        <v>0</v>
      </c>
      <c r="Z375" s="12">
        <f t="shared" si="81"/>
        <v>0</v>
      </c>
      <c r="AA375" s="12">
        <f t="shared" si="84"/>
        <v>0</v>
      </c>
      <c r="AB375" s="12" t="str">
        <f t="shared" si="73"/>
        <v>00</v>
      </c>
      <c r="AC375" s="85" t="e">
        <f>VLOOKUP(AB375,'AMI Ref (2)'!T:U,2,FALSE)</f>
        <v>#N/A</v>
      </c>
      <c r="AD375" s="86"/>
      <c r="AE375" s="77">
        <f>IF(AND($D375=0,$J375="Oil"),'AMI Ref (2)'!$K$5,IF(AND($D375=0,$J375="Gas"),'AMI Ref (2)'!$L$5,IF(AND($D375=0,$J375="Electric"),'AMI Ref (2)'!$M$5,IF(AND($D375=0,$J375="N/A"),0,0))))</f>
        <v>0</v>
      </c>
      <c r="AF375" s="77">
        <f>IF(AND($D375=1,$J375="Oil"),'AMI Ref (2)'!$K$6,IF(AND($D375=1,$J375="Gas"),'AMI Ref (2)'!$L$6,IF(AND($D375=1,$J375="Electric"),'AMI Ref (2)'!$M$6,IF(AND($D375=1,$J375="N/A"),0,0))))</f>
        <v>0</v>
      </c>
      <c r="AG375" s="77">
        <f>IF(AND($D375=2,$J375="Oil"),'AMI Ref (2)'!$K$7,IF(AND($D375=2,$J375="Gas"),'AMI Ref (2)'!$L$7,IF(AND($D375=2,$J375="Electric"),'AMI Ref (2)'!$M$7,IF(AND($D375=2,$J375="N/A"),0,0))))</f>
        <v>0</v>
      </c>
      <c r="AH375" s="77">
        <f>IF(AND($D375=3,$J375="Oil"),'AMI Ref (2)'!$K$8,IF(AND($D375=3,$J375="Gas"),'AMI Ref (2)'!$L$8,IF(AND($D375=3,$J375="Electric"),'AMI Ref (2)'!$M$8,IF(AND($D375=3,$J375="N/A"),0,0))))</f>
        <v>0</v>
      </c>
      <c r="AI375" s="77">
        <f>IF(AND($D375=4,$J375="Oil"),'AMI Ref (2)'!$K$9,IF(AND($D375=4,$J375="Gas"),'AMI Ref (2)'!$L$9,IF(AND($D375=4,$J375="Electric"),'AMI Ref (2)'!$M$9,IF(AND($D375=4,$J375="N/A"),0,0))))</f>
        <v>0</v>
      </c>
      <c r="AJ375" s="77">
        <f>IF(AND($D375=5,$J375="Oil"),'AMI Ref (2)'!$K$10,IF(AND($D375=5,$J375="Gas"),'AMI Ref (2)'!$L$10,IF(AND($D375=5,$J375="Electric"),'AMI Ref (2)'!$M$10,IF(AND($D375=5,$J375="N/A"),0,0))))</f>
        <v>0</v>
      </c>
      <c r="AK375" s="42"/>
      <c r="AL375" s="77">
        <f>IF(AND($D375=0,$K375="Oil"),'AMI Ref (2)'!$N$5,IF(AND($D375=0,$K375="Gas"),'AMI Ref (2)'!$O$5,IF(AND($D375=0,$K375="Electric"),'AMI Ref (2)'!$P$5,IF(AND($D375=0,$K375="N/A"),0,0))))</f>
        <v>0</v>
      </c>
      <c r="AM375" s="77">
        <f>IF(AND($D375=1,$K375="Oil"),'AMI Ref (2)'!$N$6,IF(AND($D375=1,$K375="Gas"),'AMI Ref (2)'!$O$6,IF(AND($D375=1,$K375="Electric"),'AMI Ref (2)'!$P$6,IF(AND($D375=1,$K375="N/A"),0,0))))</f>
        <v>0</v>
      </c>
      <c r="AN375" s="77">
        <f>IF(AND($D375=2,$K375="Oil"),'AMI Ref (2)'!$N$7,IF(AND($D375=2,$K375="Gas"),'AMI Ref (2)'!$O$7,IF(AND($D375=2,$K375="Electric"),'AMI Ref (2)'!$P$7,IF(AND($D375=2,$K375="N/A"),0,0))))</f>
        <v>0</v>
      </c>
      <c r="AO375" s="77">
        <f>IF(AND($D375=3,$K375="Oil"),'AMI Ref (2)'!$N$8,IF(AND($D375=3,$K375="Gas"),'AMI Ref (2)'!$O$8,IF(AND($D375=3,$K375="Electric"),'AMI Ref (2)'!$P$8,IF(AND($D375=3,$K375="N/A"),0,0))))</f>
        <v>0</v>
      </c>
      <c r="AP375" s="77">
        <f>IF(AND($D375=4,$K375="Oil"),'AMI Ref (2)'!$N$9,IF(AND($D375=4,$K375="Gas"),'AMI Ref (2)'!$O$9,IF(AND($D375=4,$K375="Electric"),'AMI Ref (2)'!$P$9,IF(AND($D375=4,$K375="N/A"),0,0))))</f>
        <v>0</v>
      </c>
      <c r="AQ375" s="77">
        <f>IF(AND($D375=5,$K375="Oil"),'AMI Ref (2)'!$N$10,IF(AND($D375=5,$K375="Gas"),'AMI Ref (2)'!$O$10,IF(AND($D375=5,$K375="Electric"),'AMI Ref (2)'!$P$10,IF(AND($D375=5,$K375="N/A"),0,0))))</f>
        <v>0</v>
      </c>
      <c r="AR375" s="86">
        <f t="shared" si="82"/>
        <v>0</v>
      </c>
      <c r="AS375" s="87" t="e">
        <f t="shared" si="83"/>
        <v>#N/A</v>
      </c>
    </row>
    <row r="376" spans="1:45" ht="12.95" customHeight="1" x14ac:dyDescent="0.2">
      <c r="A376" s="68">
        <v>374</v>
      </c>
      <c r="B376" s="79">
        <f>Input!E391</f>
        <v>0</v>
      </c>
      <c r="C376" s="79">
        <f>Input!F391</f>
        <v>0</v>
      </c>
      <c r="D376" s="79">
        <f>Input!G391</f>
        <v>0</v>
      </c>
      <c r="E376" s="79">
        <f>Input!H391</f>
        <v>0</v>
      </c>
      <c r="F376" s="80">
        <f>Input!I391</f>
        <v>0</v>
      </c>
      <c r="G376" s="80">
        <f>Input!J391</f>
        <v>0</v>
      </c>
      <c r="H376" s="79">
        <f>Input!K391</f>
        <v>0</v>
      </c>
      <c r="I376" s="79">
        <f>Input!L391</f>
        <v>0</v>
      </c>
      <c r="J376" s="79">
        <f>Input!M391</f>
        <v>0</v>
      </c>
      <c r="K376" s="79">
        <f>Input!N391</f>
        <v>0</v>
      </c>
      <c r="L376" s="79">
        <f>Input!O391</f>
        <v>0</v>
      </c>
      <c r="M376" s="81" t="str">
        <f t="shared" si="74"/>
        <v/>
      </c>
      <c r="N376" s="82">
        <f t="shared" si="75"/>
        <v>0</v>
      </c>
      <c r="O376" s="83">
        <f>Input!C391</f>
        <v>0</v>
      </c>
      <c r="P376" s="83"/>
      <c r="R376" s="11">
        <f t="shared" si="71"/>
        <v>0</v>
      </c>
      <c r="S376" s="15" t="str">
        <f t="shared" si="72"/>
        <v xml:space="preserve"> </v>
      </c>
      <c r="T376" s="15"/>
      <c r="U376" s="12">
        <f t="shared" si="76"/>
        <v>0</v>
      </c>
      <c r="V376" s="12">
        <f t="shared" si="77"/>
        <v>0</v>
      </c>
      <c r="W376" s="12">
        <f t="shared" si="78"/>
        <v>0</v>
      </c>
      <c r="X376" s="12">
        <f t="shared" si="79"/>
        <v>0</v>
      </c>
      <c r="Y376" s="12">
        <f t="shared" si="80"/>
        <v>0</v>
      </c>
      <c r="Z376" s="12">
        <f t="shared" si="81"/>
        <v>0</v>
      </c>
      <c r="AA376" s="12">
        <f t="shared" si="84"/>
        <v>0</v>
      </c>
      <c r="AB376" s="12" t="str">
        <f t="shared" si="73"/>
        <v>00</v>
      </c>
      <c r="AC376" s="85" t="e">
        <f>VLOOKUP(AB376,'AMI Ref (2)'!T:U,2,FALSE)</f>
        <v>#N/A</v>
      </c>
      <c r="AD376" s="86"/>
      <c r="AE376" s="77">
        <f>IF(AND($D376=0,$J376="Oil"),'AMI Ref (2)'!$K$5,IF(AND($D376=0,$J376="Gas"),'AMI Ref (2)'!$L$5,IF(AND($D376=0,$J376="Electric"),'AMI Ref (2)'!$M$5,IF(AND($D376=0,$J376="N/A"),0,0))))</f>
        <v>0</v>
      </c>
      <c r="AF376" s="77">
        <f>IF(AND($D376=1,$J376="Oil"),'AMI Ref (2)'!$K$6,IF(AND($D376=1,$J376="Gas"),'AMI Ref (2)'!$L$6,IF(AND($D376=1,$J376="Electric"),'AMI Ref (2)'!$M$6,IF(AND($D376=1,$J376="N/A"),0,0))))</f>
        <v>0</v>
      </c>
      <c r="AG376" s="77">
        <f>IF(AND($D376=2,$J376="Oil"),'AMI Ref (2)'!$K$7,IF(AND($D376=2,$J376="Gas"),'AMI Ref (2)'!$L$7,IF(AND($D376=2,$J376="Electric"),'AMI Ref (2)'!$M$7,IF(AND($D376=2,$J376="N/A"),0,0))))</f>
        <v>0</v>
      </c>
      <c r="AH376" s="77">
        <f>IF(AND($D376=3,$J376="Oil"),'AMI Ref (2)'!$K$8,IF(AND($D376=3,$J376="Gas"),'AMI Ref (2)'!$L$8,IF(AND($D376=3,$J376="Electric"),'AMI Ref (2)'!$M$8,IF(AND($D376=3,$J376="N/A"),0,0))))</f>
        <v>0</v>
      </c>
      <c r="AI376" s="77">
        <f>IF(AND($D376=4,$J376="Oil"),'AMI Ref (2)'!$K$9,IF(AND($D376=4,$J376="Gas"),'AMI Ref (2)'!$L$9,IF(AND($D376=4,$J376="Electric"),'AMI Ref (2)'!$M$9,IF(AND($D376=4,$J376="N/A"),0,0))))</f>
        <v>0</v>
      </c>
      <c r="AJ376" s="77">
        <f>IF(AND($D376=5,$J376="Oil"),'AMI Ref (2)'!$K$10,IF(AND($D376=5,$J376="Gas"),'AMI Ref (2)'!$L$10,IF(AND($D376=5,$J376="Electric"),'AMI Ref (2)'!$M$10,IF(AND($D376=5,$J376="N/A"),0,0))))</f>
        <v>0</v>
      </c>
      <c r="AK376" s="42"/>
      <c r="AL376" s="77">
        <f>IF(AND($D376=0,$K376="Oil"),'AMI Ref (2)'!$N$5,IF(AND($D376=0,$K376="Gas"),'AMI Ref (2)'!$O$5,IF(AND($D376=0,$K376="Electric"),'AMI Ref (2)'!$P$5,IF(AND($D376=0,$K376="N/A"),0,0))))</f>
        <v>0</v>
      </c>
      <c r="AM376" s="77">
        <f>IF(AND($D376=1,$K376="Oil"),'AMI Ref (2)'!$N$6,IF(AND($D376=1,$K376="Gas"),'AMI Ref (2)'!$O$6,IF(AND($D376=1,$K376="Electric"),'AMI Ref (2)'!$P$6,IF(AND($D376=1,$K376="N/A"),0,0))))</f>
        <v>0</v>
      </c>
      <c r="AN376" s="77">
        <f>IF(AND($D376=2,$K376="Oil"),'AMI Ref (2)'!$N$7,IF(AND($D376=2,$K376="Gas"),'AMI Ref (2)'!$O$7,IF(AND($D376=2,$K376="Electric"),'AMI Ref (2)'!$P$7,IF(AND($D376=2,$K376="N/A"),0,0))))</f>
        <v>0</v>
      </c>
      <c r="AO376" s="77">
        <f>IF(AND($D376=3,$K376="Oil"),'AMI Ref (2)'!$N$8,IF(AND($D376=3,$K376="Gas"),'AMI Ref (2)'!$O$8,IF(AND($D376=3,$K376="Electric"),'AMI Ref (2)'!$P$8,IF(AND($D376=3,$K376="N/A"),0,0))))</f>
        <v>0</v>
      </c>
      <c r="AP376" s="77">
        <f>IF(AND($D376=4,$K376="Oil"),'AMI Ref (2)'!$N$9,IF(AND($D376=4,$K376="Gas"),'AMI Ref (2)'!$O$9,IF(AND($D376=4,$K376="Electric"),'AMI Ref (2)'!$P$9,IF(AND($D376=4,$K376="N/A"),0,0))))</f>
        <v>0</v>
      </c>
      <c r="AQ376" s="77">
        <f>IF(AND($D376=5,$K376="Oil"),'AMI Ref (2)'!$N$10,IF(AND($D376=5,$K376="Gas"),'AMI Ref (2)'!$O$10,IF(AND($D376=5,$K376="Electric"),'AMI Ref (2)'!$P$10,IF(AND($D376=5,$K376="N/A"),0,0))))</f>
        <v>0</v>
      </c>
      <c r="AR376" s="86">
        <f t="shared" si="82"/>
        <v>0</v>
      </c>
      <c r="AS376" s="87" t="e">
        <f t="shared" si="83"/>
        <v>#N/A</v>
      </c>
    </row>
    <row r="377" spans="1:45" ht="12.95" customHeight="1" x14ac:dyDescent="0.2">
      <c r="A377" s="68">
        <v>375</v>
      </c>
      <c r="B377" s="79">
        <f>Input!E392</f>
        <v>0</v>
      </c>
      <c r="C377" s="79">
        <f>Input!F392</f>
        <v>0</v>
      </c>
      <c r="D377" s="79">
        <f>Input!G392</f>
        <v>0</v>
      </c>
      <c r="E377" s="79">
        <f>Input!H392</f>
        <v>0</v>
      </c>
      <c r="F377" s="80">
        <f>Input!I392</f>
        <v>0</v>
      </c>
      <c r="G377" s="80">
        <f>Input!J392</f>
        <v>0</v>
      </c>
      <c r="H377" s="79">
        <f>Input!K392</f>
        <v>0</v>
      </c>
      <c r="I377" s="79">
        <f>Input!L392</f>
        <v>0</v>
      </c>
      <c r="J377" s="79">
        <f>Input!M392</f>
        <v>0</v>
      </c>
      <c r="K377" s="79">
        <f>Input!N392</f>
        <v>0</v>
      </c>
      <c r="L377" s="79">
        <f>Input!O392</f>
        <v>0</v>
      </c>
      <c r="M377" s="81" t="str">
        <f t="shared" si="74"/>
        <v/>
      </c>
      <c r="N377" s="82">
        <f t="shared" si="75"/>
        <v>0</v>
      </c>
      <c r="O377" s="83">
        <f>Input!C392</f>
        <v>0</v>
      </c>
      <c r="P377" s="83"/>
      <c r="R377" s="11">
        <f t="shared" si="71"/>
        <v>0</v>
      </c>
      <c r="S377" s="15" t="str">
        <f t="shared" si="72"/>
        <v xml:space="preserve"> </v>
      </c>
      <c r="T377" s="15"/>
      <c r="U377" s="12">
        <f t="shared" si="76"/>
        <v>0</v>
      </c>
      <c r="V377" s="12">
        <f t="shared" si="77"/>
        <v>0</v>
      </c>
      <c r="W377" s="12">
        <f t="shared" si="78"/>
        <v>0</v>
      </c>
      <c r="X377" s="12">
        <f t="shared" si="79"/>
        <v>0</v>
      </c>
      <c r="Y377" s="12">
        <f t="shared" si="80"/>
        <v>0</v>
      </c>
      <c r="Z377" s="12">
        <f t="shared" si="81"/>
        <v>0</v>
      </c>
      <c r="AA377" s="12">
        <f t="shared" si="84"/>
        <v>0</v>
      </c>
      <c r="AB377" s="12" t="str">
        <f t="shared" si="73"/>
        <v>00</v>
      </c>
      <c r="AC377" s="85" t="e">
        <f>VLOOKUP(AB377,'AMI Ref (2)'!T:U,2,FALSE)</f>
        <v>#N/A</v>
      </c>
      <c r="AD377" s="86"/>
      <c r="AE377" s="77">
        <f>IF(AND($D377=0,$J377="Oil"),'AMI Ref (2)'!$K$5,IF(AND($D377=0,$J377="Gas"),'AMI Ref (2)'!$L$5,IF(AND($D377=0,$J377="Electric"),'AMI Ref (2)'!$M$5,IF(AND($D377=0,$J377="N/A"),0,0))))</f>
        <v>0</v>
      </c>
      <c r="AF377" s="77">
        <f>IF(AND($D377=1,$J377="Oil"),'AMI Ref (2)'!$K$6,IF(AND($D377=1,$J377="Gas"),'AMI Ref (2)'!$L$6,IF(AND($D377=1,$J377="Electric"),'AMI Ref (2)'!$M$6,IF(AND($D377=1,$J377="N/A"),0,0))))</f>
        <v>0</v>
      </c>
      <c r="AG377" s="77">
        <f>IF(AND($D377=2,$J377="Oil"),'AMI Ref (2)'!$K$7,IF(AND($D377=2,$J377="Gas"),'AMI Ref (2)'!$L$7,IF(AND($D377=2,$J377="Electric"),'AMI Ref (2)'!$M$7,IF(AND($D377=2,$J377="N/A"),0,0))))</f>
        <v>0</v>
      </c>
      <c r="AH377" s="77">
        <f>IF(AND($D377=3,$J377="Oil"),'AMI Ref (2)'!$K$8,IF(AND($D377=3,$J377="Gas"),'AMI Ref (2)'!$L$8,IF(AND($D377=3,$J377="Electric"),'AMI Ref (2)'!$M$8,IF(AND($D377=3,$J377="N/A"),0,0))))</f>
        <v>0</v>
      </c>
      <c r="AI377" s="77">
        <f>IF(AND($D377=4,$J377="Oil"),'AMI Ref (2)'!$K$9,IF(AND($D377=4,$J377="Gas"),'AMI Ref (2)'!$L$9,IF(AND($D377=4,$J377="Electric"),'AMI Ref (2)'!$M$9,IF(AND($D377=4,$J377="N/A"),0,0))))</f>
        <v>0</v>
      </c>
      <c r="AJ377" s="77">
        <f>IF(AND($D377=5,$J377="Oil"),'AMI Ref (2)'!$K$10,IF(AND($D377=5,$J377="Gas"),'AMI Ref (2)'!$L$10,IF(AND($D377=5,$J377="Electric"),'AMI Ref (2)'!$M$10,IF(AND($D377=5,$J377="N/A"),0,0))))</f>
        <v>0</v>
      </c>
      <c r="AK377" s="42"/>
      <c r="AL377" s="77">
        <f>IF(AND($D377=0,$K377="Oil"),'AMI Ref (2)'!$N$5,IF(AND($D377=0,$K377="Gas"),'AMI Ref (2)'!$O$5,IF(AND($D377=0,$K377="Electric"),'AMI Ref (2)'!$P$5,IF(AND($D377=0,$K377="N/A"),0,0))))</f>
        <v>0</v>
      </c>
      <c r="AM377" s="77">
        <f>IF(AND($D377=1,$K377="Oil"),'AMI Ref (2)'!$N$6,IF(AND($D377=1,$K377="Gas"),'AMI Ref (2)'!$O$6,IF(AND($D377=1,$K377="Electric"),'AMI Ref (2)'!$P$6,IF(AND($D377=1,$K377="N/A"),0,0))))</f>
        <v>0</v>
      </c>
      <c r="AN377" s="77">
        <f>IF(AND($D377=2,$K377="Oil"),'AMI Ref (2)'!$N$7,IF(AND($D377=2,$K377="Gas"),'AMI Ref (2)'!$O$7,IF(AND($D377=2,$K377="Electric"),'AMI Ref (2)'!$P$7,IF(AND($D377=2,$K377="N/A"),0,0))))</f>
        <v>0</v>
      </c>
      <c r="AO377" s="77">
        <f>IF(AND($D377=3,$K377="Oil"),'AMI Ref (2)'!$N$8,IF(AND($D377=3,$K377="Gas"),'AMI Ref (2)'!$O$8,IF(AND($D377=3,$K377="Electric"),'AMI Ref (2)'!$P$8,IF(AND($D377=3,$K377="N/A"),0,0))))</f>
        <v>0</v>
      </c>
      <c r="AP377" s="77">
        <f>IF(AND($D377=4,$K377="Oil"),'AMI Ref (2)'!$N$9,IF(AND($D377=4,$K377="Gas"),'AMI Ref (2)'!$O$9,IF(AND($D377=4,$K377="Electric"),'AMI Ref (2)'!$P$9,IF(AND($D377=4,$K377="N/A"),0,0))))</f>
        <v>0</v>
      </c>
      <c r="AQ377" s="77">
        <f>IF(AND($D377=5,$K377="Oil"),'AMI Ref (2)'!$N$10,IF(AND($D377=5,$K377="Gas"),'AMI Ref (2)'!$O$10,IF(AND($D377=5,$K377="Electric"),'AMI Ref (2)'!$P$10,IF(AND($D377=5,$K377="N/A"),0,0))))</f>
        <v>0</v>
      </c>
      <c r="AR377" s="86">
        <f t="shared" si="82"/>
        <v>0</v>
      </c>
      <c r="AS377" s="87" t="e">
        <f t="shared" si="83"/>
        <v>#N/A</v>
      </c>
    </row>
    <row r="378" spans="1:45" ht="12.95" customHeight="1" x14ac:dyDescent="0.2">
      <c r="A378" s="68">
        <v>376</v>
      </c>
      <c r="B378" s="79">
        <f>Input!E393</f>
        <v>0</v>
      </c>
      <c r="C378" s="79">
        <f>Input!F393</f>
        <v>0</v>
      </c>
      <c r="D378" s="79">
        <f>Input!G393</f>
        <v>0</v>
      </c>
      <c r="E378" s="79">
        <f>Input!H393</f>
        <v>0</v>
      </c>
      <c r="F378" s="80">
        <f>Input!I393</f>
        <v>0</v>
      </c>
      <c r="G378" s="80">
        <f>Input!J393</f>
        <v>0</v>
      </c>
      <c r="H378" s="79">
        <f>Input!K393</f>
        <v>0</v>
      </c>
      <c r="I378" s="79">
        <f>Input!L393</f>
        <v>0</v>
      </c>
      <c r="J378" s="79">
        <f>Input!M393</f>
        <v>0</v>
      </c>
      <c r="K378" s="79">
        <f>Input!N393</f>
        <v>0</v>
      </c>
      <c r="L378" s="79">
        <f>Input!O393</f>
        <v>0</v>
      </c>
      <c r="M378" s="81" t="str">
        <f t="shared" si="74"/>
        <v/>
      </c>
      <c r="N378" s="82">
        <f t="shared" si="75"/>
        <v>0</v>
      </c>
      <c r="O378" s="83">
        <f>Input!C393</f>
        <v>0</v>
      </c>
      <c r="P378" s="83"/>
      <c r="R378" s="11">
        <f t="shared" si="71"/>
        <v>0</v>
      </c>
      <c r="S378" s="15" t="str">
        <f t="shared" si="72"/>
        <v xml:space="preserve"> </v>
      </c>
      <c r="T378" s="15"/>
      <c r="U378" s="12">
        <f t="shared" si="76"/>
        <v>0</v>
      </c>
      <c r="V378" s="12">
        <f t="shared" si="77"/>
        <v>0</v>
      </c>
      <c r="W378" s="12">
        <f t="shared" si="78"/>
        <v>0</v>
      </c>
      <c r="X378" s="12">
        <f t="shared" si="79"/>
        <v>0</v>
      </c>
      <c r="Y378" s="12">
        <f t="shared" si="80"/>
        <v>0</v>
      </c>
      <c r="Z378" s="12">
        <f t="shared" si="81"/>
        <v>0</v>
      </c>
      <c r="AA378" s="12">
        <f t="shared" si="84"/>
        <v>0</v>
      </c>
      <c r="AB378" s="12" t="str">
        <f t="shared" si="73"/>
        <v>00</v>
      </c>
      <c r="AC378" s="85" t="e">
        <f>VLOOKUP(AB378,'AMI Ref (2)'!T:U,2,FALSE)</f>
        <v>#N/A</v>
      </c>
      <c r="AD378" s="86"/>
      <c r="AE378" s="77">
        <f>IF(AND($D378=0,$J378="Oil"),'AMI Ref (2)'!$K$5,IF(AND($D378=0,$J378="Gas"),'AMI Ref (2)'!$L$5,IF(AND($D378=0,$J378="Electric"),'AMI Ref (2)'!$M$5,IF(AND($D378=0,$J378="N/A"),0,0))))</f>
        <v>0</v>
      </c>
      <c r="AF378" s="77">
        <f>IF(AND($D378=1,$J378="Oil"),'AMI Ref (2)'!$K$6,IF(AND($D378=1,$J378="Gas"),'AMI Ref (2)'!$L$6,IF(AND($D378=1,$J378="Electric"),'AMI Ref (2)'!$M$6,IF(AND($D378=1,$J378="N/A"),0,0))))</f>
        <v>0</v>
      </c>
      <c r="AG378" s="77">
        <f>IF(AND($D378=2,$J378="Oil"),'AMI Ref (2)'!$K$7,IF(AND($D378=2,$J378="Gas"),'AMI Ref (2)'!$L$7,IF(AND($D378=2,$J378="Electric"),'AMI Ref (2)'!$M$7,IF(AND($D378=2,$J378="N/A"),0,0))))</f>
        <v>0</v>
      </c>
      <c r="AH378" s="77">
        <f>IF(AND($D378=3,$J378="Oil"),'AMI Ref (2)'!$K$8,IF(AND($D378=3,$J378="Gas"),'AMI Ref (2)'!$L$8,IF(AND($D378=3,$J378="Electric"),'AMI Ref (2)'!$M$8,IF(AND($D378=3,$J378="N/A"),0,0))))</f>
        <v>0</v>
      </c>
      <c r="AI378" s="77">
        <f>IF(AND($D378=4,$J378="Oil"),'AMI Ref (2)'!$K$9,IF(AND($D378=4,$J378="Gas"),'AMI Ref (2)'!$L$9,IF(AND($D378=4,$J378="Electric"),'AMI Ref (2)'!$M$9,IF(AND($D378=4,$J378="N/A"),0,0))))</f>
        <v>0</v>
      </c>
      <c r="AJ378" s="77">
        <f>IF(AND($D378=5,$J378="Oil"),'AMI Ref (2)'!$K$10,IF(AND($D378=5,$J378="Gas"),'AMI Ref (2)'!$L$10,IF(AND($D378=5,$J378="Electric"),'AMI Ref (2)'!$M$10,IF(AND($D378=5,$J378="N/A"),0,0))))</f>
        <v>0</v>
      </c>
      <c r="AK378" s="42"/>
      <c r="AL378" s="77">
        <f>IF(AND($D378=0,$K378="Oil"),'AMI Ref (2)'!$N$5,IF(AND($D378=0,$K378="Gas"),'AMI Ref (2)'!$O$5,IF(AND($D378=0,$K378="Electric"),'AMI Ref (2)'!$P$5,IF(AND($D378=0,$K378="N/A"),0,0))))</f>
        <v>0</v>
      </c>
      <c r="AM378" s="77">
        <f>IF(AND($D378=1,$K378="Oil"),'AMI Ref (2)'!$N$6,IF(AND($D378=1,$K378="Gas"),'AMI Ref (2)'!$O$6,IF(AND($D378=1,$K378="Electric"),'AMI Ref (2)'!$P$6,IF(AND($D378=1,$K378="N/A"),0,0))))</f>
        <v>0</v>
      </c>
      <c r="AN378" s="77">
        <f>IF(AND($D378=2,$K378="Oil"),'AMI Ref (2)'!$N$7,IF(AND($D378=2,$K378="Gas"),'AMI Ref (2)'!$O$7,IF(AND($D378=2,$K378="Electric"),'AMI Ref (2)'!$P$7,IF(AND($D378=2,$K378="N/A"),0,0))))</f>
        <v>0</v>
      </c>
      <c r="AO378" s="77">
        <f>IF(AND($D378=3,$K378="Oil"),'AMI Ref (2)'!$N$8,IF(AND($D378=3,$K378="Gas"),'AMI Ref (2)'!$O$8,IF(AND($D378=3,$K378="Electric"),'AMI Ref (2)'!$P$8,IF(AND($D378=3,$K378="N/A"),0,0))))</f>
        <v>0</v>
      </c>
      <c r="AP378" s="77">
        <f>IF(AND($D378=4,$K378="Oil"),'AMI Ref (2)'!$N$9,IF(AND($D378=4,$K378="Gas"),'AMI Ref (2)'!$O$9,IF(AND($D378=4,$K378="Electric"),'AMI Ref (2)'!$P$9,IF(AND($D378=4,$K378="N/A"),0,0))))</f>
        <v>0</v>
      </c>
      <c r="AQ378" s="77">
        <f>IF(AND($D378=5,$K378="Oil"),'AMI Ref (2)'!$N$10,IF(AND($D378=5,$K378="Gas"),'AMI Ref (2)'!$O$10,IF(AND($D378=5,$K378="Electric"),'AMI Ref (2)'!$P$10,IF(AND($D378=5,$K378="N/A"),0,0))))</f>
        <v>0</v>
      </c>
      <c r="AR378" s="86">
        <f t="shared" si="82"/>
        <v>0</v>
      </c>
      <c r="AS378" s="87" t="e">
        <f t="shared" si="83"/>
        <v>#N/A</v>
      </c>
    </row>
    <row r="379" spans="1:45" ht="12.95" customHeight="1" x14ac:dyDescent="0.2">
      <c r="A379" s="68">
        <v>377</v>
      </c>
      <c r="B379" s="79">
        <f>Input!E394</f>
        <v>0</v>
      </c>
      <c r="C379" s="79">
        <f>Input!F394</f>
        <v>0</v>
      </c>
      <c r="D379" s="79">
        <f>Input!G394</f>
        <v>0</v>
      </c>
      <c r="E379" s="79">
        <f>Input!H394</f>
        <v>0</v>
      </c>
      <c r="F379" s="80">
        <f>Input!I394</f>
        <v>0</v>
      </c>
      <c r="G379" s="80">
        <f>Input!J394</f>
        <v>0</v>
      </c>
      <c r="H379" s="79">
        <f>Input!K394</f>
        <v>0</v>
      </c>
      <c r="I379" s="79">
        <f>Input!L394</f>
        <v>0</v>
      </c>
      <c r="J379" s="79">
        <f>Input!M394</f>
        <v>0</v>
      </c>
      <c r="K379" s="79">
        <f>Input!N394</f>
        <v>0</v>
      </c>
      <c r="L379" s="79">
        <f>Input!O394</f>
        <v>0</v>
      </c>
      <c r="M379" s="81" t="str">
        <f t="shared" si="74"/>
        <v/>
      </c>
      <c r="N379" s="82">
        <f t="shared" si="75"/>
        <v>0</v>
      </c>
      <c r="O379" s="83">
        <f>Input!C394</f>
        <v>0</v>
      </c>
      <c r="P379" s="83"/>
      <c r="R379" s="11">
        <f t="shared" si="71"/>
        <v>0</v>
      </c>
      <c r="S379" s="15" t="str">
        <f t="shared" si="72"/>
        <v xml:space="preserve"> </v>
      </c>
      <c r="T379" s="15"/>
      <c r="U379" s="12">
        <f t="shared" si="76"/>
        <v>0</v>
      </c>
      <c r="V379" s="12">
        <f t="shared" si="77"/>
        <v>0</v>
      </c>
      <c r="W379" s="12">
        <f t="shared" si="78"/>
        <v>0</v>
      </c>
      <c r="X379" s="12">
        <f t="shared" si="79"/>
        <v>0</v>
      </c>
      <c r="Y379" s="12">
        <f t="shared" si="80"/>
        <v>0</v>
      </c>
      <c r="Z379" s="12">
        <f t="shared" si="81"/>
        <v>0</v>
      </c>
      <c r="AA379" s="12">
        <f t="shared" si="84"/>
        <v>0</v>
      </c>
      <c r="AB379" s="12" t="str">
        <f t="shared" si="73"/>
        <v>00</v>
      </c>
      <c r="AC379" s="85" t="e">
        <f>VLOOKUP(AB379,'AMI Ref (2)'!T:U,2,FALSE)</f>
        <v>#N/A</v>
      </c>
      <c r="AD379" s="86"/>
      <c r="AE379" s="77">
        <f>IF(AND($D379=0,$J379="Oil"),'AMI Ref (2)'!$K$5,IF(AND($D379=0,$J379="Gas"),'AMI Ref (2)'!$L$5,IF(AND($D379=0,$J379="Electric"),'AMI Ref (2)'!$M$5,IF(AND($D379=0,$J379="N/A"),0,0))))</f>
        <v>0</v>
      </c>
      <c r="AF379" s="77">
        <f>IF(AND($D379=1,$J379="Oil"),'AMI Ref (2)'!$K$6,IF(AND($D379=1,$J379="Gas"),'AMI Ref (2)'!$L$6,IF(AND($D379=1,$J379="Electric"),'AMI Ref (2)'!$M$6,IF(AND($D379=1,$J379="N/A"),0,0))))</f>
        <v>0</v>
      </c>
      <c r="AG379" s="77">
        <f>IF(AND($D379=2,$J379="Oil"),'AMI Ref (2)'!$K$7,IF(AND($D379=2,$J379="Gas"),'AMI Ref (2)'!$L$7,IF(AND($D379=2,$J379="Electric"),'AMI Ref (2)'!$M$7,IF(AND($D379=2,$J379="N/A"),0,0))))</f>
        <v>0</v>
      </c>
      <c r="AH379" s="77">
        <f>IF(AND($D379=3,$J379="Oil"),'AMI Ref (2)'!$K$8,IF(AND($D379=3,$J379="Gas"),'AMI Ref (2)'!$L$8,IF(AND($D379=3,$J379="Electric"),'AMI Ref (2)'!$M$8,IF(AND($D379=3,$J379="N/A"),0,0))))</f>
        <v>0</v>
      </c>
      <c r="AI379" s="77">
        <f>IF(AND($D379=4,$J379="Oil"),'AMI Ref (2)'!$K$9,IF(AND($D379=4,$J379="Gas"),'AMI Ref (2)'!$L$9,IF(AND($D379=4,$J379="Electric"),'AMI Ref (2)'!$M$9,IF(AND($D379=4,$J379="N/A"),0,0))))</f>
        <v>0</v>
      </c>
      <c r="AJ379" s="77">
        <f>IF(AND($D379=5,$J379="Oil"),'AMI Ref (2)'!$K$10,IF(AND($D379=5,$J379="Gas"),'AMI Ref (2)'!$L$10,IF(AND($D379=5,$J379="Electric"),'AMI Ref (2)'!$M$10,IF(AND($D379=5,$J379="N/A"),0,0))))</f>
        <v>0</v>
      </c>
      <c r="AK379" s="42"/>
      <c r="AL379" s="77">
        <f>IF(AND($D379=0,$K379="Oil"),'AMI Ref (2)'!$N$5,IF(AND($D379=0,$K379="Gas"),'AMI Ref (2)'!$O$5,IF(AND($D379=0,$K379="Electric"),'AMI Ref (2)'!$P$5,IF(AND($D379=0,$K379="N/A"),0,0))))</f>
        <v>0</v>
      </c>
      <c r="AM379" s="77">
        <f>IF(AND($D379=1,$K379="Oil"),'AMI Ref (2)'!$N$6,IF(AND($D379=1,$K379="Gas"),'AMI Ref (2)'!$O$6,IF(AND($D379=1,$K379="Electric"),'AMI Ref (2)'!$P$6,IF(AND($D379=1,$K379="N/A"),0,0))))</f>
        <v>0</v>
      </c>
      <c r="AN379" s="77">
        <f>IF(AND($D379=2,$K379="Oil"),'AMI Ref (2)'!$N$7,IF(AND($D379=2,$K379="Gas"),'AMI Ref (2)'!$O$7,IF(AND($D379=2,$K379="Electric"),'AMI Ref (2)'!$P$7,IF(AND($D379=2,$K379="N/A"),0,0))))</f>
        <v>0</v>
      </c>
      <c r="AO379" s="77">
        <f>IF(AND($D379=3,$K379="Oil"),'AMI Ref (2)'!$N$8,IF(AND($D379=3,$K379="Gas"),'AMI Ref (2)'!$O$8,IF(AND($D379=3,$K379="Electric"),'AMI Ref (2)'!$P$8,IF(AND($D379=3,$K379="N/A"),0,0))))</f>
        <v>0</v>
      </c>
      <c r="AP379" s="77">
        <f>IF(AND($D379=4,$K379="Oil"),'AMI Ref (2)'!$N$9,IF(AND($D379=4,$K379="Gas"),'AMI Ref (2)'!$O$9,IF(AND($D379=4,$K379="Electric"),'AMI Ref (2)'!$P$9,IF(AND($D379=4,$K379="N/A"),0,0))))</f>
        <v>0</v>
      </c>
      <c r="AQ379" s="77">
        <f>IF(AND($D379=5,$K379="Oil"),'AMI Ref (2)'!$N$10,IF(AND($D379=5,$K379="Gas"),'AMI Ref (2)'!$O$10,IF(AND($D379=5,$K379="Electric"),'AMI Ref (2)'!$P$10,IF(AND($D379=5,$K379="N/A"),0,0))))</f>
        <v>0</v>
      </c>
      <c r="AR379" s="86">
        <f t="shared" si="82"/>
        <v>0</v>
      </c>
      <c r="AS379" s="87" t="e">
        <f t="shared" si="83"/>
        <v>#N/A</v>
      </c>
    </row>
    <row r="380" spans="1:45" ht="12.95" customHeight="1" x14ac:dyDescent="0.2">
      <c r="A380" s="68">
        <v>378</v>
      </c>
      <c r="B380" s="79">
        <f>Input!E395</f>
        <v>0</v>
      </c>
      <c r="C380" s="79">
        <f>Input!F395</f>
        <v>0</v>
      </c>
      <c r="D380" s="79">
        <f>Input!G395</f>
        <v>0</v>
      </c>
      <c r="E380" s="79">
        <f>Input!H395</f>
        <v>0</v>
      </c>
      <c r="F380" s="80">
        <f>Input!I395</f>
        <v>0</v>
      </c>
      <c r="G380" s="80">
        <f>Input!J395</f>
        <v>0</v>
      </c>
      <c r="H380" s="79">
        <f>Input!K395</f>
        <v>0</v>
      </c>
      <c r="I380" s="79">
        <f>Input!L395</f>
        <v>0</v>
      </c>
      <c r="J380" s="79">
        <f>Input!M395</f>
        <v>0</v>
      </c>
      <c r="K380" s="79">
        <f>Input!N395</f>
        <v>0</v>
      </c>
      <c r="L380" s="79">
        <f>Input!O395</f>
        <v>0</v>
      </c>
      <c r="M380" s="81" t="str">
        <f t="shared" si="74"/>
        <v/>
      </c>
      <c r="N380" s="82">
        <f t="shared" si="75"/>
        <v>0</v>
      </c>
      <c r="O380" s="83">
        <f>Input!C395</f>
        <v>0</v>
      </c>
      <c r="P380" s="83"/>
      <c r="R380" s="11">
        <f t="shared" si="71"/>
        <v>0</v>
      </c>
      <c r="S380" s="15" t="str">
        <f t="shared" si="72"/>
        <v xml:space="preserve"> </v>
      </c>
      <c r="T380" s="15"/>
      <c r="U380" s="12">
        <f t="shared" si="76"/>
        <v>0</v>
      </c>
      <c r="V380" s="12">
        <f t="shared" si="77"/>
        <v>0</v>
      </c>
      <c r="W380" s="12">
        <f t="shared" si="78"/>
        <v>0</v>
      </c>
      <c r="X380" s="12">
        <f t="shared" si="79"/>
        <v>0</v>
      </c>
      <c r="Y380" s="12">
        <f t="shared" si="80"/>
        <v>0</v>
      </c>
      <c r="Z380" s="12">
        <f t="shared" si="81"/>
        <v>0</v>
      </c>
      <c r="AA380" s="12">
        <f t="shared" si="84"/>
        <v>0</v>
      </c>
      <c r="AB380" s="12" t="str">
        <f t="shared" si="73"/>
        <v>00</v>
      </c>
      <c r="AC380" s="85" t="e">
        <f>VLOOKUP(AB380,'AMI Ref (2)'!T:U,2,FALSE)</f>
        <v>#N/A</v>
      </c>
      <c r="AD380" s="86"/>
      <c r="AE380" s="77">
        <f>IF(AND($D380=0,$J380="Oil"),'AMI Ref (2)'!$K$5,IF(AND($D380=0,$J380="Gas"),'AMI Ref (2)'!$L$5,IF(AND($D380=0,$J380="Electric"),'AMI Ref (2)'!$M$5,IF(AND($D380=0,$J380="N/A"),0,0))))</f>
        <v>0</v>
      </c>
      <c r="AF380" s="77">
        <f>IF(AND($D380=1,$J380="Oil"),'AMI Ref (2)'!$K$6,IF(AND($D380=1,$J380="Gas"),'AMI Ref (2)'!$L$6,IF(AND($D380=1,$J380="Electric"),'AMI Ref (2)'!$M$6,IF(AND($D380=1,$J380="N/A"),0,0))))</f>
        <v>0</v>
      </c>
      <c r="AG380" s="77">
        <f>IF(AND($D380=2,$J380="Oil"),'AMI Ref (2)'!$K$7,IF(AND($D380=2,$J380="Gas"),'AMI Ref (2)'!$L$7,IF(AND($D380=2,$J380="Electric"),'AMI Ref (2)'!$M$7,IF(AND($D380=2,$J380="N/A"),0,0))))</f>
        <v>0</v>
      </c>
      <c r="AH380" s="77">
        <f>IF(AND($D380=3,$J380="Oil"),'AMI Ref (2)'!$K$8,IF(AND($D380=3,$J380="Gas"),'AMI Ref (2)'!$L$8,IF(AND($D380=3,$J380="Electric"),'AMI Ref (2)'!$M$8,IF(AND($D380=3,$J380="N/A"),0,0))))</f>
        <v>0</v>
      </c>
      <c r="AI380" s="77">
        <f>IF(AND($D380=4,$J380="Oil"),'AMI Ref (2)'!$K$9,IF(AND($D380=4,$J380="Gas"),'AMI Ref (2)'!$L$9,IF(AND($D380=4,$J380="Electric"),'AMI Ref (2)'!$M$9,IF(AND($D380=4,$J380="N/A"),0,0))))</f>
        <v>0</v>
      </c>
      <c r="AJ380" s="77">
        <f>IF(AND($D380=5,$J380="Oil"),'AMI Ref (2)'!$K$10,IF(AND($D380=5,$J380="Gas"),'AMI Ref (2)'!$L$10,IF(AND($D380=5,$J380="Electric"),'AMI Ref (2)'!$M$10,IF(AND($D380=5,$J380="N/A"),0,0))))</f>
        <v>0</v>
      </c>
      <c r="AK380" s="42"/>
      <c r="AL380" s="77">
        <f>IF(AND($D380=0,$K380="Oil"),'AMI Ref (2)'!$N$5,IF(AND($D380=0,$K380="Gas"),'AMI Ref (2)'!$O$5,IF(AND($D380=0,$K380="Electric"),'AMI Ref (2)'!$P$5,IF(AND($D380=0,$K380="N/A"),0,0))))</f>
        <v>0</v>
      </c>
      <c r="AM380" s="77">
        <f>IF(AND($D380=1,$K380="Oil"),'AMI Ref (2)'!$N$6,IF(AND($D380=1,$K380="Gas"),'AMI Ref (2)'!$O$6,IF(AND($D380=1,$K380="Electric"),'AMI Ref (2)'!$P$6,IF(AND($D380=1,$K380="N/A"),0,0))))</f>
        <v>0</v>
      </c>
      <c r="AN380" s="77">
        <f>IF(AND($D380=2,$K380="Oil"),'AMI Ref (2)'!$N$7,IF(AND($D380=2,$K380="Gas"),'AMI Ref (2)'!$O$7,IF(AND($D380=2,$K380="Electric"),'AMI Ref (2)'!$P$7,IF(AND($D380=2,$K380="N/A"),0,0))))</f>
        <v>0</v>
      </c>
      <c r="AO380" s="77">
        <f>IF(AND($D380=3,$K380="Oil"),'AMI Ref (2)'!$N$8,IF(AND($D380=3,$K380="Gas"),'AMI Ref (2)'!$O$8,IF(AND($D380=3,$K380="Electric"),'AMI Ref (2)'!$P$8,IF(AND($D380=3,$K380="N/A"),0,0))))</f>
        <v>0</v>
      </c>
      <c r="AP380" s="77">
        <f>IF(AND($D380=4,$K380="Oil"),'AMI Ref (2)'!$N$9,IF(AND($D380=4,$K380="Gas"),'AMI Ref (2)'!$O$9,IF(AND($D380=4,$K380="Electric"),'AMI Ref (2)'!$P$9,IF(AND($D380=4,$K380="N/A"),0,0))))</f>
        <v>0</v>
      </c>
      <c r="AQ380" s="77">
        <f>IF(AND($D380=5,$K380="Oil"),'AMI Ref (2)'!$N$10,IF(AND($D380=5,$K380="Gas"),'AMI Ref (2)'!$O$10,IF(AND($D380=5,$K380="Electric"),'AMI Ref (2)'!$P$10,IF(AND($D380=5,$K380="N/A"),0,0))))</f>
        <v>0</v>
      </c>
      <c r="AR380" s="86">
        <f t="shared" si="82"/>
        <v>0</v>
      </c>
      <c r="AS380" s="87" t="e">
        <f t="shared" si="83"/>
        <v>#N/A</v>
      </c>
    </row>
    <row r="381" spans="1:45" ht="12.95" customHeight="1" x14ac:dyDescent="0.2">
      <c r="A381" s="68">
        <v>379</v>
      </c>
      <c r="B381" s="79">
        <f>Input!E396</f>
        <v>0</v>
      </c>
      <c r="C381" s="79">
        <f>Input!F396</f>
        <v>0</v>
      </c>
      <c r="D381" s="79">
        <f>Input!G396</f>
        <v>0</v>
      </c>
      <c r="E381" s="79">
        <f>Input!H396</f>
        <v>0</v>
      </c>
      <c r="F381" s="80">
        <f>Input!I396</f>
        <v>0</v>
      </c>
      <c r="G381" s="80">
        <f>Input!J396</f>
        <v>0</v>
      </c>
      <c r="H381" s="79">
        <f>Input!K396</f>
        <v>0</v>
      </c>
      <c r="I381" s="79">
        <f>Input!L396</f>
        <v>0</v>
      </c>
      <c r="J381" s="79">
        <f>Input!M396</f>
        <v>0</v>
      </c>
      <c r="K381" s="79">
        <f>Input!N396</f>
        <v>0</v>
      </c>
      <c r="L381" s="79">
        <f>Input!O396</f>
        <v>0</v>
      </c>
      <c r="M381" s="81" t="str">
        <f t="shared" si="74"/>
        <v/>
      </c>
      <c r="N381" s="82">
        <f t="shared" si="75"/>
        <v>0</v>
      </c>
      <c r="O381" s="83">
        <f>Input!C396</f>
        <v>0</v>
      </c>
      <c r="P381" s="83"/>
      <c r="R381" s="11">
        <f t="shared" si="71"/>
        <v>0</v>
      </c>
      <c r="S381" s="15" t="str">
        <f t="shared" si="72"/>
        <v xml:space="preserve"> </v>
      </c>
      <c r="T381" s="15"/>
      <c r="U381" s="12">
        <f t="shared" si="76"/>
        <v>0</v>
      </c>
      <c r="V381" s="12">
        <f t="shared" si="77"/>
        <v>0</v>
      </c>
      <c r="W381" s="12">
        <f t="shared" si="78"/>
        <v>0</v>
      </c>
      <c r="X381" s="12">
        <f t="shared" si="79"/>
        <v>0</v>
      </c>
      <c r="Y381" s="12">
        <f t="shared" si="80"/>
        <v>0</v>
      </c>
      <c r="Z381" s="12">
        <f t="shared" si="81"/>
        <v>0</v>
      </c>
      <c r="AA381" s="12">
        <f t="shared" si="84"/>
        <v>0</v>
      </c>
      <c r="AB381" s="12" t="str">
        <f t="shared" si="73"/>
        <v>00</v>
      </c>
      <c r="AC381" s="85" t="e">
        <f>VLOOKUP(AB381,'AMI Ref (2)'!T:U,2,FALSE)</f>
        <v>#N/A</v>
      </c>
      <c r="AD381" s="86"/>
      <c r="AE381" s="77">
        <f>IF(AND($D381=0,$J381="Oil"),'AMI Ref (2)'!$K$5,IF(AND($D381=0,$J381="Gas"),'AMI Ref (2)'!$L$5,IF(AND($D381=0,$J381="Electric"),'AMI Ref (2)'!$M$5,IF(AND($D381=0,$J381="N/A"),0,0))))</f>
        <v>0</v>
      </c>
      <c r="AF381" s="77">
        <f>IF(AND($D381=1,$J381="Oil"),'AMI Ref (2)'!$K$6,IF(AND($D381=1,$J381="Gas"),'AMI Ref (2)'!$L$6,IF(AND($D381=1,$J381="Electric"),'AMI Ref (2)'!$M$6,IF(AND($D381=1,$J381="N/A"),0,0))))</f>
        <v>0</v>
      </c>
      <c r="AG381" s="77">
        <f>IF(AND($D381=2,$J381="Oil"),'AMI Ref (2)'!$K$7,IF(AND($D381=2,$J381="Gas"),'AMI Ref (2)'!$L$7,IF(AND($D381=2,$J381="Electric"),'AMI Ref (2)'!$M$7,IF(AND($D381=2,$J381="N/A"),0,0))))</f>
        <v>0</v>
      </c>
      <c r="AH381" s="77">
        <f>IF(AND($D381=3,$J381="Oil"),'AMI Ref (2)'!$K$8,IF(AND($D381=3,$J381="Gas"),'AMI Ref (2)'!$L$8,IF(AND($D381=3,$J381="Electric"),'AMI Ref (2)'!$M$8,IF(AND($D381=3,$J381="N/A"),0,0))))</f>
        <v>0</v>
      </c>
      <c r="AI381" s="77">
        <f>IF(AND($D381=4,$J381="Oil"),'AMI Ref (2)'!$K$9,IF(AND($D381=4,$J381="Gas"),'AMI Ref (2)'!$L$9,IF(AND($D381=4,$J381="Electric"),'AMI Ref (2)'!$M$9,IF(AND($D381=4,$J381="N/A"),0,0))))</f>
        <v>0</v>
      </c>
      <c r="AJ381" s="77">
        <f>IF(AND($D381=5,$J381="Oil"),'AMI Ref (2)'!$K$10,IF(AND($D381=5,$J381="Gas"),'AMI Ref (2)'!$L$10,IF(AND($D381=5,$J381="Electric"),'AMI Ref (2)'!$M$10,IF(AND($D381=5,$J381="N/A"),0,0))))</f>
        <v>0</v>
      </c>
      <c r="AK381" s="42"/>
      <c r="AL381" s="77">
        <f>IF(AND($D381=0,$K381="Oil"),'AMI Ref (2)'!$N$5,IF(AND($D381=0,$K381="Gas"),'AMI Ref (2)'!$O$5,IF(AND($D381=0,$K381="Electric"),'AMI Ref (2)'!$P$5,IF(AND($D381=0,$K381="N/A"),0,0))))</f>
        <v>0</v>
      </c>
      <c r="AM381" s="77">
        <f>IF(AND($D381=1,$K381="Oil"),'AMI Ref (2)'!$N$6,IF(AND($D381=1,$K381="Gas"),'AMI Ref (2)'!$O$6,IF(AND($D381=1,$K381="Electric"),'AMI Ref (2)'!$P$6,IF(AND($D381=1,$K381="N/A"),0,0))))</f>
        <v>0</v>
      </c>
      <c r="AN381" s="77">
        <f>IF(AND($D381=2,$K381="Oil"),'AMI Ref (2)'!$N$7,IF(AND($D381=2,$K381="Gas"),'AMI Ref (2)'!$O$7,IF(AND($D381=2,$K381="Electric"),'AMI Ref (2)'!$P$7,IF(AND($D381=2,$K381="N/A"),0,0))))</f>
        <v>0</v>
      </c>
      <c r="AO381" s="77">
        <f>IF(AND($D381=3,$K381="Oil"),'AMI Ref (2)'!$N$8,IF(AND($D381=3,$K381="Gas"),'AMI Ref (2)'!$O$8,IF(AND($D381=3,$K381="Electric"),'AMI Ref (2)'!$P$8,IF(AND($D381=3,$K381="N/A"),0,0))))</f>
        <v>0</v>
      </c>
      <c r="AP381" s="77">
        <f>IF(AND($D381=4,$K381="Oil"),'AMI Ref (2)'!$N$9,IF(AND($D381=4,$K381="Gas"),'AMI Ref (2)'!$O$9,IF(AND($D381=4,$K381="Electric"),'AMI Ref (2)'!$P$9,IF(AND($D381=4,$K381="N/A"),0,0))))</f>
        <v>0</v>
      </c>
      <c r="AQ381" s="77">
        <f>IF(AND($D381=5,$K381="Oil"),'AMI Ref (2)'!$N$10,IF(AND($D381=5,$K381="Gas"),'AMI Ref (2)'!$O$10,IF(AND($D381=5,$K381="Electric"),'AMI Ref (2)'!$P$10,IF(AND($D381=5,$K381="N/A"),0,0))))</f>
        <v>0</v>
      </c>
      <c r="AR381" s="86">
        <f t="shared" si="82"/>
        <v>0</v>
      </c>
      <c r="AS381" s="87" t="e">
        <f t="shared" si="83"/>
        <v>#N/A</v>
      </c>
    </row>
    <row r="382" spans="1:45" ht="12.95" customHeight="1" x14ac:dyDescent="0.2">
      <c r="A382" s="68">
        <v>380</v>
      </c>
      <c r="B382" s="79">
        <f>Input!E397</f>
        <v>0</v>
      </c>
      <c r="C382" s="79">
        <f>Input!F397</f>
        <v>0</v>
      </c>
      <c r="D382" s="79">
        <f>Input!G397</f>
        <v>0</v>
      </c>
      <c r="E382" s="79">
        <f>Input!H397</f>
        <v>0</v>
      </c>
      <c r="F382" s="80">
        <f>Input!I397</f>
        <v>0</v>
      </c>
      <c r="G382" s="80">
        <f>Input!J397</f>
        <v>0</v>
      </c>
      <c r="H382" s="79">
        <f>Input!K397</f>
        <v>0</v>
      </c>
      <c r="I382" s="79">
        <f>Input!L397</f>
        <v>0</v>
      </c>
      <c r="J382" s="79">
        <f>Input!M397</f>
        <v>0</v>
      </c>
      <c r="K382" s="79">
        <f>Input!N397</f>
        <v>0</v>
      </c>
      <c r="L382" s="79">
        <f>Input!O397</f>
        <v>0</v>
      </c>
      <c r="M382" s="81" t="str">
        <f t="shared" si="74"/>
        <v/>
      </c>
      <c r="N382" s="82">
        <f t="shared" si="75"/>
        <v>0</v>
      </c>
      <c r="O382" s="83">
        <f>Input!C397</f>
        <v>0</v>
      </c>
      <c r="P382" s="83"/>
      <c r="R382" s="11">
        <f t="shared" si="71"/>
        <v>0</v>
      </c>
      <c r="S382" s="15" t="str">
        <f t="shared" si="72"/>
        <v xml:space="preserve"> </v>
      </c>
      <c r="T382" s="15"/>
      <c r="U382" s="12">
        <f t="shared" si="76"/>
        <v>0</v>
      </c>
      <c r="V382" s="12">
        <f t="shared" si="77"/>
        <v>0</v>
      </c>
      <c r="W382" s="12">
        <f t="shared" si="78"/>
        <v>0</v>
      </c>
      <c r="X382" s="12">
        <f t="shared" si="79"/>
        <v>0</v>
      </c>
      <c r="Y382" s="12">
        <f t="shared" si="80"/>
        <v>0</v>
      </c>
      <c r="Z382" s="12">
        <f t="shared" si="81"/>
        <v>0</v>
      </c>
      <c r="AA382" s="12">
        <f t="shared" si="84"/>
        <v>0</v>
      </c>
      <c r="AB382" s="12" t="str">
        <f t="shared" si="73"/>
        <v>00</v>
      </c>
      <c r="AC382" s="85" t="e">
        <f>VLOOKUP(AB382,'AMI Ref (2)'!T:U,2,FALSE)</f>
        <v>#N/A</v>
      </c>
      <c r="AD382" s="86"/>
      <c r="AE382" s="77">
        <f>IF(AND($D382=0,$J382="Oil"),'AMI Ref (2)'!$K$5,IF(AND($D382=0,$J382="Gas"),'AMI Ref (2)'!$L$5,IF(AND($D382=0,$J382="Electric"),'AMI Ref (2)'!$M$5,IF(AND($D382=0,$J382="N/A"),0,0))))</f>
        <v>0</v>
      </c>
      <c r="AF382" s="77">
        <f>IF(AND($D382=1,$J382="Oil"),'AMI Ref (2)'!$K$6,IF(AND($D382=1,$J382="Gas"),'AMI Ref (2)'!$L$6,IF(AND($D382=1,$J382="Electric"),'AMI Ref (2)'!$M$6,IF(AND($D382=1,$J382="N/A"),0,0))))</f>
        <v>0</v>
      </c>
      <c r="AG382" s="77">
        <f>IF(AND($D382=2,$J382="Oil"),'AMI Ref (2)'!$K$7,IF(AND($D382=2,$J382="Gas"),'AMI Ref (2)'!$L$7,IF(AND($D382=2,$J382="Electric"),'AMI Ref (2)'!$M$7,IF(AND($D382=2,$J382="N/A"),0,0))))</f>
        <v>0</v>
      </c>
      <c r="AH382" s="77">
        <f>IF(AND($D382=3,$J382="Oil"),'AMI Ref (2)'!$K$8,IF(AND($D382=3,$J382="Gas"),'AMI Ref (2)'!$L$8,IF(AND($D382=3,$J382="Electric"),'AMI Ref (2)'!$M$8,IF(AND($D382=3,$J382="N/A"),0,0))))</f>
        <v>0</v>
      </c>
      <c r="AI382" s="77">
        <f>IF(AND($D382=4,$J382="Oil"),'AMI Ref (2)'!$K$9,IF(AND($D382=4,$J382="Gas"),'AMI Ref (2)'!$L$9,IF(AND($D382=4,$J382="Electric"),'AMI Ref (2)'!$M$9,IF(AND($D382=4,$J382="N/A"),0,0))))</f>
        <v>0</v>
      </c>
      <c r="AJ382" s="77">
        <f>IF(AND($D382=5,$J382="Oil"),'AMI Ref (2)'!$K$10,IF(AND($D382=5,$J382="Gas"),'AMI Ref (2)'!$L$10,IF(AND($D382=5,$J382="Electric"),'AMI Ref (2)'!$M$10,IF(AND($D382=5,$J382="N/A"),0,0))))</f>
        <v>0</v>
      </c>
      <c r="AK382" s="42"/>
      <c r="AL382" s="77">
        <f>IF(AND($D382=0,$K382="Oil"),'AMI Ref (2)'!$N$5,IF(AND($D382=0,$K382="Gas"),'AMI Ref (2)'!$O$5,IF(AND($D382=0,$K382="Electric"),'AMI Ref (2)'!$P$5,IF(AND($D382=0,$K382="N/A"),0,0))))</f>
        <v>0</v>
      </c>
      <c r="AM382" s="77">
        <f>IF(AND($D382=1,$K382="Oil"),'AMI Ref (2)'!$N$6,IF(AND($D382=1,$K382="Gas"),'AMI Ref (2)'!$O$6,IF(AND($D382=1,$K382="Electric"),'AMI Ref (2)'!$P$6,IF(AND($D382=1,$K382="N/A"),0,0))))</f>
        <v>0</v>
      </c>
      <c r="AN382" s="77">
        <f>IF(AND($D382=2,$K382="Oil"),'AMI Ref (2)'!$N$7,IF(AND($D382=2,$K382="Gas"),'AMI Ref (2)'!$O$7,IF(AND($D382=2,$K382="Electric"),'AMI Ref (2)'!$P$7,IF(AND($D382=2,$K382="N/A"),0,0))))</f>
        <v>0</v>
      </c>
      <c r="AO382" s="77">
        <f>IF(AND($D382=3,$K382="Oil"),'AMI Ref (2)'!$N$8,IF(AND($D382=3,$K382="Gas"),'AMI Ref (2)'!$O$8,IF(AND($D382=3,$K382="Electric"),'AMI Ref (2)'!$P$8,IF(AND($D382=3,$K382="N/A"),0,0))))</f>
        <v>0</v>
      </c>
      <c r="AP382" s="77">
        <f>IF(AND($D382=4,$K382="Oil"),'AMI Ref (2)'!$N$9,IF(AND($D382=4,$K382="Gas"),'AMI Ref (2)'!$O$9,IF(AND($D382=4,$K382="Electric"),'AMI Ref (2)'!$P$9,IF(AND($D382=4,$K382="N/A"),0,0))))</f>
        <v>0</v>
      </c>
      <c r="AQ382" s="77">
        <f>IF(AND($D382=5,$K382="Oil"),'AMI Ref (2)'!$N$10,IF(AND($D382=5,$K382="Gas"),'AMI Ref (2)'!$O$10,IF(AND($D382=5,$K382="Electric"),'AMI Ref (2)'!$P$10,IF(AND($D382=5,$K382="N/A"),0,0))))</f>
        <v>0</v>
      </c>
      <c r="AR382" s="86">
        <f t="shared" si="82"/>
        <v>0</v>
      </c>
      <c r="AS382" s="87" t="e">
        <f t="shared" si="83"/>
        <v>#N/A</v>
      </c>
    </row>
    <row r="383" spans="1:45" ht="12.95" customHeight="1" x14ac:dyDescent="0.2">
      <c r="A383" s="68">
        <v>381</v>
      </c>
      <c r="B383" s="79">
        <f>Input!E398</f>
        <v>0</v>
      </c>
      <c r="C383" s="79">
        <f>Input!F398</f>
        <v>0</v>
      </c>
      <c r="D383" s="79">
        <f>Input!G398</f>
        <v>0</v>
      </c>
      <c r="E383" s="79">
        <f>Input!H398</f>
        <v>0</v>
      </c>
      <c r="F383" s="80">
        <f>Input!I398</f>
        <v>0</v>
      </c>
      <c r="G383" s="80">
        <f>Input!J398</f>
        <v>0</v>
      </c>
      <c r="H383" s="79">
        <f>Input!K398</f>
        <v>0</v>
      </c>
      <c r="I383" s="79">
        <f>Input!L398</f>
        <v>0</v>
      </c>
      <c r="J383" s="79">
        <f>Input!M398</f>
        <v>0</v>
      </c>
      <c r="K383" s="79">
        <f>Input!N398</f>
        <v>0</v>
      </c>
      <c r="L383" s="79">
        <f>Input!O398</f>
        <v>0</v>
      </c>
      <c r="M383" s="81" t="str">
        <f t="shared" si="74"/>
        <v/>
      </c>
      <c r="N383" s="82">
        <f t="shared" si="75"/>
        <v>0</v>
      </c>
      <c r="O383" s="83">
        <f>Input!C398</f>
        <v>0</v>
      </c>
      <c r="P383" s="83"/>
      <c r="R383" s="11">
        <f t="shared" si="71"/>
        <v>0</v>
      </c>
      <c r="S383" s="15" t="str">
        <f t="shared" si="72"/>
        <v xml:space="preserve"> </v>
      </c>
      <c r="T383" s="15"/>
      <c r="U383" s="12">
        <f t="shared" si="76"/>
        <v>0</v>
      </c>
      <c r="V383" s="12">
        <f t="shared" si="77"/>
        <v>0</v>
      </c>
      <c r="W383" s="12">
        <f t="shared" si="78"/>
        <v>0</v>
      </c>
      <c r="X383" s="12">
        <f t="shared" si="79"/>
        <v>0</v>
      </c>
      <c r="Y383" s="12">
        <f t="shared" si="80"/>
        <v>0</v>
      </c>
      <c r="Z383" s="12">
        <f t="shared" si="81"/>
        <v>0</v>
      </c>
      <c r="AA383" s="12">
        <f t="shared" si="84"/>
        <v>0</v>
      </c>
      <c r="AB383" s="12" t="str">
        <f t="shared" si="73"/>
        <v>00</v>
      </c>
      <c r="AC383" s="85" t="e">
        <f>VLOOKUP(AB383,'AMI Ref (2)'!T:U,2,FALSE)</f>
        <v>#N/A</v>
      </c>
      <c r="AD383" s="86"/>
      <c r="AE383" s="77">
        <f>IF(AND($D383=0,$J383="Oil"),'AMI Ref (2)'!$K$5,IF(AND($D383=0,$J383="Gas"),'AMI Ref (2)'!$L$5,IF(AND($D383=0,$J383="Electric"),'AMI Ref (2)'!$M$5,IF(AND($D383=0,$J383="N/A"),0,0))))</f>
        <v>0</v>
      </c>
      <c r="AF383" s="77">
        <f>IF(AND($D383=1,$J383="Oil"),'AMI Ref (2)'!$K$6,IF(AND($D383=1,$J383="Gas"),'AMI Ref (2)'!$L$6,IF(AND($D383=1,$J383="Electric"),'AMI Ref (2)'!$M$6,IF(AND($D383=1,$J383="N/A"),0,0))))</f>
        <v>0</v>
      </c>
      <c r="AG383" s="77">
        <f>IF(AND($D383=2,$J383="Oil"),'AMI Ref (2)'!$K$7,IF(AND($D383=2,$J383="Gas"),'AMI Ref (2)'!$L$7,IF(AND($D383=2,$J383="Electric"),'AMI Ref (2)'!$M$7,IF(AND($D383=2,$J383="N/A"),0,0))))</f>
        <v>0</v>
      </c>
      <c r="AH383" s="77">
        <f>IF(AND($D383=3,$J383="Oil"),'AMI Ref (2)'!$K$8,IF(AND($D383=3,$J383="Gas"),'AMI Ref (2)'!$L$8,IF(AND($D383=3,$J383="Electric"),'AMI Ref (2)'!$M$8,IF(AND($D383=3,$J383="N/A"),0,0))))</f>
        <v>0</v>
      </c>
      <c r="AI383" s="77">
        <f>IF(AND($D383=4,$J383="Oil"),'AMI Ref (2)'!$K$9,IF(AND($D383=4,$J383="Gas"),'AMI Ref (2)'!$L$9,IF(AND($D383=4,$J383="Electric"),'AMI Ref (2)'!$M$9,IF(AND($D383=4,$J383="N/A"),0,0))))</f>
        <v>0</v>
      </c>
      <c r="AJ383" s="77">
        <f>IF(AND($D383=5,$J383="Oil"),'AMI Ref (2)'!$K$10,IF(AND($D383=5,$J383="Gas"),'AMI Ref (2)'!$L$10,IF(AND($D383=5,$J383="Electric"),'AMI Ref (2)'!$M$10,IF(AND($D383=5,$J383="N/A"),0,0))))</f>
        <v>0</v>
      </c>
      <c r="AK383" s="42"/>
      <c r="AL383" s="77">
        <f>IF(AND($D383=0,$K383="Oil"),'AMI Ref (2)'!$N$5,IF(AND($D383=0,$K383="Gas"),'AMI Ref (2)'!$O$5,IF(AND($D383=0,$K383="Electric"),'AMI Ref (2)'!$P$5,IF(AND($D383=0,$K383="N/A"),0,0))))</f>
        <v>0</v>
      </c>
      <c r="AM383" s="77">
        <f>IF(AND($D383=1,$K383="Oil"),'AMI Ref (2)'!$N$6,IF(AND($D383=1,$K383="Gas"),'AMI Ref (2)'!$O$6,IF(AND($D383=1,$K383="Electric"),'AMI Ref (2)'!$P$6,IF(AND($D383=1,$K383="N/A"),0,0))))</f>
        <v>0</v>
      </c>
      <c r="AN383" s="77">
        <f>IF(AND($D383=2,$K383="Oil"),'AMI Ref (2)'!$N$7,IF(AND($D383=2,$K383="Gas"),'AMI Ref (2)'!$O$7,IF(AND($D383=2,$K383="Electric"),'AMI Ref (2)'!$P$7,IF(AND($D383=2,$K383="N/A"),0,0))))</f>
        <v>0</v>
      </c>
      <c r="AO383" s="77">
        <f>IF(AND($D383=3,$K383="Oil"),'AMI Ref (2)'!$N$8,IF(AND($D383=3,$K383="Gas"),'AMI Ref (2)'!$O$8,IF(AND($D383=3,$K383="Electric"),'AMI Ref (2)'!$P$8,IF(AND($D383=3,$K383="N/A"),0,0))))</f>
        <v>0</v>
      </c>
      <c r="AP383" s="77">
        <f>IF(AND($D383=4,$K383="Oil"),'AMI Ref (2)'!$N$9,IF(AND($D383=4,$K383="Gas"),'AMI Ref (2)'!$O$9,IF(AND($D383=4,$K383="Electric"),'AMI Ref (2)'!$P$9,IF(AND($D383=4,$K383="N/A"),0,0))))</f>
        <v>0</v>
      </c>
      <c r="AQ383" s="77">
        <f>IF(AND($D383=5,$K383="Oil"),'AMI Ref (2)'!$N$10,IF(AND($D383=5,$K383="Gas"),'AMI Ref (2)'!$O$10,IF(AND($D383=5,$K383="Electric"),'AMI Ref (2)'!$P$10,IF(AND($D383=5,$K383="N/A"),0,0))))</f>
        <v>0</v>
      </c>
      <c r="AR383" s="86">
        <f t="shared" si="82"/>
        <v>0</v>
      </c>
      <c r="AS383" s="87" t="e">
        <f t="shared" si="83"/>
        <v>#N/A</v>
      </c>
    </row>
    <row r="384" spans="1:45" ht="12.95" customHeight="1" x14ac:dyDescent="0.2">
      <c r="A384" s="68">
        <v>382</v>
      </c>
      <c r="B384" s="79">
        <f>Input!E399</f>
        <v>0</v>
      </c>
      <c r="C384" s="79">
        <f>Input!F399</f>
        <v>0</v>
      </c>
      <c r="D384" s="79">
        <f>Input!G399</f>
        <v>0</v>
      </c>
      <c r="E384" s="79">
        <f>Input!H399</f>
        <v>0</v>
      </c>
      <c r="F384" s="80">
        <f>Input!I399</f>
        <v>0</v>
      </c>
      <c r="G384" s="80">
        <f>Input!J399</f>
        <v>0</v>
      </c>
      <c r="H384" s="79">
        <f>Input!K399</f>
        <v>0</v>
      </c>
      <c r="I384" s="79">
        <f>Input!L399</f>
        <v>0</v>
      </c>
      <c r="J384" s="79">
        <f>Input!M399</f>
        <v>0</v>
      </c>
      <c r="K384" s="79">
        <f>Input!N399</f>
        <v>0</v>
      </c>
      <c r="L384" s="79">
        <f>Input!O399</f>
        <v>0</v>
      </c>
      <c r="M384" s="81" t="str">
        <f t="shared" si="74"/>
        <v/>
      </c>
      <c r="N384" s="82">
        <f t="shared" si="75"/>
        <v>0</v>
      </c>
      <c r="O384" s="83">
        <f>Input!C399</f>
        <v>0</v>
      </c>
      <c r="P384" s="83"/>
      <c r="R384" s="11">
        <f t="shared" si="71"/>
        <v>0</v>
      </c>
      <c r="S384" s="15" t="str">
        <f t="shared" si="72"/>
        <v xml:space="preserve"> </v>
      </c>
      <c r="T384" s="15"/>
      <c r="U384" s="12">
        <f t="shared" si="76"/>
        <v>0</v>
      </c>
      <c r="V384" s="12">
        <f t="shared" si="77"/>
        <v>0</v>
      </c>
      <c r="W384" s="12">
        <f t="shared" si="78"/>
        <v>0</v>
      </c>
      <c r="X384" s="12">
        <f t="shared" si="79"/>
        <v>0</v>
      </c>
      <c r="Y384" s="12">
        <f t="shared" si="80"/>
        <v>0</v>
      </c>
      <c r="Z384" s="12">
        <f t="shared" si="81"/>
        <v>0</v>
      </c>
      <c r="AA384" s="12">
        <f t="shared" si="84"/>
        <v>0</v>
      </c>
      <c r="AB384" s="12" t="str">
        <f t="shared" si="73"/>
        <v>00</v>
      </c>
      <c r="AC384" s="85" t="e">
        <f>VLOOKUP(AB384,'AMI Ref (2)'!T:U,2,FALSE)</f>
        <v>#N/A</v>
      </c>
      <c r="AD384" s="86"/>
      <c r="AE384" s="77">
        <f>IF(AND($D384=0,$J384="Oil"),'AMI Ref (2)'!$K$5,IF(AND($D384=0,$J384="Gas"),'AMI Ref (2)'!$L$5,IF(AND($D384=0,$J384="Electric"),'AMI Ref (2)'!$M$5,IF(AND($D384=0,$J384="N/A"),0,0))))</f>
        <v>0</v>
      </c>
      <c r="AF384" s="77">
        <f>IF(AND($D384=1,$J384="Oil"),'AMI Ref (2)'!$K$6,IF(AND($D384=1,$J384="Gas"),'AMI Ref (2)'!$L$6,IF(AND($D384=1,$J384="Electric"),'AMI Ref (2)'!$M$6,IF(AND($D384=1,$J384="N/A"),0,0))))</f>
        <v>0</v>
      </c>
      <c r="AG384" s="77">
        <f>IF(AND($D384=2,$J384="Oil"),'AMI Ref (2)'!$K$7,IF(AND($D384=2,$J384="Gas"),'AMI Ref (2)'!$L$7,IF(AND($D384=2,$J384="Electric"),'AMI Ref (2)'!$M$7,IF(AND($D384=2,$J384="N/A"),0,0))))</f>
        <v>0</v>
      </c>
      <c r="AH384" s="77">
        <f>IF(AND($D384=3,$J384="Oil"),'AMI Ref (2)'!$K$8,IF(AND($D384=3,$J384="Gas"),'AMI Ref (2)'!$L$8,IF(AND($D384=3,$J384="Electric"),'AMI Ref (2)'!$M$8,IF(AND($D384=3,$J384="N/A"),0,0))))</f>
        <v>0</v>
      </c>
      <c r="AI384" s="77">
        <f>IF(AND($D384=4,$J384="Oil"),'AMI Ref (2)'!$K$9,IF(AND($D384=4,$J384="Gas"),'AMI Ref (2)'!$L$9,IF(AND($D384=4,$J384="Electric"),'AMI Ref (2)'!$M$9,IF(AND($D384=4,$J384="N/A"),0,0))))</f>
        <v>0</v>
      </c>
      <c r="AJ384" s="77">
        <f>IF(AND($D384=5,$J384="Oil"),'AMI Ref (2)'!$K$10,IF(AND($D384=5,$J384="Gas"),'AMI Ref (2)'!$L$10,IF(AND($D384=5,$J384="Electric"),'AMI Ref (2)'!$M$10,IF(AND($D384=5,$J384="N/A"),0,0))))</f>
        <v>0</v>
      </c>
      <c r="AK384" s="42"/>
      <c r="AL384" s="77">
        <f>IF(AND($D384=0,$K384="Oil"),'AMI Ref (2)'!$N$5,IF(AND($D384=0,$K384="Gas"),'AMI Ref (2)'!$O$5,IF(AND($D384=0,$K384="Electric"),'AMI Ref (2)'!$P$5,IF(AND($D384=0,$K384="N/A"),0,0))))</f>
        <v>0</v>
      </c>
      <c r="AM384" s="77">
        <f>IF(AND($D384=1,$K384="Oil"),'AMI Ref (2)'!$N$6,IF(AND($D384=1,$K384="Gas"),'AMI Ref (2)'!$O$6,IF(AND($D384=1,$K384="Electric"),'AMI Ref (2)'!$P$6,IF(AND($D384=1,$K384="N/A"),0,0))))</f>
        <v>0</v>
      </c>
      <c r="AN384" s="77">
        <f>IF(AND($D384=2,$K384="Oil"),'AMI Ref (2)'!$N$7,IF(AND($D384=2,$K384="Gas"),'AMI Ref (2)'!$O$7,IF(AND($D384=2,$K384="Electric"),'AMI Ref (2)'!$P$7,IF(AND($D384=2,$K384="N/A"),0,0))))</f>
        <v>0</v>
      </c>
      <c r="AO384" s="77">
        <f>IF(AND($D384=3,$K384="Oil"),'AMI Ref (2)'!$N$8,IF(AND($D384=3,$K384="Gas"),'AMI Ref (2)'!$O$8,IF(AND($D384=3,$K384="Electric"),'AMI Ref (2)'!$P$8,IF(AND($D384=3,$K384="N/A"),0,0))))</f>
        <v>0</v>
      </c>
      <c r="AP384" s="77">
        <f>IF(AND($D384=4,$K384="Oil"),'AMI Ref (2)'!$N$9,IF(AND($D384=4,$K384="Gas"),'AMI Ref (2)'!$O$9,IF(AND($D384=4,$K384="Electric"),'AMI Ref (2)'!$P$9,IF(AND($D384=4,$K384="N/A"),0,0))))</f>
        <v>0</v>
      </c>
      <c r="AQ384" s="77">
        <f>IF(AND($D384=5,$K384="Oil"),'AMI Ref (2)'!$N$10,IF(AND($D384=5,$K384="Gas"),'AMI Ref (2)'!$O$10,IF(AND($D384=5,$K384="Electric"),'AMI Ref (2)'!$P$10,IF(AND($D384=5,$K384="N/A"),0,0))))</f>
        <v>0</v>
      </c>
      <c r="AR384" s="86">
        <f t="shared" si="82"/>
        <v>0</v>
      </c>
      <c r="AS384" s="87" t="e">
        <f t="shared" si="83"/>
        <v>#N/A</v>
      </c>
    </row>
    <row r="385" spans="1:45" ht="12.95" customHeight="1" x14ac:dyDescent="0.2">
      <c r="A385" s="68">
        <v>383</v>
      </c>
      <c r="B385" s="79">
        <f>Input!E400</f>
        <v>0</v>
      </c>
      <c r="C385" s="79">
        <f>Input!F400</f>
        <v>0</v>
      </c>
      <c r="D385" s="79">
        <f>Input!G400</f>
        <v>0</v>
      </c>
      <c r="E385" s="79">
        <f>Input!H400</f>
        <v>0</v>
      </c>
      <c r="F385" s="80">
        <f>Input!I400</f>
        <v>0</v>
      </c>
      <c r="G385" s="80">
        <f>Input!J400</f>
        <v>0</v>
      </c>
      <c r="H385" s="79">
        <f>Input!K400</f>
        <v>0</v>
      </c>
      <c r="I385" s="79">
        <f>Input!L400</f>
        <v>0</v>
      </c>
      <c r="J385" s="79">
        <f>Input!M400</f>
        <v>0</v>
      </c>
      <c r="K385" s="79">
        <f>Input!N400</f>
        <v>0</v>
      </c>
      <c r="L385" s="79">
        <f>Input!O400</f>
        <v>0</v>
      </c>
      <c r="M385" s="81" t="str">
        <f t="shared" si="74"/>
        <v/>
      </c>
      <c r="N385" s="82">
        <f t="shared" si="75"/>
        <v>0</v>
      </c>
      <c r="O385" s="83">
        <f>Input!C400</f>
        <v>0</v>
      </c>
      <c r="P385" s="83"/>
      <c r="R385" s="11">
        <f t="shared" si="71"/>
        <v>0</v>
      </c>
      <c r="S385" s="15" t="str">
        <f t="shared" si="72"/>
        <v xml:space="preserve"> </v>
      </c>
      <c r="T385" s="15"/>
      <c r="U385" s="12">
        <f t="shared" si="76"/>
        <v>0</v>
      </c>
      <c r="V385" s="12">
        <f t="shared" si="77"/>
        <v>0</v>
      </c>
      <c r="W385" s="12">
        <f t="shared" si="78"/>
        <v>0</v>
      </c>
      <c r="X385" s="12">
        <f t="shared" si="79"/>
        <v>0</v>
      </c>
      <c r="Y385" s="12">
        <f t="shared" si="80"/>
        <v>0</v>
      </c>
      <c r="Z385" s="12">
        <f t="shared" si="81"/>
        <v>0</v>
      </c>
      <c r="AA385" s="12">
        <f t="shared" si="84"/>
        <v>0</v>
      </c>
      <c r="AB385" s="12" t="str">
        <f t="shared" si="73"/>
        <v>00</v>
      </c>
      <c r="AC385" s="85" t="e">
        <f>VLOOKUP(AB385,'AMI Ref (2)'!T:U,2,FALSE)</f>
        <v>#N/A</v>
      </c>
      <c r="AD385" s="86"/>
      <c r="AE385" s="77">
        <f>IF(AND($D385=0,$J385="Oil"),'AMI Ref (2)'!$K$5,IF(AND($D385=0,$J385="Gas"),'AMI Ref (2)'!$L$5,IF(AND($D385=0,$J385="Electric"),'AMI Ref (2)'!$M$5,IF(AND($D385=0,$J385="N/A"),0,0))))</f>
        <v>0</v>
      </c>
      <c r="AF385" s="77">
        <f>IF(AND($D385=1,$J385="Oil"),'AMI Ref (2)'!$K$6,IF(AND($D385=1,$J385="Gas"),'AMI Ref (2)'!$L$6,IF(AND($D385=1,$J385="Electric"),'AMI Ref (2)'!$M$6,IF(AND($D385=1,$J385="N/A"),0,0))))</f>
        <v>0</v>
      </c>
      <c r="AG385" s="77">
        <f>IF(AND($D385=2,$J385="Oil"),'AMI Ref (2)'!$K$7,IF(AND($D385=2,$J385="Gas"),'AMI Ref (2)'!$L$7,IF(AND($D385=2,$J385="Electric"),'AMI Ref (2)'!$M$7,IF(AND($D385=2,$J385="N/A"),0,0))))</f>
        <v>0</v>
      </c>
      <c r="AH385" s="77">
        <f>IF(AND($D385=3,$J385="Oil"),'AMI Ref (2)'!$K$8,IF(AND($D385=3,$J385="Gas"),'AMI Ref (2)'!$L$8,IF(AND($D385=3,$J385="Electric"),'AMI Ref (2)'!$M$8,IF(AND($D385=3,$J385="N/A"),0,0))))</f>
        <v>0</v>
      </c>
      <c r="AI385" s="77">
        <f>IF(AND($D385=4,$J385="Oil"),'AMI Ref (2)'!$K$9,IF(AND($D385=4,$J385="Gas"),'AMI Ref (2)'!$L$9,IF(AND($D385=4,$J385="Electric"),'AMI Ref (2)'!$M$9,IF(AND($D385=4,$J385="N/A"),0,0))))</f>
        <v>0</v>
      </c>
      <c r="AJ385" s="77">
        <f>IF(AND($D385=5,$J385="Oil"),'AMI Ref (2)'!$K$10,IF(AND($D385=5,$J385="Gas"),'AMI Ref (2)'!$L$10,IF(AND($D385=5,$J385="Electric"),'AMI Ref (2)'!$M$10,IF(AND($D385=5,$J385="N/A"),0,0))))</f>
        <v>0</v>
      </c>
      <c r="AK385" s="42"/>
      <c r="AL385" s="77">
        <f>IF(AND($D385=0,$K385="Oil"),'AMI Ref (2)'!$N$5,IF(AND($D385=0,$K385="Gas"),'AMI Ref (2)'!$O$5,IF(AND($D385=0,$K385="Electric"),'AMI Ref (2)'!$P$5,IF(AND($D385=0,$K385="N/A"),0,0))))</f>
        <v>0</v>
      </c>
      <c r="AM385" s="77">
        <f>IF(AND($D385=1,$K385="Oil"),'AMI Ref (2)'!$N$6,IF(AND($D385=1,$K385="Gas"),'AMI Ref (2)'!$O$6,IF(AND($D385=1,$K385="Electric"),'AMI Ref (2)'!$P$6,IF(AND($D385=1,$K385="N/A"),0,0))))</f>
        <v>0</v>
      </c>
      <c r="AN385" s="77">
        <f>IF(AND($D385=2,$K385="Oil"),'AMI Ref (2)'!$N$7,IF(AND($D385=2,$K385="Gas"),'AMI Ref (2)'!$O$7,IF(AND($D385=2,$K385="Electric"),'AMI Ref (2)'!$P$7,IF(AND($D385=2,$K385="N/A"),0,0))))</f>
        <v>0</v>
      </c>
      <c r="AO385" s="77">
        <f>IF(AND($D385=3,$K385="Oil"),'AMI Ref (2)'!$N$8,IF(AND($D385=3,$K385="Gas"),'AMI Ref (2)'!$O$8,IF(AND($D385=3,$K385="Electric"),'AMI Ref (2)'!$P$8,IF(AND($D385=3,$K385="N/A"),0,0))))</f>
        <v>0</v>
      </c>
      <c r="AP385" s="77">
        <f>IF(AND($D385=4,$K385="Oil"),'AMI Ref (2)'!$N$9,IF(AND($D385=4,$K385="Gas"),'AMI Ref (2)'!$O$9,IF(AND($D385=4,$K385="Electric"),'AMI Ref (2)'!$P$9,IF(AND($D385=4,$K385="N/A"),0,0))))</f>
        <v>0</v>
      </c>
      <c r="AQ385" s="77">
        <f>IF(AND($D385=5,$K385="Oil"),'AMI Ref (2)'!$N$10,IF(AND($D385=5,$K385="Gas"),'AMI Ref (2)'!$O$10,IF(AND($D385=5,$K385="Electric"),'AMI Ref (2)'!$P$10,IF(AND($D385=5,$K385="N/A"),0,0))))</f>
        <v>0</v>
      </c>
      <c r="AR385" s="86">
        <f t="shared" si="82"/>
        <v>0</v>
      </c>
      <c r="AS385" s="87" t="e">
        <f t="shared" si="83"/>
        <v>#N/A</v>
      </c>
    </row>
    <row r="386" spans="1:45" ht="12.95" customHeight="1" x14ac:dyDescent="0.2">
      <c r="A386" s="68">
        <v>384</v>
      </c>
      <c r="B386" s="79">
        <f>Input!E401</f>
        <v>0</v>
      </c>
      <c r="C386" s="79">
        <f>Input!F401</f>
        <v>0</v>
      </c>
      <c r="D386" s="79">
        <f>Input!G401</f>
        <v>0</v>
      </c>
      <c r="E386" s="79">
        <f>Input!H401</f>
        <v>0</v>
      </c>
      <c r="F386" s="80">
        <f>Input!I401</f>
        <v>0</v>
      </c>
      <c r="G386" s="80">
        <f>Input!J401</f>
        <v>0</v>
      </c>
      <c r="H386" s="79">
        <f>Input!K401</f>
        <v>0</v>
      </c>
      <c r="I386" s="79">
        <f>Input!L401</f>
        <v>0</v>
      </c>
      <c r="J386" s="79">
        <f>Input!M401</f>
        <v>0</v>
      </c>
      <c r="K386" s="79">
        <f>Input!N401</f>
        <v>0</v>
      </c>
      <c r="L386" s="79">
        <f>Input!O401</f>
        <v>0</v>
      </c>
      <c r="M386" s="81" t="str">
        <f t="shared" si="74"/>
        <v/>
      </c>
      <c r="N386" s="82">
        <f t="shared" si="75"/>
        <v>0</v>
      </c>
      <c r="O386" s="83">
        <f>Input!C401</f>
        <v>0</v>
      </c>
      <c r="P386" s="83"/>
      <c r="R386" s="11">
        <f t="shared" si="71"/>
        <v>0</v>
      </c>
      <c r="S386" s="15" t="str">
        <f t="shared" si="72"/>
        <v xml:space="preserve"> </v>
      </c>
      <c r="T386" s="15"/>
      <c r="U386" s="12">
        <f t="shared" si="76"/>
        <v>0</v>
      </c>
      <c r="V386" s="12">
        <f t="shared" si="77"/>
        <v>0</v>
      </c>
      <c r="W386" s="12">
        <f t="shared" si="78"/>
        <v>0</v>
      </c>
      <c r="X386" s="12">
        <f t="shared" si="79"/>
        <v>0</v>
      </c>
      <c r="Y386" s="12">
        <f t="shared" si="80"/>
        <v>0</v>
      </c>
      <c r="Z386" s="12">
        <f t="shared" si="81"/>
        <v>0</v>
      </c>
      <c r="AA386" s="12">
        <f t="shared" si="84"/>
        <v>0</v>
      </c>
      <c r="AB386" s="12" t="str">
        <f t="shared" si="73"/>
        <v>00</v>
      </c>
      <c r="AC386" s="85" t="e">
        <f>VLOOKUP(AB386,'AMI Ref (2)'!T:U,2,FALSE)</f>
        <v>#N/A</v>
      </c>
      <c r="AD386" s="86"/>
      <c r="AE386" s="77">
        <f>IF(AND($D386=0,$J386="Oil"),'AMI Ref (2)'!$K$5,IF(AND($D386=0,$J386="Gas"),'AMI Ref (2)'!$L$5,IF(AND($D386=0,$J386="Electric"),'AMI Ref (2)'!$M$5,IF(AND($D386=0,$J386="N/A"),0,0))))</f>
        <v>0</v>
      </c>
      <c r="AF386" s="77">
        <f>IF(AND($D386=1,$J386="Oil"),'AMI Ref (2)'!$K$6,IF(AND($D386=1,$J386="Gas"),'AMI Ref (2)'!$L$6,IF(AND($D386=1,$J386="Electric"),'AMI Ref (2)'!$M$6,IF(AND($D386=1,$J386="N/A"),0,0))))</f>
        <v>0</v>
      </c>
      <c r="AG386" s="77">
        <f>IF(AND($D386=2,$J386="Oil"),'AMI Ref (2)'!$K$7,IF(AND($D386=2,$J386="Gas"),'AMI Ref (2)'!$L$7,IF(AND($D386=2,$J386="Electric"),'AMI Ref (2)'!$M$7,IF(AND($D386=2,$J386="N/A"),0,0))))</f>
        <v>0</v>
      </c>
      <c r="AH386" s="77">
        <f>IF(AND($D386=3,$J386="Oil"),'AMI Ref (2)'!$K$8,IF(AND($D386=3,$J386="Gas"),'AMI Ref (2)'!$L$8,IF(AND($D386=3,$J386="Electric"),'AMI Ref (2)'!$M$8,IF(AND($D386=3,$J386="N/A"),0,0))))</f>
        <v>0</v>
      </c>
      <c r="AI386" s="77">
        <f>IF(AND($D386=4,$J386="Oil"),'AMI Ref (2)'!$K$9,IF(AND($D386=4,$J386="Gas"),'AMI Ref (2)'!$L$9,IF(AND($D386=4,$J386="Electric"),'AMI Ref (2)'!$M$9,IF(AND($D386=4,$J386="N/A"),0,0))))</f>
        <v>0</v>
      </c>
      <c r="AJ386" s="77">
        <f>IF(AND($D386=5,$J386="Oil"),'AMI Ref (2)'!$K$10,IF(AND($D386=5,$J386="Gas"),'AMI Ref (2)'!$L$10,IF(AND($D386=5,$J386="Electric"),'AMI Ref (2)'!$M$10,IF(AND($D386=5,$J386="N/A"),0,0))))</f>
        <v>0</v>
      </c>
      <c r="AK386" s="42"/>
      <c r="AL386" s="77">
        <f>IF(AND($D386=0,$K386="Oil"),'AMI Ref (2)'!$N$5,IF(AND($D386=0,$K386="Gas"),'AMI Ref (2)'!$O$5,IF(AND($D386=0,$K386="Electric"),'AMI Ref (2)'!$P$5,IF(AND($D386=0,$K386="N/A"),0,0))))</f>
        <v>0</v>
      </c>
      <c r="AM386" s="77">
        <f>IF(AND($D386=1,$K386="Oil"),'AMI Ref (2)'!$N$6,IF(AND($D386=1,$K386="Gas"),'AMI Ref (2)'!$O$6,IF(AND($D386=1,$K386="Electric"),'AMI Ref (2)'!$P$6,IF(AND($D386=1,$K386="N/A"),0,0))))</f>
        <v>0</v>
      </c>
      <c r="AN386" s="77">
        <f>IF(AND($D386=2,$K386="Oil"),'AMI Ref (2)'!$N$7,IF(AND($D386=2,$K386="Gas"),'AMI Ref (2)'!$O$7,IF(AND($D386=2,$K386="Electric"),'AMI Ref (2)'!$P$7,IF(AND($D386=2,$K386="N/A"),0,0))))</f>
        <v>0</v>
      </c>
      <c r="AO386" s="77">
        <f>IF(AND($D386=3,$K386="Oil"),'AMI Ref (2)'!$N$8,IF(AND($D386=3,$K386="Gas"),'AMI Ref (2)'!$O$8,IF(AND($D386=3,$K386="Electric"),'AMI Ref (2)'!$P$8,IF(AND($D386=3,$K386="N/A"),0,0))))</f>
        <v>0</v>
      </c>
      <c r="AP386" s="77">
        <f>IF(AND($D386=4,$K386="Oil"),'AMI Ref (2)'!$N$9,IF(AND($D386=4,$K386="Gas"),'AMI Ref (2)'!$O$9,IF(AND($D386=4,$K386="Electric"),'AMI Ref (2)'!$P$9,IF(AND($D386=4,$K386="N/A"),0,0))))</f>
        <v>0</v>
      </c>
      <c r="AQ386" s="77">
        <f>IF(AND($D386=5,$K386="Oil"),'AMI Ref (2)'!$N$10,IF(AND($D386=5,$K386="Gas"),'AMI Ref (2)'!$O$10,IF(AND($D386=5,$K386="Electric"),'AMI Ref (2)'!$P$10,IF(AND($D386=5,$K386="N/A"),0,0))))</f>
        <v>0</v>
      </c>
      <c r="AR386" s="86">
        <f t="shared" si="82"/>
        <v>0</v>
      </c>
      <c r="AS386" s="87" t="e">
        <f t="shared" si="83"/>
        <v>#N/A</v>
      </c>
    </row>
    <row r="387" spans="1:45" ht="12.95" customHeight="1" x14ac:dyDescent="0.2">
      <c r="A387" s="68">
        <v>385</v>
      </c>
      <c r="B387" s="79">
        <f>Input!E402</f>
        <v>0</v>
      </c>
      <c r="C387" s="79">
        <f>Input!F402</f>
        <v>0</v>
      </c>
      <c r="D387" s="79">
        <f>Input!G402</f>
        <v>0</v>
      </c>
      <c r="E387" s="79">
        <f>Input!H402</f>
        <v>0</v>
      </c>
      <c r="F387" s="80">
        <f>Input!I402</f>
        <v>0</v>
      </c>
      <c r="G387" s="80">
        <f>Input!J402</f>
        <v>0</v>
      </c>
      <c r="H387" s="79">
        <f>Input!K402</f>
        <v>0</v>
      </c>
      <c r="I387" s="79">
        <f>Input!L402</f>
        <v>0</v>
      </c>
      <c r="J387" s="79">
        <f>Input!M402</f>
        <v>0</v>
      </c>
      <c r="K387" s="79">
        <f>Input!N402</f>
        <v>0</v>
      </c>
      <c r="L387" s="79">
        <f>Input!O402</f>
        <v>0</v>
      </c>
      <c r="M387" s="81" t="str">
        <f t="shared" si="74"/>
        <v/>
      </c>
      <c r="N387" s="82">
        <f t="shared" si="75"/>
        <v>0</v>
      </c>
      <c r="O387" s="83">
        <f>Input!C402</f>
        <v>0</v>
      </c>
      <c r="P387" s="83"/>
      <c r="R387" s="11">
        <f t="shared" ref="R387:R450" si="85">IF(AND($H387="No",$I387="No"),"E",IF(AND($H387="Yes, No Elec. Stove",$I387="No"),"F",IF(AND($H387="No",$I387="Yes"),"H",IF(AND($H387="Yes, No Elec. Stove",$I387="Yes"),"I", ))))</f>
        <v>0</v>
      </c>
      <c r="S387" s="15" t="str">
        <f t="shared" ref="S387:S450" si="86">IF(H387="Yes w/ Elec. Stove","G"," ")</f>
        <v xml:space="preserve"> </v>
      </c>
      <c r="T387" s="15"/>
      <c r="U387" s="12">
        <f t="shared" si="76"/>
        <v>0</v>
      </c>
      <c r="V387" s="12">
        <f t="shared" si="77"/>
        <v>0</v>
      </c>
      <c r="W387" s="12">
        <f t="shared" si="78"/>
        <v>0</v>
      </c>
      <c r="X387" s="12">
        <f t="shared" si="79"/>
        <v>0</v>
      </c>
      <c r="Y387" s="12">
        <f t="shared" si="80"/>
        <v>0</v>
      </c>
      <c r="Z387" s="12">
        <f t="shared" si="81"/>
        <v>0</v>
      </c>
      <c r="AA387" s="12">
        <f t="shared" si="84"/>
        <v>0</v>
      </c>
      <c r="AB387" s="12" t="str">
        <f t="shared" ref="AB387:AB450" si="87">CONCATENATE(IF(H387="Yes w/ Elec. Stove","G",R387),AA387)</f>
        <v>00</v>
      </c>
      <c r="AC387" s="85" t="e">
        <f>VLOOKUP(AB387,'AMI Ref (2)'!T:U,2,FALSE)</f>
        <v>#N/A</v>
      </c>
      <c r="AD387" s="86"/>
      <c r="AE387" s="77">
        <f>IF(AND($D387=0,$J387="Oil"),'AMI Ref (2)'!$K$5,IF(AND($D387=0,$J387="Gas"),'AMI Ref (2)'!$L$5,IF(AND($D387=0,$J387="Electric"),'AMI Ref (2)'!$M$5,IF(AND($D387=0,$J387="N/A"),0,0))))</f>
        <v>0</v>
      </c>
      <c r="AF387" s="77">
        <f>IF(AND($D387=1,$J387="Oil"),'AMI Ref (2)'!$K$6,IF(AND($D387=1,$J387="Gas"),'AMI Ref (2)'!$L$6,IF(AND($D387=1,$J387="Electric"),'AMI Ref (2)'!$M$6,IF(AND($D387=1,$J387="N/A"),0,0))))</f>
        <v>0</v>
      </c>
      <c r="AG387" s="77">
        <f>IF(AND($D387=2,$J387="Oil"),'AMI Ref (2)'!$K$7,IF(AND($D387=2,$J387="Gas"),'AMI Ref (2)'!$L$7,IF(AND($D387=2,$J387="Electric"),'AMI Ref (2)'!$M$7,IF(AND($D387=2,$J387="N/A"),0,0))))</f>
        <v>0</v>
      </c>
      <c r="AH387" s="77">
        <f>IF(AND($D387=3,$J387="Oil"),'AMI Ref (2)'!$K$8,IF(AND($D387=3,$J387="Gas"),'AMI Ref (2)'!$L$8,IF(AND($D387=3,$J387="Electric"),'AMI Ref (2)'!$M$8,IF(AND($D387=3,$J387="N/A"),0,0))))</f>
        <v>0</v>
      </c>
      <c r="AI387" s="77">
        <f>IF(AND($D387=4,$J387="Oil"),'AMI Ref (2)'!$K$9,IF(AND($D387=4,$J387="Gas"),'AMI Ref (2)'!$L$9,IF(AND($D387=4,$J387="Electric"),'AMI Ref (2)'!$M$9,IF(AND($D387=4,$J387="N/A"),0,0))))</f>
        <v>0</v>
      </c>
      <c r="AJ387" s="77">
        <f>IF(AND($D387=5,$J387="Oil"),'AMI Ref (2)'!$K$10,IF(AND($D387=5,$J387="Gas"),'AMI Ref (2)'!$L$10,IF(AND($D387=5,$J387="Electric"),'AMI Ref (2)'!$M$10,IF(AND($D387=5,$J387="N/A"),0,0))))</f>
        <v>0</v>
      </c>
      <c r="AK387" s="42"/>
      <c r="AL387" s="77">
        <f>IF(AND($D387=0,$K387="Oil"),'AMI Ref (2)'!$N$5,IF(AND($D387=0,$K387="Gas"),'AMI Ref (2)'!$O$5,IF(AND($D387=0,$K387="Electric"),'AMI Ref (2)'!$P$5,IF(AND($D387=0,$K387="N/A"),0,0))))</f>
        <v>0</v>
      </c>
      <c r="AM387" s="77">
        <f>IF(AND($D387=1,$K387="Oil"),'AMI Ref (2)'!$N$6,IF(AND($D387=1,$K387="Gas"),'AMI Ref (2)'!$O$6,IF(AND($D387=1,$K387="Electric"),'AMI Ref (2)'!$P$6,IF(AND($D387=1,$K387="N/A"),0,0))))</f>
        <v>0</v>
      </c>
      <c r="AN387" s="77">
        <f>IF(AND($D387=2,$K387="Oil"),'AMI Ref (2)'!$N$7,IF(AND($D387=2,$K387="Gas"),'AMI Ref (2)'!$O$7,IF(AND($D387=2,$K387="Electric"),'AMI Ref (2)'!$P$7,IF(AND($D387=2,$K387="N/A"),0,0))))</f>
        <v>0</v>
      </c>
      <c r="AO387" s="77">
        <f>IF(AND($D387=3,$K387="Oil"),'AMI Ref (2)'!$N$8,IF(AND($D387=3,$K387="Gas"),'AMI Ref (2)'!$O$8,IF(AND($D387=3,$K387="Electric"),'AMI Ref (2)'!$P$8,IF(AND($D387=3,$K387="N/A"),0,0))))</f>
        <v>0</v>
      </c>
      <c r="AP387" s="77">
        <f>IF(AND($D387=4,$K387="Oil"),'AMI Ref (2)'!$N$9,IF(AND($D387=4,$K387="Gas"),'AMI Ref (2)'!$O$9,IF(AND($D387=4,$K387="Electric"),'AMI Ref (2)'!$P$9,IF(AND($D387=4,$K387="N/A"),0,0))))</f>
        <v>0</v>
      </c>
      <c r="AQ387" s="77">
        <f>IF(AND($D387=5,$K387="Oil"),'AMI Ref (2)'!$N$10,IF(AND($D387=5,$K387="Gas"),'AMI Ref (2)'!$O$10,IF(AND($D387=5,$K387="Electric"),'AMI Ref (2)'!$P$10,IF(AND($D387=5,$K387="N/A"),0,0))))</f>
        <v>0</v>
      </c>
      <c r="AR387" s="86">
        <f t="shared" si="82"/>
        <v>0</v>
      </c>
      <c r="AS387" s="87" t="e">
        <f t="shared" si="83"/>
        <v>#N/A</v>
      </c>
    </row>
    <row r="388" spans="1:45" ht="12.95" customHeight="1" x14ac:dyDescent="0.2">
      <c r="A388" s="68">
        <v>386</v>
      </c>
      <c r="B388" s="79">
        <f>Input!E403</f>
        <v>0</v>
      </c>
      <c r="C388" s="79">
        <f>Input!F403</f>
        <v>0</v>
      </c>
      <c r="D388" s="79">
        <f>Input!G403</f>
        <v>0</v>
      </c>
      <c r="E388" s="79">
        <f>Input!H403</f>
        <v>0</v>
      </c>
      <c r="F388" s="80">
        <f>Input!I403</f>
        <v>0</v>
      </c>
      <c r="G388" s="80">
        <f>Input!J403</f>
        <v>0</v>
      </c>
      <c r="H388" s="79">
        <f>Input!K403</f>
        <v>0</v>
      </c>
      <c r="I388" s="79">
        <f>Input!L403</f>
        <v>0</v>
      </c>
      <c r="J388" s="79">
        <f>Input!M403</f>
        <v>0</v>
      </c>
      <c r="K388" s="79">
        <f>Input!N403</f>
        <v>0</v>
      </c>
      <c r="L388" s="79">
        <f>Input!O403</f>
        <v>0</v>
      </c>
      <c r="M388" s="81" t="str">
        <f t="shared" ref="M388:M451" si="88">IFERROR(IF(E388="NO","NA",IF(AND(E388="yes",C388+L388&lt;=AS388),"YES","NO")),"")</f>
        <v/>
      </c>
      <c r="N388" s="82">
        <f t="shared" ref="N388:N451" si="89">IF(G388&lt;=F388,IF(G388&gt;0%,G388,F388),F388)</f>
        <v>0</v>
      </c>
      <c r="O388" s="83">
        <f>Input!C403</f>
        <v>0</v>
      </c>
      <c r="P388" s="83"/>
      <c r="R388" s="11">
        <f t="shared" si="85"/>
        <v>0</v>
      </c>
      <c r="S388" s="15" t="str">
        <f t="shared" si="86"/>
        <v xml:space="preserve"> </v>
      </c>
      <c r="T388" s="15"/>
      <c r="U388" s="12">
        <f t="shared" ref="U388:U451" si="90">IF(AND($D388=0,$F388=0.4),22,IF(AND($D388=0,$F388=0.6),34,IF(AND($D388=0,$F388=0.8),60,IF(AND($D388=0,$F388=1.2),73,IF(AND($D388=0,$F388=1.3),85,0)))))</f>
        <v>0</v>
      </c>
      <c r="V388" s="12">
        <f t="shared" ref="V388:V451" si="91">IF(AND($D388=1,$F388=0.4),23,IF(AND($D388=1,$F388=0.6),35,IF(AND($D388=1,$F388=0.8),61,IF(AND($D388=1,$F388=1.2),74,IF(AND($D388=1,$F388=1.3),86,0)))))</f>
        <v>0</v>
      </c>
      <c r="W388" s="12">
        <f t="shared" ref="W388:W451" si="92">IF(AND($D388=2,$F388=0.4),24,IF(AND($D388=2,$F388=0.6),36,IF(AND($D388=2,$F388=0.8),62,IF(AND($D388=2,$F388=1.2),75,IF(AND($D388=2,$F388=1.3),87,0)))))</f>
        <v>0</v>
      </c>
      <c r="X388" s="12">
        <f t="shared" ref="X388:X451" si="93">IF(AND($D388=3,$F388=0.4),25,IF(AND($D388=3,$F388=0.6),37,IF(AND($D388=3,$F388=0.8),63,IF(AND($D388=3,$F388=1.2),76,IF(AND($D388=3,$F388=1.3),88,0)))))</f>
        <v>0</v>
      </c>
      <c r="Y388" s="12">
        <f t="shared" ref="Y388:Y451" si="94">IF(AND($D388=4,$F388=0.4),26,IF(AND($D388=4,$F388=0.6),38,IF(AND($D388=4,$F388=0.8),64,IF(AND($D388=4,$F388=1.2),77,IF(AND($D388=4,$F388=1.3),89,0)))))</f>
        <v>0</v>
      </c>
      <c r="Z388" s="12">
        <f t="shared" ref="Z388:Z451" si="95">IF(AND($D388=5,$F388=0.4),27,IF(AND($D388=5,$F388=0.6),39,IF(AND($D388=5,$F388=0.8),65,IF(AND($D388=5,$F388=1.2),78,IF(AND($D388=5,$F388=1.3),90,0)))))</f>
        <v>0</v>
      </c>
      <c r="AA388" s="12">
        <f t="shared" si="84"/>
        <v>0</v>
      </c>
      <c r="AB388" s="12" t="str">
        <f t="shared" si="87"/>
        <v>00</v>
      </c>
      <c r="AC388" s="85" t="e">
        <f>VLOOKUP(AB388,'AMI Ref (2)'!T:U,2,FALSE)</f>
        <v>#N/A</v>
      </c>
      <c r="AD388" s="86"/>
      <c r="AE388" s="77">
        <f>IF(AND($D388=0,$J388="Oil"),'AMI Ref (2)'!$K$5,IF(AND($D388=0,$J388="Gas"),'AMI Ref (2)'!$L$5,IF(AND($D388=0,$J388="Electric"),'AMI Ref (2)'!$M$5,IF(AND($D388=0,$J388="N/A"),0,0))))</f>
        <v>0</v>
      </c>
      <c r="AF388" s="77">
        <f>IF(AND($D388=1,$J388="Oil"),'AMI Ref (2)'!$K$6,IF(AND($D388=1,$J388="Gas"),'AMI Ref (2)'!$L$6,IF(AND($D388=1,$J388="Electric"),'AMI Ref (2)'!$M$6,IF(AND($D388=1,$J388="N/A"),0,0))))</f>
        <v>0</v>
      </c>
      <c r="AG388" s="77">
        <f>IF(AND($D388=2,$J388="Oil"),'AMI Ref (2)'!$K$7,IF(AND($D388=2,$J388="Gas"),'AMI Ref (2)'!$L$7,IF(AND($D388=2,$J388="Electric"),'AMI Ref (2)'!$M$7,IF(AND($D388=2,$J388="N/A"),0,0))))</f>
        <v>0</v>
      </c>
      <c r="AH388" s="77">
        <f>IF(AND($D388=3,$J388="Oil"),'AMI Ref (2)'!$K$8,IF(AND($D388=3,$J388="Gas"),'AMI Ref (2)'!$L$8,IF(AND($D388=3,$J388="Electric"),'AMI Ref (2)'!$M$8,IF(AND($D388=3,$J388="N/A"),0,0))))</f>
        <v>0</v>
      </c>
      <c r="AI388" s="77">
        <f>IF(AND($D388=4,$J388="Oil"),'AMI Ref (2)'!$K$9,IF(AND($D388=4,$J388="Gas"),'AMI Ref (2)'!$L$9,IF(AND($D388=4,$J388="Electric"),'AMI Ref (2)'!$M$9,IF(AND($D388=4,$J388="N/A"),0,0))))</f>
        <v>0</v>
      </c>
      <c r="AJ388" s="77">
        <f>IF(AND($D388=5,$J388="Oil"),'AMI Ref (2)'!$K$10,IF(AND($D388=5,$J388="Gas"),'AMI Ref (2)'!$L$10,IF(AND($D388=5,$J388="Electric"),'AMI Ref (2)'!$M$10,IF(AND($D388=5,$J388="N/A"),0,0))))</f>
        <v>0</v>
      </c>
      <c r="AK388" s="42"/>
      <c r="AL388" s="77">
        <f>IF(AND($D388=0,$K388="Oil"),'AMI Ref (2)'!$N$5,IF(AND($D388=0,$K388="Gas"),'AMI Ref (2)'!$O$5,IF(AND($D388=0,$K388="Electric"),'AMI Ref (2)'!$P$5,IF(AND($D388=0,$K388="N/A"),0,0))))</f>
        <v>0</v>
      </c>
      <c r="AM388" s="77">
        <f>IF(AND($D388=1,$K388="Oil"),'AMI Ref (2)'!$N$6,IF(AND($D388=1,$K388="Gas"),'AMI Ref (2)'!$O$6,IF(AND($D388=1,$K388="Electric"),'AMI Ref (2)'!$P$6,IF(AND($D388=1,$K388="N/A"),0,0))))</f>
        <v>0</v>
      </c>
      <c r="AN388" s="77">
        <f>IF(AND($D388=2,$K388="Oil"),'AMI Ref (2)'!$N$7,IF(AND($D388=2,$K388="Gas"),'AMI Ref (2)'!$O$7,IF(AND($D388=2,$K388="Electric"),'AMI Ref (2)'!$P$7,IF(AND($D388=2,$K388="N/A"),0,0))))</f>
        <v>0</v>
      </c>
      <c r="AO388" s="77">
        <f>IF(AND($D388=3,$K388="Oil"),'AMI Ref (2)'!$N$8,IF(AND($D388=3,$K388="Gas"),'AMI Ref (2)'!$O$8,IF(AND($D388=3,$K388="Electric"),'AMI Ref (2)'!$P$8,IF(AND($D388=3,$K388="N/A"),0,0))))</f>
        <v>0</v>
      </c>
      <c r="AP388" s="77">
        <f>IF(AND($D388=4,$K388="Oil"),'AMI Ref (2)'!$N$9,IF(AND($D388=4,$K388="Gas"),'AMI Ref (2)'!$O$9,IF(AND($D388=4,$K388="Electric"),'AMI Ref (2)'!$P$9,IF(AND($D388=4,$K388="N/A"),0,0))))</f>
        <v>0</v>
      </c>
      <c r="AQ388" s="77">
        <f>IF(AND($D388=5,$K388="Oil"),'AMI Ref (2)'!$N$10,IF(AND($D388=5,$K388="Gas"),'AMI Ref (2)'!$O$10,IF(AND($D388=5,$K388="Electric"),'AMI Ref (2)'!$P$10,IF(AND($D388=5,$K388="N/A"),0,0))))</f>
        <v>0</v>
      </c>
      <c r="AR388" s="86">
        <f t="shared" ref="AR388:AR451" si="96">SUM(AE388:AQ388)</f>
        <v>0</v>
      </c>
      <c r="AS388" s="87" t="e">
        <f t="shared" ref="AS388:AS451" si="97">AC388-AR388</f>
        <v>#N/A</v>
      </c>
    </row>
    <row r="389" spans="1:45" ht="12.95" customHeight="1" x14ac:dyDescent="0.2">
      <c r="A389" s="68">
        <v>387</v>
      </c>
      <c r="B389" s="79">
        <f>Input!E404</f>
        <v>0</v>
      </c>
      <c r="C389" s="79">
        <f>Input!F404</f>
        <v>0</v>
      </c>
      <c r="D389" s="79">
        <f>Input!G404</f>
        <v>0</v>
      </c>
      <c r="E389" s="79">
        <f>Input!H404</f>
        <v>0</v>
      </c>
      <c r="F389" s="80">
        <f>Input!I404</f>
        <v>0</v>
      </c>
      <c r="G389" s="80">
        <f>Input!J404</f>
        <v>0</v>
      </c>
      <c r="H389" s="79">
        <f>Input!K404</f>
        <v>0</v>
      </c>
      <c r="I389" s="79">
        <f>Input!L404</f>
        <v>0</v>
      </c>
      <c r="J389" s="79">
        <f>Input!M404</f>
        <v>0</v>
      </c>
      <c r="K389" s="79">
        <f>Input!N404</f>
        <v>0</v>
      </c>
      <c r="L389" s="79">
        <f>Input!O404</f>
        <v>0</v>
      </c>
      <c r="M389" s="81" t="str">
        <f t="shared" si="88"/>
        <v/>
      </c>
      <c r="N389" s="82">
        <f t="shared" si="89"/>
        <v>0</v>
      </c>
      <c r="O389" s="83">
        <f>Input!C404</f>
        <v>0</v>
      </c>
      <c r="P389" s="83"/>
      <c r="R389" s="11">
        <f t="shared" si="85"/>
        <v>0</v>
      </c>
      <c r="S389" s="15" t="str">
        <f t="shared" si="86"/>
        <v xml:space="preserve"> </v>
      </c>
      <c r="T389" s="15"/>
      <c r="U389" s="12">
        <f t="shared" si="90"/>
        <v>0</v>
      </c>
      <c r="V389" s="12">
        <f t="shared" si="91"/>
        <v>0</v>
      </c>
      <c r="W389" s="12">
        <f t="shared" si="92"/>
        <v>0</v>
      </c>
      <c r="X389" s="12">
        <f t="shared" si="93"/>
        <v>0</v>
      </c>
      <c r="Y389" s="12">
        <f t="shared" si="94"/>
        <v>0</v>
      </c>
      <c r="Z389" s="12">
        <f t="shared" si="95"/>
        <v>0</v>
      </c>
      <c r="AA389" s="12">
        <f t="shared" si="84"/>
        <v>0</v>
      </c>
      <c r="AB389" s="12" t="str">
        <f t="shared" si="87"/>
        <v>00</v>
      </c>
      <c r="AC389" s="85" t="e">
        <f>VLOOKUP(AB389,'AMI Ref (2)'!T:U,2,FALSE)</f>
        <v>#N/A</v>
      </c>
      <c r="AD389" s="86"/>
      <c r="AE389" s="77">
        <f>IF(AND($D389=0,$J389="Oil"),'AMI Ref (2)'!$K$5,IF(AND($D389=0,$J389="Gas"),'AMI Ref (2)'!$L$5,IF(AND($D389=0,$J389="Electric"),'AMI Ref (2)'!$M$5,IF(AND($D389=0,$J389="N/A"),0,0))))</f>
        <v>0</v>
      </c>
      <c r="AF389" s="77">
        <f>IF(AND($D389=1,$J389="Oil"),'AMI Ref (2)'!$K$6,IF(AND($D389=1,$J389="Gas"),'AMI Ref (2)'!$L$6,IF(AND($D389=1,$J389="Electric"),'AMI Ref (2)'!$M$6,IF(AND($D389=1,$J389="N/A"),0,0))))</f>
        <v>0</v>
      </c>
      <c r="AG389" s="77">
        <f>IF(AND($D389=2,$J389="Oil"),'AMI Ref (2)'!$K$7,IF(AND($D389=2,$J389="Gas"),'AMI Ref (2)'!$L$7,IF(AND($D389=2,$J389="Electric"),'AMI Ref (2)'!$M$7,IF(AND($D389=2,$J389="N/A"),0,0))))</f>
        <v>0</v>
      </c>
      <c r="AH389" s="77">
        <f>IF(AND($D389=3,$J389="Oil"),'AMI Ref (2)'!$K$8,IF(AND($D389=3,$J389="Gas"),'AMI Ref (2)'!$L$8,IF(AND($D389=3,$J389="Electric"),'AMI Ref (2)'!$M$8,IF(AND($D389=3,$J389="N/A"),0,0))))</f>
        <v>0</v>
      </c>
      <c r="AI389" s="77">
        <f>IF(AND($D389=4,$J389="Oil"),'AMI Ref (2)'!$K$9,IF(AND($D389=4,$J389="Gas"),'AMI Ref (2)'!$L$9,IF(AND($D389=4,$J389="Electric"),'AMI Ref (2)'!$M$9,IF(AND($D389=4,$J389="N/A"),0,0))))</f>
        <v>0</v>
      </c>
      <c r="AJ389" s="77">
        <f>IF(AND($D389=5,$J389="Oil"),'AMI Ref (2)'!$K$10,IF(AND($D389=5,$J389="Gas"),'AMI Ref (2)'!$L$10,IF(AND($D389=5,$J389="Electric"),'AMI Ref (2)'!$M$10,IF(AND($D389=5,$J389="N/A"),0,0))))</f>
        <v>0</v>
      </c>
      <c r="AK389" s="42"/>
      <c r="AL389" s="77">
        <f>IF(AND($D389=0,$K389="Oil"),'AMI Ref (2)'!$N$5,IF(AND($D389=0,$K389="Gas"),'AMI Ref (2)'!$O$5,IF(AND($D389=0,$K389="Electric"),'AMI Ref (2)'!$P$5,IF(AND($D389=0,$K389="N/A"),0,0))))</f>
        <v>0</v>
      </c>
      <c r="AM389" s="77">
        <f>IF(AND($D389=1,$K389="Oil"),'AMI Ref (2)'!$N$6,IF(AND($D389=1,$K389="Gas"),'AMI Ref (2)'!$O$6,IF(AND($D389=1,$K389="Electric"),'AMI Ref (2)'!$P$6,IF(AND($D389=1,$K389="N/A"),0,0))))</f>
        <v>0</v>
      </c>
      <c r="AN389" s="77">
        <f>IF(AND($D389=2,$K389="Oil"),'AMI Ref (2)'!$N$7,IF(AND($D389=2,$K389="Gas"),'AMI Ref (2)'!$O$7,IF(AND($D389=2,$K389="Electric"),'AMI Ref (2)'!$P$7,IF(AND($D389=2,$K389="N/A"),0,0))))</f>
        <v>0</v>
      </c>
      <c r="AO389" s="77">
        <f>IF(AND($D389=3,$K389="Oil"),'AMI Ref (2)'!$N$8,IF(AND($D389=3,$K389="Gas"),'AMI Ref (2)'!$O$8,IF(AND($D389=3,$K389="Electric"),'AMI Ref (2)'!$P$8,IF(AND($D389=3,$K389="N/A"),0,0))))</f>
        <v>0</v>
      </c>
      <c r="AP389" s="77">
        <f>IF(AND($D389=4,$K389="Oil"),'AMI Ref (2)'!$N$9,IF(AND($D389=4,$K389="Gas"),'AMI Ref (2)'!$O$9,IF(AND($D389=4,$K389="Electric"),'AMI Ref (2)'!$P$9,IF(AND($D389=4,$K389="N/A"),0,0))))</f>
        <v>0</v>
      </c>
      <c r="AQ389" s="77">
        <f>IF(AND($D389=5,$K389="Oil"),'AMI Ref (2)'!$N$10,IF(AND($D389=5,$K389="Gas"),'AMI Ref (2)'!$O$10,IF(AND($D389=5,$K389="Electric"),'AMI Ref (2)'!$P$10,IF(AND($D389=5,$K389="N/A"),0,0))))</f>
        <v>0</v>
      </c>
      <c r="AR389" s="86">
        <f t="shared" si="96"/>
        <v>0</v>
      </c>
      <c r="AS389" s="87" t="e">
        <f t="shared" si="97"/>
        <v>#N/A</v>
      </c>
    </row>
    <row r="390" spans="1:45" ht="12.95" customHeight="1" x14ac:dyDescent="0.2">
      <c r="A390" s="68">
        <v>388</v>
      </c>
      <c r="B390" s="79">
        <f>Input!E405</f>
        <v>0</v>
      </c>
      <c r="C390" s="79">
        <f>Input!F405</f>
        <v>0</v>
      </c>
      <c r="D390" s="79">
        <f>Input!G405</f>
        <v>0</v>
      </c>
      <c r="E390" s="79">
        <f>Input!H405</f>
        <v>0</v>
      </c>
      <c r="F390" s="80">
        <f>Input!I405</f>
        <v>0</v>
      </c>
      <c r="G390" s="80">
        <f>Input!J405</f>
        <v>0</v>
      </c>
      <c r="H390" s="79">
        <f>Input!K405</f>
        <v>0</v>
      </c>
      <c r="I390" s="79">
        <f>Input!L405</f>
        <v>0</v>
      </c>
      <c r="J390" s="79">
        <f>Input!M405</f>
        <v>0</v>
      </c>
      <c r="K390" s="79">
        <f>Input!N405</f>
        <v>0</v>
      </c>
      <c r="L390" s="79">
        <f>Input!O405</f>
        <v>0</v>
      </c>
      <c r="M390" s="81" t="str">
        <f t="shared" si="88"/>
        <v/>
      </c>
      <c r="N390" s="82">
        <f t="shared" si="89"/>
        <v>0</v>
      </c>
      <c r="O390" s="83">
        <f>Input!C405</f>
        <v>0</v>
      </c>
      <c r="P390" s="83"/>
      <c r="R390" s="11">
        <f t="shared" si="85"/>
        <v>0</v>
      </c>
      <c r="S390" s="15" t="str">
        <f t="shared" si="86"/>
        <v xml:space="preserve"> </v>
      </c>
      <c r="T390" s="15"/>
      <c r="U390" s="12">
        <f t="shared" si="90"/>
        <v>0</v>
      </c>
      <c r="V390" s="12">
        <f t="shared" si="91"/>
        <v>0</v>
      </c>
      <c r="W390" s="12">
        <f t="shared" si="92"/>
        <v>0</v>
      </c>
      <c r="X390" s="12">
        <f t="shared" si="93"/>
        <v>0</v>
      </c>
      <c r="Y390" s="12">
        <f t="shared" si="94"/>
        <v>0</v>
      </c>
      <c r="Z390" s="12">
        <f t="shared" si="95"/>
        <v>0</v>
      </c>
      <c r="AA390" s="12">
        <f t="shared" si="84"/>
        <v>0</v>
      </c>
      <c r="AB390" s="12" t="str">
        <f t="shared" si="87"/>
        <v>00</v>
      </c>
      <c r="AC390" s="85" t="e">
        <f>VLOOKUP(AB390,'AMI Ref (2)'!T:U,2,FALSE)</f>
        <v>#N/A</v>
      </c>
      <c r="AD390" s="86"/>
      <c r="AE390" s="77">
        <f>IF(AND($D390=0,$J390="Oil"),'AMI Ref (2)'!$K$5,IF(AND($D390=0,$J390="Gas"),'AMI Ref (2)'!$L$5,IF(AND($D390=0,$J390="Electric"),'AMI Ref (2)'!$M$5,IF(AND($D390=0,$J390="N/A"),0,0))))</f>
        <v>0</v>
      </c>
      <c r="AF390" s="77">
        <f>IF(AND($D390=1,$J390="Oil"),'AMI Ref (2)'!$K$6,IF(AND($D390=1,$J390="Gas"),'AMI Ref (2)'!$L$6,IF(AND($D390=1,$J390="Electric"),'AMI Ref (2)'!$M$6,IF(AND($D390=1,$J390="N/A"),0,0))))</f>
        <v>0</v>
      </c>
      <c r="AG390" s="77">
        <f>IF(AND($D390=2,$J390="Oil"),'AMI Ref (2)'!$K$7,IF(AND($D390=2,$J390="Gas"),'AMI Ref (2)'!$L$7,IF(AND($D390=2,$J390="Electric"),'AMI Ref (2)'!$M$7,IF(AND($D390=2,$J390="N/A"),0,0))))</f>
        <v>0</v>
      </c>
      <c r="AH390" s="77">
        <f>IF(AND($D390=3,$J390="Oil"),'AMI Ref (2)'!$K$8,IF(AND($D390=3,$J390="Gas"),'AMI Ref (2)'!$L$8,IF(AND($D390=3,$J390="Electric"),'AMI Ref (2)'!$M$8,IF(AND($D390=3,$J390="N/A"),0,0))))</f>
        <v>0</v>
      </c>
      <c r="AI390" s="77">
        <f>IF(AND($D390=4,$J390="Oil"),'AMI Ref (2)'!$K$9,IF(AND($D390=4,$J390="Gas"),'AMI Ref (2)'!$L$9,IF(AND($D390=4,$J390="Electric"),'AMI Ref (2)'!$M$9,IF(AND($D390=4,$J390="N/A"),0,0))))</f>
        <v>0</v>
      </c>
      <c r="AJ390" s="77">
        <f>IF(AND($D390=5,$J390="Oil"),'AMI Ref (2)'!$K$10,IF(AND($D390=5,$J390="Gas"),'AMI Ref (2)'!$L$10,IF(AND($D390=5,$J390="Electric"),'AMI Ref (2)'!$M$10,IF(AND($D390=5,$J390="N/A"),0,0))))</f>
        <v>0</v>
      </c>
      <c r="AK390" s="42"/>
      <c r="AL390" s="77">
        <f>IF(AND($D390=0,$K390="Oil"),'AMI Ref (2)'!$N$5,IF(AND($D390=0,$K390="Gas"),'AMI Ref (2)'!$O$5,IF(AND($D390=0,$K390="Electric"),'AMI Ref (2)'!$P$5,IF(AND($D390=0,$K390="N/A"),0,0))))</f>
        <v>0</v>
      </c>
      <c r="AM390" s="77">
        <f>IF(AND($D390=1,$K390="Oil"),'AMI Ref (2)'!$N$6,IF(AND($D390=1,$K390="Gas"),'AMI Ref (2)'!$O$6,IF(AND($D390=1,$K390="Electric"),'AMI Ref (2)'!$P$6,IF(AND($D390=1,$K390="N/A"),0,0))))</f>
        <v>0</v>
      </c>
      <c r="AN390" s="77">
        <f>IF(AND($D390=2,$K390="Oil"),'AMI Ref (2)'!$N$7,IF(AND($D390=2,$K390="Gas"),'AMI Ref (2)'!$O$7,IF(AND($D390=2,$K390="Electric"),'AMI Ref (2)'!$P$7,IF(AND($D390=2,$K390="N/A"),0,0))))</f>
        <v>0</v>
      </c>
      <c r="AO390" s="77">
        <f>IF(AND($D390=3,$K390="Oil"),'AMI Ref (2)'!$N$8,IF(AND($D390=3,$K390="Gas"),'AMI Ref (2)'!$O$8,IF(AND($D390=3,$K390="Electric"),'AMI Ref (2)'!$P$8,IF(AND($D390=3,$K390="N/A"),0,0))))</f>
        <v>0</v>
      </c>
      <c r="AP390" s="77">
        <f>IF(AND($D390=4,$K390="Oil"),'AMI Ref (2)'!$N$9,IF(AND($D390=4,$K390="Gas"),'AMI Ref (2)'!$O$9,IF(AND($D390=4,$K390="Electric"),'AMI Ref (2)'!$P$9,IF(AND($D390=4,$K390="N/A"),0,0))))</f>
        <v>0</v>
      </c>
      <c r="AQ390" s="77">
        <f>IF(AND($D390=5,$K390="Oil"),'AMI Ref (2)'!$N$10,IF(AND($D390=5,$K390="Gas"),'AMI Ref (2)'!$O$10,IF(AND($D390=5,$K390="Electric"),'AMI Ref (2)'!$P$10,IF(AND($D390=5,$K390="N/A"),0,0))))</f>
        <v>0</v>
      </c>
      <c r="AR390" s="86">
        <f t="shared" si="96"/>
        <v>0</v>
      </c>
      <c r="AS390" s="87" t="e">
        <f t="shared" si="97"/>
        <v>#N/A</v>
      </c>
    </row>
    <row r="391" spans="1:45" ht="12.95" customHeight="1" x14ac:dyDescent="0.2">
      <c r="A391" s="68">
        <v>389</v>
      </c>
      <c r="B391" s="79">
        <f>Input!E406</f>
        <v>0</v>
      </c>
      <c r="C391" s="79">
        <f>Input!F406</f>
        <v>0</v>
      </c>
      <c r="D391" s="79">
        <f>Input!G406</f>
        <v>0</v>
      </c>
      <c r="E391" s="79">
        <f>Input!H406</f>
        <v>0</v>
      </c>
      <c r="F391" s="80">
        <f>Input!I406</f>
        <v>0</v>
      </c>
      <c r="G391" s="80">
        <f>Input!J406</f>
        <v>0</v>
      </c>
      <c r="H391" s="79">
        <f>Input!K406</f>
        <v>0</v>
      </c>
      <c r="I391" s="79">
        <f>Input!L406</f>
        <v>0</v>
      </c>
      <c r="J391" s="79">
        <f>Input!M406</f>
        <v>0</v>
      </c>
      <c r="K391" s="79">
        <f>Input!N406</f>
        <v>0</v>
      </c>
      <c r="L391" s="79">
        <f>Input!O406</f>
        <v>0</v>
      </c>
      <c r="M391" s="81" t="str">
        <f t="shared" si="88"/>
        <v/>
      </c>
      <c r="N391" s="82">
        <f t="shared" si="89"/>
        <v>0</v>
      </c>
      <c r="O391" s="83">
        <f>Input!C406</f>
        <v>0</v>
      </c>
      <c r="P391" s="83"/>
      <c r="R391" s="11">
        <f t="shared" si="85"/>
        <v>0</v>
      </c>
      <c r="S391" s="15" t="str">
        <f t="shared" si="86"/>
        <v xml:space="preserve"> </v>
      </c>
      <c r="T391" s="15"/>
      <c r="U391" s="12">
        <f t="shared" si="90"/>
        <v>0</v>
      </c>
      <c r="V391" s="12">
        <f t="shared" si="91"/>
        <v>0</v>
      </c>
      <c r="W391" s="12">
        <f t="shared" si="92"/>
        <v>0</v>
      </c>
      <c r="X391" s="12">
        <f t="shared" si="93"/>
        <v>0</v>
      </c>
      <c r="Y391" s="12">
        <f t="shared" si="94"/>
        <v>0</v>
      </c>
      <c r="Z391" s="12">
        <f t="shared" si="95"/>
        <v>0</v>
      </c>
      <c r="AA391" s="12">
        <f t="shared" si="84"/>
        <v>0</v>
      </c>
      <c r="AB391" s="12" t="str">
        <f t="shared" si="87"/>
        <v>00</v>
      </c>
      <c r="AC391" s="85" t="e">
        <f>VLOOKUP(AB391,'AMI Ref (2)'!T:U,2,FALSE)</f>
        <v>#N/A</v>
      </c>
      <c r="AD391" s="86"/>
      <c r="AE391" s="77">
        <f>IF(AND($D391=0,$J391="Oil"),'AMI Ref (2)'!$K$5,IF(AND($D391=0,$J391="Gas"),'AMI Ref (2)'!$L$5,IF(AND($D391=0,$J391="Electric"),'AMI Ref (2)'!$M$5,IF(AND($D391=0,$J391="N/A"),0,0))))</f>
        <v>0</v>
      </c>
      <c r="AF391" s="77">
        <f>IF(AND($D391=1,$J391="Oil"),'AMI Ref (2)'!$K$6,IF(AND($D391=1,$J391="Gas"),'AMI Ref (2)'!$L$6,IF(AND($D391=1,$J391="Electric"),'AMI Ref (2)'!$M$6,IF(AND($D391=1,$J391="N/A"),0,0))))</f>
        <v>0</v>
      </c>
      <c r="AG391" s="77">
        <f>IF(AND($D391=2,$J391="Oil"),'AMI Ref (2)'!$K$7,IF(AND($D391=2,$J391="Gas"),'AMI Ref (2)'!$L$7,IF(AND($D391=2,$J391="Electric"),'AMI Ref (2)'!$M$7,IF(AND($D391=2,$J391="N/A"),0,0))))</f>
        <v>0</v>
      </c>
      <c r="AH391" s="77">
        <f>IF(AND($D391=3,$J391="Oil"),'AMI Ref (2)'!$K$8,IF(AND($D391=3,$J391="Gas"),'AMI Ref (2)'!$L$8,IF(AND($D391=3,$J391="Electric"),'AMI Ref (2)'!$M$8,IF(AND($D391=3,$J391="N/A"),0,0))))</f>
        <v>0</v>
      </c>
      <c r="AI391" s="77">
        <f>IF(AND($D391=4,$J391="Oil"),'AMI Ref (2)'!$K$9,IF(AND($D391=4,$J391="Gas"),'AMI Ref (2)'!$L$9,IF(AND($D391=4,$J391="Electric"),'AMI Ref (2)'!$M$9,IF(AND($D391=4,$J391="N/A"),0,0))))</f>
        <v>0</v>
      </c>
      <c r="AJ391" s="77">
        <f>IF(AND($D391=5,$J391="Oil"),'AMI Ref (2)'!$K$10,IF(AND($D391=5,$J391="Gas"),'AMI Ref (2)'!$L$10,IF(AND($D391=5,$J391="Electric"),'AMI Ref (2)'!$M$10,IF(AND($D391=5,$J391="N/A"),0,0))))</f>
        <v>0</v>
      </c>
      <c r="AK391" s="42"/>
      <c r="AL391" s="77">
        <f>IF(AND($D391=0,$K391="Oil"),'AMI Ref (2)'!$N$5,IF(AND($D391=0,$K391="Gas"),'AMI Ref (2)'!$O$5,IF(AND($D391=0,$K391="Electric"),'AMI Ref (2)'!$P$5,IF(AND($D391=0,$K391="N/A"),0,0))))</f>
        <v>0</v>
      </c>
      <c r="AM391" s="77">
        <f>IF(AND($D391=1,$K391="Oil"),'AMI Ref (2)'!$N$6,IF(AND($D391=1,$K391="Gas"),'AMI Ref (2)'!$O$6,IF(AND($D391=1,$K391="Electric"),'AMI Ref (2)'!$P$6,IF(AND($D391=1,$K391="N/A"),0,0))))</f>
        <v>0</v>
      </c>
      <c r="AN391" s="77">
        <f>IF(AND($D391=2,$K391="Oil"),'AMI Ref (2)'!$N$7,IF(AND($D391=2,$K391="Gas"),'AMI Ref (2)'!$O$7,IF(AND($D391=2,$K391="Electric"),'AMI Ref (2)'!$P$7,IF(AND($D391=2,$K391="N/A"),0,0))))</f>
        <v>0</v>
      </c>
      <c r="AO391" s="77">
        <f>IF(AND($D391=3,$K391="Oil"),'AMI Ref (2)'!$N$8,IF(AND($D391=3,$K391="Gas"),'AMI Ref (2)'!$O$8,IF(AND($D391=3,$K391="Electric"),'AMI Ref (2)'!$P$8,IF(AND($D391=3,$K391="N/A"),0,0))))</f>
        <v>0</v>
      </c>
      <c r="AP391" s="77">
        <f>IF(AND($D391=4,$K391="Oil"),'AMI Ref (2)'!$N$9,IF(AND($D391=4,$K391="Gas"),'AMI Ref (2)'!$O$9,IF(AND($D391=4,$K391="Electric"),'AMI Ref (2)'!$P$9,IF(AND($D391=4,$K391="N/A"),0,0))))</f>
        <v>0</v>
      </c>
      <c r="AQ391" s="77">
        <f>IF(AND($D391=5,$K391="Oil"),'AMI Ref (2)'!$N$10,IF(AND($D391=5,$K391="Gas"),'AMI Ref (2)'!$O$10,IF(AND($D391=5,$K391="Electric"),'AMI Ref (2)'!$P$10,IF(AND($D391=5,$K391="N/A"),0,0))))</f>
        <v>0</v>
      </c>
      <c r="AR391" s="86">
        <f t="shared" si="96"/>
        <v>0</v>
      </c>
      <c r="AS391" s="87" t="e">
        <f t="shared" si="97"/>
        <v>#N/A</v>
      </c>
    </row>
    <row r="392" spans="1:45" ht="12.95" customHeight="1" x14ac:dyDescent="0.2">
      <c r="A392" s="68">
        <v>390</v>
      </c>
      <c r="B392" s="79">
        <f>Input!E407</f>
        <v>0</v>
      </c>
      <c r="C392" s="79">
        <f>Input!F407</f>
        <v>0</v>
      </c>
      <c r="D392" s="79">
        <f>Input!G407</f>
        <v>0</v>
      </c>
      <c r="E392" s="79">
        <f>Input!H407</f>
        <v>0</v>
      </c>
      <c r="F392" s="80">
        <f>Input!I407</f>
        <v>0</v>
      </c>
      <c r="G392" s="80">
        <f>Input!J407</f>
        <v>0</v>
      </c>
      <c r="H392" s="79">
        <f>Input!K407</f>
        <v>0</v>
      </c>
      <c r="I392" s="79">
        <f>Input!L407</f>
        <v>0</v>
      </c>
      <c r="J392" s="79">
        <f>Input!M407</f>
        <v>0</v>
      </c>
      <c r="K392" s="79">
        <f>Input!N407</f>
        <v>0</v>
      </c>
      <c r="L392" s="79">
        <f>Input!O407</f>
        <v>0</v>
      </c>
      <c r="M392" s="81" t="str">
        <f t="shared" si="88"/>
        <v/>
      </c>
      <c r="N392" s="82">
        <f t="shared" si="89"/>
        <v>0</v>
      </c>
      <c r="O392" s="83">
        <f>Input!C407</f>
        <v>0</v>
      </c>
      <c r="P392" s="83"/>
      <c r="R392" s="11">
        <f t="shared" si="85"/>
        <v>0</v>
      </c>
      <c r="S392" s="15" t="str">
        <f t="shared" si="86"/>
        <v xml:space="preserve"> </v>
      </c>
      <c r="T392" s="15"/>
      <c r="U392" s="12">
        <f t="shared" si="90"/>
        <v>0</v>
      </c>
      <c r="V392" s="12">
        <f t="shared" si="91"/>
        <v>0</v>
      </c>
      <c r="W392" s="12">
        <f t="shared" si="92"/>
        <v>0</v>
      </c>
      <c r="X392" s="12">
        <f t="shared" si="93"/>
        <v>0</v>
      </c>
      <c r="Y392" s="12">
        <f t="shared" si="94"/>
        <v>0</v>
      </c>
      <c r="Z392" s="12">
        <f t="shared" si="95"/>
        <v>0</v>
      </c>
      <c r="AA392" s="12">
        <f t="shared" si="84"/>
        <v>0</v>
      </c>
      <c r="AB392" s="12" t="str">
        <f t="shared" si="87"/>
        <v>00</v>
      </c>
      <c r="AC392" s="85" t="e">
        <f>VLOOKUP(AB392,'AMI Ref (2)'!T:U,2,FALSE)</f>
        <v>#N/A</v>
      </c>
      <c r="AD392" s="86"/>
      <c r="AE392" s="77">
        <f>IF(AND($D392=0,$J392="Oil"),'AMI Ref (2)'!$K$5,IF(AND($D392=0,$J392="Gas"),'AMI Ref (2)'!$L$5,IF(AND($D392=0,$J392="Electric"),'AMI Ref (2)'!$M$5,IF(AND($D392=0,$J392="N/A"),0,0))))</f>
        <v>0</v>
      </c>
      <c r="AF392" s="77">
        <f>IF(AND($D392=1,$J392="Oil"),'AMI Ref (2)'!$K$6,IF(AND($D392=1,$J392="Gas"),'AMI Ref (2)'!$L$6,IF(AND($D392=1,$J392="Electric"),'AMI Ref (2)'!$M$6,IF(AND($D392=1,$J392="N/A"),0,0))))</f>
        <v>0</v>
      </c>
      <c r="AG392" s="77">
        <f>IF(AND($D392=2,$J392="Oil"),'AMI Ref (2)'!$K$7,IF(AND($D392=2,$J392="Gas"),'AMI Ref (2)'!$L$7,IF(AND($D392=2,$J392="Electric"),'AMI Ref (2)'!$M$7,IF(AND($D392=2,$J392="N/A"),0,0))))</f>
        <v>0</v>
      </c>
      <c r="AH392" s="77">
        <f>IF(AND($D392=3,$J392="Oil"),'AMI Ref (2)'!$K$8,IF(AND($D392=3,$J392="Gas"),'AMI Ref (2)'!$L$8,IF(AND($D392=3,$J392="Electric"),'AMI Ref (2)'!$M$8,IF(AND($D392=3,$J392="N/A"),0,0))))</f>
        <v>0</v>
      </c>
      <c r="AI392" s="77">
        <f>IF(AND($D392=4,$J392="Oil"),'AMI Ref (2)'!$K$9,IF(AND($D392=4,$J392="Gas"),'AMI Ref (2)'!$L$9,IF(AND($D392=4,$J392="Electric"),'AMI Ref (2)'!$M$9,IF(AND($D392=4,$J392="N/A"),0,0))))</f>
        <v>0</v>
      </c>
      <c r="AJ392" s="77">
        <f>IF(AND($D392=5,$J392="Oil"),'AMI Ref (2)'!$K$10,IF(AND($D392=5,$J392="Gas"),'AMI Ref (2)'!$L$10,IF(AND($D392=5,$J392="Electric"),'AMI Ref (2)'!$M$10,IF(AND($D392=5,$J392="N/A"),0,0))))</f>
        <v>0</v>
      </c>
      <c r="AK392" s="42"/>
      <c r="AL392" s="77">
        <f>IF(AND($D392=0,$K392="Oil"),'AMI Ref (2)'!$N$5,IF(AND($D392=0,$K392="Gas"),'AMI Ref (2)'!$O$5,IF(AND($D392=0,$K392="Electric"),'AMI Ref (2)'!$P$5,IF(AND($D392=0,$K392="N/A"),0,0))))</f>
        <v>0</v>
      </c>
      <c r="AM392" s="77">
        <f>IF(AND($D392=1,$K392="Oil"),'AMI Ref (2)'!$N$6,IF(AND($D392=1,$K392="Gas"),'AMI Ref (2)'!$O$6,IF(AND($D392=1,$K392="Electric"),'AMI Ref (2)'!$P$6,IF(AND($D392=1,$K392="N/A"),0,0))))</f>
        <v>0</v>
      </c>
      <c r="AN392" s="77">
        <f>IF(AND($D392=2,$K392="Oil"),'AMI Ref (2)'!$N$7,IF(AND($D392=2,$K392="Gas"),'AMI Ref (2)'!$O$7,IF(AND($D392=2,$K392="Electric"),'AMI Ref (2)'!$P$7,IF(AND($D392=2,$K392="N/A"),0,0))))</f>
        <v>0</v>
      </c>
      <c r="AO392" s="77">
        <f>IF(AND($D392=3,$K392="Oil"),'AMI Ref (2)'!$N$8,IF(AND($D392=3,$K392="Gas"),'AMI Ref (2)'!$O$8,IF(AND($D392=3,$K392="Electric"),'AMI Ref (2)'!$P$8,IF(AND($D392=3,$K392="N/A"),0,0))))</f>
        <v>0</v>
      </c>
      <c r="AP392" s="77">
        <f>IF(AND($D392=4,$K392="Oil"),'AMI Ref (2)'!$N$9,IF(AND($D392=4,$K392="Gas"),'AMI Ref (2)'!$O$9,IF(AND($D392=4,$K392="Electric"),'AMI Ref (2)'!$P$9,IF(AND($D392=4,$K392="N/A"),0,0))))</f>
        <v>0</v>
      </c>
      <c r="AQ392" s="77">
        <f>IF(AND($D392=5,$K392="Oil"),'AMI Ref (2)'!$N$10,IF(AND($D392=5,$K392="Gas"),'AMI Ref (2)'!$O$10,IF(AND($D392=5,$K392="Electric"),'AMI Ref (2)'!$P$10,IF(AND($D392=5,$K392="N/A"),0,0))))</f>
        <v>0</v>
      </c>
      <c r="AR392" s="86">
        <f t="shared" si="96"/>
        <v>0</v>
      </c>
      <c r="AS392" s="87" t="e">
        <f t="shared" si="97"/>
        <v>#N/A</v>
      </c>
    </row>
    <row r="393" spans="1:45" ht="12.95" customHeight="1" x14ac:dyDescent="0.2">
      <c r="A393" s="68">
        <v>391</v>
      </c>
      <c r="B393" s="79">
        <f>Input!E408</f>
        <v>0</v>
      </c>
      <c r="C393" s="79">
        <f>Input!F408</f>
        <v>0</v>
      </c>
      <c r="D393" s="79">
        <f>Input!G408</f>
        <v>0</v>
      </c>
      <c r="E393" s="79">
        <f>Input!H408</f>
        <v>0</v>
      </c>
      <c r="F393" s="80">
        <f>Input!I408</f>
        <v>0</v>
      </c>
      <c r="G393" s="80">
        <f>Input!J408</f>
        <v>0</v>
      </c>
      <c r="H393" s="79">
        <f>Input!K408</f>
        <v>0</v>
      </c>
      <c r="I393" s="79">
        <f>Input!L408</f>
        <v>0</v>
      </c>
      <c r="J393" s="79">
        <f>Input!M408</f>
        <v>0</v>
      </c>
      <c r="K393" s="79">
        <f>Input!N408</f>
        <v>0</v>
      </c>
      <c r="L393" s="79">
        <f>Input!O408</f>
        <v>0</v>
      </c>
      <c r="M393" s="81" t="str">
        <f t="shared" si="88"/>
        <v/>
      </c>
      <c r="N393" s="82">
        <f t="shared" si="89"/>
        <v>0</v>
      </c>
      <c r="O393" s="83">
        <f>Input!C408</f>
        <v>0</v>
      </c>
      <c r="P393" s="83"/>
      <c r="R393" s="11">
        <f t="shared" si="85"/>
        <v>0</v>
      </c>
      <c r="S393" s="15" t="str">
        <f t="shared" si="86"/>
        <v xml:space="preserve"> </v>
      </c>
      <c r="T393" s="15"/>
      <c r="U393" s="12">
        <f t="shared" si="90"/>
        <v>0</v>
      </c>
      <c r="V393" s="12">
        <f t="shared" si="91"/>
        <v>0</v>
      </c>
      <c r="W393" s="12">
        <f t="shared" si="92"/>
        <v>0</v>
      </c>
      <c r="X393" s="12">
        <f t="shared" si="93"/>
        <v>0</v>
      </c>
      <c r="Y393" s="12">
        <f t="shared" si="94"/>
        <v>0</v>
      </c>
      <c r="Z393" s="12">
        <f t="shared" si="95"/>
        <v>0</v>
      </c>
      <c r="AA393" s="12">
        <f t="shared" si="84"/>
        <v>0</v>
      </c>
      <c r="AB393" s="12" t="str">
        <f t="shared" si="87"/>
        <v>00</v>
      </c>
      <c r="AC393" s="85" t="e">
        <f>VLOOKUP(AB393,'AMI Ref (2)'!T:U,2,FALSE)</f>
        <v>#N/A</v>
      </c>
      <c r="AD393" s="86"/>
      <c r="AE393" s="77">
        <f>IF(AND($D393=0,$J393="Oil"),'AMI Ref (2)'!$K$5,IF(AND($D393=0,$J393="Gas"),'AMI Ref (2)'!$L$5,IF(AND($D393=0,$J393="Electric"),'AMI Ref (2)'!$M$5,IF(AND($D393=0,$J393="N/A"),0,0))))</f>
        <v>0</v>
      </c>
      <c r="AF393" s="77">
        <f>IF(AND($D393=1,$J393="Oil"),'AMI Ref (2)'!$K$6,IF(AND($D393=1,$J393="Gas"),'AMI Ref (2)'!$L$6,IF(AND($D393=1,$J393="Electric"),'AMI Ref (2)'!$M$6,IF(AND($D393=1,$J393="N/A"),0,0))))</f>
        <v>0</v>
      </c>
      <c r="AG393" s="77">
        <f>IF(AND($D393=2,$J393="Oil"),'AMI Ref (2)'!$K$7,IF(AND($D393=2,$J393="Gas"),'AMI Ref (2)'!$L$7,IF(AND($D393=2,$J393="Electric"),'AMI Ref (2)'!$M$7,IF(AND($D393=2,$J393="N/A"),0,0))))</f>
        <v>0</v>
      </c>
      <c r="AH393" s="77">
        <f>IF(AND($D393=3,$J393="Oil"),'AMI Ref (2)'!$K$8,IF(AND($D393=3,$J393="Gas"),'AMI Ref (2)'!$L$8,IF(AND($D393=3,$J393="Electric"),'AMI Ref (2)'!$M$8,IF(AND($D393=3,$J393="N/A"),0,0))))</f>
        <v>0</v>
      </c>
      <c r="AI393" s="77">
        <f>IF(AND($D393=4,$J393="Oil"),'AMI Ref (2)'!$K$9,IF(AND($D393=4,$J393="Gas"),'AMI Ref (2)'!$L$9,IF(AND($D393=4,$J393="Electric"),'AMI Ref (2)'!$M$9,IF(AND($D393=4,$J393="N/A"),0,0))))</f>
        <v>0</v>
      </c>
      <c r="AJ393" s="77">
        <f>IF(AND($D393=5,$J393="Oil"),'AMI Ref (2)'!$K$10,IF(AND($D393=5,$J393="Gas"),'AMI Ref (2)'!$L$10,IF(AND($D393=5,$J393="Electric"),'AMI Ref (2)'!$M$10,IF(AND($D393=5,$J393="N/A"),0,0))))</f>
        <v>0</v>
      </c>
      <c r="AK393" s="42"/>
      <c r="AL393" s="77">
        <f>IF(AND($D393=0,$K393="Oil"),'AMI Ref (2)'!$N$5,IF(AND($D393=0,$K393="Gas"),'AMI Ref (2)'!$O$5,IF(AND($D393=0,$K393="Electric"),'AMI Ref (2)'!$P$5,IF(AND($D393=0,$K393="N/A"),0,0))))</f>
        <v>0</v>
      </c>
      <c r="AM393" s="77">
        <f>IF(AND($D393=1,$K393="Oil"),'AMI Ref (2)'!$N$6,IF(AND($D393=1,$K393="Gas"),'AMI Ref (2)'!$O$6,IF(AND($D393=1,$K393="Electric"),'AMI Ref (2)'!$P$6,IF(AND($D393=1,$K393="N/A"),0,0))))</f>
        <v>0</v>
      </c>
      <c r="AN393" s="77">
        <f>IF(AND($D393=2,$K393="Oil"),'AMI Ref (2)'!$N$7,IF(AND($D393=2,$K393="Gas"),'AMI Ref (2)'!$O$7,IF(AND($D393=2,$K393="Electric"),'AMI Ref (2)'!$P$7,IF(AND($D393=2,$K393="N/A"),0,0))))</f>
        <v>0</v>
      </c>
      <c r="AO393" s="77">
        <f>IF(AND($D393=3,$K393="Oil"),'AMI Ref (2)'!$N$8,IF(AND($D393=3,$K393="Gas"),'AMI Ref (2)'!$O$8,IF(AND($D393=3,$K393="Electric"),'AMI Ref (2)'!$P$8,IF(AND($D393=3,$K393="N/A"),0,0))))</f>
        <v>0</v>
      </c>
      <c r="AP393" s="77">
        <f>IF(AND($D393=4,$K393="Oil"),'AMI Ref (2)'!$N$9,IF(AND($D393=4,$K393="Gas"),'AMI Ref (2)'!$O$9,IF(AND($D393=4,$K393="Electric"),'AMI Ref (2)'!$P$9,IF(AND($D393=4,$K393="N/A"),0,0))))</f>
        <v>0</v>
      </c>
      <c r="AQ393" s="77">
        <f>IF(AND($D393=5,$K393="Oil"),'AMI Ref (2)'!$N$10,IF(AND($D393=5,$K393="Gas"),'AMI Ref (2)'!$O$10,IF(AND($D393=5,$K393="Electric"),'AMI Ref (2)'!$P$10,IF(AND($D393=5,$K393="N/A"),0,0))))</f>
        <v>0</v>
      </c>
      <c r="AR393" s="86">
        <f t="shared" si="96"/>
        <v>0</v>
      </c>
      <c r="AS393" s="87" t="e">
        <f t="shared" si="97"/>
        <v>#N/A</v>
      </c>
    </row>
    <row r="394" spans="1:45" ht="12.95" customHeight="1" x14ac:dyDescent="0.2">
      <c r="A394" s="68">
        <v>392</v>
      </c>
      <c r="B394" s="79">
        <f>Input!E409</f>
        <v>0</v>
      </c>
      <c r="C394" s="79">
        <f>Input!F409</f>
        <v>0</v>
      </c>
      <c r="D394" s="79">
        <f>Input!G409</f>
        <v>0</v>
      </c>
      <c r="E394" s="79">
        <f>Input!H409</f>
        <v>0</v>
      </c>
      <c r="F394" s="80">
        <f>Input!I409</f>
        <v>0</v>
      </c>
      <c r="G394" s="80">
        <f>Input!J409</f>
        <v>0</v>
      </c>
      <c r="H394" s="79">
        <f>Input!K409</f>
        <v>0</v>
      </c>
      <c r="I394" s="79">
        <f>Input!L409</f>
        <v>0</v>
      </c>
      <c r="J394" s="79">
        <f>Input!M409</f>
        <v>0</v>
      </c>
      <c r="K394" s="79">
        <f>Input!N409</f>
        <v>0</v>
      </c>
      <c r="L394" s="79">
        <f>Input!O409</f>
        <v>0</v>
      </c>
      <c r="M394" s="81" t="str">
        <f t="shared" si="88"/>
        <v/>
      </c>
      <c r="N394" s="82">
        <f t="shared" si="89"/>
        <v>0</v>
      </c>
      <c r="O394" s="83">
        <f>Input!C409</f>
        <v>0</v>
      </c>
      <c r="P394" s="83"/>
      <c r="R394" s="11">
        <f t="shared" si="85"/>
        <v>0</v>
      </c>
      <c r="S394" s="15" t="str">
        <f t="shared" si="86"/>
        <v xml:space="preserve"> </v>
      </c>
      <c r="T394" s="15"/>
      <c r="U394" s="12">
        <f t="shared" si="90"/>
        <v>0</v>
      </c>
      <c r="V394" s="12">
        <f t="shared" si="91"/>
        <v>0</v>
      </c>
      <c r="W394" s="12">
        <f t="shared" si="92"/>
        <v>0</v>
      </c>
      <c r="X394" s="12">
        <f t="shared" si="93"/>
        <v>0</v>
      </c>
      <c r="Y394" s="12">
        <f t="shared" si="94"/>
        <v>0</v>
      </c>
      <c r="Z394" s="12">
        <f t="shared" si="95"/>
        <v>0</v>
      </c>
      <c r="AA394" s="12">
        <f t="shared" si="84"/>
        <v>0</v>
      </c>
      <c r="AB394" s="12" t="str">
        <f t="shared" si="87"/>
        <v>00</v>
      </c>
      <c r="AC394" s="85" t="e">
        <f>VLOOKUP(AB394,'AMI Ref (2)'!T:U,2,FALSE)</f>
        <v>#N/A</v>
      </c>
      <c r="AD394" s="86"/>
      <c r="AE394" s="77">
        <f>IF(AND($D394=0,$J394="Oil"),'AMI Ref (2)'!$K$5,IF(AND($D394=0,$J394="Gas"),'AMI Ref (2)'!$L$5,IF(AND($D394=0,$J394="Electric"),'AMI Ref (2)'!$M$5,IF(AND($D394=0,$J394="N/A"),0,0))))</f>
        <v>0</v>
      </c>
      <c r="AF394" s="77">
        <f>IF(AND($D394=1,$J394="Oil"),'AMI Ref (2)'!$K$6,IF(AND($D394=1,$J394="Gas"),'AMI Ref (2)'!$L$6,IF(AND($D394=1,$J394="Electric"),'AMI Ref (2)'!$M$6,IF(AND($D394=1,$J394="N/A"),0,0))))</f>
        <v>0</v>
      </c>
      <c r="AG394" s="77">
        <f>IF(AND($D394=2,$J394="Oil"),'AMI Ref (2)'!$K$7,IF(AND($D394=2,$J394="Gas"),'AMI Ref (2)'!$L$7,IF(AND($D394=2,$J394="Electric"),'AMI Ref (2)'!$M$7,IF(AND($D394=2,$J394="N/A"),0,0))))</f>
        <v>0</v>
      </c>
      <c r="AH394" s="77">
        <f>IF(AND($D394=3,$J394="Oil"),'AMI Ref (2)'!$K$8,IF(AND($D394=3,$J394="Gas"),'AMI Ref (2)'!$L$8,IF(AND($D394=3,$J394="Electric"),'AMI Ref (2)'!$M$8,IF(AND($D394=3,$J394="N/A"),0,0))))</f>
        <v>0</v>
      </c>
      <c r="AI394" s="77">
        <f>IF(AND($D394=4,$J394="Oil"),'AMI Ref (2)'!$K$9,IF(AND($D394=4,$J394="Gas"),'AMI Ref (2)'!$L$9,IF(AND($D394=4,$J394="Electric"),'AMI Ref (2)'!$M$9,IF(AND($D394=4,$J394="N/A"),0,0))))</f>
        <v>0</v>
      </c>
      <c r="AJ394" s="77">
        <f>IF(AND($D394=5,$J394="Oil"),'AMI Ref (2)'!$K$10,IF(AND($D394=5,$J394="Gas"),'AMI Ref (2)'!$L$10,IF(AND($D394=5,$J394="Electric"),'AMI Ref (2)'!$M$10,IF(AND($D394=5,$J394="N/A"),0,0))))</f>
        <v>0</v>
      </c>
      <c r="AK394" s="42"/>
      <c r="AL394" s="77">
        <f>IF(AND($D394=0,$K394="Oil"),'AMI Ref (2)'!$N$5,IF(AND($D394=0,$K394="Gas"),'AMI Ref (2)'!$O$5,IF(AND($D394=0,$K394="Electric"),'AMI Ref (2)'!$P$5,IF(AND($D394=0,$K394="N/A"),0,0))))</f>
        <v>0</v>
      </c>
      <c r="AM394" s="77">
        <f>IF(AND($D394=1,$K394="Oil"),'AMI Ref (2)'!$N$6,IF(AND($D394=1,$K394="Gas"),'AMI Ref (2)'!$O$6,IF(AND($D394=1,$K394="Electric"),'AMI Ref (2)'!$P$6,IF(AND($D394=1,$K394="N/A"),0,0))))</f>
        <v>0</v>
      </c>
      <c r="AN394" s="77">
        <f>IF(AND($D394=2,$K394="Oil"),'AMI Ref (2)'!$N$7,IF(AND($D394=2,$K394="Gas"),'AMI Ref (2)'!$O$7,IF(AND($D394=2,$K394="Electric"),'AMI Ref (2)'!$P$7,IF(AND($D394=2,$K394="N/A"),0,0))))</f>
        <v>0</v>
      </c>
      <c r="AO394" s="77">
        <f>IF(AND($D394=3,$K394="Oil"),'AMI Ref (2)'!$N$8,IF(AND($D394=3,$K394="Gas"),'AMI Ref (2)'!$O$8,IF(AND($D394=3,$K394="Electric"),'AMI Ref (2)'!$P$8,IF(AND($D394=3,$K394="N/A"),0,0))))</f>
        <v>0</v>
      </c>
      <c r="AP394" s="77">
        <f>IF(AND($D394=4,$K394="Oil"),'AMI Ref (2)'!$N$9,IF(AND($D394=4,$K394="Gas"),'AMI Ref (2)'!$O$9,IF(AND($D394=4,$K394="Electric"),'AMI Ref (2)'!$P$9,IF(AND($D394=4,$K394="N/A"),0,0))))</f>
        <v>0</v>
      </c>
      <c r="AQ394" s="77">
        <f>IF(AND($D394=5,$K394="Oil"),'AMI Ref (2)'!$N$10,IF(AND($D394=5,$K394="Gas"),'AMI Ref (2)'!$O$10,IF(AND($D394=5,$K394="Electric"),'AMI Ref (2)'!$P$10,IF(AND($D394=5,$K394="N/A"),0,0))))</f>
        <v>0</v>
      </c>
      <c r="AR394" s="86">
        <f t="shared" si="96"/>
        <v>0</v>
      </c>
      <c r="AS394" s="87" t="e">
        <f t="shared" si="97"/>
        <v>#N/A</v>
      </c>
    </row>
    <row r="395" spans="1:45" ht="12.95" customHeight="1" x14ac:dyDescent="0.2">
      <c r="A395" s="68">
        <v>393</v>
      </c>
      <c r="B395" s="79">
        <f>Input!E410</f>
        <v>0</v>
      </c>
      <c r="C395" s="79">
        <f>Input!F410</f>
        <v>0</v>
      </c>
      <c r="D395" s="79">
        <f>Input!G410</f>
        <v>0</v>
      </c>
      <c r="E395" s="79">
        <f>Input!H410</f>
        <v>0</v>
      </c>
      <c r="F395" s="80">
        <f>Input!I410</f>
        <v>0</v>
      </c>
      <c r="G395" s="80">
        <f>Input!J410</f>
        <v>0</v>
      </c>
      <c r="H395" s="79">
        <f>Input!K410</f>
        <v>0</v>
      </c>
      <c r="I395" s="79">
        <f>Input!L410</f>
        <v>0</v>
      </c>
      <c r="J395" s="79">
        <f>Input!M410</f>
        <v>0</v>
      </c>
      <c r="K395" s="79">
        <f>Input!N410</f>
        <v>0</v>
      </c>
      <c r="L395" s="79">
        <f>Input!O410</f>
        <v>0</v>
      </c>
      <c r="M395" s="81" t="str">
        <f t="shared" si="88"/>
        <v/>
      </c>
      <c r="N395" s="82">
        <f t="shared" si="89"/>
        <v>0</v>
      </c>
      <c r="O395" s="83">
        <f>Input!C410</f>
        <v>0</v>
      </c>
      <c r="P395" s="83"/>
      <c r="R395" s="11">
        <f t="shared" si="85"/>
        <v>0</v>
      </c>
      <c r="S395" s="15" t="str">
        <f t="shared" si="86"/>
        <v xml:space="preserve"> </v>
      </c>
      <c r="T395" s="15"/>
      <c r="U395" s="12">
        <f t="shared" si="90"/>
        <v>0</v>
      </c>
      <c r="V395" s="12">
        <f t="shared" si="91"/>
        <v>0</v>
      </c>
      <c r="W395" s="12">
        <f t="shared" si="92"/>
        <v>0</v>
      </c>
      <c r="X395" s="12">
        <f t="shared" si="93"/>
        <v>0</v>
      </c>
      <c r="Y395" s="12">
        <f t="shared" si="94"/>
        <v>0</v>
      </c>
      <c r="Z395" s="12">
        <f t="shared" si="95"/>
        <v>0</v>
      </c>
      <c r="AA395" s="12">
        <f t="shared" si="84"/>
        <v>0</v>
      </c>
      <c r="AB395" s="12" t="str">
        <f t="shared" si="87"/>
        <v>00</v>
      </c>
      <c r="AC395" s="85" t="e">
        <f>VLOOKUP(AB395,'AMI Ref (2)'!T:U,2,FALSE)</f>
        <v>#N/A</v>
      </c>
      <c r="AD395" s="86"/>
      <c r="AE395" s="77">
        <f>IF(AND($D395=0,$J395="Oil"),'AMI Ref (2)'!$K$5,IF(AND($D395=0,$J395="Gas"),'AMI Ref (2)'!$L$5,IF(AND($D395=0,$J395="Electric"),'AMI Ref (2)'!$M$5,IF(AND($D395=0,$J395="N/A"),0,0))))</f>
        <v>0</v>
      </c>
      <c r="AF395" s="77">
        <f>IF(AND($D395=1,$J395="Oil"),'AMI Ref (2)'!$K$6,IF(AND($D395=1,$J395="Gas"),'AMI Ref (2)'!$L$6,IF(AND($D395=1,$J395="Electric"),'AMI Ref (2)'!$M$6,IF(AND($D395=1,$J395="N/A"),0,0))))</f>
        <v>0</v>
      </c>
      <c r="AG395" s="77">
        <f>IF(AND($D395=2,$J395="Oil"),'AMI Ref (2)'!$K$7,IF(AND($D395=2,$J395="Gas"),'AMI Ref (2)'!$L$7,IF(AND($D395=2,$J395="Electric"),'AMI Ref (2)'!$M$7,IF(AND($D395=2,$J395="N/A"),0,0))))</f>
        <v>0</v>
      </c>
      <c r="AH395" s="77">
        <f>IF(AND($D395=3,$J395="Oil"),'AMI Ref (2)'!$K$8,IF(AND($D395=3,$J395="Gas"),'AMI Ref (2)'!$L$8,IF(AND($D395=3,$J395="Electric"),'AMI Ref (2)'!$M$8,IF(AND($D395=3,$J395="N/A"),0,0))))</f>
        <v>0</v>
      </c>
      <c r="AI395" s="77">
        <f>IF(AND($D395=4,$J395="Oil"),'AMI Ref (2)'!$K$9,IF(AND($D395=4,$J395="Gas"),'AMI Ref (2)'!$L$9,IF(AND($D395=4,$J395="Electric"),'AMI Ref (2)'!$M$9,IF(AND($D395=4,$J395="N/A"),0,0))))</f>
        <v>0</v>
      </c>
      <c r="AJ395" s="77">
        <f>IF(AND($D395=5,$J395="Oil"),'AMI Ref (2)'!$K$10,IF(AND($D395=5,$J395="Gas"),'AMI Ref (2)'!$L$10,IF(AND($D395=5,$J395="Electric"),'AMI Ref (2)'!$M$10,IF(AND($D395=5,$J395="N/A"),0,0))))</f>
        <v>0</v>
      </c>
      <c r="AK395" s="42"/>
      <c r="AL395" s="77">
        <f>IF(AND($D395=0,$K395="Oil"),'AMI Ref (2)'!$N$5,IF(AND($D395=0,$K395="Gas"),'AMI Ref (2)'!$O$5,IF(AND($D395=0,$K395="Electric"),'AMI Ref (2)'!$P$5,IF(AND($D395=0,$K395="N/A"),0,0))))</f>
        <v>0</v>
      </c>
      <c r="AM395" s="77">
        <f>IF(AND($D395=1,$K395="Oil"),'AMI Ref (2)'!$N$6,IF(AND($D395=1,$K395="Gas"),'AMI Ref (2)'!$O$6,IF(AND($D395=1,$K395="Electric"),'AMI Ref (2)'!$P$6,IF(AND($D395=1,$K395="N/A"),0,0))))</f>
        <v>0</v>
      </c>
      <c r="AN395" s="77">
        <f>IF(AND($D395=2,$K395="Oil"),'AMI Ref (2)'!$N$7,IF(AND($D395=2,$K395="Gas"),'AMI Ref (2)'!$O$7,IF(AND($D395=2,$K395="Electric"),'AMI Ref (2)'!$P$7,IF(AND($D395=2,$K395="N/A"),0,0))))</f>
        <v>0</v>
      </c>
      <c r="AO395" s="77">
        <f>IF(AND($D395=3,$K395="Oil"),'AMI Ref (2)'!$N$8,IF(AND($D395=3,$K395="Gas"),'AMI Ref (2)'!$O$8,IF(AND($D395=3,$K395="Electric"),'AMI Ref (2)'!$P$8,IF(AND($D395=3,$K395="N/A"),0,0))))</f>
        <v>0</v>
      </c>
      <c r="AP395" s="77">
        <f>IF(AND($D395=4,$K395="Oil"),'AMI Ref (2)'!$N$9,IF(AND($D395=4,$K395="Gas"),'AMI Ref (2)'!$O$9,IF(AND($D395=4,$K395="Electric"),'AMI Ref (2)'!$P$9,IF(AND($D395=4,$K395="N/A"),0,0))))</f>
        <v>0</v>
      </c>
      <c r="AQ395" s="77">
        <f>IF(AND($D395=5,$K395="Oil"),'AMI Ref (2)'!$N$10,IF(AND($D395=5,$K395="Gas"),'AMI Ref (2)'!$O$10,IF(AND($D395=5,$K395="Electric"),'AMI Ref (2)'!$P$10,IF(AND($D395=5,$K395="N/A"),0,0))))</f>
        <v>0</v>
      </c>
      <c r="AR395" s="86">
        <f t="shared" si="96"/>
        <v>0</v>
      </c>
      <c r="AS395" s="87" t="e">
        <f t="shared" si="97"/>
        <v>#N/A</v>
      </c>
    </row>
    <row r="396" spans="1:45" ht="12.95" customHeight="1" x14ac:dyDescent="0.2">
      <c r="A396" s="68">
        <v>394</v>
      </c>
      <c r="B396" s="79">
        <f>Input!E411</f>
        <v>0</v>
      </c>
      <c r="C396" s="79">
        <f>Input!F411</f>
        <v>0</v>
      </c>
      <c r="D396" s="79">
        <f>Input!G411</f>
        <v>0</v>
      </c>
      <c r="E396" s="79">
        <f>Input!H411</f>
        <v>0</v>
      </c>
      <c r="F396" s="80">
        <f>Input!I411</f>
        <v>0</v>
      </c>
      <c r="G396" s="80">
        <f>Input!J411</f>
        <v>0</v>
      </c>
      <c r="H396" s="79">
        <f>Input!K411</f>
        <v>0</v>
      </c>
      <c r="I396" s="79">
        <f>Input!L411</f>
        <v>0</v>
      </c>
      <c r="J396" s="79">
        <f>Input!M411</f>
        <v>0</v>
      </c>
      <c r="K396" s="79">
        <f>Input!N411</f>
        <v>0</v>
      </c>
      <c r="L396" s="79">
        <f>Input!O411</f>
        <v>0</v>
      </c>
      <c r="M396" s="81" t="str">
        <f t="shared" si="88"/>
        <v/>
      </c>
      <c r="N396" s="82">
        <f t="shared" si="89"/>
        <v>0</v>
      </c>
      <c r="O396" s="83">
        <f>Input!C411</f>
        <v>0</v>
      </c>
      <c r="P396" s="83"/>
      <c r="R396" s="11">
        <f t="shared" si="85"/>
        <v>0</v>
      </c>
      <c r="S396" s="15" t="str">
        <f t="shared" si="86"/>
        <v xml:space="preserve"> </v>
      </c>
      <c r="T396" s="15"/>
      <c r="U396" s="12">
        <f t="shared" si="90"/>
        <v>0</v>
      </c>
      <c r="V396" s="12">
        <f t="shared" si="91"/>
        <v>0</v>
      </c>
      <c r="W396" s="12">
        <f t="shared" si="92"/>
        <v>0</v>
      </c>
      <c r="X396" s="12">
        <f t="shared" si="93"/>
        <v>0</v>
      </c>
      <c r="Y396" s="12">
        <f t="shared" si="94"/>
        <v>0</v>
      </c>
      <c r="Z396" s="12">
        <f t="shared" si="95"/>
        <v>0</v>
      </c>
      <c r="AA396" s="12">
        <f t="shared" si="84"/>
        <v>0</v>
      </c>
      <c r="AB396" s="12" t="str">
        <f t="shared" si="87"/>
        <v>00</v>
      </c>
      <c r="AC396" s="85" t="e">
        <f>VLOOKUP(AB396,'AMI Ref (2)'!T:U,2,FALSE)</f>
        <v>#N/A</v>
      </c>
      <c r="AD396" s="86"/>
      <c r="AE396" s="77">
        <f>IF(AND($D396=0,$J396="Oil"),'AMI Ref (2)'!$K$5,IF(AND($D396=0,$J396="Gas"),'AMI Ref (2)'!$L$5,IF(AND($D396=0,$J396="Electric"),'AMI Ref (2)'!$M$5,IF(AND($D396=0,$J396="N/A"),0,0))))</f>
        <v>0</v>
      </c>
      <c r="AF396" s="77">
        <f>IF(AND($D396=1,$J396="Oil"),'AMI Ref (2)'!$K$6,IF(AND($D396=1,$J396="Gas"),'AMI Ref (2)'!$L$6,IF(AND($D396=1,$J396="Electric"),'AMI Ref (2)'!$M$6,IF(AND($D396=1,$J396="N/A"),0,0))))</f>
        <v>0</v>
      </c>
      <c r="AG396" s="77">
        <f>IF(AND($D396=2,$J396="Oil"),'AMI Ref (2)'!$K$7,IF(AND($D396=2,$J396="Gas"),'AMI Ref (2)'!$L$7,IF(AND($D396=2,$J396="Electric"),'AMI Ref (2)'!$M$7,IF(AND($D396=2,$J396="N/A"),0,0))))</f>
        <v>0</v>
      </c>
      <c r="AH396" s="77">
        <f>IF(AND($D396=3,$J396="Oil"),'AMI Ref (2)'!$K$8,IF(AND($D396=3,$J396="Gas"),'AMI Ref (2)'!$L$8,IF(AND($D396=3,$J396="Electric"),'AMI Ref (2)'!$M$8,IF(AND($D396=3,$J396="N/A"),0,0))))</f>
        <v>0</v>
      </c>
      <c r="AI396" s="77">
        <f>IF(AND($D396=4,$J396="Oil"),'AMI Ref (2)'!$K$9,IF(AND($D396=4,$J396="Gas"),'AMI Ref (2)'!$L$9,IF(AND($D396=4,$J396="Electric"),'AMI Ref (2)'!$M$9,IF(AND($D396=4,$J396="N/A"),0,0))))</f>
        <v>0</v>
      </c>
      <c r="AJ396" s="77">
        <f>IF(AND($D396=5,$J396="Oil"),'AMI Ref (2)'!$K$10,IF(AND($D396=5,$J396="Gas"),'AMI Ref (2)'!$L$10,IF(AND($D396=5,$J396="Electric"),'AMI Ref (2)'!$M$10,IF(AND($D396=5,$J396="N/A"),0,0))))</f>
        <v>0</v>
      </c>
      <c r="AK396" s="42"/>
      <c r="AL396" s="77">
        <f>IF(AND($D396=0,$K396="Oil"),'AMI Ref (2)'!$N$5,IF(AND($D396=0,$K396="Gas"),'AMI Ref (2)'!$O$5,IF(AND($D396=0,$K396="Electric"),'AMI Ref (2)'!$P$5,IF(AND($D396=0,$K396="N/A"),0,0))))</f>
        <v>0</v>
      </c>
      <c r="AM396" s="77">
        <f>IF(AND($D396=1,$K396="Oil"),'AMI Ref (2)'!$N$6,IF(AND($D396=1,$K396="Gas"),'AMI Ref (2)'!$O$6,IF(AND($D396=1,$K396="Electric"),'AMI Ref (2)'!$P$6,IF(AND($D396=1,$K396="N/A"),0,0))))</f>
        <v>0</v>
      </c>
      <c r="AN396" s="77">
        <f>IF(AND($D396=2,$K396="Oil"),'AMI Ref (2)'!$N$7,IF(AND($D396=2,$K396="Gas"),'AMI Ref (2)'!$O$7,IF(AND($D396=2,$K396="Electric"),'AMI Ref (2)'!$P$7,IF(AND($D396=2,$K396="N/A"),0,0))))</f>
        <v>0</v>
      </c>
      <c r="AO396" s="77">
        <f>IF(AND($D396=3,$K396="Oil"),'AMI Ref (2)'!$N$8,IF(AND($D396=3,$K396="Gas"),'AMI Ref (2)'!$O$8,IF(AND($D396=3,$K396="Electric"),'AMI Ref (2)'!$P$8,IF(AND($D396=3,$K396="N/A"),0,0))))</f>
        <v>0</v>
      </c>
      <c r="AP396" s="77">
        <f>IF(AND($D396=4,$K396="Oil"),'AMI Ref (2)'!$N$9,IF(AND($D396=4,$K396="Gas"),'AMI Ref (2)'!$O$9,IF(AND($D396=4,$K396="Electric"),'AMI Ref (2)'!$P$9,IF(AND($D396=4,$K396="N/A"),0,0))))</f>
        <v>0</v>
      </c>
      <c r="AQ396" s="77">
        <f>IF(AND($D396=5,$K396="Oil"),'AMI Ref (2)'!$N$10,IF(AND($D396=5,$K396="Gas"),'AMI Ref (2)'!$O$10,IF(AND($D396=5,$K396="Electric"),'AMI Ref (2)'!$P$10,IF(AND($D396=5,$K396="N/A"),0,0))))</f>
        <v>0</v>
      </c>
      <c r="AR396" s="86">
        <f t="shared" si="96"/>
        <v>0</v>
      </c>
      <c r="AS396" s="87" t="e">
        <f t="shared" si="97"/>
        <v>#N/A</v>
      </c>
    </row>
    <row r="397" spans="1:45" ht="12.95" customHeight="1" x14ac:dyDescent="0.2">
      <c r="A397" s="68">
        <v>395</v>
      </c>
      <c r="B397" s="79">
        <f>Input!E412</f>
        <v>0</v>
      </c>
      <c r="C397" s="79">
        <f>Input!F412</f>
        <v>0</v>
      </c>
      <c r="D397" s="79">
        <f>Input!G412</f>
        <v>0</v>
      </c>
      <c r="E397" s="79">
        <f>Input!H412</f>
        <v>0</v>
      </c>
      <c r="F397" s="80">
        <f>Input!I412</f>
        <v>0</v>
      </c>
      <c r="G397" s="80">
        <f>Input!J412</f>
        <v>0</v>
      </c>
      <c r="H397" s="79">
        <f>Input!K412</f>
        <v>0</v>
      </c>
      <c r="I397" s="79">
        <f>Input!L412</f>
        <v>0</v>
      </c>
      <c r="J397" s="79">
        <f>Input!M412</f>
        <v>0</v>
      </c>
      <c r="K397" s="79">
        <f>Input!N412</f>
        <v>0</v>
      </c>
      <c r="L397" s="79">
        <f>Input!O412</f>
        <v>0</v>
      </c>
      <c r="M397" s="81" t="str">
        <f t="shared" si="88"/>
        <v/>
      </c>
      <c r="N397" s="82">
        <f t="shared" si="89"/>
        <v>0</v>
      </c>
      <c r="O397" s="83">
        <f>Input!C412</f>
        <v>0</v>
      </c>
      <c r="P397" s="83"/>
      <c r="R397" s="11">
        <f t="shared" si="85"/>
        <v>0</v>
      </c>
      <c r="S397" s="15" t="str">
        <f t="shared" si="86"/>
        <v xml:space="preserve"> </v>
      </c>
      <c r="T397" s="15"/>
      <c r="U397" s="12">
        <f t="shared" si="90"/>
        <v>0</v>
      </c>
      <c r="V397" s="12">
        <f t="shared" si="91"/>
        <v>0</v>
      </c>
      <c r="W397" s="12">
        <f t="shared" si="92"/>
        <v>0</v>
      </c>
      <c r="X397" s="12">
        <f t="shared" si="93"/>
        <v>0</v>
      </c>
      <c r="Y397" s="12">
        <f t="shared" si="94"/>
        <v>0</v>
      </c>
      <c r="Z397" s="12">
        <f t="shared" si="95"/>
        <v>0</v>
      </c>
      <c r="AA397" s="12">
        <f t="shared" si="84"/>
        <v>0</v>
      </c>
      <c r="AB397" s="12" t="str">
        <f t="shared" si="87"/>
        <v>00</v>
      </c>
      <c r="AC397" s="85" t="e">
        <f>VLOOKUP(AB397,'AMI Ref (2)'!T:U,2,FALSE)</f>
        <v>#N/A</v>
      </c>
      <c r="AD397" s="86"/>
      <c r="AE397" s="77">
        <f>IF(AND($D397=0,$J397="Oil"),'AMI Ref (2)'!$K$5,IF(AND($D397=0,$J397="Gas"),'AMI Ref (2)'!$L$5,IF(AND($D397=0,$J397="Electric"),'AMI Ref (2)'!$M$5,IF(AND($D397=0,$J397="N/A"),0,0))))</f>
        <v>0</v>
      </c>
      <c r="AF397" s="77">
        <f>IF(AND($D397=1,$J397="Oil"),'AMI Ref (2)'!$K$6,IF(AND($D397=1,$J397="Gas"),'AMI Ref (2)'!$L$6,IF(AND($D397=1,$J397="Electric"),'AMI Ref (2)'!$M$6,IF(AND($D397=1,$J397="N/A"),0,0))))</f>
        <v>0</v>
      </c>
      <c r="AG397" s="77">
        <f>IF(AND($D397=2,$J397="Oil"),'AMI Ref (2)'!$K$7,IF(AND($D397=2,$J397="Gas"),'AMI Ref (2)'!$L$7,IF(AND($D397=2,$J397="Electric"),'AMI Ref (2)'!$M$7,IF(AND($D397=2,$J397="N/A"),0,0))))</f>
        <v>0</v>
      </c>
      <c r="AH397" s="77">
        <f>IF(AND($D397=3,$J397="Oil"),'AMI Ref (2)'!$K$8,IF(AND($D397=3,$J397="Gas"),'AMI Ref (2)'!$L$8,IF(AND($D397=3,$J397="Electric"),'AMI Ref (2)'!$M$8,IF(AND($D397=3,$J397="N/A"),0,0))))</f>
        <v>0</v>
      </c>
      <c r="AI397" s="77">
        <f>IF(AND($D397=4,$J397="Oil"),'AMI Ref (2)'!$K$9,IF(AND($D397=4,$J397="Gas"),'AMI Ref (2)'!$L$9,IF(AND($D397=4,$J397="Electric"),'AMI Ref (2)'!$M$9,IF(AND($D397=4,$J397="N/A"),0,0))))</f>
        <v>0</v>
      </c>
      <c r="AJ397" s="77">
        <f>IF(AND($D397=5,$J397="Oil"),'AMI Ref (2)'!$K$10,IF(AND($D397=5,$J397="Gas"),'AMI Ref (2)'!$L$10,IF(AND($D397=5,$J397="Electric"),'AMI Ref (2)'!$M$10,IF(AND($D397=5,$J397="N/A"),0,0))))</f>
        <v>0</v>
      </c>
      <c r="AK397" s="42"/>
      <c r="AL397" s="77">
        <f>IF(AND($D397=0,$K397="Oil"),'AMI Ref (2)'!$N$5,IF(AND($D397=0,$K397="Gas"),'AMI Ref (2)'!$O$5,IF(AND($D397=0,$K397="Electric"),'AMI Ref (2)'!$P$5,IF(AND($D397=0,$K397="N/A"),0,0))))</f>
        <v>0</v>
      </c>
      <c r="AM397" s="77">
        <f>IF(AND($D397=1,$K397="Oil"),'AMI Ref (2)'!$N$6,IF(AND($D397=1,$K397="Gas"),'AMI Ref (2)'!$O$6,IF(AND($D397=1,$K397="Electric"),'AMI Ref (2)'!$P$6,IF(AND($D397=1,$K397="N/A"),0,0))))</f>
        <v>0</v>
      </c>
      <c r="AN397" s="77">
        <f>IF(AND($D397=2,$K397="Oil"),'AMI Ref (2)'!$N$7,IF(AND($D397=2,$K397="Gas"),'AMI Ref (2)'!$O$7,IF(AND($D397=2,$K397="Electric"),'AMI Ref (2)'!$P$7,IF(AND($D397=2,$K397="N/A"),0,0))))</f>
        <v>0</v>
      </c>
      <c r="AO397" s="77">
        <f>IF(AND($D397=3,$K397="Oil"),'AMI Ref (2)'!$N$8,IF(AND($D397=3,$K397="Gas"),'AMI Ref (2)'!$O$8,IF(AND($D397=3,$K397="Electric"),'AMI Ref (2)'!$P$8,IF(AND($D397=3,$K397="N/A"),0,0))))</f>
        <v>0</v>
      </c>
      <c r="AP397" s="77">
        <f>IF(AND($D397=4,$K397="Oil"),'AMI Ref (2)'!$N$9,IF(AND($D397=4,$K397="Gas"),'AMI Ref (2)'!$O$9,IF(AND($D397=4,$K397="Electric"),'AMI Ref (2)'!$P$9,IF(AND($D397=4,$K397="N/A"),0,0))))</f>
        <v>0</v>
      </c>
      <c r="AQ397" s="77">
        <f>IF(AND($D397=5,$K397="Oil"),'AMI Ref (2)'!$N$10,IF(AND($D397=5,$K397="Gas"),'AMI Ref (2)'!$O$10,IF(AND($D397=5,$K397="Electric"),'AMI Ref (2)'!$P$10,IF(AND($D397=5,$K397="N/A"),0,0))))</f>
        <v>0</v>
      </c>
      <c r="AR397" s="86">
        <f t="shared" si="96"/>
        <v>0</v>
      </c>
      <c r="AS397" s="87" t="e">
        <f t="shared" si="97"/>
        <v>#N/A</v>
      </c>
    </row>
    <row r="398" spans="1:45" ht="12.95" customHeight="1" x14ac:dyDescent="0.2">
      <c r="A398" s="68">
        <v>396</v>
      </c>
      <c r="B398" s="79">
        <f>Input!E413</f>
        <v>0</v>
      </c>
      <c r="C398" s="79">
        <f>Input!F413</f>
        <v>0</v>
      </c>
      <c r="D398" s="79">
        <f>Input!G413</f>
        <v>0</v>
      </c>
      <c r="E398" s="79">
        <f>Input!H413</f>
        <v>0</v>
      </c>
      <c r="F398" s="80">
        <f>Input!I413</f>
        <v>0</v>
      </c>
      <c r="G398" s="80">
        <f>Input!J413</f>
        <v>0</v>
      </c>
      <c r="H398" s="79">
        <f>Input!K413</f>
        <v>0</v>
      </c>
      <c r="I398" s="79">
        <f>Input!L413</f>
        <v>0</v>
      </c>
      <c r="J398" s="79">
        <f>Input!M413</f>
        <v>0</v>
      </c>
      <c r="K398" s="79">
        <f>Input!N413</f>
        <v>0</v>
      </c>
      <c r="L398" s="79">
        <f>Input!O413</f>
        <v>0</v>
      </c>
      <c r="M398" s="81" t="str">
        <f t="shared" si="88"/>
        <v/>
      </c>
      <c r="N398" s="82">
        <f t="shared" si="89"/>
        <v>0</v>
      </c>
      <c r="O398" s="83">
        <f>Input!C413</f>
        <v>0</v>
      </c>
      <c r="P398" s="83"/>
      <c r="R398" s="11">
        <f t="shared" si="85"/>
        <v>0</v>
      </c>
      <c r="S398" s="15" t="str">
        <f t="shared" si="86"/>
        <v xml:space="preserve"> </v>
      </c>
      <c r="T398" s="15"/>
      <c r="U398" s="12">
        <f t="shared" si="90"/>
        <v>0</v>
      </c>
      <c r="V398" s="12">
        <f t="shared" si="91"/>
        <v>0</v>
      </c>
      <c r="W398" s="12">
        <f t="shared" si="92"/>
        <v>0</v>
      </c>
      <c r="X398" s="12">
        <f t="shared" si="93"/>
        <v>0</v>
      </c>
      <c r="Y398" s="12">
        <f t="shared" si="94"/>
        <v>0</v>
      </c>
      <c r="Z398" s="12">
        <f t="shared" si="95"/>
        <v>0</v>
      </c>
      <c r="AA398" s="12">
        <f t="shared" si="84"/>
        <v>0</v>
      </c>
      <c r="AB398" s="12" t="str">
        <f t="shared" si="87"/>
        <v>00</v>
      </c>
      <c r="AC398" s="85" t="e">
        <f>VLOOKUP(AB398,'AMI Ref (2)'!T:U,2,FALSE)</f>
        <v>#N/A</v>
      </c>
      <c r="AD398" s="86"/>
      <c r="AE398" s="77">
        <f>IF(AND($D398=0,$J398="Oil"),'AMI Ref (2)'!$K$5,IF(AND($D398=0,$J398="Gas"),'AMI Ref (2)'!$L$5,IF(AND($D398=0,$J398="Electric"),'AMI Ref (2)'!$M$5,IF(AND($D398=0,$J398="N/A"),0,0))))</f>
        <v>0</v>
      </c>
      <c r="AF398" s="77">
        <f>IF(AND($D398=1,$J398="Oil"),'AMI Ref (2)'!$K$6,IF(AND($D398=1,$J398="Gas"),'AMI Ref (2)'!$L$6,IF(AND($D398=1,$J398="Electric"),'AMI Ref (2)'!$M$6,IF(AND($D398=1,$J398="N/A"),0,0))))</f>
        <v>0</v>
      </c>
      <c r="AG398" s="77">
        <f>IF(AND($D398=2,$J398="Oil"),'AMI Ref (2)'!$K$7,IF(AND($D398=2,$J398="Gas"),'AMI Ref (2)'!$L$7,IF(AND($D398=2,$J398="Electric"),'AMI Ref (2)'!$M$7,IF(AND($D398=2,$J398="N/A"),0,0))))</f>
        <v>0</v>
      </c>
      <c r="AH398" s="77">
        <f>IF(AND($D398=3,$J398="Oil"),'AMI Ref (2)'!$K$8,IF(AND($D398=3,$J398="Gas"),'AMI Ref (2)'!$L$8,IF(AND($D398=3,$J398="Electric"),'AMI Ref (2)'!$M$8,IF(AND($D398=3,$J398="N/A"),0,0))))</f>
        <v>0</v>
      </c>
      <c r="AI398" s="77">
        <f>IF(AND($D398=4,$J398="Oil"),'AMI Ref (2)'!$K$9,IF(AND($D398=4,$J398="Gas"),'AMI Ref (2)'!$L$9,IF(AND($D398=4,$J398="Electric"),'AMI Ref (2)'!$M$9,IF(AND($D398=4,$J398="N/A"),0,0))))</f>
        <v>0</v>
      </c>
      <c r="AJ398" s="77">
        <f>IF(AND($D398=5,$J398="Oil"),'AMI Ref (2)'!$K$10,IF(AND($D398=5,$J398="Gas"),'AMI Ref (2)'!$L$10,IF(AND($D398=5,$J398="Electric"),'AMI Ref (2)'!$M$10,IF(AND($D398=5,$J398="N/A"),0,0))))</f>
        <v>0</v>
      </c>
      <c r="AK398" s="42"/>
      <c r="AL398" s="77">
        <f>IF(AND($D398=0,$K398="Oil"),'AMI Ref (2)'!$N$5,IF(AND($D398=0,$K398="Gas"),'AMI Ref (2)'!$O$5,IF(AND($D398=0,$K398="Electric"),'AMI Ref (2)'!$P$5,IF(AND($D398=0,$K398="N/A"),0,0))))</f>
        <v>0</v>
      </c>
      <c r="AM398" s="77">
        <f>IF(AND($D398=1,$K398="Oil"),'AMI Ref (2)'!$N$6,IF(AND($D398=1,$K398="Gas"),'AMI Ref (2)'!$O$6,IF(AND($D398=1,$K398="Electric"),'AMI Ref (2)'!$P$6,IF(AND($D398=1,$K398="N/A"),0,0))))</f>
        <v>0</v>
      </c>
      <c r="AN398" s="77">
        <f>IF(AND($D398=2,$K398="Oil"),'AMI Ref (2)'!$N$7,IF(AND($D398=2,$K398="Gas"),'AMI Ref (2)'!$O$7,IF(AND($D398=2,$K398="Electric"),'AMI Ref (2)'!$P$7,IF(AND($D398=2,$K398="N/A"),0,0))))</f>
        <v>0</v>
      </c>
      <c r="AO398" s="77">
        <f>IF(AND($D398=3,$K398="Oil"),'AMI Ref (2)'!$N$8,IF(AND($D398=3,$K398="Gas"),'AMI Ref (2)'!$O$8,IF(AND($D398=3,$K398="Electric"),'AMI Ref (2)'!$P$8,IF(AND($D398=3,$K398="N/A"),0,0))))</f>
        <v>0</v>
      </c>
      <c r="AP398" s="77">
        <f>IF(AND($D398=4,$K398="Oil"),'AMI Ref (2)'!$N$9,IF(AND($D398=4,$K398="Gas"),'AMI Ref (2)'!$O$9,IF(AND($D398=4,$K398="Electric"),'AMI Ref (2)'!$P$9,IF(AND($D398=4,$K398="N/A"),0,0))))</f>
        <v>0</v>
      </c>
      <c r="AQ398" s="77">
        <f>IF(AND($D398=5,$K398="Oil"),'AMI Ref (2)'!$N$10,IF(AND($D398=5,$K398="Gas"),'AMI Ref (2)'!$O$10,IF(AND($D398=5,$K398="Electric"),'AMI Ref (2)'!$P$10,IF(AND($D398=5,$K398="N/A"),0,0))))</f>
        <v>0</v>
      </c>
      <c r="AR398" s="86">
        <f t="shared" si="96"/>
        <v>0</v>
      </c>
      <c r="AS398" s="87" t="e">
        <f t="shared" si="97"/>
        <v>#N/A</v>
      </c>
    </row>
    <row r="399" spans="1:45" ht="12.95" customHeight="1" x14ac:dyDescent="0.2">
      <c r="A399" s="68">
        <v>397</v>
      </c>
      <c r="B399" s="79">
        <f>Input!E414</f>
        <v>0</v>
      </c>
      <c r="C399" s="79">
        <f>Input!F414</f>
        <v>0</v>
      </c>
      <c r="D399" s="79">
        <f>Input!G414</f>
        <v>0</v>
      </c>
      <c r="E399" s="79">
        <f>Input!H414</f>
        <v>0</v>
      </c>
      <c r="F399" s="80">
        <f>Input!I414</f>
        <v>0</v>
      </c>
      <c r="G399" s="80">
        <f>Input!J414</f>
        <v>0</v>
      </c>
      <c r="H399" s="79">
        <f>Input!K414</f>
        <v>0</v>
      </c>
      <c r="I399" s="79">
        <f>Input!L414</f>
        <v>0</v>
      </c>
      <c r="J399" s="79">
        <f>Input!M414</f>
        <v>0</v>
      </c>
      <c r="K399" s="79">
        <f>Input!N414</f>
        <v>0</v>
      </c>
      <c r="L399" s="79">
        <f>Input!O414</f>
        <v>0</v>
      </c>
      <c r="M399" s="81" t="str">
        <f t="shared" si="88"/>
        <v/>
      </c>
      <c r="N399" s="82">
        <f t="shared" si="89"/>
        <v>0</v>
      </c>
      <c r="O399" s="83">
        <f>Input!C414</f>
        <v>0</v>
      </c>
      <c r="P399" s="83"/>
      <c r="R399" s="11">
        <f t="shared" si="85"/>
        <v>0</v>
      </c>
      <c r="S399" s="15" t="str">
        <f t="shared" si="86"/>
        <v xml:space="preserve"> </v>
      </c>
      <c r="T399" s="15"/>
      <c r="U399" s="12">
        <f t="shared" si="90"/>
        <v>0</v>
      </c>
      <c r="V399" s="12">
        <f t="shared" si="91"/>
        <v>0</v>
      </c>
      <c r="W399" s="12">
        <f t="shared" si="92"/>
        <v>0</v>
      </c>
      <c r="X399" s="12">
        <f t="shared" si="93"/>
        <v>0</v>
      </c>
      <c r="Y399" s="12">
        <f t="shared" si="94"/>
        <v>0</v>
      </c>
      <c r="Z399" s="12">
        <f t="shared" si="95"/>
        <v>0</v>
      </c>
      <c r="AA399" s="12">
        <f t="shared" si="84"/>
        <v>0</v>
      </c>
      <c r="AB399" s="12" t="str">
        <f t="shared" si="87"/>
        <v>00</v>
      </c>
      <c r="AC399" s="85" t="e">
        <f>VLOOKUP(AB399,'AMI Ref (2)'!T:U,2,FALSE)</f>
        <v>#N/A</v>
      </c>
      <c r="AD399" s="86"/>
      <c r="AE399" s="77">
        <f>IF(AND($D399=0,$J399="Oil"),'AMI Ref (2)'!$K$5,IF(AND($D399=0,$J399="Gas"),'AMI Ref (2)'!$L$5,IF(AND($D399=0,$J399="Electric"),'AMI Ref (2)'!$M$5,IF(AND($D399=0,$J399="N/A"),0,0))))</f>
        <v>0</v>
      </c>
      <c r="AF399" s="77">
        <f>IF(AND($D399=1,$J399="Oil"),'AMI Ref (2)'!$K$6,IF(AND($D399=1,$J399="Gas"),'AMI Ref (2)'!$L$6,IF(AND($D399=1,$J399="Electric"),'AMI Ref (2)'!$M$6,IF(AND($D399=1,$J399="N/A"),0,0))))</f>
        <v>0</v>
      </c>
      <c r="AG399" s="77">
        <f>IF(AND($D399=2,$J399="Oil"),'AMI Ref (2)'!$K$7,IF(AND($D399=2,$J399="Gas"),'AMI Ref (2)'!$L$7,IF(AND($D399=2,$J399="Electric"),'AMI Ref (2)'!$M$7,IF(AND($D399=2,$J399="N/A"),0,0))))</f>
        <v>0</v>
      </c>
      <c r="AH399" s="77">
        <f>IF(AND($D399=3,$J399="Oil"),'AMI Ref (2)'!$K$8,IF(AND($D399=3,$J399="Gas"),'AMI Ref (2)'!$L$8,IF(AND($D399=3,$J399="Electric"),'AMI Ref (2)'!$M$8,IF(AND($D399=3,$J399="N/A"),0,0))))</f>
        <v>0</v>
      </c>
      <c r="AI399" s="77">
        <f>IF(AND($D399=4,$J399="Oil"),'AMI Ref (2)'!$K$9,IF(AND($D399=4,$J399="Gas"),'AMI Ref (2)'!$L$9,IF(AND($D399=4,$J399="Electric"),'AMI Ref (2)'!$M$9,IF(AND($D399=4,$J399="N/A"),0,0))))</f>
        <v>0</v>
      </c>
      <c r="AJ399" s="77">
        <f>IF(AND($D399=5,$J399="Oil"),'AMI Ref (2)'!$K$10,IF(AND($D399=5,$J399="Gas"),'AMI Ref (2)'!$L$10,IF(AND($D399=5,$J399="Electric"),'AMI Ref (2)'!$M$10,IF(AND($D399=5,$J399="N/A"),0,0))))</f>
        <v>0</v>
      </c>
      <c r="AK399" s="42"/>
      <c r="AL399" s="77">
        <f>IF(AND($D399=0,$K399="Oil"),'AMI Ref (2)'!$N$5,IF(AND($D399=0,$K399="Gas"),'AMI Ref (2)'!$O$5,IF(AND($D399=0,$K399="Electric"),'AMI Ref (2)'!$P$5,IF(AND($D399=0,$K399="N/A"),0,0))))</f>
        <v>0</v>
      </c>
      <c r="AM399" s="77">
        <f>IF(AND($D399=1,$K399="Oil"),'AMI Ref (2)'!$N$6,IF(AND($D399=1,$K399="Gas"),'AMI Ref (2)'!$O$6,IF(AND($D399=1,$K399="Electric"),'AMI Ref (2)'!$P$6,IF(AND($D399=1,$K399="N/A"),0,0))))</f>
        <v>0</v>
      </c>
      <c r="AN399" s="77">
        <f>IF(AND($D399=2,$K399="Oil"),'AMI Ref (2)'!$N$7,IF(AND($D399=2,$K399="Gas"),'AMI Ref (2)'!$O$7,IF(AND($D399=2,$K399="Electric"),'AMI Ref (2)'!$P$7,IF(AND($D399=2,$K399="N/A"),0,0))))</f>
        <v>0</v>
      </c>
      <c r="AO399" s="77">
        <f>IF(AND($D399=3,$K399="Oil"),'AMI Ref (2)'!$N$8,IF(AND($D399=3,$K399="Gas"),'AMI Ref (2)'!$O$8,IF(AND($D399=3,$K399="Electric"),'AMI Ref (2)'!$P$8,IF(AND($D399=3,$K399="N/A"),0,0))))</f>
        <v>0</v>
      </c>
      <c r="AP399" s="77">
        <f>IF(AND($D399=4,$K399="Oil"),'AMI Ref (2)'!$N$9,IF(AND($D399=4,$K399="Gas"),'AMI Ref (2)'!$O$9,IF(AND($D399=4,$K399="Electric"),'AMI Ref (2)'!$P$9,IF(AND($D399=4,$K399="N/A"),0,0))))</f>
        <v>0</v>
      </c>
      <c r="AQ399" s="77">
        <f>IF(AND($D399=5,$K399="Oil"),'AMI Ref (2)'!$N$10,IF(AND($D399=5,$K399="Gas"),'AMI Ref (2)'!$O$10,IF(AND($D399=5,$K399="Electric"),'AMI Ref (2)'!$P$10,IF(AND($D399=5,$K399="N/A"),0,0))))</f>
        <v>0</v>
      </c>
      <c r="AR399" s="86">
        <f t="shared" si="96"/>
        <v>0</v>
      </c>
      <c r="AS399" s="87" t="e">
        <f t="shared" si="97"/>
        <v>#N/A</v>
      </c>
    </row>
    <row r="400" spans="1:45" ht="12.95" customHeight="1" x14ac:dyDescent="0.2">
      <c r="A400" s="68">
        <v>398</v>
      </c>
      <c r="B400" s="79">
        <f>Input!E415</f>
        <v>0</v>
      </c>
      <c r="C400" s="79">
        <f>Input!F415</f>
        <v>0</v>
      </c>
      <c r="D400" s="79">
        <f>Input!G415</f>
        <v>0</v>
      </c>
      <c r="E400" s="79">
        <f>Input!H415</f>
        <v>0</v>
      </c>
      <c r="F400" s="80">
        <f>Input!I415</f>
        <v>0</v>
      </c>
      <c r="G400" s="80">
        <f>Input!J415</f>
        <v>0</v>
      </c>
      <c r="H400" s="79">
        <f>Input!K415</f>
        <v>0</v>
      </c>
      <c r="I400" s="79">
        <f>Input!L415</f>
        <v>0</v>
      </c>
      <c r="J400" s="79">
        <f>Input!M415</f>
        <v>0</v>
      </c>
      <c r="K400" s="79">
        <f>Input!N415</f>
        <v>0</v>
      </c>
      <c r="L400" s="79">
        <f>Input!O415</f>
        <v>0</v>
      </c>
      <c r="M400" s="81" t="str">
        <f t="shared" si="88"/>
        <v/>
      </c>
      <c r="N400" s="82">
        <f t="shared" si="89"/>
        <v>0</v>
      </c>
      <c r="O400" s="83">
        <f>Input!C415</f>
        <v>0</v>
      </c>
      <c r="P400" s="83"/>
      <c r="R400" s="11">
        <f t="shared" si="85"/>
        <v>0</v>
      </c>
      <c r="S400" s="15" t="str">
        <f t="shared" si="86"/>
        <v xml:space="preserve"> </v>
      </c>
      <c r="T400" s="15"/>
      <c r="U400" s="12">
        <f t="shared" si="90"/>
        <v>0</v>
      </c>
      <c r="V400" s="12">
        <f t="shared" si="91"/>
        <v>0</v>
      </c>
      <c r="W400" s="12">
        <f t="shared" si="92"/>
        <v>0</v>
      </c>
      <c r="X400" s="12">
        <f t="shared" si="93"/>
        <v>0</v>
      </c>
      <c r="Y400" s="12">
        <f t="shared" si="94"/>
        <v>0</v>
      </c>
      <c r="Z400" s="12">
        <f t="shared" si="95"/>
        <v>0</v>
      </c>
      <c r="AA400" s="12">
        <f t="shared" si="84"/>
        <v>0</v>
      </c>
      <c r="AB400" s="12" t="str">
        <f t="shared" si="87"/>
        <v>00</v>
      </c>
      <c r="AC400" s="85" t="e">
        <f>VLOOKUP(AB400,'AMI Ref (2)'!T:U,2,FALSE)</f>
        <v>#N/A</v>
      </c>
      <c r="AD400" s="86"/>
      <c r="AE400" s="77">
        <f>IF(AND($D400=0,$J400="Oil"),'AMI Ref (2)'!$K$5,IF(AND($D400=0,$J400="Gas"),'AMI Ref (2)'!$L$5,IF(AND($D400=0,$J400="Electric"),'AMI Ref (2)'!$M$5,IF(AND($D400=0,$J400="N/A"),0,0))))</f>
        <v>0</v>
      </c>
      <c r="AF400" s="77">
        <f>IF(AND($D400=1,$J400="Oil"),'AMI Ref (2)'!$K$6,IF(AND($D400=1,$J400="Gas"),'AMI Ref (2)'!$L$6,IF(AND($D400=1,$J400="Electric"),'AMI Ref (2)'!$M$6,IF(AND($D400=1,$J400="N/A"),0,0))))</f>
        <v>0</v>
      </c>
      <c r="AG400" s="77">
        <f>IF(AND($D400=2,$J400="Oil"),'AMI Ref (2)'!$K$7,IF(AND($D400=2,$J400="Gas"),'AMI Ref (2)'!$L$7,IF(AND($D400=2,$J400="Electric"),'AMI Ref (2)'!$M$7,IF(AND($D400=2,$J400="N/A"),0,0))))</f>
        <v>0</v>
      </c>
      <c r="AH400" s="77">
        <f>IF(AND($D400=3,$J400="Oil"),'AMI Ref (2)'!$K$8,IF(AND($D400=3,$J400="Gas"),'AMI Ref (2)'!$L$8,IF(AND($D400=3,$J400="Electric"),'AMI Ref (2)'!$M$8,IF(AND($D400=3,$J400="N/A"),0,0))))</f>
        <v>0</v>
      </c>
      <c r="AI400" s="77">
        <f>IF(AND($D400=4,$J400="Oil"),'AMI Ref (2)'!$K$9,IF(AND($D400=4,$J400="Gas"),'AMI Ref (2)'!$L$9,IF(AND($D400=4,$J400="Electric"),'AMI Ref (2)'!$M$9,IF(AND($D400=4,$J400="N/A"),0,0))))</f>
        <v>0</v>
      </c>
      <c r="AJ400" s="77">
        <f>IF(AND($D400=5,$J400="Oil"),'AMI Ref (2)'!$K$10,IF(AND($D400=5,$J400="Gas"),'AMI Ref (2)'!$L$10,IF(AND($D400=5,$J400="Electric"),'AMI Ref (2)'!$M$10,IF(AND($D400=5,$J400="N/A"),0,0))))</f>
        <v>0</v>
      </c>
      <c r="AK400" s="42"/>
      <c r="AL400" s="77">
        <f>IF(AND($D400=0,$K400="Oil"),'AMI Ref (2)'!$N$5,IF(AND($D400=0,$K400="Gas"),'AMI Ref (2)'!$O$5,IF(AND($D400=0,$K400="Electric"),'AMI Ref (2)'!$P$5,IF(AND($D400=0,$K400="N/A"),0,0))))</f>
        <v>0</v>
      </c>
      <c r="AM400" s="77">
        <f>IF(AND($D400=1,$K400="Oil"),'AMI Ref (2)'!$N$6,IF(AND($D400=1,$K400="Gas"),'AMI Ref (2)'!$O$6,IF(AND($D400=1,$K400="Electric"),'AMI Ref (2)'!$P$6,IF(AND($D400=1,$K400="N/A"),0,0))))</f>
        <v>0</v>
      </c>
      <c r="AN400" s="77">
        <f>IF(AND($D400=2,$K400="Oil"),'AMI Ref (2)'!$N$7,IF(AND($D400=2,$K400="Gas"),'AMI Ref (2)'!$O$7,IF(AND($D400=2,$K400="Electric"),'AMI Ref (2)'!$P$7,IF(AND($D400=2,$K400="N/A"),0,0))))</f>
        <v>0</v>
      </c>
      <c r="AO400" s="77">
        <f>IF(AND($D400=3,$K400="Oil"),'AMI Ref (2)'!$N$8,IF(AND($D400=3,$K400="Gas"),'AMI Ref (2)'!$O$8,IF(AND($D400=3,$K400="Electric"),'AMI Ref (2)'!$P$8,IF(AND($D400=3,$K400="N/A"),0,0))))</f>
        <v>0</v>
      </c>
      <c r="AP400" s="77">
        <f>IF(AND($D400=4,$K400="Oil"),'AMI Ref (2)'!$N$9,IF(AND($D400=4,$K400="Gas"),'AMI Ref (2)'!$O$9,IF(AND($D400=4,$K400="Electric"),'AMI Ref (2)'!$P$9,IF(AND($D400=4,$K400="N/A"),0,0))))</f>
        <v>0</v>
      </c>
      <c r="AQ400" s="77">
        <f>IF(AND($D400=5,$K400="Oil"),'AMI Ref (2)'!$N$10,IF(AND($D400=5,$K400="Gas"),'AMI Ref (2)'!$O$10,IF(AND($D400=5,$K400="Electric"),'AMI Ref (2)'!$P$10,IF(AND($D400=5,$K400="N/A"),0,0))))</f>
        <v>0</v>
      </c>
      <c r="AR400" s="86">
        <f t="shared" si="96"/>
        <v>0</v>
      </c>
      <c r="AS400" s="87" t="e">
        <f t="shared" si="97"/>
        <v>#N/A</v>
      </c>
    </row>
    <row r="401" spans="1:45" ht="12.95" customHeight="1" x14ac:dyDescent="0.2">
      <c r="A401" s="68">
        <v>399</v>
      </c>
      <c r="B401" s="79">
        <f>Input!E416</f>
        <v>0</v>
      </c>
      <c r="C401" s="79">
        <f>Input!F416</f>
        <v>0</v>
      </c>
      <c r="D401" s="79">
        <f>Input!G416</f>
        <v>0</v>
      </c>
      <c r="E401" s="79">
        <f>Input!H416</f>
        <v>0</v>
      </c>
      <c r="F401" s="80">
        <f>Input!I416</f>
        <v>0</v>
      </c>
      <c r="G401" s="80">
        <f>Input!J416</f>
        <v>0</v>
      </c>
      <c r="H401" s="79">
        <f>Input!K416</f>
        <v>0</v>
      </c>
      <c r="I401" s="79">
        <f>Input!L416</f>
        <v>0</v>
      </c>
      <c r="J401" s="79">
        <f>Input!M416</f>
        <v>0</v>
      </c>
      <c r="K401" s="79">
        <f>Input!N416</f>
        <v>0</v>
      </c>
      <c r="L401" s="79">
        <f>Input!O416</f>
        <v>0</v>
      </c>
      <c r="M401" s="81" t="str">
        <f t="shared" si="88"/>
        <v/>
      </c>
      <c r="N401" s="82">
        <f t="shared" si="89"/>
        <v>0</v>
      </c>
      <c r="O401" s="83">
        <f>Input!C416</f>
        <v>0</v>
      </c>
      <c r="P401" s="83"/>
      <c r="R401" s="11">
        <f t="shared" si="85"/>
        <v>0</v>
      </c>
      <c r="S401" s="15" t="str">
        <f t="shared" si="86"/>
        <v xml:space="preserve"> </v>
      </c>
      <c r="T401" s="15"/>
      <c r="U401" s="12">
        <f t="shared" si="90"/>
        <v>0</v>
      </c>
      <c r="V401" s="12">
        <f t="shared" si="91"/>
        <v>0</v>
      </c>
      <c r="W401" s="12">
        <f t="shared" si="92"/>
        <v>0</v>
      </c>
      <c r="X401" s="12">
        <f t="shared" si="93"/>
        <v>0</v>
      </c>
      <c r="Y401" s="12">
        <f t="shared" si="94"/>
        <v>0</v>
      </c>
      <c r="Z401" s="12">
        <f t="shared" si="95"/>
        <v>0</v>
      </c>
      <c r="AA401" s="12">
        <f t="shared" si="84"/>
        <v>0</v>
      </c>
      <c r="AB401" s="12" t="str">
        <f t="shared" si="87"/>
        <v>00</v>
      </c>
      <c r="AC401" s="85" t="e">
        <f>VLOOKUP(AB401,'AMI Ref (2)'!T:U,2,FALSE)</f>
        <v>#N/A</v>
      </c>
      <c r="AD401" s="86"/>
      <c r="AE401" s="77">
        <f>IF(AND($D401=0,$J401="Oil"),'AMI Ref (2)'!$K$5,IF(AND($D401=0,$J401="Gas"),'AMI Ref (2)'!$L$5,IF(AND($D401=0,$J401="Electric"),'AMI Ref (2)'!$M$5,IF(AND($D401=0,$J401="N/A"),0,0))))</f>
        <v>0</v>
      </c>
      <c r="AF401" s="77">
        <f>IF(AND($D401=1,$J401="Oil"),'AMI Ref (2)'!$K$6,IF(AND($D401=1,$J401="Gas"),'AMI Ref (2)'!$L$6,IF(AND($D401=1,$J401="Electric"),'AMI Ref (2)'!$M$6,IF(AND($D401=1,$J401="N/A"),0,0))))</f>
        <v>0</v>
      </c>
      <c r="AG401" s="77">
        <f>IF(AND($D401=2,$J401="Oil"),'AMI Ref (2)'!$K$7,IF(AND($D401=2,$J401="Gas"),'AMI Ref (2)'!$L$7,IF(AND($D401=2,$J401="Electric"),'AMI Ref (2)'!$M$7,IF(AND($D401=2,$J401="N/A"),0,0))))</f>
        <v>0</v>
      </c>
      <c r="AH401" s="77">
        <f>IF(AND($D401=3,$J401="Oil"),'AMI Ref (2)'!$K$8,IF(AND($D401=3,$J401="Gas"),'AMI Ref (2)'!$L$8,IF(AND($D401=3,$J401="Electric"),'AMI Ref (2)'!$M$8,IF(AND($D401=3,$J401="N/A"),0,0))))</f>
        <v>0</v>
      </c>
      <c r="AI401" s="77">
        <f>IF(AND($D401=4,$J401="Oil"),'AMI Ref (2)'!$K$9,IF(AND($D401=4,$J401="Gas"),'AMI Ref (2)'!$L$9,IF(AND($D401=4,$J401="Electric"),'AMI Ref (2)'!$M$9,IF(AND($D401=4,$J401="N/A"),0,0))))</f>
        <v>0</v>
      </c>
      <c r="AJ401" s="77">
        <f>IF(AND($D401=5,$J401="Oil"),'AMI Ref (2)'!$K$10,IF(AND($D401=5,$J401="Gas"),'AMI Ref (2)'!$L$10,IF(AND($D401=5,$J401="Electric"),'AMI Ref (2)'!$M$10,IF(AND($D401=5,$J401="N/A"),0,0))))</f>
        <v>0</v>
      </c>
      <c r="AK401" s="42"/>
      <c r="AL401" s="77">
        <f>IF(AND($D401=0,$K401="Oil"),'AMI Ref (2)'!$N$5,IF(AND($D401=0,$K401="Gas"),'AMI Ref (2)'!$O$5,IF(AND($D401=0,$K401="Electric"),'AMI Ref (2)'!$P$5,IF(AND($D401=0,$K401="N/A"),0,0))))</f>
        <v>0</v>
      </c>
      <c r="AM401" s="77">
        <f>IF(AND($D401=1,$K401="Oil"),'AMI Ref (2)'!$N$6,IF(AND($D401=1,$K401="Gas"),'AMI Ref (2)'!$O$6,IF(AND($D401=1,$K401="Electric"),'AMI Ref (2)'!$P$6,IF(AND($D401=1,$K401="N/A"),0,0))))</f>
        <v>0</v>
      </c>
      <c r="AN401" s="77">
        <f>IF(AND($D401=2,$K401="Oil"),'AMI Ref (2)'!$N$7,IF(AND($D401=2,$K401="Gas"),'AMI Ref (2)'!$O$7,IF(AND($D401=2,$K401="Electric"),'AMI Ref (2)'!$P$7,IF(AND($D401=2,$K401="N/A"),0,0))))</f>
        <v>0</v>
      </c>
      <c r="AO401" s="77">
        <f>IF(AND($D401=3,$K401="Oil"),'AMI Ref (2)'!$N$8,IF(AND($D401=3,$K401="Gas"),'AMI Ref (2)'!$O$8,IF(AND($D401=3,$K401="Electric"),'AMI Ref (2)'!$P$8,IF(AND($D401=3,$K401="N/A"),0,0))))</f>
        <v>0</v>
      </c>
      <c r="AP401" s="77">
        <f>IF(AND($D401=4,$K401="Oil"),'AMI Ref (2)'!$N$9,IF(AND($D401=4,$K401="Gas"),'AMI Ref (2)'!$O$9,IF(AND($D401=4,$K401="Electric"),'AMI Ref (2)'!$P$9,IF(AND($D401=4,$K401="N/A"),0,0))))</f>
        <v>0</v>
      </c>
      <c r="AQ401" s="77">
        <f>IF(AND($D401=5,$K401="Oil"),'AMI Ref (2)'!$N$10,IF(AND($D401=5,$K401="Gas"),'AMI Ref (2)'!$O$10,IF(AND($D401=5,$K401="Electric"),'AMI Ref (2)'!$P$10,IF(AND($D401=5,$K401="N/A"),0,0))))</f>
        <v>0</v>
      </c>
      <c r="AR401" s="86">
        <f t="shared" si="96"/>
        <v>0</v>
      </c>
      <c r="AS401" s="87" t="e">
        <f t="shared" si="97"/>
        <v>#N/A</v>
      </c>
    </row>
    <row r="402" spans="1:45" ht="12.95" customHeight="1" x14ac:dyDescent="0.2">
      <c r="A402" s="68">
        <v>400</v>
      </c>
      <c r="B402" s="79">
        <f>Input!E417</f>
        <v>0</v>
      </c>
      <c r="C402" s="79">
        <f>Input!F417</f>
        <v>0</v>
      </c>
      <c r="D402" s="79">
        <f>Input!G417</f>
        <v>0</v>
      </c>
      <c r="E402" s="79">
        <f>Input!H417</f>
        <v>0</v>
      </c>
      <c r="F402" s="80">
        <f>Input!I417</f>
        <v>0</v>
      </c>
      <c r="G402" s="80">
        <f>Input!J417</f>
        <v>0</v>
      </c>
      <c r="H402" s="79">
        <f>Input!K417</f>
        <v>0</v>
      </c>
      <c r="I402" s="79">
        <f>Input!L417</f>
        <v>0</v>
      </c>
      <c r="J402" s="79">
        <f>Input!M417</f>
        <v>0</v>
      </c>
      <c r="K402" s="79">
        <f>Input!N417</f>
        <v>0</v>
      </c>
      <c r="L402" s="79">
        <f>Input!O417</f>
        <v>0</v>
      </c>
      <c r="M402" s="81" t="str">
        <f t="shared" si="88"/>
        <v/>
      </c>
      <c r="N402" s="82">
        <f t="shared" si="89"/>
        <v>0</v>
      </c>
      <c r="O402" s="83">
        <f>Input!C417</f>
        <v>0</v>
      </c>
      <c r="P402" s="83"/>
      <c r="R402" s="11">
        <f t="shared" si="85"/>
        <v>0</v>
      </c>
      <c r="S402" s="15" t="str">
        <f t="shared" si="86"/>
        <v xml:space="preserve"> </v>
      </c>
      <c r="T402" s="15"/>
      <c r="U402" s="12">
        <f t="shared" si="90"/>
        <v>0</v>
      </c>
      <c r="V402" s="12">
        <f t="shared" si="91"/>
        <v>0</v>
      </c>
      <c r="W402" s="12">
        <f t="shared" si="92"/>
        <v>0</v>
      </c>
      <c r="X402" s="12">
        <f t="shared" si="93"/>
        <v>0</v>
      </c>
      <c r="Y402" s="12">
        <f t="shared" si="94"/>
        <v>0</v>
      </c>
      <c r="Z402" s="12">
        <f t="shared" si="95"/>
        <v>0</v>
      </c>
      <c r="AA402" s="12">
        <f t="shared" si="84"/>
        <v>0</v>
      </c>
      <c r="AB402" s="12" t="str">
        <f t="shared" si="87"/>
        <v>00</v>
      </c>
      <c r="AC402" s="85" t="e">
        <f>VLOOKUP(AB402,'AMI Ref (2)'!T:U,2,FALSE)</f>
        <v>#N/A</v>
      </c>
      <c r="AD402" s="86"/>
      <c r="AE402" s="77">
        <f>IF(AND($D402=0,$J402="Oil"),'AMI Ref (2)'!$K$5,IF(AND($D402=0,$J402="Gas"),'AMI Ref (2)'!$L$5,IF(AND($D402=0,$J402="Electric"),'AMI Ref (2)'!$M$5,IF(AND($D402=0,$J402="N/A"),0,0))))</f>
        <v>0</v>
      </c>
      <c r="AF402" s="77">
        <f>IF(AND($D402=1,$J402="Oil"),'AMI Ref (2)'!$K$6,IF(AND($D402=1,$J402="Gas"),'AMI Ref (2)'!$L$6,IF(AND($D402=1,$J402="Electric"),'AMI Ref (2)'!$M$6,IF(AND($D402=1,$J402="N/A"),0,0))))</f>
        <v>0</v>
      </c>
      <c r="AG402" s="77">
        <f>IF(AND($D402=2,$J402="Oil"),'AMI Ref (2)'!$K$7,IF(AND($D402=2,$J402="Gas"),'AMI Ref (2)'!$L$7,IF(AND($D402=2,$J402="Electric"),'AMI Ref (2)'!$M$7,IF(AND($D402=2,$J402="N/A"),0,0))))</f>
        <v>0</v>
      </c>
      <c r="AH402" s="77">
        <f>IF(AND($D402=3,$J402="Oil"),'AMI Ref (2)'!$K$8,IF(AND($D402=3,$J402="Gas"),'AMI Ref (2)'!$L$8,IF(AND($D402=3,$J402="Electric"),'AMI Ref (2)'!$M$8,IF(AND($D402=3,$J402="N/A"),0,0))))</f>
        <v>0</v>
      </c>
      <c r="AI402" s="77">
        <f>IF(AND($D402=4,$J402="Oil"),'AMI Ref (2)'!$K$9,IF(AND($D402=4,$J402="Gas"),'AMI Ref (2)'!$L$9,IF(AND($D402=4,$J402="Electric"),'AMI Ref (2)'!$M$9,IF(AND($D402=4,$J402="N/A"),0,0))))</f>
        <v>0</v>
      </c>
      <c r="AJ402" s="77">
        <f>IF(AND($D402=5,$J402="Oil"),'AMI Ref (2)'!$K$10,IF(AND($D402=5,$J402="Gas"),'AMI Ref (2)'!$L$10,IF(AND($D402=5,$J402="Electric"),'AMI Ref (2)'!$M$10,IF(AND($D402=5,$J402="N/A"),0,0))))</f>
        <v>0</v>
      </c>
      <c r="AK402" s="42"/>
      <c r="AL402" s="77">
        <f>IF(AND($D402=0,$K402="Oil"),'AMI Ref (2)'!$N$5,IF(AND($D402=0,$K402="Gas"),'AMI Ref (2)'!$O$5,IF(AND($D402=0,$K402="Electric"),'AMI Ref (2)'!$P$5,IF(AND($D402=0,$K402="N/A"),0,0))))</f>
        <v>0</v>
      </c>
      <c r="AM402" s="77">
        <f>IF(AND($D402=1,$K402="Oil"),'AMI Ref (2)'!$N$6,IF(AND($D402=1,$K402="Gas"),'AMI Ref (2)'!$O$6,IF(AND($D402=1,$K402="Electric"),'AMI Ref (2)'!$P$6,IF(AND($D402=1,$K402="N/A"),0,0))))</f>
        <v>0</v>
      </c>
      <c r="AN402" s="77">
        <f>IF(AND($D402=2,$K402="Oil"),'AMI Ref (2)'!$N$7,IF(AND($D402=2,$K402="Gas"),'AMI Ref (2)'!$O$7,IF(AND($D402=2,$K402="Electric"),'AMI Ref (2)'!$P$7,IF(AND($D402=2,$K402="N/A"),0,0))))</f>
        <v>0</v>
      </c>
      <c r="AO402" s="77">
        <f>IF(AND($D402=3,$K402="Oil"),'AMI Ref (2)'!$N$8,IF(AND($D402=3,$K402="Gas"),'AMI Ref (2)'!$O$8,IF(AND($D402=3,$K402="Electric"),'AMI Ref (2)'!$P$8,IF(AND($D402=3,$K402="N/A"),0,0))))</f>
        <v>0</v>
      </c>
      <c r="AP402" s="77">
        <f>IF(AND($D402=4,$K402="Oil"),'AMI Ref (2)'!$N$9,IF(AND($D402=4,$K402="Gas"),'AMI Ref (2)'!$O$9,IF(AND($D402=4,$K402="Electric"),'AMI Ref (2)'!$P$9,IF(AND($D402=4,$K402="N/A"),0,0))))</f>
        <v>0</v>
      </c>
      <c r="AQ402" s="77">
        <f>IF(AND($D402=5,$K402="Oil"),'AMI Ref (2)'!$N$10,IF(AND($D402=5,$K402="Gas"),'AMI Ref (2)'!$O$10,IF(AND($D402=5,$K402="Electric"),'AMI Ref (2)'!$P$10,IF(AND($D402=5,$K402="N/A"),0,0))))</f>
        <v>0</v>
      </c>
      <c r="AR402" s="86">
        <f t="shared" si="96"/>
        <v>0</v>
      </c>
      <c r="AS402" s="87" t="e">
        <f t="shared" si="97"/>
        <v>#N/A</v>
      </c>
    </row>
    <row r="403" spans="1:45" ht="12.95" customHeight="1" x14ac:dyDescent="0.2">
      <c r="A403" s="68">
        <v>401</v>
      </c>
      <c r="B403" s="79">
        <f>Input!E418</f>
        <v>0</v>
      </c>
      <c r="C403" s="79">
        <f>Input!F418</f>
        <v>0</v>
      </c>
      <c r="D403" s="79">
        <f>Input!G418</f>
        <v>0</v>
      </c>
      <c r="E403" s="79">
        <f>Input!H418</f>
        <v>0</v>
      </c>
      <c r="F403" s="80">
        <f>Input!I418</f>
        <v>0</v>
      </c>
      <c r="G403" s="80">
        <f>Input!J418</f>
        <v>0</v>
      </c>
      <c r="H403" s="79">
        <f>Input!K418</f>
        <v>0</v>
      </c>
      <c r="I403" s="79">
        <f>Input!L418</f>
        <v>0</v>
      </c>
      <c r="J403" s="79">
        <f>Input!M418</f>
        <v>0</v>
      </c>
      <c r="K403" s="79">
        <f>Input!N418</f>
        <v>0</v>
      </c>
      <c r="L403" s="79">
        <f>Input!O418</f>
        <v>0</v>
      </c>
      <c r="M403" s="81" t="str">
        <f t="shared" si="88"/>
        <v/>
      </c>
      <c r="N403" s="82">
        <f t="shared" si="89"/>
        <v>0</v>
      </c>
      <c r="O403" s="83">
        <f>Input!C418</f>
        <v>0</v>
      </c>
      <c r="P403" s="83"/>
      <c r="R403" s="11">
        <f t="shared" si="85"/>
        <v>0</v>
      </c>
      <c r="S403" s="15" t="str">
        <f t="shared" si="86"/>
        <v xml:space="preserve"> </v>
      </c>
      <c r="T403" s="15"/>
      <c r="U403" s="12">
        <f t="shared" si="90"/>
        <v>0</v>
      </c>
      <c r="V403" s="12">
        <f t="shared" si="91"/>
        <v>0</v>
      </c>
      <c r="W403" s="12">
        <f t="shared" si="92"/>
        <v>0</v>
      </c>
      <c r="X403" s="12">
        <f t="shared" si="93"/>
        <v>0</v>
      </c>
      <c r="Y403" s="12">
        <f t="shared" si="94"/>
        <v>0</v>
      </c>
      <c r="Z403" s="12">
        <f t="shared" si="95"/>
        <v>0</v>
      </c>
      <c r="AA403" s="12">
        <f t="shared" si="84"/>
        <v>0</v>
      </c>
      <c r="AB403" s="12" t="str">
        <f t="shared" si="87"/>
        <v>00</v>
      </c>
      <c r="AC403" s="85" t="e">
        <f>VLOOKUP(AB403,'AMI Ref (2)'!T:U,2,FALSE)</f>
        <v>#N/A</v>
      </c>
      <c r="AD403" s="86"/>
      <c r="AE403" s="77">
        <f>IF(AND($D403=0,$J403="Oil"),'AMI Ref (2)'!$K$5,IF(AND($D403=0,$J403="Gas"),'AMI Ref (2)'!$L$5,IF(AND($D403=0,$J403="Electric"),'AMI Ref (2)'!$M$5,IF(AND($D403=0,$J403="N/A"),0,0))))</f>
        <v>0</v>
      </c>
      <c r="AF403" s="77">
        <f>IF(AND($D403=1,$J403="Oil"),'AMI Ref (2)'!$K$6,IF(AND($D403=1,$J403="Gas"),'AMI Ref (2)'!$L$6,IF(AND($D403=1,$J403="Electric"),'AMI Ref (2)'!$M$6,IF(AND($D403=1,$J403="N/A"),0,0))))</f>
        <v>0</v>
      </c>
      <c r="AG403" s="77">
        <f>IF(AND($D403=2,$J403="Oil"),'AMI Ref (2)'!$K$7,IF(AND($D403=2,$J403="Gas"),'AMI Ref (2)'!$L$7,IF(AND($D403=2,$J403="Electric"),'AMI Ref (2)'!$M$7,IF(AND($D403=2,$J403="N/A"),0,0))))</f>
        <v>0</v>
      </c>
      <c r="AH403" s="77">
        <f>IF(AND($D403=3,$J403="Oil"),'AMI Ref (2)'!$K$8,IF(AND($D403=3,$J403="Gas"),'AMI Ref (2)'!$L$8,IF(AND($D403=3,$J403="Electric"),'AMI Ref (2)'!$M$8,IF(AND($D403=3,$J403="N/A"),0,0))))</f>
        <v>0</v>
      </c>
      <c r="AI403" s="77">
        <f>IF(AND($D403=4,$J403="Oil"),'AMI Ref (2)'!$K$9,IF(AND($D403=4,$J403="Gas"),'AMI Ref (2)'!$L$9,IF(AND($D403=4,$J403="Electric"),'AMI Ref (2)'!$M$9,IF(AND($D403=4,$J403="N/A"),0,0))))</f>
        <v>0</v>
      </c>
      <c r="AJ403" s="77">
        <f>IF(AND($D403=5,$J403="Oil"),'AMI Ref (2)'!$K$10,IF(AND($D403=5,$J403="Gas"),'AMI Ref (2)'!$L$10,IF(AND($D403=5,$J403="Electric"),'AMI Ref (2)'!$M$10,IF(AND($D403=5,$J403="N/A"),0,0))))</f>
        <v>0</v>
      </c>
      <c r="AK403" s="42"/>
      <c r="AL403" s="77">
        <f>IF(AND($D403=0,$K403="Oil"),'AMI Ref (2)'!$N$5,IF(AND($D403=0,$K403="Gas"),'AMI Ref (2)'!$O$5,IF(AND($D403=0,$K403="Electric"),'AMI Ref (2)'!$P$5,IF(AND($D403=0,$K403="N/A"),0,0))))</f>
        <v>0</v>
      </c>
      <c r="AM403" s="77">
        <f>IF(AND($D403=1,$K403="Oil"),'AMI Ref (2)'!$N$6,IF(AND($D403=1,$K403="Gas"),'AMI Ref (2)'!$O$6,IF(AND($D403=1,$K403="Electric"),'AMI Ref (2)'!$P$6,IF(AND($D403=1,$K403="N/A"),0,0))))</f>
        <v>0</v>
      </c>
      <c r="AN403" s="77">
        <f>IF(AND($D403=2,$K403="Oil"),'AMI Ref (2)'!$N$7,IF(AND($D403=2,$K403="Gas"),'AMI Ref (2)'!$O$7,IF(AND($D403=2,$K403="Electric"),'AMI Ref (2)'!$P$7,IF(AND($D403=2,$K403="N/A"),0,0))))</f>
        <v>0</v>
      </c>
      <c r="AO403" s="77">
        <f>IF(AND($D403=3,$K403="Oil"),'AMI Ref (2)'!$N$8,IF(AND($D403=3,$K403="Gas"),'AMI Ref (2)'!$O$8,IF(AND($D403=3,$K403="Electric"),'AMI Ref (2)'!$P$8,IF(AND($D403=3,$K403="N/A"),0,0))))</f>
        <v>0</v>
      </c>
      <c r="AP403" s="77">
        <f>IF(AND($D403=4,$K403="Oil"),'AMI Ref (2)'!$N$9,IF(AND($D403=4,$K403="Gas"),'AMI Ref (2)'!$O$9,IF(AND($D403=4,$K403="Electric"),'AMI Ref (2)'!$P$9,IF(AND($D403=4,$K403="N/A"),0,0))))</f>
        <v>0</v>
      </c>
      <c r="AQ403" s="77">
        <f>IF(AND($D403=5,$K403="Oil"),'AMI Ref (2)'!$N$10,IF(AND($D403=5,$K403="Gas"),'AMI Ref (2)'!$O$10,IF(AND($D403=5,$K403="Electric"),'AMI Ref (2)'!$P$10,IF(AND($D403=5,$K403="N/A"),0,0))))</f>
        <v>0</v>
      </c>
      <c r="AR403" s="86">
        <f t="shared" si="96"/>
        <v>0</v>
      </c>
      <c r="AS403" s="87" t="e">
        <f t="shared" si="97"/>
        <v>#N/A</v>
      </c>
    </row>
    <row r="404" spans="1:45" ht="12.95" customHeight="1" x14ac:dyDescent="0.2">
      <c r="A404" s="68">
        <v>402</v>
      </c>
      <c r="B404" s="79">
        <f>Input!E419</f>
        <v>0</v>
      </c>
      <c r="C404" s="79">
        <f>Input!F419</f>
        <v>0</v>
      </c>
      <c r="D404" s="79">
        <f>Input!G419</f>
        <v>0</v>
      </c>
      <c r="E404" s="79">
        <f>Input!H419</f>
        <v>0</v>
      </c>
      <c r="F404" s="80">
        <f>Input!I419</f>
        <v>0</v>
      </c>
      <c r="G404" s="80">
        <f>Input!J419</f>
        <v>0</v>
      </c>
      <c r="H404" s="79">
        <f>Input!K419</f>
        <v>0</v>
      </c>
      <c r="I404" s="79">
        <f>Input!L419</f>
        <v>0</v>
      </c>
      <c r="J404" s="79">
        <f>Input!M419</f>
        <v>0</v>
      </c>
      <c r="K404" s="79">
        <f>Input!N419</f>
        <v>0</v>
      </c>
      <c r="L404" s="79">
        <f>Input!O419</f>
        <v>0</v>
      </c>
      <c r="M404" s="81" t="str">
        <f t="shared" si="88"/>
        <v/>
      </c>
      <c r="N404" s="82">
        <f t="shared" si="89"/>
        <v>0</v>
      </c>
      <c r="O404" s="83">
        <f>Input!C419</f>
        <v>0</v>
      </c>
      <c r="P404" s="83"/>
      <c r="R404" s="11">
        <f t="shared" si="85"/>
        <v>0</v>
      </c>
      <c r="S404" s="15" t="str">
        <f t="shared" si="86"/>
        <v xml:space="preserve"> </v>
      </c>
      <c r="T404" s="15"/>
      <c r="U404" s="12">
        <f t="shared" si="90"/>
        <v>0</v>
      </c>
      <c r="V404" s="12">
        <f t="shared" si="91"/>
        <v>0</v>
      </c>
      <c r="W404" s="12">
        <f t="shared" si="92"/>
        <v>0</v>
      </c>
      <c r="X404" s="12">
        <f t="shared" si="93"/>
        <v>0</v>
      </c>
      <c r="Y404" s="12">
        <f t="shared" si="94"/>
        <v>0</v>
      </c>
      <c r="Z404" s="12">
        <f t="shared" si="95"/>
        <v>0</v>
      </c>
      <c r="AA404" s="12">
        <f t="shared" si="84"/>
        <v>0</v>
      </c>
      <c r="AB404" s="12" t="str">
        <f t="shared" si="87"/>
        <v>00</v>
      </c>
      <c r="AC404" s="85" t="e">
        <f>VLOOKUP(AB404,'AMI Ref (2)'!T:U,2,FALSE)</f>
        <v>#N/A</v>
      </c>
      <c r="AD404" s="86"/>
      <c r="AE404" s="77">
        <f>IF(AND($D404=0,$J404="Oil"),'AMI Ref (2)'!$K$5,IF(AND($D404=0,$J404="Gas"),'AMI Ref (2)'!$L$5,IF(AND($D404=0,$J404="Electric"),'AMI Ref (2)'!$M$5,IF(AND($D404=0,$J404="N/A"),0,0))))</f>
        <v>0</v>
      </c>
      <c r="AF404" s="77">
        <f>IF(AND($D404=1,$J404="Oil"),'AMI Ref (2)'!$K$6,IF(AND($D404=1,$J404="Gas"),'AMI Ref (2)'!$L$6,IF(AND($D404=1,$J404="Electric"),'AMI Ref (2)'!$M$6,IF(AND($D404=1,$J404="N/A"),0,0))))</f>
        <v>0</v>
      </c>
      <c r="AG404" s="77">
        <f>IF(AND($D404=2,$J404="Oil"),'AMI Ref (2)'!$K$7,IF(AND($D404=2,$J404="Gas"),'AMI Ref (2)'!$L$7,IF(AND($D404=2,$J404="Electric"),'AMI Ref (2)'!$M$7,IF(AND($D404=2,$J404="N/A"),0,0))))</f>
        <v>0</v>
      </c>
      <c r="AH404" s="77">
        <f>IF(AND($D404=3,$J404="Oil"),'AMI Ref (2)'!$K$8,IF(AND($D404=3,$J404="Gas"),'AMI Ref (2)'!$L$8,IF(AND($D404=3,$J404="Electric"),'AMI Ref (2)'!$M$8,IF(AND($D404=3,$J404="N/A"),0,0))))</f>
        <v>0</v>
      </c>
      <c r="AI404" s="77">
        <f>IF(AND($D404=4,$J404="Oil"),'AMI Ref (2)'!$K$9,IF(AND($D404=4,$J404="Gas"),'AMI Ref (2)'!$L$9,IF(AND($D404=4,$J404="Electric"),'AMI Ref (2)'!$M$9,IF(AND($D404=4,$J404="N/A"),0,0))))</f>
        <v>0</v>
      </c>
      <c r="AJ404" s="77">
        <f>IF(AND($D404=5,$J404="Oil"),'AMI Ref (2)'!$K$10,IF(AND($D404=5,$J404="Gas"),'AMI Ref (2)'!$L$10,IF(AND($D404=5,$J404="Electric"),'AMI Ref (2)'!$M$10,IF(AND($D404=5,$J404="N/A"),0,0))))</f>
        <v>0</v>
      </c>
      <c r="AK404" s="42"/>
      <c r="AL404" s="77">
        <f>IF(AND($D404=0,$K404="Oil"),'AMI Ref (2)'!$N$5,IF(AND($D404=0,$K404="Gas"),'AMI Ref (2)'!$O$5,IF(AND($D404=0,$K404="Electric"),'AMI Ref (2)'!$P$5,IF(AND($D404=0,$K404="N/A"),0,0))))</f>
        <v>0</v>
      </c>
      <c r="AM404" s="77">
        <f>IF(AND($D404=1,$K404="Oil"),'AMI Ref (2)'!$N$6,IF(AND($D404=1,$K404="Gas"),'AMI Ref (2)'!$O$6,IF(AND($D404=1,$K404="Electric"),'AMI Ref (2)'!$P$6,IF(AND($D404=1,$K404="N/A"),0,0))))</f>
        <v>0</v>
      </c>
      <c r="AN404" s="77">
        <f>IF(AND($D404=2,$K404="Oil"),'AMI Ref (2)'!$N$7,IF(AND($D404=2,$K404="Gas"),'AMI Ref (2)'!$O$7,IF(AND($D404=2,$K404="Electric"),'AMI Ref (2)'!$P$7,IF(AND($D404=2,$K404="N/A"),0,0))))</f>
        <v>0</v>
      </c>
      <c r="AO404" s="77">
        <f>IF(AND($D404=3,$K404="Oil"),'AMI Ref (2)'!$N$8,IF(AND($D404=3,$K404="Gas"),'AMI Ref (2)'!$O$8,IF(AND($D404=3,$K404="Electric"),'AMI Ref (2)'!$P$8,IF(AND($D404=3,$K404="N/A"),0,0))))</f>
        <v>0</v>
      </c>
      <c r="AP404" s="77">
        <f>IF(AND($D404=4,$K404="Oil"),'AMI Ref (2)'!$N$9,IF(AND($D404=4,$K404="Gas"),'AMI Ref (2)'!$O$9,IF(AND($D404=4,$K404="Electric"),'AMI Ref (2)'!$P$9,IF(AND($D404=4,$K404="N/A"),0,0))))</f>
        <v>0</v>
      </c>
      <c r="AQ404" s="77">
        <f>IF(AND($D404=5,$K404="Oil"),'AMI Ref (2)'!$N$10,IF(AND($D404=5,$K404="Gas"),'AMI Ref (2)'!$O$10,IF(AND($D404=5,$K404="Electric"),'AMI Ref (2)'!$P$10,IF(AND($D404=5,$K404="N/A"),0,0))))</f>
        <v>0</v>
      </c>
      <c r="AR404" s="86">
        <f t="shared" si="96"/>
        <v>0</v>
      </c>
      <c r="AS404" s="87" t="e">
        <f t="shared" si="97"/>
        <v>#N/A</v>
      </c>
    </row>
    <row r="405" spans="1:45" ht="12.95" customHeight="1" x14ac:dyDescent="0.2">
      <c r="A405" s="68">
        <v>403</v>
      </c>
      <c r="B405" s="79">
        <f>Input!E420</f>
        <v>0</v>
      </c>
      <c r="C405" s="79">
        <f>Input!F420</f>
        <v>0</v>
      </c>
      <c r="D405" s="79">
        <f>Input!G420</f>
        <v>0</v>
      </c>
      <c r="E405" s="79">
        <f>Input!H420</f>
        <v>0</v>
      </c>
      <c r="F405" s="80">
        <f>Input!I420</f>
        <v>0</v>
      </c>
      <c r="G405" s="80">
        <f>Input!J420</f>
        <v>0</v>
      </c>
      <c r="H405" s="79">
        <f>Input!K420</f>
        <v>0</v>
      </c>
      <c r="I405" s="79">
        <f>Input!L420</f>
        <v>0</v>
      </c>
      <c r="J405" s="79">
        <f>Input!M420</f>
        <v>0</v>
      </c>
      <c r="K405" s="79">
        <f>Input!N420</f>
        <v>0</v>
      </c>
      <c r="L405" s="79">
        <f>Input!O420</f>
        <v>0</v>
      </c>
      <c r="M405" s="81" t="str">
        <f t="shared" si="88"/>
        <v/>
      </c>
      <c r="N405" s="82">
        <f t="shared" si="89"/>
        <v>0</v>
      </c>
      <c r="O405" s="83">
        <f>Input!C420</f>
        <v>0</v>
      </c>
      <c r="P405" s="83"/>
      <c r="R405" s="11">
        <f t="shared" si="85"/>
        <v>0</v>
      </c>
      <c r="S405" s="15" t="str">
        <f t="shared" si="86"/>
        <v xml:space="preserve"> </v>
      </c>
      <c r="T405" s="15"/>
      <c r="U405" s="12">
        <f t="shared" si="90"/>
        <v>0</v>
      </c>
      <c r="V405" s="12">
        <f t="shared" si="91"/>
        <v>0</v>
      </c>
      <c r="W405" s="12">
        <f t="shared" si="92"/>
        <v>0</v>
      </c>
      <c r="X405" s="12">
        <f t="shared" si="93"/>
        <v>0</v>
      </c>
      <c r="Y405" s="12">
        <f t="shared" si="94"/>
        <v>0</v>
      </c>
      <c r="Z405" s="12">
        <f t="shared" si="95"/>
        <v>0</v>
      </c>
      <c r="AA405" s="12">
        <f t="shared" si="84"/>
        <v>0</v>
      </c>
      <c r="AB405" s="12" t="str">
        <f t="shared" si="87"/>
        <v>00</v>
      </c>
      <c r="AC405" s="85" t="e">
        <f>VLOOKUP(AB405,'AMI Ref (2)'!T:U,2,FALSE)</f>
        <v>#N/A</v>
      </c>
      <c r="AD405" s="86"/>
      <c r="AE405" s="77">
        <f>IF(AND($D405=0,$J405="Oil"),'AMI Ref (2)'!$K$5,IF(AND($D405=0,$J405="Gas"),'AMI Ref (2)'!$L$5,IF(AND($D405=0,$J405="Electric"),'AMI Ref (2)'!$M$5,IF(AND($D405=0,$J405="N/A"),0,0))))</f>
        <v>0</v>
      </c>
      <c r="AF405" s="77">
        <f>IF(AND($D405=1,$J405="Oil"),'AMI Ref (2)'!$K$6,IF(AND($D405=1,$J405="Gas"),'AMI Ref (2)'!$L$6,IF(AND($D405=1,$J405="Electric"),'AMI Ref (2)'!$M$6,IF(AND($D405=1,$J405="N/A"),0,0))))</f>
        <v>0</v>
      </c>
      <c r="AG405" s="77">
        <f>IF(AND($D405=2,$J405="Oil"),'AMI Ref (2)'!$K$7,IF(AND($D405=2,$J405="Gas"),'AMI Ref (2)'!$L$7,IF(AND($D405=2,$J405="Electric"),'AMI Ref (2)'!$M$7,IF(AND($D405=2,$J405="N/A"),0,0))))</f>
        <v>0</v>
      </c>
      <c r="AH405" s="77">
        <f>IF(AND($D405=3,$J405="Oil"),'AMI Ref (2)'!$K$8,IF(AND($D405=3,$J405="Gas"),'AMI Ref (2)'!$L$8,IF(AND($D405=3,$J405="Electric"),'AMI Ref (2)'!$M$8,IF(AND($D405=3,$J405="N/A"),0,0))))</f>
        <v>0</v>
      </c>
      <c r="AI405" s="77">
        <f>IF(AND($D405=4,$J405="Oil"),'AMI Ref (2)'!$K$9,IF(AND($D405=4,$J405="Gas"),'AMI Ref (2)'!$L$9,IF(AND($D405=4,$J405="Electric"),'AMI Ref (2)'!$M$9,IF(AND($D405=4,$J405="N/A"),0,0))))</f>
        <v>0</v>
      </c>
      <c r="AJ405" s="77">
        <f>IF(AND($D405=5,$J405="Oil"),'AMI Ref (2)'!$K$10,IF(AND($D405=5,$J405="Gas"),'AMI Ref (2)'!$L$10,IF(AND($D405=5,$J405="Electric"),'AMI Ref (2)'!$M$10,IF(AND($D405=5,$J405="N/A"),0,0))))</f>
        <v>0</v>
      </c>
      <c r="AK405" s="42"/>
      <c r="AL405" s="77">
        <f>IF(AND($D405=0,$K405="Oil"),'AMI Ref (2)'!$N$5,IF(AND($D405=0,$K405="Gas"),'AMI Ref (2)'!$O$5,IF(AND($D405=0,$K405="Electric"),'AMI Ref (2)'!$P$5,IF(AND($D405=0,$K405="N/A"),0,0))))</f>
        <v>0</v>
      </c>
      <c r="AM405" s="77">
        <f>IF(AND($D405=1,$K405="Oil"),'AMI Ref (2)'!$N$6,IF(AND($D405=1,$K405="Gas"),'AMI Ref (2)'!$O$6,IF(AND($D405=1,$K405="Electric"),'AMI Ref (2)'!$P$6,IF(AND($D405=1,$K405="N/A"),0,0))))</f>
        <v>0</v>
      </c>
      <c r="AN405" s="77">
        <f>IF(AND($D405=2,$K405="Oil"),'AMI Ref (2)'!$N$7,IF(AND($D405=2,$K405="Gas"),'AMI Ref (2)'!$O$7,IF(AND($D405=2,$K405="Electric"),'AMI Ref (2)'!$P$7,IF(AND($D405=2,$K405="N/A"),0,0))))</f>
        <v>0</v>
      </c>
      <c r="AO405" s="77">
        <f>IF(AND($D405=3,$K405="Oil"),'AMI Ref (2)'!$N$8,IF(AND($D405=3,$K405="Gas"),'AMI Ref (2)'!$O$8,IF(AND($D405=3,$K405="Electric"),'AMI Ref (2)'!$P$8,IF(AND($D405=3,$K405="N/A"),0,0))))</f>
        <v>0</v>
      </c>
      <c r="AP405" s="77">
        <f>IF(AND($D405=4,$K405="Oil"),'AMI Ref (2)'!$N$9,IF(AND($D405=4,$K405="Gas"),'AMI Ref (2)'!$O$9,IF(AND($D405=4,$K405="Electric"),'AMI Ref (2)'!$P$9,IF(AND($D405=4,$K405="N/A"),0,0))))</f>
        <v>0</v>
      </c>
      <c r="AQ405" s="77">
        <f>IF(AND($D405=5,$K405="Oil"),'AMI Ref (2)'!$N$10,IF(AND($D405=5,$K405="Gas"),'AMI Ref (2)'!$O$10,IF(AND($D405=5,$K405="Electric"),'AMI Ref (2)'!$P$10,IF(AND($D405=5,$K405="N/A"),0,0))))</f>
        <v>0</v>
      </c>
      <c r="AR405" s="86">
        <f t="shared" si="96"/>
        <v>0</v>
      </c>
      <c r="AS405" s="87" t="e">
        <f t="shared" si="97"/>
        <v>#N/A</v>
      </c>
    </row>
    <row r="406" spans="1:45" ht="12.95" customHeight="1" x14ac:dyDescent="0.2">
      <c r="A406" s="68">
        <v>404</v>
      </c>
      <c r="B406" s="79">
        <f>Input!E421</f>
        <v>0</v>
      </c>
      <c r="C406" s="79">
        <f>Input!F421</f>
        <v>0</v>
      </c>
      <c r="D406" s="79">
        <f>Input!G421</f>
        <v>0</v>
      </c>
      <c r="E406" s="79">
        <f>Input!H421</f>
        <v>0</v>
      </c>
      <c r="F406" s="80">
        <f>Input!I421</f>
        <v>0</v>
      </c>
      <c r="G406" s="80">
        <f>Input!J421</f>
        <v>0</v>
      </c>
      <c r="H406" s="79">
        <f>Input!K421</f>
        <v>0</v>
      </c>
      <c r="I406" s="79">
        <f>Input!L421</f>
        <v>0</v>
      </c>
      <c r="J406" s="79">
        <f>Input!M421</f>
        <v>0</v>
      </c>
      <c r="K406" s="79">
        <f>Input!N421</f>
        <v>0</v>
      </c>
      <c r="L406" s="79">
        <f>Input!O421</f>
        <v>0</v>
      </c>
      <c r="M406" s="81" t="str">
        <f t="shared" si="88"/>
        <v/>
      </c>
      <c r="N406" s="82">
        <f t="shared" si="89"/>
        <v>0</v>
      </c>
      <c r="O406" s="83">
        <f>Input!C421</f>
        <v>0</v>
      </c>
      <c r="P406" s="83"/>
      <c r="R406" s="11">
        <f t="shared" si="85"/>
        <v>0</v>
      </c>
      <c r="S406" s="15" t="str">
        <f t="shared" si="86"/>
        <v xml:space="preserve"> </v>
      </c>
      <c r="T406" s="15"/>
      <c r="U406" s="12">
        <f t="shared" si="90"/>
        <v>0</v>
      </c>
      <c r="V406" s="12">
        <f t="shared" si="91"/>
        <v>0</v>
      </c>
      <c r="W406" s="12">
        <f t="shared" si="92"/>
        <v>0</v>
      </c>
      <c r="X406" s="12">
        <f t="shared" si="93"/>
        <v>0</v>
      </c>
      <c r="Y406" s="12">
        <f t="shared" si="94"/>
        <v>0</v>
      </c>
      <c r="Z406" s="12">
        <f t="shared" si="95"/>
        <v>0</v>
      </c>
      <c r="AA406" s="12">
        <f t="shared" si="84"/>
        <v>0</v>
      </c>
      <c r="AB406" s="12" t="str">
        <f t="shared" si="87"/>
        <v>00</v>
      </c>
      <c r="AC406" s="85" t="e">
        <f>VLOOKUP(AB406,'AMI Ref (2)'!T:U,2,FALSE)</f>
        <v>#N/A</v>
      </c>
      <c r="AD406" s="86"/>
      <c r="AE406" s="77">
        <f>IF(AND($D406=0,$J406="Oil"),'AMI Ref (2)'!$K$5,IF(AND($D406=0,$J406="Gas"),'AMI Ref (2)'!$L$5,IF(AND($D406=0,$J406="Electric"),'AMI Ref (2)'!$M$5,IF(AND($D406=0,$J406="N/A"),0,0))))</f>
        <v>0</v>
      </c>
      <c r="AF406" s="77">
        <f>IF(AND($D406=1,$J406="Oil"),'AMI Ref (2)'!$K$6,IF(AND($D406=1,$J406="Gas"),'AMI Ref (2)'!$L$6,IF(AND($D406=1,$J406="Electric"),'AMI Ref (2)'!$M$6,IF(AND($D406=1,$J406="N/A"),0,0))))</f>
        <v>0</v>
      </c>
      <c r="AG406" s="77">
        <f>IF(AND($D406=2,$J406="Oil"),'AMI Ref (2)'!$K$7,IF(AND($D406=2,$J406="Gas"),'AMI Ref (2)'!$L$7,IF(AND($D406=2,$J406="Electric"),'AMI Ref (2)'!$M$7,IF(AND($D406=2,$J406="N/A"),0,0))))</f>
        <v>0</v>
      </c>
      <c r="AH406" s="77">
        <f>IF(AND($D406=3,$J406="Oil"),'AMI Ref (2)'!$K$8,IF(AND($D406=3,$J406="Gas"),'AMI Ref (2)'!$L$8,IF(AND($D406=3,$J406="Electric"),'AMI Ref (2)'!$M$8,IF(AND($D406=3,$J406="N/A"),0,0))))</f>
        <v>0</v>
      </c>
      <c r="AI406" s="77">
        <f>IF(AND($D406=4,$J406="Oil"),'AMI Ref (2)'!$K$9,IF(AND($D406=4,$J406="Gas"),'AMI Ref (2)'!$L$9,IF(AND($D406=4,$J406="Electric"),'AMI Ref (2)'!$M$9,IF(AND($D406=4,$J406="N/A"),0,0))))</f>
        <v>0</v>
      </c>
      <c r="AJ406" s="77">
        <f>IF(AND($D406=5,$J406="Oil"),'AMI Ref (2)'!$K$10,IF(AND($D406=5,$J406="Gas"),'AMI Ref (2)'!$L$10,IF(AND($D406=5,$J406="Electric"),'AMI Ref (2)'!$M$10,IF(AND($D406=5,$J406="N/A"),0,0))))</f>
        <v>0</v>
      </c>
      <c r="AK406" s="42"/>
      <c r="AL406" s="77">
        <f>IF(AND($D406=0,$K406="Oil"),'AMI Ref (2)'!$N$5,IF(AND($D406=0,$K406="Gas"),'AMI Ref (2)'!$O$5,IF(AND($D406=0,$K406="Electric"),'AMI Ref (2)'!$P$5,IF(AND($D406=0,$K406="N/A"),0,0))))</f>
        <v>0</v>
      </c>
      <c r="AM406" s="77">
        <f>IF(AND($D406=1,$K406="Oil"),'AMI Ref (2)'!$N$6,IF(AND($D406=1,$K406="Gas"),'AMI Ref (2)'!$O$6,IF(AND($D406=1,$K406="Electric"),'AMI Ref (2)'!$P$6,IF(AND($D406=1,$K406="N/A"),0,0))))</f>
        <v>0</v>
      </c>
      <c r="AN406" s="77">
        <f>IF(AND($D406=2,$K406="Oil"),'AMI Ref (2)'!$N$7,IF(AND($D406=2,$K406="Gas"),'AMI Ref (2)'!$O$7,IF(AND($D406=2,$K406="Electric"),'AMI Ref (2)'!$P$7,IF(AND($D406=2,$K406="N/A"),0,0))))</f>
        <v>0</v>
      </c>
      <c r="AO406" s="77">
        <f>IF(AND($D406=3,$K406="Oil"),'AMI Ref (2)'!$N$8,IF(AND($D406=3,$K406="Gas"),'AMI Ref (2)'!$O$8,IF(AND($D406=3,$K406="Electric"),'AMI Ref (2)'!$P$8,IF(AND($D406=3,$K406="N/A"),0,0))))</f>
        <v>0</v>
      </c>
      <c r="AP406" s="77">
        <f>IF(AND($D406=4,$K406="Oil"),'AMI Ref (2)'!$N$9,IF(AND($D406=4,$K406="Gas"),'AMI Ref (2)'!$O$9,IF(AND($D406=4,$K406="Electric"),'AMI Ref (2)'!$P$9,IF(AND($D406=4,$K406="N/A"),0,0))))</f>
        <v>0</v>
      </c>
      <c r="AQ406" s="77">
        <f>IF(AND($D406=5,$K406="Oil"),'AMI Ref (2)'!$N$10,IF(AND($D406=5,$K406="Gas"),'AMI Ref (2)'!$O$10,IF(AND($D406=5,$K406="Electric"),'AMI Ref (2)'!$P$10,IF(AND($D406=5,$K406="N/A"),0,0))))</f>
        <v>0</v>
      </c>
      <c r="AR406" s="86">
        <f t="shared" si="96"/>
        <v>0</v>
      </c>
      <c r="AS406" s="87" t="e">
        <f t="shared" si="97"/>
        <v>#N/A</v>
      </c>
    </row>
    <row r="407" spans="1:45" ht="12.95" customHeight="1" x14ac:dyDescent="0.2">
      <c r="A407" s="68">
        <v>405</v>
      </c>
      <c r="B407" s="79">
        <f>Input!E422</f>
        <v>0</v>
      </c>
      <c r="C407" s="79">
        <f>Input!F422</f>
        <v>0</v>
      </c>
      <c r="D407" s="79">
        <f>Input!G422</f>
        <v>0</v>
      </c>
      <c r="E407" s="79">
        <f>Input!H422</f>
        <v>0</v>
      </c>
      <c r="F407" s="80">
        <f>Input!I422</f>
        <v>0</v>
      </c>
      <c r="G407" s="80">
        <f>Input!J422</f>
        <v>0</v>
      </c>
      <c r="H407" s="79">
        <f>Input!K422</f>
        <v>0</v>
      </c>
      <c r="I407" s="79">
        <f>Input!L422</f>
        <v>0</v>
      </c>
      <c r="J407" s="79">
        <f>Input!M422</f>
        <v>0</v>
      </c>
      <c r="K407" s="79">
        <f>Input!N422</f>
        <v>0</v>
      </c>
      <c r="L407" s="79">
        <f>Input!O422</f>
        <v>0</v>
      </c>
      <c r="M407" s="81" t="str">
        <f t="shared" si="88"/>
        <v/>
      </c>
      <c r="N407" s="82">
        <f t="shared" si="89"/>
        <v>0</v>
      </c>
      <c r="O407" s="83">
        <f>Input!C422</f>
        <v>0</v>
      </c>
      <c r="P407" s="83"/>
      <c r="R407" s="11">
        <f t="shared" si="85"/>
        <v>0</v>
      </c>
      <c r="S407" s="15" t="str">
        <f t="shared" si="86"/>
        <v xml:space="preserve"> </v>
      </c>
      <c r="T407" s="15"/>
      <c r="U407" s="12">
        <f t="shared" si="90"/>
        <v>0</v>
      </c>
      <c r="V407" s="12">
        <f t="shared" si="91"/>
        <v>0</v>
      </c>
      <c r="W407" s="12">
        <f t="shared" si="92"/>
        <v>0</v>
      </c>
      <c r="X407" s="12">
        <f t="shared" si="93"/>
        <v>0</v>
      </c>
      <c r="Y407" s="12">
        <f t="shared" si="94"/>
        <v>0</v>
      </c>
      <c r="Z407" s="12">
        <f t="shared" si="95"/>
        <v>0</v>
      </c>
      <c r="AA407" s="12">
        <f t="shared" si="84"/>
        <v>0</v>
      </c>
      <c r="AB407" s="12" t="str">
        <f t="shared" si="87"/>
        <v>00</v>
      </c>
      <c r="AC407" s="85" t="e">
        <f>VLOOKUP(AB407,'AMI Ref (2)'!T:U,2,FALSE)</f>
        <v>#N/A</v>
      </c>
      <c r="AD407" s="86"/>
      <c r="AE407" s="77">
        <f>IF(AND($D407=0,$J407="Oil"),'AMI Ref (2)'!$K$5,IF(AND($D407=0,$J407="Gas"),'AMI Ref (2)'!$L$5,IF(AND($D407=0,$J407="Electric"),'AMI Ref (2)'!$M$5,IF(AND($D407=0,$J407="N/A"),0,0))))</f>
        <v>0</v>
      </c>
      <c r="AF407" s="77">
        <f>IF(AND($D407=1,$J407="Oil"),'AMI Ref (2)'!$K$6,IF(AND($D407=1,$J407="Gas"),'AMI Ref (2)'!$L$6,IF(AND($D407=1,$J407="Electric"),'AMI Ref (2)'!$M$6,IF(AND($D407=1,$J407="N/A"),0,0))))</f>
        <v>0</v>
      </c>
      <c r="AG407" s="77">
        <f>IF(AND($D407=2,$J407="Oil"),'AMI Ref (2)'!$K$7,IF(AND($D407=2,$J407="Gas"),'AMI Ref (2)'!$L$7,IF(AND($D407=2,$J407="Electric"),'AMI Ref (2)'!$M$7,IF(AND($D407=2,$J407="N/A"),0,0))))</f>
        <v>0</v>
      </c>
      <c r="AH407" s="77">
        <f>IF(AND($D407=3,$J407="Oil"),'AMI Ref (2)'!$K$8,IF(AND($D407=3,$J407="Gas"),'AMI Ref (2)'!$L$8,IF(AND($D407=3,$J407="Electric"),'AMI Ref (2)'!$M$8,IF(AND($D407=3,$J407="N/A"),0,0))))</f>
        <v>0</v>
      </c>
      <c r="AI407" s="77">
        <f>IF(AND($D407=4,$J407="Oil"),'AMI Ref (2)'!$K$9,IF(AND($D407=4,$J407="Gas"),'AMI Ref (2)'!$L$9,IF(AND($D407=4,$J407="Electric"),'AMI Ref (2)'!$M$9,IF(AND($D407=4,$J407="N/A"),0,0))))</f>
        <v>0</v>
      </c>
      <c r="AJ407" s="77">
        <f>IF(AND($D407=5,$J407="Oil"),'AMI Ref (2)'!$K$10,IF(AND($D407=5,$J407="Gas"),'AMI Ref (2)'!$L$10,IF(AND($D407=5,$J407="Electric"),'AMI Ref (2)'!$M$10,IF(AND($D407=5,$J407="N/A"),0,0))))</f>
        <v>0</v>
      </c>
      <c r="AK407" s="42"/>
      <c r="AL407" s="77">
        <f>IF(AND($D407=0,$K407="Oil"),'AMI Ref (2)'!$N$5,IF(AND($D407=0,$K407="Gas"),'AMI Ref (2)'!$O$5,IF(AND($D407=0,$K407="Electric"),'AMI Ref (2)'!$P$5,IF(AND($D407=0,$K407="N/A"),0,0))))</f>
        <v>0</v>
      </c>
      <c r="AM407" s="77">
        <f>IF(AND($D407=1,$K407="Oil"),'AMI Ref (2)'!$N$6,IF(AND($D407=1,$K407="Gas"),'AMI Ref (2)'!$O$6,IF(AND($D407=1,$K407="Electric"),'AMI Ref (2)'!$P$6,IF(AND($D407=1,$K407="N/A"),0,0))))</f>
        <v>0</v>
      </c>
      <c r="AN407" s="77">
        <f>IF(AND($D407=2,$K407="Oil"),'AMI Ref (2)'!$N$7,IF(AND($D407=2,$K407="Gas"),'AMI Ref (2)'!$O$7,IF(AND($D407=2,$K407="Electric"),'AMI Ref (2)'!$P$7,IF(AND($D407=2,$K407="N/A"),0,0))))</f>
        <v>0</v>
      </c>
      <c r="AO407" s="77">
        <f>IF(AND($D407=3,$K407="Oil"),'AMI Ref (2)'!$N$8,IF(AND($D407=3,$K407="Gas"),'AMI Ref (2)'!$O$8,IF(AND($D407=3,$K407="Electric"),'AMI Ref (2)'!$P$8,IF(AND($D407=3,$K407="N/A"),0,0))))</f>
        <v>0</v>
      </c>
      <c r="AP407" s="77">
        <f>IF(AND($D407=4,$K407="Oil"),'AMI Ref (2)'!$N$9,IF(AND($D407=4,$K407="Gas"),'AMI Ref (2)'!$O$9,IF(AND($D407=4,$K407="Electric"),'AMI Ref (2)'!$P$9,IF(AND($D407=4,$K407="N/A"),0,0))))</f>
        <v>0</v>
      </c>
      <c r="AQ407" s="77">
        <f>IF(AND($D407=5,$K407="Oil"),'AMI Ref (2)'!$N$10,IF(AND($D407=5,$K407="Gas"),'AMI Ref (2)'!$O$10,IF(AND($D407=5,$K407="Electric"),'AMI Ref (2)'!$P$10,IF(AND($D407=5,$K407="N/A"),0,0))))</f>
        <v>0</v>
      </c>
      <c r="AR407" s="86">
        <f t="shared" si="96"/>
        <v>0</v>
      </c>
      <c r="AS407" s="87" t="e">
        <f t="shared" si="97"/>
        <v>#N/A</v>
      </c>
    </row>
    <row r="408" spans="1:45" ht="12.95" customHeight="1" x14ac:dyDescent="0.2">
      <c r="A408" s="68">
        <v>406</v>
      </c>
      <c r="B408" s="79">
        <f>Input!E423</f>
        <v>0</v>
      </c>
      <c r="C408" s="79">
        <f>Input!F423</f>
        <v>0</v>
      </c>
      <c r="D408" s="79">
        <f>Input!G423</f>
        <v>0</v>
      </c>
      <c r="E408" s="79">
        <f>Input!H423</f>
        <v>0</v>
      </c>
      <c r="F408" s="80">
        <f>Input!I423</f>
        <v>0</v>
      </c>
      <c r="G408" s="80">
        <f>Input!J423</f>
        <v>0</v>
      </c>
      <c r="H408" s="79">
        <f>Input!K423</f>
        <v>0</v>
      </c>
      <c r="I408" s="79">
        <f>Input!L423</f>
        <v>0</v>
      </c>
      <c r="J408" s="79">
        <f>Input!M423</f>
        <v>0</v>
      </c>
      <c r="K408" s="79">
        <f>Input!N423</f>
        <v>0</v>
      </c>
      <c r="L408" s="79">
        <f>Input!O423</f>
        <v>0</v>
      </c>
      <c r="M408" s="81" t="str">
        <f t="shared" si="88"/>
        <v/>
      </c>
      <c r="N408" s="82">
        <f t="shared" si="89"/>
        <v>0</v>
      </c>
      <c r="O408" s="83">
        <f>Input!C423</f>
        <v>0</v>
      </c>
      <c r="P408" s="83"/>
      <c r="R408" s="11">
        <f t="shared" si="85"/>
        <v>0</v>
      </c>
      <c r="S408" s="15" t="str">
        <f t="shared" si="86"/>
        <v xml:space="preserve"> </v>
      </c>
      <c r="T408" s="15"/>
      <c r="U408" s="12">
        <f t="shared" si="90"/>
        <v>0</v>
      </c>
      <c r="V408" s="12">
        <f t="shared" si="91"/>
        <v>0</v>
      </c>
      <c r="W408" s="12">
        <f t="shared" si="92"/>
        <v>0</v>
      </c>
      <c r="X408" s="12">
        <f t="shared" si="93"/>
        <v>0</v>
      </c>
      <c r="Y408" s="12">
        <f t="shared" si="94"/>
        <v>0</v>
      </c>
      <c r="Z408" s="12">
        <f t="shared" si="95"/>
        <v>0</v>
      </c>
      <c r="AA408" s="12">
        <f t="shared" si="84"/>
        <v>0</v>
      </c>
      <c r="AB408" s="12" t="str">
        <f t="shared" si="87"/>
        <v>00</v>
      </c>
      <c r="AC408" s="85" t="e">
        <f>VLOOKUP(AB408,'AMI Ref (2)'!T:U,2,FALSE)</f>
        <v>#N/A</v>
      </c>
      <c r="AD408" s="86"/>
      <c r="AE408" s="77">
        <f>IF(AND($D408=0,$J408="Oil"),'AMI Ref (2)'!$K$5,IF(AND($D408=0,$J408="Gas"),'AMI Ref (2)'!$L$5,IF(AND($D408=0,$J408="Electric"),'AMI Ref (2)'!$M$5,IF(AND($D408=0,$J408="N/A"),0,0))))</f>
        <v>0</v>
      </c>
      <c r="AF408" s="77">
        <f>IF(AND($D408=1,$J408="Oil"),'AMI Ref (2)'!$K$6,IF(AND($D408=1,$J408="Gas"),'AMI Ref (2)'!$L$6,IF(AND($D408=1,$J408="Electric"),'AMI Ref (2)'!$M$6,IF(AND($D408=1,$J408="N/A"),0,0))))</f>
        <v>0</v>
      </c>
      <c r="AG408" s="77">
        <f>IF(AND($D408=2,$J408="Oil"),'AMI Ref (2)'!$K$7,IF(AND($D408=2,$J408="Gas"),'AMI Ref (2)'!$L$7,IF(AND($D408=2,$J408="Electric"),'AMI Ref (2)'!$M$7,IF(AND($D408=2,$J408="N/A"),0,0))))</f>
        <v>0</v>
      </c>
      <c r="AH408" s="77">
        <f>IF(AND($D408=3,$J408="Oil"),'AMI Ref (2)'!$K$8,IF(AND($D408=3,$J408="Gas"),'AMI Ref (2)'!$L$8,IF(AND($D408=3,$J408="Electric"),'AMI Ref (2)'!$M$8,IF(AND($D408=3,$J408="N/A"),0,0))))</f>
        <v>0</v>
      </c>
      <c r="AI408" s="77">
        <f>IF(AND($D408=4,$J408="Oil"),'AMI Ref (2)'!$K$9,IF(AND($D408=4,$J408="Gas"),'AMI Ref (2)'!$L$9,IF(AND($D408=4,$J408="Electric"),'AMI Ref (2)'!$M$9,IF(AND($D408=4,$J408="N/A"),0,0))))</f>
        <v>0</v>
      </c>
      <c r="AJ408" s="77">
        <f>IF(AND($D408=5,$J408="Oil"),'AMI Ref (2)'!$K$10,IF(AND($D408=5,$J408="Gas"),'AMI Ref (2)'!$L$10,IF(AND($D408=5,$J408="Electric"),'AMI Ref (2)'!$M$10,IF(AND($D408=5,$J408="N/A"),0,0))))</f>
        <v>0</v>
      </c>
      <c r="AK408" s="42"/>
      <c r="AL408" s="77">
        <f>IF(AND($D408=0,$K408="Oil"),'AMI Ref (2)'!$N$5,IF(AND($D408=0,$K408="Gas"),'AMI Ref (2)'!$O$5,IF(AND($D408=0,$K408="Electric"),'AMI Ref (2)'!$P$5,IF(AND($D408=0,$K408="N/A"),0,0))))</f>
        <v>0</v>
      </c>
      <c r="AM408" s="77">
        <f>IF(AND($D408=1,$K408="Oil"),'AMI Ref (2)'!$N$6,IF(AND($D408=1,$K408="Gas"),'AMI Ref (2)'!$O$6,IF(AND($D408=1,$K408="Electric"),'AMI Ref (2)'!$P$6,IF(AND($D408=1,$K408="N/A"),0,0))))</f>
        <v>0</v>
      </c>
      <c r="AN408" s="77">
        <f>IF(AND($D408=2,$K408="Oil"),'AMI Ref (2)'!$N$7,IF(AND($D408=2,$K408="Gas"),'AMI Ref (2)'!$O$7,IF(AND($D408=2,$K408="Electric"),'AMI Ref (2)'!$P$7,IF(AND($D408=2,$K408="N/A"),0,0))))</f>
        <v>0</v>
      </c>
      <c r="AO408" s="77">
        <f>IF(AND($D408=3,$K408="Oil"),'AMI Ref (2)'!$N$8,IF(AND($D408=3,$K408="Gas"),'AMI Ref (2)'!$O$8,IF(AND($D408=3,$K408="Electric"),'AMI Ref (2)'!$P$8,IF(AND($D408=3,$K408="N/A"),0,0))))</f>
        <v>0</v>
      </c>
      <c r="AP408" s="77">
        <f>IF(AND($D408=4,$K408="Oil"),'AMI Ref (2)'!$N$9,IF(AND($D408=4,$K408="Gas"),'AMI Ref (2)'!$O$9,IF(AND($D408=4,$K408="Electric"),'AMI Ref (2)'!$P$9,IF(AND($D408=4,$K408="N/A"),0,0))))</f>
        <v>0</v>
      </c>
      <c r="AQ408" s="77">
        <f>IF(AND($D408=5,$K408="Oil"),'AMI Ref (2)'!$N$10,IF(AND($D408=5,$K408="Gas"),'AMI Ref (2)'!$O$10,IF(AND($D408=5,$K408="Electric"),'AMI Ref (2)'!$P$10,IF(AND($D408=5,$K408="N/A"),0,0))))</f>
        <v>0</v>
      </c>
      <c r="AR408" s="86">
        <f t="shared" si="96"/>
        <v>0</v>
      </c>
      <c r="AS408" s="87" t="e">
        <f t="shared" si="97"/>
        <v>#N/A</v>
      </c>
    </row>
    <row r="409" spans="1:45" ht="12.95" customHeight="1" x14ac:dyDescent="0.2">
      <c r="A409" s="68">
        <v>407</v>
      </c>
      <c r="B409" s="79">
        <f>Input!E424</f>
        <v>0</v>
      </c>
      <c r="C409" s="79">
        <f>Input!F424</f>
        <v>0</v>
      </c>
      <c r="D409" s="79">
        <f>Input!G424</f>
        <v>0</v>
      </c>
      <c r="E409" s="79">
        <f>Input!H424</f>
        <v>0</v>
      </c>
      <c r="F409" s="80">
        <f>Input!I424</f>
        <v>0</v>
      </c>
      <c r="G409" s="80">
        <f>Input!J424</f>
        <v>0</v>
      </c>
      <c r="H409" s="79">
        <f>Input!K424</f>
        <v>0</v>
      </c>
      <c r="I409" s="79">
        <f>Input!L424</f>
        <v>0</v>
      </c>
      <c r="J409" s="79">
        <f>Input!M424</f>
        <v>0</v>
      </c>
      <c r="K409" s="79">
        <f>Input!N424</f>
        <v>0</v>
      </c>
      <c r="L409" s="79">
        <f>Input!O424</f>
        <v>0</v>
      </c>
      <c r="M409" s="81" t="str">
        <f t="shared" si="88"/>
        <v/>
      </c>
      <c r="N409" s="82">
        <f t="shared" si="89"/>
        <v>0</v>
      </c>
      <c r="O409" s="83">
        <f>Input!C424</f>
        <v>0</v>
      </c>
      <c r="P409" s="83"/>
      <c r="R409" s="11">
        <f t="shared" si="85"/>
        <v>0</v>
      </c>
      <c r="S409" s="15" t="str">
        <f t="shared" si="86"/>
        <v xml:space="preserve"> </v>
      </c>
      <c r="T409" s="15"/>
      <c r="U409" s="12">
        <f t="shared" si="90"/>
        <v>0</v>
      </c>
      <c r="V409" s="12">
        <f t="shared" si="91"/>
        <v>0</v>
      </c>
      <c r="W409" s="12">
        <f t="shared" si="92"/>
        <v>0</v>
      </c>
      <c r="X409" s="12">
        <f t="shared" si="93"/>
        <v>0</v>
      </c>
      <c r="Y409" s="12">
        <f t="shared" si="94"/>
        <v>0</v>
      </c>
      <c r="Z409" s="12">
        <f t="shared" si="95"/>
        <v>0</v>
      </c>
      <c r="AA409" s="12">
        <f t="shared" si="84"/>
        <v>0</v>
      </c>
      <c r="AB409" s="12" t="str">
        <f t="shared" si="87"/>
        <v>00</v>
      </c>
      <c r="AC409" s="85" t="e">
        <f>VLOOKUP(AB409,'AMI Ref (2)'!T:U,2,FALSE)</f>
        <v>#N/A</v>
      </c>
      <c r="AD409" s="86"/>
      <c r="AE409" s="77">
        <f>IF(AND($D409=0,$J409="Oil"),'AMI Ref (2)'!$K$5,IF(AND($D409=0,$J409="Gas"),'AMI Ref (2)'!$L$5,IF(AND($D409=0,$J409="Electric"),'AMI Ref (2)'!$M$5,IF(AND($D409=0,$J409="N/A"),0,0))))</f>
        <v>0</v>
      </c>
      <c r="AF409" s="77">
        <f>IF(AND($D409=1,$J409="Oil"),'AMI Ref (2)'!$K$6,IF(AND($D409=1,$J409="Gas"),'AMI Ref (2)'!$L$6,IF(AND($D409=1,$J409="Electric"),'AMI Ref (2)'!$M$6,IF(AND($D409=1,$J409="N/A"),0,0))))</f>
        <v>0</v>
      </c>
      <c r="AG409" s="77">
        <f>IF(AND($D409=2,$J409="Oil"),'AMI Ref (2)'!$K$7,IF(AND($D409=2,$J409="Gas"),'AMI Ref (2)'!$L$7,IF(AND($D409=2,$J409="Electric"),'AMI Ref (2)'!$M$7,IF(AND($D409=2,$J409="N/A"),0,0))))</f>
        <v>0</v>
      </c>
      <c r="AH409" s="77">
        <f>IF(AND($D409=3,$J409="Oil"),'AMI Ref (2)'!$K$8,IF(AND($D409=3,$J409="Gas"),'AMI Ref (2)'!$L$8,IF(AND($D409=3,$J409="Electric"),'AMI Ref (2)'!$M$8,IF(AND($D409=3,$J409="N/A"),0,0))))</f>
        <v>0</v>
      </c>
      <c r="AI409" s="77">
        <f>IF(AND($D409=4,$J409="Oil"),'AMI Ref (2)'!$K$9,IF(AND($D409=4,$J409="Gas"),'AMI Ref (2)'!$L$9,IF(AND($D409=4,$J409="Electric"),'AMI Ref (2)'!$M$9,IF(AND($D409=4,$J409="N/A"),0,0))))</f>
        <v>0</v>
      </c>
      <c r="AJ409" s="77">
        <f>IF(AND($D409=5,$J409="Oil"),'AMI Ref (2)'!$K$10,IF(AND($D409=5,$J409="Gas"),'AMI Ref (2)'!$L$10,IF(AND($D409=5,$J409="Electric"),'AMI Ref (2)'!$M$10,IF(AND($D409=5,$J409="N/A"),0,0))))</f>
        <v>0</v>
      </c>
      <c r="AK409" s="42"/>
      <c r="AL409" s="77">
        <f>IF(AND($D409=0,$K409="Oil"),'AMI Ref (2)'!$N$5,IF(AND($D409=0,$K409="Gas"),'AMI Ref (2)'!$O$5,IF(AND($D409=0,$K409="Electric"),'AMI Ref (2)'!$P$5,IF(AND($D409=0,$K409="N/A"),0,0))))</f>
        <v>0</v>
      </c>
      <c r="AM409" s="77">
        <f>IF(AND($D409=1,$K409="Oil"),'AMI Ref (2)'!$N$6,IF(AND($D409=1,$K409="Gas"),'AMI Ref (2)'!$O$6,IF(AND($D409=1,$K409="Electric"),'AMI Ref (2)'!$P$6,IF(AND($D409=1,$K409="N/A"),0,0))))</f>
        <v>0</v>
      </c>
      <c r="AN409" s="77">
        <f>IF(AND($D409=2,$K409="Oil"),'AMI Ref (2)'!$N$7,IF(AND($D409=2,$K409="Gas"),'AMI Ref (2)'!$O$7,IF(AND($D409=2,$K409="Electric"),'AMI Ref (2)'!$P$7,IF(AND($D409=2,$K409="N/A"),0,0))))</f>
        <v>0</v>
      </c>
      <c r="AO409" s="77">
        <f>IF(AND($D409=3,$K409="Oil"),'AMI Ref (2)'!$N$8,IF(AND($D409=3,$K409="Gas"),'AMI Ref (2)'!$O$8,IF(AND($D409=3,$K409="Electric"),'AMI Ref (2)'!$P$8,IF(AND($D409=3,$K409="N/A"),0,0))))</f>
        <v>0</v>
      </c>
      <c r="AP409" s="77">
        <f>IF(AND($D409=4,$K409="Oil"),'AMI Ref (2)'!$N$9,IF(AND($D409=4,$K409="Gas"),'AMI Ref (2)'!$O$9,IF(AND($D409=4,$K409="Electric"),'AMI Ref (2)'!$P$9,IF(AND($D409=4,$K409="N/A"),0,0))))</f>
        <v>0</v>
      </c>
      <c r="AQ409" s="77">
        <f>IF(AND($D409=5,$K409="Oil"),'AMI Ref (2)'!$N$10,IF(AND($D409=5,$K409="Gas"),'AMI Ref (2)'!$O$10,IF(AND($D409=5,$K409="Electric"),'AMI Ref (2)'!$P$10,IF(AND($D409=5,$K409="N/A"),0,0))))</f>
        <v>0</v>
      </c>
      <c r="AR409" s="86">
        <f t="shared" si="96"/>
        <v>0</v>
      </c>
      <c r="AS409" s="87" t="e">
        <f t="shared" si="97"/>
        <v>#N/A</v>
      </c>
    </row>
    <row r="410" spans="1:45" ht="12.95" customHeight="1" x14ac:dyDescent="0.2">
      <c r="A410" s="68">
        <v>408</v>
      </c>
      <c r="B410" s="79">
        <f>Input!E425</f>
        <v>0</v>
      </c>
      <c r="C410" s="79">
        <f>Input!F425</f>
        <v>0</v>
      </c>
      <c r="D410" s="79">
        <f>Input!G425</f>
        <v>0</v>
      </c>
      <c r="E410" s="79">
        <f>Input!H425</f>
        <v>0</v>
      </c>
      <c r="F410" s="80">
        <f>Input!I425</f>
        <v>0</v>
      </c>
      <c r="G410" s="80">
        <f>Input!J425</f>
        <v>0</v>
      </c>
      <c r="H410" s="79">
        <f>Input!K425</f>
        <v>0</v>
      </c>
      <c r="I410" s="79">
        <f>Input!L425</f>
        <v>0</v>
      </c>
      <c r="J410" s="79">
        <f>Input!M425</f>
        <v>0</v>
      </c>
      <c r="K410" s="79">
        <f>Input!N425</f>
        <v>0</v>
      </c>
      <c r="L410" s="79">
        <f>Input!O425</f>
        <v>0</v>
      </c>
      <c r="M410" s="81" t="str">
        <f t="shared" si="88"/>
        <v/>
      </c>
      <c r="N410" s="82">
        <f t="shared" si="89"/>
        <v>0</v>
      </c>
      <c r="O410" s="83">
        <f>Input!C425</f>
        <v>0</v>
      </c>
      <c r="P410" s="83"/>
      <c r="R410" s="11">
        <f t="shared" si="85"/>
        <v>0</v>
      </c>
      <c r="S410" s="15" t="str">
        <f t="shared" si="86"/>
        <v xml:space="preserve"> </v>
      </c>
      <c r="T410" s="15"/>
      <c r="U410" s="12">
        <f t="shared" si="90"/>
        <v>0</v>
      </c>
      <c r="V410" s="12">
        <f t="shared" si="91"/>
        <v>0</v>
      </c>
      <c r="W410" s="12">
        <f t="shared" si="92"/>
        <v>0</v>
      </c>
      <c r="X410" s="12">
        <f t="shared" si="93"/>
        <v>0</v>
      </c>
      <c r="Y410" s="12">
        <f t="shared" si="94"/>
        <v>0</v>
      </c>
      <c r="Z410" s="12">
        <f t="shared" si="95"/>
        <v>0</v>
      </c>
      <c r="AA410" s="12">
        <f t="shared" si="84"/>
        <v>0</v>
      </c>
      <c r="AB410" s="12" t="str">
        <f t="shared" si="87"/>
        <v>00</v>
      </c>
      <c r="AC410" s="85" t="e">
        <f>VLOOKUP(AB410,'AMI Ref (2)'!T:U,2,FALSE)</f>
        <v>#N/A</v>
      </c>
      <c r="AD410" s="86"/>
      <c r="AE410" s="77">
        <f>IF(AND($D410=0,$J410="Oil"),'AMI Ref (2)'!$K$5,IF(AND($D410=0,$J410="Gas"),'AMI Ref (2)'!$L$5,IF(AND($D410=0,$J410="Electric"),'AMI Ref (2)'!$M$5,IF(AND($D410=0,$J410="N/A"),0,0))))</f>
        <v>0</v>
      </c>
      <c r="AF410" s="77">
        <f>IF(AND($D410=1,$J410="Oil"),'AMI Ref (2)'!$K$6,IF(AND($D410=1,$J410="Gas"),'AMI Ref (2)'!$L$6,IF(AND($D410=1,$J410="Electric"),'AMI Ref (2)'!$M$6,IF(AND($D410=1,$J410="N/A"),0,0))))</f>
        <v>0</v>
      </c>
      <c r="AG410" s="77">
        <f>IF(AND($D410=2,$J410="Oil"),'AMI Ref (2)'!$K$7,IF(AND($D410=2,$J410="Gas"),'AMI Ref (2)'!$L$7,IF(AND($D410=2,$J410="Electric"),'AMI Ref (2)'!$M$7,IF(AND($D410=2,$J410="N/A"),0,0))))</f>
        <v>0</v>
      </c>
      <c r="AH410" s="77">
        <f>IF(AND($D410=3,$J410="Oil"),'AMI Ref (2)'!$K$8,IF(AND($D410=3,$J410="Gas"),'AMI Ref (2)'!$L$8,IF(AND($D410=3,$J410="Electric"),'AMI Ref (2)'!$M$8,IF(AND($D410=3,$J410="N/A"),0,0))))</f>
        <v>0</v>
      </c>
      <c r="AI410" s="77">
        <f>IF(AND($D410=4,$J410="Oil"),'AMI Ref (2)'!$K$9,IF(AND($D410=4,$J410="Gas"),'AMI Ref (2)'!$L$9,IF(AND($D410=4,$J410="Electric"),'AMI Ref (2)'!$M$9,IF(AND($D410=4,$J410="N/A"),0,0))))</f>
        <v>0</v>
      </c>
      <c r="AJ410" s="77">
        <f>IF(AND($D410=5,$J410="Oil"),'AMI Ref (2)'!$K$10,IF(AND($D410=5,$J410="Gas"),'AMI Ref (2)'!$L$10,IF(AND($D410=5,$J410="Electric"),'AMI Ref (2)'!$M$10,IF(AND($D410=5,$J410="N/A"),0,0))))</f>
        <v>0</v>
      </c>
      <c r="AK410" s="42"/>
      <c r="AL410" s="77">
        <f>IF(AND($D410=0,$K410="Oil"),'AMI Ref (2)'!$N$5,IF(AND($D410=0,$K410="Gas"),'AMI Ref (2)'!$O$5,IF(AND($D410=0,$K410="Electric"),'AMI Ref (2)'!$P$5,IF(AND($D410=0,$K410="N/A"),0,0))))</f>
        <v>0</v>
      </c>
      <c r="AM410" s="77">
        <f>IF(AND($D410=1,$K410="Oil"),'AMI Ref (2)'!$N$6,IF(AND($D410=1,$K410="Gas"),'AMI Ref (2)'!$O$6,IF(AND($D410=1,$K410="Electric"),'AMI Ref (2)'!$P$6,IF(AND($D410=1,$K410="N/A"),0,0))))</f>
        <v>0</v>
      </c>
      <c r="AN410" s="77">
        <f>IF(AND($D410=2,$K410="Oil"),'AMI Ref (2)'!$N$7,IF(AND($D410=2,$K410="Gas"),'AMI Ref (2)'!$O$7,IF(AND($D410=2,$K410="Electric"),'AMI Ref (2)'!$P$7,IF(AND($D410=2,$K410="N/A"),0,0))))</f>
        <v>0</v>
      </c>
      <c r="AO410" s="77">
        <f>IF(AND($D410=3,$K410="Oil"),'AMI Ref (2)'!$N$8,IF(AND($D410=3,$K410="Gas"),'AMI Ref (2)'!$O$8,IF(AND($D410=3,$K410="Electric"),'AMI Ref (2)'!$P$8,IF(AND($D410=3,$K410="N/A"),0,0))))</f>
        <v>0</v>
      </c>
      <c r="AP410" s="77">
        <f>IF(AND($D410=4,$K410="Oil"),'AMI Ref (2)'!$N$9,IF(AND($D410=4,$K410="Gas"),'AMI Ref (2)'!$O$9,IF(AND($D410=4,$K410="Electric"),'AMI Ref (2)'!$P$9,IF(AND($D410=4,$K410="N/A"),0,0))))</f>
        <v>0</v>
      </c>
      <c r="AQ410" s="77">
        <f>IF(AND($D410=5,$K410="Oil"),'AMI Ref (2)'!$N$10,IF(AND($D410=5,$K410="Gas"),'AMI Ref (2)'!$O$10,IF(AND($D410=5,$K410="Electric"),'AMI Ref (2)'!$P$10,IF(AND($D410=5,$K410="N/A"),0,0))))</f>
        <v>0</v>
      </c>
      <c r="AR410" s="86">
        <f t="shared" si="96"/>
        <v>0</v>
      </c>
      <c r="AS410" s="87" t="e">
        <f t="shared" si="97"/>
        <v>#N/A</v>
      </c>
    </row>
    <row r="411" spans="1:45" ht="12.95" customHeight="1" x14ac:dyDescent="0.2">
      <c r="A411" s="68">
        <v>409</v>
      </c>
      <c r="B411" s="79">
        <f>Input!E426</f>
        <v>0</v>
      </c>
      <c r="C411" s="79">
        <f>Input!F426</f>
        <v>0</v>
      </c>
      <c r="D411" s="79">
        <f>Input!G426</f>
        <v>0</v>
      </c>
      <c r="E411" s="79">
        <f>Input!H426</f>
        <v>0</v>
      </c>
      <c r="F411" s="80">
        <f>Input!I426</f>
        <v>0</v>
      </c>
      <c r="G411" s="80">
        <f>Input!J426</f>
        <v>0</v>
      </c>
      <c r="H411" s="79">
        <f>Input!K426</f>
        <v>0</v>
      </c>
      <c r="I411" s="79">
        <f>Input!L426</f>
        <v>0</v>
      </c>
      <c r="J411" s="79">
        <f>Input!M426</f>
        <v>0</v>
      </c>
      <c r="K411" s="79">
        <f>Input!N426</f>
        <v>0</v>
      </c>
      <c r="L411" s="79">
        <f>Input!O426</f>
        <v>0</v>
      </c>
      <c r="M411" s="81" t="str">
        <f t="shared" si="88"/>
        <v/>
      </c>
      <c r="N411" s="82">
        <f t="shared" si="89"/>
        <v>0</v>
      </c>
      <c r="O411" s="83">
        <f>Input!C426</f>
        <v>0</v>
      </c>
      <c r="P411" s="83"/>
      <c r="R411" s="11">
        <f t="shared" si="85"/>
        <v>0</v>
      </c>
      <c r="S411" s="15" t="str">
        <f t="shared" si="86"/>
        <v xml:space="preserve"> </v>
      </c>
      <c r="T411" s="15"/>
      <c r="U411" s="12">
        <f t="shared" si="90"/>
        <v>0</v>
      </c>
      <c r="V411" s="12">
        <f t="shared" si="91"/>
        <v>0</v>
      </c>
      <c r="W411" s="12">
        <f t="shared" si="92"/>
        <v>0</v>
      </c>
      <c r="X411" s="12">
        <f t="shared" si="93"/>
        <v>0</v>
      </c>
      <c r="Y411" s="12">
        <f t="shared" si="94"/>
        <v>0</v>
      </c>
      <c r="Z411" s="12">
        <f t="shared" si="95"/>
        <v>0</v>
      </c>
      <c r="AA411" s="12">
        <f t="shared" si="84"/>
        <v>0</v>
      </c>
      <c r="AB411" s="12" t="str">
        <f t="shared" si="87"/>
        <v>00</v>
      </c>
      <c r="AC411" s="85" t="e">
        <f>VLOOKUP(AB411,'AMI Ref (2)'!T:U,2,FALSE)</f>
        <v>#N/A</v>
      </c>
      <c r="AD411" s="86"/>
      <c r="AE411" s="77">
        <f>IF(AND($D411=0,$J411="Oil"),'AMI Ref (2)'!$K$5,IF(AND($D411=0,$J411="Gas"),'AMI Ref (2)'!$L$5,IF(AND($D411=0,$J411="Electric"),'AMI Ref (2)'!$M$5,IF(AND($D411=0,$J411="N/A"),0,0))))</f>
        <v>0</v>
      </c>
      <c r="AF411" s="77">
        <f>IF(AND($D411=1,$J411="Oil"),'AMI Ref (2)'!$K$6,IF(AND($D411=1,$J411="Gas"),'AMI Ref (2)'!$L$6,IF(AND($D411=1,$J411="Electric"),'AMI Ref (2)'!$M$6,IF(AND($D411=1,$J411="N/A"),0,0))))</f>
        <v>0</v>
      </c>
      <c r="AG411" s="77">
        <f>IF(AND($D411=2,$J411="Oil"),'AMI Ref (2)'!$K$7,IF(AND($D411=2,$J411="Gas"),'AMI Ref (2)'!$L$7,IF(AND($D411=2,$J411="Electric"),'AMI Ref (2)'!$M$7,IF(AND($D411=2,$J411="N/A"),0,0))))</f>
        <v>0</v>
      </c>
      <c r="AH411" s="77">
        <f>IF(AND($D411=3,$J411="Oil"),'AMI Ref (2)'!$K$8,IF(AND($D411=3,$J411="Gas"),'AMI Ref (2)'!$L$8,IF(AND($D411=3,$J411="Electric"),'AMI Ref (2)'!$M$8,IF(AND($D411=3,$J411="N/A"),0,0))))</f>
        <v>0</v>
      </c>
      <c r="AI411" s="77">
        <f>IF(AND($D411=4,$J411="Oil"),'AMI Ref (2)'!$K$9,IF(AND($D411=4,$J411="Gas"),'AMI Ref (2)'!$L$9,IF(AND($D411=4,$J411="Electric"),'AMI Ref (2)'!$M$9,IF(AND($D411=4,$J411="N/A"),0,0))))</f>
        <v>0</v>
      </c>
      <c r="AJ411" s="77">
        <f>IF(AND($D411=5,$J411="Oil"),'AMI Ref (2)'!$K$10,IF(AND($D411=5,$J411="Gas"),'AMI Ref (2)'!$L$10,IF(AND($D411=5,$J411="Electric"),'AMI Ref (2)'!$M$10,IF(AND($D411=5,$J411="N/A"),0,0))))</f>
        <v>0</v>
      </c>
      <c r="AK411" s="42"/>
      <c r="AL411" s="77">
        <f>IF(AND($D411=0,$K411="Oil"),'AMI Ref (2)'!$N$5,IF(AND($D411=0,$K411="Gas"),'AMI Ref (2)'!$O$5,IF(AND($D411=0,$K411="Electric"),'AMI Ref (2)'!$P$5,IF(AND($D411=0,$K411="N/A"),0,0))))</f>
        <v>0</v>
      </c>
      <c r="AM411" s="77">
        <f>IF(AND($D411=1,$K411="Oil"),'AMI Ref (2)'!$N$6,IF(AND($D411=1,$K411="Gas"),'AMI Ref (2)'!$O$6,IF(AND($D411=1,$K411="Electric"),'AMI Ref (2)'!$P$6,IF(AND($D411=1,$K411="N/A"),0,0))))</f>
        <v>0</v>
      </c>
      <c r="AN411" s="77">
        <f>IF(AND($D411=2,$K411="Oil"),'AMI Ref (2)'!$N$7,IF(AND($D411=2,$K411="Gas"),'AMI Ref (2)'!$O$7,IF(AND($D411=2,$K411="Electric"),'AMI Ref (2)'!$P$7,IF(AND($D411=2,$K411="N/A"),0,0))))</f>
        <v>0</v>
      </c>
      <c r="AO411" s="77">
        <f>IF(AND($D411=3,$K411="Oil"),'AMI Ref (2)'!$N$8,IF(AND($D411=3,$K411="Gas"),'AMI Ref (2)'!$O$8,IF(AND($D411=3,$K411="Electric"),'AMI Ref (2)'!$P$8,IF(AND($D411=3,$K411="N/A"),0,0))))</f>
        <v>0</v>
      </c>
      <c r="AP411" s="77">
        <f>IF(AND($D411=4,$K411="Oil"),'AMI Ref (2)'!$N$9,IF(AND($D411=4,$K411="Gas"),'AMI Ref (2)'!$O$9,IF(AND($D411=4,$K411="Electric"),'AMI Ref (2)'!$P$9,IF(AND($D411=4,$K411="N/A"),0,0))))</f>
        <v>0</v>
      </c>
      <c r="AQ411" s="77">
        <f>IF(AND($D411=5,$K411="Oil"),'AMI Ref (2)'!$N$10,IF(AND($D411=5,$K411="Gas"),'AMI Ref (2)'!$O$10,IF(AND($D411=5,$K411="Electric"),'AMI Ref (2)'!$P$10,IF(AND($D411=5,$K411="N/A"),0,0))))</f>
        <v>0</v>
      </c>
      <c r="AR411" s="86">
        <f t="shared" si="96"/>
        <v>0</v>
      </c>
      <c r="AS411" s="87" t="e">
        <f t="shared" si="97"/>
        <v>#N/A</v>
      </c>
    </row>
    <row r="412" spans="1:45" ht="12.95" customHeight="1" x14ac:dyDescent="0.2">
      <c r="A412" s="68">
        <v>410</v>
      </c>
      <c r="B412" s="79">
        <f>Input!E427</f>
        <v>0</v>
      </c>
      <c r="C412" s="79">
        <f>Input!F427</f>
        <v>0</v>
      </c>
      <c r="D412" s="79">
        <f>Input!G427</f>
        <v>0</v>
      </c>
      <c r="E412" s="79">
        <f>Input!H427</f>
        <v>0</v>
      </c>
      <c r="F412" s="80">
        <f>Input!I427</f>
        <v>0</v>
      </c>
      <c r="G412" s="80">
        <f>Input!J427</f>
        <v>0</v>
      </c>
      <c r="H412" s="79">
        <f>Input!K427</f>
        <v>0</v>
      </c>
      <c r="I412" s="79">
        <f>Input!L427</f>
        <v>0</v>
      </c>
      <c r="J412" s="79">
        <f>Input!M427</f>
        <v>0</v>
      </c>
      <c r="K412" s="79">
        <f>Input!N427</f>
        <v>0</v>
      </c>
      <c r="L412" s="79">
        <f>Input!O427</f>
        <v>0</v>
      </c>
      <c r="M412" s="81" t="str">
        <f t="shared" si="88"/>
        <v/>
      </c>
      <c r="N412" s="82">
        <f t="shared" si="89"/>
        <v>0</v>
      </c>
      <c r="O412" s="83">
        <f>Input!C427</f>
        <v>0</v>
      </c>
      <c r="P412" s="83"/>
      <c r="R412" s="11">
        <f t="shared" si="85"/>
        <v>0</v>
      </c>
      <c r="S412" s="15" t="str">
        <f t="shared" si="86"/>
        <v xml:space="preserve"> </v>
      </c>
      <c r="T412" s="15"/>
      <c r="U412" s="12">
        <f t="shared" si="90"/>
        <v>0</v>
      </c>
      <c r="V412" s="12">
        <f t="shared" si="91"/>
        <v>0</v>
      </c>
      <c r="W412" s="12">
        <f t="shared" si="92"/>
        <v>0</v>
      </c>
      <c r="X412" s="12">
        <f t="shared" si="93"/>
        <v>0</v>
      </c>
      <c r="Y412" s="12">
        <f t="shared" si="94"/>
        <v>0</v>
      </c>
      <c r="Z412" s="12">
        <f t="shared" si="95"/>
        <v>0</v>
      </c>
      <c r="AA412" s="12">
        <f t="shared" si="84"/>
        <v>0</v>
      </c>
      <c r="AB412" s="12" t="str">
        <f t="shared" si="87"/>
        <v>00</v>
      </c>
      <c r="AC412" s="85" t="e">
        <f>VLOOKUP(AB412,'AMI Ref (2)'!T:U,2,FALSE)</f>
        <v>#N/A</v>
      </c>
      <c r="AD412" s="86"/>
      <c r="AE412" s="77">
        <f>IF(AND($D412=0,$J412="Oil"),'AMI Ref (2)'!$K$5,IF(AND($D412=0,$J412="Gas"),'AMI Ref (2)'!$L$5,IF(AND($D412=0,$J412="Electric"),'AMI Ref (2)'!$M$5,IF(AND($D412=0,$J412="N/A"),0,0))))</f>
        <v>0</v>
      </c>
      <c r="AF412" s="77">
        <f>IF(AND($D412=1,$J412="Oil"),'AMI Ref (2)'!$K$6,IF(AND($D412=1,$J412="Gas"),'AMI Ref (2)'!$L$6,IF(AND($D412=1,$J412="Electric"),'AMI Ref (2)'!$M$6,IF(AND($D412=1,$J412="N/A"),0,0))))</f>
        <v>0</v>
      </c>
      <c r="AG412" s="77">
        <f>IF(AND($D412=2,$J412="Oil"),'AMI Ref (2)'!$K$7,IF(AND($D412=2,$J412="Gas"),'AMI Ref (2)'!$L$7,IF(AND($D412=2,$J412="Electric"),'AMI Ref (2)'!$M$7,IF(AND($D412=2,$J412="N/A"),0,0))))</f>
        <v>0</v>
      </c>
      <c r="AH412" s="77">
        <f>IF(AND($D412=3,$J412="Oil"),'AMI Ref (2)'!$K$8,IF(AND($D412=3,$J412="Gas"),'AMI Ref (2)'!$L$8,IF(AND($D412=3,$J412="Electric"),'AMI Ref (2)'!$M$8,IF(AND($D412=3,$J412="N/A"),0,0))))</f>
        <v>0</v>
      </c>
      <c r="AI412" s="77">
        <f>IF(AND($D412=4,$J412="Oil"),'AMI Ref (2)'!$K$9,IF(AND($D412=4,$J412="Gas"),'AMI Ref (2)'!$L$9,IF(AND($D412=4,$J412="Electric"),'AMI Ref (2)'!$M$9,IF(AND($D412=4,$J412="N/A"),0,0))))</f>
        <v>0</v>
      </c>
      <c r="AJ412" s="77">
        <f>IF(AND($D412=5,$J412="Oil"),'AMI Ref (2)'!$K$10,IF(AND($D412=5,$J412="Gas"),'AMI Ref (2)'!$L$10,IF(AND($D412=5,$J412="Electric"),'AMI Ref (2)'!$M$10,IF(AND($D412=5,$J412="N/A"),0,0))))</f>
        <v>0</v>
      </c>
      <c r="AK412" s="42"/>
      <c r="AL412" s="77">
        <f>IF(AND($D412=0,$K412="Oil"),'AMI Ref (2)'!$N$5,IF(AND($D412=0,$K412="Gas"),'AMI Ref (2)'!$O$5,IF(AND($D412=0,$K412="Electric"),'AMI Ref (2)'!$P$5,IF(AND($D412=0,$K412="N/A"),0,0))))</f>
        <v>0</v>
      </c>
      <c r="AM412" s="77">
        <f>IF(AND($D412=1,$K412="Oil"),'AMI Ref (2)'!$N$6,IF(AND($D412=1,$K412="Gas"),'AMI Ref (2)'!$O$6,IF(AND($D412=1,$K412="Electric"),'AMI Ref (2)'!$P$6,IF(AND($D412=1,$K412="N/A"),0,0))))</f>
        <v>0</v>
      </c>
      <c r="AN412" s="77">
        <f>IF(AND($D412=2,$K412="Oil"),'AMI Ref (2)'!$N$7,IF(AND($D412=2,$K412="Gas"),'AMI Ref (2)'!$O$7,IF(AND($D412=2,$K412="Electric"),'AMI Ref (2)'!$P$7,IF(AND($D412=2,$K412="N/A"),0,0))))</f>
        <v>0</v>
      </c>
      <c r="AO412" s="77">
        <f>IF(AND($D412=3,$K412="Oil"),'AMI Ref (2)'!$N$8,IF(AND($D412=3,$K412="Gas"),'AMI Ref (2)'!$O$8,IF(AND($D412=3,$K412="Electric"),'AMI Ref (2)'!$P$8,IF(AND($D412=3,$K412="N/A"),0,0))))</f>
        <v>0</v>
      </c>
      <c r="AP412" s="77">
        <f>IF(AND($D412=4,$K412="Oil"),'AMI Ref (2)'!$N$9,IF(AND($D412=4,$K412="Gas"),'AMI Ref (2)'!$O$9,IF(AND($D412=4,$K412="Electric"),'AMI Ref (2)'!$P$9,IF(AND($D412=4,$K412="N/A"),0,0))))</f>
        <v>0</v>
      </c>
      <c r="AQ412" s="77">
        <f>IF(AND($D412=5,$K412="Oil"),'AMI Ref (2)'!$N$10,IF(AND($D412=5,$K412="Gas"),'AMI Ref (2)'!$O$10,IF(AND($D412=5,$K412="Electric"),'AMI Ref (2)'!$P$10,IF(AND($D412=5,$K412="N/A"),0,0))))</f>
        <v>0</v>
      </c>
      <c r="AR412" s="86">
        <f t="shared" si="96"/>
        <v>0</v>
      </c>
      <c r="AS412" s="87" t="e">
        <f t="shared" si="97"/>
        <v>#N/A</v>
      </c>
    </row>
    <row r="413" spans="1:45" ht="12.95" customHeight="1" x14ac:dyDescent="0.2">
      <c r="A413" s="68">
        <v>411</v>
      </c>
      <c r="B413" s="79">
        <f>Input!E428</f>
        <v>0</v>
      </c>
      <c r="C413" s="79">
        <f>Input!F428</f>
        <v>0</v>
      </c>
      <c r="D413" s="79">
        <f>Input!G428</f>
        <v>0</v>
      </c>
      <c r="E413" s="79">
        <f>Input!H428</f>
        <v>0</v>
      </c>
      <c r="F413" s="80">
        <f>Input!I428</f>
        <v>0</v>
      </c>
      <c r="G413" s="80">
        <f>Input!J428</f>
        <v>0</v>
      </c>
      <c r="H413" s="79">
        <f>Input!K428</f>
        <v>0</v>
      </c>
      <c r="I413" s="79">
        <f>Input!L428</f>
        <v>0</v>
      </c>
      <c r="J413" s="79">
        <f>Input!M428</f>
        <v>0</v>
      </c>
      <c r="K413" s="79">
        <f>Input!N428</f>
        <v>0</v>
      </c>
      <c r="L413" s="79">
        <f>Input!O428</f>
        <v>0</v>
      </c>
      <c r="M413" s="81" t="str">
        <f t="shared" si="88"/>
        <v/>
      </c>
      <c r="N413" s="82">
        <f t="shared" si="89"/>
        <v>0</v>
      </c>
      <c r="O413" s="83">
        <f>Input!C428</f>
        <v>0</v>
      </c>
      <c r="P413" s="83"/>
      <c r="R413" s="11">
        <f t="shared" si="85"/>
        <v>0</v>
      </c>
      <c r="S413" s="15" t="str">
        <f t="shared" si="86"/>
        <v xml:space="preserve"> </v>
      </c>
      <c r="T413" s="15"/>
      <c r="U413" s="12">
        <f t="shared" si="90"/>
        <v>0</v>
      </c>
      <c r="V413" s="12">
        <f t="shared" si="91"/>
        <v>0</v>
      </c>
      <c r="W413" s="12">
        <f t="shared" si="92"/>
        <v>0</v>
      </c>
      <c r="X413" s="12">
        <f t="shared" si="93"/>
        <v>0</v>
      </c>
      <c r="Y413" s="12">
        <f t="shared" si="94"/>
        <v>0</v>
      </c>
      <c r="Z413" s="12">
        <f t="shared" si="95"/>
        <v>0</v>
      </c>
      <c r="AA413" s="12">
        <f t="shared" si="84"/>
        <v>0</v>
      </c>
      <c r="AB413" s="12" t="str">
        <f t="shared" si="87"/>
        <v>00</v>
      </c>
      <c r="AC413" s="85" t="e">
        <f>VLOOKUP(AB413,'AMI Ref (2)'!T:U,2,FALSE)</f>
        <v>#N/A</v>
      </c>
      <c r="AD413" s="86"/>
      <c r="AE413" s="77">
        <f>IF(AND($D413=0,$J413="Oil"),'AMI Ref (2)'!$K$5,IF(AND($D413=0,$J413="Gas"),'AMI Ref (2)'!$L$5,IF(AND($D413=0,$J413="Electric"),'AMI Ref (2)'!$M$5,IF(AND($D413=0,$J413="N/A"),0,0))))</f>
        <v>0</v>
      </c>
      <c r="AF413" s="77">
        <f>IF(AND($D413=1,$J413="Oil"),'AMI Ref (2)'!$K$6,IF(AND($D413=1,$J413="Gas"),'AMI Ref (2)'!$L$6,IF(AND($D413=1,$J413="Electric"),'AMI Ref (2)'!$M$6,IF(AND($D413=1,$J413="N/A"),0,0))))</f>
        <v>0</v>
      </c>
      <c r="AG413" s="77">
        <f>IF(AND($D413=2,$J413="Oil"),'AMI Ref (2)'!$K$7,IF(AND($D413=2,$J413="Gas"),'AMI Ref (2)'!$L$7,IF(AND($D413=2,$J413="Electric"),'AMI Ref (2)'!$M$7,IF(AND($D413=2,$J413="N/A"),0,0))))</f>
        <v>0</v>
      </c>
      <c r="AH413" s="77">
        <f>IF(AND($D413=3,$J413="Oil"),'AMI Ref (2)'!$K$8,IF(AND($D413=3,$J413="Gas"),'AMI Ref (2)'!$L$8,IF(AND($D413=3,$J413="Electric"),'AMI Ref (2)'!$M$8,IF(AND($D413=3,$J413="N/A"),0,0))))</f>
        <v>0</v>
      </c>
      <c r="AI413" s="77">
        <f>IF(AND($D413=4,$J413="Oil"),'AMI Ref (2)'!$K$9,IF(AND($D413=4,$J413="Gas"),'AMI Ref (2)'!$L$9,IF(AND($D413=4,$J413="Electric"),'AMI Ref (2)'!$M$9,IF(AND($D413=4,$J413="N/A"),0,0))))</f>
        <v>0</v>
      </c>
      <c r="AJ413" s="77">
        <f>IF(AND($D413=5,$J413="Oil"),'AMI Ref (2)'!$K$10,IF(AND($D413=5,$J413="Gas"),'AMI Ref (2)'!$L$10,IF(AND($D413=5,$J413="Electric"),'AMI Ref (2)'!$M$10,IF(AND($D413=5,$J413="N/A"),0,0))))</f>
        <v>0</v>
      </c>
      <c r="AK413" s="42"/>
      <c r="AL413" s="77">
        <f>IF(AND($D413=0,$K413="Oil"),'AMI Ref (2)'!$N$5,IF(AND($D413=0,$K413="Gas"),'AMI Ref (2)'!$O$5,IF(AND($D413=0,$K413="Electric"),'AMI Ref (2)'!$P$5,IF(AND($D413=0,$K413="N/A"),0,0))))</f>
        <v>0</v>
      </c>
      <c r="AM413" s="77">
        <f>IF(AND($D413=1,$K413="Oil"),'AMI Ref (2)'!$N$6,IF(AND($D413=1,$K413="Gas"),'AMI Ref (2)'!$O$6,IF(AND($D413=1,$K413="Electric"),'AMI Ref (2)'!$P$6,IF(AND($D413=1,$K413="N/A"),0,0))))</f>
        <v>0</v>
      </c>
      <c r="AN413" s="77">
        <f>IF(AND($D413=2,$K413="Oil"),'AMI Ref (2)'!$N$7,IF(AND($D413=2,$K413="Gas"),'AMI Ref (2)'!$O$7,IF(AND($D413=2,$K413="Electric"),'AMI Ref (2)'!$P$7,IF(AND($D413=2,$K413="N/A"),0,0))))</f>
        <v>0</v>
      </c>
      <c r="AO413" s="77">
        <f>IF(AND($D413=3,$K413="Oil"),'AMI Ref (2)'!$N$8,IF(AND($D413=3,$K413="Gas"),'AMI Ref (2)'!$O$8,IF(AND($D413=3,$K413="Electric"),'AMI Ref (2)'!$P$8,IF(AND($D413=3,$K413="N/A"),0,0))))</f>
        <v>0</v>
      </c>
      <c r="AP413" s="77">
        <f>IF(AND($D413=4,$K413="Oil"),'AMI Ref (2)'!$N$9,IF(AND($D413=4,$K413="Gas"),'AMI Ref (2)'!$O$9,IF(AND($D413=4,$K413="Electric"),'AMI Ref (2)'!$P$9,IF(AND($D413=4,$K413="N/A"),0,0))))</f>
        <v>0</v>
      </c>
      <c r="AQ413" s="77">
        <f>IF(AND($D413=5,$K413="Oil"),'AMI Ref (2)'!$N$10,IF(AND($D413=5,$K413="Gas"),'AMI Ref (2)'!$O$10,IF(AND($D413=5,$K413="Electric"),'AMI Ref (2)'!$P$10,IF(AND($D413=5,$K413="N/A"),0,0))))</f>
        <v>0</v>
      </c>
      <c r="AR413" s="86">
        <f t="shared" si="96"/>
        <v>0</v>
      </c>
      <c r="AS413" s="87" t="e">
        <f t="shared" si="97"/>
        <v>#N/A</v>
      </c>
    </row>
    <row r="414" spans="1:45" ht="12.95" customHeight="1" x14ac:dyDescent="0.2">
      <c r="A414" s="68">
        <v>412</v>
      </c>
      <c r="B414" s="79">
        <f>Input!E429</f>
        <v>0</v>
      </c>
      <c r="C414" s="79">
        <f>Input!F429</f>
        <v>0</v>
      </c>
      <c r="D414" s="79">
        <f>Input!G429</f>
        <v>0</v>
      </c>
      <c r="E414" s="79">
        <f>Input!H429</f>
        <v>0</v>
      </c>
      <c r="F414" s="80">
        <f>Input!I429</f>
        <v>0</v>
      </c>
      <c r="G414" s="80">
        <f>Input!J429</f>
        <v>0</v>
      </c>
      <c r="H414" s="79">
        <f>Input!K429</f>
        <v>0</v>
      </c>
      <c r="I414" s="79">
        <f>Input!L429</f>
        <v>0</v>
      </c>
      <c r="J414" s="79">
        <f>Input!M429</f>
        <v>0</v>
      </c>
      <c r="K414" s="79">
        <f>Input!N429</f>
        <v>0</v>
      </c>
      <c r="L414" s="79">
        <f>Input!O429</f>
        <v>0</v>
      </c>
      <c r="M414" s="81" t="str">
        <f t="shared" si="88"/>
        <v/>
      </c>
      <c r="N414" s="82">
        <f t="shared" si="89"/>
        <v>0</v>
      </c>
      <c r="O414" s="83">
        <f>Input!C429</f>
        <v>0</v>
      </c>
      <c r="P414" s="83"/>
      <c r="R414" s="11">
        <f t="shared" si="85"/>
        <v>0</v>
      </c>
      <c r="S414" s="15" t="str">
        <f t="shared" si="86"/>
        <v xml:space="preserve"> </v>
      </c>
      <c r="T414" s="15"/>
      <c r="U414" s="12">
        <f t="shared" si="90"/>
        <v>0</v>
      </c>
      <c r="V414" s="12">
        <f t="shared" si="91"/>
        <v>0</v>
      </c>
      <c r="W414" s="12">
        <f t="shared" si="92"/>
        <v>0</v>
      </c>
      <c r="X414" s="12">
        <f t="shared" si="93"/>
        <v>0</v>
      </c>
      <c r="Y414" s="12">
        <f t="shared" si="94"/>
        <v>0</v>
      </c>
      <c r="Z414" s="12">
        <f t="shared" si="95"/>
        <v>0</v>
      </c>
      <c r="AA414" s="12">
        <f t="shared" si="84"/>
        <v>0</v>
      </c>
      <c r="AB414" s="12" t="str">
        <f t="shared" si="87"/>
        <v>00</v>
      </c>
      <c r="AC414" s="85" t="e">
        <f>VLOOKUP(AB414,'AMI Ref (2)'!T:U,2,FALSE)</f>
        <v>#N/A</v>
      </c>
      <c r="AD414" s="86"/>
      <c r="AE414" s="77">
        <f>IF(AND($D414=0,$J414="Oil"),'AMI Ref (2)'!$K$5,IF(AND($D414=0,$J414="Gas"),'AMI Ref (2)'!$L$5,IF(AND($D414=0,$J414="Electric"),'AMI Ref (2)'!$M$5,IF(AND($D414=0,$J414="N/A"),0,0))))</f>
        <v>0</v>
      </c>
      <c r="AF414" s="77">
        <f>IF(AND($D414=1,$J414="Oil"),'AMI Ref (2)'!$K$6,IF(AND($D414=1,$J414="Gas"),'AMI Ref (2)'!$L$6,IF(AND($D414=1,$J414="Electric"),'AMI Ref (2)'!$M$6,IF(AND($D414=1,$J414="N/A"),0,0))))</f>
        <v>0</v>
      </c>
      <c r="AG414" s="77">
        <f>IF(AND($D414=2,$J414="Oil"),'AMI Ref (2)'!$K$7,IF(AND($D414=2,$J414="Gas"),'AMI Ref (2)'!$L$7,IF(AND($D414=2,$J414="Electric"),'AMI Ref (2)'!$M$7,IF(AND($D414=2,$J414="N/A"),0,0))))</f>
        <v>0</v>
      </c>
      <c r="AH414" s="77">
        <f>IF(AND($D414=3,$J414="Oil"),'AMI Ref (2)'!$K$8,IF(AND($D414=3,$J414="Gas"),'AMI Ref (2)'!$L$8,IF(AND($D414=3,$J414="Electric"),'AMI Ref (2)'!$M$8,IF(AND($D414=3,$J414="N/A"),0,0))))</f>
        <v>0</v>
      </c>
      <c r="AI414" s="77">
        <f>IF(AND($D414=4,$J414="Oil"),'AMI Ref (2)'!$K$9,IF(AND($D414=4,$J414="Gas"),'AMI Ref (2)'!$L$9,IF(AND($D414=4,$J414="Electric"),'AMI Ref (2)'!$M$9,IF(AND($D414=4,$J414="N/A"),0,0))))</f>
        <v>0</v>
      </c>
      <c r="AJ414" s="77">
        <f>IF(AND($D414=5,$J414="Oil"),'AMI Ref (2)'!$K$10,IF(AND($D414=5,$J414="Gas"),'AMI Ref (2)'!$L$10,IF(AND($D414=5,$J414="Electric"),'AMI Ref (2)'!$M$10,IF(AND($D414=5,$J414="N/A"),0,0))))</f>
        <v>0</v>
      </c>
      <c r="AK414" s="42"/>
      <c r="AL414" s="77">
        <f>IF(AND($D414=0,$K414="Oil"),'AMI Ref (2)'!$N$5,IF(AND($D414=0,$K414="Gas"),'AMI Ref (2)'!$O$5,IF(AND($D414=0,$K414="Electric"),'AMI Ref (2)'!$P$5,IF(AND($D414=0,$K414="N/A"),0,0))))</f>
        <v>0</v>
      </c>
      <c r="AM414" s="77">
        <f>IF(AND($D414=1,$K414="Oil"),'AMI Ref (2)'!$N$6,IF(AND($D414=1,$K414="Gas"),'AMI Ref (2)'!$O$6,IF(AND($D414=1,$K414="Electric"),'AMI Ref (2)'!$P$6,IF(AND($D414=1,$K414="N/A"),0,0))))</f>
        <v>0</v>
      </c>
      <c r="AN414" s="77">
        <f>IF(AND($D414=2,$K414="Oil"),'AMI Ref (2)'!$N$7,IF(AND($D414=2,$K414="Gas"),'AMI Ref (2)'!$O$7,IF(AND($D414=2,$K414="Electric"),'AMI Ref (2)'!$P$7,IF(AND($D414=2,$K414="N/A"),0,0))))</f>
        <v>0</v>
      </c>
      <c r="AO414" s="77">
        <f>IF(AND($D414=3,$K414="Oil"),'AMI Ref (2)'!$N$8,IF(AND($D414=3,$K414="Gas"),'AMI Ref (2)'!$O$8,IF(AND($D414=3,$K414="Electric"),'AMI Ref (2)'!$P$8,IF(AND($D414=3,$K414="N/A"),0,0))))</f>
        <v>0</v>
      </c>
      <c r="AP414" s="77">
        <f>IF(AND($D414=4,$K414="Oil"),'AMI Ref (2)'!$N$9,IF(AND($D414=4,$K414="Gas"),'AMI Ref (2)'!$O$9,IF(AND($D414=4,$K414="Electric"),'AMI Ref (2)'!$P$9,IF(AND($D414=4,$K414="N/A"),0,0))))</f>
        <v>0</v>
      </c>
      <c r="AQ414" s="77">
        <f>IF(AND($D414=5,$K414="Oil"),'AMI Ref (2)'!$N$10,IF(AND($D414=5,$K414="Gas"),'AMI Ref (2)'!$O$10,IF(AND($D414=5,$K414="Electric"),'AMI Ref (2)'!$P$10,IF(AND($D414=5,$K414="N/A"),0,0))))</f>
        <v>0</v>
      </c>
      <c r="AR414" s="86">
        <f t="shared" si="96"/>
        <v>0</v>
      </c>
      <c r="AS414" s="87" t="e">
        <f t="shared" si="97"/>
        <v>#N/A</v>
      </c>
    </row>
    <row r="415" spans="1:45" ht="12.95" customHeight="1" x14ac:dyDescent="0.2">
      <c r="A415" s="68">
        <v>413</v>
      </c>
      <c r="B415" s="79">
        <f>Input!E430</f>
        <v>0</v>
      </c>
      <c r="C415" s="79">
        <f>Input!F430</f>
        <v>0</v>
      </c>
      <c r="D415" s="79">
        <f>Input!G430</f>
        <v>0</v>
      </c>
      <c r="E415" s="79">
        <f>Input!H430</f>
        <v>0</v>
      </c>
      <c r="F415" s="80">
        <f>Input!I430</f>
        <v>0</v>
      </c>
      <c r="G415" s="80">
        <f>Input!J430</f>
        <v>0</v>
      </c>
      <c r="H415" s="79">
        <f>Input!K430</f>
        <v>0</v>
      </c>
      <c r="I415" s="79">
        <f>Input!L430</f>
        <v>0</v>
      </c>
      <c r="J415" s="79">
        <f>Input!M430</f>
        <v>0</v>
      </c>
      <c r="K415" s="79">
        <f>Input!N430</f>
        <v>0</v>
      </c>
      <c r="L415" s="79">
        <f>Input!O430</f>
        <v>0</v>
      </c>
      <c r="M415" s="81" t="str">
        <f t="shared" si="88"/>
        <v/>
      </c>
      <c r="N415" s="82">
        <f t="shared" si="89"/>
        <v>0</v>
      </c>
      <c r="O415" s="83">
        <f>Input!C430</f>
        <v>0</v>
      </c>
      <c r="P415" s="83"/>
      <c r="R415" s="11">
        <f t="shared" si="85"/>
        <v>0</v>
      </c>
      <c r="S415" s="15" t="str">
        <f t="shared" si="86"/>
        <v xml:space="preserve"> </v>
      </c>
      <c r="T415" s="15"/>
      <c r="U415" s="12">
        <f t="shared" si="90"/>
        <v>0</v>
      </c>
      <c r="V415" s="12">
        <f t="shared" si="91"/>
        <v>0</v>
      </c>
      <c r="W415" s="12">
        <f t="shared" si="92"/>
        <v>0</v>
      </c>
      <c r="X415" s="12">
        <f t="shared" si="93"/>
        <v>0</v>
      </c>
      <c r="Y415" s="12">
        <f t="shared" si="94"/>
        <v>0</v>
      </c>
      <c r="Z415" s="12">
        <f t="shared" si="95"/>
        <v>0</v>
      </c>
      <c r="AA415" s="12">
        <f t="shared" si="84"/>
        <v>0</v>
      </c>
      <c r="AB415" s="12" t="str">
        <f t="shared" si="87"/>
        <v>00</v>
      </c>
      <c r="AC415" s="85" t="e">
        <f>VLOOKUP(AB415,'AMI Ref (2)'!T:U,2,FALSE)</f>
        <v>#N/A</v>
      </c>
      <c r="AD415" s="86"/>
      <c r="AE415" s="77">
        <f>IF(AND($D415=0,$J415="Oil"),'AMI Ref (2)'!$K$5,IF(AND($D415=0,$J415="Gas"),'AMI Ref (2)'!$L$5,IF(AND($D415=0,$J415="Electric"),'AMI Ref (2)'!$M$5,IF(AND($D415=0,$J415="N/A"),0,0))))</f>
        <v>0</v>
      </c>
      <c r="AF415" s="77">
        <f>IF(AND($D415=1,$J415="Oil"),'AMI Ref (2)'!$K$6,IF(AND($D415=1,$J415="Gas"),'AMI Ref (2)'!$L$6,IF(AND($D415=1,$J415="Electric"),'AMI Ref (2)'!$M$6,IF(AND($D415=1,$J415="N/A"),0,0))))</f>
        <v>0</v>
      </c>
      <c r="AG415" s="77">
        <f>IF(AND($D415=2,$J415="Oil"),'AMI Ref (2)'!$K$7,IF(AND($D415=2,$J415="Gas"),'AMI Ref (2)'!$L$7,IF(AND($D415=2,$J415="Electric"),'AMI Ref (2)'!$M$7,IF(AND($D415=2,$J415="N/A"),0,0))))</f>
        <v>0</v>
      </c>
      <c r="AH415" s="77">
        <f>IF(AND($D415=3,$J415="Oil"),'AMI Ref (2)'!$K$8,IF(AND($D415=3,$J415="Gas"),'AMI Ref (2)'!$L$8,IF(AND($D415=3,$J415="Electric"),'AMI Ref (2)'!$M$8,IF(AND($D415=3,$J415="N/A"),0,0))))</f>
        <v>0</v>
      </c>
      <c r="AI415" s="77">
        <f>IF(AND($D415=4,$J415="Oil"),'AMI Ref (2)'!$K$9,IF(AND($D415=4,$J415="Gas"),'AMI Ref (2)'!$L$9,IF(AND($D415=4,$J415="Electric"),'AMI Ref (2)'!$M$9,IF(AND($D415=4,$J415="N/A"),0,0))))</f>
        <v>0</v>
      </c>
      <c r="AJ415" s="77">
        <f>IF(AND($D415=5,$J415="Oil"),'AMI Ref (2)'!$K$10,IF(AND($D415=5,$J415="Gas"),'AMI Ref (2)'!$L$10,IF(AND($D415=5,$J415="Electric"),'AMI Ref (2)'!$M$10,IF(AND($D415=5,$J415="N/A"),0,0))))</f>
        <v>0</v>
      </c>
      <c r="AK415" s="42"/>
      <c r="AL415" s="77">
        <f>IF(AND($D415=0,$K415="Oil"),'AMI Ref (2)'!$N$5,IF(AND($D415=0,$K415="Gas"),'AMI Ref (2)'!$O$5,IF(AND($D415=0,$K415="Electric"),'AMI Ref (2)'!$P$5,IF(AND($D415=0,$K415="N/A"),0,0))))</f>
        <v>0</v>
      </c>
      <c r="AM415" s="77">
        <f>IF(AND($D415=1,$K415="Oil"),'AMI Ref (2)'!$N$6,IF(AND($D415=1,$K415="Gas"),'AMI Ref (2)'!$O$6,IF(AND($D415=1,$K415="Electric"),'AMI Ref (2)'!$P$6,IF(AND($D415=1,$K415="N/A"),0,0))))</f>
        <v>0</v>
      </c>
      <c r="AN415" s="77">
        <f>IF(AND($D415=2,$K415="Oil"),'AMI Ref (2)'!$N$7,IF(AND($D415=2,$K415="Gas"),'AMI Ref (2)'!$O$7,IF(AND($D415=2,$K415="Electric"),'AMI Ref (2)'!$P$7,IF(AND($D415=2,$K415="N/A"),0,0))))</f>
        <v>0</v>
      </c>
      <c r="AO415" s="77">
        <f>IF(AND($D415=3,$K415="Oil"),'AMI Ref (2)'!$N$8,IF(AND($D415=3,$K415="Gas"),'AMI Ref (2)'!$O$8,IF(AND($D415=3,$K415="Electric"),'AMI Ref (2)'!$P$8,IF(AND($D415=3,$K415="N/A"),0,0))))</f>
        <v>0</v>
      </c>
      <c r="AP415" s="77">
        <f>IF(AND($D415=4,$K415="Oil"),'AMI Ref (2)'!$N$9,IF(AND($D415=4,$K415="Gas"),'AMI Ref (2)'!$O$9,IF(AND($D415=4,$K415="Electric"),'AMI Ref (2)'!$P$9,IF(AND($D415=4,$K415="N/A"),0,0))))</f>
        <v>0</v>
      </c>
      <c r="AQ415" s="77">
        <f>IF(AND($D415=5,$K415="Oil"),'AMI Ref (2)'!$N$10,IF(AND($D415=5,$K415="Gas"),'AMI Ref (2)'!$O$10,IF(AND($D415=5,$K415="Electric"),'AMI Ref (2)'!$P$10,IF(AND($D415=5,$K415="N/A"),0,0))))</f>
        <v>0</v>
      </c>
      <c r="AR415" s="86">
        <f t="shared" si="96"/>
        <v>0</v>
      </c>
      <c r="AS415" s="87" t="e">
        <f t="shared" si="97"/>
        <v>#N/A</v>
      </c>
    </row>
    <row r="416" spans="1:45" ht="12.95" customHeight="1" x14ac:dyDescent="0.2">
      <c r="A416" s="68">
        <v>414</v>
      </c>
      <c r="B416" s="79">
        <f>Input!E431</f>
        <v>0</v>
      </c>
      <c r="C416" s="79">
        <f>Input!F431</f>
        <v>0</v>
      </c>
      <c r="D416" s="79">
        <f>Input!G431</f>
        <v>0</v>
      </c>
      <c r="E416" s="79">
        <f>Input!H431</f>
        <v>0</v>
      </c>
      <c r="F416" s="80">
        <f>Input!I431</f>
        <v>0</v>
      </c>
      <c r="G416" s="80">
        <f>Input!J431</f>
        <v>0</v>
      </c>
      <c r="H416" s="79">
        <f>Input!K431</f>
        <v>0</v>
      </c>
      <c r="I416" s="79">
        <f>Input!L431</f>
        <v>0</v>
      </c>
      <c r="J416" s="79">
        <f>Input!M431</f>
        <v>0</v>
      </c>
      <c r="K416" s="79">
        <f>Input!N431</f>
        <v>0</v>
      </c>
      <c r="L416" s="79">
        <f>Input!O431</f>
        <v>0</v>
      </c>
      <c r="M416" s="81" t="str">
        <f t="shared" si="88"/>
        <v/>
      </c>
      <c r="N416" s="82">
        <f t="shared" si="89"/>
        <v>0</v>
      </c>
      <c r="O416" s="83">
        <f>Input!C431</f>
        <v>0</v>
      </c>
      <c r="P416" s="83"/>
      <c r="R416" s="11">
        <f t="shared" si="85"/>
        <v>0</v>
      </c>
      <c r="S416" s="15" t="str">
        <f t="shared" si="86"/>
        <v xml:space="preserve"> </v>
      </c>
      <c r="T416" s="15"/>
      <c r="U416" s="12">
        <f t="shared" si="90"/>
        <v>0</v>
      </c>
      <c r="V416" s="12">
        <f t="shared" si="91"/>
        <v>0</v>
      </c>
      <c r="W416" s="12">
        <f t="shared" si="92"/>
        <v>0</v>
      </c>
      <c r="X416" s="12">
        <f t="shared" si="93"/>
        <v>0</v>
      </c>
      <c r="Y416" s="12">
        <f t="shared" si="94"/>
        <v>0</v>
      </c>
      <c r="Z416" s="12">
        <f t="shared" si="95"/>
        <v>0</v>
      </c>
      <c r="AA416" s="12">
        <f t="shared" si="84"/>
        <v>0</v>
      </c>
      <c r="AB416" s="12" t="str">
        <f t="shared" si="87"/>
        <v>00</v>
      </c>
      <c r="AC416" s="85" t="e">
        <f>VLOOKUP(AB416,'AMI Ref (2)'!T:U,2,FALSE)</f>
        <v>#N/A</v>
      </c>
      <c r="AD416" s="86"/>
      <c r="AE416" s="77">
        <f>IF(AND($D416=0,$J416="Oil"),'AMI Ref (2)'!$K$5,IF(AND($D416=0,$J416="Gas"),'AMI Ref (2)'!$L$5,IF(AND($D416=0,$J416="Electric"),'AMI Ref (2)'!$M$5,IF(AND($D416=0,$J416="N/A"),0,0))))</f>
        <v>0</v>
      </c>
      <c r="AF416" s="77">
        <f>IF(AND($D416=1,$J416="Oil"),'AMI Ref (2)'!$K$6,IF(AND($D416=1,$J416="Gas"),'AMI Ref (2)'!$L$6,IF(AND($D416=1,$J416="Electric"),'AMI Ref (2)'!$M$6,IF(AND($D416=1,$J416="N/A"),0,0))))</f>
        <v>0</v>
      </c>
      <c r="AG416" s="77">
        <f>IF(AND($D416=2,$J416="Oil"),'AMI Ref (2)'!$K$7,IF(AND($D416=2,$J416="Gas"),'AMI Ref (2)'!$L$7,IF(AND($D416=2,$J416="Electric"),'AMI Ref (2)'!$M$7,IF(AND($D416=2,$J416="N/A"),0,0))))</f>
        <v>0</v>
      </c>
      <c r="AH416" s="77">
        <f>IF(AND($D416=3,$J416="Oil"),'AMI Ref (2)'!$K$8,IF(AND($D416=3,$J416="Gas"),'AMI Ref (2)'!$L$8,IF(AND($D416=3,$J416="Electric"),'AMI Ref (2)'!$M$8,IF(AND($D416=3,$J416="N/A"),0,0))))</f>
        <v>0</v>
      </c>
      <c r="AI416" s="77">
        <f>IF(AND($D416=4,$J416="Oil"),'AMI Ref (2)'!$K$9,IF(AND($D416=4,$J416="Gas"),'AMI Ref (2)'!$L$9,IF(AND($D416=4,$J416="Electric"),'AMI Ref (2)'!$M$9,IF(AND($D416=4,$J416="N/A"),0,0))))</f>
        <v>0</v>
      </c>
      <c r="AJ416" s="77">
        <f>IF(AND($D416=5,$J416="Oil"),'AMI Ref (2)'!$K$10,IF(AND($D416=5,$J416="Gas"),'AMI Ref (2)'!$L$10,IF(AND($D416=5,$J416="Electric"),'AMI Ref (2)'!$M$10,IF(AND($D416=5,$J416="N/A"),0,0))))</f>
        <v>0</v>
      </c>
      <c r="AK416" s="42"/>
      <c r="AL416" s="77">
        <f>IF(AND($D416=0,$K416="Oil"),'AMI Ref (2)'!$N$5,IF(AND($D416=0,$K416="Gas"),'AMI Ref (2)'!$O$5,IF(AND($D416=0,$K416="Electric"),'AMI Ref (2)'!$P$5,IF(AND($D416=0,$K416="N/A"),0,0))))</f>
        <v>0</v>
      </c>
      <c r="AM416" s="77">
        <f>IF(AND($D416=1,$K416="Oil"),'AMI Ref (2)'!$N$6,IF(AND($D416=1,$K416="Gas"),'AMI Ref (2)'!$O$6,IF(AND($D416=1,$K416="Electric"),'AMI Ref (2)'!$P$6,IF(AND($D416=1,$K416="N/A"),0,0))))</f>
        <v>0</v>
      </c>
      <c r="AN416" s="77">
        <f>IF(AND($D416=2,$K416="Oil"),'AMI Ref (2)'!$N$7,IF(AND($D416=2,$K416="Gas"),'AMI Ref (2)'!$O$7,IF(AND($D416=2,$K416="Electric"),'AMI Ref (2)'!$P$7,IF(AND($D416=2,$K416="N/A"),0,0))))</f>
        <v>0</v>
      </c>
      <c r="AO416" s="77">
        <f>IF(AND($D416=3,$K416="Oil"),'AMI Ref (2)'!$N$8,IF(AND($D416=3,$K416="Gas"),'AMI Ref (2)'!$O$8,IF(AND($D416=3,$K416="Electric"),'AMI Ref (2)'!$P$8,IF(AND($D416=3,$K416="N/A"),0,0))))</f>
        <v>0</v>
      </c>
      <c r="AP416" s="77">
        <f>IF(AND($D416=4,$K416="Oil"),'AMI Ref (2)'!$N$9,IF(AND($D416=4,$K416="Gas"),'AMI Ref (2)'!$O$9,IF(AND($D416=4,$K416="Electric"),'AMI Ref (2)'!$P$9,IF(AND($D416=4,$K416="N/A"),0,0))))</f>
        <v>0</v>
      </c>
      <c r="AQ416" s="77">
        <f>IF(AND($D416=5,$K416="Oil"),'AMI Ref (2)'!$N$10,IF(AND($D416=5,$K416="Gas"),'AMI Ref (2)'!$O$10,IF(AND($D416=5,$K416="Electric"),'AMI Ref (2)'!$P$10,IF(AND($D416=5,$K416="N/A"),0,0))))</f>
        <v>0</v>
      </c>
      <c r="AR416" s="86">
        <f t="shared" si="96"/>
        <v>0</v>
      </c>
      <c r="AS416" s="87" t="e">
        <f t="shared" si="97"/>
        <v>#N/A</v>
      </c>
    </row>
    <row r="417" spans="1:45" ht="12.95" customHeight="1" x14ac:dyDescent="0.2">
      <c r="A417" s="68">
        <v>415</v>
      </c>
      <c r="B417" s="79">
        <f>Input!E432</f>
        <v>0</v>
      </c>
      <c r="C417" s="79">
        <f>Input!F432</f>
        <v>0</v>
      </c>
      <c r="D417" s="79">
        <f>Input!G432</f>
        <v>0</v>
      </c>
      <c r="E417" s="79">
        <f>Input!H432</f>
        <v>0</v>
      </c>
      <c r="F417" s="80">
        <f>Input!I432</f>
        <v>0</v>
      </c>
      <c r="G417" s="80">
        <f>Input!J432</f>
        <v>0</v>
      </c>
      <c r="H417" s="79">
        <f>Input!K432</f>
        <v>0</v>
      </c>
      <c r="I417" s="79">
        <f>Input!L432</f>
        <v>0</v>
      </c>
      <c r="J417" s="79">
        <f>Input!M432</f>
        <v>0</v>
      </c>
      <c r="K417" s="79">
        <f>Input!N432</f>
        <v>0</v>
      </c>
      <c r="L417" s="79">
        <f>Input!O432</f>
        <v>0</v>
      </c>
      <c r="M417" s="81" t="str">
        <f t="shared" si="88"/>
        <v/>
      </c>
      <c r="N417" s="82">
        <f t="shared" si="89"/>
        <v>0</v>
      </c>
      <c r="O417" s="83">
        <f>Input!C432</f>
        <v>0</v>
      </c>
      <c r="P417" s="83"/>
      <c r="R417" s="11">
        <f t="shared" si="85"/>
        <v>0</v>
      </c>
      <c r="S417" s="15" t="str">
        <f t="shared" si="86"/>
        <v xml:space="preserve"> </v>
      </c>
      <c r="T417" s="15"/>
      <c r="U417" s="12">
        <f t="shared" si="90"/>
        <v>0</v>
      </c>
      <c r="V417" s="12">
        <f t="shared" si="91"/>
        <v>0</v>
      </c>
      <c r="W417" s="12">
        <f t="shared" si="92"/>
        <v>0</v>
      </c>
      <c r="X417" s="12">
        <f t="shared" si="93"/>
        <v>0</v>
      </c>
      <c r="Y417" s="12">
        <f t="shared" si="94"/>
        <v>0</v>
      </c>
      <c r="Z417" s="12">
        <f t="shared" si="95"/>
        <v>0</v>
      </c>
      <c r="AA417" s="12">
        <f t="shared" si="84"/>
        <v>0</v>
      </c>
      <c r="AB417" s="12" t="str">
        <f t="shared" si="87"/>
        <v>00</v>
      </c>
      <c r="AC417" s="85" t="e">
        <f>VLOOKUP(AB417,'AMI Ref (2)'!T:U,2,FALSE)</f>
        <v>#N/A</v>
      </c>
      <c r="AD417" s="86"/>
      <c r="AE417" s="77">
        <f>IF(AND($D417=0,$J417="Oil"),'AMI Ref (2)'!$K$5,IF(AND($D417=0,$J417="Gas"),'AMI Ref (2)'!$L$5,IF(AND($D417=0,$J417="Electric"),'AMI Ref (2)'!$M$5,IF(AND($D417=0,$J417="N/A"),0,0))))</f>
        <v>0</v>
      </c>
      <c r="AF417" s="77">
        <f>IF(AND($D417=1,$J417="Oil"),'AMI Ref (2)'!$K$6,IF(AND($D417=1,$J417="Gas"),'AMI Ref (2)'!$L$6,IF(AND($D417=1,$J417="Electric"),'AMI Ref (2)'!$M$6,IF(AND($D417=1,$J417="N/A"),0,0))))</f>
        <v>0</v>
      </c>
      <c r="AG417" s="77">
        <f>IF(AND($D417=2,$J417="Oil"),'AMI Ref (2)'!$K$7,IF(AND($D417=2,$J417="Gas"),'AMI Ref (2)'!$L$7,IF(AND($D417=2,$J417="Electric"),'AMI Ref (2)'!$M$7,IF(AND($D417=2,$J417="N/A"),0,0))))</f>
        <v>0</v>
      </c>
      <c r="AH417" s="77">
        <f>IF(AND($D417=3,$J417="Oil"),'AMI Ref (2)'!$K$8,IF(AND($D417=3,$J417="Gas"),'AMI Ref (2)'!$L$8,IF(AND($D417=3,$J417="Electric"),'AMI Ref (2)'!$M$8,IF(AND($D417=3,$J417="N/A"),0,0))))</f>
        <v>0</v>
      </c>
      <c r="AI417" s="77">
        <f>IF(AND($D417=4,$J417="Oil"),'AMI Ref (2)'!$K$9,IF(AND($D417=4,$J417="Gas"),'AMI Ref (2)'!$L$9,IF(AND($D417=4,$J417="Electric"),'AMI Ref (2)'!$M$9,IF(AND($D417=4,$J417="N/A"),0,0))))</f>
        <v>0</v>
      </c>
      <c r="AJ417" s="77">
        <f>IF(AND($D417=5,$J417="Oil"),'AMI Ref (2)'!$K$10,IF(AND($D417=5,$J417="Gas"),'AMI Ref (2)'!$L$10,IF(AND($D417=5,$J417="Electric"),'AMI Ref (2)'!$M$10,IF(AND($D417=5,$J417="N/A"),0,0))))</f>
        <v>0</v>
      </c>
      <c r="AK417" s="42"/>
      <c r="AL417" s="77">
        <f>IF(AND($D417=0,$K417="Oil"),'AMI Ref (2)'!$N$5,IF(AND($D417=0,$K417="Gas"),'AMI Ref (2)'!$O$5,IF(AND($D417=0,$K417="Electric"),'AMI Ref (2)'!$P$5,IF(AND($D417=0,$K417="N/A"),0,0))))</f>
        <v>0</v>
      </c>
      <c r="AM417" s="77">
        <f>IF(AND($D417=1,$K417="Oil"),'AMI Ref (2)'!$N$6,IF(AND($D417=1,$K417="Gas"),'AMI Ref (2)'!$O$6,IF(AND($D417=1,$K417="Electric"),'AMI Ref (2)'!$P$6,IF(AND($D417=1,$K417="N/A"),0,0))))</f>
        <v>0</v>
      </c>
      <c r="AN417" s="77">
        <f>IF(AND($D417=2,$K417="Oil"),'AMI Ref (2)'!$N$7,IF(AND($D417=2,$K417="Gas"),'AMI Ref (2)'!$O$7,IF(AND($D417=2,$K417="Electric"),'AMI Ref (2)'!$P$7,IF(AND($D417=2,$K417="N/A"),0,0))))</f>
        <v>0</v>
      </c>
      <c r="AO417" s="77">
        <f>IF(AND($D417=3,$K417="Oil"),'AMI Ref (2)'!$N$8,IF(AND($D417=3,$K417="Gas"),'AMI Ref (2)'!$O$8,IF(AND($D417=3,$K417="Electric"),'AMI Ref (2)'!$P$8,IF(AND($D417=3,$K417="N/A"),0,0))))</f>
        <v>0</v>
      </c>
      <c r="AP417" s="77">
        <f>IF(AND($D417=4,$K417="Oil"),'AMI Ref (2)'!$N$9,IF(AND($D417=4,$K417="Gas"),'AMI Ref (2)'!$O$9,IF(AND($D417=4,$K417="Electric"),'AMI Ref (2)'!$P$9,IF(AND($D417=4,$K417="N/A"),0,0))))</f>
        <v>0</v>
      </c>
      <c r="AQ417" s="77">
        <f>IF(AND($D417=5,$K417="Oil"),'AMI Ref (2)'!$N$10,IF(AND($D417=5,$K417="Gas"),'AMI Ref (2)'!$O$10,IF(AND($D417=5,$K417="Electric"),'AMI Ref (2)'!$P$10,IF(AND($D417=5,$K417="N/A"),0,0))))</f>
        <v>0</v>
      </c>
      <c r="AR417" s="86">
        <f t="shared" si="96"/>
        <v>0</v>
      </c>
      <c r="AS417" s="87" t="e">
        <f t="shared" si="97"/>
        <v>#N/A</v>
      </c>
    </row>
    <row r="418" spans="1:45" ht="12.95" customHeight="1" x14ac:dyDescent="0.2">
      <c r="A418" s="68">
        <v>416</v>
      </c>
      <c r="B418" s="79">
        <f>Input!E433</f>
        <v>0</v>
      </c>
      <c r="C418" s="79">
        <f>Input!F433</f>
        <v>0</v>
      </c>
      <c r="D418" s="79">
        <f>Input!G433</f>
        <v>0</v>
      </c>
      <c r="E418" s="79">
        <f>Input!H433</f>
        <v>0</v>
      </c>
      <c r="F418" s="80">
        <f>Input!I433</f>
        <v>0</v>
      </c>
      <c r="G418" s="80">
        <f>Input!J433</f>
        <v>0</v>
      </c>
      <c r="H418" s="79">
        <f>Input!K433</f>
        <v>0</v>
      </c>
      <c r="I418" s="79">
        <f>Input!L433</f>
        <v>0</v>
      </c>
      <c r="J418" s="79">
        <f>Input!M433</f>
        <v>0</v>
      </c>
      <c r="K418" s="79">
        <f>Input!N433</f>
        <v>0</v>
      </c>
      <c r="L418" s="79">
        <f>Input!O433</f>
        <v>0</v>
      </c>
      <c r="M418" s="81" t="str">
        <f t="shared" si="88"/>
        <v/>
      </c>
      <c r="N418" s="82">
        <f t="shared" si="89"/>
        <v>0</v>
      </c>
      <c r="O418" s="83">
        <f>Input!C433</f>
        <v>0</v>
      </c>
      <c r="P418" s="83"/>
      <c r="R418" s="11">
        <f t="shared" si="85"/>
        <v>0</v>
      </c>
      <c r="S418" s="15" t="str">
        <f t="shared" si="86"/>
        <v xml:space="preserve"> </v>
      </c>
      <c r="T418" s="15"/>
      <c r="U418" s="12">
        <f t="shared" si="90"/>
        <v>0</v>
      </c>
      <c r="V418" s="12">
        <f t="shared" si="91"/>
        <v>0</v>
      </c>
      <c r="W418" s="12">
        <f t="shared" si="92"/>
        <v>0</v>
      </c>
      <c r="X418" s="12">
        <f t="shared" si="93"/>
        <v>0</v>
      </c>
      <c r="Y418" s="12">
        <f t="shared" si="94"/>
        <v>0</v>
      </c>
      <c r="Z418" s="12">
        <f t="shared" si="95"/>
        <v>0</v>
      </c>
      <c r="AA418" s="12">
        <f t="shared" si="84"/>
        <v>0</v>
      </c>
      <c r="AB418" s="12" t="str">
        <f t="shared" si="87"/>
        <v>00</v>
      </c>
      <c r="AC418" s="85" t="e">
        <f>VLOOKUP(AB418,'AMI Ref (2)'!T:U,2,FALSE)</f>
        <v>#N/A</v>
      </c>
      <c r="AD418" s="86"/>
      <c r="AE418" s="77">
        <f>IF(AND($D418=0,$J418="Oil"),'AMI Ref (2)'!$K$5,IF(AND($D418=0,$J418="Gas"),'AMI Ref (2)'!$L$5,IF(AND($D418=0,$J418="Electric"),'AMI Ref (2)'!$M$5,IF(AND($D418=0,$J418="N/A"),0,0))))</f>
        <v>0</v>
      </c>
      <c r="AF418" s="77">
        <f>IF(AND($D418=1,$J418="Oil"),'AMI Ref (2)'!$K$6,IF(AND($D418=1,$J418="Gas"),'AMI Ref (2)'!$L$6,IF(AND($D418=1,$J418="Electric"),'AMI Ref (2)'!$M$6,IF(AND($D418=1,$J418="N/A"),0,0))))</f>
        <v>0</v>
      </c>
      <c r="AG418" s="77">
        <f>IF(AND($D418=2,$J418="Oil"),'AMI Ref (2)'!$K$7,IF(AND($D418=2,$J418="Gas"),'AMI Ref (2)'!$L$7,IF(AND($D418=2,$J418="Electric"),'AMI Ref (2)'!$M$7,IF(AND($D418=2,$J418="N/A"),0,0))))</f>
        <v>0</v>
      </c>
      <c r="AH418" s="77">
        <f>IF(AND($D418=3,$J418="Oil"),'AMI Ref (2)'!$K$8,IF(AND($D418=3,$J418="Gas"),'AMI Ref (2)'!$L$8,IF(AND($D418=3,$J418="Electric"),'AMI Ref (2)'!$M$8,IF(AND($D418=3,$J418="N/A"),0,0))))</f>
        <v>0</v>
      </c>
      <c r="AI418" s="77">
        <f>IF(AND($D418=4,$J418="Oil"),'AMI Ref (2)'!$K$9,IF(AND($D418=4,$J418="Gas"),'AMI Ref (2)'!$L$9,IF(AND($D418=4,$J418="Electric"),'AMI Ref (2)'!$M$9,IF(AND($D418=4,$J418="N/A"),0,0))))</f>
        <v>0</v>
      </c>
      <c r="AJ418" s="77">
        <f>IF(AND($D418=5,$J418="Oil"),'AMI Ref (2)'!$K$10,IF(AND($D418=5,$J418="Gas"),'AMI Ref (2)'!$L$10,IF(AND($D418=5,$J418="Electric"),'AMI Ref (2)'!$M$10,IF(AND($D418=5,$J418="N/A"),0,0))))</f>
        <v>0</v>
      </c>
      <c r="AK418" s="42"/>
      <c r="AL418" s="77">
        <f>IF(AND($D418=0,$K418="Oil"),'AMI Ref (2)'!$N$5,IF(AND($D418=0,$K418="Gas"),'AMI Ref (2)'!$O$5,IF(AND($D418=0,$K418="Electric"),'AMI Ref (2)'!$P$5,IF(AND($D418=0,$K418="N/A"),0,0))))</f>
        <v>0</v>
      </c>
      <c r="AM418" s="77">
        <f>IF(AND($D418=1,$K418="Oil"),'AMI Ref (2)'!$N$6,IF(AND($D418=1,$K418="Gas"),'AMI Ref (2)'!$O$6,IF(AND($D418=1,$K418="Electric"),'AMI Ref (2)'!$P$6,IF(AND($D418=1,$K418="N/A"),0,0))))</f>
        <v>0</v>
      </c>
      <c r="AN418" s="77">
        <f>IF(AND($D418=2,$K418="Oil"),'AMI Ref (2)'!$N$7,IF(AND($D418=2,$K418="Gas"),'AMI Ref (2)'!$O$7,IF(AND($D418=2,$K418="Electric"),'AMI Ref (2)'!$P$7,IF(AND($D418=2,$K418="N/A"),0,0))))</f>
        <v>0</v>
      </c>
      <c r="AO418" s="77">
        <f>IF(AND($D418=3,$K418="Oil"),'AMI Ref (2)'!$N$8,IF(AND($D418=3,$K418="Gas"),'AMI Ref (2)'!$O$8,IF(AND($D418=3,$K418="Electric"),'AMI Ref (2)'!$P$8,IF(AND($D418=3,$K418="N/A"),0,0))))</f>
        <v>0</v>
      </c>
      <c r="AP418" s="77">
        <f>IF(AND($D418=4,$K418="Oil"),'AMI Ref (2)'!$N$9,IF(AND($D418=4,$K418="Gas"),'AMI Ref (2)'!$O$9,IF(AND($D418=4,$K418="Electric"),'AMI Ref (2)'!$P$9,IF(AND($D418=4,$K418="N/A"),0,0))))</f>
        <v>0</v>
      </c>
      <c r="AQ418" s="77">
        <f>IF(AND($D418=5,$K418="Oil"),'AMI Ref (2)'!$N$10,IF(AND($D418=5,$K418="Gas"),'AMI Ref (2)'!$O$10,IF(AND($D418=5,$K418="Electric"),'AMI Ref (2)'!$P$10,IF(AND($D418=5,$K418="N/A"),0,0))))</f>
        <v>0</v>
      </c>
      <c r="AR418" s="86">
        <f t="shared" si="96"/>
        <v>0</v>
      </c>
      <c r="AS418" s="87" t="e">
        <f t="shared" si="97"/>
        <v>#N/A</v>
      </c>
    </row>
    <row r="419" spans="1:45" ht="12.95" customHeight="1" x14ac:dyDescent="0.2">
      <c r="A419" s="68">
        <v>417</v>
      </c>
      <c r="B419" s="79">
        <f>Input!E434</f>
        <v>0</v>
      </c>
      <c r="C419" s="79">
        <f>Input!F434</f>
        <v>0</v>
      </c>
      <c r="D419" s="79">
        <f>Input!G434</f>
        <v>0</v>
      </c>
      <c r="E419" s="79">
        <f>Input!H434</f>
        <v>0</v>
      </c>
      <c r="F419" s="80">
        <f>Input!I434</f>
        <v>0</v>
      </c>
      <c r="G419" s="80">
        <f>Input!J434</f>
        <v>0</v>
      </c>
      <c r="H419" s="79">
        <f>Input!K434</f>
        <v>0</v>
      </c>
      <c r="I419" s="79">
        <f>Input!L434</f>
        <v>0</v>
      </c>
      <c r="J419" s="79">
        <f>Input!M434</f>
        <v>0</v>
      </c>
      <c r="K419" s="79">
        <f>Input!N434</f>
        <v>0</v>
      </c>
      <c r="L419" s="79">
        <f>Input!O434</f>
        <v>0</v>
      </c>
      <c r="M419" s="81" t="str">
        <f t="shared" si="88"/>
        <v/>
      </c>
      <c r="N419" s="82">
        <f t="shared" si="89"/>
        <v>0</v>
      </c>
      <c r="O419" s="83">
        <f>Input!C434</f>
        <v>0</v>
      </c>
      <c r="P419" s="83"/>
      <c r="R419" s="11">
        <f t="shared" si="85"/>
        <v>0</v>
      </c>
      <c r="S419" s="15" t="str">
        <f t="shared" si="86"/>
        <v xml:space="preserve"> </v>
      </c>
      <c r="T419" s="15"/>
      <c r="U419" s="12">
        <f t="shared" si="90"/>
        <v>0</v>
      </c>
      <c r="V419" s="12">
        <f t="shared" si="91"/>
        <v>0</v>
      </c>
      <c r="W419" s="12">
        <f t="shared" si="92"/>
        <v>0</v>
      </c>
      <c r="X419" s="12">
        <f t="shared" si="93"/>
        <v>0</v>
      </c>
      <c r="Y419" s="12">
        <f t="shared" si="94"/>
        <v>0</v>
      </c>
      <c r="Z419" s="12">
        <f t="shared" si="95"/>
        <v>0</v>
      </c>
      <c r="AA419" s="12">
        <f t="shared" si="84"/>
        <v>0</v>
      </c>
      <c r="AB419" s="12" t="str">
        <f t="shared" si="87"/>
        <v>00</v>
      </c>
      <c r="AC419" s="85" t="e">
        <f>VLOOKUP(AB419,'AMI Ref (2)'!T:U,2,FALSE)</f>
        <v>#N/A</v>
      </c>
      <c r="AD419" s="86"/>
      <c r="AE419" s="77">
        <f>IF(AND($D419=0,$J419="Oil"),'AMI Ref (2)'!$K$5,IF(AND($D419=0,$J419="Gas"),'AMI Ref (2)'!$L$5,IF(AND($D419=0,$J419="Electric"),'AMI Ref (2)'!$M$5,IF(AND($D419=0,$J419="N/A"),0,0))))</f>
        <v>0</v>
      </c>
      <c r="AF419" s="77">
        <f>IF(AND($D419=1,$J419="Oil"),'AMI Ref (2)'!$K$6,IF(AND($D419=1,$J419="Gas"),'AMI Ref (2)'!$L$6,IF(AND($D419=1,$J419="Electric"),'AMI Ref (2)'!$M$6,IF(AND($D419=1,$J419="N/A"),0,0))))</f>
        <v>0</v>
      </c>
      <c r="AG419" s="77">
        <f>IF(AND($D419=2,$J419="Oil"),'AMI Ref (2)'!$K$7,IF(AND($D419=2,$J419="Gas"),'AMI Ref (2)'!$L$7,IF(AND($D419=2,$J419="Electric"),'AMI Ref (2)'!$M$7,IF(AND($D419=2,$J419="N/A"),0,0))))</f>
        <v>0</v>
      </c>
      <c r="AH419" s="77">
        <f>IF(AND($D419=3,$J419="Oil"),'AMI Ref (2)'!$K$8,IF(AND($D419=3,$J419="Gas"),'AMI Ref (2)'!$L$8,IF(AND($D419=3,$J419="Electric"),'AMI Ref (2)'!$M$8,IF(AND($D419=3,$J419="N/A"),0,0))))</f>
        <v>0</v>
      </c>
      <c r="AI419" s="77">
        <f>IF(AND($D419=4,$J419="Oil"),'AMI Ref (2)'!$K$9,IF(AND($D419=4,$J419="Gas"),'AMI Ref (2)'!$L$9,IF(AND($D419=4,$J419="Electric"),'AMI Ref (2)'!$M$9,IF(AND($D419=4,$J419="N/A"),0,0))))</f>
        <v>0</v>
      </c>
      <c r="AJ419" s="77">
        <f>IF(AND($D419=5,$J419="Oil"),'AMI Ref (2)'!$K$10,IF(AND($D419=5,$J419="Gas"),'AMI Ref (2)'!$L$10,IF(AND($D419=5,$J419="Electric"),'AMI Ref (2)'!$M$10,IF(AND($D419=5,$J419="N/A"),0,0))))</f>
        <v>0</v>
      </c>
      <c r="AK419" s="42"/>
      <c r="AL419" s="77">
        <f>IF(AND($D419=0,$K419="Oil"),'AMI Ref (2)'!$N$5,IF(AND($D419=0,$K419="Gas"),'AMI Ref (2)'!$O$5,IF(AND($D419=0,$K419="Electric"),'AMI Ref (2)'!$P$5,IF(AND($D419=0,$K419="N/A"),0,0))))</f>
        <v>0</v>
      </c>
      <c r="AM419" s="77">
        <f>IF(AND($D419=1,$K419="Oil"),'AMI Ref (2)'!$N$6,IF(AND($D419=1,$K419="Gas"),'AMI Ref (2)'!$O$6,IF(AND($D419=1,$K419="Electric"),'AMI Ref (2)'!$P$6,IF(AND($D419=1,$K419="N/A"),0,0))))</f>
        <v>0</v>
      </c>
      <c r="AN419" s="77">
        <f>IF(AND($D419=2,$K419="Oil"),'AMI Ref (2)'!$N$7,IF(AND($D419=2,$K419="Gas"),'AMI Ref (2)'!$O$7,IF(AND($D419=2,$K419="Electric"),'AMI Ref (2)'!$P$7,IF(AND($D419=2,$K419="N/A"),0,0))))</f>
        <v>0</v>
      </c>
      <c r="AO419" s="77">
        <f>IF(AND($D419=3,$K419="Oil"),'AMI Ref (2)'!$N$8,IF(AND($D419=3,$K419="Gas"),'AMI Ref (2)'!$O$8,IF(AND($D419=3,$K419="Electric"),'AMI Ref (2)'!$P$8,IF(AND($D419=3,$K419="N/A"),0,0))))</f>
        <v>0</v>
      </c>
      <c r="AP419" s="77">
        <f>IF(AND($D419=4,$K419="Oil"),'AMI Ref (2)'!$N$9,IF(AND($D419=4,$K419="Gas"),'AMI Ref (2)'!$O$9,IF(AND($D419=4,$K419="Electric"),'AMI Ref (2)'!$P$9,IF(AND($D419=4,$K419="N/A"),0,0))))</f>
        <v>0</v>
      </c>
      <c r="AQ419" s="77">
        <f>IF(AND($D419=5,$K419="Oil"),'AMI Ref (2)'!$N$10,IF(AND($D419=5,$K419="Gas"),'AMI Ref (2)'!$O$10,IF(AND($D419=5,$K419="Electric"),'AMI Ref (2)'!$P$10,IF(AND($D419=5,$K419="N/A"),0,0))))</f>
        <v>0</v>
      </c>
      <c r="AR419" s="86">
        <f t="shared" si="96"/>
        <v>0</v>
      </c>
      <c r="AS419" s="87" t="e">
        <f t="shared" si="97"/>
        <v>#N/A</v>
      </c>
    </row>
    <row r="420" spans="1:45" ht="12.95" customHeight="1" x14ac:dyDescent="0.2">
      <c r="A420" s="68">
        <v>418</v>
      </c>
      <c r="B420" s="79">
        <f>Input!E435</f>
        <v>0</v>
      </c>
      <c r="C420" s="79">
        <f>Input!F435</f>
        <v>0</v>
      </c>
      <c r="D420" s="79">
        <f>Input!G435</f>
        <v>0</v>
      </c>
      <c r="E420" s="79">
        <f>Input!H435</f>
        <v>0</v>
      </c>
      <c r="F420" s="80">
        <f>Input!I435</f>
        <v>0</v>
      </c>
      <c r="G420" s="80">
        <f>Input!J435</f>
        <v>0</v>
      </c>
      <c r="H420" s="79">
        <f>Input!K435</f>
        <v>0</v>
      </c>
      <c r="I420" s="79">
        <f>Input!L435</f>
        <v>0</v>
      </c>
      <c r="J420" s="79">
        <f>Input!M435</f>
        <v>0</v>
      </c>
      <c r="K420" s="79">
        <f>Input!N435</f>
        <v>0</v>
      </c>
      <c r="L420" s="79">
        <f>Input!O435</f>
        <v>0</v>
      </c>
      <c r="M420" s="81" t="str">
        <f t="shared" si="88"/>
        <v/>
      </c>
      <c r="N420" s="82">
        <f t="shared" si="89"/>
        <v>0</v>
      </c>
      <c r="O420" s="83">
        <f>Input!C435</f>
        <v>0</v>
      </c>
      <c r="P420" s="83"/>
      <c r="R420" s="11">
        <f t="shared" si="85"/>
        <v>0</v>
      </c>
      <c r="S420" s="15" t="str">
        <f t="shared" si="86"/>
        <v xml:space="preserve"> </v>
      </c>
      <c r="T420" s="15"/>
      <c r="U420" s="12">
        <f t="shared" si="90"/>
        <v>0</v>
      </c>
      <c r="V420" s="12">
        <f t="shared" si="91"/>
        <v>0</v>
      </c>
      <c r="W420" s="12">
        <f t="shared" si="92"/>
        <v>0</v>
      </c>
      <c r="X420" s="12">
        <f t="shared" si="93"/>
        <v>0</v>
      </c>
      <c r="Y420" s="12">
        <f t="shared" si="94"/>
        <v>0</v>
      </c>
      <c r="Z420" s="12">
        <f t="shared" si="95"/>
        <v>0</v>
      </c>
      <c r="AA420" s="12">
        <f t="shared" si="84"/>
        <v>0</v>
      </c>
      <c r="AB420" s="12" t="str">
        <f t="shared" si="87"/>
        <v>00</v>
      </c>
      <c r="AC420" s="85" t="e">
        <f>VLOOKUP(AB420,'AMI Ref (2)'!T:U,2,FALSE)</f>
        <v>#N/A</v>
      </c>
      <c r="AD420" s="86"/>
      <c r="AE420" s="77">
        <f>IF(AND($D420=0,$J420="Oil"),'AMI Ref (2)'!$K$5,IF(AND($D420=0,$J420="Gas"),'AMI Ref (2)'!$L$5,IF(AND($D420=0,$J420="Electric"),'AMI Ref (2)'!$M$5,IF(AND($D420=0,$J420="N/A"),0,0))))</f>
        <v>0</v>
      </c>
      <c r="AF420" s="77">
        <f>IF(AND($D420=1,$J420="Oil"),'AMI Ref (2)'!$K$6,IF(AND($D420=1,$J420="Gas"),'AMI Ref (2)'!$L$6,IF(AND($D420=1,$J420="Electric"),'AMI Ref (2)'!$M$6,IF(AND($D420=1,$J420="N/A"),0,0))))</f>
        <v>0</v>
      </c>
      <c r="AG420" s="77">
        <f>IF(AND($D420=2,$J420="Oil"),'AMI Ref (2)'!$K$7,IF(AND($D420=2,$J420="Gas"),'AMI Ref (2)'!$L$7,IF(AND($D420=2,$J420="Electric"),'AMI Ref (2)'!$M$7,IF(AND($D420=2,$J420="N/A"),0,0))))</f>
        <v>0</v>
      </c>
      <c r="AH420" s="77">
        <f>IF(AND($D420=3,$J420="Oil"),'AMI Ref (2)'!$K$8,IF(AND($D420=3,$J420="Gas"),'AMI Ref (2)'!$L$8,IF(AND($D420=3,$J420="Electric"),'AMI Ref (2)'!$M$8,IF(AND($D420=3,$J420="N/A"),0,0))))</f>
        <v>0</v>
      </c>
      <c r="AI420" s="77">
        <f>IF(AND($D420=4,$J420="Oil"),'AMI Ref (2)'!$K$9,IF(AND($D420=4,$J420="Gas"),'AMI Ref (2)'!$L$9,IF(AND($D420=4,$J420="Electric"),'AMI Ref (2)'!$M$9,IF(AND($D420=4,$J420="N/A"),0,0))))</f>
        <v>0</v>
      </c>
      <c r="AJ420" s="77">
        <f>IF(AND($D420=5,$J420="Oil"),'AMI Ref (2)'!$K$10,IF(AND($D420=5,$J420="Gas"),'AMI Ref (2)'!$L$10,IF(AND($D420=5,$J420="Electric"),'AMI Ref (2)'!$M$10,IF(AND($D420=5,$J420="N/A"),0,0))))</f>
        <v>0</v>
      </c>
      <c r="AK420" s="42"/>
      <c r="AL420" s="77">
        <f>IF(AND($D420=0,$K420="Oil"),'AMI Ref (2)'!$N$5,IF(AND($D420=0,$K420="Gas"),'AMI Ref (2)'!$O$5,IF(AND($D420=0,$K420="Electric"),'AMI Ref (2)'!$P$5,IF(AND($D420=0,$K420="N/A"),0,0))))</f>
        <v>0</v>
      </c>
      <c r="AM420" s="77">
        <f>IF(AND($D420=1,$K420="Oil"),'AMI Ref (2)'!$N$6,IF(AND($D420=1,$K420="Gas"),'AMI Ref (2)'!$O$6,IF(AND($D420=1,$K420="Electric"),'AMI Ref (2)'!$P$6,IF(AND($D420=1,$K420="N/A"),0,0))))</f>
        <v>0</v>
      </c>
      <c r="AN420" s="77">
        <f>IF(AND($D420=2,$K420="Oil"),'AMI Ref (2)'!$N$7,IF(AND($D420=2,$K420="Gas"),'AMI Ref (2)'!$O$7,IF(AND($D420=2,$K420="Electric"),'AMI Ref (2)'!$P$7,IF(AND($D420=2,$K420="N/A"),0,0))))</f>
        <v>0</v>
      </c>
      <c r="AO420" s="77">
        <f>IF(AND($D420=3,$K420="Oil"),'AMI Ref (2)'!$N$8,IF(AND($D420=3,$K420="Gas"),'AMI Ref (2)'!$O$8,IF(AND($D420=3,$K420="Electric"),'AMI Ref (2)'!$P$8,IF(AND($D420=3,$K420="N/A"),0,0))))</f>
        <v>0</v>
      </c>
      <c r="AP420" s="77">
        <f>IF(AND($D420=4,$K420="Oil"),'AMI Ref (2)'!$N$9,IF(AND($D420=4,$K420="Gas"),'AMI Ref (2)'!$O$9,IF(AND($D420=4,$K420="Electric"),'AMI Ref (2)'!$P$9,IF(AND($D420=4,$K420="N/A"),0,0))))</f>
        <v>0</v>
      </c>
      <c r="AQ420" s="77">
        <f>IF(AND($D420=5,$K420="Oil"),'AMI Ref (2)'!$N$10,IF(AND($D420=5,$K420="Gas"),'AMI Ref (2)'!$O$10,IF(AND($D420=5,$K420="Electric"),'AMI Ref (2)'!$P$10,IF(AND($D420=5,$K420="N/A"),0,0))))</f>
        <v>0</v>
      </c>
      <c r="AR420" s="86">
        <f t="shared" si="96"/>
        <v>0</v>
      </c>
      <c r="AS420" s="87" t="e">
        <f t="shared" si="97"/>
        <v>#N/A</v>
      </c>
    </row>
    <row r="421" spans="1:45" ht="12.95" customHeight="1" x14ac:dyDescent="0.2">
      <c r="A421" s="68">
        <v>419</v>
      </c>
      <c r="B421" s="79">
        <f>Input!E436</f>
        <v>0</v>
      </c>
      <c r="C421" s="79">
        <f>Input!F436</f>
        <v>0</v>
      </c>
      <c r="D421" s="79">
        <f>Input!G436</f>
        <v>0</v>
      </c>
      <c r="E421" s="79">
        <f>Input!H436</f>
        <v>0</v>
      </c>
      <c r="F421" s="80">
        <f>Input!I436</f>
        <v>0</v>
      </c>
      <c r="G421" s="80">
        <f>Input!J436</f>
        <v>0</v>
      </c>
      <c r="H421" s="79">
        <f>Input!K436</f>
        <v>0</v>
      </c>
      <c r="I421" s="79">
        <f>Input!L436</f>
        <v>0</v>
      </c>
      <c r="J421" s="79">
        <f>Input!M436</f>
        <v>0</v>
      </c>
      <c r="K421" s="79">
        <f>Input!N436</f>
        <v>0</v>
      </c>
      <c r="L421" s="79">
        <f>Input!O436</f>
        <v>0</v>
      </c>
      <c r="M421" s="81" t="str">
        <f t="shared" si="88"/>
        <v/>
      </c>
      <c r="N421" s="82">
        <f t="shared" si="89"/>
        <v>0</v>
      </c>
      <c r="O421" s="83">
        <f>Input!C436</f>
        <v>0</v>
      </c>
      <c r="P421" s="83"/>
      <c r="R421" s="11">
        <f t="shared" si="85"/>
        <v>0</v>
      </c>
      <c r="S421" s="15" t="str">
        <f t="shared" si="86"/>
        <v xml:space="preserve"> </v>
      </c>
      <c r="T421" s="15"/>
      <c r="U421" s="12">
        <f t="shared" si="90"/>
        <v>0</v>
      </c>
      <c r="V421" s="12">
        <f t="shared" si="91"/>
        <v>0</v>
      </c>
      <c r="W421" s="12">
        <f t="shared" si="92"/>
        <v>0</v>
      </c>
      <c r="X421" s="12">
        <f t="shared" si="93"/>
        <v>0</v>
      </c>
      <c r="Y421" s="12">
        <f t="shared" si="94"/>
        <v>0</v>
      </c>
      <c r="Z421" s="12">
        <f t="shared" si="95"/>
        <v>0</v>
      </c>
      <c r="AA421" s="12">
        <f t="shared" si="84"/>
        <v>0</v>
      </c>
      <c r="AB421" s="12" t="str">
        <f t="shared" si="87"/>
        <v>00</v>
      </c>
      <c r="AC421" s="85" t="e">
        <f>VLOOKUP(AB421,'AMI Ref (2)'!T:U,2,FALSE)</f>
        <v>#N/A</v>
      </c>
      <c r="AD421" s="86"/>
      <c r="AE421" s="77">
        <f>IF(AND($D421=0,$J421="Oil"),'AMI Ref (2)'!$K$5,IF(AND($D421=0,$J421="Gas"),'AMI Ref (2)'!$L$5,IF(AND($D421=0,$J421="Electric"),'AMI Ref (2)'!$M$5,IF(AND($D421=0,$J421="N/A"),0,0))))</f>
        <v>0</v>
      </c>
      <c r="AF421" s="77">
        <f>IF(AND($D421=1,$J421="Oil"),'AMI Ref (2)'!$K$6,IF(AND($D421=1,$J421="Gas"),'AMI Ref (2)'!$L$6,IF(AND($D421=1,$J421="Electric"),'AMI Ref (2)'!$M$6,IF(AND($D421=1,$J421="N/A"),0,0))))</f>
        <v>0</v>
      </c>
      <c r="AG421" s="77">
        <f>IF(AND($D421=2,$J421="Oil"),'AMI Ref (2)'!$K$7,IF(AND($D421=2,$J421="Gas"),'AMI Ref (2)'!$L$7,IF(AND($D421=2,$J421="Electric"),'AMI Ref (2)'!$M$7,IF(AND($D421=2,$J421="N/A"),0,0))))</f>
        <v>0</v>
      </c>
      <c r="AH421" s="77">
        <f>IF(AND($D421=3,$J421="Oil"),'AMI Ref (2)'!$K$8,IF(AND($D421=3,$J421="Gas"),'AMI Ref (2)'!$L$8,IF(AND($D421=3,$J421="Electric"),'AMI Ref (2)'!$M$8,IF(AND($D421=3,$J421="N/A"),0,0))))</f>
        <v>0</v>
      </c>
      <c r="AI421" s="77">
        <f>IF(AND($D421=4,$J421="Oil"),'AMI Ref (2)'!$K$9,IF(AND($D421=4,$J421="Gas"),'AMI Ref (2)'!$L$9,IF(AND($D421=4,$J421="Electric"),'AMI Ref (2)'!$M$9,IF(AND($D421=4,$J421="N/A"),0,0))))</f>
        <v>0</v>
      </c>
      <c r="AJ421" s="77">
        <f>IF(AND($D421=5,$J421="Oil"),'AMI Ref (2)'!$K$10,IF(AND($D421=5,$J421="Gas"),'AMI Ref (2)'!$L$10,IF(AND($D421=5,$J421="Electric"),'AMI Ref (2)'!$M$10,IF(AND($D421=5,$J421="N/A"),0,0))))</f>
        <v>0</v>
      </c>
      <c r="AK421" s="42"/>
      <c r="AL421" s="77">
        <f>IF(AND($D421=0,$K421="Oil"),'AMI Ref (2)'!$N$5,IF(AND($D421=0,$K421="Gas"),'AMI Ref (2)'!$O$5,IF(AND($D421=0,$K421="Electric"),'AMI Ref (2)'!$P$5,IF(AND($D421=0,$K421="N/A"),0,0))))</f>
        <v>0</v>
      </c>
      <c r="AM421" s="77">
        <f>IF(AND($D421=1,$K421="Oil"),'AMI Ref (2)'!$N$6,IF(AND($D421=1,$K421="Gas"),'AMI Ref (2)'!$O$6,IF(AND($D421=1,$K421="Electric"),'AMI Ref (2)'!$P$6,IF(AND($D421=1,$K421="N/A"),0,0))))</f>
        <v>0</v>
      </c>
      <c r="AN421" s="77">
        <f>IF(AND($D421=2,$K421="Oil"),'AMI Ref (2)'!$N$7,IF(AND($D421=2,$K421="Gas"),'AMI Ref (2)'!$O$7,IF(AND($D421=2,$K421="Electric"),'AMI Ref (2)'!$P$7,IF(AND($D421=2,$K421="N/A"),0,0))))</f>
        <v>0</v>
      </c>
      <c r="AO421" s="77">
        <f>IF(AND($D421=3,$K421="Oil"),'AMI Ref (2)'!$N$8,IF(AND($D421=3,$K421="Gas"),'AMI Ref (2)'!$O$8,IF(AND($D421=3,$K421="Electric"),'AMI Ref (2)'!$P$8,IF(AND($D421=3,$K421="N/A"),0,0))))</f>
        <v>0</v>
      </c>
      <c r="AP421" s="77">
        <f>IF(AND($D421=4,$K421="Oil"),'AMI Ref (2)'!$N$9,IF(AND($D421=4,$K421="Gas"),'AMI Ref (2)'!$O$9,IF(AND($D421=4,$K421="Electric"),'AMI Ref (2)'!$P$9,IF(AND($D421=4,$K421="N/A"),0,0))))</f>
        <v>0</v>
      </c>
      <c r="AQ421" s="77">
        <f>IF(AND($D421=5,$K421="Oil"),'AMI Ref (2)'!$N$10,IF(AND($D421=5,$K421="Gas"),'AMI Ref (2)'!$O$10,IF(AND($D421=5,$K421="Electric"),'AMI Ref (2)'!$P$10,IF(AND($D421=5,$K421="N/A"),0,0))))</f>
        <v>0</v>
      </c>
      <c r="AR421" s="86">
        <f t="shared" si="96"/>
        <v>0</v>
      </c>
      <c r="AS421" s="87" t="e">
        <f t="shared" si="97"/>
        <v>#N/A</v>
      </c>
    </row>
    <row r="422" spans="1:45" ht="12.95" customHeight="1" x14ac:dyDescent="0.2">
      <c r="A422" s="68">
        <v>420</v>
      </c>
      <c r="B422" s="79">
        <f>Input!E437</f>
        <v>0</v>
      </c>
      <c r="C422" s="79">
        <f>Input!F437</f>
        <v>0</v>
      </c>
      <c r="D422" s="79">
        <f>Input!G437</f>
        <v>0</v>
      </c>
      <c r="E422" s="79">
        <f>Input!H437</f>
        <v>0</v>
      </c>
      <c r="F422" s="80">
        <f>Input!I437</f>
        <v>0</v>
      </c>
      <c r="G422" s="80">
        <f>Input!J437</f>
        <v>0</v>
      </c>
      <c r="H422" s="79">
        <f>Input!K437</f>
        <v>0</v>
      </c>
      <c r="I422" s="79">
        <f>Input!L437</f>
        <v>0</v>
      </c>
      <c r="J422" s="79">
        <f>Input!M437</f>
        <v>0</v>
      </c>
      <c r="K422" s="79">
        <f>Input!N437</f>
        <v>0</v>
      </c>
      <c r="L422" s="79">
        <f>Input!O437</f>
        <v>0</v>
      </c>
      <c r="M422" s="81" t="str">
        <f t="shared" si="88"/>
        <v/>
      </c>
      <c r="N422" s="82">
        <f t="shared" si="89"/>
        <v>0</v>
      </c>
      <c r="O422" s="83">
        <f>Input!C437</f>
        <v>0</v>
      </c>
      <c r="P422" s="83"/>
      <c r="R422" s="11">
        <f t="shared" si="85"/>
        <v>0</v>
      </c>
      <c r="S422" s="15" t="str">
        <f t="shared" si="86"/>
        <v xml:space="preserve"> </v>
      </c>
      <c r="T422" s="15"/>
      <c r="U422" s="12">
        <f t="shared" si="90"/>
        <v>0</v>
      </c>
      <c r="V422" s="12">
        <f t="shared" si="91"/>
        <v>0</v>
      </c>
      <c r="W422" s="12">
        <f t="shared" si="92"/>
        <v>0</v>
      </c>
      <c r="X422" s="12">
        <f t="shared" si="93"/>
        <v>0</v>
      </c>
      <c r="Y422" s="12">
        <f t="shared" si="94"/>
        <v>0</v>
      </c>
      <c r="Z422" s="12">
        <f t="shared" si="95"/>
        <v>0</v>
      </c>
      <c r="AA422" s="12">
        <f t="shared" si="84"/>
        <v>0</v>
      </c>
      <c r="AB422" s="12" t="str">
        <f t="shared" si="87"/>
        <v>00</v>
      </c>
      <c r="AC422" s="85" t="e">
        <f>VLOOKUP(AB422,'AMI Ref (2)'!T:U,2,FALSE)</f>
        <v>#N/A</v>
      </c>
      <c r="AD422" s="86"/>
      <c r="AE422" s="77">
        <f>IF(AND($D422=0,$J422="Oil"),'AMI Ref (2)'!$K$5,IF(AND($D422=0,$J422="Gas"),'AMI Ref (2)'!$L$5,IF(AND($D422=0,$J422="Electric"),'AMI Ref (2)'!$M$5,IF(AND($D422=0,$J422="N/A"),0,0))))</f>
        <v>0</v>
      </c>
      <c r="AF422" s="77">
        <f>IF(AND($D422=1,$J422="Oil"),'AMI Ref (2)'!$K$6,IF(AND($D422=1,$J422="Gas"),'AMI Ref (2)'!$L$6,IF(AND($D422=1,$J422="Electric"),'AMI Ref (2)'!$M$6,IF(AND($D422=1,$J422="N/A"),0,0))))</f>
        <v>0</v>
      </c>
      <c r="AG422" s="77">
        <f>IF(AND($D422=2,$J422="Oil"),'AMI Ref (2)'!$K$7,IF(AND($D422=2,$J422="Gas"),'AMI Ref (2)'!$L$7,IF(AND($D422=2,$J422="Electric"),'AMI Ref (2)'!$M$7,IF(AND($D422=2,$J422="N/A"),0,0))))</f>
        <v>0</v>
      </c>
      <c r="AH422" s="77">
        <f>IF(AND($D422=3,$J422="Oil"),'AMI Ref (2)'!$K$8,IF(AND($D422=3,$J422="Gas"),'AMI Ref (2)'!$L$8,IF(AND($D422=3,$J422="Electric"),'AMI Ref (2)'!$M$8,IF(AND($D422=3,$J422="N/A"),0,0))))</f>
        <v>0</v>
      </c>
      <c r="AI422" s="77">
        <f>IF(AND($D422=4,$J422="Oil"),'AMI Ref (2)'!$K$9,IF(AND($D422=4,$J422="Gas"),'AMI Ref (2)'!$L$9,IF(AND($D422=4,$J422="Electric"),'AMI Ref (2)'!$M$9,IF(AND($D422=4,$J422="N/A"),0,0))))</f>
        <v>0</v>
      </c>
      <c r="AJ422" s="77">
        <f>IF(AND($D422=5,$J422="Oil"),'AMI Ref (2)'!$K$10,IF(AND($D422=5,$J422="Gas"),'AMI Ref (2)'!$L$10,IF(AND($D422=5,$J422="Electric"),'AMI Ref (2)'!$M$10,IF(AND($D422=5,$J422="N/A"),0,0))))</f>
        <v>0</v>
      </c>
      <c r="AK422" s="42"/>
      <c r="AL422" s="77">
        <f>IF(AND($D422=0,$K422="Oil"),'AMI Ref (2)'!$N$5,IF(AND($D422=0,$K422="Gas"),'AMI Ref (2)'!$O$5,IF(AND($D422=0,$K422="Electric"),'AMI Ref (2)'!$P$5,IF(AND($D422=0,$K422="N/A"),0,0))))</f>
        <v>0</v>
      </c>
      <c r="AM422" s="77">
        <f>IF(AND($D422=1,$K422="Oil"),'AMI Ref (2)'!$N$6,IF(AND($D422=1,$K422="Gas"),'AMI Ref (2)'!$O$6,IF(AND($D422=1,$K422="Electric"),'AMI Ref (2)'!$P$6,IF(AND($D422=1,$K422="N/A"),0,0))))</f>
        <v>0</v>
      </c>
      <c r="AN422" s="77">
        <f>IF(AND($D422=2,$K422="Oil"),'AMI Ref (2)'!$N$7,IF(AND($D422=2,$K422="Gas"),'AMI Ref (2)'!$O$7,IF(AND($D422=2,$K422="Electric"),'AMI Ref (2)'!$P$7,IF(AND($D422=2,$K422="N/A"),0,0))))</f>
        <v>0</v>
      </c>
      <c r="AO422" s="77">
        <f>IF(AND($D422=3,$K422="Oil"),'AMI Ref (2)'!$N$8,IF(AND($D422=3,$K422="Gas"),'AMI Ref (2)'!$O$8,IF(AND($D422=3,$K422="Electric"),'AMI Ref (2)'!$P$8,IF(AND($D422=3,$K422="N/A"),0,0))))</f>
        <v>0</v>
      </c>
      <c r="AP422" s="77">
        <f>IF(AND($D422=4,$K422="Oil"),'AMI Ref (2)'!$N$9,IF(AND($D422=4,$K422="Gas"),'AMI Ref (2)'!$O$9,IF(AND($D422=4,$K422="Electric"),'AMI Ref (2)'!$P$9,IF(AND($D422=4,$K422="N/A"),0,0))))</f>
        <v>0</v>
      </c>
      <c r="AQ422" s="77">
        <f>IF(AND($D422=5,$K422="Oil"),'AMI Ref (2)'!$N$10,IF(AND($D422=5,$K422="Gas"),'AMI Ref (2)'!$O$10,IF(AND($D422=5,$K422="Electric"),'AMI Ref (2)'!$P$10,IF(AND($D422=5,$K422="N/A"),0,0))))</f>
        <v>0</v>
      </c>
      <c r="AR422" s="86">
        <f t="shared" si="96"/>
        <v>0</v>
      </c>
      <c r="AS422" s="87" t="e">
        <f t="shared" si="97"/>
        <v>#N/A</v>
      </c>
    </row>
    <row r="423" spans="1:45" ht="12.95" customHeight="1" x14ac:dyDescent="0.2">
      <c r="A423" s="68">
        <v>421</v>
      </c>
      <c r="B423" s="79">
        <f>Input!E438</f>
        <v>0</v>
      </c>
      <c r="C423" s="79">
        <f>Input!F438</f>
        <v>0</v>
      </c>
      <c r="D423" s="79">
        <f>Input!G438</f>
        <v>0</v>
      </c>
      <c r="E423" s="79">
        <f>Input!H438</f>
        <v>0</v>
      </c>
      <c r="F423" s="80">
        <f>Input!I438</f>
        <v>0</v>
      </c>
      <c r="G423" s="80">
        <f>Input!J438</f>
        <v>0</v>
      </c>
      <c r="H423" s="79">
        <f>Input!K438</f>
        <v>0</v>
      </c>
      <c r="I423" s="79">
        <f>Input!L438</f>
        <v>0</v>
      </c>
      <c r="J423" s="79">
        <f>Input!M438</f>
        <v>0</v>
      </c>
      <c r="K423" s="79">
        <f>Input!N438</f>
        <v>0</v>
      </c>
      <c r="L423" s="79">
        <f>Input!O438</f>
        <v>0</v>
      </c>
      <c r="M423" s="81" t="str">
        <f t="shared" si="88"/>
        <v/>
      </c>
      <c r="N423" s="82">
        <f t="shared" si="89"/>
        <v>0</v>
      </c>
      <c r="O423" s="83">
        <f>Input!C438</f>
        <v>0</v>
      </c>
      <c r="P423" s="83"/>
      <c r="R423" s="11">
        <f t="shared" si="85"/>
        <v>0</v>
      </c>
      <c r="S423" s="15" t="str">
        <f t="shared" si="86"/>
        <v xml:space="preserve"> </v>
      </c>
      <c r="T423" s="15"/>
      <c r="U423" s="12">
        <f t="shared" si="90"/>
        <v>0</v>
      </c>
      <c r="V423" s="12">
        <f t="shared" si="91"/>
        <v>0</v>
      </c>
      <c r="W423" s="12">
        <f t="shared" si="92"/>
        <v>0</v>
      </c>
      <c r="X423" s="12">
        <f t="shared" si="93"/>
        <v>0</v>
      </c>
      <c r="Y423" s="12">
        <f t="shared" si="94"/>
        <v>0</v>
      </c>
      <c r="Z423" s="12">
        <f t="shared" si="95"/>
        <v>0</v>
      </c>
      <c r="AA423" s="12">
        <f t="shared" ref="AA423:AA486" si="98">SUM(U423:Z423)</f>
        <v>0</v>
      </c>
      <c r="AB423" s="12" t="str">
        <f t="shared" si="87"/>
        <v>00</v>
      </c>
      <c r="AC423" s="85" t="e">
        <f>VLOOKUP(AB423,'AMI Ref (2)'!T:U,2,FALSE)</f>
        <v>#N/A</v>
      </c>
      <c r="AD423" s="86"/>
      <c r="AE423" s="77">
        <f>IF(AND($D423=0,$J423="Oil"),'AMI Ref (2)'!$K$5,IF(AND($D423=0,$J423="Gas"),'AMI Ref (2)'!$L$5,IF(AND($D423=0,$J423="Electric"),'AMI Ref (2)'!$M$5,IF(AND($D423=0,$J423="N/A"),0,0))))</f>
        <v>0</v>
      </c>
      <c r="AF423" s="77">
        <f>IF(AND($D423=1,$J423="Oil"),'AMI Ref (2)'!$K$6,IF(AND($D423=1,$J423="Gas"),'AMI Ref (2)'!$L$6,IF(AND($D423=1,$J423="Electric"),'AMI Ref (2)'!$M$6,IF(AND($D423=1,$J423="N/A"),0,0))))</f>
        <v>0</v>
      </c>
      <c r="AG423" s="77">
        <f>IF(AND($D423=2,$J423="Oil"),'AMI Ref (2)'!$K$7,IF(AND($D423=2,$J423="Gas"),'AMI Ref (2)'!$L$7,IF(AND($D423=2,$J423="Electric"),'AMI Ref (2)'!$M$7,IF(AND($D423=2,$J423="N/A"),0,0))))</f>
        <v>0</v>
      </c>
      <c r="AH423" s="77">
        <f>IF(AND($D423=3,$J423="Oil"),'AMI Ref (2)'!$K$8,IF(AND($D423=3,$J423="Gas"),'AMI Ref (2)'!$L$8,IF(AND($D423=3,$J423="Electric"),'AMI Ref (2)'!$M$8,IF(AND($D423=3,$J423="N/A"),0,0))))</f>
        <v>0</v>
      </c>
      <c r="AI423" s="77">
        <f>IF(AND($D423=4,$J423="Oil"),'AMI Ref (2)'!$K$9,IF(AND($D423=4,$J423="Gas"),'AMI Ref (2)'!$L$9,IF(AND($D423=4,$J423="Electric"),'AMI Ref (2)'!$M$9,IF(AND($D423=4,$J423="N/A"),0,0))))</f>
        <v>0</v>
      </c>
      <c r="AJ423" s="77">
        <f>IF(AND($D423=5,$J423="Oil"),'AMI Ref (2)'!$K$10,IF(AND($D423=5,$J423="Gas"),'AMI Ref (2)'!$L$10,IF(AND($D423=5,$J423="Electric"),'AMI Ref (2)'!$M$10,IF(AND($D423=5,$J423="N/A"),0,0))))</f>
        <v>0</v>
      </c>
      <c r="AK423" s="42"/>
      <c r="AL423" s="77">
        <f>IF(AND($D423=0,$K423="Oil"),'AMI Ref (2)'!$N$5,IF(AND($D423=0,$K423="Gas"),'AMI Ref (2)'!$O$5,IF(AND($D423=0,$K423="Electric"),'AMI Ref (2)'!$P$5,IF(AND($D423=0,$K423="N/A"),0,0))))</f>
        <v>0</v>
      </c>
      <c r="AM423" s="77">
        <f>IF(AND($D423=1,$K423="Oil"),'AMI Ref (2)'!$N$6,IF(AND($D423=1,$K423="Gas"),'AMI Ref (2)'!$O$6,IF(AND($D423=1,$K423="Electric"),'AMI Ref (2)'!$P$6,IF(AND($D423=1,$K423="N/A"),0,0))))</f>
        <v>0</v>
      </c>
      <c r="AN423" s="77">
        <f>IF(AND($D423=2,$K423="Oil"),'AMI Ref (2)'!$N$7,IF(AND($D423=2,$K423="Gas"),'AMI Ref (2)'!$O$7,IF(AND($D423=2,$K423="Electric"),'AMI Ref (2)'!$P$7,IF(AND($D423=2,$K423="N/A"),0,0))))</f>
        <v>0</v>
      </c>
      <c r="AO423" s="77">
        <f>IF(AND($D423=3,$K423="Oil"),'AMI Ref (2)'!$N$8,IF(AND($D423=3,$K423="Gas"),'AMI Ref (2)'!$O$8,IF(AND($D423=3,$K423="Electric"),'AMI Ref (2)'!$P$8,IF(AND($D423=3,$K423="N/A"),0,0))))</f>
        <v>0</v>
      </c>
      <c r="AP423" s="77">
        <f>IF(AND($D423=4,$K423="Oil"),'AMI Ref (2)'!$N$9,IF(AND($D423=4,$K423="Gas"),'AMI Ref (2)'!$O$9,IF(AND($D423=4,$K423="Electric"),'AMI Ref (2)'!$P$9,IF(AND($D423=4,$K423="N/A"),0,0))))</f>
        <v>0</v>
      </c>
      <c r="AQ423" s="77">
        <f>IF(AND($D423=5,$K423="Oil"),'AMI Ref (2)'!$N$10,IF(AND($D423=5,$K423="Gas"),'AMI Ref (2)'!$O$10,IF(AND($D423=5,$K423="Electric"),'AMI Ref (2)'!$P$10,IF(AND($D423=5,$K423="N/A"),0,0))))</f>
        <v>0</v>
      </c>
      <c r="AR423" s="86">
        <f t="shared" si="96"/>
        <v>0</v>
      </c>
      <c r="AS423" s="87" t="e">
        <f t="shared" si="97"/>
        <v>#N/A</v>
      </c>
    </row>
    <row r="424" spans="1:45" ht="12.95" customHeight="1" x14ac:dyDescent="0.2">
      <c r="A424" s="68">
        <v>422</v>
      </c>
      <c r="B424" s="79">
        <f>Input!E439</f>
        <v>0</v>
      </c>
      <c r="C424" s="79">
        <f>Input!F439</f>
        <v>0</v>
      </c>
      <c r="D424" s="79">
        <f>Input!G439</f>
        <v>0</v>
      </c>
      <c r="E424" s="79">
        <f>Input!H439</f>
        <v>0</v>
      </c>
      <c r="F424" s="80">
        <f>Input!I439</f>
        <v>0</v>
      </c>
      <c r="G424" s="80">
        <f>Input!J439</f>
        <v>0</v>
      </c>
      <c r="H424" s="79">
        <f>Input!K439</f>
        <v>0</v>
      </c>
      <c r="I424" s="79">
        <f>Input!L439</f>
        <v>0</v>
      </c>
      <c r="J424" s="79">
        <f>Input!M439</f>
        <v>0</v>
      </c>
      <c r="K424" s="79">
        <f>Input!N439</f>
        <v>0</v>
      </c>
      <c r="L424" s="79">
        <f>Input!O439</f>
        <v>0</v>
      </c>
      <c r="M424" s="81" t="str">
        <f t="shared" si="88"/>
        <v/>
      </c>
      <c r="N424" s="82">
        <f t="shared" si="89"/>
        <v>0</v>
      </c>
      <c r="O424" s="83">
        <f>Input!C439</f>
        <v>0</v>
      </c>
      <c r="P424" s="83"/>
      <c r="R424" s="11">
        <f t="shared" si="85"/>
        <v>0</v>
      </c>
      <c r="S424" s="15" t="str">
        <f t="shared" si="86"/>
        <v xml:space="preserve"> </v>
      </c>
      <c r="T424" s="15"/>
      <c r="U424" s="12">
        <f t="shared" si="90"/>
        <v>0</v>
      </c>
      <c r="V424" s="12">
        <f t="shared" si="91"/>
        <v>0</v>
      </c>
      <c r="W424" s="12">
        <f t="shared" si="92"/>
        <v>0</v>
      </c>
      <c r="X424" s="12">
        <f t="shared" si="93"/>
        <v>0</v>
      </c>
      <c r="Y424" s="12">
        <f t="shared" si="94"/>
        <v>0</v>
      </c>
      <c r="Z424" s="12">
        <f t="shared" si="95"/>
        <v>0</v>
      </c>
      <c r="AA424" s="12">
        <f t="shared" si="98"/>
        <v>0</v>
      </c>
      <c r="AB424" s="12" t="str">
        <f t="shared" si="87"/>
        <v>00</v>
      </c>
      <c r="AC424" s="85" t="e">
        <f>VLOOKUP(AB424,'AMI Ref (2)'!T:U,2,FALSE)</f>
        <v>#N/A</v>
      </c>
      <c r="AD424" s="86"/>
      <c r="AE424" s="77">
        <f>IF(AND($D424=0,$J424="Oil"),'AMI Ref (2)'!$K$5,IF(AND($D424=0,$J424="Gas"),'AMI Ref (2)'!$L$5,IF(AND($D424=0,$J424="Electric"),'AMI Ref (2)'!$M$5,IF(AND($D424=0,$J424="N/A"),0,0))))</f>
        <v>0</v>
      </c>
      <c r="AF424" s="77">
        <f>IF(AND($D424=1,$J424="Oil"),'AMI Ref (2)'!$K$6,IF(AND($D424=1,$J424="Gas"),'AMI Ref (2)'!$L$6,IF(AND($D424=1,$J424="Electric"),'AMI Ref (2)'!$M$6,IF(AND($D424=1,$J424="N/A"),0,0))))</f>
        <v>0</v>
      </c>
      <c r="AG424" s="77">
        <f>IF(AND($D424=2,$J424="Oil"),'AMI Ref (2)'!$K$7,IF(AND($D424=2,$J424="Gas"),'AMI Ref (2)'!$L$7,IF(AND($D424=2,$J424="Electric"),'AMI Ref (2)'!$M$7,IF(AND($D424=2,$J424="N/A"),0,0))))</f>
        <v>0</v>
      </c>
      <c r="AH424" s="77">
        <f>IF(AND($D424=3,$J424="Oil"),'AMI Ref (2)'!$K$8,IF(AND($D424=3,$J424="Gas"),'AMI Ref (2)'!$L$8,IF(AND($D424=3,$J424="Electric"),'AMI Ref (2)'!$M$8,IF(AND($D424=3,$J424="N/A"),0,0))))</f>
        <v>0</v>
      </c>
      <c r="AI424" s="77">
        <f>IF(AND($D424=4,$J424="Oil"),'AMI Ref (2)'!$K$9,IF(AND($D424=4,$J424="Gas"),'AMI Ref (2)'!$L$9,IF(AND($D424=4,$J424="Electric"),'AMI Ref (2)'!$M$9,IF(AND($D424=4,$J424="N/A"),0,0))))</f>
        <v>0</v>
      </c>
      <c r="AJ424" s="77">
        <f>IF(AND($D424=5,$J424="Oil"),'AMI Ref (2)'!$K$10,IF(AND($D424=5,$J424="Gas"),'AMI Ref (2)'!$L$10,IF(AND($D424=5,$J424="Electric"),'AMI Ref (2)'!$M$10,IF(AND($D424=5,$J424="N/A"),0,0))))</f>
        <v>0</v>
      </c>
      <c r="AK424" s="42"/>
      <c r="AL424" s="77">
        <f>IF(AND($D424=0,$K424="Oil"),'AMI Ref (2)'!$N$5,IF(AND($D424=0,$K424="Gas"),'AMI Ref (2)'!$O$5,IF(AND($D424=0,$K424="Electric"),'AMI Ref (2)'!$P$5,IF(AND($D424=0,$K424="N/A"),0,0))))</f>
        <v>0</v>
      </c>
      <c r="AM424" s="77">
        <f>IF(AND($D424=1,$K424="Oil"),'AMI Ref (2)'!$N$6,IF(AND($D424=1,$K424="Gas"),'AMI Ref (2)'!$O$6,IF(AND($D424=1,$K424="Electric"),'AMI Ref (2)'!$P$6,IF(AND($D424=1,$K424="N/A"),0,0))))</f>
        <v>0</v>
      </c>
      <c r="AN424" s="77">
        <f>IF(AND($D424=2,$K424="Oil"),'AMI Ref (2)'!$N$7,IF(AND($D424=2,$K424="Gas"),'AMI Ref (2)'!$O$7,IF(AND($D424=2,$K424="Electric"),'AMI Ref (2)'!$P$7,IF(AND($D424=2,$K424="N/A"),0,0))))</f>
        <v>0</v>
      </c>
      <c r="AO424" s="77">
        <f>IF(AND($D424=3,$K424="Oil"),'AMI Ref (2)'!$N$8,IF(AND($D424=3,$K424="Gas"),'AMI Ref (2)'!$O$8,IF(AND($D424=3,$K424="Electric"),'AMI Ref (2)'!$P$8,IF(AND($D424=3,$K424="N/A"),0,0))))</f>
        <v>0</v>
      </c>
      <c r="AP424" s="77">
        <f>IF(AND($D424=4,$K424="Oil"),'AMI Ref (2)'!$N$9,IF(AND($D424=4,$K424="Gas"),'AMI Ref (2)'!$O$9,IF(AND($D424=4,$K424="Electric"),'AMI Ref (2)'!$P$9,IF(AND($D424=4,$K424="N/A"),0,0))))</f>
        <v>0</v>
      </c>
      <c r="AQ424" s="77">
        <f>IF(AND($D424=5,$K424="Oil"),'AMI Ref (2)'!$N$10,IF(AND($D424=5,$K424="Gas"),'AMI Ref (2)'!$O$10,IF(AND($D424=5,$K424="Electric"),'AMI Ref (2)'!$P$10,IF(AND($D424=5,$K424="N/A"),0,0))))</f>
        <v>0</v>
      </c>
      <c r="AR424" s="86">
        <f t="shared" si="96"/>
        <v>0</v>
      </c>
      <c r="AS424" s="87" t="e">
        <f t="shared" si="97"/>
        <v>#N/A</v>
      </c>
    </row>
    <row r="425" spans="1:45" ht="12.95" customHeight="1" x14ac:dyDescent="0.2">
      <c r="A425" s="68">
        <v>423</v>
      </c>
      <c r="B425" s="79">
        <f>Input!E440</f>
        <v>0</v>
      </c>
      <c r="C425" s="79">
        <f>Input!F440</f>
        <v>0</v>
      </c>
      <c r="D425" s="79">
        <f>Input!G440</f>
        <v>0</v>
      </c>
      <c r="E425" s="79">
        <f>Input!H440</f>
        <v>0</v>
      </c>
      <c r="F425" s="80">
        <f>Input!I440</f>
        <v>0</v>
      </c>
      <c r="G425" s="80">
        <f>Input!J440</f>
        <v>0</v>
      </c>
      <c r="H425" s="79">
        <f>Input!K440</f>
        <v>0</v>
      </c>
      <c r="I425" s="79">
        <f>Input!L440</f>
        <v>0</v>
      </c>
      <c r="J425" s="79">
        <f>Input!M440</f>
        <v>0</v>
      </c>
      <c r="K425" s="79">
        <f>Input!N440</f>
        <v>0</v>
      </c>
      <c r="L425" s="79">
        <f>Input!O440</f>
        <v>0</v>
      </c>
      <c r="M425" s="81" t="str">
        <f t="shared" si="88"/>
        <v/>
      </c>
      <c r="N425" s="82">
        <f t="shared" si="89"/>
        <v>0</v>
      </c>
      <c r="O425" s="83">
        <f>Input!C440</f>
        <v>0</v>
      </c>
      <c r="P425" s="83"/>
      <c r="R425" s="11">
        <f t="shared" si="85"/>
        <v>0</v>
      </c>
      <c r="S425" s="15" t="str">
        <f t="shared" si="86"/>
        <v xml:space="preserve"> </v>
      </c>
      <c r="T425" s="15"/>
      <c r="U425" s="12">
        <f t="shared" si="90"/>
        <v>0</v>
      </c>
      <c r="V425" s="12">
        <f t="shared" si="91"/>
        <v>0</v>
      </c>
      <c r="W425" s="12">
        <f t="shared" si="92"/>
        <v>0</v>
      </c>
      <c r="X425" s="12">
        <f t="shared" si="93"/>
        <v>0</v>
      </c>
      <c r="Y425" s="12">
        <f t="shared" si="94"/>
        <v>0</v>
      </c>
      <c r="Z425" s="12">
        <f t="shared" si="95"/>
        <v>0</v>
      </c>
      <c r="AA425" s="12">
        <f t="shared" si="98"/>
        <v>0</v>
      </c>
      <c r="AB425" s="12" t="str">
        <f t="shared" si="87"/>
        <v>00</v>
      </c>
      <c r="AC425" s="85" t="e">
        <f>VLOOKUP(AB425,'AMI Ref (2)'!T:U,2,FALSE)</f>
        <v>#N/A</v>
      </c>
      <c r="AD425" s="86"/>
      <c r="AE425" s="77">
        <f>IF(AND($D425=0,$J425="Oil"),'AMI Ref (2)'!$K$5,IF(AND($D425=0,$J425="Gas"),'AMI Ref (2)'!$L$5,IF(AND($D425=0,$J425="Electric"),'AMI Ref (2)'!$M$5,IF(AND($D425=0,$J425="N/A"),0,0))))</f>
        <v>0</v>
      </c>
      <c r="AF425" s="77">
        <f>IF(AND($D425=1,$J425="Oil"),'AMI Ref (2)'!$K$6,IF(AND($D425=1,$J425="Gas"),'AMI Ref (2)'!$L$6,IF(AND($D425=1,$J425="Electric"),'AMI Ref (2)'!$M$6,IF(AND($D425=1,$J425="N/A"),0,0))))</f>
        <v>0</v>
      </c>
      <c r="AG425" s="77">
        <f>IF(AND($D425=2,$J425="Oil"),'AMI Ref (2)'!$K$7,IF(AND($D425=2,$J425="Gas"),'AMI Ref (2)'!$L$7,IF(AND($D425=2,$J425="Electric"),'AMI Ref (2)'!$M$7,IF(AND($D425=2,$J425="N/A"),0,0))))</f>
        <v>0</v>
      </c>
      <c r="AH425" s="77">
        <f>IF(AND($D425=3,$J425="Oil"),'AMI Ref (2)'!$K$8,IF(AND($D425=3,$J425="Gas"),'AMI Ref (2)'!$L$8,IF(AND($D425=3,$J425="Electric"),'AMI Ref (2)'!$M$8,IF(AND($D425=3,$J425="N/A"),0,0))))</f>
        <v>0</v>
      </c>
      <c r="AI425" s="77">
        <f>IF(AND($D425=4,$J425="Oil"),'AMI Ref (2)'!$K$9,IF(AND($D425=4,$J425="Gas"),'AMI Ref (2)'!$L$9,IF(AND($D425=4,$J425="Electric"),'AMI Ref (2)'!$M$9,IF(AND($D425=4,$J425="N/A"),0,0))))</f>
        <v>0</v>
      </c>
      <c r="AJ425" s="77">
        <f>IF(AND($D425=5,$J425="Oil"),'AMI Ref (2)'!$K$10,IF(AND($D425=5,$J425="Gas"),'AMI Ref (2)'!$L$10,IF(AND($D425=5,$J425="Electric"),'AMI Ref (2)'!$M$10,IF(AND($D425=5,$J425="N/A"),0,0))))</f>
        <v>0</v>
      </c>
      <c r="AK425" s="42"/>
      <c r="AL425" s="77">
        <f>IF(AND($D425=0,$K425="Oil"),'AMI Ref (2)'!$N$5,IF(AND($D425=0,$K425="Gas"),'AMI Ref (2)'!$O$5,IF(AND($D425=0,$K425="Electric"),'AMI Ref (2)'!$P$5,IF(AND($D425=0,$K425="N/A"),0,0))))</f>
        <v>0</v>
      </c>
      <c r="AM425" s="77">
        <f>IF(AND($D425=1,$K425="Oil"),'AMI Ref (2)'!$N$6,IF(AND($D425=1,$K425="Gas"),'AMI Ref (2)'!$O$6,IF(AND($D425=1,$K425="Electric"),'AMI Ref (2)'!$P$6,IF(AND($D425=1,$K425="N/A"),0,0))))</f>
        <v>0</v>
      </c>
      <c r="AN425" s="77">
        <f>IF(AND($D425=2,$K425="Oil"),'AMI Ref (2)'!$N$7,IF(AND($D425=2,$K425="Gas"),'AMI Ref (2)'!$O$7,IF(AND($D425=2,$K425="Electric"),'AMI Ref (2)'!$P$7,IF(AND($D425=2,$K425="N/A"),0,0))))</f>
        <v>0</v>
      </c>
      <c r="AO425" s="77">
        <f>IF(AND($D425=3,$K425="Oil"),'AMI Ref (2)'!$N$8,IF(AND($D425=3,$K425="Gas"),'AMI Ref (2)'!$O$8,IF(AND($D425=3,$K425="Electric"),'AMI Ref (2)'!$P$8,IF(AND($D425=3,$K425="N/A"),0,0))))</f>
        <v>0</v>
      </c>
      <c r="AP425" s="77">
        <f>IF(AND($D425=4,$K425="Oil"),'AMI Ref (2)'!$N$9,IF(AND($D425=4,$K425="Gas"),'AMI Ref (2)'!$O$9,IF(AND($D425=4,$K425="Electric"),'AMI Ref (2)'!$P$9,IF(AND($D425=4,$K425="N/A"),0,0))))</f>
        <v>0</v>
      </c>
      <c r="AQ425" s="77">
        <f>IF(AND($D425=5,$K425="Oil"),'AMI Ref (2)'!$N$10,IF(AND($D425=5,$K425="Gas"),'AMI Ref (2)'!$O$10,IF(AND($D425=5,$K425="Electric"),'AMI Ref (2)'!$P$10,IF(AND($D425=5,$K425="N/A"),0,0))))</f>
        <v>0</v>
      </c>
      <c r="AR425" s="86">
        <f t="shared" si="96"/>
        <v>0</v>
      </c>
      <c r="AS425" s="87" t="e">
        <f t="shared" si="97"/>
        <v>#N/A</v>
      </c>
    </row>
    <row r="426" spans="1:45" ht="12.95" customHeight="1" x14ac:dyDescent="0.2">
      <c r="A426" s="68">
        <v>424</v>
      </c>
      <c r="B426" s="79">
        <f>Input!E441</f>
        <v>0</v>
      </c>
      <c r="C426" s="79">
        <f>Input!F441</f>
        <v>0</v>
      </c>
      <c r="D426" s="79">
        <f>Input!G441</f>
        <v>0</v>
      </c>
      <c r="E426" s="79">
        <f>Input!H441</f>
        <v>0</v>
      </c>
      <c r="F426" s="80">
        <f>Input!I441</f>
        <v>0</v>
      </c>
      <c r="G426" s="80">
        <f>Input!J441</f>
        <v>0</v>
      </c>
      <c r="H426" s="79">
        <f>Input!K441</f>
        <v>0</v>
      </c>
      <c r="I426" s="79">
        <f>Input!L441</f>
        <v>0</v>
      </c>
      <c r="J426" s="79">
        <f>Input!M441</f>
        <v>0</v>
      </c>
      <c r="K426" s="79">
        <f>Input!N441</f>
        <v>0</v>
      </c>
      <c r="L426" s="79">
        <f>Input!O441</f>
        <v>0</v>
      </c>
      <c r="M426" s="81" t="str">
        <f t="shared" si="88"/>
        <v/>
      </c>
      <c r="N426" s="82">
        <f t="shared" si="89"/>
        <v>0</v>
      </c>
      <c r="O426" s="83">
        <f>Input!C441</f>
        <v>0</v>
      </c>
      <c r="P426" s="83"/>
      <c r="R426" s="11">
        <f t="shared" si="85"/>
        <v>0</v>
      </c>
      <c r="S426" s="15" t="str">
        <f t="shared" si="86"/>
        <v xml:space="preserve"> </v>
      </c>
      <c r="T426" s="15"/>
      <c r="U426" s="12">
        <f t="shared" si="90"/>
        <v>0</v>
      </c>
      <c r="V426" s="12">
        <f t="shared" si="91"/>
        <v>0</v>
      </c>
      <c r="W426" s="12">
        <f t="shared" si="92"/>
        <v>0</v>
      </c>
      <c r="X426" s="12">
        <f t="shared" si="93"/>
        <v>0</v>
      </c>
      <c r="Y426" s="12">
        <f t="shared" si="94"/>
        <v>0</v>
      </c>
      <c r="Z426" s="12">
        <f t="shared" si="95"/>
        <v>0</v>
      </c>
      <c r="AA426" s="12">
        <f t="shared" si="98"/>
        <v>0</v>
      </c>
      <c r="AB426" s="12" t="str">
        <f t="shared" si="87"/>
        <v>00</v>
      </c>
      <c r="AC426" s="85" t="e">
        <f>VLOOKUP(AB426,'AMI Ref (2)'!T:U,2,FALSE)</f>
        <v>#N/A</v>
      </c>
      <c r="AD426" s="86"/>
      <c r="AE426" s="77">
        <f>IF(AND($D426=0,$J426="Oil"),'AMI Ref (2)'!$K$5,IF(AND($D426=0,$J426="Gas"),'AMI Ref (2)'!$L$5,IF(AND($D426=0,$J426="Electric"),'AMI Ref (2)'!$M$5,IF(AND($D426=0,$J426="N/A"),0,0))))</f>
        <v>0</v>
      </c>
      <c r="AF426" s="77">
        <f>IF(AND($D426=1,$J426="Oil"),'AMI Ref (2)'!$K$6,IF(AND($D426=1,$J426="Gas"),'AMI Ref (2)'!$L$6,IF(AND($D426=1,$J426="Electric"),'AMI Ref (2)'!$M$6,IF(AND($D426=1,$J426="N/A"),0,0))))</f>
        <v>0</v>
      </c>
      <c r="AG426" s="77">
        <f>IF(AND($D426=2,$J426="Oil"),'AMI Ref (2)'!$K$7,IF(AND($D426=2,$J426="Gas"),'AMI Ref (2)'!$L$7,IF(AND($D426=2,$J426="Electric"),'AMI Ref (2)'!$M$7,IF(AND($D426=2,$J426="N/A"),0,0))))</f>
        <v>0</v>
      </c>
      <c r="AH426" s="77">
        <f>IF(AND($D426=3,$J426="Oil"),'AMI Ref (2)'!$K$8,IF(AND($D426=3,$J426="Gas"),'AMI Ref (2)'!$L$8,IF(AND($D426=3,$J426="Electric"),'AMI Ref (2)'!$M$8,IF(AND($D426=3,$J426="N/A"),0,0))))</f>
        <v>0</v>
      </c>
      <c r="AI426" s="77">
        <f>IF(AND($D426=4,$J426="Oil"),'AMI Ref (2)'!$K$9,IF(AND($D426=4,$J426="Gas"),'AMI Ref (2)'!$L$9,IF(AND($D426=4,$J426="Electric"),'AMI Ref (2)'!$M$9,IF(AND($D426=4,$J426="N/A"),0,0))))</f>
        <v>0</v>
      </c>
      <c r="AJ426" s="77">
        <f>IF(AND($D426=5,$J426="Oil"),'AMI Ref (2)'!$K$10,IF(AND($D426=5,$J426="Gas"),'AMI Ref (2)'!$L$10,IF(AND($D426=5,$J426="Electric"),'AMI Ref (2)'!$M$10,IF(AND($D426=5,$J426="N/A"),0,0))))</f>
        <v>0</v>
      </c>
      <c r="AK426" s="42"/>
      <c r="AL426" s="77">
        <f>IF(AND($D426=0,$K426="Oil"),'AMI Ref (2)'!$N$5,IF(AND($D426=0,$K426="Gas"),'AMI Ref (2)'!$O$5,IF(AND($D426=0,$K426="Electric"),'AMI Ref (2)'!$P$5,IF(AND($D426=0,$K426="N/A"),0,0))))</f>
        <v>0</v>
      </c>
      <c r="AM426" s="77">
        <f>IF(AND($D426=1,$K426="Oil"),'AMI Ref (2)'!$N$6,IF(AND($D426=1,$K426="Gas"),'AMI Ref (2)'!$O$6,IF(AND($D426=1,$K426="Electric"),'AMI Ref (2)'!$P$6,IF(AND($D426=1,$K426="N/A"),0,0))))</f>
        <v>0</v>
      </c>
      <c r="AN426" s="77">
        <f>IF(AND($D426=2,$K426="Oil"),'AMI Ref (2)'!$N$7,IF(AND($D426=2,$K426="Gas"),'AMI Ref (2)'!$O$7,IF(AND($D426=2,$K426="Electric"),'AMI Ref (2)'!$P$7,IF(AND($D426=2,$K426="N/A"),0,0))))</f>
        <v>0</v>
      </c>
      <c r="AO426" s="77">
        <f>IF(AND($D426=3,$K426="Oil"),'AMI Ref (2)'!$N$8,IF(AND($D426=3,$K426="Gas"),'AMI Ref (2)'!$O$8,IF(AND($D426=3,$K426="Electric"),'AMI Ref (2)'!$P$8,IF(AND($D426=3,$K426="N/A"),0,0))))</f>
        <v>0</v>
      </c>
      <c r="AP426" s="77">
        <f>IF(AND($D426=4,$K426="Oil"),'AMI Ref (2)'!$N$9,IF(AND($D426=4,$K426="Gas"),'AMI Ref (2)'!$O$9,IF(AND($D426=4,$K426="Electric"),'AMI Ref (2)'!$P$9,IF(AND($D426=4,$K426="N/A"),0,0))))</f>
        <v>0</v>
      </c>
      <c r="AQ426" s="77">
        <f>IF(AND($D426=5,$K426="Oil"),'AMI Ref (2)'!$N$10,IF(AND($D426=5,$K426="Gas"),'AMI Ref (2)'!$O$10,IF(AND($D426=5,$K426="Electric"),'AMI Ref (2)'!$P$10,IF(AND($D426=5,$K426="N/A"),0,0))))</f>
        <v>0</v>
      </c>
      <c r="AR426" s="86">
        <f t="shared" si="96"/>
        <v>0</v>
      </c>
      <c r="AS426" s="87" t="e">
        <f t="shared" si="97"/>
        <v>#N/A</v>
      </c>
    </row>
    <row r="427" spans="1:45" ht="12.95" customHeight="1" x14ac:dyDescent="0.2">
      <c r="A427" s="68">
        <v>425</v>
      </c>
      <c r="B427" s="79">
        <f>Input!E442</f>
        <v>0</v>
      </c>
      <c r="C427" s="79">
        <f>Input!F442</f>
        <v>0</v>
      </c>
      <c r="D427" s="79">
        <f>Input!G442</f>
        <v>0</v>
      </c>
      <c r="E427" s="79">
        <f>Input!H442</f>
        <v>0</v>
      </c>
      <c r="F427" s="80">
        <f>Input!I442</f>
        <v>0</v>
      </c>
      <c r="G427" s="80">
        <f>Input!J442</f>
        <v>0</v>
      </c>
      <c r="H427" s="79">
        <f>Input!K442</f>
        <v>0</v>
      </c>
      <c r="I427" s="79">
        <f>Input!L442</f>
        <v>0</v>
      </c>
      <c r="J427" s="79">
        <f>Input!M442</f>
        <v>0</v>
      </c>
      <c r="K427" s="79">
        <f>Input!N442</f>
        <v>0</v>
      </c>
      <c r="L427" s="79">
        <f>Input!O442</f>
        <v>0</v>
      </c>
      <c r="M427" s="81" t="str">
        <f t="shared" si="88"/>
        <v/>
      </c>
      <c r="N427" s="82">
        <f t="shared" si="89"/>
        <v>0</v>
      </c>
      <c r="O427" s="83">
        <f>Input!C442</f>
        <v>0</v>
      </c>
      <c r="P427" s="83"/>
      <c r="R427" s="11">
        <f t="shared" si="85"/>
        <v>0</v>
      </c>
      <c r="S427" s="15" t="str">
        <f t="shared" si="86"/>
        <v xml:space="preserve"> </v>
      </c>
      <c r="T427" s="15"/>
      <c r="U427" s="12">
        <f t="shared" si="90"/>
        <v>0</v>
      </c>
      <c r="V427" s="12">
        <f t="shared" si="91"/>
        <v>0</v>
      </c>
      <c r="W427" s="12">
        <f t="shared" si="92"/>
        <v>0</v>
      </c>
      <c r="X427" s="12">
        <f t="shared" si="93"/>
        <v>0</v>
      </c>
      <c r="Y427" s="12">
        <f t="shared" si="94"/>
        <v>0</v>
      </c>
      <c r="Z427" s="12">
        <f t="shared" si="95"/>
        <v>0</v>
      </c>
      <c r="AA427" s="12">
        <f t="shared" si="98"/>
        <v>0</v>
      </c>
      <c r="AB427" s="12" t="str">
        <f t="shared" si="87"/>
        <v>00</v>
      </c>
      <c r="AC427" s="85" t="e">
        <f>VLOOKUP(AB427,'AMI Ref (2)'!T:U,2,FALSE)</f>
        <v>#N/A</v>
      </c>
      <c r="AD427" s="86"/>
      <c r="AE427" s="77">
        <f>IF(AND($D427=0,$J427="Oil"),'AMI Ref (2)'!$K$5,IF(AND($D427=0,$J427="Gas"),'AMI Ref (2)'!$L$5,IF(AND($D427=0,$J427="Electric"),'AMI Ref (2)'!$M$5,IF(AND($D427=0,$J427="N/A"),0,0))))</f>
        <v>0</v>
      </c>
      <c r="AF427" s="77">
        <f>IF(AND($D427=1,$J427="Oil"),'AMI Ref (2)'!$K$6,IF(AND($D427=1,$J427="Gas"),'AMI Ref (2)'!$L$6,IF(AND($D427=1,$J427="Electric"),'AMI Ref (2)'!$M$6,IF(AND($D427=1,$J427="N/A"),0,0))))</f>
        <v>0</v>
      </c>
      <c r="AG427" s="77">
        <f>IF(AND($D427=2,$J427="Oil"),'AMI Ref (2)'!$K$7,IF(AND($D427=2,$J427="Gas"),'AMI Ref (2)'!$L$7,IF(AND($D427=2,$J427="Electric"),'AMI Ref (2)'!$M$7,IF(AND($D427=2,$J427="N/A"),0,0))))</f>
        <v>0</v>
      </c>
      <c r="AH427" s="77">
        <f>IF(AND($D427=3,$J427="Oil"),'AMI Ref (2)'!$K$8,IF(AND($D427=3,$J427="Gas"),'AMI Ref (2)'!$L$8,IF(AND($D427=3,$J427="Electric"),'AMI Ref (2)'!$M$8,IF(AND($D427=3,$J427="N/A"),0,0))))</f>
        <v>0</v>
      </c>
      <c r="AI427" s="77">
        <f>IF(AND($D427=4,$J427="Oil"),'AMI Ref (2)'!$K$9,IF(AND($D427=4,$J427="Gas"),'AMI Ref (2)'!$L$9,IF(AND($D427=4,$J427="Electric"),'AMI Ref (2)'!$M$9,IF(AND($D427=4,$J427="N/A"),0,0))))</f>
        <v>0</v>
      </c>
      <c r="AJ427" s="77">
        <f>IF(AND($D427=5,$J427="Oil"),'AMI Ref (2)'!$K$10,IF(AND($D427=5,$J427="Gas"),'AMI Ref (2)'!$L$10,IF(AND($D427=5,$J427="Electric"),'AMI Ref (2)'!$M$10,IF(AND($D427=5,$J427="N/A"),0,0))))</f>
        <v>0</v>
      </c>
      <c r="AK427" s="42"/>
      <c r="AL427" s="77">
        <f>IF(AND($D427=0,$K427="Oil"),'AMI Ref (2)'!$N$5,IF(AND($D427=0,$K427="Gas"),'AMI Ref (2)'!$O$5,IF(AND($D427=0,$K427="Electric"),'AMI Ref (2)'!$P$5,IF(AND($D427=0,$K427="N/A"),0,0))))</f>
        <v>0</v>
      </c>
      <c r="AM427" s="77">
        <f>IF(AND($D427=1,$K427="Oil"),'AMI Ref (2)'!$N$6,IF(AND($D427=1,$K427="Gas"),'AMI Ref (2)'!$O$6,IF(AND($D427=1,$K427="Electric"),'AMI Ref (2)'!$P$6,IF(AND($D427=1,$K427="N/A"),0,0))))</f>
        <v>0</v>
      </c>
      <c r="AN427" s="77">
        <f>IF(AND($D427=2,$K427="Oil"),'AMI Ref (2)'!$N$7,IF(AND($D427=2,$K427="Gas"),'AMI Ref (2)'!$O$7,IF(AND($D427=2,$K427="Electric"),'AMI Ref (2)'!$P$7,IF(AND($D427=2,$K427="N/A"),0,0))))</f>
        <v>0</v>
      </c>
      <c r="AO427" s="77">
        <f>IF(AND($D427=3,$K427="Oil"),'AMI Ref (2)'!$N$8,IF(AND($D427=3,$K427="Gas"),'AMI Ref (2)'!$O$8,IF(AND($D427=3,$K427="Electric"),'AMI Ref (2)'!$P$8,IF(AND($D427=3,$K427="N/A"),0,0))))</f>
        <v>0</v>
      </c>
      <c r="AP427" s="77">
        <f>IF(AND($D427=4,$K427="Oil"),'AMI Ref (2)'!$N$9,IF(AND($D427=4,$K427="Gas"),'AMI Ref (2)'!$O$9,IF(AND($D427=4,$K427="Electric"),'AMI Ref (2)'!$P$9,IF(AND($D427=4,$K427="N/A"),0,0))))</f>
        <v>0</v>
      </c>
      <c r="AQ427" s="77">
        <f>IF(AND($D427=5,$K427="Oil"),'AMI Ref (2)'!$N$10,IF(AND($D427=5,$K427="Gas"),'AMI Ref (2)'!$O$10,IF(AND($D427=5,$K427="Electric"),'AMI Ref (2)'!$P$10,IF(AND($D427=5,$K427="N/A"),0,0))))</f>
        <v>0</v>
      </c>
      <c r="AR427" s="86">
        <f t="shared" si="96"/>
        <v>0</v>
      </c>
      <c r="AS427" s="87" t="e">
        <f t="shared" si="97"/>
        <v>#N/A</v>
      </c>
    </row>
    <row r="428" spans="1:45" ht="12.95" customHeight="1" x14ac:dyDescent="0.2">
      <c r="A428" s="68">
        <v>426</v>
      </c>
      <c r="B428" s="79">
        <f>Input!E443</f>
        <v>0</v>
      </c>
      <c r="C428" s="79">
        <f>Input!F443</f>
        <v>0</v>
      </c>
      <c r="D428" s="79">
        <f>Input!G443</f>
        <v>0</v>
      </c>
      <c r="E428" s="79">
        <f>Input!H443</f>
        <v>0</v>
      </c>
      <c r="F428" s="80">
        <f>Input!I443</f>
        <v>0</v>
      </c>
      <c r="G428" s="80">
        <f>Input!J443</f>
        <v>0</v>
      </c>
      <c r="H428" s="79">
        <f>Input!K443</f>
        <v>0</v>
      </c>
      <c r="I428" s="79">
        <f>Input!L443</f>
        <v>0</v>
      </c>
      <c r="J428" s="79">
        <f>Input!M443</f>
        <v>0</v>
      </c>
      <c r="K428" s="79">
        <f>Input!N443</f>
        <v>0</v>
      </c>
      <c r="L428" s="79">
        <f>Input!O443</f>
        <v>0</v>
      </c>
      <c r="M428" s="81" t="str">
        <f t="shared" si="88"/>
        <v/>
      </c>
      <c r="N428" s="82">
        <f t="shared" si="89"/>
        <v>0</v>
      </c>
      <c r="O428" s="83">
        <f>Input!C443</f>
        <v>0</v>
      </c>
      <c r="P428" s="83"/>
      <c r="R428" s="11">
        <f t="shared" si="85"/>
        <v>0</v>
      </c>
      <c r="S428" s="15" t="str">
        <f t="shared" si="86"/>
        <v xml:space="preserve"> </v>
      </c>
      <c r="T428" s="15"/>
      <c r="U428" s="12">
        <f t="shared" si="90"/>
        <v>0</v>
      </c>
      <c r="V428" s="12">
        <f t="shared" si="91"/>
        <v>0</v>
      </c>
      <c r="W428" s="12">
        <f t="shared" si="92"/>
        <v>0</v>
      </c>
      <c r="X428" s="12">
        <f t="shared" si="93"/>
        <v>0</v>
      </c>
      <c r="Y428" s="12">
        <f t="shared" si="94"/>
        <v>0</v>
      </c>
      <c r="Z428" s="12">
        <f t="shared" si="95"/>
        <v>0</v>
      </c>
      <c r="AA428" s="12">
        <f t="shared" si="98"/>
        <v>0</v>
      </c>
      <c r="AB428" s="12" t="str">
        <f t="shared" si="87"/>
        <v>00</v>
      </c>
      <c r="AC428" s="85" t="e">
        <f>VLOOKUP(AB428,'AMI Ref (2)'!T:U,2,FALSE)</f>
        <v>#N/A</v>
      </c>
      <c r="AD428" s="86"/>
      <c r="AE428" s="77">
        <f>IF(AND($D428=0,$J428="Oil"),'AMI Ref (2)'!$K$5,IF(AND($D428=0,$J428="Gas"),'AMI Ref (2)'!$L$5,IF(AND($D428=0,$J428="Electric"),'AMI Ref (2)'!$M$5,IF(AND($D428=0,$J428="N/A"),0,0))))</f>
        <v>0</v>
      </c>
      <c r="AF428" s="77">
        <f>IF(AND($D428=1,$J428="Oil"),'AMI Ref (2)'!$K$6,IF(AND($D428=1,$J428="Gas"),'AMI Ref (2)'!$L$6,IF(AND($D428=1,$J428="Electric"),'AMI Ref (2)'!$M$6,IF(AND($D428=1,$J428="N/A"),0,0))))</f>
        <v>0</v>
      </c>
      <c r="AG428" s="77">
        <f>IF(AND($D428=2,$J428="Oil"),'AMI Ref (2)'!$K$7,IF(AND($D428=2,$J428="Gas"),'AMI Ref (2)'!$L$7,IF(AND($D428=2,$J428="Electric"),'AMI Ref (2)'!$M$7,IF(AND($D428=2,$J428="N/A"),0,0))))</f>
        <v>0</v>
      </c>
      <c r="AH428" s="77">
        <f>IF(AND($D428=3,$J428="Oil"),'AMI Ref (2)'!$K$8,IF(AND($D428=3,$J428="Gas"),'AMI Ref (2)'!$L$8,IF(AND($D428=3,$J428="Electric"),'AMI Ref (2)'!$M$8,IF(AND($D428=3,$J428="N/A"),0,0))))</f>
        <v>0</v>
      </c>
      <c r="AI428" s="77">
        <f>IF(AND($D428=4,$J428="Oil"),'AMI Ref (2)'!$K$9,IF(AND($D428=4,$J428="Gas"),'AMI Ref (2)'!$L$9,IF(AND($D428=4,$J428="Electric"),'AMI Ref (2)'!$M$9,IF(AND($D428=4,$J428="N/A"),0,0))))</f>
        <v>0</v>
      </c>
      <c r="AJ428" s="77">
        <f>IF(AND($D428=5,$J428="Oil"),'AMI Ref (2)'!$K$10,IF(AND($D428=5,$J428="Gas"),'AMI Ref (2)'!$L$10,IF(AND($D428=5,$J428="Electric"),'AMI Ref (2)'!$M$10,IF(AND($D428=5,$J428="N/A"),0,0))))</f>
        <v>0</v>
      </c>
      <c r="AK428" s="42"/>
      <c r="AL428" s="77">
        <f>IF(AND($D428=0,$K428="Oil"),'AMI Ref (2)'!$N$5,IF(AND($D428=0,$K428="Gas"),'AMI Ref (2)'!$O$5,IF(AND($D428=0,$K428="Electric"),'AMI Ref (2)'!$P$5,IF(AND($D428=0,$K428="N/A"),0,0))))</f>
        <v>0</v>
      </c>
      <c r="AM428" s="77">
        <f>IF(AND($D428=1,$K428="Oil"),'AMI Ref (2)'!$N$6,IF(AND($D428=1,$K428="Gas"),'AMI Ref (2)'!$O$6,IF(AND($D428=1,$K428="Electric"),'AMI Ref (2)'!$P$6,IF(AND($D428=1,$K428="N/A"),0,0))))</f>
        <v>0</v>
      </c>
      <c r="AN428" s="77">
        <f>IF(AND($D428=2,$K428="Oil"),'AMI Ref (2)'!$N$7,IF(AND($D428=2,$K428="Gas"),'AMI Ref (2)'!$O$7,IF(AND($D428=2,$K428="Electric"),'AMI Ref (2)'!$P$7,IF(AND($D428=2,$K428="N/A"),0,0))))</f>
        <v>0</v>
      </c>
      <c r="AO428" s="77">
        <f>IF(AND($D428=3,$K428="Oil"),'AMI Ref (2)'!$N$8,IF(AND($D428=3,$K428="Gas"),'AMI Ref (2)'!$O$8,IF(AND($D428=3,$K428="Electric"),'AMI Ref (2)'!$P$8,IF(AND($D428=3,$K428="N/A"),0,0))))</f>
        <v>0</v>
      </c>
      <c r="AP428" s="77">
        <f>IF(AND($D428=4,$K428="Oil"),'AMI Ref (2)'!$N$9,IF(AND($D428=4,$K428="Gas"),'AMI Ref (2)'!$O$9,IF(AND($D428=4,$K428="Electric"),'AMI Ref (2)'!$P$9,IF(AND($D428=4,$K428="N/A"),0,0))))</f>
        <v>0</v>
      </c>
      <c r="AQ428" s="77">
        <f>IF(AND($D428=5,$K428="Oil"),'AMI Ref (2)'!$N$10,IF(AND($D428=5,$K428="Gas"),'AMI Ref (2)'!$O$10,IF(AND($D428=5,$K428="Electric"),'AMI Ref (2)'!$P$10,IF(AND($D428=5,$K428="N/A"),0,0))))</f>
        <v>0</v>
      </c>
      <c r="AR428" s="86">
        <f t="shared" si="96"/>
        <v>0</v>
      </c>
      <c r="AS428" s="87" t="e">
        <f t="shared" si="97"/>
        <v>#N/A</v>
      </c>
    </row>
    <row r="429" spans="1:45" ht="12.95" customHeight="1" x14ac:dyDescent="0.2">
      <c r="A429" s="68">
        <v>427</v>
      </c>
      <c r="B429" s="79">
        <f>Input!E444</f>
        <v>0</v>
      </c>
      <c r="C429" s="79">
        <f>Input!F444</f>
        <v>0</v>
      </c>
      <c r="D429" s="79">
        <f>Input!G444</f>
        <v>0</v>
      </c>
      <c r="E429" s="79">
        <f>Input!H444</f>
        <v>0</v>
      </c>
      <c r="F429" s="80">
        <f>Input!I444</f>
        <v>0</v>
      </c>
      <c r="G429" s="80">
        <f>Input!J444</f>
        <v>0</v>
      </c>
      <c r="H429" s="79">
        <f>Input!K444</f>
        <v>0</v>
      </c>
      <c r="I429" s="79">
        <f>Input!L444</f>
        <v>0</v>
      </c>
      <c r="J429" s="79">
        <f>Input!M444</f>
        <v>0</v>
      </c>
      <c r="K429" s="79">
        <f>Input!N444</f>
        <v>0</v>
      </c>
      <c r="L429" s="79">
        <f>Input!O444</f>
        <v>0</v>
      </c>
      <c r="M429" s="81" t="str">
        <f t="shared" si="88"/>
        <v/>
      </c>
      <c r="N429" s="82">
        <f t="shared" si="89"/>
        <v>0</v>
      </c>
      <c r="O429" s="83">
        <f>Input!C444</f>
        <v>0</v>
      </c>
      <c r="P429" s="83"/>
      <c r="R429" s="11">
        <f t="shared" si="85"/>
        <v>0</v>
      </c>
      <c r="S429" s="15" t="str">
        <f t="shared" si="86"/>
        <v xml:space="preserve"> </v>
      </c>
      <c r="T429" s="15"/>
      <c r="U429" s="12">
        <f t="shared" si="90"/>
        <v>0</v>
      </c>
      <c r="V429" s="12">
        <f t="shared" si="91"/>
        <v>0</v>
      </c>
      <c r="W429" s="12">
        <f t="shared" si="92"/>
        <v>0</v>
      </c>
      <c r="X429" s="12">
        <f t="shared" si="93"/>
        <v>0</v>
      </c>
      <c r="Y429" s="12">
        <f t="shared" si="94"/>
        <v>0</v>
      </c>
      <c r="Z429" s="12">
        <f t="shared" si="95"/>
        <v>0</v>
      </c>
      <c r="AA429" s="12">
        <f t="shared" si="98"/>
        <v>0</v>
      </c>
      <c r="AB429" s="12" t="str">
        <f t="shared" si="87"/>
        <v>00</v>
      </c>
      <c r="AC429" s="85" t="e">
        <f>VLOOKUP(AB429,'AMI Ref (2)'!T:U,2,FALSE)</f>
        <v>#N/A</v>
      </c>
      <c r="AD429" s="86"/>
      <c r="AE429" s="77">
        <f>IF(AND($D429=0,$J429="Oil"),'AMI Ref (2)'!$K$5,IF(AND($D429=0,$J429="Gas"),'AMI Ref (2)'!$L$5,IF(AND($D429=0,$J429="Electric"),'AMI Ref (2)'!$M$5,IF(AND($D429=0,$J429="N/A"),0,0))))</f>
        <v>0</v>
      </c>
      <c r="AF429" s="77">
        <f>IF(AND($D429=1,$J429="Oil"),'AMI Ref (2)'!$K$6,IF(AND($D429=1,$J429="Gas"),'AMI Ref (2)'!$L$6,IF(AND($D429=1,$J429="Electric"),'AMI Ref (2)'!$M$6,IF(AND($D429=1,$J429="N/A"),0,0))))</f>
        <v>0</v>
      </c>
      <c r="AG429" s="77">
        <f>IF(AND($D429=2,$J429="Oil"),'AMI Ref (2)'!$K$7,IF(AND($D429=2,$J429="Gas"),'AMI Ref (2)'!$L$7,IF(AND($D429=2,$J429="Electric"),'AMI Ref (2)'!$M$7,IF(AND($D429=2,$J429="N/A"),0,0))))</f>
        <v>0</v>
      </c>
      <c r="AH429" s="77">
        <f>IF(AND($D429=3,$J429="Oil"),'AMI Ref (2)'!$K$8,IF(AND($D429=3,$J429="Gas"),'AMI Ref (2)'!$L$8,IF(AND($D429=3,$J429="Electric"),'AMI Ref (2)'!$M$8,IF(AND($D429=3,$J429="N/A"),0,0))))</f>
        <v>0</v>
      </c>
      <c r="AI429" s="77">
        <f>IF(AND($D429=4,$J429="Oil"),'AMI Ref (2)'!$K$9,IF(AND($D429=4,$J429="Gas"),'AMI Ref (2)'!$L$9,IF(AND($D429=4,$J429="Electric"),'AMI Ref (2)'!$M$9,IF(AND($D429=4,$J429="N/A"),0,0))))</f>
        <v>0</v>
      </c>
      <c r="AJ429" s="77">
        <f>IF(AND($D429=5,$J429="Oil"),'AMI Ref (2)'!$K$10,IF(AND($D429=5,$J429="Gas"),'AMI Ref (2)'!$L$10,IF(AND($D429=5,$J429="Electric"),'AMI Ref (2)'!$M$10,IF(AND($D429=5,$J429="N/A"),0,0))))</f>
        <v>0</v>
      </c>
      <c r="AK429" s="42"/>
      <c r="AL429" s="77">
        <f>IF(AND($D429=0,$K429="Oil"),'AMI Ref (2)'!$N$5,IF(AND($D429=0,$K429="Gas"),'AMI Ref (2)'!$O$5,IF(AND($D429=0,$K429="Electric"),'AMI Ref (2)'!$P$5,IF(AND($D429=0,$K429="N/A"),0,0))))</f>
        <v>0</v>
      </c>
      <c r="AM429" s="77">
        <f>IF(AND($D429=1,$K429="Oil"),'AMI Ref (2)'!$N$6,IF(AND($D429=1,$K429="Gas"),'AMI Ref (2)'!$O$6,IF(AND($D429=1,$K429="Electric"),'AMI Ref (2)'!$P$6,IF(AND($D429=1,$K429="N/A"),0,0))))</f>
        <v>0</v>
      </c>
      <c r="AN429" s="77">
        <f>IF(AND($D429=2,$K429="Oil"),'AMI Ref (2)'!$N$7,IF(AND($D429=2,$K429="Gas"),'AMI Ref (2)'!$O$7,IF(AND($D429=2,$K429="Electric"),'AMI Ref (2)'!$P$7,IF(AND($D429=2,$K429="N/A"),0,0))))</f>
        <v>0</v>
      </c>
      <c r="AO429" s="77">
        <f>IF(AND($D429=3,$K429="Oil"),'AMI Ref (2)'!$N$8,IF(AND($D429=3,$K429="Gas"),'AMI Ref (2)'!$O$8,IF(AND($D429=3,$K429="Electric"),'AMI Ref (2)'!$P$8,IF(AND($D429=3,$K429="N/A"),0,0))))</f>
        <v>0</v>
      </c>
      <c r="AP429" s="77">
        <f>IF(AND($D429=4,$K429="Oil"),'AMI Ref (2)'!$N$9,IF(AND($D429=4,$K429="Gas"),'AMI Ref (2)'!$O$9,IF(AND($D429=4,$K429="Electric"),'AMI Ref (2)'!$P$9,IF(AND($D429=4,$K429="N/A"),0,0))))</f>
        <v>0</v>
      </c>
      <c r="AQ429" s="77">
        <f>IF(AND($D429=5,$K429="Oil"),'AMI Ref (2)'!$N$10,IF(AND($D429=5,$K429="Gas"),'AMI Ref (2)'!$O$10,IF(AND($D429=5,$K429="Electric"),'AMI Ref (2)'!$P$10,IF(AND($D429=5,$K429="N/A"),0,0))))</f>
        <v>0</v>
      </c>
      <c r="AR429" s="86">
        <f t="shared" si="96"/>
        <v>0</v>
      </c>
      <c r="AS429" s="87" t="e">
        <f t="shared" si="97"/>
        <v>#N/A</v>
      </c>
    </row>
    <row r="430" spans="1:45" ht="12.95" customHeight="1" x14ac:dyDescent="0.2">
      <c r="A430" s="68">
        <v>428</v>
      </c>
      <c r="B430" s="79">
        <f>Input!E445</f>
        <v>0</v>
      </c>
      <c r="C430" s="79">
        <f>Input!F445</f>
        <v>0</v>
      </c>
      <c r="D430" s="79">
        <f>Input!G445</f>
        <v>0</v>
      </c>
      <c r="E430" s="79">
        <f>Input!H445</f>
        <v>0</v>
      </c>
      <c r="F430" s="80">
        <f>Input!I445</f>
        <v>0</v>
      </c>
      <c r="G430" s="80">
        <f>Input!J445</f>
        <v>0</v>
      </c>
      <c r="H430" s="79">
        <f>Input!K445</f>
        <v>0</v>
      </c>
      <c r="I430" s="79">
        <f>Input!L445</f>
        <v>0</v>
      </c>
      <c r="J430" s="79">
        <f>Input!M445</f>
        <v>0</v>
      </c>
      <c r="K430" s="79">
        <f>Input!N445</f>
        <v>0</v>
      </c>
      <c r="L430" s="79">
        <f>Input!O445</f>
        <v>0</v>
      </c>
      <c r="M430" s="81" t="str">
        <f t="shared" si="88"/>
        <v/>
      </c>
      <c r="N430" s="82">
        <f t="shared" si="89"/>
        <v>0</v>
      </c>
      <c r="O430" s="83">
        <f>Input!C445</f>
        <v>0</v>
      </c>
      <c r="P430" s="83"/>
      <c r="R430" s="11">
        <f t="shared" si="85"/>
        <v>0</v>
      </c>
      <c r="S430" s="15" t="str">
        <f t="shared" si="86"/>
        <v xml:space="preserve"> </v>
      </c>
      <c r="T430" s="15"/>
      <c r="U430" s="12">
        <f t="shared" si="90"/>
        <v>0</v>
      </c>
      <c r="V430" s="12">
        <f t="shared" si="91"/>
        <v>0</v>
      </c>
      <c r="W430" s="12">
        <f t="shared" si="92"/>
        <v>0</v>
      </c>
      <c r="X430" s="12">
        <f t="shared" si="93"/>
        <v>0</v>
      </c>
      <c r="Y430" s="12">
        <f t="shared" si="94"/>
        <v>0</v>
      </c>
      <c r="Z430" s="12">
        <f t="shared" si="95"/>
        <v>0</v>
      </c>
      <c r="AA430" s="12">
        <f t="shared" si="98"/>
        <v>0</v>
      </c>
      <c r="AB430" s="12" t="str">
        <f t="shared" si="87"/>
        <v>00</v>
      </c>
      <c r="AC430" s="85" t="e">
        <f>VLOOKUP(AB430,'AMI Ref (2)'!T:U,2,FALSE)</f>
        <v>#N/A</v>
      </c>
      <c r="AD430" s="86"/>
      <c r="AE430" s="77">
        <f>IF(AND($D430=0,$J430="Oil"),'AMI Ref (2)'!$K$5,IF(AND($D430=0,$J430="Gas"),'AMI Ref (2)'!$L$5,IF(AND($D430=0,$J430="Electric"),'AMI Ref (2)'!$M$5,IF(AND($D430=0,$J430="N/A"),0,0))))</f>
        <v>0</v>
      </c>
      <c r="AF430" s="77">
        <f>IF(AND($D430=1,$J430="Oil"),'AMI Ref (2)'!$K$6,IF(AND($D430=1,$J430="Gas"),'AMI Ref (2)'!$L$6,IF(AND($D430=1,$J430="Electric"),'AMI Ref (2)'!$M$6,IF(AND($D430=1,$J430="N/A"),0,0))))</f>
        <v>0</v>
      </c>
      <c r="AG430" s="77">
        <f>IF(AND($D430=2,$J430="Oil"),'AMI Ref (2)'!$K$7,IF(AND($D430=2,$J430="Gas"),'AMI Ref (2)'!$L$7,IF(AND($D430=2,$J430="Electric"),'AMI Ref (2)'!$M$7,IF(AND($D430=2,$J430="N/A"),0,0))))</f>
        <v>0</v>
      </c>
      <c r="AH430" s="77">
        <f>IF(AND($D430=3,$J430="Oil"),'AMI Ref (2)'!$K$8,IF(AND($D430=3,$J430="Gas"),'AMI Ref (2)'!$L$8,IF(AND($D430=3,$J430="Electric"),'AMI Ref (2)'!$M$8,IF(AND($D430=3,$J430="N/A"),0,0))))</f>
        <v>0</v>
      </c>
      <c r="AI430" s="77">
        <f>IF(AND($D430=4,$J430="Oil"),'AMI Ref (2)'!$K$9,IF(AND($D430=4,$J430="Gas"),'AMI Ref (2)'!$L$9,IF(AND($D430=4,$J430="Electric"),'AMI Ref (2)'!$M$9,IF(AND($D430=4,$J430="N/A"),0,0))))</f>
        <v>0</v>
      </c>
      <c r="AJ430" s="77">
        <f>IF(AND($D430=5,$J430="Oil"),'AMI Ref (2)'!$K$10,IF(AND($D430=5,$J430="Gas"),'AMI Ref (2)'!$L$10,IF(AND($D430=5,$J430="Electric"),'AMI Ref (2)'!$M$10,IF(AND($D430=5,$J430="N/A"),0,0))))</f>
        <v>0</v>
      </c>
      <c r="AK430" s="42"/>
      <c r="AL430" s="77">
        <f>IF(AND($D430=0,$K430="Oil"),'AMI Ref (2)'!$N$5,IF(AND($D430=0,$K430="Gas"),'AMI Ref (2)'!$O$5,IF(AND($D430=0,$K430="Electric"),'AMI Ref (2)'!$P$5,IF(AND($D430=0,$K430="N/A"),0,0))))</f>
        <v>0</v>
      </c>
      <c r="AM430" s="77">
        <f>IF(AND($D430=1,$K430="Oil"),'AMI Ref (2)'!$N$6,IF(AND($D430=1,$K430="Gas"),'AMI Ref (2)'!$O$6,IF(AND($D430=1,$K430="Electric"),'AMI Ref (2)'!$P$6,IF(AND($D430=1,$K430="N/A"),0,0))))</f>
        <v>0</v>
      </c>
      <c r="AN430" s="77">
        <f>IF(AND($D430=2,$K430="Oil"),'AMI Ref (2)'!$N$7,IF(AND($D430=2,$K430="Gas"),'AMI Ref (2)'!$O$7,IF(AND($D430=2,$K430="Electric"),'AMI Ref (2)'!$P$7,IF(AND($D430=2,$K430="N/A"),0,0))))</f>
        <v>0</v>
      </c>
      <c r="AO430" s="77">
        <f>IF(AND($D430=3,$K430="Oil"),'AMI Ref (2)'!$N$8,IF(AND($D430=3,$K430="Gas"),'AMI Ref (2)'!$O$8,IF(AND($D430=3,$K430="Electric"),'AMI Ref (2)'!$P$8,IF(AND($D430=3,$K430="N/A"),0,0))))</f>
        <v>0</v>
      </c>
      <c r="AP430" s="77">
        <f>IF(AND($D430=4,$K430="Oil"),'AMI Ref (2)'!$N$9,IF(AND($D430=4,$K430="Gas"),'AMI Ref (2)'!$O$9,IF(AND($D430=4,$K430="Electric"),'AMI Ref (2)'!$P$9,IF(AND($D430=4,$K430="N/A"),0,0))))</f>
        <v>0</v>
      </c>
      <c r="AQ430" s="77">
        <f>IF(AND($D430=5,$K430="Oil"),'AMI Ref (2)'!$N$10,IF(AND($D430=5,$K430="Gas"),'AMI Ref (2)'!$O$10,IF(AND($D430=5,$K430="Electric"),'AMI Ref (2)'!$P$10,IF(AND($D430=5,$K430="N/A"),0,0))))</f>
        <v>0</v>
      </c>
      <c r="AR430" s="86">
        <f t="shared" si="96"/>
        <v>0</v>
      </c>
      <c r="AS430" s="87" t="e">
        <f t="shared" si="97"/>
        <v>#N/A</v>
      </c>
    </row>
    <row r="431" spans="1:45" ht="12.95" customHeight="1" x14ac:dyDescent="0.2">
      <c r="A431" s="68">
        <v>429</v>
      </c>
      <c r="B431" s="79">
        <f>Input!E446</f>
        <v>0</v>
      </c>
      <c r="C431" s="79">
        <f>Input!F446</f>
        <v>0</v>
      </c>
      <c r="D431" s="79">
        <f>Input!G446</f>
        <v>0</v>
      </c>
      <c r="E431" s="79">
        <f>Input!H446</f>
        <v>0</v>
      </c>
      <c r="F431" s="80">
        <f>Input!I446</f>
        <v>0</v>
      </c>
      <c r="G431" s="80">
        <f>Input!J446</f>
        <v>0</v>
      </c>
      <c r="H431" s="79">
        <f>Input!K446</f>
        <v>0</v>
      </c>
      <c r="I431" s="79">
        <f>Input!L446</f>
        <v>0</v>
      </c>
      <c r="J431" s="79">
        <f>Input!M446</f>
        <v>0</v>
      </c>
      <c r="K431" s="79">
        <f>Input!N446</f>
        <v>0</v>
      </c>
      <c r="L431" s="79">
        <f>Input!O446</f>
        <v>0</v>
      </c>
      <c r="M431" s="81" t="str">
        <f t="shared" si="88"/>
        <v/>
      </c>
      <c r="N431" s="82">
        <f t="shared" si="89"/>
        <v>0</v>
      </c>
      <c r="O431" s="83">
        <f>Input!C446</f>
        <v>0</v>
      </c>
      <c r="P431" s="83"/>
      <c r="R431" s="11">
        <f t="shared" si="85"/>
        <v>0</v>
      </c>
      <c r="S431" s="15" t="str">
        <f t="shared" si="86"/>
        <v xml:space="preserve"> </v>
      </c>
      <c r="T431" s="15"/>
      <c r="U431" s="12">
        <f t="shared" si="90"/>
        <v>0</v>
      </c>
      <c r="V431" s="12">
        <f t="shared" si="91"/>
        <v>0</v>
      </c>
      <c r="W431" s="12">
        <f t="shared" si="92"/>
        <v>0</v>
      </c>
      <c r="X431" s="12">
        <f t="shared" si="93"/>
        <v>0</v>
      </c>
      <c r="Y431" s="12">
        <f t="shared" si="94"/>
        <v>0</v>
      </c>
      <c r="Z431" s="12">
        <f t="shared" si="95"/>
        <v>0</v>
      </c>
      <c r="AA431" s="12">
        <f t="shared" si="98"/>
        <v>0</v>
      </c>
      <c r="AB431" s="12" t="str">
        <f t="shared" si="87"/>
        <v>00</v>
      </c>
      <c r="AC431" s="85" t="e">
        <f>VLOOKUP(AB431,'AMI Ref (2)'!T:U,2,FALSE)</f>
        <v>#N/A</v>
      </c>
      <c r="AD431" s="86"/>
      <c r="AE431" s="77">
        <f>IF(AND($D431=0,$J431="Oil"),'AMI Ref (2)'!$K$5,IF(AND($D431=0,$J431="Gas"),'AMI Ref (2)'!$L$5,IF(AND($D431=0,$J431="Electric"),'AMI Ref (2)'!$M$5,IF(AND($D431=0,$J431="N/A"),0,0))))</f>
        <v>0</v>
      </c>
      <c r="AF431" s="77">
        <f>IF(AND($D431=1,$J431="Oil"),'AMI Ref (2)'!$K$6,IF(AND($D431=1,$J431="Gas"),'AMI Ref (2)'!$L$6,IF(AND($D431=1,$J431="Electric"),'AMI Ref (2)'!$M$6,IF(AND($D431=1,$J431="N/A"),0,0))))</f>
        <v>0</v>
      </c>
      <c r="AG431" s="77">
        <f>IF(AND($D431=2,$J431="Oil"),'AMI Ref (2)'!$K$7,IF(AND($D431=2,$J431="Gas"),'AMI Ref (2)'!$L$7,IF(AND($D431=2,$J431="Electric"),'AMI Ref (2)'!$M$7,IF(AND($D431=2,$J431="N/A"),0,0))))</f>
        <v>0</v>
      </c>
      <c r="AH431" s="77">
        <f>IF(AND($D431=3,$J431="Oil"),'AMI Ref (2)'!$K$8,IF(AND($D431=3,$J431="Gas"),'AMI Ref (2)'!$L$8,IF(AND($D431=3,$J431="Electric"),'AMI Ref (2)'!$M$8,IF(AND($D431=3,$J431="N/A"),0,0))))</f>
        <v>0</v>
      </c>
      <c r="AI431" s="77">
        <f>IF(AND($D431=4,$J431="Oil"),'AMI Ref (2)'!$K$9,IF(AND($D431=4,$J431="Gas"),'AMI Ref (2)'!$L$9,IF(AND($D431=4,$J431="Electric"),'AMI Ref (2)'!$M$9,IF(AND($D431=4,$J431="N/A"),0,0))))</f>
        <v>0</v>
      </c>
      <c r="AJ431" s="77">
        <f>IF(AND($D431=5,$J431="Oil"),'AMI Ref (2)'!$K$10,IF(AND($D431=5,$J431="Gas"),'AMI Ref (2)'!$L$10,IF(AND($D431=5,$J431="Electric"),'AMI Ref (2)'!$M$10,IF(AND($D431=5,$J431="N/A"),0,0))))</f>
        <v>0</v>
      </c>
      <c r="AK431" s="42"/>
      <c r="AL431" s="77">
        <f>IF(AND($D431=0,$K431="Oil"),'AMI Ref (2)'!$N$5,IF(AND($D431=0,$K431="Gas"),'AMI Ref (2)'!$O$5,IF(AND($D431=0,$K431="Electric"),'AMI Ref (2)'!$P$5,IF(AND($D431=0,$K431="N/A"),0,0))))</f>
        <v>0</v>
      </c>
      <c r="AM431" s="77">
        <f>IF(AND($D431=1,$K431="Oil"),'AMI Ref (2)'!$N$6,IF(AND($D431=1,$K431="Gas"),'AMI Ref (2)'!$O$6,IF(AND($D431=1,$K431="Electric"),'AMI Ref (2)'!$P$6,IF(AND($D431=1,$K431="N/A"),0,0))))</f>
        <v>0</v>
      </c>
      <c r="AN431" s="77">
        <f>IF(AND($D431=2,$K431="Oil"),'AMI Ref (2)'!$N$7,IF(AND($D431=2,$K431="Gas"),'AMI Ref (2)'!$O$7,IF(AND($D431=2,$K431="Electric"),'AMI Ref (2)'!$P$7,IF(AND($D431=2,$K431="N/A"),0,0))))</f>
        <v>0</v>
      </c>
      <c r="AO431" s="77">
        <f>IF(AND($D431=3,$K431="Oil"),'AMI Ref (2)'!$N$8,IF(AND($D431=3,$K431="Gas"),'AMI Ref (2)'!$O$8,IF(AND($D431=3,$K431="Electric"),'AMI Ref (2)'!$P$8,IF(AND($D431=3,$K431="N/A"),0,0))))</f>
        <v>0</v>
      </c>
      <c r="AP431" s="77">
        <f>IF(AND($D431=4,$K431="Oil"),'AMI Ref (2)'!$N$9,IF(AND($D431=4,$K431="Gas"),'AMI Ref (2)'!$O$9,IF(AND($D431=4,$K431="Electric"),'AMI Ref (2)'!$P$9,IF(AND($D431=4,$K431="N/A"),0,0))))</f>
        <v>0</v>
      </c>
      <c r="AQ431" s="77">
        <f>IF(AND($D431=5,$K431="Oil"),'AMI Ref (2)'!$N$10,IF(AND($D431=5,$K431="Gas"),'AMI Ref (2)'!$O$10,IF(AND($D431=5,$K431="Electric"),'AMI Ref (2)'!$P$10,IF(AND($D431=5,$K431="N/A"),0,0))))</f>
        <v>0</v>
      </c>
      <c r="AR431" s="86">
        <f t="shared" si="96"/>
        <v>0</v>
      </c>
      <c r="AS431" s="87" t="e">
        <f t="shared" si="97"/>
        <v>#N/A</v>
      </c>
    </row>
    <row r="432" spans="1:45" ht="12.95" customHeight="1" x14ac:dyDescent="0.2">
      <c r="A432" s="68">
        <v>430</v>
      </c>
      <c r="B432" s="79">
        <f>Input!E447</f>
        <v>0</v>
      </c>
      <c r="C432" s="79">
        <f>Input!F447</f>
        <v>0</v>
      </c>
      <c r="D432" s="79">
        <f>Input!G447</f>
        <v>0</v>
      </c>
      <c r="E432" s="79">
        <f>Input!H447</f>
        <v>0</v>
      </c>
      <c r="F432" s="80">
        <f>Input!I447</f>
        <v>0</v>
      </c>
      <c r="G432" s="80">
        <f>Input!J447</f>
        <v>0</v>
      </c>
      <c r="H432" s="79">
        <f>Input!K447</f>
        <v>0</v>
      </c>
      <c r="I432" s="79">
        <f>Input!L447</f>
        <v>0</v>
      </c>
      <c r="J432" s="79">
        <f>Input!M447</f>
        <v>0</v>
      </c>
      <c r="K432" s="79">
        <f>Input!N447</f>
        <v>0</v>
      </c>
      <c r="L432" s="79">
        <f>Input!O447</f>
        <v>0</v>
      </c>
      <c r="M432" s="81" t="str">
        <f t="shared" si="88"/>
        <v/>
      </c>
      <c r="N432" s="82">
        <f t="shared" si="89"/>
        <v>0</v>
      </c>
      <c r="O432" s="83">
        <f>Input!C447</f>
        <v>0</v>
      </c>
      <c r="P432" s="83"/>
      <c r="R432" s="11">
        <f t="shared" si="85"/>
        <v>0</v>
      </c>
      <c r="S432" s="15" t="str">
        <f t="shared" si="86"/>
        <v xml:space="preserve"> </v>
      </c>
      <c r="T432" s="15"/>
      <c r="U432" s="12">
        <f t="shared" si="90"/>
        <v>0</v>
      </c>
      <c r="V432" s="12">
        <f t="shared" si="91"/>
        <v>0</v>
      </c>
      <c r="W432" s="12">
        <f t="shared" si="92"/>
        <v>0</v>
      </c>
      <c r="X432" s="12">
        <f t="shared" si="93"/>
        <v>0</v>
      </c>
      <c r="Y432" s="12">
        <f t="shared" si="94"/>
        <v>0</v>
      </c>
      <c r="Z432" s="12">
        <f t="shared" si="95"/>
        <v>0</v>
      </c>
      <c r="AA432" s="12">
        <f t="shared" si="98"/>
        <v>0</v>
      </c>
      <c r="AB432" s="12" t="str">
        <f t="shared" si="87"/>
        <v>00</v>
      </c>
      <c r="AC432" s="85" t="e">
        <f>VLOOKUP(AB432,'AMI Ref (2)'!T:U,2,FALSE)</f>
        <v>#N/A</v>
      </c>
      <c r="AD432" s="86"/>
      <c r="AE432" s="77">
        <f>IF(AND($D432=0,$J432="Oil"),'AMI Ref (2)'!$K$5,IF(AND($D432=0,$J432="Gas"),'AMI Ref (2)'!$L$5,IF(AND($D432=0,$J432="Electric"),'AMI Ref (2)'!$M$5,IF(AND($D432=0,$J432="N/A"),0,0))))</f>
        <v>0</v>
      </c>
      <c r="AF432" s="77">
        <f>IF(AND($D432=1,$J432="Oil"),'AMI Ref (2)'!$K$6,IF(AND($D432=1,$J432="Gas"),'AMI Ref (2)'!$L$6,IF(AND($D432=1,$J432="Electric"),'AMI Ref (2)'!$M$6,IF(AND($D432=1,$J432="N/A"),0,0))))</f>
        <v>0</v>
      </c>
      <c r="AG432" s="77">
        <f>IF(AND($D432=2,$J432="Oil"),'AMI Ref (2)'!$K$7,IF(AND($D432=2,$J432="Gas"),'AMI Ref (2)'!$L$7,IF(AND($D432=2,$J432="Electric"),'AMI Ref (2)'!$M$7,IF(AND($D432=2,$J432="N/A"),0,0))))</f>
        <v>0</v>
      </c>
      <c r="AH432" s="77">
        <f>IF(AND($D432=3,$J432="Oil"),'AMI Ref (2)'!$K$8,IF(AND($D432=3,$J432="Gas"),'AMI Ref (2)'!$L$8,IF(AND($D432=3,$J432="Electric"),'AMI Ref (2)'!$M$8,IF(AND($D432=3,$J432="N/A"),0,0))))</f>
        <v>0</v>
      </c>
      <c r="AI432" s="77">
        <f>IF(AND($D432=4,$J432="Oil"),'AMI Ref (2)'!$K$9,IF(AND($D432=4,$J432="Gas"),'AMI Ref (2)'!$L$9,IF(AND($D432=4,$J432="Electric"),'AMI Ref (2)'!$M$9,IF(AND($D432=4,$J432="N/A"),0,0))))</f>
        <v>0</v>
      </c>
      <c r="AJ432" s="77">
        <f>IF(AND($D432=5,$J432="Oil"),'AMI Ref (2)'!$K$10,IF(AND($D432=5,$J432="Gas"),'AMI Ref (2)'!$L$10,IF(AND($D432=5,$J432="Electric"),'AMI Ref (2)'!$M$10,IF(AND($D432=5,$J432="N/A"),0,0))))</f>
        <v>0</v>
      </c>
      <c r="AK432" s="42"/>
      <c r="AL432" s="77">
        <f>IF(AND($D432=0,$K432="Oil"),'AMI Ref (2)'!$N$5,IF(AND($D432=0,$K432="Gas"),'AMI Ref (2)'!$O$5,IF(AND($D432=0,$K432="Electric"),'AMI Ref (2)'!$P$5,IF(AND($D432=0,$K432="N/A"),0,0))))</f>
        <v>0</v>
      </c>
      <c r="AM432" s="77">
        <f>IF(AND($D432=1,$K432="Oil"),'AMI Ref (2)'!$N$6,IF(AND($D432=1,$K432="Gas"),'AMI Ref (2)'!$O$6,IF(AND($D432=1,$K432="Electric"),'AMI Ref (2)'!$P$6,IF(AND($D432=1,$K432="N/A"),0,0))))</f>
        <v>0</v>
      </c>
      <c r="AN432" s="77">
        <f>IF(AND($D432=2,$K432="Oil"),'AMI Ref (2)'!$N$7,IF(AND($D432=2,$K432="Gas"),'AMI Ref (2)'!$O$7,IF(AND($D432=2,$K432="Electric"),'AMI Ref (2)'!$P$7,IF(AND($D432=2,$K432="N/A"),0,0))))</f>
        <v>0</v>
      </c>
      <c r="AO432" s="77">
        <f>IF(AND($D432=3,$K432="Oil"),'AMI Ref (2)'!$N$8,IF(AND($D432=3,$K432="Gas"),'AMI Ref (2)'!$O$8,IF(AND($D432=3,$K432="Electric"),'AMI Ref (2)'!$P$8,IF(AND($D432=3,$K432="N/A"),0,0))))</f>
        <v>0</v>
      </c>
      <c r="AP432" s="77">
        <f>IF(AND($D432=4,$K432="Oil"),'AMI Ref (2)'!$N$9,IF(AND($D432=4,$K432="Gas"),'AMI Ref (2)'!$O$9,IF(AND($D432=4,$K432="Electric"),'AMI Ref (2)'!$P$9,IF(AND($D432=4,$K432="N/A"),0,0))))</f>
        <v>0</v>
      </c>
      <c r="AQ432" s="77">
        <f>IF(AND($D432=5,$K432="Oil"),'AMI Ref (2)'!$N$10,IF(AND($D432=5,$K432="Gas"),'AMI Ref (2)'!$O$10,IF(AND($D432=5,$K432="Electric"),'AMI Ref (2)'!$P$10,IF(AND($D432=5,$K432="N/A"),0,0))))</f>
        <v>0</v>
      </c>
      <c r="AR432" s="86">
        <f t="shared" si="96"/>
        <v>0</v>
      </c>
      <c r="AS432" s="87" t="e">
        <f t="shared" si="97"/>
        <v>#N/A</v>
      </c>
    </row>
    <row r="433" spans="1:45" ht="12.95" customHeight="1" x14ac:dyDescent="0.2">
      <c r="A433" s="68">
        <v>431</v>
      </c>
      <c r="B433" s="79">
        <f>Input!E448</f>
        <v>0</v>
      </c>
      <c r="C433" s="79">
        <f>Input!F448</f>
        <v>0</v>
      </c>
      <c r="D433" s="79">
        <f>Input!G448</f>
        <v>0</v>
      </c>
      <c r="E433" s="79">
        <f>Input!H448</f>
        <v>0</v>
      </c>
      <c r="F433" s="80">
        <f>Input!I448</f>
        <v>0</v>
      </c>
      <c r="G433" s="80">
        <f>Input!J448</f>
        <v>0</v>
      </c>
      <c r="H433" s="79">
        <f>Input!K448</f>
        <v>0</v>
      </c>
      <c r="I433" s="79">
        <f>Input!L448</f>
        <v>0</v>
      </c>
      <c r="J433" s="79">
        <f>Input!M448</f>
        <v>0</v>
      </c>
      <c r="K433" s="79">
        <f>Input!N448</f>
        <v>0</v>
      </c>
      <c r="L433" s="79">
        <f>Input!O448</f>
        <v>0</v>
      </c>
      <c r="M433" s="81" t="str">
        <f t="shared" si="88"/>
        <v/>
      </c>
      <c r="N433" s="82">
        <f t="shared" si="89"/>
        <v>0</v>
      </c>
      <c r="O433" s="83">
        <f>Input!C448</f>
        <v>0</v>
      </c>
      <c r="P433" s="83"/>
      <c r="R433" s="11">
        <f t="shared" si="85"/>
        <v>0</v>
      </c>
      <c r="S433" s="15" t="str">
        <f t="shared" si="86"/>
        <v xml:space="preserve"> </v>
      </c>
      <c r="T433" s="15"/>
      <c r="U433" s="12">
        <f t="shared" si="90"/>
        <v>0</v>
      </c>
      <c r="V433" s="12">
        <f t="shared" si="91"/>
        <v>0</v>
      </c>
      <c r="W433" s="12">
        <f t="shared" si="92"/>
        <v>0</v>
      </c>
      <c r="X433" s="12">
        <f t="shared" si="93"/>
        <v>0</v>
      </c>
      <c r="Y433" s="12">
        <f t="shared" si="94"/>
        <v>0</v>
      </c>
      <c r="Z433" s="12">
        <f t="shared" si="95"/>
        <v>0</v>
      </c>
      <c r="AA433" s="12">
        <f t="shared" si="98"/>
        <v>0</v>
      </c>
      <c r="AB433" s="12" t="str">
        <f t="shared" si="87"/>
        <v>00</v>
      </c>
      <c r="AC433" s="85" t="e">
        <f>VLOOKUP(AB433,'AMI Ref (2)'!T:U,2,FALSE)</f>
        <v>#N/A</v>
      </c>
      <c r="AD433" s="86"/>
      <c r="AE433" s="77">
        <f>IF(AND($D433=0,$J433="Oil"),'AMI Ref (2)'!$K$5,IF(AND($D433=0,$J433="Gas"),'AMI Ref (2)'!$L$5,IF(AND($D433=0,$J433="Electric"),'AMI Ref (2)'!$M$5,IF(AND($D433=0,$J433="N/A"),0,0))))</f>
        <v>0</v>
      </c>
      <c r="AF433" s="77">
        <f>IF(AND($D433=1,$J433="Oil"),'AMI Ref (2)'!$K$6,IF(AND($D433=1,$J433="Gas"),'AMI Ref (2)'!$L$6,IF(AND($D433=1,$J433="Electric"),'AMI Ref (2)'!$M$6,IF(AND($D433=1,$J433="N/A"),0,0))))</f>
        <v>0</v>
      </c>
      <c r="AG433" s="77">
        <f>IF(AND($D433=2,$J433="Oil"),'AMI Ref (2)'!$K$7,IF(AND($D433=2,$J433="Gas"),'AMI Ref (2)'!$L$7,IF(AND($D433=2,$J433="Electric"),'AMI Ref (2)'!$M$7,IF(AND($D433=2,$J433="N/A"),0,0))))</f>
        <v>0</v>
      </c>
      <c r="AH433" s="77">
        <f>IF(AND($D433=3,$J433="Oil"),'AMI Ref (2)'!$K$8,IF(AND($D433=3,$J433="Gas"),'AMI Ref (2)'!$L$8,IF(AND($D433=3,$J433="Electric"),'AMI Ref (2)'!$M$8,IF(AND($D433=3,$J433="N/A"),0,0))))</f>
        <v>0</v>
      </c>
      <c r="AI433" s="77">
        <f>IF(AND($D433=4,$J433="Oil"),'AMI Ref (2)'!$K$9,IF(AND($D433=4,$J433="Gas"),'AMI Ref (2)'!$L$9,IF(AND($D433=4,$J433="Electric"),'AMI Ref (2)'!$M$9,IF(AND($D433=4,$J433="N/A"),0,0))))</f>
        <v>0</v>
      </c>
      <c r="AJ433" s="77">
        <f>IF(AND($D433=5,$J433="Oil"),'AMI Ref (2)'!$K$10,IF(AND($D433=5,$J433="Gas"),'AMI Ref (2)'!$L$10,IF(AND($D433=5,$J433="Electric"),'AMI Ref (2)'!$M$10,IF(AND($D433=5,$J433="N/A"),0,0))))</f>
        <v>0</v>
      </c>
      <c r="AK433" s="42"/>
      <c r="AL433" s="77">
        <f>IF(AND($D433=0,$K433="Oil"),'AMI Ref (2)'!$N$5,IF(AND($D433=0,$K433="Gas"),'AMI Ref (2)'!$O$5,IF(AND($D433=0,$K433="Electric"),'AMI Ref (2)'!$P$5,IF(AND($D433=0,$K433="N/A"),0,0))))</f>
        <v>0</v>
      </c>
      <c r="AM433" s="77">
        <f>IF(AND($D433=1,$K433="Oil"),'AMI Ref (2)'!$N$6,IF(AND($D433=1,$K433="Gas"),'AMI Ref (2)'!$O$6,IF(AND($D433=1,$K433="Electric"),'AMI Ref (2)'!$P$6,IF(AND($D433=1,$K433="N/A"),0,0))))</f>
        <v>0</v>
      </c>
      <c r="AN433" s="77">
        <f>IF(AND($D433=2,$K433="Oil"),'AMI Ref (2)'!$N$7,IF(AND($D433=2,$K433="Gas"),'AMI Ref (2)'!$O$7,IF(AND($D433=2,$K433="Electric"),'AMI Ref (2)'!$P$7,IF(AND($D433=2,$K433="N/A"),0,0))))</f>
        <v>0</v>
      </c>
      <c r="AO433" s="77">
        <f>IF(AND($D433=3,$K433="Oil"),'AMI Ref (2)'!$N$8,IF(AND($D433=3,$K433="Gas"),'AMI Ref (2)'!$O$8,IF(AND($D433=3,$K433="Electric"),'AMI Ref (2)'!$P$8,IF(AND($D433=3,$K433="N/A"),0,0))))</f>
        <v>0</v>
      </c>
      <c r="AP433" s="77">
        <f>IF(AND($D433=4,$K433="Oil"),'AMI Ref (2)'!$N$9,IF(AND($D433=4,$K433="Gas"),'AMI Ref (2)'!$O$9,IF(AND($D433=4,$K433="Electric"),'AMI Ref (2)'!$P$9,IF(AND($D433=4,$K433="N/A"),0,0))))</f>
        <v>0</v>
      </c>
      <c r="AQ433" s="77">
        <f>IF(AND($D433=5,$K433="Oil"),'AMI Ref (2)'!$N$10,IF(AND($D433=5,$K433="Gas"),'AMI Ref (2)'!$O$10,IF(AND($D433=5,$K433="Electric"),'AMI Ref (2)'!$P$10,IF(AND($D433=5,$K433="N/A"),0,0))))</f>
        <v>0</v>
      </c>
      <c r="AR433" s="86">
        <f t="shared" si="96"/>
        <v>0</v>
      </c>
      <c r="AS433" s="87" t="e">
        <f t="shared" si="97"/>
        <v>#N/A</v>
      </c>
    </row>
    <row r="434" spans="1:45" ht="12.95" customHeight="1" x14ac:dyDescent="0.2">
      <c r="A434" s="68">
        <v>432</v>
      </c>
      <c r="B434" s="79">
        <f>Input!E449</f>
        <v>0</v>
      </c>
      <c r="C434" s="79">
        <f>Input!F449</f>
        <v>0</v>
      </c>
      <c r="D434" s="79">
        <f>Input!G449</f>
        <v>0</v>
      </c>
      <c r="E434" s="79">
        <f>Input!H449</f>
        <v>0</v>
      </c>
      <c r="F434" s="80">
        <f>Input!I449</f>
        <v>0</v>
      </c>
      <c r="G434" s="80">
        <f>Input!J449</f>
        <v>0</v>
      </c>
      <c r="H434" s="79">
        <f>Input!K449</f>
        <v>0</v>
      </c>
      <c r="I434" s="79">
        <f>Input!L449</f>
        <v>0</v>
      </c>
      <c r="J434" s="79">
        <f>Input!M449</f>
        <v>0</v>
      </c>
      <c r="K434" s="79">
        <f>Input!N449</f>
        <v>0</v>
      </c>
      <c r="L434" s="79">
        <f>Input!O449</f>
        <v>0</v>
      </c>
      <c r="M434" s="81" t="str">
        <f t="shared" si="88"/>
        <v/>
      </c>
      <c r="N434" s="82">
        <f t="shared" si="89"/>
        <v>0</v>
      </c>
      <c r="O434" s="83">
        <f>Input!C449</f>
        <v>0</v>
      </c>
      <c r="P434" s="83"/>
      <c r="R434" s="11">
        <f t="shared" si="85"/>
        <v>0</v>
      </c>
      <c r="S434" s="15" t="str">
        <f t="shared" si="86"/>
        <v xml:space="preserve"> </v>
      </c>
      <c r="T434" s="15"/>
      <c r="U434" s="12">
        <f t="shared" si="90"/>
        <v>0</v>
      </c>
      <c r="V434" s="12">
        <f t="shared" si="91"/>
        <v>0</v>
      </c>
      <c r="W434" s="12">
        <f t="shared" si="92"/>
        <v>0</v>
      </c>
      <c r="X434" s="12">
        <f t="shared" si="93"/>
        <v>0</v>
      </c>
      <c r="Y434" s="12">
        <f t="shared" si="94"/>
        <v>0</v>
      </c>
      <c r="Z434" s="12">
        <f t="shared" si="95"/>
        <v>0</v>
      </c>
      <c r="AA434" s="12">
        <f t="shared" si="98"/>
        <v>0</v>
      </c>
      <c r="AB434" s="12" t="str">
        <f t="shared" si="87"/>
        <v>00</v>
      </c>
      <c r="AC434" s="85" t="e">
        <f>VLOOKUP(AB434,'AMI Ref (2)'!T:U,2,FALSE)</f>
        <v>#N/A</v>
      </c>
      <c r="AD434" s="86"/>
      <c r="AE434" s="77">
        <f>IF(AND($D434=0,$J434="Oil"),'AMI Ref (2)'!$K$5,IF(AND($D434=0,$J434="Gas"),'AMI Ref (2)'!$L$5,IF(AND($D434=0,$J434="Electric"),'AMI Ref (2)'!$M$5,IF(AND($D434=0,$J434="N/A"),0,0))))</f>
        <v>0</v>
      </c>
      <c r="AF434" s="77">
        <f>IF(AND($D434=1,$J434="Oil"),'AMI Ref (2)'!$K$6,IF(AND($D434=1,$J434="Gas"),'AMI Ref (2)'!$L$6,IF(AND($D434=1,$J434="Electric"),'AMI Ref (2)'!$M$6,IF(AND($D434=1,$J434="N/A"),0,0))))</f>
        <v>0</v>
      </c>
      <c r="AG434" s="77">
        <f>IF(AND($D434=2,$J434="Oil"),'AMI Ref (2)'!$K$7,IF(AND($D434=2,$J434="Gas"),'AMI Ref (2)'!$L$7,IF(AND($D434=2,$J434="Electric"),'AMI Ref (2)'!$M$7,IF(AND($D434=2,$J434="N/A"),0,0))))</f>
        <v>0</v>
      </c>
      <c r="AH434" s="77">
        <f>IF(AND($D434=3,$J434="Oil"),'AMI Ref (2)'!$K$8,IF(AND($D434=3,$J434="Gas"),'AMI Ref (2)'!$L$8,IF(AND($D434=3,$J434="Electric"),'AMI Ref (2)'!$M$8,IF(AND($D434=3,$J434="N/A"),0,0))))</f>
        <v>0</v>
      </c>
      <c r="AI434" s="77">
        <f>IF(AND($D434=4,$J434="Oil"),'AMI Ref (2)'!$K$9,IF(AND($D434=4,$J434="Gas"),'AMI Ref (2)'!$L$9,IF(AND($D434=4,$J434="Electric"),'AMI Ref (2)'!$M$9,IF(AND($D434=4,$J434="N/A"),0,0))))</f>
        <v>0</v>
      </c>
      <c r="AJ434" s="77">
        <f>IF(AND($D434=5,$J434="Oil"),'AMI Ref (2)'!$K$10,IF(AND($D434=5,$J434="Gas"),'AMI Ref (2)'!$L$10,IF(AND($D434=5,$J434="Electric"),'AMI Ref (2)'!$M$10,IF(AND($D434=5,$J434="N/A"),0,0))))</f>
        <v>0</v>
      </c>
      <c r="AK434" s="42"/>
      <c r="AL434" s="77">
        <f>IF(AND($D434=0,$K434="Oil"),'AMI Ref (2)'!$N$5,IF(AND($D434=0,$K434="Gas"),'AMI Ref (2)'!$O$5,IF(AND($D434=0,$K434="Electric"),'AMI Ref (2)'!$P$5,IF(AND($D434=0,$K434="N/A"),0,0))))</f>
        <v>0</v>
      </c>
      <c r="AM434" s="77">
        <f>IF(AND($D434=1,$K434="Oil"),'AMI Ref (2)'!$N$6,IF(AND($D434=1,$K434="Gas"),'AMI Ref (2)'!$O$6,IF(AND($D434=1,$K434="Electric"),'AMI Ref (2)'!$P$6,IF(AND($D434=1,$K434="N/A"),0,0))))</f>
        <v>0</v>
      </c>
      <c r="AN434" s="77">
        <f>IF(AND($D434=2,$K434="Oil"),'AMI Ref (2)'!$N$7,IF(AND($D434=2,$K434="Gas"),'AMI Ref (2)'!$O$7,IF(AND($D434=2,$K434="Electric"),'AMI Ref (2)'!$P$7,IF(AND($D434=2,$K434="N/A"),0,0))))</f>
        <v>0</v>
      </c>
      <c r="AO434" s="77">
        <f>IF(AND($D434=3,$K434="Oil"),'AMI Ref (2)'!$N$8,IF(AND($D434=3,$K434="Gas"),'AMI Ref (2)'!$O$8,IF(AND($D434=3,$K434="Electric"),'AMI Ref (2)'!$P$8,IF(AND($D434=3,$K434="N/A"),0,0))))</f>
        <v>0</v>
      </c>
      <c r="AP434" s="77">
        <f>IF(AND($D434=4,$K434="Oil"),'AMI Ref (2)'!$N$9,IF(AND($D434=4,$K434="Gas"),'AMI Ref (2)'!$O$9,IF(AND($D434=4,$K434="Electric"),'AMI Ref (2)'!$P$9,IF(AND($D434=4,$K434="N/A"),0,0))))</f>
        <v>0</v>
      </c>
      <c r="AQ434" s="77">
        <f>IF(AND($D434=5,$K434="Oil"),'AMI Ref (2)'!$N$10,IF(AND($D434=5,$K434="Gas"),'AMI Ref (2)'!$O$10,IF(AND($D434=5,$K434="Electric"),'AMI Ref (2)'!$P$10,IF(AND($D434=5,$K434="N/A"),0,0))))</f>
        <v>0</v>
      </c>
      <c r="AR434" s="86">
        <f t="shared" si="96"/>
        <v>0</v>
      </c>
      <c r="AS434" s="87" t="e">
        <f t="shared" si="97"/>
        <v>#N/A</v>
      </c>
    </row>
    <row r="435" spans="1:45" ht="12.95" customHeight="1" x14ac:dyDescent="0.2">
      <c r="A435" s="68">
        <v>433</v>
      </c>
      <c r="B435" s="79">
        <f>Input!E450</f>
        <v>0</v>
      </c>
      <c r="C435" s="79">
        <f>Input!F450</f>
        <v>0</v>
      </c>
      <c r="D435" s="79">
        <f>Input!G450</f>
        <v>0</v>
      </c>
      <c r="E435" s="79">
        <f>Input!H450</f>
        <v>0</v>
      </c>
      <c r="F435" s="80">
        <f>Input!I450</f>
        <v>0</v>
      </c>
      <c r="G435" s="80">
        <f>Input!J450</f>
        <v>0</v>
      </c>
      <c r="H435" s="79">
        <f>Input!K450</f>
        <v>0</v>
      </c>
      <c r="I435" s="79">
        <f>Input!L450</f>
        <v>0</v>
      </c>
      <c r="J435" s="79">
        <f>Input!M450</f>
        <v>0</v>
      </c>
      <c r="K435" s="79">
        <f>Input!N450</f>
        <v>0</v>
      </c>
      <c r="L435" s="79">
        <f>Input!O450</f>
        <v>0</v>
      </c>
      <c r="M435" s="81" t="str">
        <f t="shared" si="88"/>
        <v/>
      </c>
      <c r="N435" s="82">
        <f t="shared" si="89"/>
        <v>0</v>
      </c>
      <c r="O435" s="83">
        <f>Input!C450</f>
        <v>0</v>
      </c>
      <c r="P435" s="83"/>
      <c r="R435" s="11">
        <f t="shared" si="85"/>
        <v>0</v>
      </c>
      <c r="S435" s="15" t="str">
        <f t="shared" si="86"/>
        <v xml:space="preserve"> </v>
      </c>
      <c r="T435" s="15"/>
      <c r="U435" s="12">
        <f t="shared" si="90"/>
        <v>0</v>
      </c>
      <c r="V435" s="12">
        <f t="shared" si="91"/>
        <v>0</v>
      </c>
      <c r="W435" s="12">
        <f t="shared" si="92"/>
        <v>0</v>
      </c>
      <c r="X435" s="12">
        <f t="shared" si="93"/>
        <v>0</v>
      </c>
      <c r="Y435" s="12">
        <f t="shared" si="94"/>
        <v>0</v>
      </c>
      <c r="Z435" s="12">
        <f t="shared" si="95"/>
        <v>0</v>
      </c>
      <c r="AA435" s="12">
        <f t="shared" si="98"/>
        <v>0</v>
      </c>
      <c r="AB435" s="12" t="str">
        <f t="shared" si="87"/>
        <v>00</v>
      </c>
      <c r="AC435" s="85" t="e">
        <f>VLOOKUP(AB435,'AMI Ref (2)'!T:U,2,FALSE)</f>
        <v>#N/A</v>
      </c>
      <c r="AD435" s="86"/>
      <c r="AE435" s="77">
        <f>IF(AND($D435=0,$J435="Oil"),'AMI Ref (2)'!$K$5,IF(AND($D435=0,$J435="Gas"),'AMI Ref (2)'!$L$5,IF(AND($D435=0,$J435="Electric"),'AMI Ref (2)'!$M$5,IF(AND($D435=0,$J435="N/A"),0,0))))</f>
        <v>0</v>
      </c>
      <c r="AF435" s="77">
        <f>IF(AND($D435=1,$J435="Oil"),'AMI Ref (2)'!$K$6,IF(AND($D435=1,$J435="Gas"),'AMI Ref (2)'!$L$6,IF(AND($D435=1,$J435="Electric"),'AMI Ref (2)'!$M$6,IF(AND($D435=1,$J435="N/A"),0,0))))</f>
        <v>0</v>
      </c>
      <c r="AG435" s="77">
        <f>IF(AND($D435=2,$J435="Oil"),'AMI Ref (2)'!$K$7,IF(AND($D435=2,$J435="Gas"),'AMI Ref (2)'!$L$7,IF(AND($D435=2,$J435="Electric"),'AMI Ref (2)'!$M$7,IF(AND($D435=2,$J435="N/A"),0,0))))</f>
        <v>0</v>
      </c>
      <c r="AH435" s="77">
        <f>IF(AND($D435=3,$J435="Oil"),'AMI Ref (2)'!$K$8,IF(AND($D435=3,$J435="Gas"),'AMI Ref (2)'!$L$8,IF(AND($D435=3,$J435="Electric"),'AMI Ref (2)'!$M$8,IF(AND($D435=3,$J435="N/A"),0,0))))</f>
        <v>0</v>
      </c>
      <c r="AI435" s="77">
        <f>IF(AND($D435=4,$J435="Oil"),'AMI Ref (2)'!$K$9,IF(AND($D435=4,$J435="Gas"),'AMI Ref (2)'!$L$9,IF(AND($D435=4,$J435="Electric"),'AMI Ref (2)'!$M$9,IF(AND($D435=4,$J435="N/A"),0,0))))</f>
        <v>0</v>
      </c>
      <c r="AJ435" s="77">
        <f>IF(AND($D435=5,$J435="Oil"),'AMI Ref (2)'!$K$10,IF(AND($D435=5,$J435="Gas"),'AMI Ref (2)'!$L$10,IF(AND($D435=5,$J435="Electric"),'AMI Ref (2)'!$M$10,IF(AND($D435=5,$J435="N/A"),0,0))))</f>
        <v>0</v>
      </c>
      <c r="AK435" s="42"/>
      <c r="AL435" s="77">
        <f>IF(AND($D435=0,$K435="Oil"),'AMI Ref (2)'!$N$5,IF(AND($D435=0,$K435="Gas"),'AMI Ref (2)'!$O$5,IF(AND($D435=0,$K435="Electric"),'AMI Ref (2)'!$P$5,IF(AND($D435=0,$K435="N/A"),0,0))))</f>
        <v>0</v>
      </c>
      <c r="AM435" s="77">
        <f>IF(AND($D435=1,$K435="Oil"),'AMI Ref (2)'!$N$6,IF(AND($D435=1,$K435="Gas"),'AMI Ref (2)'!$O$6,IF(AND($D435=1,$K435="Electric"),'AMI Ref (2)'!$P$6,IF(AND($D435=1,$K435="N/A"),0,0))))</f>
        <v>0</v>
      </c>
      <c r="AN435" s="77">
        <f>IF(AND($D435=2,$K435="Oil"),'AMI Ref (2)'!$N$7,IF(AND($D435=2,$K435="Gas"),'AMI Ref (2)'!$O$7,IF(AND($D435=2,$K435="Electric"),'AMI Ref (2)'!$P$7,IF(AND($D435=2,$K435="N/A"),0,0))))</f>
        <v>0</v>
      </c>
      <c r="AO435" s="77">
        <f>IF(AND($D435=3,$K435="Oil"),'AMI Ref (2)'!$N$8,IF(AND($D435=3,$K435="Gas"),'AMI Ref (2)'!$O$8,IF(AND($D435=3,$K435="Electric"),'AMI Ref (2)'!$P$8,IF(AND($D435=3,$K435="N/A"),0,0))))</f>
        <v>0</v>
      </c>
      <c r="AP435" s="77">
        <f>IF(AND($D435=4,$K435="Oil"),'AMI Ref (2)'!$N$9,IF(AND($D435=4,$K435="Gas"),'AMI Ref (2)'!$O$9,IF(AND($D435=4,$K435="Electric"),'AMI Ref (2)'!$P$9,IF(AND($D435=4,$K435="N/A"),0,0))))</f>
        <v>0</v>
      </c>
      <c r="AQ435" s="77">
        <f>IF(AND($D435=5,$K435="Oil"),'AMI Ref (2)'!$N$10,IF(AND($D435=5,$K435="Gas"),'AMI Ref (2)'!$O$10,IF(AND($D435=5,$K435="Electric"),'AMI Ref (2)'!$P$10,IF(AND($D435=5,$K435="N/A"),0,0))))</f>
        <v>0</v>
      </c>
      <c r="AR435" s="86">
        <f t="shared" si="96"/>
        <v>0</v>
      </c>
      <c r="AS435" s="87" t="e">
        <f t="shared" si="97"/>
        <v>#N/A</v>
      </c>
    </row>
    <row r="436" spans="1:45" ht="12.95" customHeight="1" x14ac:dyDescent="0.2">
      <c r="A436" s="68">
        <v>434</v>
      </c>
      <c r="B436" s="79">
        <f>Input!E451</f>
        <v>0</v>
      </c>
      <c r="C436" s="79">
        <f>Input!F451</f>
        <v>0</v>
      </c>
      <c r="D436" s="79">
        <f>Input!G451</f>
        <v>0</v>
      </c>
      <c r="E436" s="79">
        <f>Input!H451</f>
        <v>0</v>
      </c>
      <c r="F436" s="80">
        <f>Input!I451</f>
        <v>0</v>
      </c>
      <c r="G436" s="80">
        <f>Input!J451</f>
        <v>0</v>
      </c>
      <c r="H436" s="79">
        <f>Input!K451</f>
        <v>0</v>
      </c>
      <c r="I436" s="79">
        <f>Input!L451</f>
        <v>0</v>
      </c>
      <c r="J436" s="79">
        <f>Input!M451</f>
        <v>0</v>
      </c>
      <c r="K436" s="79">
        <f>Input!N451</f>
        <v>0</v>
      </c>
      <c r="L436" s="79">
        <f>Input!O451</f>
        <v>0</v>
      </c>
      <c r="M436" s="81" t="str">
        <f t="shared" si="88"/>
        <v/>
      </c>
      <c r="N436" s="82">
        <f t="shared" si="89"/>
        <v>0</v>
      </c>
      <c r="O436" s="83">
        <f>Input!C451</f>
        <v>0</v>
      </c>
      <c r="P436" s="83"/>
      <c r="R436" s="11">
        <f t="shared" si="85"/>
        <v>0</v>
      </c>
      <c r="S436" s="15" t="str">
        <f t="shared" si="86"/>
        <v xml:space="preserve"> </v>
      </c>
      <c r="T436" s="15"/>
      <c r="U436" s="12">
        <f t="shared" si="90"/>
        <v>0</v>
      </c>
      <c r="V436" s="12">
        <f t="shared" si="91"/>
        <v>0</v>
      </c>
      <c r="W436" s="12">
        <f t="shared" si="92"/>
        <v>0</v>
      </c>
      <c r="X436" s="12">
        <f t="shared" si="93"/>
        <v>0</v>
      </c>
      <c r="Y436" s="12">
        <f t="shared" si="94"/>
        <v>0</v>
      </c>
      <c r="Z436" s="12">
        <f t="shared" si="95"/>
        <v>0</v>
      </c>
      <c r="AA436" s="12">
        <f t="shared" si="98"/>
        <v>0</v>
      </c>
      <c r="AB436" s="12" t="str">
        <f t="shared" si="87"/>
        <v>00</v>
      </c>
      <c r="AC436" s="85" t="e">
        <f>VLOOKUP(AB436,'AMI Ref (2)'!T:U,2,FALSE)</f>
        <v>#N/A</v>
      </c>
      <c r="AD436" s="86"/>
      <c r="AE436" s="77">
        <f>IF(AND($D436=0,$J436="Oil"),'AMI Ref (2)'!$K$5,IF(AND($D436=0,$J436="Gas"),'AMI Ref (2)'!$L$5,IF(AND($D436=0,$J436="Electric"),'AMI Ref (2)'!$M$5,IF(AND($D436=0,$J436="N/A"),0,0))))</f>
        <v>0</v>
      </c>
      <c r="AF436" s="77">
        <f>IF(AND($D436=1,$J436="Oil"),'AMI Ref (2)'!$K$6,IF(AND($D436=1,$J436="Gas"),'AMI Ref (2)'!$L$6,IF(AND($D436=1,$J436="Electric"),'AMI Ref (2)'!$M$6,IF(AND($D436=1,$J436="N/A"),0,0))))</f>
        <v>0</v>
      </c>
      <c r="AG436" s="77">
        <f>IF(AND($D436=2,$J436="Oil"),'AMI Ref (2)'!$K$7,IF(AND($D436=2,$J436="Gas"),'AMI Ref (2)'!$L$7,IF(AND($D436=2,$J436="Electric"),'AMI Ref (2)'!$M$7,IF(AND($D436=2,$J436="N/A"),0,0))))</f>
        <v>0</v>
      </c>
      <c r="AH436" s="77">
        <f>IF(AND($D436=3,$J436="Oil"),'AMI Ref (2)'!$K$8,IF(AND($D436=3,$J436="Gas"),'AMI Ref (2)'!$L$8,IF(AND($D436=3,$J436="Electric"),'AMI Ref (2)'!$M$8,IF(AND($D436=3,$J436="N/A"),0,0))))</f>
        <v>0</v>
      </c>
      <c r="AI436" s="77">
        <f>IF(AND($D436=4,$J436="Oil"),'AMI Ref (2)'!$K$9,IF(AND($D436=4,$J436="Gas"),'AMI Ref (2)'!$L$9,IF(AND($D436=4,$J436="Electric"),'AMI Ref (2)'!$M$9,IF(AND($D436=4,$J436="N/A"),0,0))))</f>
        <v>0</v>
      </c>
      <c r="AJ436" s="77">
        <f>IF(AND($D436=5,$J436="Oil"),'AMI Ref (2)'!$K$10,IF(AND($D436=5,$J436="Gas"),'AMI Ref (2)'!$L$10,IF(AND($D436=5,$J436="Electric"),'AMI Ref (2)'!$M$10,IF(AND($D436=5,$J436="N/A"),0,0))))</f>
        <v>0</v>
      </c>
      <c r="AK436" s="42"/>
      <c r="AL436" s="77">
        <f>IF(AND($D436=0,$K436="Oil"),'AMI Ref (2)'!$N$5,IF(AND($D436=0,$K436="Gas"),'AMI Ref (2)'!$O$5,IF(AND($D436=0,$K436="Electric"),'AMI Ref (2)'!$P$5,IF(AND($D436=0,$K436="N/A"),0,0))))</f>
        <v>0</v>
      </c>
      <c r="AM436" s="77">
        <f>IF(AND($D436=1,$K436="Oil"),'AMI Ref (2)'!$N$6,IF(AND($D436=1,$K436="Gas"),'AMI Ref (2)'!$O$6,IF(AND($D436=1,$K436="Electric"),'AMI Ref (2)'!$P$6,IF(AND($D436=1,$K436="N/A"),0,0))))</f>
        <v>0</v>
      </c>
      <c r="AN436" s="77">
        <f>IF(AND($D436=2,$K436="Oil"),'AMI Ref (2)'!$N$7,IF(AND($D436=2,$K436="Gas"),'AMI Ref (2)'!$O$7,IF(AND($D436=2,$K436="Electric"),'AMI Ref (2)'!$P$7,IF(AND($D436=2,$K436="N/A"),0,0))))</f>
        <v>0</v>
      </c>
      <c r="AO436" s="77">
        <f>IF(AND($D436=3,$K436="Oil"),'AMI Ref (2)'!$N$8,IF(AND($D436=3,$K436="Gas"),'AMI Ref (2)'!$O$8,IF(AND($D436=3,$K436="Electric"),'AMI Ref (2)'!$P$8,IF(AND($D436=3,$K436="N/A"),0,0))))</f>
        <v>0</v>
      </c>
      <c r="AP436" s="77">
        <f>IF(AND($D436=4,$K436="Oil"),'AMI Ref (2)'!$N$9,IF(AND($D436=4,$K436="Gas"),'AMI Ref (2)'!$O$9,IF(AND($D436=4,$K436="Electric"),'AMI Ref (2)'!$P$9,IF(AND($D436=4,$K436="N/A"),0,0))))</f>
        <v>0</v>
      </c>
      <c r="AQ436" s="77">
        <f>IF(AND($D436=5,$K436="Oil"),'AMI Ref (2)'!$N$10,IF(AND($D436=5,$K436="Gas"),'AMI Ref (2)'!$O$10,IF(AND($D436=5,$K436="Electric"),'AMI Ref (2)'!$P$10,IF(AND($D436=5,$K436="N/A"),0,0))))</f>
        <v>0</v>
      </c>
      <c r="AR436" s="86">
        <f t="shared" si="96"/>
        <v>0</v>
      </c>
      <c r="AS436" s="87" t="e">
        <f t="shared" si="97"/>
        <v>#N/A</v>
      </c>
    </row>
    <row r="437" spans="1:45" ht="12.95" customHeight="1" x14ac:dyDescent="0.2">
      <c r="A437" s="68">
        <v>435</v>
      </c>
      <c r="B437" s="79">
        <f>Input!E452</f>
        <v>0</v>
      </c>
      <c r="C437" s="79">
        <f>Input!F452</f>
        <v>0</v>
      </c>
      <c r="D437" s="79">
        <f>Input!G452</f>
        <v>0</v>
      </c>
      <c r="E437" s="79">
        <f>Input!H452</f>
        <v>0</v>
      </c>
      <c r="F437" s="80">
        <f>Input!I452</f>
        <v>0</v>
      </c>
      <c r="G437" s="80">
        <f>Input!J452</f>
        <v>0</v>
      </c>
      <c r="H437" s="79">
        <f>Input!K452</f>
        <v>0</v>
      </c>
      <c r="I437" s="79">
        <f>Input!L452</f>
        <v>0</v>
      </c>
      <c r="J437" s="79">
        <f>Input!M452</f>
        <v>0</v>
      </c>
      <c r="K437" s="79">
        <f>Input!N452</f>
        <v>0</v>
      </c>
      <c r="L437" s="79">
        <f>Input!O452</f>
        <v>0</v>
      </c>
      <c r="M437" s="81" t="str">
        <f t="shared" si="88"/>
        <v/>
      </c>
      <c r="N437" s="82">
        <f t="shared" si="89"/>
        <v>0</v>
      </c>
      <c r="O437" s="83">
        <f>Input!C452</f>
        <v>0</v>
      </c>
      <c r="P437" s="83"/>
      <c r="R437" s="11">
        <f t="shared" si="85"/>
        <v>0</v>
      </c>
      <c r="S437" s="15" t="str">
        <f t="shared" si="86"/>
        <v xml:space="preserve"> </v>
      </c>
      <c r="T437" s="15"/>
      <c r="U437" s="12">
        <f t="shared" si="90"/>
        <v>0</v>
      </c>
      <c r="V437" s="12">
        <f t="shared" si="91"/>
        <v>0</v>
      </c>
      <c r="W437" s="12">
        <f t="shared" si="92"/>
        <v>0</v>
      </c>
      <c r="X437" s="12">
        <f t="shared" si="93"/>
        <v>0</v>
      </c>
      <c r="Y437" s="12">
        <f t="shared" si="94"/>
        <v>0</v>
      </c>
      <c r="Z437" s="12">
        <f t="shared" si="95"/>
        <v>0</v>
      </c>
      <c r="AA437" s="12">
        <f t="shared" si="98"/>
        <v>0</v>
      </c>
      <c r="AB437" s="12" t="str">
        <f t="shared" si="87"/>
        <v>00</v>
      </c>
      <c r="AC437" s="85" t="e">
        <f>VLOOKUP(AB437,'AMI Ref (2)'!T:U,2,FALSE)</f>
        <v>#N/A</v>
      </c>
      <c r="AD437" s="86"/>
      <c r="AE437" s="77">
        <f>IF(AND($D437=0,$J437="Oil"),'AMI Ref (2)'!$K$5,IF(AND($D437=0,$J437="Gas"),'AMI Ref (2)'!$L$5,IF(AND($D437=0,$J437="Electric"),'AMI Ref (2)'!$M$5,IF(AND($D437=0,$J437="N/A"),0,0))))</f>
        <v>0</v>
      </c>
      <c r="AF437" s="77">
        <f>IF(AND($D437=1,$J437="Oil"),'AMI Ref (2)'!$K$6,IF(AND($D437=1,$J437="Gas"),'AMI Ref (2)'!$L$6,IF(AND($D437=1,$J437="Electric"),'AMI Ref (2)'!$M$6,IF(AND($D437=1,$J437="N/A"),0,0))))</f>
        <v>0</v>
      </c>
      <c r="AG437" s="77">
        <f>IF(AND($D437=2,$J437="Oil"),'AMI Ref (2)'!$K$7,IF(AND($D437=2,$J437="Gas"),'AMI Ref (2)'!$L$7,IF(AND($D437=2,$J437="Electric"),'AMI Ref (2)'!$M$7,IF(AND($D437=2,$J437="N/A"),0,0))))</f>
        <v>0</v>
      </c>
      <c r="AH437" s="77">
        <f>IF(AND($D437=3,$J437="Oil"),'AMI Ref (2)'!$K$8,IF(AND($D437=3,$J437="Gas"),'AMI Ref (2)'!$L$8,IF(AND($D437=3,$J437="Electric"),'AMI Ref (2)'!$M$8,IF(AND($D437=3,$J437="N/A"),0,0))))</f>
        <v>0</v>
      </c>
      <c r="AI437" s="77">
        <f>IF(AND($D437=4,$J437="Oil"),'AMI Ref (2)'!$K$9,IF(AND($D437=4,$J437="Gas"),'AMI Ref (2)'!$L$9,IF(AND($D437=4,$J437="Electric"),'AMI Ref (2)'!$M$9,IF(AND($D437=4,$J437="N/A"),0,0))))</f>
        <v>0</v>
      </c>
      <c r="AJ437" s="77">
        <f>IF(AND($D437=5,$J437="Oil"),'AMI Ref (2)'!$K$10,IF(AND($D437=5,$J437="Gas"),'AMI Ref (2)'!$L$10,IF(AND($D437=5,$J437="Electric"),'AMI Ref (2)'!$M$10,IF(AND($D437=5,$J437="N/A"),0,0))))</f>
        <v>0</v>
      </c>
      <c r="AK437" s="42"/>
      <c r="AL437" s="77">
        <f>IF(AND($D437=0,$K437="Oil"),'AMI Ref (2)'!$N$5,IF(AND($D437=0,$K437="Gas"),'AMI Ref (2)'!$O$5,IF(AND($D437=0,$K437="Electric"),'AMI Ref (2)'!$P$5,IF(AND($D437=0,$K437="N/A"),0,0))))</f>
        <v>0</v>
      </c>
      <c r="AM437" s="77">
        <f>IF(AND($D437=1,$K437="Oil"),'AMI Ref (2)'!$N$6,IF(AND($D437=1,$K437="Gas"),'AMI Ref (2)'!$O$6,IF(AND($D437=1,$K437="Electric"),'AMI Ref (2)'!$P$6,IF(AND($D437=1,$K437="N/A"),0,0))))</f>
        <v>0</v>
      </c>
      <c r="AN437" s="77">
        <f>IF(AND($D437=2,$K437="Oil"),'AMI Ref (2)'!$N$7,IF(AND($D437=2,$K437="Gas"),'AMI Ref (2)'!$O$7,IF(AND($D437=2,$K437="Electric"),'AMI Ref (2)'!$P$7,IF(AND($D437=2,$K437="N/A"),0,0))))</f>
        <v>0</v>
      </c>
      <c r="AO437" s="77">
        <f>IF(AND($D437=3,$K437="Oil"),'AMI Ref (2)'!$N$8,IF(AND($D437=3,$K437="Gas"),'AMI Ref (2)'!$O$8,IF(AND($D437=3,$K437="Electric"),'AMI Ref (2)'!$P$8,IF(AND($D437=3,$K437="N/A"),0,0))))</f>
        <v>0</v>
      </c>
      <c r="AP437" s="77">
        <f>IF(AND($D437=4,$K437="Oil"),'AMI Ref (2)'!$N$9,IF(AND($D437=4,$K437="Gas"),'AMI Ref (2)'!$O$9,IF(AND($D437=4,$K437="Electric"),'AMI Ref (2)'!$P$9,IF(AND($D437=4,$K437="N/A"),0,0))))</f>
        <v>0</v>
      </c>
      <c r="AQ437" s="77">
        <f>IF(AND($D437=5,$K437="Oil"),'AMI Ref (2)'!$N$10,IF(AND($D437=5,$K437="Gas"),'AMI Ref (2)'!$O$10,IF(AND($D437=5,$K437="Electric"),'AMI Ref (2)'!$P$10,IF(AND($D437=5,$K437="N/A"),0,0))))</f>
        <v>0</v>
      </c>
      <c r="AR437" s="86">
        <f t="shared" si="96"/>
        <v>0</v>
      </c>
      <c r="AS437" s="87" t="e">
        <f t="shared" si="97"/>
        <v>#N/A</v>
      </c>
    </row>
    <row r="438" spans="1:45" ht="12.95" customHeight="1" x14ac:dyDescent="0.2">
      <c r="A438" s="68">
        <v>436</v>
      </c>
      <c r="B438" s="79">
        <f>Input!E453</f>
        <v>0</v>
      </c>
      <c r="C438" s="79">
        <f>Input!F453</f>
        <v>0</v>
      </c>
      <c r="D438" s="79">
        <f>Input!G453</f>
        <v>0</v>
      </c>
      <c r="E438" s="79">
        <f>Input!H453</f>
        <v>0</v>
      </c>
      <c r="F438" s="80">
        <f>Input!I453</f>
        <v>0</v>
      </c>
      <c r="G438" s="80">
        <f>Input!J453</f>
        <v>0</v>
      </c>
      <c r="H438" s="79">
        <f>Input!K453</f>
        <v>0</v>
      </c>
      <c r="I438" s="79">
        <f>Input!L453</f>
        <v>0</v>
      </c>
      <c r="J438" s="79">
        <f>Input!M453</f>
        <v>0</v>
      </c>
      <c r="K438" s="79">
        <f>Input!N453</f>
        <v>0</v>
      </c>
      <c r="L438" s="79">
        <f>Input!O453</f>
        <v>0</v>
      </c>
      <c r="M438" s="81" t="str">
        <f t="shared" si="88"/>
        <v/>
      </c>
      <c r="N438" s="82">
        <f t="shared" si="89"/>
        <v>0</v>
      </c>
      <c r="O438" s="83">
        <f>Input!C453</f>
        <v>0</v>
      </c>
      <c r="P438" s="83"/>
      <c r="R438" s="11">
        <f t="shared" si="85"/>
        <v>0</v>
      </c>
      <c r="S438" s="15" t="str">
        <f t="shared" si="86"/>
        <v xml:space="preserve"> </v>
      </c>
      <c r="T438" s="15"/>
      <c r="U438" s="12">
        <f t="shared" si="90"/>
        <v>0</v>
      </c>
      <c r="V438" s="12">
        <f t="shared" si="91"/>
        <v>0</v>
      </c>
      <c r="W438" s="12">
        <f t="shared" si="92"/>
        <v>0</v>
      </c>
      <c r="X438" s="12">
        <f t="shared" si="93"/>
        <v>0</v>
      </c>
      <c r="Y438" s="12">
        <f t="shared" si="94"/>
        <v>0</v>
      </c>
      <c r="Z438" s="12">
        <f t="shared" si="95"/>
        <v>0</v>
      </c>
      <c r="AA438" s="12">
        <f t="shared" si="98"/>
        <v>0</v>
      </c>
      <c r="AB438" s="12" t="str">
        <f t="shared" si="87"/>
        <v>00</v>
      </c>
      <c r="AC438" s="85" t="e">
        <f>VLOOKUP(AB438,'AMI Ref (2)'!T:U,2,FALSE)</f>
        <v>#N/A</v>
      </c>
      <c r="AD438" s="86"/>
      <c r="AE438" s="77">
        <f>IF(AND($D438=0,$J438="Oil"),'AMI Ref (2)'!$K$5,IF(AND($D438=0,$J438="Gas"),'AMI Ref (2)'!$L$5,IF(AND($D438=0,$J438="Electric"),'AMI Ref (2)'!$M$5,IF(AND($D438=0,$J438="N/A"),0,0))))</f>
        <v>0</v>
      </c>
      <c r="AF438" s="77">
        <f>IF(AND($D438=1,$J438="Oil"),'AMI Ref (2)'!$K$6,IF(AND($D438=1,$J438="Gas"),'AMI Ref (2)'!$L$6,IF(AND($D438=1,$J438="Electric"),'AMI Ref (2)'!$M$6,IF(AND($D438=1,$J438="N/A"),0,0))))</f>
        <v>0</v>
      </c>
      <c r="AG438" s="77">
        <f>IF(AND($D438=2,$J438="Oil"),'AMI Ref (2)'!$K$7,IF(AND($D438=2,$J438="Gas"),'AMI Ref (2)'!$L$7,IF(AND($D438=2,$J438="Electric"),'AMI Ref (2)'!$M$7,IF(AND($D438=2,$J438="N/A"),0,0))))</f>
        <v>0</v>
      </c>
      <c r="AH438" s="77">
        <f>IF(AND($D438=3,$J438="Oil"),'AMI Ref (2)'!$K$8,IF(AND($D438=3,$J438="Gas"),'AMI Ref (2)'!$L$8,IF(AND($D438=3,$J438="Electric"),'AMI Ref (2)'!$M$8,IF(AND($D438=3,$J438="N/A"),0,0))))</f>
        <v>0</v>
      </c>
      <c r="AI438" s="77">
        <f>IF(AND($D438=4,$J438="Oil"),'AMI Ref (2)'!$K$9,IF(AND($D438=4,$J438="Gas"),'AMI Ref (2)'!$L$9,IF(AND($D438=4,$J438="Electric"),'AMI Ref (2)'!$M$9,IF(AND($D438=4,$J438="N/A"),0,0))))</f>
        <v>0</v>
      </c>
      <c r="AJ438" s="77">
        <f>IF(AND($D438=5,$J438="Oil"),'AMI Ref (2)'!$K$10,IF(AND($D438=5,$J438="Gas"),'AMI Ref (2)'!$L$10,IF(AND($D438=5,$J438="Electric"),'AMI Ref (2)'!$M$10,IF(AND($D438=5,$J438="N/A"),0,0))))</f>
        <v>0</v>
      </c>
      <c r="AK438" s="42"/>
      <c r="AL438" s="77">
        <f>IF(AND($D438=0,$K438="Oil"),'AMI Ref (2)'!$N$5,IF(AND($D438=0,$K438="Gas"),'AMI Ref (2)'!$O$5,IF(AND($D438=0,$K438="Electric"),'AMI Ref (2)'!$P$5,IF(AND($D438=0,$K438="N/A"),0,0))))</f>
        <v>0</v>
      </c>
      <c r="AM438" s="77">
        <f>IF(AND($D438=1,$K438="Oil"),'AMI Ref (2)'!$N$6,IF(AND($D438=1,$K438="Gas"),'AMI Ref (2)'!$O$6,IF(AND($D438=1,$K438="Electric"),'AMI Ref (2)'!$P$6,IF(AND($D438=1,$K438="N/A"),0,0))))</f>
        <v>0</v>
      </c>
      <c r="AN438" s="77">
        <f>IF(AND($D438=2,$K438="Oil"),'AMI Ref (2)'!$N$7,IF(AND($D438=2,$K438="Gas"),'AMI Ref (2)'!$O$7,IF(AND($D438=2,$K438="Electric"),'AMI Ref (2)'!$P$7,IF(AND($D438=2,$K438="N/A"),0,0))))</f>
        <v>0</v>
      </c>
      <c r="AO438" s="77">
        <f>IF(AND($D438=3,$K438="Oil"),'AMI Ref (2)'!$N$8,IF(AND($D438=3,$K438="Gas"),'AMI Ref (2)'!$O$8,IF(AND($D438=3,$K438="Electric"),'AMI Ref (2)'!$P$8,IF(AND($D438=3,$K438="N/A"),0,0))))</f>
        <v>0</v>
      </c>
      <c r="AP438" s="77">
        <f>IF(AND($D438=4,$K438="Oil"),'AMI Ref (2)'!$N$9,IF(AND($D438=4,$K438="Gas"),'AMI Ref (2)'!$O$9,IF(AND($D438=4,$K438="Electric"),'AMI Ref (2)'!$P$9,IF(AND($D438=4,$K438="N/A"),0,0))))</f>
        <v>0</v>
      </c>
      <c r="AQ438" s="77">
        <f>IF(AND($D438=5,$K438="Oil"),'AMI Ref (2)'!$N$10,IF(AND($D438=5,$K438="Gas"),'AMI Ref (2)'!$O$10,IF(AND($D438=5,$K438="Electric"),'AMI Ref (2)'!$P$10,IF(AND($D438=5,$K438="N/A"),0,0))))</f>
        <v>0</v>
      </c>
      <c r="AR438" s="86">
        <f t="shared" si="96"/>
        <v>0</v>
      </c>
      <c r="AS438" s="87" t="e">
        <f t="shared" si="97"/>
        <v>#N/A</v>
      </c>
    </row>
    <row r="439" spans="1:45" ht="12.95" customHeight="1" x14ac:dyDescent="0.2">
      <c r="A439" s="68">
        <v>437</v>
      </c>
      <c r="B439" s="79">
        <f>Input!E454</f>
        <v>0</v>
      </c>
      <c r="C439" s="79">
        <f>Input!F454</f>
        <v>0</v>
      </c>
      <c r="D439" s="79">
        <f>Input!G454</f>
        <v>0</v>
      </c>
      <c r="E439" s="79">
        <f>Input!H454</f>
        <v>0</v>
      </c>
      <c r="F439" s="80">
        <f>Input!I454</f>
        <v>0</v>
      </c>
      <c r="G439" s="80">
        <f>Input!J454</f>
        <v>0</v>
      </c>
      <c r="H439" s="79">
        <f>Input!K454</f>
        <v>0</v>
      </c>
      <c r="I439" s="79">
        <f>Input!L454</f>
        <v>0</v>
      </c>
      <c r="J439" s="79">
        <f>Input!M454</f>
        <v>0</v>
      </c>
      <c r="K439" s="79">
        <f>Input!N454</f>
        <v>0</v>
      </c>
      <c r="L439" s="79">
        <f>Input!O454</f>
        <v>0</v>
      </c>
      <c r="M439" s="81" t="str">
        <f t="shared" si="88"/>
        <v/>
      </c>
      <c r="N439" s="82">
        <f t="shared" si="89"/>
        <v>0</v>
      </c>
      <c r="O439" s="83">
        <f>Input!C454</f>
        <v>0</v>
      </c>
      <c r="P439" s="83"/>
      <c r="R439" s="11">
        <f t="shared" si="85"/>
        <v>0</v>
      </c>
      <c r="S439" s="15" t="str">
        <f t="shared" si="86"/>
        <v xml:space="preserve"> </v>
      </c>
      <c r="T439" s="15"/>
      <c r="U439" s="12">
        <f t="shared" si="90"/>
        <v>0</v>
      </c>
      <c r="V439" s="12">
        <f t="shared" si="91"/>
        <v>0</v>
      </c>
      <c r="W439" s="12">
        <f t="shared" si="92"/>
        <v>0</v>
      </c>
      <c r="X439" s="12">
        <f t="shared" si="93"/>
        <v>0</v>
      </c>
      <c r="Y439" s="12">
        <f t="shared" si="94"/>
        <v>0</v>
      </c>
      <c r="Z439" s="12">
        <f t="shared" si="95"/>
        <v>0</v>
      </c>
      <c r="AA439" s="12">
        <f t="shared" si="98"/>
        <v>0</v>
      </c>
      <c r="AB439" s="12" t="str">
        <f t="shared" si="87"/>
        <v>00</v>
      </c>
      <c r="AC439" s="85" t="e">
        <f>VLOOKUP(AB439,'AMI Ref (2)'!T:U,2,FALSE)</f>
        <v>#N/A</v>
      </c>
      <c r="AD439" s="86"/>
      <c r="AE439" s="77">
        <f>IF(AND($D439=0,$J439="Oil"),'AMI Ref (2)'!$K$5,IF(AND($D439=0,$J439="Gas"),'AMI Ref (2)'!$L$5,IF(AND($D439=0,$J439="Electric"),'AMI Ref (2)'!$M$5,IF(AND($D439=0,$J439="N/A"),0,0))))</f>
        <v>0</v>
      </c>
      <c r="AF439" s="77">
        <f>IF(AND($D439=1,$J439="Oil"),'AMI Ref (2)'!$K$6,IF(AND($D439=1,$J439="Gas"),'AMI Ref (2)'!$L$6,IF(AND($D439=1,$J439="Electric"),'AMI Ref (2)'!$M$6,IF(AND($D439=1,$J439="N/A"),0,0))))</f>
        <v>0</v>
      </c>
      <c r="AG439" s="77">
        <f>IF(AND($D439=2,$J439="Oil"),'AMI Ref (2)'!$K$7,IF(AND($D439=2,$J439="Gas"),'AMI Ref (2)'!$L$7,IF(AND($D439=2,$J439="Electric"),'AMI Ref (2)'!$M$7,IF(AND($D439=2,$J439="N/A"),0,0))))</f>
        <v>0</v>
      </c>
      <c r="AH439" s="77">
        <f>IF(AND($D439=3,$J439="Oil"),'AMI Ref (2)'!$K$8,IF(AND($D439=3,$J439="Gas"),'AMI Ref (2)'!$L$8,IF(AND($D439=3,$J439="Electric"),'AMI Ref (2)'!$M$8,IF(AND($D439=3,$J439="N/A"),0,0))))</f>
        <v>0</v>
      </c>
      <c r="AI439" s="77">
        <f>IF(AND($D439=4,$J439="Oil"),'AMI Ref (2)'!$K$9,IF(AND($D439=4,$J439="Gas"),'AMI Ref (2)'!$L$9,IF(AND($D439=4,$J439="Electric"),'AMI Ref (2)'!$M$9,IF(AND($D439=4,$J439="N/A"),0,0))))</f>
        <v>0</v>
      </c>
      <c r="AJ439" s="77">
        <f>IF(AND($D439=5,$J439="Oil"),'AMI Ref (2)'!$K$10,IF(AND($D439=5,$J439="Gas"),'AMI Ref (2)'!$L$10,IF(AND($D439=5,$J439="Electric"),'AMI Ref (2)'!$M$10,IF(AND($D439=5,$J439="N/A"),0,0))))</f>
        <v>0</v>
      </c>
      <c r="AK439" s="42"/>
      <c r="AL439" s="77">
        <f>IF(AND($D439=0,$K439="Oil"),'AMI Ref (2)'!$N$5,IF(AND($D439=0,$K439="Gas"),'AMI Ref (2)'!$O$5,IF(AND($D439=0,$K439="Electric"),'AMI Ref (2)'!$P$5,IF(AND($D439=0,$K439="N/A"),0,0))))</f>
        <v>0</v>
      </c>
      <c r="AM439" s="77">
        <f>IF(AND($D439=1,$K439="Oil"),'AMI Ref (2)'!$N$6,IF(AND($D439=1,$K439="Gas"),'AMI Ref (2)'!$O$6,IF(AND($D439=1,$K439="Electric"),'AMI Ref (2)'!$P$6,IF(AND($D439=1,$K439="N/A"),0,0))))</f>
        <v>0</v>
      </c>
      <c r="AN439" s="77">
        <f>IF(AND($D439=2,$K439="Oil"),'AMI Ref (2)'!$N$7,IF(AND($D439=2,$K439="Gas"),'AMI Ref (2)'!$O$7,IF(AND($D439=2,$K439="Electric"),'AMI Ref (2)'!$P$7,IF(AND($D439=2,$K439="N/A"),0,0))))</f>
        <v>0</v>
      </c>
      <c r="AO439" s="77">
        <f>IF(AND($D439=3,$K439="Oil"),'AMI Ref (2)'!$N$8,IF(AND($D439=3,$K439="Gas"),'AMI Ref (2)'!$O$8,IF(AND($D439=3,$K439="Electric"),'AMI Ref (2)'!$P$8,IF(AND($D439=3,$K439="N/A"),0,0))))</f>
        <v>0</v>
      </c>
      <c r="AP439" s="77">
        <f>IF(AND($D439=4,$K439="Oil"),'AMI Ref (2)'!$N$9,IF(AND($D439=4,$K439="Gas"),'AMI Ref (2)'!$O$9,IF(AND($D439=4,$K439="Electric"),'AMI Ref (2)'!$P$9,IF(AND($D439=4,$K439="N/A"),0,0))))</f>
        <v>0</v>
      </c>
      <c r="AQ439" s="77">
        <f>IF(AND($D439=5,$K439="Oil"),'AMI Ref (2)'!$N$10,IF(AND($D439=5,$K439="Gas"),'AMI Ref (2)'!$O$10,IF(AND($D439=5,$K439="Electric"),'AMI Ref (2)'!$P$10,IF(AND($D439=5,$K439="N/A"),0,0))))</f>
        <v>0</v>
      </c>
      <c r="AR439" s="86">
        <f t="shared" si="96"/>
        <v>0</v>
      </c>
      <c r="AS439" s="87" t="e">
        <f t="shared" si="97"/>
        <v>#N/A</v>
      </c>
    </row>
    <row r="440" spans="1:45" ht="12.95" customHeight="1" x14ac:dyDescent="0.2">
      <c r="A440" s="68">
        <v>438</v>
      </c>
      <c r="B440" s="79">
        <f>Input!E455</f>
        <v>0</v>
      </c>
      <c r="C440" s="79">
        <f>Input!F455</f>
        <v>0</v>
      </c>
      <c r="D440" s="79">
        <f>Input!G455</f>
        <v>0</v>
      </c>
      <c r="E440" s="79">
        <f>Input!H455</f>
        <v>0</v>
      </c>
      <c r="F440" s="80">
        <f>Input!I455</f>
        <v>0</v>
      </c>
      <c r="G440" s="80">
        <f>Input!J455</f>
        <v>0</v>
      </c>
      <c r="H440" s="79">
        <f>Input!K455</f>
        <v>0</v>
      </c>
      <c r="I440" s="79">
        <f>Input!L455</f>
        <v>0</v>
      </c>
      <c r="J440" s="79">
        <f>Input!M455</f>
        <v>0</v>
      </c>
      <c r="K440" s="79">
        <f>Input!N455</f>
        <v>0</v>
      </c>
      <c r="L440" s="79">
        <f>Input!O455</f>
        <v>0</v>
      </c>
      <c r="M440" s="81" t="str">
        <f t="shared" si="88"/>
        <v/>
      </c>
      <c r="N440" s="82">
        <f t="shared" si="89"/>
        <v>0</v>
      </c>
      <c r="O440" s="83">
        <f>Input!C455</f>
        <v>0</v>
      </c>
      <c r="P440" s="83"/>
      <c r="R440" s="11">
        <f t="shared" si="85"/>
        <v>0</v>
      </c>
      <c r="S440" s="15" t="str">
        <f t="shared" si="86"/>
        <v xml:space="preserve"> </v>
      </c>
      <c r="T440" s="15"/>
      <c r="U440" s="12">
        <f t="shared" si="90"/>
        <v>0</v>
      </c>
      <c r="V440" s="12">
        <f t="shared" si="91"/>
        <v>0</v>
      </c>
      <c r="W440" s="12">
        <f t="shared" si="92"/>
        <v>0</v>
      </c>
      <c r="X440" s="12">
        <f t="shared" si="93"/>
        <v>0</v>
      </c>
      <c r="Y440" s="12">
        <f t="shared" si="94"/>
        <v>0</v>
      </c>
      <c r="Z440" s="12">
        <f t="shared" si="95"/>
        <v>0</v>
      </c>
      <c r="AA440" s="12">
        <f t="shared" si="98"/>
        <v>0</v>
      </c>
      <c r="AB440" s="12" t="str">
        <f t="shared" si="87"/>
        <v>00</v>
      </c>
      <c r="AC440" s="85" t="e">
        <f>VLOOKUP(AB440,'AMI Ref (2)'!T:U,2,FALSE)</f>
        <v>#N/A</v>
      </c>
      <c r="AD440" s="86"/>
      <c r="AE440" s="77">
        <f>IF(AND($D440=0,$J440="Oil"),'AMI Ref (2)'!$K$5,IF(AND($D440=0,$J440="Gas"),'AMI Ref (2)'!$L$5,IF(AND($D440=0,$J440="Electric"),'AMI Ref (2)'!$M$5,IF(AND($D440=0,$J440="N/A"),0,0))))</f>
        <v>0</v>
      </c>
      <c r="AF440" s="77">
        <f>IF(AND($D440=1,$J440="Oil"),'AMI Ref (2)'!$K$6,IF(AND($D440=1,$J440="Gas"),'AMI Ref (2)'!$L$6,IF(AND($D440=1,$J440="Electric"),'AMI Ref (2)'!$M$6,IF(AND($D440=1,$J440="N/A"),0,0))))</f>
        <v>0</v>
      </c>
      <c r="AG440" s="77">
        <f>IF(AND($D440=2,$J440="Oil"),'AMI Ref (2)'!$K$7,IF(AND($D440=2,$J440="Gas"),'AMI Ref (2)'!$L$7,IF(AND($D440=2,$J440="Electric"),'AMI Ref (2)'!$M$7,IF(AND($D440=2,$J440="N/A"),0,0))))</f>
        <v>0</v>
      </c>
      <c r="AH440" s="77">
        <f>IF(AND($D440=3,$J440="Oil"),'AMI Ref (2)'!$K$8,IF(AND($D440=3,$J440="Gas"),'AMI Ref (2)'!$L$8,IF(AND($D440=3,$J440="Electric"),'AMI Ref (2)'!$M$8,IF(AND($D440=3,$J440="N/A"),0,0))))</f>
        <v>0</v>
      </c>
      <c r="AI440" s="77">
        <f>IF(AND($D440=4,$J440="Oil"),'AMI Ref (2)'!$K$9,IF(AND($D440=4,$J440="Gas"),'AMI Ref (2)'!$L$9,IF(AND($D440=4,$J440="Electric"),'AMI Ref (2)'!$M$9,IF(AND($D440=4,$J440="N/A"),0,0))))</f>
        <v>0</v>
      </c>
      <c r="AJ440" s="77">
        <f>IF(AND($D440=5,$J440="Oil"),'AMI Ref (2)'!$K$10,IF(AND($D440=5,$J440="Gas"),'AMI Ref (2)'!$L$10,IF(AND($D440=5,$J440="Electric"),'AMI Ref (2)'!$M$10,IF(AND($D440=5,$J440="N/A"),0,0))))</f>
        <v>0</v>
      </c>
      <c r="AK440" s="42"/>
      <c r="AL440" s="77">
        <f>IF(AND($D440=0,$K440="Oil"),'AMI Ref (2)'!$N$5,IF(AND($D440=0,$K440="Gas"),'AMI Ref (2)'!$O$5,IF(AND($D440=0,$K440="Electric"),'AMI Ref (2)'!$P$5,IF(AND($D440=0,$K440="N/A"),0,0))))</f>
        <v>0</v>
      </c>
      <c r="AM440" s="77">
        <f>IF(AND($D440=1,$K440="Oil"),'AMI Ref (2)'!$N$6,IF(AND($D440=1,$K440="Gas"),'AMI Ref (2)'!$O$6,IF(AND($D440=1,$K440="Electric"),'AMI Ref (2)'!$P$6,IF(AND($D440=1,$K440="N/A"),0,0))))</f>
        <v>0</v>
      </c>
      <c r="AN440" s="77">
        <f>IF(AND($D440=2,$K440="Oil"),'AMI Ref (2)'!$N$7,IF(AND($D440=2,$K440="Gas"),'AMI Ref (2)'!$O$7,IF(AND($D440=2,$K440="Electric"),'AMI Ref (2)'!$P$7,IF(AND($D440=2,$K440="N/A"),0,0))))</f>
        <v>0</v>
      </c>
      <c r="AO440" s="77">
        <f>IF(AND($D440=3,$K440="Oil"),'AMI Ref (2)'!$N$8,IF(AND($D440=3,$K440="Gas"),'AMI Ref (2)'!$O$8,IF(AND($D440=3,$K440="Electric"),'AMI Ref (2)'!$P$8,IF(AND($D440=3,$K440="N/A"),0,0))))</f>
        <v>0</v>
      </c>
      <c r="AP440" s="77">
        <f>IF(AND($D440=4,$K440="Oil"),'AMI Ref (2)'!$N$9,IF(AND($D440=4,$K440="Gas"),'AMI Ref (2)'!$O$9,IF(AND($D440=4,$K440="Electric"),'AMI Ref (2)'!$P$9,IF(AND($D440=4,$K440="N/A"),0,0))))</f>
        <v>0</v>
      </c>
      <c r="AQ440" s="77">
        <f>IF(AND($D440=5,$K440="Oil"),'AMI Ref (2)'!$N$10,IF(AND($D440=5,$K440="Gas"),'AMI Ref (2)'!$O$10,IF(AND($D440=5,$K440="Electric"),'AMI Ref (2)'!$P$10,IF(AND($D440=5,$K440="N/A"),0,0))))</f>
        <v>0</v>
      </c>
      <c r="AR440" s="86">
        <f t="shared" si="96"/>
        <v>0</v>
      </c>
      <c r="AS440" s="87" t="e">
        <f t="shared" si="97"/>
        <v>#N/A</v>
      </c>
    </row>
    <row r="441" spans="1:45" ht="12.95" customHeight="1" x14ac:dyDescent="0.2">
      <c r="A441" s="68">
        <v>439</v>
      </c>
      <c r="B441" s="79">
        <f>Input!E456</f>
        <v>0</v>
      </c>
      <c r="C441" s="79">
        <f>Input!F456</f>
        <v>0</v>
      </c>
      <c r="D441" s="79">
        <f>Input!G456</f>
        <v>0</v>
      </c>
      <c r="E441" s="79">
        <f>Input!H456</f>
        <v>0</v>
      </c>
      <c r="F441" s="80">
        <f>Input!I456</f>
        <v>0</v>
      </c>
      <c r="G441" s="80">
        <f>Input!J456</f>
        <v>0</v>
      </c>
      <c r="H441" s="79">
        <f>Input!K456</f>
        <v>0</v>
      </c>
      <c r="I441" s="79">
        <f>Input!L456</f>
        <v>0</v>
      </c>
      <c r="J441" s="79">
        <f>Input!M456</f>
        <v>0</v>
      </c>
      <c r="K441" s="79">
        <f>Input!N456</f>
        <v>0</v>
      </c>
      <c r="L441" s="79">
        <f>Input!O456</f>
        <v>0</v>
      </c>
      <c r="M441" s="81" t="str">
        <f t="shared" si="88"/>
        <v/>
      </c>
      <c r="N441" s="82">
        <f t="shared" si="89"/>
        <v>0</v>
      </c>
      <c r="O441" s="83">
        <f>Input!C456</f>
        <v>0</v>
      </c>
      <c r="P441" s="83"/>
      <c r="R441" s="11">
        <f t="shared" si="85"/>
        <v>0</v>
      </c>
      <c r="S441" s="15" t="str">
        <f t="shared" si="86"/>
        <v xml:space="preserve"> </v>
      </c>
      <c r="T441" s="15"/>
      <c r="U441" s="12">
        <f t="shared" si="90"/>
        <v>0</v>
      </c>
      <c r="V441" s="12">
        <f t="shared" si="91"/>
        <v>0</v>
      </c>
      <c r="W441" s="12">
        <f t="shared" si="92"/>
        <v>0</v>
      </c>
      <c r="X441" s="12">
        <f t="shared" si="93"/>
        <v>0</v>
      </c>
      <c r="Y441" s="12">
        <f t="shared" si="94"/>
        <v>0</v>
      </c>
      <c r="Z441" s="12">
        <f t="shared" si="95"/>
        <v>0</v>
      </c>
      <c r="AA441" s="12">
        <f t="shared" si="98"/>
        <v>0</v>
      </c>
      <c r="AB441" s="12" t="str">
        <f t="shared" si="87"/>
        <v>00</v>
      </c>
      <c r="AC441" s="85" t="e">
        <f>VLOOKUP(AB441,'AMI Ref (2)'!T:U,2,FALSE)</f>
        <v>#N/A</v>
      </c>
      <c r="AD441" s="86"/>
      <c r="AE441" s="77">
        <f>IF(AND($D441=0,$J441="Oil"),'AMI Ref (2)'!$K$5,IF(AND($D441=0,$J441="Gas"),'AMI Ref (2)'!$L$5,IF(AND($D441=0,$J441="Electric"),'AMI Ref (2)'!$M$5,IF(AND($D441=0,$J441="N/A"),0,0))))</f>
        <v>0</v>
      </c>
      <c r="AF441" s="77">
        <f>IF(AND($D441=1,$J441="Oil"),'AMI Ref (2)'!$K$6,IF(AND($D441=1,$J441="Gas"),'AMI Ref (2)'!$L$6,IF(AND($D441=1,$J441="Electric"),'AMI Ref (2)'!$M$6,IF(AND($D441=1,$J441="N/A"),0,0))))</f>
        <v>0</v>
      </c>
      <c r="AG441" s="77">
        <f>IF(AND($D441=2,$J441="Oil"),'AMI Ref (2)'!$K$7,IF(AND($D441=2,$J441="Gas"),'AMI Ref (2)'!$L$7,IF(AND($D441=2,$J441="Electric"),'AMI Ref (2)'!$M$7,IF(AND($D441=2,$J441="N/A"),0,0))))</f>
        <v>0</v>
      </c>
      <c r="AH441" s="77">
        <f>IF(AND($D441=3,$J441="Oil"),'AMI Ref (2)'!$K$8,IF(AND($D441=3,$J441="Gas"),'AMI Ref (2)'!$L$8,IF(AND($D441=3,$J441="Electric"),'AMI Ref (2)'!$M$8,IF(AND($D441=3,$J441="N/A"),0,0))))</f>
        <v>0</v>
      </c>
      <c r="AI441" s="77">
        <f>IF(AND($D441=4,$J441="Oil"),'AMI Ref (2)'!$K$9,IF(AND($D441=4,$J441="Gas"),'AMI Ref (2)'!$L$9,IF(AND($D441=4,$J441="Electric"),'AMI Ref (2)'!$M$9,IF(AND($D441=4,$J441="N/A"),0,0))))</f>
        <v>0</v>
      </c>
      <c r="AJ441" s="77">
        <f>IF(AND($D441=5,$J441="Oil"),'AMI Ref (2)'!$K$10,IF(AND($D441=5,$J441="Gas"),'AMI Ref (2)'!$L$10,IF(AND($D441=5,$J441="Electric"),'AMI Ref (2)'!$M$10,IF(AND($D441=5,$J441="N/A"),0,0))))</f>
        <v>0</v>
      </c>
      <c r="AK441" s="42"/>
      <c r="AL441" s="77">
        <f>IF(AND($D441=0,$K441="Oil"),'AMI Ref (2)'!$N$5,IF(AND($D441=0,$K441="Gas"),'AMI Ref (2)'!$O$5,IF(AND($D441=0,$K441="Electric"),'AMI Ref (2)'!$P$5,IF(AND($D441=0,$K441="N/A"),0,0))))</f>
        <v>0</v>
      </c>
      <c r="AM441" s="77">
        <f>IF(AND($D441=1,$K441="Oil"),'AMI Ref (2)'!$N$6,IF(AND($D441=1,$K441="Gas"),'AMI Ref (2)'!$O$6,IF(AND($D441=1,$K441="Electric"),'AMI Ref (2)'!$P$6,IF(AND($D441=1,$K441="N/A"),0,0))))</f>
        <v>0</v>
      </c>
      <c r="AN441" s="77">
        <f>IF(AND($D441=2,$K441="Oil"),'AMI Ref (2)'!$N$7,IF(AND($D441=2,$K441="Gas"),'AMI Ref (2)'!$O$7,IF(AND($D441=2,$K441="Electric"),'AMI Ref (2)'!$P$7,IF(AND($D441=2,$K441="N/A"),0,0))))</f>
        <v>0</v>
      </c>
      <c r="AO441" s="77">
        <f>IF(AND($D441=3,$K441="Oil"),'AMI Ref (2)'!$N$8,IF(AND($D441=3,$K441="Gas"),'AMI Ref (2)'!$O$8,IF(AND($D441=3,$K441="Electric"),'AMI Ref (2)'!$P$8,IF(AND($D441=3,$K441="N/A"),0,0))))</f>
        <v>0</v>
      </c>
      <c r="AP441" s="77">
        <f>IF(AND($D441=4,$K441="Oil"),'AMI Ref (2)'!$N$9,IF(AND($D441=4,$K441="Gas"),'AMI Ref (2)'!$O$9,IF(AND($D441=4,$K441="Electric"),'AMI Ref (2)'!$P$9,IF(AND($D441=4,$K441="N/A"),0,0))))</f>
        <v>0</v>
      </c>
      <c r="AQ441" s="77">
        <f>IF(AND($D441=5,$K441="Oil"),'AMI Ref (2)'!$N$10,IF(AND($D441=5,$K441="Gas"),'AMI Ref (2)'!$O$10,IF(AND($D441=5,$K441="Electric"),'AMI Ref (2)'!$P$10,IF(AND($D441=5,$K441="N/A"),0,0))))</f>
        <v>0</v>
      </c>
      <c r="AR441" s="86">
        <f t="shared" si="96"/>
        <v>0</v>
      </c>
      <c r="AS441" s="87" t="e">
        <f t="shared" si="97"/>
        <v>#N/A</v>
      </c>
    </row>
    <row r="442" spans="1:45" ht="12.95" customHeight="1" x14ac:dyDescent="0.2">
      <c r="A442" s="68">
        <v>440</v>
      </c>
      <c r="B442" s="79">
        <f>Input!E457</f>
        <v>0</v>
      </c>
      <c r="C442" s="79">
        <f>Input!F457</f>
        <v>0</v>
      </c>
      <c r="D442" s="79">
        <f>Input!G457</f>
        <v>0</v>
      </c>
      <c r="E442" s="79">
        <f>Input!H457</f>
        <v>0</v>
      </c>
      <c r="F442" s="80">
        <f>Input!I457</f>
        <v>0</v>
      </c>
      <c r="G442" s="80">
        <f>Input!J457</f>
        <v>0</v>
      </c>
      <c r="H442" s="79">
        <f>Input!K457</f>
        <v>0</v>
      </c>
      <c r="I442" s="79">
        <f>Input!L457</f>
        <v>0</v>
      </c>
      <c r="J442" s="79">
        <f>Input!M457</f>
        <v>0</v>
      </c>
      <c r="K442" s="79">
        <f>Input!N457</f>
        <v>0</v>
      </c>
      <c r="L442" s="79">
        <f>Input!O457</f>
        <v>0</v>
      </c>
      <c r="M442" s="81" t="str">
        <f t="shared" si="88"/>
        <v/>
      </c>
      <c r="N442" s="82">
        <f t="shared" si="89"/>
        <v>0</v>
      </c>
      <c r="O442" s="83">
        <f>Input!C457</f>
        <v>0</v>
      </c>
      <c r="P442" s="83"/>
      <c r="R442" s="11">
        <f t="shared" si="85"/>
        <v>0</v>
      </c>
      <c r="S442" s="15" t="str">
        <f t="shared" si="86"/>
        <v xml:space="preserve"> </v>
      </c>
      <c r="T442" s="15"/>
      <c r="U442" s="12">
        <f t="shared" si="90"/>
        <v>0</v>
      </c>
      <c r="V442" s="12">
        <f t="shared" si="91"/>
        <v>0</v>
      </c>
      <c r="W442" s="12">
        <f t="shared" si="92"/>
        <v>0</v>
      </c>
      <c r="X442" s="12">
        <f t="shared" si="93"/>
        <v>0</v>
      </c>
      <c r="Y442" s="12">
        <f t="shared" si="94"/>
        <v>0</v>
      </c>
      <c r="Z442" s="12">
        <f t="shared" si="95"/>
        <v>0</v>
      </c>
      <c r="AA442" s="12">
        <f t="shared" si="98"/>
        <v>0</v>
      </c>
      <c r="AB442" s="12" t="str">
        <f t="shared" si="87"/>
        <v>00</v>
      </c>
      <c r="AC442" s="85" t="e">
        <f>VLOOKUP(AB442,'AMI Ref (2)'!T:U,2,FALSE)</f>
        <v>#N/A</v>
      </c>
      <c r="AD442" s="86"/>
      <c r="AE442" s="77">
        <f>IF(AND($D442=0,$J442="Oil"),'AMI Ref (2)'!$K$5,IF(AND($D442=0,$J442="Gas"),'AMI Ref (2)'!$L$5,IF(AND($D442=0,$J442="Electric"),'AMI Ref (2)'!$M$5,IF(AND($D442=0,$J442="N/A"),0,0))))</f>
        <v>0</v>
      </c>
      <c r="AF442" s="77">
        <f>IF(AND($D442=1,$J442="Oil"),'AMI Ref (2)'!$K$6,IF(AND($D442=1,$J442="Gas"),'AMI Ref (2)'!$L$6,IF(AND($D442=1,$J442="Electric"),'AMI Ref (2)'!$M$6,IF(AND($D442=1,$J442="N/A"),0,0))))</f>
        <v>0</v>
      </c>
      <c r="AG442" s="77">
        <f>IF(AND($D442=2,$J442="Oil"),'AMI Ref (2)'!$K$7,IF(AND($D442=2,$J442="Gas"),'AMI Ref (2)'!$L$7,IF(AND($D442=2,$J442="Electric"),'AMI Ref (2)'!$M$7,IF(AND($D442=2,$J442="N/A"),0,0))))</f>
        <v>0</v>
      </c>
      <c r="AH442" s="77">
        <f>IF(AND($D442=3,$J442="Oil"),'AMI Ref (2)'!$K$8,IF(AND($D442=3,$J442="Gas"),'AMI Ref (2)'!$L$8,IF(AND($D442=3,$J442="Electric"),'AMI Ref (2)'!$M$8,IF(AND($D442=3,$J442="N/A"),0,0))))</f>
        <v>0</v>
      </c>
      <c r="AI442" s="77">
        <f>IF(AND($D442=4,$J442="Oil"),'AMI Ref (2)'!$K$9,IF(AND($D442=4,$J442="Gas"),'AMI Ref (2)'!$L$9,IF(AND($D442=4,$J442="Electric"),'AMI Ref (2)'!$M$9,IF(AND($D442=4,$J442="N/A"),0,0))))</f>
        <v>0</v>
      </c>
      <c r="AJ442" s="77">
        <f>IF(AND($D442=5,$J442="Oil"),'AMI Ref (2)'!$K$10,IF(AND($D442=5,$J442="Gas"),'AMI Ref (2)'!$L$10,IF(AND($D442=5,$J442="Electric"),'AMI Ref (2)'!$M$10,IF(AND($D442=5,$J442="N/A"),0,0))))</f>
        <v>0</v>
      </c>
      <c r="AK442" s="42"/>
      <c r="AL442" s="77">
        <f>IF(AND($D442=0,$K442="Oil"),'AMI Ref (2)'!$N$5,IF(AND($D442=0,$K442="Gas"),'AMI Ref (2)'!$O$5,IF(AND($D442=0,$K442="Electric"),'AMI Ref (2)'!$P$5,IF(AND($D442=0,$K442="N/A"),0,0))))</f>
        <v>0</v>
      </c>
      <c r="AM442" s="77">
        <f>IF(AND($D442=1,$K442="Oil"),'AMI Ref (2)'!$N$6,IF(AND($D442=1,$K442="Gas"),'AMI Ref (2)'!$O$6,IF(AND($D442=1,$K442="Electric"),'AMI Ref (2)'!$P$6,IF(AND($D442=1,$K442="N/A"),0,0))))</f>
        <v>0</v>
      </c>
      <c r="AN442" s="77">
        <f>IF(AND($D442=2,$K442="Oil"),'AMI Ref (2)'!$N$7,IF(AND($D442=2,$K442="Gas"),'AMI Ref (2)'!$O$7,IF(AND($D442=2,$K442="Electric"),'AMI Ref (2)'!$P$7,IF(AND($D442=2,$K442="N/A"),0,0))))</f>
        <v>0</v>
      </c>
      <c r="AO442" s="77">
        <f>IF(AND($D442=3,$K442="Oil"),'AMI Ref (2)'!$N$8,IF(AND($D442=3,$K442="Gas"),'AMI Ref (2)'!$O$8,IF(AND($D442=3,$K442="Electric"),'AMI Ref (2)'!$P$8,IF(AND($D442=3,$K442="N/A"),0,0))))</f>
        <v>0</v>
      </c>
      <c r="AP442" s="77">
        <f>IF(AND($D442=4,$K442="Oil"),'AMI Ref (2)'!$N$9,IF(AND($D442=4,$K442="Gas"),'AMI Ref (2)'!$O$9,IF(AND($D442=4,$K442="Electric"),'AMI Ref (2)'!$P$9,IF(AND($D442=4,$K442="N/A"),0,0))))</f>
        <v>0</v>
      </c>
      <c r="AQ442" s="77">
        <f>IF(AND($D442=5,$K442="Oil"),'AMI Ref (2)'!$N$10,IF(AND($D442=5,$K442="Gas"),'AMI Ref (2)'!$O$10,IF(AND($D442=5,$K442="Electric"),'AMI Ref (2)'!$P$10,IF(AND($D442=5,$K442="N/A"),0,0))))</f>
        <v>0</v>
      </c>
      <c r="AR442" s="86">
        <f t="shared" si="96"/>
        <v>0</v>
      </c>
      <c r="AS442" s="87" t="e">
        <f t="shared" si="97"/>
        <v>#N/A</v>
      </c>
    </row>
    <row r="443" spans="1:45" ht="12.95" customHeight="1" x14ac:dyDescent="0.2">
      <c r="A443" s="68">
        <v>441</v>
      </c>
      <c r="B443" s="79">
        <f>Input!E458</f>
        <v>0</v>
      </c>
      <c r="C443" s="79">
        <f>Input!F458</f>
        <v>0</v>
      </c>
      <c r="D443" s="79">
        <f>Input!G458</f>
        <v>0</v>
      </c>
      <c r="E443" s="79">
        <f>Input!H458</f>
        <v>0</v>
      </c>
      <c r="F443" s="80">
        <f>Input!I458</f>
        <v>0</v>
      </c>
      <c r="G443" s="80">
        <f>Input!J458</f>
        <v>0</v>
      </c>
      <c r="H443" s="79">
        <f>Input!K458</f>
        <v>0</v>
      </c>
      <c r="I443" s="79">
        <f>Input!L458</f>
        <v>0</v>
      </c>
      <c r="J443" s="79">
        <f>Input!M458</f>
        <v>0</v>
      </c>
      <c r="K443" s="79">
        <f>Input!N458</f>
        <v>0</v>
      </c>
      <c r="L443" s="79">
        <f>Input!O458</f>
        <v>0</v>
      </c>
      <c r="M443" s="81" t="str">
        <f t="shared" si="88"/>
        <v/>
      </c>
      <c r="N443" s="82">
        <f t="shared" si="89"/>
        <v>0</v>
      </c>
      <c r="O443" s="83">
        <f>Input!C458</f>
        <v>0</v>
      </c>
      <c r="P443" s="83"/>
      <c r="R443" s="11">
        <f t="shared" si="85"/>
        <v>0</v>
      </c>
      <c r="S443" s="15" t="str">
        <f t="shared" si="86"/>
        <v xml:space="preserve"> </v>
      </c>
      <c r="T443" s="15"/>
      <c r="U443" s="12">
        <f t="shared" si="90"/>
        <v>0</v>
      </c>
      <c r="V443" s="12">
        <f t="shared" si="91"/>
        <v>0</v>
      </c>
      <c r="W443" s="12">
        <f t="shared" si="92"/>
        <v>0</v>
      </c>
      <c r="X443" s="12">
        <f t="shared" si="93"/>
        <v>0</v>
      </c>
      <c r="Y443" s="12">
        <f t="shared" si="94"/>
        <v>0</v>
      </c>
      <c r="Z443" s="12">
        <f t="shared" si="95"/>
        <v>0</v>
      </c>
      <c r="AA443" s="12">
        <f t="shared" si="98"/>
        <v>0</v>
      </c>
      <c r="AB443" s="12" t="str">
        <f t="shared" si="87"/>
        <v>00</v>
      </c>
      <c r="AC443" s="85" t="e">
        <f>VLOOKUP(AB443,'AMI Ref (2)'!T:U,2,FALSE)</f>
        <v>#N/A</v>
      </c>
      <c r="AD443" s="86"/>
      <c r="AE443" s="77">
        <f>IF(AND($D443=0,$J443="Oil"),'AMI Ref (2)'!$K$5,IF(AND($D443=0,$J443="Gas"),'AMI Ref (2)'!$L$5,IF(AND($D443=0,$J443="Electric"),'AMI Ref (2)'!$M$5,IF(AND($D443=0,$J443="N/A"),0,0))))</f>
        <v>0</v>
      </c>
      <c r="AF443" s="77">
        <f>IF(AND($D443=1,$J443="Oil"),'AMI Ref (2)'!$K$6,IF(AND($D443=1,$J443="Gas"),'AMI Ref (2)'!$L$6,IF(AND($D443=1,$J443="Electric"),'AMI Ref (2)'!$M$6,IF(AND($D443=1,$J443="N/A"),0,0))))</f>
        <v>0</v>
      </c>
      <c r="AG443" s="77">
        <f>IF(AND($D443=2,$J443="Oil"),'AMI Ref (2)'!$K$7,IF(AND($D443=2,$J443="Gas"),'AMI Ref (2)'!$L$7,IF(AND($D443=2,$J443="Electric"),'AMI Ref (2)'!$M$7,IF(AND($D443=2,$J443="N/A"),0,0))))</f>
        <v>0</v>
      </c>
      <c r="AH443" s="77">
        <f>IF(AND($D443=3,$J443="Oil"),'AMI Ref (2)'!$K$8,IF(AND($D443=3,$J443="Gas"),'AMI Ref (2)'!$L$8,IF(AND($D443=3,$J443="Electric"),'AMI Ref (2)'!$M$8,IF(AND($D443=3,$J443="N/A"),0,0))))</f>
        <v>0</v>
      </c>
      <c r="AI443" s="77">
        <f>IF(AND($D443=4,$J443="Oil"),'AMI Ref (2)'!$K$9,IF(AND($D443=4,$J443="Gas"),'AMI Ref (2)'!$L$9,IF(AND($D443=4,$J443="Electric"),'AMI Ref (2)'!$M$9,IF(AND($D443=4,$J443="N/A"),0,0))))</f>
        <v>0</v>
      </c>
      <c r="AJ443" s="77">
        <f>IF(AND($D443=5,$J443="Oil"),'AMI Ref (2)'!$K$10,IF(AND($D443=5,$J443="Gas"),'AMI Ref (2)'!$L$10,IF(AND($D443=5,$J443="Electric"),'AMI Ref (2)'!$M$10,IF(AND($D443=5,$J443="N/A"),0,0))))</f>
        <v>0</v>
      </c>
      <c r="AK443" s="42"/>
      <c r="AL443" s="77">
        <f>IF(AND($D443=0,$K443="Oil"),'AMI Ref (2)'!$N$5,IF(AND($D443=0,$K443="Gas"),'AMI Ref (2)'!$O$5,IF(AND($D443=0,$K443="Electric"),'AMI Ref (2)'!$P$5,IF(AND($D443=0,$K443="N/A"),0,0))))</f>
        <v>0</v>
      </c>
      <c r="AM443" s="77">
        <f>IF(AND($D443=1,$K443="Oil"),'AMI Ref (2)'!$N$6,IF(AND($D443=1,$K443="Gas"),'AMI Ref (2)'!$O$6,IF(AND($D443=1,$K443="Electric"),'AMI Ref (2)'!$P$6,IF(AND($D443=1,$K443="N/A"),0,0))))</f>
        <v>0</v>
      </c>
      <c r="AN443" s="77">
        <f>IF(AND($D443=2,$K443="Oil"),'AMI Ref (2)'!$N$7,IF(AND($D443=2,$K443="Gas"),'AMI Ref (2)'!$O$7,IF(AND($D443=2,$K443="Electric"),'AMI Ref (2)'!$P$7,IF(AND($D443=2,$K443="N/A"),0,0))))</f>
        <v>0</v>
      </c>
      <c r="AO443" s="77">
        <f>IF(AND($D443=3,$K443="Oil"),'AMI Ref (2)'!$N$8,IF(AND($D443=3,$K443="Gas"),'AMI Ref (2)'!$O$8,IF(AND($D443=3,$K443="Electric"),'AMI Ref (2)'!$P$8,IF(AND($D443=3,$K443="N/A"),0,0))))</f>
        <v>0</v>
      </c>
      <c r="AP443" s="77">
        <f>IF(AND($D443=4,$K443="Oil"),'AMI Ref (2)'!$N$9,IF(AND($D443=4,$K443="Gas"),'AMI Ref (2)'!$O$9,IF(AND($D443=4,$K443="Electric"),'AMI Ref (2)'!$P$9,IF(AND($D443=4,$K443="N/A"),0,0))))</f>
        <v>0</v>
      </c>
      <c r="AQ443" s="77">
        <f>IF(AND($D443=5,$K443="Oil"),'AMI Ref (2)'!$N$10,IF(AND($D443=5,$K443="Gas"),'AMI Ref (2)'!$O$10,IF(AND($D443=5,$K443="Electric"),'AMI Ref (2)'!$P$10,IF(AND($D443=5,$K443="N/A"),0,0))))</f>
        <v>0</v>
      </c>
      <c r="AR443" s="86">
        <f t="shared" si="96"/>
        <v>0</v>
      </c>
      <c r="AS443" s="87" t="e">
        <f t="shared" si="97"/>
        <v>#N/A</v>
      </c>
    </row>
    <row r="444" spans="1:45" ht="12.95" customHeight="1" x14ac:dyDescent="0.2">
      <c r="A444" s="68">
        <v>442</v>
      </c>
      <c r="B444" s="79">
        <f>Input!E459</f>
        <v>0</v>
      </c>
      <c r="C444" s="79">
        <f>Input!F459</f>
        <v>0</v>
      </c>
      <c r="D444" s="79">
        <f>Input!G459</f>
        <v>0</v>
      </c>
      <c r="E444" s="79">
        <f>Input!H459</f>
        <v>0</v>
      </c>
      <c r="F444" s="80">
        <f>Input!I459</f>
        <v>0</v>
      </c>
      <c r="G444" s="80">
        <f>Input!J459</f>
        <v>0</v>
      </c>
      <c r="H444" s="79">
        <f>Input!K459</f>
        <v>0</v>
      </c>
      <c r="I444" s="79">
        <f>Input!L459</f>
        <v>0</v>
      </c>
      <c r="J444" s="79">
        <f>Input!M459</f>
        <v>0</v>
      </c>
      <c r="K444" s="79">
        <f>Input!N459</f>
        <v>0</v>
      </c>
      <c r="L444" s="79">
        <f>Input!O459</f>
        <v>0</v>
      </c>
      <c r="M444" s="81" t="str">
        <f t="shared" si="88"/>
        <v/>
      </c>
      <c r="N444" s="82">
        <f t="shared" si="89"/>
        <v>0</v>
      </c>
      <c r="O444" s="83">
        <f>Input!C459</f>
        <v>0</v>
      </c>
      <c r="P444" s="83"/>
      <c r="R444" s="11">
        <f t="shared" si="85"/>
        <v>0</v>
      </c>
      <c r="S444" s="15" t="str">
        <f t="shared" si="86"/>
        <v xml:space="preserve"> </v>
      </c>
      <c r="T444" s="15"/>
      <c r="U444" s="12">
        <f t="shared" si="90"/>
        <v>0</v>
      </c>
      <c r="V444" s="12">
        <f t="shared" si="91"/>
        <v>0</v>
      </c>
      <c r="W444" s="12">
        <f t="shared" si="92"/>
        <v>0</v>
      </c>
      <c r="X444" s="12">
        <f t="shared" si="93"/>
        <v>0</v>
      </c>
      <c r="Y444" s="12">
        <f t="shared" si="94"/>
        <v>0</v>
      </c>
      <c r="Z444" s="12">
        <f t="shared" si="95"/>
        <v>0</v>
      </c>
      <c r="AA444" s="12">
        <f t="shared" si="98"/>
        <v>0</v>
      </c>
      <c r="AB444" s="12" t="str">
        <f t="shared" si="87"/>
        <v>00</v>
      </c>
      <c r="AC444" s="85" t="e">
        <f>VLOOKUP(AB444,'AMI Ref (2)'!T:U,2,FALSE)</f>
        <v>#N/A</v>
      </c>
      <c r="AD444" s="86"/>
      <c r="AE444" s="77">
        <f>IF(AND($D444=0,$J444="Oil"),'AMI Ref (2)'!$K$5,IF(AND($D444=0,$J444="Gas"),'AMI Ref (2)'!$L$5,IF(AND($D444=0,$J444="Electric"),'AMI Ref (2)'!$M$5,IF(AND($D444=0,$J444="N/A"),0,0))))</f>
        <v>0</v>
      </c>
      <c r="AF444" s="77">
        <f>IF(AND($D444=1,$J444="Oil"),'AMI Ref (2)'!$K$6,IF(AND($D444=1,$J444="Gas"),'AMI Ref (2)'!$L$6,IF(AND($D444=1,$J444="Electric"),'AMI Ref (2)'!$M$6,IF(AND($D444=1,$J444="N/A"),0,0))))</f>
        <v>0</v>
      </c>
      <c r="AG444" s="77">
        <f>IF(AND($D444=2,$J444="Oil"),'AMI Ref (2)'!$K$7,IF(AND($D444=2,$J444="Gas"),'AMI Ref (2)'!$L$7,IF(AND($D444=2,$J444="Electric"),'AMI Ref (2)'!$M$7,IF(AND($D444=2,$J444="N/A"),0,0))))</f>
        <v>0</v>
      </c>
      <c r="AH444" s="77">
        <f>IF(AND($D444=3,$J444="Oil"),'AMI Ref (2)'!$K$8,IF(AND($D444=3,$J444="Gas"),'AMI Ref (2)'!$L$8,IF(AND($D444=3,$J444="Electric"),'AMI Ref (2)'!$M$8,IF(AND($D444=3,$J444="N/A"),0,0))))</f>
        <v>0</v>
      </c>
      <c r="AI444" s="77">
        <f>IF(AND($D444=4,$J444="Oil"),'AMI Ref (2)'!$K$9,IF(AND($D444=4,$J444="Gas"),'AMI Ref (2)'!$L$9,IF(AND($D444=4,$J444="Electric"),'AMI Ref (2)'!$M$9,IF(AND($D444=4,$J444="N/A"),0,0))))</f>
        <v>0</v>
      </c>
      <c r="AJ444" s="77">
        <f>IF(AND($D444=5,$J444="Oil"),'AMI Ref (2)'!$K$10,IF(AND($D444=5,$J444="Gas"),'AMI Ref (2)'!$L$10,IF(AND($D444=5,$J444="Electric"),'AMI Ref (2)'!$M$10,IF(AND($D444=5,$J444="N/A"),0,0))))</f>
        <v>0</v>
      </c>
      <c r="AK444" s="42"/>
      <c r="AL444" s="77">
        <f>IF(AND($D444=0,$K444="Oil"),'AMI Ref (2)'!$N$5,IF(AND($D444=0,$K444="Gas"),'AMI Ref (2)'!$O$5,IF(AND($D444=0,$K444="Electric"),'AMI Ref (2)'!$P$5,IF(AND($D444=0,$K444="N/A"),0,0))))</f>
        <v>0</v>
      </c>
      <c r="AM444" s="77">
        <f>IF(AND($D444=1,$K444="Oil"),'AMI Ref (2)'!$N$6,IF(AND($D444=1,$K444="Gas"),'AMI Ref (2)'!$O$6,IF(AND($D444=1,$K444="Electric"),'AMI Ref (2)'!$P$6,IF(AND($D444=1,$K444="N/A"),0,0))))</f>
        <v>0</v>
      </c>
      <c r="AN444" s="77">
        <f>IF(AND($D444=2,$K444="Oil"),'AMI Ref (2)'!$N$7,IF(AND($D444=2,$K444="Gas"),'AMI Ref (2)'!$O$7,IF(AND($D444=2,$K444="Electric"),'AMI Ref (2)'!$P$7,IF(AND($D444=2,$K444="N/A"),0,0))))</f>
        <v>0</v>
      </c>
      <c r="AO444" s="77">
        <f>IF(AND($D444=3,$K444="Oil"),'AMI Ref (2)'!$N$8,IF(AND($D444=3,$K444="Gas"),'AMI Ref (2)'!$O$8,IF(AND($D444=3,$K444="Electric"),'AMI Ref (2)'!$P$8,IF(AND($D444=3,$K444="N/A"),0,0))))</f>
        <v>0</v>
      </c>
      <c r="AP444" s="77">
        <f>IF(AND($D444=4,$K444="Oil"),'AMI Ref (2)'!$N$9,IF(AND($D444=4,$K444="Gas"),'AMI Ref (2)'!$O$9,IF(AND($D444=4,$K444="Electric"),'AMI Ref (2)'!$P$9,IF(AND($D444=4,$K444="N/A"),0,0))))</f>
        <v>0</v>
      </c>
      <c r="AQ444" s="77">
        <f>IF(AND($D444=5,$K444="Oil"),'AMI Ref (2)'!$N$10,IF(AND($D444=5,$K444="Gas"),'AMI Ref (2)'!$O$10,IF(AND($D444=5,$K444="Electric"),'AMI Ref (2)'!$P$10,IF(AND($D444=5,$K444="N/A"),0,0))))</f>
        <v>0</v>
      </c>
      <c r="AR444" s="86">
        <f t="shared" si="96"/>
        <v>0</v>
      </c>
      <c r="AS444" s="87" t="e">
        <f t="shared" si="97"/>
        <v>#N/A</v>
      </c>
    </row>
    <row r="445" spans="1:45" ht="12.95" customHeight="1" x14ac:dyDescent="0.2">
      <c r="A445" s="68">
        <v>443</v>
      </c>
      <c r="B445" s="79">
        <f>Input!E460</f>
        <v>0</v>
      </c>
      <c r="C445" s="79">
        <f>Input!F460</f>
        <v>0</v>
      </c>
      <c r="D445" s="79">
        <f>Input!G460</f>
        <v>0</v>
      </c>
      <c r="E445" s="79">
        <f>Input!H460</f>
        <v>0</v>
      </c>
      <c r="F445" s="80">
        <f>Input!I460</f>
        <v>0</v>
      </c>
      <c r="G445" s="80">
        <f>Input!J460</f>
        <v>0</v>
      </c>
      <c r="H445" s="79">
        <f>Input!K460</f>
        <v>0</v>
      </c>
      <c r="I445" s="79">
        <f>Input!L460</f>
        <v>0</v>
      </c>
      <c r="J445" s="79">
        <f>Input!M460</f>
        <v>0</v>
      </c>
      <c r="K445" s="79">
        <f>Input!N460</f>
        <v>0</v>
      </c>
      <c r="L445" s="79">
        <f>Input!O460</f>
        <v>0</v>
      </c>
      <c r="M445" s="81" t="str">
        <f t="shared" si="88"/>
        <v/>
      </c>
      <c r="N445" s="82">
        <f t="shared" si="89"/>
        <v>0</v>
      </c>
      <c r="O445" s="83">
        <f>Input!C460</f>
        <v>0</v>
      </c>
      <c r="P445" s="83"/>
      <c r="R445" s="11">
        <f t="shared" si="85"/>
        <v>0</v>
      </c>
      <c r="S445" s="15" t="str">
        <f t="shared" si="86"/>
        <v xml:space="preserve"> </v>
      </c>
      <c r="T445" s="15"/>
      <c r="U445" s="12">
        <f t="shared" si="90"/>
        <v>0</v>
      </c>
      <c r="V445" s="12">
        <f t="shared" si="91"/>
        <v>0</v>
      </c>
      <c r="W445" s="12">
        <f t="shared" si="92"/>
        <v>0</v>
      </c>
      <c r="X445" s="12">
        <f t="shared" si="93"/>
        <v>0</v>
      </c>
      <c r="Y445" s="12">
        <f t="shared" si="94"/>
        <v>0</v>
      </c>
      <c r="Z445" s="12">
        <f t="shared" si="95"/>
        <v>0</v>
      </c>
      <c r="AA445" s="12">
        <f t="shared" si="98"/>
        <v>0</v>
      </c>
      <c r="AB445" s="12" t="str">
        <f t="shared" si="87"/>
        <v>00</v>
      </c>
      <c r="AC445" s="85" t="e">
        <f>VLOOKUP(AB445,'AMI Ref (2)'!T:U,2,FALSE)</f>
        <v>#N/A</v>
      </c>
      <c r="AD445" s="86"/>
      <c r="AE445" s="77">
        <f>IF(AND($D445=0,$J445="Oil"),'AMI Ref (2)'!$K$5,IF(AND($D445=0,$J445="Gas"),'AMI Ref (2)'!$L$5,IF(AND($D445=0,$J445="Electric"),'AMI Ref (2)'!$M$5,IF(AND($D445=0,$J445="N/A"),0,0))))</f>
        <v>0</v>
      </c>
      <c r="AF445" s="77">
        <f>IF(AND($D445=1,$J445="Oil"),'AMI Ref (2)'!$K$6,IF(AND($D445=1,$J445="Gas"),'AMI Ref (2)'!$L$6,IF(AND($D445=1,$J445="Electric"),'AMI Ref (2)'!$M$6,IF(AND($D445=1,$J445="N/A"),0,0))))</f>
        <v>0</v>
      </c>
      <c r="AG445" s="77">
        <f>IF(AND($D445=2,$J445="Oil"),'AMI Ref (2)'!$K$7,IF(AND($D445=2,$J445="Gas"),'AMI Ref (2)'!$L$7,IF(AND($D445=2,$J445="Electric"),'AMI Ref (2)'!$M$7,IF(AND($D445=2,$J445="N/A"),0,0))))</f>
        <v>0</v>
      </c>
      <c r="AH445" s="77">
        <f>IF(AND($D445=3,$J445="Oil"),'AMI Ref (2)'!$K$8,IF(AND($D445=3,$J445="Gas"),'AMI Ref (2)'!$L$8,IF(AND($D445=3,$J445="Electric"),'AMI Ref (2)'!$M$8,IF(AND($D445=3,$J445="N/A"),0,0))))</f>
        <v>0</v>
      </c>
      <c r="AI445" s="77">
        <f>IF(AND($D445=4,$J445="Oil"),'AMI Ref (2)'!$K$9,IF(AND($D445=4,$J445="Gas"),'AMI Ref (2)'!$L$9,IF(AND($D445=4,$J445="Electric"),'AMI Ref (2)'!$M$9,IF(AND($D445=4,$J445="N/A"),0,0))))</f>
        <v>0</v>
      </c>
      <c r="AJ445" s="77">
        <f>IF(AND($D445=5,$J445="Oil"),'AMI Ref (2)'!$K$10,IF(AND($D445=5,$J445="Gas"),'AMI Ref (2)'!$L$10,IF(AND($D445=5,$J445="Electric"),'AMI Ref (2)'!$M$10,IF(AND($D445=5,$J445="N/A"),0,0))))</f>
        <v>0</v>
      </c>
      <c r="AK445" s="42"/>
      <c r="AL445" s="77">
        <f>IF(AND($D445=0,$K445="Oil"),'AMI Ref (2)'!$N$5,IF(AND($D445=0,$K445="Gas"),'AMI Ref (2)'!$O$5,IF(AND($D445=0,$K445="Electric"),'AMI Ref (2)'!$P$5,IF(AND($D445=0,$K445="N/A"),0,0))))</f>
        <v>0</v>
      </c>
      <c r="AM445" s="77">
        <f>IF(AND($D445=1,$K445="Oil"),'AMI Ref (2)'!$N$6,IF(AND($D445=1,$K445="Gas"),'AMI Ref (2)'!$O$6,IF(AND($D445=1,$K445="Electric"),'AMI Ref (2)'!$P$6,IF(AND($D445=1,$K445="N/A"),0,0))))</f>
        <v>0</v>
      </c>
      <c r="AN445" s="77">
        <f>IF(AND($D445=2,$K445="Oil"),'AMI Ref (2)'!$N$7,IF(AND($D445=2,$K445="Gas"),'AMI Ref (2)'!$O$7,IF(AND($D445=2,$K445="Electric"),'AMI Ref (2)'!$P$7,IF(AND($D445=2,$K445="N/A"),0,0))))</f>
        <v>0</v>
      </c>
      <c r="AO445" s="77">
        <f>IF(AND($D445=3,$K445="Oil"),'AMI Ref (2)'!$N$8,IF(AND($D445=3,$K445="Gas"),'AMI Ref (2)'!$O$8,IF(AND($D445=3,$K445="Electric"),'AMI Ref (2)'!$P$8,IF(AND($D445=3,$K445="N/A"),0,0))))</f>
        <v>0</v>
      </c>
      <c r="AP445" s="77">
        <f>IF(AND($D445=4,$K445="Oil"),'AMI Ref (2)'!$N$9,IF(AND($D445=4,$K445="Gas"),'AMI Ref (2)'!$O$9,IF(AND($D445=4,$K445="Electric"),'AMI Ref (2)'!$P$9,IF(AND($D445=4,$K445="N/A"),0,0))))</f>
        <v>0</v>
      </c>
      <c r="AQ445" s="77">
        <f>IF(AND($D445=5,$K445="Oil"),'AMI Ref (2)'!$N$10,IF(AND($D445=5,$K445="Gas"),'AMI Ref (2)'!$O$10,IF(AND($D445=5,$K445="Electric"),'AMI Ref (2)'!$P$10,IF(AND($D445=5,$K445="N/A"),0,0))))</f>
        <v>0</v>
      </c>
      <c r="AR445" s="86">
        <f t="shared" si="96"/>
        <v>0</v>
      </c>
      <c r="AS445" s="87" t="e">
        <f t="shared" si="97"/>
        <v>#N/A</v>
      </c>
    </row>
    <row r="446" spans="1:45" ht="12.95" customHeight="1" x14ac:dyDescent="0.2">
      <c r="A446" s="68">
        <v>444</v>
      </c>
      <c r="B446" s="79">
        <f>Input!E461</f>
        <v>0</v>
      </c>
      <c r="C446" s="79">
        <f>Input!F461</f>
        <v>0</v>
      </c>
      <c r="D446" s="79">
        <f>Input!G461</f>
        <v>0</v>
      </c>
      <c r="E446" s="79">
        <f>Input!H461</f>
        <v>0</v>
      </c>
      <c r="F446" s="80">
        <f>Input!I461</f>
        <v>0</v>
      </c>
      <c r="G446" s="80">
        <f>Input!J461</f>
        <v>0</v>
      </c>
      <c r="H446" s="79">
        <f>Input!K461</f>
        <v>0</v>
      </c>
      <c r="I446" s="79">
        <f>Input!L461</f>
        <v>0</v>
      </c>
      <c r="J446" s="79">
        <f>Input!M461</f>
        <v>0</v>
      </c>
      <c r="K446" s="79">
        <f>Input!N461</f>
        <v>0</v>
      </c>
      <c r="L446" s="79">
        <f>Input!O461</f>
        <v>0</v>
      </c>
      <c r="M446" s="81" t="str">
        <f t="shared" si="88"/>
        <v/>
      </c>
      <c r="N446" s="82">
        <f t="shared" si="89"/>
        <v>0</v>
      </c>
      <c r="O446" s="83">
        <f>Input!C461</f>
        <v>0</v>
      </c>
      <c r="P446" s="83"/>
      <c r="R446" s="11">
        <f t="shared" si="85"/>
        <v>0</v>
      </c>
      <c r="S446" s="15" t="str">
        <f t="shared" si="86"/>
        <v xml:space="preserve"> </v>
      </c>
      <c r="T446" s="15"/>
      <c r="U446" s="12">
        <f t="shared" si="90"/>
        <v>0</v>
      </c>
      <c r="V446" s="12">
        <f t="shared" si="91"/>
        <v>0</v>
      </c>
      <c r="W446" s="12">
        <f t="shared" si="92"/>
        <v>0</v>
      </c>
      <c r="X446" s="12">
        <f t="shared" si="93"/>
        <v>0</v>
      </c>
      <c r="Y446" s="12">
        <f t="shared" si="94"/>
        <v>0</v>
      </c>
      <c r="Z446" s="12">
        <f t="shared" si="95"/>
        <v>0</v>
      </c>
      <c r="AA446" s="12">
        <f t="shared" si="98"/>
        <v>0</v>
      </c>
      <c r="AB446" s="12" t="str">
        <f t="shared" si="87"/>
        <v>00</v>
      </c>
      <c r="AC446" s="85" t="e">
        <f>VLOOKUP(AB446,'AMI Ref (2)'!T:U,2,FALSE)</f>
        <v>#N/A</v>
      </c>
      <c r="AD446" s="86"/>
      <c r="AE446" s="77">
        <f>IF(AND($D446=0,$J446="Oil"),'AMI Ref (2)'!$K$5,IF(AND($D446=0,$J446="Gas"),'AMI Ref (2)'!$L$5,IF(AND($D446=0,$J446="Electric"),'AMI Ref (2)'!$M$5,IF(AND($D446=0,$J446="N/A"),0,0))))</f>
        <v>0</v>
      </c>
      <c r="AF446" s="77">
        <f>IF(AND($D446=1,$J446="Oil"),'AMI Ref (2)'!$K$6,IF(AND($D446=1,$J446="Gas"),'AMI Ref (2)'!$L$6,IF(AND($D446=1,$J446="Electric"),'AMI Ref (2)'!$M$6,IF(AND($D446=1,$J446="N/A"),0,0))))</f>
        <v>0</v>
      </c>
      <c r="AG446" s="77">
        <f>IF(AND($D446=2,$J446="Oil"),'AMI Ref (2)'!$K$7,IF(AND($D446=2,$J446="Gas"),'AMI Ref (2)'!$L$7,IF(AND($D446=2,$J446="Electric"),'AMI Ref (2)'!$M$7,IF(AND($D446=2,$J446="N/A"),0,0))))</f>
        <v>0</v>
      </c>
      <c r="AH446" s="77">
        <f>IF(AND($D446=3,$J446="Oil"),'AMI Ref (2)'!$K$8,IF(AND($D446=3,$J446="Gas"),'AMI Ref (2)'!$L$8,IF(AND($D446=3,$J446="Electric"),'AMI Ref (2)'!$M$8,IF(AND($D446=3,$J446="N/A"),0,0))))</f>
        <v>0</v>
      </c>
      <c r="AI446" s="77">
        <f>IF(AND($D446=4,$J446="Oil"),'AMI Ref (2)'!$K$9,IF(AND($D446=4,$J446="Gas"),'AMI Ref (2)'!$L$9,IF(AND($D446=4,$J446="Electric"),'AMI Ref (2)'!$M$9,IF(AND($D446=4,$J446="N/A"),0,0))))</f>
        <v>0</v>
      </c>
      <c r="AJ446" s="77">
        <f>IF(AND($D446=5,$J446="Oil"),'AMI Ref (2)'!$K$10,IF(AND($D446=5,$J446="Gas"),'AMI Ref (2)'!$L$10,IF(AND($D446=5,$J446="Electric"),'AMI Ref (2)'!$M$10,IF(AND($D446=5,$J446="N/A"),0,0))))</f>
        <v>0</v>
      </c>
      <c r="AK446" s="42"/>
      <c r="AL446" s="77">
        <f>IF(AND($D446=0,$K446="Oil"),'AMI Ref (2)'!$N$5,IF(AND($D446=0,$K446="Gas"),'AMI Ref (2)'!$O$5,IF(AND($D446=0,$K446="Electric"),'AMI Ref (2)'!$P$5,IF(AND($D446=0,$K446="N/A"),0,0))))</f>
        <v>0</v>
      </c>
      <c r="AM446" s="77">
        <f>IF(AND($D446=1,$K446="Oil"),'AMI Ref (2)'!$N$6,IF(AND($D446=1,$K446="Gas"),'AMI Ref (2)'!$O$6,IF(AND($D446=1,$K446="Electric"),'AMI Ref (2)'!$P$6,IF(AND($D446=1,$K446="N/A"),0,0))))</f>
        <v>0</v>
      </c>
      <c r="AN446" s="77">
        <f>IF(AND($D446=2,$K446="Oil"),'AMI Ref (2)'!$N$7,IF(AND($D446=2,$K446="Gas"),'AMI Ref (2)'!$O$7,IF(AND($D446=2,$K446="Electric"),'AMI Ref (2)'!$P$7,IF(AND($D446=2,$K446="N/A"),0,0))))</f>
        <v>0</v>
      </c>
      <c r="AO446" s="77">
        <f>IF(AND($D446=3,$K446="Oil"),'AMI Ref (2)'!$N$8,IF(AND($D446=3,$K446="Gas"),'AMI Ref (2)'!$O$8,IF(AND($D446=3,$K446="Electric"),'AMI Ref (2)'!$P$8,IF(AND($D446=3,$K446="N/A"),0,0))))</f>
        <v>0</v>
      </c>
      <c r="AP446" s="77">
        <f>IF(AND($D446=4,$K446="Oil"),'AMI Ref (2)'!$N$9,IF(AND($D446=4,$K446="Gas"),'AMI Ref (2)'!$O$9,IF(AND($D446=4,$K446="Electric"),'AMI Ref (2)'!$P$9,IF(AND($D446=4,$K446="N/A"),0,0))))</f>
        <v>0</v>
      </c>
      <c r="AQ446" s="77">
        <f>IF(AND($D446=5,$K446="Oil"),'AMI Ref (2)'!$N$10,IF(AND($D446=5,$K446="Gas"),'AMI Ref (2)'!$O$10,IF(AND($D446=5,$K446="Electric"),'AMI Ref (2)'!$P$10,IF(AND($D446=5,$K446="N/A"),0,0))))</f>
        <v>0</v>
      </c>
      <c r="AR446" s="86">
        <f t="shared" si="96"/>
        <v>0</v>
      </c>
      <c r="AS446" s="87" t="e">
        <f t="shared" si="97"/>
        <v>#N/A</v>
      </c>
    </row>
    <row r="447" spans="1:45" ht="12.95" customHeight="1" x14ac:dyDescent="0.2">
      <c r="A447" s="68">
        <v>445</v>
      </c>
      <c r="B447" s="79">
        <f>Input!E462</f>
        <v>0</v>
      </c>
      <c r="C447" s="79">
        <f>Input!F462</f>
        <v>0</v>
      </c>
      <c r="D447" s="79">
        <f>Input!G462</f>
        <v>0</v>
      </c>
      <c r="E447" s="79">
        <f>Input!H462</f>
        <v>0</v>
      </c>
      <c r="F447" s="80">
        <f>Input!I462</f>
        <v>0</v>
      </c>
      <c r="G447" s="80">
        <f>Input!J462</f>
        <v>0</v>
      </c>
      <c r="H447" s="79">
        <f>Input!K462</f>
        <v>0</v>
      </c>
      <c r="I447" s="79">
        <f>Input!L462</f>
        <v>0</v>
      </c>
      <c r="J447" s="79">
        <f>Input!M462</f>
        <v>0</v>
      </c>
      <c r="K447" s="79">
        <f>Input!N462</f>
        <v>0</v>
      </c>
      <c r="L447" s="79">
        <f>Input!O462</f>
        <v>0</v>
      </c>
      <c r="M447" s="81" t="str">
        <f t="shared" si="88"/>
        <v/>
      </c>
      <c r="N447" s="82">
        <f t="shared" si="89"/>
        <v>0</v>
      </c>
      <c r="O447" s="83">
        <f>Input!C462</f>
        <v>0</v>
      </c>
      <c r="P447" s="83"/>
      <c r="R447" s="11">
        <f t="shared" si="85"/>
        <v>0</v>
      </c>
      <c r="S447" s="15" t="str">
        <f t="shared" si="86"/>
        <v xml:space="preserve"> </v>
      </c>
      <c r="T447" s="15"/>
      <c r="U447" s="12">
        <f t="shared" si="90"/>
        <v>0</v>
      </c>
      <c r="V447" s="12">
        <f t="shared" si="91"/>
        <v>0</v>
      </c>
      <c r="W447" s="12">
        <f t="shared" si="92"/>
        <v>0</v>
      </c>
      <c r="X447" s="12">
        <f t="shared" si="93"/>
        <v>0</v>
      </c>
      <c r="Y447" s="12">
        <f t="shared" si="94"/>
        <v>0</v>
      </c>
      <c r="Z447" s="12">
        <f t="shared" si="95"/>
        <v>0</v>
      </c>
      <c r="AA447" s="12">
        <f t="shared" si="98"/>
        <v>0</v>
      </c>
      <c r="AB447" s="12" t="str">
        <f t="shared" si="87"/>
        <v>00</v>
      </c>
      <c r="AC447" s="85" t="e">
        <f>VLOOKUP(AB447,'AMI Ref (2)'!T:U,2,FALSE)</f>
        <v>#N/A</v>
      </c>
      <c r="AD447" s="86"/>
      <c r="AE447" s="77">
        <f>IF(AND($D447=0,$J447="Oil"),'AMI Ref (2)'!$K$5,IF(AND($D447=0,$J447="Gas"),'AMI Ref (2)'!$L$5,IF(AND($D447=0,$J447="Electric"),'AMI Ref (2)'!$M$5,IF(AND($D447=0,$J447="N/A"),0,0))))</f>
        <v>0</v>
      </c>
      <c r="AF447" s="77">
        <f>IF(AND($D447=1,$J447="Oil"),'AMI Ref (2)'!$K$6,IF(AND($D447=1,$J447="Gas"),'AMI Ref (2)'!$L$6,IF(AND($D447=1,$J447="Electric"),'AMI Ref (2)'!$M$6,IF(AND($D447=1,$J447="N/A"),0,0))))</f>
        <v>0</v>
      </c>
      <c r="AG447" s="77">
        <f>IF(AND($D447=2,$J447="Oil"),'AMI Ref (2)'!$K$7,IF(AND($D447=2,$J447="Gas"),'AMI Ref (2)'!$L$7,IF(AND($D447=2,$J447="Electric"),'AMI Ref (2)'!$M$7,IF(AND($D447=2,$J447="N/A"),0,0))))</f>
        <v>0</v>
      </c>
      <c r="AH447" s="77">
        <f>IF(AND($D447=3,$J447="Oil"),'AMI Ref (2)'!$K$8,IF(AND($D447=3,$J447="Gas"),'AMI Ref (2)'!$L$8,IF(AND($D447=3,$J447="Electric"),'AMI Ref (2)'!$M$8,IF(AND($D447=3,$J447="N/A"),0,0))))</f>
        <v>0</v>
      </c>
      <c r="AI447" s="77">
        <f>IF(AND($D447=4,$J447="Oil"),'AMI Ref (2)'!$K$9,IF(AND($D447=4,$J447="Gas"),'AMI Ref (2)'!$L$9,IF(AND($D447=4,$J447="Electric"),'AMI Ref (2)'!$M$9,IF(AND($D447=4,$J447="N/A"),0,0))))</f>
        <v>0</v>
      </c>
      <c r="AJ447" s="77">
        <f>IF(AND($D447=5,$J447="Oil"),'AMI Ref (2)'!$K$10,IF(AND($D447=5,$J447="Gas"),'AMI Ref (2)'!$L$10,IF(AND($D447=5,$J447="Electric"),'AMI Ref (2)'!$M$10,IF(AND($D447=5,$J447="N/A"),0,0))))</f>
        <v>0</v>
      </c>
      <c r="AK447" s="42"/>
      <c r="AL447" s="77">
        <f>IF(AND($D447=0,$K447="Oil"),'AMI Ref (2)'!$N$5,IF(AND($D447=0,$K447="Gas"),'AMI Ref (2)'!$O$5,IF(AND($D447=0,$K447="Electric"),'AMI Ref (2)'!$P$5,IF(AND($D447=0,$K447="N/A"),0,0))))</f>
        <v>0</v>
      </c>
      <c r="AM447" s="77">
        <f>IF(AND($D447=1,$K447="Oil"),'AMI Ref (2)'!$N$6,IF(AND($D447=1,$K447="Gas"),'AMI Ref (2)'!$O$6,IF(AND($D447=1,$K447="Electric"),'AMI Ref (2)'!$P$6,IF(AND($D447=1,$K447="N/A"),0,0))))</f>
        <v>0</v>
      </c>
      <c r="AN447" s="77">
        <f>IF(AND($D447=2,$K447="Oil"),'AMI Ref (2)'!$N$7,IF(AND($D447=2,$K447="Gas"),'AMI Ref (2)'!$O$7,IF(AND($D447=2,$K447="Electric"),'AMI Ref (2)'!$P$7,IF(AND($D447=2,$K447="N/A"),0,0))))</f>
        <v>0</v>
      </c>
      <c r="AO447" s="77">
        <f>IF(AND($D447=3,$K447="Oil"),'AMI Ref (2)'!$N$8,IF(AND($D447=3,$K447="Gas"),'AMI Ref (2)'!$O$8,IF(AND($D447=3,$K447="Electric"),'AMI Ref (2)'!$P$8,IF(AND($D447=3,$K447="N/A"),0,0))))</f>
        <v>0</v>
      </c>
      <c r="AP447" s="77">
        <f>IF(AND($D447=4,$K447="Oil"),'AMI Ref (2)'!$N$9,IF(AND($D447=4,$K447="Gas"),'AMI Ref (2)'!$O$9,IF(AND($D447=4,$K447="Electric"),'AMI Ref (2)'!$P$9,IF(AND($D447=4,$K447="N/A"),0,0))))</f>
        <v>0</v>
      </c>
      <c r="AQ447" s="77">
        <f>IF(AND($D447=5,$K447="Oil"),'AMI Ref (2)'!$N$10,IF(AND($D447=5,$K447="Gas"),'AMI Ref (2)'!$O$10,IF(AND($D447=5,$K447="Electric"),'AMI Ref (2)'!$P$10,IF(AND($D447=5,$K447="N/A"),0,0))))</f>
        <v>0</v>
      </c>
      <c r="AR447" s="86">
        <f t="shared" si="96"/>
        <v>0</v>
      </c>
      <c r="AS447" s="87" t="e">
        <f t="shared" si="97"/>
        <v>#N/A</v>
      </c>
    </row>
    <row r="448" spans="1:45" ht="12.95" customHeight="1" x14ac:dyDescent="0.2">
      <c r="A448" s="68">
        <v>446</v>
      </c>
      <c r="B448" s="79">
        <f>Input!E463</f>
        <v>0</v>
      </c>
      <c r="C448" s="79">
        <f>Input!F463</f>
        <v>0</v>
      </c>
      <c r="D448" s="79">
        <f>Input!G463</f>
        <v>0</v>
      </c>
      <c r="E448" s="79">
        <f>Input!H463</f>
        <v>0</v>
      </c>
      <c r="F448" s="80">
        <f>Input!I463</f>
        <v>0</v>
      </c>
      <c r="G448" s="80">
        <f>Input!J463</f>
        <v>0</v>
      </c>
      <c r="H448" s="79">
        <f>Input!K463</f>
        <v>0</v>
      </c>
      <c r="I448" s="79">
        <f>Input!L463</f>
        <v>0</v>
      </c>
      <c r="J448" s="79">
        <f>Input!M463</f>
        <v>0</v>
      </c>
      <c r="K448" s="79">
        <f>Input!N463</f>
        <v>0</v>
      </c>
      <c r="L448" s="79">
        <f>Input!O463</f>
        <v>0</v>
      </c>
      <c r="M448" s="81" t="str">
        <f t="shared" si="88"/>
        <v/>
      </c>
      <c r="N448" s="82">
        <f t="shared" si="89"/>
        <v>0</v>
      </c>
      <c r="O448" s="83">
        <f>Input!C463</f>
        <v>0</v>
      </c>
      <c r="P448" s="83"/>
      <c r="R448" s="11">
        <f t="shared" si="85"/>
        <v>0</v>
      </c>
      <c r="S448" s="15" t="str">
        <f t="shared" si="86"/>
        <v xml:space="preserve"> </v>
      </c>
      <c r="T448" s="15"/>
      <c r="U448" s="12">
        <f t="shared" si="90"/>
        <v>0</v>
      </c>
      <c r="V448" s="12">
        <f t="shared" si="91"/>
        <v>0</v>
      </c>
      <c r="W448" s="12">
        <f t="shared" si="92"/>
        <v>0</v>
      </c>
      <c r="X448" s="12">
        <f t="shared" si="93"/>
        <v>0</v>
      </c>
      <c r="Y448" s="12">
        <f t="shared" si="94"/>
        <v>0</v>
      </c>
      <c r="Z448" s="12">
        <f t="shared" si="95"/>
        <v>0</v>
      </c>
      <c r="AA448" s="12">
        <f t="shared" si="98"/>
        <v>0</v>
      </c>
      <c r="AB448" s="12" t="str">
        <f t="shared" si="87"/>
        <v>00</v>
      </c>
      <c r="AC448" s="85" t="e">
        <f>VLOOKUP(AB448,'AMI Ref (2)'!T:U,2,FALSE)</f>
        <v>#N/A</v>
      </c>
      <c r="AD448" s="86"/>
      <c r="AE448" s="77">
        <f>IF(AND($D448=0,$J448="Oil"),'AMI Ref (2)'!$K$5,IF(AND($D448=0,$J448="Gas"),'AMI Ref (2)'!$L$5,IF(AND($D448=0,$J448="Electric"),'AMI Ref (2)'!$M$5,IF(AND($D448=0,$J448="N/A"),0,0))))</f>
        <v>0</v>
      </c>
      <c r="AF448" s="77">
        <f>IF(AND($D448=1,$J448="Oil"),'AMI Ref (2)'!$K$6,IF(AND($D448=1,$J448="Gas"),'AMI Ref (2)'!$L$6,IF(AND($D448=1,$J448="Electric"),'AMI Ref (2)'!$M$6,IF(AND($D448=1,$J448="N/A"),0,0))))</f>
        <v>0</v>
      </c>
      <c r="AG448" s="77">
        <f>IF(AND($D448=2,$J448="Oil"),'AMI Ref (2)'!$K$7,IF(AND($D448=2,$J448="Gas"),'AMI Ref (2)'!$L$7,IF(AND($D448=2,$J448="Electric"),'AMI Ref (2)'!$M$7,IF(AND($D448=2,$J448="N/A"),0,0))))</f>
        <v>0</v>
      </c>
      <c r="AH448" s="77">
        <f>IF(AND($D448=3,$J448="Oil"),'AMI Ref (2)'!$K$8,IF(AND($D448=3,$J448="Gas"),'AMI Ref (2)'!$L$8,IF(AND($D448=3,$J448="Electric"),'AMI Ref (2)'!$M$8,IF(AND($D448=3,$J448="N/A"),0,0))))</f>
        <v>0</v>
      </c>
      <c r="AI448" s="77">
        <f>IF(AND($D448=4,$J448="Oil"),'AMI Ref (2)'!$K$9,IF(AND($D448=4,$J448="Gas"),'AMI Ref (2)'!$L$9,IF(AND($D448=4,$J448="Electric"),'AMI Ref (2)'!$M$9,IF(AND($D448=4,$J448="N/A"),0,0))))</f>
        <v>0</v>
      </c>
      <c r="AJ448" s="77">
        <f>IF(AND($D448=5,$J448="Oil"),'AMI Ref (2)'!$K$10,IF(AND($D448=5,$J448="Gas"),'AMI Ref (2)'!$L$10,IF(AND($D448=5,$J448="Electric"),'AMI Ref (2)'!$M$10,IF(AND($D448=5,$J448="N/A"),0,0))))</f>
        <v>0</v>
      </c>
      <c r="AK448" s="42"/>
      <c r="AL448" s="77">
        <f>IF(AND($D448=0,$K448="Oil"),'AMI Ref (2)'!$N$5,IF(AND($D448=0,$K448="Gas"),'AMI Ref (2)'!$O$5,IF(AND($D448=0,$K448="Electric"),'AMI Ref (2)'!$P$5,IF(AND($D448=0,$K448="N/A"),0,0))))</f>
        <v>0</v>
      </c>
      <c r="AM448" s="77">
        <f>IF(AND($D448=1,$K448="Oil"),'AMI Ref (2)'!$N$6,IF(AND($D448=1,$K448="Gas"),'AMI Ref (2)'!$O$6,IF(AND($D448=1,$K448="Electric"),'AMI Ref (2)'!$P$6,IF(AND($D448=1,$K448="N/A"),0,0))))</f>
        <v>0</v>
      </c>
      <c r="AN448" s="77">
        <f>IF(AND($D448=2,$K448="Oil"),'AMI Ref (2)'!$N$7,IF(AND($D448=2,$K448="Gas"),'AMI Ref (2)'!$O$7,IF(AND($D448=2,$K448="Electric"),'AMI Ref (2)'!$P$7,IF(AND($D448=2,$K448="N/A"),0,0))))</f>
        <v>0</v>
      </c>
      <c r="AO448" s="77">
        <f>IF(AND($D448=3,$K448="Oil"),'AMI Ref (2)'!$N$8,IF(AND($D448=3,$K448="Gas"),'AMI Ref (2)'!$O$8,IF(AND($D448=3,$K448="Electric"),'AMI Ref (2)'!$P$8,IF(AND($D448=3,$K448="N/A"),0,0))))</f>
        <v>0</v>
      </c>
      <c r="AP448" s="77">
        <f>IF(AND($D448=4,$K448="Oil"),'AMI Ref (2)'!$N$9,IF(AND($D448=4,$K448="Gas"),'AMI Ref (2)'!$O$9,IF(AND($D448=4,$K448="Electric"),'AMI Ref (2)'!$P$9,IF(AND($D448=4,$K448="N/A"),0,0))))</f>
        <v>0</v>
      </c>
      <c r="AQ448" s="77">
        <f>IF(AND($D448=5,$K448="Oil"),'AMI Ref (2)'!$N$10,IF(AND($D448=5,$K448="Gas"),'AMI Ref (2)'!$O$10,IF(AND($D448=5,$K448="Electric"),'AMI Ref (2)'!$P$10,IF(AND($D448=5,$K448="N/A"),0,0))))</f>
        <v>0</v>
      </c>
      <c r="AR448" s="86">
        <f t="shared" si="96"/>
        <v>0</v>
      </c>
      <c r="AS448" s="87" t="e">
        <f t="shared" si="97"/>
        <v>#N/A</v>
      </c>
    </row>
    <row r="449" spans="1:45" ht="12.95" customHeight="1" x14ac:dyDescent="0.2">
      <c r="A449" s="68">
        <v>447</v>
      </c>
      <c r="B449" s="79">
        <f>Input!E464</f>
        <v>0</v>
      </c>
      <c r="C449" s="79">
        <f>Input!F464</f>
        <v>0</v>
      </c>
      <c r="D449" s="79">
        <f>Input!G464</f>
        <v>0</v>
      </c>
      <c r="E449" s="79">
        <f>Input!H464</f>
        <v>0</v>
      </c>
      <c r="F449" s="80">
        <f>Input!I464</f>
        <v>0</v>
      </c>
      <c r="G449" s="80">
        <f>Input!J464</f>
        <v>0</v>
      </c>
      <c r="H449" s="79">
        <f>Input!K464</f>
        <v>0</v>
      </c>
      <c r="I449" s="79">
        <f>Input!L464</f>
        <v>0</v>
      </c>
      <c r="J449" s="79">
        <f>Input!M464</f>
        <v>0</v>
      </c>
      <c r="K449" s="79">
        <f>Input!N464</f>
        <v>0</v>
      </c>
      <c r="L449" s="79">
        <f>Input!O464</f>
        <v>0</v>
      </c>
      <c r="M449" s="81" t="str">
        <f t="shared" si="88"/>
        <v/>
      </c>
      <c r="N449" s="82">
        <f t="shared" si="89"/>
        <v>0</v>
      </c>
      <c r="O449" s="83">
        <f>Input!C464</f>
        <v>0</v>
      </c>
      <c r="P449" s="83"/>
      <c r="R449" s="11">
        <f t="shared" si="85"/>
        <v>0</v>
      </c>
      <c r="S449" s="15" t="str">
        <f t="shared" si="86"/>
        <v xml:space="preserve"> </v>
      </c>
      <c r="T449" s="15"/>
      <c r="U449" s="12">
        <f t="shared" si="90"/>
        <v>0</v>
      </c>
      <c r="V449" s="12">
        <f t="shared" si="91"/>
        <v>0</v>
      </c>
      <c r="W449" s="12">
        <f t="shared" si="92"/>
        <v>0</v>
      </c>
      <c r="X449" s="12">
        <f t="shared" si="93"/>
        <v>0</v>
      </c>
      <c r="Y449" s="12">
        <f t="shared" si="94"/>
        <v>0</v>
      </c>
      <c r="Z449" s="12">
        <f t="shared" si="95"/>
        <v>0</v>
      </c>
      <c r="AA449" s="12">
        <f t="shared" si="98"/>
        <v>0</v>
      </c>
      <c r="AB449" s="12" t="str">
        <f t="shared" si="87"/>
        <v>00</v>
      </c>
      <c r="AC449" s="85" t="e">
        <f>VLOOKUP(AB449,'AMI Ref (2)'!T:U,2,FALSE)</f>
        <v>#N/A</v>
      </c>
      <c r="AD449" s="86"/>
      <c r="AE449" s="77">
        <f>IF(AND($D449=0,$J449="Oil"),'AMI Ref (2)'!$K$5,IF(AND($D449=0,$J449="Gas"),'AMI Ref (2)'!$L$5,IF(AND($D449=0,$J449="Electric"),'AMI Ref (2)'!$M$5,IF(AND($D449=0,$J449="N/A"),0,0))))</f>
        <v>0</v>
      </c>
      <c r="AF449" s="77">
        <f>IF(AND($D449=1,$J449="Oil"),'AMI Ref (2)'!$K$6,IF(AND($D449=1,$J449="Gas"),'AMI Ref (2)'!$L$6,IF(AND($D449=1,$J449="Electric"),'AMI Ref (2)'!$M$6,IF(AND($D449=1,$J449="N/A"),0,0))))</f>
        <v>0</v>
      </c>
      <c r="AG449" s="77">
        <f>IF(AND($D449=2,$J449="Oil"),'AMI Ref (2)'!$K$7,IF(AND($D449=2,$J449="Gas"),'AMI Ref (2)'!$L$7,IF(AND($D449=2,$J449="Electric"),'AMI Ref (2)'!$M$7,IF(AND($D449=2,$J449="N/A"),0,0))))</f>
        <v>0</v>
      </c>
      <c r="AH449" s="77">
        <f>IF(AND($D449=3,$J449="Oil"),'AMI Ref (2)'!$K$8,IF(AND($D449=3,$J449="Gas"),'AMI Ref (2)'!$L$8,IF(AND($D449=3,$J449="Electric"),'AMI Ref (2)'!$M$8,IF(AND($D449=3,$J449="N/A"),0,0))))</f>
        <v>0</v>
      </c>
      <c r="AI449" s="77">
        <f>IF(AND($D449=4,$J449="Oil"),'AMI Ref (2)'!$K$9,IF(AND($D449=4,$J449="Gas"),'AMI Ref (2)'!$L$9,IF(AND($D449=4,$J449="Electric"),'AMI Ref (2)'!$M$9,IF(AND($D449=4,$J449="N/A"),0,0))))</f>
        <v>0</v>
      </c>
      <c r="AJ449" s="77">
        <f>IF(AND($D449=5,$J449="Oil"),'AMI Ref (2)'!$K$10,IF(AND($D449=5,$J449="Gas"),'AMI Ref (2)'!$L$10,IF(AND($D449=5,$J449="Electric"),'AMI Ref (2)'!$M$10,IF(AND($D449=5,$J449="N/A"),0,0))))</f>
        <v>0</v>
      </c>
      <c r="AK449" s="42"/>
      <c r="AL449" s="77">
        <f>IF(AND($D449=0,$K449="Oil"),'AMI Ref (2)'!$N$5,IF(AND($D449=0,$K449="Gas"),'AMI Ref (2)'!$O$5,IF(AND($D449=0,$K449="Electric"),'AMI Ref (2)'!$P$5,IF(AND($D449=0,$K449="N/A"),0,0))))</f>
        <v>0</v>
      </c>
      <c r="AM449" s="77">
        <f>IF(AND($D449=1,$K449="Oil"),'AMI Ref (2)'!$N$6,IF(AND($D449=1,$K449="Gas"),'AMI Ref (2)'!$O$6,IF(AND($D449=1,$K449="Electric"),'AMI Ref (2)'!$P$6,IF(AND($D449=1,$K449="N/A"),0,0))))</f>
        <v>0</v>
      </c>
      <c r="AN449" s="77">
        <f>IF(AND($D449=2,$K449="Oil"),'AMI Ref (2)'!$N$7,IF(AND($D449=2,$K449="Gas"),'AMI Ref (2)'!$O$7,IF(AND($D449=2,$K449="Electric"),'AMI Ref (2)'!$P$7,IF(AND($D449=2,$K449="N/A"),0,0))))</f>
        <v>0</v>
      </c>
      <c r="AO449" s="77">
        <f>IF(AND($D449=3,$K449="Oil"),'AMI Ref (2)'!$N$8,IF(AND($D449=3,$K449="Gas"),'AMI Ref (2)'!$O$8,IF(AND($D449=3,$K449="Electric"),'AMI Ref (2)'!$P$8,IF(AND($D449=3,$K449="N/A"),0,0))))</f>
        <v>0</v>
      </c>
      <c r="AP449" s="77">
        <f>IF(AND($D449=4,$K449="Oil"),'AMI Ref (2)'!$N$9,IF(AND($D449=4,$K449="Gas"),'AMI Ref (2)'!$O$9,IF(AND($D449=4,$K449="Electric"),'AMI Ref (2)'!$P$9,IF(AND($D449=4,$K449="N/A"),0,0))))</f>
        <v>0</v>
      </c>
      <c r="AQ449" s="77">
        <f>IF(AND($D449=5,$K449="Oil"),'AMI Ref (2)'!$N$10,IF(AND($D449=5,$K449="Gas"),'AMI Ref (2)'!$O$10,IF(AND($D449=5,$K449="Electric"),'AMI Ref (2)'!$P$10,IF(AND($D449=5,$K449="N/A"),0,0))))</f>
        <v>0</v>
      </c>
      <c r="AR449" s="86">
        <f t="shared" si="96"/>
        <v>0</v>
      </c>
      <c r="AS449" s="87" t="e">
        <f t="shared" si="97"/>
        <v>#N/A</v>
      </c>
    </row>
    <row r="450" spans="1:45" ht="12.95" customHeight="1" x14ac:dyDescent="0.2">
      <c r="A450" s="68">
        <v>448</v>
      </c>
      <c r="B450" s="79">
        <f>Input!E465</f>
        <v>0</v>
      </c>
      <c r="C450" s="79">
        <f>Input!F465</f>
        <v>0</v>
      </c>
      <c r="D450" s="79">
        <f>Input!G465</f>
        <v>0</v>
      </c>
      <c r="E450" s="79">
        <f>Input!H465</f>
        <v>0</v>
      </c>
      <c r="F450" s="80">
        <f>Input!I465</f>
        <v>0</v>
      </c>
      <c r="G450" s="80">
        <f>Input!J465</f>
        <v>0</v>
      </c>
      <c r="H450" s="79">
        <f>Input!K465</f>
        <v>0</v>
      </c>
      <c r="I450" s="79">
        <f>Input!L465</f>
        <v>0</v>
      </c>
      <c r="J450" s="79">
        <f>Input!M465</f>
        <v>0</v>
      </c>
      <c r="K450" s="79">
        <f>Input!N465</f>
        <v>0</v>
      </c>
      <c r="L450" s="79">
        <f>Input!O465</f>
        <v>0</v>
      </c>
      <c r="M450" s="81" t="str">
        <f t="shared" si="88"/>
        <v/>
      </c>
      <c r="N450" s="82">
        <f t="shared" si="89"/>
        <v>0</v>
      </c>
      <c r="O450" s="83">
        <f>Input!C465</f>
        <v>0</v>
      </c>
      <c r="P450" s="83"/>
      <c r="R450" s="11">
        <f t="shared" si="85"/>
        <v>0</v>
      </c>
      <c r="S450" s="15" t="str">
        <f t="shared" si="86"/>
        <v xml:space="preserve"> </v>
      </c>
      <c r="T450" s="15"/>
      <c r="U450" s="12">
        <f t="shared" si="90"/>
        <v>0</v>
      </c>
      <c r="V450" s="12">
        <f t="shared" si="91"/>
        <v>0</v>
      </c>
      <c r="W450" s="12">
        <f t="shared" si="92"/>
        <v>0</v>
      </c>
      <c r="X450" s="12">
        <f t="shared" si="93"/>
        <v>0</v>
      </c>
      <c r="Y450" s="12">
        <f t="shared" si="94"/>
        <v>0</v>
      </c>
      <c r="Z450" s="12">
        <f t="shared" si="95"/>
        <v>0</v>
      </c>
      <c r="AA450" s="12">
        <f t="shared" si="98"/>
        <v>0</v>
      </c>
      <c r="AB450" s="12" t="str">
        <f t="shared" si="87"/>
        <v>00</v>
      </c>
      <c r="AC450" s="85" t="e">
        <f>VLOOKUP(AB450,'AMI Ref (2)'!T:U,2,FALSE)</f>
        <v>#N/A</v>
      </c>
      <c r="AD450" s="86"/>
      <c r="AE450" s="77">
        <f>IF(AND($D450=0,$J450="Oil"),'AMI Ref (2)'!$K$5,IF(AND($D450=0,$J450="Gas"),'AMI Ref (2)'!$L$5,IF(AND($D450=0,$J450="Electric"),'AMI Ref (2)'!$M$5,IF(AND($D450=0,$J450="N/A"),0,0))))</f>
        <v>0</v>
      </c>
      <c r="AF450" s="77">
        <f>IF(AND($D450=1,$J450="Oil"),'AMI Ref (2)'!$K$6,IF(AND($D450=1,$J450="Gas"),'AMI Ref (2)'!$L$6,IF(AND($D450=1,$J450="Electric"),'AMI Ref (2)'!$M$6,IF(AND($D450=1,$J450="N/A"),0,0))))</f>
        <v>0</v>
      </c>
      <c r="AG450" s="77">
        <f>IF(AND($D450=2,$J450="Oil"),'AMI Ref (2)'!$K$7,IF(AND($D450=2,$J450="Gas"),'AMI Ref (2)'!$L$7,IF(AND($D450=2,$J450="Electric"),'AMI Ref (2)'!$M$7,IF(AND($D450=2,$J450="N/A"),0,0))))</f>
        <v>0</v>
      </c>
      <c r="AH450" s="77">
        <f>IF(AND($D450=3,$J450="Oil"),'AMI Ref (2)'!$K$8,IF(AND($D450=3,$J450="Gas"),'AMI Ref (2)'!$L$8,IF(AND($D450=3,$J450="Electric"),'AMI Ref (2)'!$M$8,IF(AND($D450=3,$J450="N/A"),0,0))))</f>
        <v>0</v>
      </c>
      <c r="AI450" s="77">
        <f>IF(AND($D450=4,$J450="Oil"),'AMI Ref (2)'!$K$9,IF(AND($D450=4,$J450="Gas"),'AMI Ref (2)'!$L$9,IF(AND($D450=4,$J450="Electric"),'AMI Ref (2)'!$M$9,IF(AND($D450=4,$J450="N/A"),0,0))))</f>
        <v>0</v>
      </c>
      <c r="AJ450" s="77">
        <f>IF(AND($D450=5,$J450="Oil"),'AMI Ref (2)'!$K$10,IF(AND($D450=5,$J450="Gas"),'AMI Ref (2)'!$L$10,IF(AND($D450=5,$J450="Electric"),'AMI Ref (2)'!$M$10,IF(AND($D450=5,$J450="N/A"),0,0))))</f>
        <v>0</v>
      </c>
      <c r="AK450" s="42"/>
      <c r="AL450" s="77">
        <f>IF(AND($D450=0,$K450="Oil"),'AMI Ref (2)'!$N$5,IF(AND($D450=0,$K450="Gas"),'AMI Ref (2)'!$O$5,IF(AND($D450=0,$K450="Electric"),'AMI Ref (2)'!$P$5,IF(AND($D450=0,$K450="N/A"),0,0))))</f>
        <v>0</v>
      </c>
      <c r="AM450" s="77">
        <f>IF(AND($D450=1,$K450="Oil"),'AMI Ref (2)'!$N$6,IF(AND($D450=1,$K450="Gas"),'AMI Ref (2)'!$O$6,IF(AND($D450=1,$K450="Electric"),'AMI Ref (2)'!$P$6,IF(AND($D450=1,$K450="N/A"),0,0))))</f>
        <v>0</v>
      </c>
      <c r="AN450" s="77">
        <f>IF(AND($D450=2,$K450="Oil"),'AMI Ref (2)'!$N$7,IF(AND($D450=2,$K450="Gas"),'AMI Ref (2)'!$O$7,IF(AND($D450=2,$K450="Electric"),'AMI Ref (2)'!$P$7,IF(AND($D450=2,$K450="N/A"),0,0))))</f>
        <v>0</v>
      </c>
      <c r="AO450" s="77">
        <f>IF(AND($D450=3,$K450="Oil"),'AMI Ref (2)'!$N$8,IF(AND($D450=3,$K450="Gas"),'AMI Ref (2)'!$O$8,IF(AND($D450=3,$K450="Electric"),'AMI Ref (2)'!$P$8,IF(AND($D450=3,$K450="N/A"),0,0))))</f>
        <v>0</v>
      </c>
      <c r="AP450" s="77">
        <f>IF(AND($D450=4,$K450="Oil"),'AMI Ref (2)'!$N$9,IF(AND($D450=4,$K450="Gas"),'AMI Ref (2)'!$O$9,IF(AND($D450=4,$K450="Electric"),'AMI Ref (2)'!$P$9,IF(AND($D450=4,$K450="N/A"),0,0))))</f>
        <v>0</v>
      </c>
      <c r="AQ450" s="77">
        <f>IF(AND($D450=5,$K450="Oil"),'AMI Ref (2)'!$N$10,IF(AND($D450=5,$K450="Gas"),'AMI Ref (2)'!$O$10,IF(AND($D450=5,$K450="Electric"),'AMI Ref (2)'!$P$10,IF(AND($D450=5,$K450="N/A"),0,0))))</f>
        <v>0</v>
      </c>
      <c r="AR450" s="86">
        <f t="shared" si="96"/>
        <v>0</v>
      </c>
      <c r="AS450" s="87" t="e">
        <f t="shared" si="97"/>
        <v>#N/A</v>
      </c>
    </row>
    <row r="451" spans="1:45" ht="12.95" customHeight="1" x14ac:dyDescent="0.2">
      <c r="A451" s="68">
        <v>449</v>
      </c>
      <c r="B451" s="79">
        <f>Input!E466</f>
        <v>0</v>
      </c>
      <c r="C451" s="79">
        <f>Input!F466</f>
        <v>0</v>
      </c>
      <c r="D451" s="79">
        <f>Input!G466</f>
        <v>0</v>
      </c>
      <c r="E451" s="79">
        <f>Input!H466</f>
        <v>0</v>
      </c>
      <c r="F451" s="80">
        <f>Input!I466</f>
        <v>0</v>
      </c>
      <c r="G451" s="80">
        <f>Input!J466</f>
        <v>0</v>
      </c>
      <c r="H451" s="79">
        <f>Input!K466</f>
        <v>0</v>
      </c>
      <c r="I451" s="79">
        <f>Input!L466</f>
        <v>0</v>
      </c>
      <c r="J451" s="79">
        <f>Input!M466</f>
        <v>0</v>
      </c>
      <c r="K451" s="79">
        <f>Input!N466</f>
        <v>0</v>
      </c>
      <c r="L451" s="79">
        <f>Input!O466</f>
        <v>0</v>
      </c>
      <c r="M451" s="81" t="str">
        <f t="shared" si="88"/>
        <v/>
      </c>
      <c r="N451" s="82">
        <f t="shared" si="89"/>
        <v>0</v>
      </c>
      <c r="O451" s="83">
        <f>Input!C466</f>
        <v>0</v>
      </c>
      <c r="P451" s="83"/>
      <c r="R451" s="11">
        <f t="shared" ref="R451:R514" si="99">IF(AND($H451="No",$I451="No"),"E",IF(AND($H451="Yes, No Elec. Stove",$I451="No"),"F",IF(AND($H451="No",$I451="Yes"),"H",IF(AND($H451="Yes, No Elec. Stove",$I451="Yes"),"I", ))))</f>
        <v>0</v>
      </c>
      <c r="S451" s="15" t="str">
        <f t="shared" ref="S451:S514" si="100">IF(H451="Yes w/ Elec. Stove","G"," ")</f>
        <v xml:space="preserve"> </v>
      </c>
      <c r="T451" s="15"/>
      <c r="U451" s="12">
        <f t="shared" si="90"/>
        <v>0</v>
      </c>
      <c r="V451" s="12">
        <f t="shared" si="91"/>
        <v>0</v>
      </c>
      <c r="W451" s="12">
        <f t="shared" si="92"/>
        <v>0</v>
      </c>
      <c r="X451" s="12">
        <f t="shared" si="93"/>
        <v>0</v>
      </c>
      <c r="Y451" s="12">
        <f t="shared" si="94"/>
        <v>0</v>
      </c>
      <c r="Z451" s="12">
        <f t="shared" si="95"/>
        <v>0</v>
      </c>
      <c r="AA451" s="12">
        <f t="shared" si="98"/>
        <v>0</v>
      </c>
      <c r="AB451" s="12" t="str">
        <f t="shared" ref="AB451:AB514" si="101">CONCATENATE(IF(H451="Yes w/ Elec. Stove","G",R451),AA451)</f>
        <v>00</v>
      </c>
      <c r="AC451" s="85" t="e">
        <f>VLOOKUP(AB451,'AMI Ref (2)'!T:U,2,FALSE)</f>
        <v>#N/A</v>
      </c>
      <c r="AD451" s="86"/>
      <c r="AE451" s="77">
        <f>IF(AND($D451=0,$J451="Oil"),'AMI Ref (2)'!$K$5,IF(AND($D451=0,$J451="Gas"),'AMI Ref (2)'!$L$5,IF(AND($D451=0,$J451="Electric"),'AMI Ref (2)'!$M$5,IF(AND($D451=0,$J451="N/A"),0,0))))</f>
        <v>0</v>
      </c>
      <c r="AF451" s="77">
        <f>IF(AND($D451=1,$J451="Oil"),'AMI Ref (2)'!$K$6,IF(AND($D451=1,$J451="Gas"),'AMI Ref (2)'!$L$6,IF(AND($D451=1,$J451="Electric"),'AMI Ref (2)'!$M$6,IF(AND($D451=1,$J451="N/A"),0,0))))</f>
        <v>0</v>
      </c>
      <c r="AG451" s="77">
        <f>IF(AND($D451=2,$J451="Oil"),'AMI Ref (2)'!$K$7,IF(AND($D451=2,$J451="Gas"),'AMI Ref (2)'!$L$7,IF(AND($D451=2,$J451="Electric"),'AMI Ref (2)'!$M$7,IF(AND($D451=2,$J451="N/A"),0,0))))</f>
        <v>0</v>
      </c>
      <c r="AH451" s="77">
        <f>IF(AND($D451=3,$J451="Oil"),'AMI Ref (2)'!$K$8,IF(AND($D451=3,$J451="Gas"),'AMI Ref (2)'!$L$8,IF(AND($D451=3,$J451="Electric"),'AMI Ref (2)'!$M$8,IF(AND($D451=3,$J451="N/A"),0,0))))</f>
        <v>0</v>
      </c>
      <c r="AI451" s="77">
        <f>IF(AND($D451=4,$J451="Oil"),'AMI Ref (2)'!$K$9,IF(AND($D451=4,$J451="Gas"),'AMI Ref (2)'!$L$9,IF(AND($D451=4,$J451="Electric"),'AMI Ref (2)'!$M$9,IF(AND($D451=4,$J451="N/A"),0,0))))</f>
        <v>0</v>
      </c>
      <c r="AJ451" s="77">
        <f>IF(AND($D451=5,$J451="Oil"),'AMI Ref (2)'!$K$10,IF(AND($D451=5,$J451="Gas"),'AMI Ref (2)'!$L$10,IF(AND($D451=5,$J451="Electric"),'AMI Ref (2)'!$M$10,IF(AND($D451=5,$J451="N/A"),0,0))))</f>
        <v>0</v>
      </c>
      <c r="AK451" s="42"/>
      <c r="AL451" s="77">
        <f>IF(AND($D451=0,$K451="Oil"),'AMI Ref (2)'!$N$5,IF(AND($D451=0,$K451="Gas"),'AMI Ref (2)'!$O$5,IF(AND($D451=0,$K451="Electric"),'AMI Ref (2)'!$P$5,IF(AND($D451=0,$K451="N/A"),0,0))))</f>
        <v>0</v>
      </c>
      <c r="AM451" s="77">
        <f>IF(AND($D451=1,$K451="Oil"),'AMI Ref (2)'!$N$6,IF(AND($D451=1,$K451="Gas"),'AMI Ref (2)'!$O$6,IF(AND($D451=1,$K451="Electric"),'AMI Ref (2)'!$P$6,IF(AND($D451=1,$K451="N/A"),0,0))))</f>
        <v>0</v>
      </c>
      <c r="AN451" s="77">
        <f>IF(AND($D451=2,$K451="Oil"),'AMI Ref (2)'!$N$7,IF(AND($D451=2,$K451="Gas"),'AMI Ref (2)'!$O$7,IF(AND($D451=2,$K451="Electric"),'AMI Ref (2)'!$P$7,IF(AND($D451=2,$K451="N/A"),0,0))))</f>
        <v>0</v>
      </c>
      <c r="AO451" s="77">
        <f>IF(AND($D451=3,$K451="Oil"),'AMI Ref (2)'!$N$8,IF(AND($D451=3,$K451="Gas"),'AMI Ref (2)'!$O$8,IF(AND($D451=3,$K451="Electric"),'AMI Ref (2)'!$P$8,IF(AND($D451=3,$K451="N/A"),0,0))))</f>
        <v>0</v>
      </c>
      <c r="AP451" s="77">
        <f>IF(AND($D451=4,$K451="Oil"),'AMI Ref (2)'!$N$9,IF(AND($D451=4,$K451="Gas"),'AMI Ref (2)'!$O$9,IF(AND($D451=4,$K451="Electric"),'AMI Ref (2)'!$P$9,IF(AND($D451=4,$K451="N/A"),0,0))))</f>
        <v>0</v>
      </c>
      <c r="AQ451" s="77">
        <f>IF(AND($D451=5,$K451="Oil"),'AMI Ref (2)'!$N$10,IF(AND($D451=5,$K451="Gas"),'AMI Ref (2)'!$O$10,IF(AND($D451=5,$K451="Electric"),'AMI Ref (2)'!$P$10,IF(AND($D451=5,$K451="N/A"),0,0))))</f>
        <v>0</v>
      </c>
      <c r="AR451" s="86">
        <f t="shared" si="96"/>
        <v>0</v>
      </c>
      <c r="AS451" s="87" t="e">
        <f t="shared" si="97"/>
        <v>#N/A</v>
      </c>
    </row>
    <row r="452" spans="1:45" ht="12.95" customHeight="1" x14ac:dyDescent="0.2">
      <c r="A452" s="68">
        <v>450</v>
      </c>
      <c r="B452" s="79">
        <f>Input!E467</f>
        <v>0</v>
      </c>
      <c r="C452" s="79">
        <f>Input!F467</f>
        <v>0</v>
      </c>
      <c r="D452" s="79">
        <f>Input!G467</f>
        <v>0</v>
      </c>
      <c r="E452" s="79">
        <f>Input!H467</f>
        <v>0</v>
      </c>
      <c r="F452" s="80">
        <f>Input!I467</f>
        <v>0</v>
      </c>
      <c r="G452" s="80">
        <f>Input!J467</f>
        <v>0</v>
      </c>
      <c r="H452" s="79">
        <f>Input!K467</f>
        <v>0</v>
      </c>
      <c r="I452" s="79">
        <f>Input!L467</f>
        <v>0</v>
      </c>
      <c r="J452" s="79">
        <f>Input!M467</f>
        <v>0</v>
      </c>
      <c r="K452" s="79">
        <f>Input!N467</f>
        <v>0</v>
      </c>
      <c r="L452" s="79">
        <f>Input!O467</f>
        <v>0</v>
      </c>
      <c r="M452" s="81" t="str">
        <f t="shared" ref="M452:M515" si="102">IFERROR(IF(E452="NO","NA",IF(AND(E452="yes",C452+L452&lt;=AS452),"YES","NO")),"")</f>
        <v/>
      </c>
      <c r="N452" s="82">
        <f t="shared" ref="N452:N515" si="103">IF(G452&lt;=F452,IF(G452&gt;0%,G452,F452),F452)</f>
        <v>0</v>
      </c>
      <c r="O452" s="83">
        <f>Input!C467</f>
        <v>0</v>
      </c>
      <c r="P452" s="83"/>
      <c r="R452" s="11">
        <f t="shared" si="99"/>
        <v>0</v>
      </c>
      <c r="S452" s="15" t="str">
        <f t="shared" si="100"/>
        <v xml:space="preserve"> </v>
      </c>
      <c r="T452" s="15"/>
      <c r="U452" s="12">
        <f t="shared" ref="U452:U515" si="104">IF(AND($D452=0,$F452=0.4),22,IF(AND($D452=0,$F452=0.6),34,IF(AND($D452=0,$F452=0.8),60,IF(AND($D452=0,$F452=1.2),73,IF(AND($D452=0,$F452=1.3),85,0)))))</f>
        <v>0</v>
      </c>
      <c r="V452" s="12">
        <f t="shared" ref="V452:V515" si="105">IF(AND($D452=1,$F452=0.4),23,IF(AND($D452=1,$F452=0.6),35,IF(AND($D452=1,$F452=0.8),61,IF(AND($D452=1,$F452=1.2),74,IF(AND($D452=1,$F452=1.3),86,0)))))</f>
        <v>0</v>
      </c>
      <c r="W452" s="12">
        <f t="shared" ref="W452:W515" si="106">IF(AND($D452=2,$F452=0.4),24,IF(AND($D452=2,$F452=0.6),36,IF(AND($D452=2,$F452=0.8),62,IF(AND($D452=2,$F452=1.2),75,IF(AND($D452=2,$F452=1.3),87,0)))))</f>
        <v>0</v>
      </c>
      <c r="X452" s="12">
        <f t="shared" ref="X452:X515" si="107">IF(AND($D452=3,$F452=0.4),25,IF(AND($D452=3,$F452=0.6),37,IF(AND($D452=3,$F452=0.8),63,IF(AND($D452=3,$F452=1.2),76,IF(AND($D452=3,$F452=1.3),88,0)))))</f>
        <v>0</v>
      </c>
      <c r="Y452" s="12">
        <f t="shared" ref="Y452:Y515" si="108">IF(AND($D452=4,$F452=0.4),26,IF(AND($D452=4,$F452=0.6),38,IF(AND($D452=4,$F452=0.8),64,IF(AND($D452=4,$F452=1.2),77,IF(AND($D452=4,$F452=1.3),89,0)))))</f>
        <v>0</v>
      </c>
      <c r="Z452" s="12">
        <f t="shared" ref="Z452:Z515" si="109">IF(AND($D452=5,$F452=0.4),27,IF(AND($D452=5,$F452=0.6),39,IF(AND($D452=5,$F452=0.8),65,IF(AND($D452=5,$F452=1.2),78,IF(AND($D452=5,$F452=1.3),90,0)))))</f>
        <v>0</v>
      </c>
      <c r="AA452" s="12">
        <f t="shared" si="98"/>
        <v>0</v>
      </c>
      <c r="AB452" s="12" t="str">
        <f t="shared" si="101"/>
        <v>00</v>
      </c>
      <c r="AC452" s="85" t="e">
        <f>VLOOKUP(AB452,'AMI Ref (2)'!T:U,2,FALSE)</f>
        <v>#N/A</v>
      </c>
      <c r="AD452" s="86"/>
      <c r="AE452" s="77">
        <f>IF(AND($D452=0,$J452="Oil"),'AMI Ref (2)'!$K$5,IF(AND($D452=0,$J452="Gas"),'AMI Ref (2)'!$L$5,IF(AND($D452=0,$J452="Electric"),'AMI Ref (2)'!$M$5,IF(AND($D452=0,$J452="N/A"),0,0))))</f>
        <v>0</v>
      </c>
      <c r="AF452" s="77">
        <f>IF(AND($D452=1,$J452="Oil"),'AMI Ref (2)'!$K$6,IF(AND($D452=1,$J452="Gas"),'AMI Ref (2)'!$L$6,IF(AND($D452=1,$J452="Electric"),'AMI Ref (2)'!$M$6,IF(AND($D452=1,$J452="N/A"),0,0))))</f>
        <v>0</v>
      </c>
      <c r="AG452" s="77">
        <f>IF(AND($D452=2,$J452="Oil"),'AMI Ref (2)'!$K$7,IF(AND($D452=2,$J452="Gas"),'AMI Ref (2)'!$L$7,IF(AND($D452=2,$J452="Electric"),'AMI Ref (2)'!$M$7,IF(AND($D452=2,$J452="N/A"),0,0))))</f>
        <v>0</v>
      </c>
      <c r="AH452" s="77">
        <f>IF(AND($D452=3,$J452="Oil"),'AMI Ref (2)'!$K$8,IF(AND($D452=3,$J452="Gas"),'AMI Ref (2)'!$L$8,IF(AND($D452=3,$J452="Electric"),'AMI Ref (2)'!$M$8,IF(AND($D452=3,$J452="N/A"),0,0))))</f>
        <v>0</v>
      </c>
      <c r="AI452" s="77">
        <f>IF(AND($D452=4,$J452="Oil"),'AMI Ref (2)'!$K$9,IF(AND($D452=4,$J452="Gas"),'AMI Ref (2)'!$L$9,IF(AND($D452=4,$J452="Electric"),'AMI Ref (2)'!$M$9,IF(AND($D452=4,$J452="N/A"),0,0))))</f>
        <v>0</v>
      </c>
      <c r="AJ452" s="77">
        <f>IF(AND($D452=5,$J452="Oil"),'AMI Ref (2)'!$K$10,IF(AND($D452=5,$J452="Gas"),'AMI Ref (2)'!$L$10,IF(AND($D452=5,$J452="Electric"),'AMI Ref (2)'!$M$10,IF(AND($D452=5,$J452="N/A"),0,0))))</f>
        <v>0</v>
      </c>
      <c r="AK452" s="42"/>
      <c r="AL452" s="77">
        <f>IF(AND($D452=0,$K452="Oil"),'AMI Ref (2)'!$N$5,IF(AND($D452=0,$K452="Gas"),'AMI Ref (2)'!$O$5,IF(AND($D452=0,$K452="Electric"),'AMI Ref (2)'!$P$5,IF(AND($D452=0,$K452="N/A"),0,0))))</f>
        <v>0</v>
      </c>
      <c r="AM452" s="77">
        <f>IF(AND($D452=1,$K452="Oil"),'AMI Ref (2)'!$N$6,IF(AND($D452=1,$K452="Gas"),'AMI Ref (2)'!$O$6,IF(AND($D452=1,$K452="Electric"),'AMI Ref (2)'!$P$6,IF(AND($D452=1,$K452="N/A"),0,0))))</f>
        <v>0</v>
      </c>
      <c r="AN452" s="77">
        <f>IF(AND($D452=2,$K452="Oil"),'AMI Ref (2)'!$N$7,IF(AND($D452=2,$K452="Gas"),'AMI Ref (2)'!$O$7,IF(AND($D452=2,$K452="Electric"),'AMI Ref (2)'!$P$7,IF(AND($D452=2,$K452="N/A"),0,0))))</f>
        <v>0</v>
      </c>
      <c r="AO452" s="77">
        <f>IF(AND($D452=3,$K452="Oil"),'AMI Ref (2)'!$N$8,IF(AND($D452=3,$K452="Gas"),'AMI Ref (2)'!$O$8,IF(AND($D452=3,$K452="Electric"),'AMI Ref (2)'!$P$8,IF(AND($D452=3,$K452="N/A"),0,0))))</f>
        <v>0</v>
      </c>
      <c r="AP452" s="77">
        <f>IF(AND($D452=4,$K452="Oil"),'AMI Ref (2)'!$N$9,IF(AND($D452=4,$K452="Gas"),'AMI Ref (2)'!$O$9,IF(AND($D452=4,$K452="Electric"),'AMI Ref (2)'!$P$9,IF(AND($D452=4,$K452="N/A"),0,0))))</f>
        <v>0</v>
      </c>
      <c r="AQ452" s="77">
        <f>IF(AND($D452=5,$K452="Oil"),'AMI Ref (2)'!$N$10,IF(AND($D452=5,$K452="Gas"),'AMI Ref (2)'!$O$10,IF(AND($D452=5,$K452="Electric"),'AMI Ref (2)'!$P$10,IF(AND($D452=5,$K452="N/A"),0,0))))</f>
        <v>0</v>
      </c>
      <c r="AR452" s="86">
        <f t="shared" ref="AR452:AR515" si="110">SUM(AE452:AQ452)</f>
        <v>0</v>
      </c>
      <c r="AS452" s="87" t="e">
        <f t="shared" ref="AS452:AS515" si="111">AC452-AR452</f>
        <v>#N/A</v>
      </c>
    </row>
    <row r="453" spans="1:45" ht="12.95" customHeight="1" x14ac:dyDescent="0.2">
      <c r="A453" s="68">
        <v>451</v>
      </c>
      <c r="B453" s="79">
        <f>Input!E468</f>
        <v>0</v>
      </c>
      <c r="C453" s="79">
        <f>Input!F468</f>
        <v>0</v>
      </c>
      <c r="D453" s="79">
        <f>Input!G468</f>
        <v>0</v>
      </c>
      <c r="E453" s="79">
        <f>Input!H468</f>
        <v>0</v>
      </c>
      <c r="F453" s="80">
        <f>Input!I468</f>
        <v>0</v>
      </c>
      <c r="G453" s="80">
        <f>Input!J468</f>
        <v>0</v>
      </c>
      <c r="H453" s="79">
        <f>Input!K468</f>
        <v>0</v>
      </c>
      <c r="I453" s="79">
        <f>Input!L468</f>
        <v>0</v>
      </c>
      <c r="J453" s="79">
        <f>Input!M468</f>
        <v>0</v>
      </c>
      <c r="K453" s="79">
        <f>Input!N468</f>
        <v>0</v>
      </c>
      <c r="L453" s="79">
        <f>Input!O468</f>
        <v>0</v>
      </c>
      <c r="M453" s="81" t="str">
        <f t="shared" si="102"/>
        <v/>
      </c>
      <c r="N453" s="82">
        <f t="shared" si="103"/>
        <v>0</v>
      </c>
      <c r="O453" s="83">
        <f>Input!C468</f>
        <v>0</v>
      </c>
      <c r="P453" s="83"/>
      <c r="R453" s="11">
        <f t="shared" si="99"/>
        <v>0</v>
      </c>
      <c r="S453" s="15" t="str">
        <f t="shared" si="100"/>
        <v xml:space="preserve"> </v>
      </c>
      <c r="T453" s="15"/>
      <c r="U453" s="12">
        <f t="shared" si="104"/>
        <v>0</v>
      </c>
      <c r="V453" s="12">
        <f t="shared" si="105"/>
        <v>0</v>
      </c>
      <c r="W453" s="12">
        <f t="shared" si="106"/>
        <v>0</v>
      </c>
      <c r="X453" s="12">
        <f t="shared" si="107"/>
        <v>0</v>
      </c>
      <c r="Y453" s="12">
        <f t="shared" si="108"/>
        <v>0</v>
      </c>
      <c r="Z453" s="12">
        <f t="shared" si="109"/>
        <v>0</v>
      </c>
      <c r="AA453" s="12">
        <f t="shared" si="98"/>
        <v>0</v>
      </c>
      <c r="AB453" s="12" t="str">
        <f t="shared" si="101"/>
        <v>00</v>
      </c>
      <c r="AC453" s="85" t="e">
        <f>VLOOKUP(AB453,'AMI Ref (2)'!T:U,2,FALSE)</f>
        <v>#N/A</v>
      </c>
      <c r="AD453" s="86"/>
      <c r="AE453" s="77">
        <f>IF(AND($D453=0,$J453="Oil"),'AMI Ref (2)'!$K$5,IF(AND($D453=0,$J453="Gas"),'AMI Ref (2)'!$L$5,IF(AND($D453=0,$J453="Electric"),'AMI Ref (2)'!$M$5,IF(AND($D453=0,$J453="N/A"),0,0))))</f>
        <v>0</v>
      </c>
      <c r="AF453" s="77">
        <f>IF(AND($D453=1,$J453="Oil"),'AMI Ref (2)'!$K$6,IF(AND($D453=1,$J453="Gas"),'AMI Ref (2)'!$L$6,IF(AND($D453=1,$J453="Electric"),'AMI Ref (2)'!$M$6,IF(AND($D453=1,$J453="N/A"),0,0))))</f>
        <v>0</v>
      </c>
      <c r="AG453" s="77">
        <f>IF(AND($D453=2,$J453="Oil"),'AMI Ref (2)'!$K$7,IF(AND($D453=2,$J453="Gas"),'AMI Ref (2)'!$L$7,IF(AND($D453=2,$J453="Electric"),'AMI Ref (2)'!$M$7,IF(AND($D453=2,$J453="N/A"),0,0))))</f>
        <v>0</v>
      </c>
      <c r="AH453" s="77">
        <f>IF(AND($D453=3,$J453="Oil"),'AMI Ref (2)'!$K$8,IF(AND($D453=3,$J453="Gas"),'AMI Ref (2)'!$L$8,IF(AND($D453=3,$J453="Electric"),'AMI Ref (2)'!$M$8,IF(AND($D453=3,$J453="N/A"),0,0))))</f>
        <v>0</v>
      </c>
      <c r="AI453" s="77">
        <f>IF(AND($D453=4,$J453="Oil"),'AMI Ref (2)'!$K$9,IF(AND($D453=4,$J453="Gas"),'AMI Ref (2)'!$L$9,IF(AND($D453=4,$J453="Electric"),'AMI Ref (2)'!$M$9,IF(AND($D453=4,$J453="N/A"),0,0))))</f>
        <v>0</v>
      </c>
      <c r="AJ453" s="77">
        <f>IF(AND($D453=5,$J453="Oil"),'AMI Ref (2)'!$K$10,IF(AND($D453=5,$J453="Gas"),'AMI Ref (2)'!$L$10,IF(AND($D453=5,$J453="Electric"),'AMI Ref (2)'!$M$10,IF(AND($D453=5,$J453="N/A"),0,0))))</f>
        <v>0</v>
      </c>
      <c r="AK453" s="42"/>
      <c r="AL453" s="77">
        <f>IF(AND($D453=0,$K453="Oil"),'AMI Ref (2)'!$N$5,IF(AND($D453=0,$K453="Gas"),'AMI Ref (2)'!$O$5,IF(AND($D453=0,$K453="Electric"),'AMI Ref (2)'!$P$5,IF(AND($D453=0,$K453="N/A"),0,0))))</f>
        <v>0</v>
      </c>
      <c r="AM453" s="77">
        <f>IF(AND($D453=1,$K453="Oil"),'AMI Ref (2)'!$N$6,IF(AND($D453=1,$K453="Gas"),'AMI Ref (2)'!$O$6,IF(AND($D453=1,$K453="Electric"),'AMI Ref (2)'!$P$6,IF(AND($D453=1,$K453="N/A"),0,0))))</f>
        <v>0</v>
      </c>
      <c r="AN453" s="77">
        <f>IF(AND($D453=2,$K453="Oil"),'AMI Ref (2)'!$N$7,IF(AND($D453=2,$K453="Gas"),'AMI Ref (2)'!$O$7,IF(AND($D453=2,$K453="Electric"),'AMI Ref (2)'!$P$7,IF(AND($D453=2,$K453="N/A"),0,0))))</f>
        <v>0</v>
      </c>
      <c r="AO453" s="77">
        <f>IF(AND($D453=3,$K453="Oil"),'AMI Ref (2)'!$N$8,IF(AND($D453=3,$K453="Gas"),'AMI Ref (2)'!$O$8,IF(AND($D453=3,$K453="Electric"),'AMI Ref (2)'!$P$8,IF(AND($D453=3,$K453="N/A"),0,0))))</f>
        <v>0</v>
      </c>
      <c r="AP453" s="77">
        <f>IF(AND($D453=4,$K453="Oil"),'AMI Ref (2)'!$N$9,IF(AND($D453=4,$K453="Gas"),'AMI Ref (2)'!$O$9,IF(AND($D453=4,$K453="Electric"),'AMI Ref (2)'!$P$9,IF(AND($D453=4,$K453="N/A"),0,0))))</f>
        <v>0</v>
      </c>
      <c r="AQ453" s="77">
        <f>IF(AND($D453=5,$K453="Oil"),'AMI Ref (2)'!$N$10,IF(AND($D453=5,$K453="Gas"),'AMI Ref (2)'!$O$10,IF(AND($D453=5,$K453="Electric"),'AMI Ref (2)'!$P$10,IF(AND($D453=5,$K453="N/A"),0,0))))</f>
        <v>0</v>
      </c>
      <c r="AR453" s="86">
        <f t="shared" si="110"/>
        <v>0</v>
      </c>
      <c r="AS453" s="87" t="e">
        <f t="shared" si="111"/>
        <v>#N/A</v>
      </c>
    </row>
    <row r="454" spans="1:45" ht="12.95" customHeight="1" x14ac:dyDescent="0.2">
      <c r="A454" s="68">
        <v>452</v>
      </c>
      <c r="B454" s="79">
        <f>Input!E469</f>
        <v>0</v>
      </c>
      <c r="C454" s="79">
        <f>Input!F469</f>
        <v>0</v>
      </c>
      <c r="D454" s="79">
        <f>Input!G469</f>
        <v>0</v>
      </c>
      <c r="E454" s="79">
        <f>Input!H469</f>
        <v>0</v>
      </c>
      <c r="F454" s="80">
        <f>Input!I469</f>
        <v>0</v>
      </c>
      <c r="G454" s="80">
        <f>Input!J469</f>
        <v>0</v>
      </c>
      <c r="H454" s="79">
        <f>Input!K469</f>
        <v>0</v>
      </c>
      <c r="I454" s="79">
        <f>Input!L469</f>
        <v>0</v>
      </c>
      <c r="J454" s="79">
        <f>Input!M469</f>
        <v>0</v>
      </c>
      <c r="K454" s="79">
        <f>Input!N469</f>
        <v>0</v>
      </c>
      <c r="L454" s="79">
        <f>Input!O469</f>
        <v>0</v>
      </c>
      <c r="M454" s="81" t="str">
        <f t="shared" si="102"/>
        <v/>
      </c>
      <c r="N454" s="82">
        <f t="shared" si="103"/>
        <v>0</v>
      </c>
      <c r="O454" s="83">
        <f>Input!C469</f>
        <v>0</v>
      </c>
      <c r="P454" s="83"/>
      <c r="R454" s="11">
        <f t="shared" si="99"/>
        <v>0</v>
      </c>
      <c r="S454" s="15" t="str">
        <f t="shared" si="100"/>
        <v xml:space="preserve"> </v>
      </c>
      <c r="T454" s="15"/>
      <c r="U454" s="12">
        <f t="shared" si="104"/>
        <v>0</v>
      </c>
      <c r="V454" s="12">
        <f t="shared" si="105"/>
        <v>0</v>
      </c>
      <c r="W454" s="12">
        <f t="shared" si="106"/>
        <v>0</v>
      </c>
      <c r="X454" s="12">
        <f t="shared" si="107"/>
        <v>0</v>
      </c>
      <c r="Y454" s="12">
        <f t="shared" si="108"/>
        <v>0</v>
      </c>
      <c r="Z454" s="12">
        <f t="shared" si="109"/>
        <v>0</v>
      </c>
      <c r="AA454" s="12">
        <f t="shared" si="98"/>
        <v>0</v>
      </c>
      <c r="AB454" s="12" t="str">
        <f t="shared" si="101"/>
        <v>00</v>
      </c>
      <c r="AC454" s="85" t="e">
        <f>VLOOKUP(AB454,'AMI Ref (2)'!T:U,2,FALSE)</f>
        <v>#N/A</v>
      </c>
      <c r="AD454" s="86"/>
      <c r="AE454" s="77">
        <f>IF(AND($D454=0,$J454="Oil"),'AMI Ref (2)'!$K$5,IF(AND($D454=0,$J454="Gas"),'AMI Ref (2)'!$L$5,IF(AND($D454=0,$J454="Electric"),'AMI Ref (2)'!$M$5,IF(AND($D454=0,$J454="N/A"),0,0))))</f>
        <v>0</v>
      </c>
      <c r="AF454" s="77">
        <f>IF(AND($D454=1,$J454="Oil"),'AMI Ref (2)'!$K$6,IF(AND($D454=1,$J454="Gas"),'AMI Ref (2)'!$L$6,IF(AND($D454=1,$J454="Electric"),'AMI Ref (2)'!$M$6,IF(AND($D454=1,$J454="N/A"),0,0))))</f>
        <v>0</v>
      </c>
      <c r="AG454" s="77">
        <f>IF(AND($D454=2,$J454="Oil"),'AMI Ref (2)'!$K$7,IF(AND($D454=2,$J454="Gas"),'AMI Ref (2)'!$L$7,IF(AND($D454=2,$J454="Electric"),'AMI Ref (2)'!$M$7,IF(AND($D454=2,$J454="N/A"),0,0))))</f>
        <v>0</v>
      </c>
      <c r="AH454" s="77">
        <f>IF(AND($D454=3,$J454="Oil"),'AMI Ref (2)'!$K$8,IF(AND($D454=3,$J454="Gas"),'AMI Ref (2)'!$L$8,IF(AND($D454=3,$J454="Electric"),'AMI Ref (2)'!$M$8,IF(AND($D454=3,$J454="N/A"),0,0))))</f>
        <v>0</v>
      </c>
      <c r="AI454" s="77">
        <f>IF(AND($D454=4,$J454="Oil"),'AMI Ref (2)'!$K$9,IF(AND($D454=4,$J454="Gas"),'AMI Ref (2)'!$L$9,IF(AND($D454=4,$J454="Electric"),'AMI Ref (2)'!$M$9,IF(AND($D454=4,$J454="N/A"),0,0))))</f>
        <v>0</v>
      </c>
      <c r="AJ454" s="77">
        <f>IF(AND($D454=5,$J454="Oil"),'AMI Ref (2)'!$K$10,IF(AND($D454=5,$J454="Gas"),'AMI Ref (2)'!$L$10,IF(AND($D454=5,$J454="Electric"),'AMI Ref (2)'!$M$10,IF(AND($D454=5,$J454="N/A"),0,0))))</f>
        <v>0</v>
      </c>
      <c r="AK454" s="42"/>
      <c r="AL454" s="77">
        <f>IF(AND($D454=0,$K454="Oil"),'AMI Ref (2)'!$N$5,IF(AND($D454=0,$K454="Gas"),'AMI Ref (2)'!$O$5,IF(AND($D454=0,$K454="Electric"),'AMI Ref (2)'!$P$5,IF(AND($D454=0,$K454="N/A"),0,0))))</f>
        <v>0</v>
      </c>
      <c r="AM454" s="77">
        <f>IF(AND($D454=1,$K454="Oil"),'AMI Ref (2)'!$N$6,IF(AND($D454=1,$K454="Gas"),'AMI Ref (2)'!$O$6,IF(AND($D454=1,$K454="Electric"),'AMI Ref (2)'!$P$6,IF(AND($D454=1,$K454="N/A"),0,0))))</f>
        <v>0</v>
      </c>
      <c r="AN454" s="77">
        <f>IF(AND($D454=2,$K454="Oil"),'AMI Ref (2)'!$N$7,IF(AND($D454=2,$K454="Gas"),'AMI Ref (2)'!$O$7,IF(AND($D454=2,$K454="Electric"),'AMI Ref (2)'!$P$7,IF(AND($D454=2,$K454="N/A"),0,0))))</f>
        <v>0</v>
      </c>
      <c r="AO454" s="77">
        <f>IF(AND($D454=3,$K454="Oil"),'AMI Ref (2)'!$N$8,IF(AND($D454=3,$K454="Gas"),'AMI Ref (2)'!$O$8,IF(AND($D454=3,$K454="Electric"),'AMI Ref (2)'!$P$8,IF(AND($D454=3,$K454="N/A"),0,0))))</f>
        <v>0</v>
      </c>
      <c r="AP454" s="77">
        <f>IF(AND($D454=4,$K454="Oil"),'AMI Ref (2)'!$N$9,IF(AND($D454=4,$K454="Gas"),'AMI Ref (2)'!$O$9,IF(AND($D454=4,$K454="Electric"),'AMI Ref (2)'!$P$9,IF(AND($D454=4,$K454="N/A"),0,0))))</f>
        <v>0</v>
      </c>
      <c r="AQ454" s="77">
        <f>IF(AND($D454=5,$K454="Oil"),'AMI Ref (2)'!$N$10,IF(AND($D454=5,$K454="Gas"),'AMI Ref (2)'!$O$10,IF(AND($D454=5,$K454="Electric"),'AMI Ref (2)'!$P$10,IF(AND($D454=5,$K454="N/A"),0,0))))</f>
        <v>0</v>
      </c>
      <c r="AR454" s="86">
        <f t="shared" si="110"/>
        <v>0</v>
      </c>
      <c r="AS454" s="87" t="e">
        <f t="shared" si="111"/>
        <v>#N/A</v>
      </c>
    </row>
    <row r="455" spans="1:45" ht="12.95" customHeight="1" x14ac:dyDescent="0.2">
      <c r="A455" s="68">
        <v>453</v>
      </c>
      <c r="B455" s="79">
        <f>Input!E470</f>
        <v>0</v>
      </c>
      <c r="C455" s="79">
        <f>Input!F470</f>
        <v>0</v>
      </c>
      <c r="D455" s="79">
        <f>Input!G470</f>
        <v>0</v>
      </c>
      <c r="E455" s="79">
        <f>Input!H470</f>
        <v>0</v>
      </c>
      <c r="F455" s="80">
        <f>Input!I470</f>
        <v>0</v>
      </c>
      <c r="G455" s="80">
        <f>Input!J470</f>
        <v>0</v>
      </c>
      <c r="H455" s="79">
        <f>Input!K470</f>
        <v>0</v>
      </c>
      <c r="I455" s="79">
        <f>Input!L470</f>
        <v>0</v>
      </c>
      <c r="J455" s="79">
        <f>Input!M470</f>
        <v>0</v>
      </c>
      <c r="K455" s="79">
        <f>Input!N470</f>
        <v>0</v>
      </c>
      <c r="L455" s="79">
        <f>Input!O470</f>
        <v>0</v>
      </c>
      <c r="M455" s="81" t="str">
        <f t="shared" si="102"/>
        <v/>
      </c>
      <c r="N455" s="82">
        <f t="shared" si="103"/>
        <v>0</v>
      </c>
      <c r="O455" s="83">
        <f>Input!C470</f>
        <v>0</v>
      </c>
      <c r="P455" s="83"/>
      <c r="R455" s="11">
        <f t="shared" si="99"/>
        <v>0</v>
      </c>
      <c r="S455" s="15" t="str">
        <f t="shared" si="100"/>
        <v xml:space="preserve"> </v>
      </c>
      <c r="T455" s="15"/>
      <c r="U455" s="12">
        <f t="shared" si="104"/>
        <v>0</v>
      </c>
      <c r="V455" s="12">
        <f t="shared" si="105"/>
        <v>0</v>
      </c>
      <c r="W455" s="12">
        <f t="shared" si="106"/>
        <v>0</v>
      </c>
      <c r="X455" s="12">
        <f t="shared" si="107"/>
        <v>0</v>
      </c>
      <c r="Y455" s="12">
        <f t="shared" si="108"/>
        <v>0</v>
      </c>
      <c r="Z455" s="12">
        <f t="shared" si="109"/>
        <v>0</v>
      </c>
      <c r="AA455" s="12">
        <f t="shared" si="98"/>
        <v>0</v>
      </c>
      <c r="AB455" s="12" t="str">
        <f t="shared" si="101"/>
        <v>00</v>
      </c>
      <c r="AC455" s="85" t="e">
        <f>VLOOKUP(AB455,'AMI Ref (2)'!T:U,2,FALSE)</f>
        <v>#N/A</v>
      </c>
      <c r="AD455" s="86"/>
      <c r="AE455" s="77">
        <f>IF(AND($D455=0,$J455="Oil"),'AMI Ref (2)'!$K$5,IF(AND($D455=0,$J455="Gas"),'AMI Ref (2)'!$L$5,IF(AND($D455=0,$J455="Electric"),'AMI Ref (2)'!$M$5,IF(AND($D455=0,$J455="N/A"),0,0))))</f>
        <v>0</v>
      </c>
      <c r="AF455" s="77">
        <f>IF(AND($D455=1,$J455="Oil"),'AMI Ref (2)'!$K$6,IF(AND($D455=1,$J455="Gas"),'AMI Ref (2)'!$L$6,IF(AND($D455=1,$J455="Electric"),'AMI Ref (2)'!$M$6,IF(AND($D455=1,$J455="N/A"),0,0))))</f>
        <v>0</v>
      </c>
      <c r="AG455" s="77">
        <f>IF(AND($D455=2,$J455="Oil"),'AMI Ref (2)'!$K$7,IF(AND($D455=2,$J455="Gas"),'AMI Ref (2)'!$L$7,IF(AND($D455=2,$J455="Electric"),'AMI Ref (2)'!$M$7,IF(AND($D455=2,$J455="N/A"),0,0))))</f>
        <v>0</v>
      </c>
      <c r="AH455" s="77">
        <f>IF(AND($D455=3,$J455="Oil"),'AMI Ref (2)'!$K$8,IF(AND($D455=3,$J455="Gas"),'AMI Ref (2)'!$L$8,IF(AND($D455=3,$J455="Electric"),'AMI Ref (2)'!$M$8,IF(AND($D455=3,$J455="N/A"),0,0))))</f>
        <v>0</v>
      </c>
      <c r="AI455" s="77">
        <f>IF(AND($D455=4,$J455="Oil"),'AMI Ref (2)'!$K$9,IF(AND($D455=4,$J455="Gas"),'AMI Ref (2)'!$L$9,IF(AND($D455=4,$J455="Electric"),'AMI Ref (2)'!$M$9,IF(AND($D455=4,$J455="N/A"),0,0))))</f>
        <v>0</v>
      </c>
      <c r="AJ455" s="77">
        <f>IF(AND($D455=5,$J455="Oil"),'AMI Ref (2)'!$K$10,IF(AND($D455=5,$J455="Gas"),'AMI Ref (2)'!$L$10,IF(AND($D455=5,$J455="Electric"),'AMI Ref (2)'!$M$10,IF(AND($D455=5,$J455="N/A"),0,0))))</f>
        <v>0</v>
      </c>
      <c r="AK455" s="42"/>
      <c r="AL455" s="77">
        <f>IF(AND($D455=0,$K455="Oil"),'AMI Ref (2)'!$N$5,IF(AND($D455=0,$K455="Gas"),'AMI Ref (2)'!$O$5,IF(AND($D455=0,$K455="Electric"),'AMI Ref (2)'!$P$5,IF(AND($D455=0,$K455="N/A"),0,0))))</f>
        <v>0</v>
      </c>
      <c r="AM455" s="77">
        <f>IF(AND($D455=1,$K455="Oil"),'AMI Ref (2)'!$N$6,IF(AND($D455=1,$K455="Gas"),'AMI Ref (2)'!$O$6,IF(AND($D455=1,$K455="Electric"),'AMI Ref (2)'!$P$6,IF(AND($D455=1,$K455="N/A"),0,0))))</f>
        <v>0</v>
      </c>
      <c r="AN455" s="77">
        <f>IF(AND($D455=2,$K455="Oil"),'AMI Ref (2)'!$N$7,IF(AND($D455=2,$K455="Gas"),'AMI Ref (2)'!$O$7,IF(AND($D455=2,$K455="Electric"),'AMI Ref (2)'!$P$7,IF(AND($D455=2,$K455="N/A"),0,0))))</f>
        <v>0</v>
      </c>
      <c r="AO455" s="77">
        <f>IF(AND($D455=3,$K455="Oil"),'AMI Ref (2)'!$N$8,IF(AND($D455=3,$K455="Gas"),'AMI Ref (2)'!$O$8,IF(AND($D455=3,$K455="Electric"),'AMI Ref (2)'!$P$8,IF(AND($D455=3,$K455="N/A"),0,0))))</f>
        <v>0</v>
      </c>
      <c r="AP455" s="77">
        <f>IF(AND($D455=4,$K455="Oil"),'AMI Ref (2)'!$N$9,IF(AND($D455=4,$K455="Gas"),'AMI Ref (2)'!$O$9,IF(AND($D455=4,$K455="Electric"),'AMI Ref (2)'!$P$9,IF(AND($D455=4,$K455="N/A"),0,0))))</f>
        <v>0</v>
      </c>
      <c r="AQ455" s="77">
        <f>IF(AND($D455=5,$K455="Oil"),'AMI Ref (2)'!$N$10,IF(AND($D455=5,$K455="Gas"),'AMI Ref (2)'!$O$10,IF(AND($D455=5,$K455="Electric"),'AMI Ref (2)'!$P$10,IF(AND($D455=5,$K455="N/A"),0,0))))</f>
        <v>0</v>
      </c>
      <c r="AR455" s="86">
        <f t="shared" si="110"/>
        <v>0</v>
      </c>
      <c r="AS455" s="87" t="e">
        <f t="shared" si="111"/>
        <v>#N/A</v>
      </c>
    </row>
    <row r="456" spans="1:45" ht="12.95" customHeight="1" x14ac:dyDescent="0.2">
      <c r="A456" s="68">
        <v>454</v>
      </c>
      <c r="B456" s="79">
        <f>Input!E471</f>
        <v>0</v>
      </c>
      <c r="C456" s="79">
        <f>Input!F471</f>
        <v>0</v>
      </c>
      <c r="D456" s="79">
        <f>Input!G471</f>
        <v>0</v>
      </c>
      <c r="E456" s="79">
        <f>Input!H471</f>
        <v>0</v>
      </c>
      <c r="F456" s="80">
        <f>Input!I471</f>
        <v>0</v>
      </c>
      <c r="G456" s="80">
        <f>Input!J471</f>
        <v>0</v>
      </c>
      <c r="H456" s="79">
        <f>Input!K471</f>
        <v>0</v>
      </c>
      <c r="I456" s="79">
        <f>Input!L471</f>
        <v>0</v>
      </c>
      <c r="J456" s="79">
        <f>Input!M471</f>
        <v>0</v>
      </c>
      <c r="K456" s="79">
        <f>Input!N471</f>
        <v>0</v>
      </c>
      <c r="L456" s="79">
        <f>Input!O471</f>
        <v>0</v>
      </c>
      <c r="M456" s="81" t="str">
        <f t="shared" si="102"/>
        <v/>
      </c>
      <c r="N456" s="82">
        <f t="shared" si="103"/>
        <v>0</v>
      </c>
      <c r="O456" s="83">
        <f>Input!C471</f>
        <v>0</v>
      </c>
      <c r="P456" s="83"/>
      <c r="R456" s="11">
        <f t="shared" si="99"/>
        <v>0</v>
      </c>
      <c r="S456" s="15" t="str">
        <f t="shared" si="100"/>
        <v xml:space="preserve"> </v>
      </c>
      <c r="T456" s="15"/>
      <c r="U456" s="12">
        <f t="shared" si="104"/>
        <v>0</v>
      </c>
      <c r="V456" s="12">
        <f t="shared" si="105"/>
        <v>0</v>
      </c>
      <c r="W456" s="12">
        <f t="shared" si="106"/>
        <v>0</v>
      </c>
      <c r="X456" s="12">
        <f t="shared" si="107"/>
        <v>0</v>
      </c>
      <c r="Y456" s="12">
        <f t="shared" si="108"/>
        <v>0</v>
      </c>
      <c r="Z456" s="12">
        <f t="shared" si="109"/>
        <v>0</v>
      </c>
      <c r="AA456" s="12">
        <f t="shared" si="98"/>
        <v>0</v>
      </c>
      <c r="AB456" s="12" t="str">
        <f t="shared" si="101"/>
        <v>00</v>
      </c>
      <c r="AC456" s="85" t="e">
        <f>VLOOKUP(AB456,'AMI Ref (2)'!T:U,2,FALSE)</f>
        <v>#N/A</v>
      </c>
      <c r="AD456" s="86"/>
      <c r="AE456" s="77">
        <f>IF(AND($D456=0,$J456="Oil"),'AMI Ref (2)'!$K$5,IF(AND($D456=0,$J456="Gas"),'AMI Ref (2)'!$L$5,IF(AND($D456=0,$J456="Electric"),'AMI Ref (2)'!$M$5,IF(AND($D456=0,$J456="N/A"),0,0))))</f>
        <v>0</v>
      </c>
      <c r="AF456" s="77">
        <f>IF(AND($D456=1,$J456="Oil"),'AMI Ref (2)'!$K$6,IF(AND($D456=1,$J456="Gas"),'AMI Ref (2)'!$L$6,IF(AND($D456=1,$J456="Electric"),'AMI Ref (2)'!$M$6,IF(AND($D456=1,$J456="N/A"),0,0))))</f>
        <v>0</v>
      </c>
      <c r="AG456" s="77">
        <f>IF(AND($D456=2,$J456="Oil"),'AMI Ref (2)'!$K$7,IF(AND($D456=2,$J456="Gas"),'AMI Ref (2)'!$L$7,IF(AND($D456=2,$J456="Electric"),'AMI Ref (2)'!$M$7,IF(AND($D456=2,$J456="N/A"),0,0))))</f>
        <v>0</v>
      </c>
      <c r="AH456" s="77">
        <f>IF(AND($D456=3,$J456="Oil"),'AMI Ref (2)'!$K$8,IF(AND($D456=3,$J456="Gas"),'AMI Ref (2)'!$L$8,IF(AND($D456=3,$J456="Electric"),'AMI Ref (2)'!$M$8,IF(AND($D456=3,$J456="N/A"),0,0))))</f>
        <v>0</v>
      </c>
      <c r="AI456" s="77">
        <f>IF(AND($D456=4,$J456="Oil"),'AMI Ref (2)'!$K$9,IF(AND($D456=4,$J456="Gas"),'AMI Ref (2)'!$L$9,IF(AND($D456=4,$J456="Electric"),'AMI Ref (2)'!$M$9,IF(AND($D456=4,$J456="N/A"),0,0))))</f>
        <v>0</v>
      </c>
      <c r="AJ456" s="77">
        <f>IF(AND($D456=5,$J456="Oil"),'AMI Ref (2)'!$K$10,IF(AND($D456=5,$J456="Gas"),'AMI Ref (2)'!$L$10,IF(AND($D456=5,$J456="Electric"),'AMI Ref (2)'!$M$10,IF(AND($D456=5,$J456="N/A"),0,0))))</f>
        <v>0</v>
      </c>
      <c r="AK456" s="42"/>
      <c r="AL456" s="77">
        <f>IF(AND($D456=0,$K456="Oil"),'AMI Ref (2)'!$N$5,IF(AND($D456=0,$K456="Gas"),'AMI Ref (2)'!$O$5,IF(AND($D456=0,$K456="Electric"),'AMI Ref (2)'!$P$5,IF(AND($D456=0,$K456="N/A"),0,0))))</f>
        <v>0</v>
      </c>
      <c r="AM456" s="77">
        <f>IF(AND($D456=1,$K456="Oil"),'AMI Ref (2)'!$N$6,IF(AND($D456=1,$K456="Gas"),'AMI Ref (2)'!$O$6,IF(AND($D456=1,$K456="Electric"),'AMI Ref (2)'!$P$6,IF(AND($D456=1,$K456="N/A"),0,0))))</f>
        <v>0</v>
      </c>
      <c r="AN456" s="77">
        <f>IF(AND($D456=2,$K456="Oil"),'AMI Ref (2)'!$N$7,IF(AND($D456=2,$K456="Gas"),'AMI Ref (2)'!$O$7,IF(AND($D456=2,$K456="Electric"),'AMI Ref (2)'!$P$7,IF(AND($D456=2,$K456="N/A"),0,0))))</f>
        <v>0</v>
      </c>
      <c r="AO456" s="77">
        <f>IF(AND($D456=3,$K456="Oil"),'AMI Ref (2)'!$N$8,IF(AND($D456=3,$K456="Gas"),'AMI Ref (2)'!$O$8,IF(AND($D456=3,$K456="Electric"),'AMI Ref (2)'!$P$8,IF(AND($D456=3,$K456="N/A"),0,0))))</f>
        <v>0</v>
      </c>
      <c r="AP456" s="77">
        <f>IF(AND($D456=4,$K456="Oil"),'AMI Ref (2)'!$N$9,IF(AND($D456=4,$K456="Gas"),'AMI Ref (2)'!$O$9,IF(AND($D456=4,$K456="Electric"),'AMI Ref (2)'!$P$9,IF(AND($D456=4,$K456="N/A"),0,0))))</f>
        <v>0</v>
      </c>
      <c r="AQ456" s="77">
        <f>IF(AND($D456=5,$K456="Oil"),'AMI Ref (2)'!$N$10,IF(AND($D456=5,$K456="Gas"),'AMI Ref (2)'!$O$10,IF(AND($D456=5,$K456="Electric"),'AMI Ref (2)'!$P$10,IF(AND($D456=5,$K456="N/A"),0,0))))</f>
        <v>0</v>
      </c>
      <c r="AR456" s="86">
        <f t="shared" si="110"/>
        <v>0</v>
      </c>
      <c r="AS456" s="87" t="e">
        <f t="shared" si="111"/>
        <v>#N/A</v>
      </c>
    </row>
    <row r="457" spans="1:45" ht="12.95" customHeight="1" x14ac:dyDescent="0.2">
      <c r="A457" s="68">
        <v>455</v>
      </c>
      <c r="B457" s="79">
        <f>Input!E472</f>
        <v>0</v>
      </c>
      <c r="C457" s="79">
        <f>Input!F472</f>
        <v>0</v>
      </c>
      <c r="D457" s="79">
        <f>Input!G472</f>
        <v>0</v>
      </c>
      <c r="E457" s="79">
        <f>Input!H472</f>
        <v>0</v>
      </c>
      <c r="F457" s="80">
        <f>Input!I472</f>
        <v>0</v>
      </c>
      <c r="G457" s="80">
        <f>Input!J472</f>
        <v>0</v>
      </c>
      <c r="H457" s="79">
        <f>Input!K472</f>
        <v>0</v>
      </c>
      <c r="I457" s="79">
        <f>Input!L472</f>
        <v>0</v>
      </c>
      <c r="J457" s="79">
        <f>Input!M472</f>
        <v>0</v>
      </c>
      <c r="K457" s="79">
        <f>Input!N472</f>
        <v>0</v>
      </c>
      <c r="L457" s="79">
        <f>Input!O472</f>
        <v>0</v>
      </c>
      <c r="M457" s="81" t="str">
        <f t="shared" si="102"/>
        <v/>
      </c>
      <c r="N457" s="82">
        <f t="shared" si="103"/>
        <v>0</v>
      </c>
      <c r="O457" s="83">
        <f>Input!C472</f>
        <v>0</v>
      </c>
      <c r="P457" s="83"/>
      <c r="R457" s="11">
        <f t="shared" si="99"/>
        <v>0</v>
      </c>
      <c r="S457" s="15" t="str">
        <f t="shared" si="100"/>
        <v xml:space="preserve"> </v>
      </c>
      <c r="T457" s="15"/>
      <c r="U457" s="12">
        <f t="shared" si="104"/>
        <v>0</v>
      </c>
      <c r="V457" s="12">
        <f t="shared" si="105"/>
        <v>0</v>
      </c>
      <c r="W457" s="12">
        <f t="shared" si="106"/>
        <v>0</v>
      </c>
      <c r="X457" s="12">
        <f t="shared" si="107"/>
        <v>0</v>
      </c>
      <c r="Y457" s="12">
        <f t="shared" si="108"/>
        <v>0</v>
      </c>
      <c r="Z457" s="12">
        <f t="shared" si="109"/>
        <v>0</v>
      </c>
      <c r="AA457" s="12">
        <f t="shared" si="98"/>
        <v>0</v>
      </c>
      <c r="AB457" s="12" t="str">
        <f t="shared" si="101"/>
        <v>00</v>
      </c>
      <c r="AC457" s="85" t="e">
        <f>VLOOKUP(AB457,'AMI Ref (2)'!T:U,2,FALSE)</f>
        <v>#N/A</v>
      </c>
      <c r="AD457" s="86"/>
      <c r="AE457" s="77">
        <f>IF(AND($D457=0,$J457="Oil"),'AMI Ref (2)'!$K$5,IF(AND($D457=0,$J457="Gas"),'AMI Ref (2)'!$L$5,IF(AND($D457=0,$J457="Electric"),'AMI Ref (2)'!$M$5,IF(AND($D457=0,$J457="N/A"),0,0))))</f>
        <v>0</v>
      </c>
      <c r="AF457" s="77">
        <f>IF(AND($D457=1,$J457="Oil"),'AMI Ref (2)'!$K$6,IF(AND($D457=1,$J457="Gas"),'AMI Ref (2)'!$L$6,IF(AND($D457=1,$J457="Electric"),'AMI Ref (2)'!$M$6,IF(AND($D457=1,$J457="N/A"),0,0))))</f>
        <v>0</v>
      </c>
      <c r="AG457" s="77">
        <f>IF(AND($D457=2,$J457="Oil"),'AMI Ref (2)'!$K$7,IF(AND($D457=2,$J457="Gas"),'AMI Ref (2)'!$L$7,IF(AND($D457=2,$J457="Electric"),'AMI Ref (2)'!$M$7,IF(AND($D457=2,$J457="N/A"),0,0))))</f>
        <v>0</v>
      </c>
      <c r="AH457" s="77">
        <f>IF(AND($D457=3,$J457="Oil"),'AMI Ref (2)'!$K$8,IF(AND($D457=3,$J457="Gas"),'AMI Ref (2)'!$L$8,IF(AND($D457=3,$J457="Electric"),'AMI Ref (2)'!$M$8,IF(AND($D457=3,$J457="N/A"),0,0))))</f>
        <v>0</v>
      </c>
      <c r="AI457" s="77">
        <f>IF(AND($D457=4,$J457="Oil"),'AMI Ref (2)'!$K$9,IF(AND($D457=4,$J457="Gas"),'AMI Ref (2)'!$L$9,IF(AND($D457=4,$J457="Electric"),'AMI Ref (2)'!$M$9,IF(AND($D457=4,$J457="N/A"),0,0))))</f>
        <v>0</v>
      </c>
      <c r="AJ457" s="77">
        <f>IF(AND($D457=5,$J457="Oil"),'AMI Ref (2)'!$K$10,IF(AND($D457=5,$J457="Gas"),'AMI Ref (2)'!$L$10,IF(AND($D457=5,$J457="Electric"),'AMI Ref (2)'!$M$10,IF(AND($D457=5,$J457="N/A"),0,0))))</f>
        <v>0</v>
      </c>
      <c r="AK457" s="42"/>
      <c r="AL457" s="77">
        <f>IF(AND($D457=0,$K457="Oil"),'AMI Ref (2)'!$N$5,IF(AND($D457=0,$K457="Gas"),'AMI Ref (2)'!$O$5,IF(AND($D457=0,$K457="Electric"),'AMI Ref (2)'!$P$5,IF(AND($D457=0,$K457="N/A"),0,0))))</f>
        <v>0</v>
      </c>
      <c r="AM457" s="77">
        <f>IF(AND($D457=1,$K457="Oil"),'AMI Ref (2)'!$N$6,IF(AND($D457=1,$K457="Gas"),'AMI Ref (2)'!$O$6,IF(AND($D457=1,$K457="Electric"),'AMI Ref (2)'!$P$6,IF(AND($D457=1,$K457="N/A"),0,0))))</f>
        <v>0</v>
      </c>
      <c r="AN457" s="77">
        <f>IF(AND($D457=2,$K457="Oil"),'AMI Ref (2)'!$N$7,IF(AND($D457=2,$K457="Gas"),'AMI Ref (2)'!$O$7,IF(AND($D457=2,$K457="Electric"),'AMI Ref (2)'!$P$7,IF(AND($D457=2,$K457="N/A"),0,0))))</f>
        <v>0</v>
      </c>
      <c r="AO457" s="77">
        <f>IF(AND($D457=3,$K457="Oil"),'AMI Ref (2)'!$N$8,IF(AND($D457=3,$K457="Gas"),'AMI Ref (2)'!$O$8,IF(AND($D457=3,$K457="Electric"),'AMI Ref (2)'!$P$8,IF(AND($D457=3,$K457="N/A"),0,0))))</f>
        <v>0</v>
      </c>
      <c r="AP457" s="77">
        <f>IF(AND($D457=4,$K457="Oil"),'AMI Ref (2)'!$N$9,IF(AND($D457=4,$K457="Gas"),'AMI Ref (2)'!$O$9,IF(AND($D457=4,$K457="Electric"),'AMI Ref (2)'!$P$9,IF(AND($D457=4,$K457="N/A"),0,0))))</f>
        <v>0</v>
      </c>
      <c r="AQ457" s="77">
        <f>IF(AND($D457=5,$K457="Oil"),'AMI Ref (2)'!$N$10,IF(AND($D457=5,$K457="Gas"),'AMI Ref (2)'!$O$10,IF(AND($D457=5,$K457="Electric"),'AMI Ref (2)'!$P$10,IF(AND($D457=5,$K457="N/A"),0,0))))</f>
        <v>0</v>
      </c>
      <c r="AR457" s="86">
        <f t="shared" si="110"/>
        <v>0</v>
      </c>
      <c r="AS457" s="87" t="e">
        <f t="shared" si="111"/>
        <v>#N/A</v>
      </c>
    </row>
    <row r="458" spans="1:45" ht="12.95" customHeight="1" x14ac:dyDescent="0.2">
      <c r="A458" s="68">
        <v>456</v>
      </c>
      <c r="B458" s="79">
        <f>Input!E473</f>
        <v>0</v>
      </c>
      <c r="C458" s="79">
        <f>Input!F473</f>
        <v>0</v>
      </c>
      <c r="D458" s="79">
        <f>Input!G473</f>
        <v>0</v>
      </c>
      <c r="E458" s="79">
        <f>Input!H473</f>
        <v>0</v>
      </c>
      <c r="F458" s="80">
        <f>Input!I473</f>
        <v>0</v>
      </c>
      <c r="G458" s="80">
        <f>Input!J473</f>
        <v>0</v>
      </c>
      <c r="H458" s="79">
        <f>Input!K473</f>
        <v>0</v>
      </c>
      <c r="I458" s="79">
        <f>Input!L473</f>
        <v>0</v>
      </c>
      <c r="J458" s="79">
        <f>Input!M473</f>
        <v>0</v>
      </c>
      <c r="K458" s="79">
        <f>Input!N473</f>
        <v>0</v>
      </c>
      <c r="L458" s="79">
        <f>Input!O473</f>
        <v>0</v>
      </c>
      <c r="M458" s="81" t="str">
        <f t="shared" si="102"/>
        <v/>
      </c>
      <c r="N458" s="82">
        <f t="shared" si="103"/>
        <v>0</v>
      </c>
      <c r="O458" s="83">
        <f>Input!C473</f>
        <v>0</v>
      </c>
      <c r="P458" s="83"/>
      <c r="R458" s="11">
        <f t="shared" si="99"/>
        <v>0</v>
      </c>
      <c r="S458" s="15" t="str">
        <f t="shared" si="100"/>
        <v xml:space="preserve"> </v>
      </c>
      <c r="T458" s="15"/>
      <c r="U458" s="12">
        <f t="shared" si="104"/>
        <v>0</v>
      </c>
      <c r="V458" s="12">
        <f t="shared" si="105"/>
        <v>0</v>
      </c>
      <c r="W458" s="12">
        <f t="shared" si="106"/>
        <v>0</v>
      </c>
      <c r="X458" s="12">
        <f t="shared" si="107"/>
        <v>0</v>
      </c>
      <c r="Y458" s="12">
        <f t="shared" si="108"/>
        <v>0</v>
      </c>
      <c r="Z458" s="12">
        <f t="shared" si="109"/>
        <v>0</v>
      </c>
      <c r="AA458" s="12">
        <f t="shared" si="98"/>
        <v>0</v>
      </c>
      <c r="AB458" s="12" t="str">
        <f t="shared" si="101"/>
        <v>00</v>
      </c>
      <c r="AC458" s="85" t="e">
        <f>VLOOKUP(AB458,'AMI Ref (2)'!T:U,2,FALSE)</f>
        <v>#N/A</v>
      </c>
      <c r="AD458" s="86"/>
      <c r="AE458" s="77">
        <f>IF(AND($D458=0,$J458="Oil"),'AMI Ref (2)'!$K$5,IF(AND($D458=0,$J458="Gas"),'AMI Ref (2)'!$L$5,IF(AND($D458=0,$J458="Electric"),'AMI Ref (2)'!$M$5,IF(AND($D458=0,$J458="N/A"),0,0))))</f>
        <v>0</v>
      </c>
      <c r="AF458" s="77">
        <f>IF(AND($D458=1,$J458="Oil"),'AMI Ref (2)'!$K$6,IF(AND($D458=1,$J458="Gas"),'AMI Ref (2)'!$L$6,IF(AND($D458=1,$J458="Electric"),'AMI Ref (2)'!$M$6,IF(AND($D458=1,$J458="N/A"),0,0))))</f>
        <v>0</v>
      </c>
      <c r="AG458" s="77">
        <f>IF(AND($D458=2,$J458="Oil"),'AMI Ref (2)'!$K$7,IF(AND($D458=2,$J458="Gas"),'AMI Ref (2)'!$L$7,IF(AND($D458=2,$J458="Electric"),'AMI Ref (2)'!$M$7,IF(AND($D458=2,$J458="N/A"),0,0))))</f>
        <v>0</v>
      </c>
      <c r="AH458" s="77">
        <f>IF(AND($D458=3,$J458="Oil"),'AMI Ref (2)'!$K$8,IF(AND($D458=3,$J458="Gas"),'AMI Ref (2)'!$L$8,IF(AND($D458=3,$J458="Electric"),'AMI Ref (2)'!$M$8,IF(AND($D458=3,$J458="N/A"),0,0))))</f>
        <v>0</v>
      </c>
      <c r="AI458" s="77">
        <f>IF(AND($D458=4,$J458="Oil"),'AMI Ref (2)'!$K$9,IF(AND($D458=4,$J458="Gas"),'AMI Ref (2)'!$L$9,IF(AND($D458=4,$J458="Electric"),'AMI Ref (2)'!$M$9,IF(AND($D458=4,$J458="N/A"),0,0))))</f>
        <v>0</v>
      </c>
      <c r="AJ458" s="77">
        <f>IF(AND($D458=5,$J458="Oil"),'AMI Ref (2)'!$K$10,IF(AND($D458=5,$J458="Gas"),'AMI Ref (2)'!$L$10,IF(AND($D458=5,$J458="Electric"),'AMI Ref (2)'!$M$10,IF(AND($D458=5,$J458="N/A"),0,0))))</f>
        <v>0</v>
      </c>
      <c r="AK458" s="42"/>
      <c r="AL458" s="77">
        <f>IF(AND($D458=0,$K458="Oil"),'AMI Ref (2)'!$N$5,IF(AND($D458=0,$K458="Gas"),'AMI Ref (2)'!$O$5,IF(AND($D458=0,$K458="Electric"),'AMI Ref (2)'!$P$5,IF(AND($D458=0,$K458="N/A"),0,0))))</f>
        <v>0</v>
      </c>
      <c r="AM458" s="77">
        <f>IF(AND($D458=1,$K458="Oil"),'AMI Ref (2)'!$N$6,IF(AND($D458=1,$K458="Gas"),'AMI Ref (2)'!$O$6,IF(AND($D458=1,$K458="Electric"),'AMI Ref (2)'!$P$6,IF(AND($D458=1,$K458="N/A"),0,0))))</f>
        <v>0</v>
      </c>
      <c r="AN458" s="77">
        <f>IF(AND($D458=2,$K458="Oil"),'AMI Ref (2)'!$N$7,IF(AND($D458=2,$K458="Gas"),'AMI Ref (2)'!$O$7,IF(AND($D458=2,$K458="Electric"),'AMI Ref (2)'!$P$7,IF(AND($D458=2,$K458="N/A"),0,0))))</f>
        <v>0</v>
      </c>
      <c r="AO458" s="77">
        <f>IF(AND($D458=3,$K458="Oil"),'AMI Ref (2)'!$N$8,IF(AND($D458=3,$K458="Gas"),'AMI Ref (2)'!$O$8,IF(AND($D458=3,$K458="Electric"),'AMI Ref (2)'!$P$8,IF(AND($D458=3,$K458="N/A"),0,0))))</f>
        <v>0</v>
      </c>
      <c r="AP458" s="77">
        <f>IF(AND($D458=4,$K458="Oil"),'AMI Ref (2)'!$N$9,IF(AND($D458=4,$K458="Gas"),'AMI Ref (2)'!$O$9,IF(AND($D458=4,$K458="Electric"),'AMI Ref (2)'!$P$9,IF(AND($D458=4,$K458="N/A"),0,0))))</f>
        <v>0</v>
      </c>
      <c r="AQ458" s="77">
        <f>IF(AND($D458=5,$K458="Oil"),'AMI Ref (2)'!$N$10,IF(AND($D458=5,$K458="Gas"),'AMI Ref (2)'!$O$10,IF(AND($D458=5,$K458="Electric"),'AMI Ref (2)'!$P$10,IF(AND($D458=5,$K458="N/A"),0,0))))</f>
        <v>0</v>
      </c>
      <c r="AR458" s="86">
        <f t="shared" si="110"/>
        <v>0</v>
      </c>
      <c r="AS458" s="87" t="e">
        <f t="shared" si="111"/>
        <v>#N/A</v>
      </c>
    </row>
    <row r="459" spans="1:45" ht="12.95" customHeight="1" x14ac:dyDescent="0.2">
      <c r="A459" s="68">
        <v>457</v>
      </c>
      <c r="B459" s="79">
        <f>Input!E474</f>
        <v>0</v>
      </c>
      <c r="C459" s="79">
        <f>Input!F474</f>
        <v>0</v>
      </c>
      <c r="D459" s="79">
        <f>Input!G474</f>
        <v>0</v>
      </c>
      <c r="E459" s="79">
        <f>Input!H474</f>
        <v>0</v>
      </c>
      <c r="F459" s="80">
        <f>Input!I474</f>
        <v>0</v>
      </c>
      <c r="G459" s="80">
        <f>Input!J474</f>
        <v>0</v>
      </c>
      <c r="H459" s="79">
        <f>Input!K474</f>
        <v>0</v>
      </c>
      <c r="I459" s="79">
        <f>Input!L474</f>
        <v>0</v>
      </c>
      <c r="J459" s="79">
        <f>Input!M474</f>
        <v>0</v>
      </c>
      <c r="K459" s="79">
        <f>Input!N474</f>
        <v>0</v>
      </c>
      <c r="L459" s="79">
        <f>Input!O474</f>
        <v>0</v>
      </c>
      <c r="M459" s="81" t="str">
        <f t="shared" si="102"/>
        <v/>
      </c>
      <c r="N459" s="82">
        <f t="shared" si="103"/>
        <v>0</v>
      </c>
      <c r="O459" s="83">
        <f>Input!C474</f>
        <v>0</v>
      </c>
      <c r="P459" s="83"/>
      <c r="R459" s="11">
        <f t="shared" si="99"/>
        <v>0</v>
      </c>
      <c r="S459" s="15" t="str">
        <f t="shared" si="100"/>
        <v xml:space="preserve"> </v>
      </c>
      <c r="T459" s="15"/>
      <c r="U459" s="12">
        <f t="shared" si="104"/>
        <v>0</v>
      </c>
      <c r="V459" s="12">
        <f t="shared" si="105"/>
        <v>0</v>
      </c>
      <c r="W459" s="12">
        <f t="shared" si="106"/>
        <v>0</v>
      </c>
      <c r="X459" s="12">
        <f t="shared" si="107"/>
        <v>0</v>
      </c>
      <c r="Y459" s="12">
        <f t="shared" si="108"/>
        <v>0</v>
      </c>
      <c r="Z459" s="12">
        <f t="shared" si="109"/>
        <v>0</v>
      </c>
      <c r="AA459" s="12">
        <f t="shared" si="98"/>
        <v>0</v>
      </c>
      <c r="AB459" s="12" t="str">
        <f t="shared" si="101"/>
        <v>00</v>
      </c>
      <c r="AC459" s="85" t="e">
        <f>VLOOKUP(AB459,'AMI Ref (2)'!T:U,2,FALSE)</f>
        <v>#N/A</v>
      </c>
      <c r="AD459" s="86"/>
      <c r="AE459" s="77">
        <f>IF(AND($D459=0,$J459="Oil"),'AMI Ref (2)'!$K$5,IF(AND($D459=0,$J459="Gas"),'AMI Ref (2)'!$L$5,IF(AND($D459=0,$J459="Electric"),'AMI Ref (2)'!$M$5,IF(AND($D459=0,$J459="N/A"),0,0))))</f>
        <v>0</v>
      </c>
      <c r="AF459" s="77">
        <f>IF(AND($D459=1,$J459="Oil"),'AMI Ref (2)'!$K$6,IF(AND($D459=1,$J459="Gas"),'AMI Ref (2)'!$L$6,IF(AND($D459=1,$J459="Electric"),'AMI Ref (2)'!$M$6,IF(AND($D459=1,$J459="N/A"),0,0))))</f>
        <v>0</v>
      </c>
      <c r="AG459" s="77">
        <f>IF(AND($D459=2,$J459="Oil"),'AMI Ref (2)'!$K$7,IF(AND($D459=2,$J459="Gas"),'AMI Ref (2)'!$L$7,IF(AND($D459=2,$J459="Electric"),'AMI Ref (2)'!$M$7,IF(AND($D459=2,$J459="N/A"),0,0))))</f>
        <v>0</v>
      </c>
      <c r="AH459" s="77">
        <f>IF(AND($D459=3,$J459="Oil"),'AMI Ref (2)'!$K$8,IF(AND($D459=3,$J459="Gas"),'AMI Ref (2)'!$L$8,IF(AND($D459=3,$J459="Electric"),'AMI Ref (2)'!$M$8,IF(AND($D459=3,$J459="N/A"),0,0))))</f>
        <v>0</v>
      </c>
      <c r="AI459" s="77">
        <f>IF(AND($D459=4,$J459="Oil"),'AMI Ref (2)'!$K$9,IF(AND($D459=4,$J459="Gas"),'AMI Ref (2)'!$L$9,IF(AND($D459=4,$J459="Electric"),'AMI Ref (2)'!$M$9,IF(AND($D459=4,$J459="N/A"),0,0))))</f>
        <v>0</v>
      </c>
      <c r="AJ459" s="77">
        <f>IF(AND($D459=5,$J459="Oil"),'AMI Ref (2)'!$K$10,IF(AND($D459=5,$J459="Gas"),'AMI Ref (2)'!$L$10,IF(AND($D459=5,$J459="Electric"),'AMI Ref (2)'!$M$10,IF(AND($D459=5,$J459="N/A"),0,0))))</f>
        <v>0</v>
      </c>
      <c r="AK459" s="42"/>
      <c r="AL459" s="77">
        <f>IF(AND($D459=0,$K459="Oil"),'AMI Ref (2)'!$N$5,IF(AND($D459=0,$K459="Gas"),'AMI Ref (2)'!$O$5,IF(AND($D459=0,$K459="Electric"),'AMI Ref (2)'!$P$5,IF(AND($D459=0,$K459="N/A"),0,0))))</f>
        <v>0</v>
      </c>
      <c r="AM459" s="77">
        <f>IF(AND($D459=1,$K459="Oil"),'AMI Ref (2)'!$N$6,IF(AND($D459=1,$K459="Gas"),'AMI Ref (2)'!$O$6,IF(AND($D459=1,$K459="Electric"),'AMI Ref (2)'!$P$6,IF(AND($D459=1,$K459="N/A"),0,0))))</f>
        <v>0</v>
      </c>
      <c r="AN459" s="77">
        <f>IF(AND($D459=2,$K459="Oil"),'AMI Ref (2)'!$N$7,IF(AND($D459=2,$K459="Gas"),'AMI Ref (2)'!$O$7,IF(AND($D459=2,$K459="Electric"),'AMI Ref (2)'!$P$7,IF(AND($D459=2,$K459="N/A"),0,0))))</f>
        <v>0</v>
      </c>
      <c r="AO459" s="77">
        <f>IF(AND($D459=3,$K459="Oil"),'AMI Ref (2)'!$N$8,IF(AND($D459=3,$K459="Gas"),'AMI Ref (2)'!$O$8,IF(AND($D459=3,$K459="Electric"),'AMI Ref (2)'!$P$8,IF(AND($D459=3,$K459="N/A"),0,0))))</f>
        <v>0</v>
      </c>
      <c r="AP459" s="77">
        <f>IF(AND($D459=4,$K459="Oil"),'AMI Ref (2)'!$N$9,IF(AND($D459=4,$K459="Gas"),'AMI Ref (2)'!$O$9,IF(AND($D459=4,$K459="Electric"),'AMI Ref (2)'!$P$9,IF(AND($D459=4,$K459="N/A"),0,0))))</f>
        <v>0</v>
      </c>
      <c r="AQ459" s="77">
        <f>IF(AND($D459=5,$K459="Oil"),'AMI Ref (2)'!$N$10,IF(AND($D459=5,$K459="Gas"),'AMI Ref (2)'!$O$10,IF(AND($D459=5,$K459="Electric"),'AMI Ref (2)'!$P$10,IF(AND($D459=5,$K459="N/A"),0,0))))</f>
        <v>0</v>
      </c>
      <c r="AR459" s="86">
        <f t="shared" si="110"/>
        <v>0</v>
      </c>
      <c r="AS459" s="87" t="e">
        <f t="shared" si="111"/>
        <v>#N/A</v>
      </c>
    </row>
    <row r="460" spans="1:45" ht="12.95" customHeight="1" x14ac:dyDescent="0.2">
      <c r="A460" s="68">
        <v>458</v>
      </c>
      <c r="B460" s="79">
        <f>Input!E475</f>
        <v>0</v>
      </c>
      <c r="C460" s="79">
        <f>Input!F475</f>
        <v>0</v>
      </c>
      <c r="D460" s="79">
        <f>Input!G475</f>
        <v>0</v>
      </c>
      <c r="E460" s="79">
        <f>Input!H475</f>
        <v>0</v>
      </c>
      <c r="F460" s="80">
        <f>Input!I475</f>
        <v>0</v>
      </c>
      <c r="G460" s="80">
        <f>Input!J475</f>
        <v>0</v>
      </c>
      <c r="H460" s="79">
        <f>Input!K475</f>
        <v>0</v>
      </c>
      <c r="I460" s="79">
        <f>Input!L475</f>
        <v>0</v>
      </c>
      <c r="J460" s="79">
        <f>Input!M475</f>
        <v>0</v>
      </c>
      <c r="K460" s="79">
        <f>Input!N475</f>
        <v>0</v>
      </c>
      <c r="L460" s="79">
        <f>Input!O475</f>
        <v>0</v>
      </c>
      <c r="M460" s="81" t="str">
        <f t="shared" si="102"/>
        <v/>
      </c>
      <c r="N460" s="82">
        <f t="shared" si="103"/>
        <v>0</v>
      </c>
      <c r="O460" s="83">
        <f>Input!C475</f>
        <v>0</v>
      </c>
      <c r="P460" s="83"/>
      <c r="R460" s="11">
        <f t="shared" si="99"/>
        <v>0</v>
      </c>
      <c r="S460" s="15" t="str">
        <f t="shared" si="100"/>
        <v xml:space="preserve"> </v>
      </c>
      <c r="T460" s="15"/>
      <c r="U460" s="12">
        <f t="shared" si="104"/>
        <v>0</v>
      </c>
      <c r="V460" s="12">
        <f t="shared" si="105"/>
        <v>0</v>
      </c>
      <c r="W460" s="12">
        <f t="shared" si="106"/>
        <v>0</v>
      </c>
      <c r="X460" s="12">
        <f t="shared" si="107"/>
        <v>0</v>
      </c>
      <c r="Y460" s="12">
        <f t="shared" si="108"/>
        <v>0</v>
      </c>
      <c r="Z460" s="12">
        <f t="shared" si="109"/>
        <v>0</v>
      </c>
      <c r="AA460" s="12">
        <f t="shared" si="98"/>
        <v>0</v>
      </c>
      <c r="AB460" s="12" t="str">
        <f t="shared" si="101"/>
        <v>00</v>
      </c>
      <c r="AC460" s="85" t="e">
        <f>VLOOKUP(AB460,'AMI Ref (2)'!T:U,2,FALSE)</f>
        <v>#N/A</v>
      </c>
      <c r="AD460" s="86"/>
      <c r="AE460" s="77">
        <f>IF(AND($D460=0,$J460="Oil"),'AMI Ref (2)'!$K$5,IF(AND($D460=0,$J460="Gas"),'AMI Ref (2)'!$L$5,IF(AND($D460=0,$J460="Electric"),'AMI Ref (2)'!$M$5,IF(AND($D460=0,$J460="N/A"),0,0))))</f>
        <v>0</v>
      </c>
      <c r="AF460" s="77">
        <f>IF(AND($D460=1,$J460="Oil"),'AMI Ref (2)'!$K$6,IF(AND($D460=1,$J460="Gas"),'AMI Ref (2)'!$L$6,IF(AND($D460=1,$J460="Electric"),'AMI Ref (2)'!$M$6,IF(AND($D460=1,$J460="N/A"),0,0))))</f>
        <v>0</v>
      </c>
      <c r="AG460" s="77">
        <f>IF(AND($D460=2,$J460="Oil"),'AMI Ref (2)'!$K$7,IF(AND($D460=2,$J460="Gas"),'AMI Ref (2)'!$L$7,IF(AND($D460=2,$J460="Electric"),'AMI Ref (2)'!$M$7,IF(AND($D460=2,$J460="N/A"),0,0))))</f>
        <v>0</v>
      </c>
      <c r="AH460" s="77">
        <f>IF(AND($D460=3,$J460="Oil"),'AMI Ref (2)'!$K$8,IF(AND($D460=3,$J460="Gas"),'AMI Ref (2)'!$L$8,IF(AND($D460=3,$J460="Electric"),'AMI Ref (2)'!$M$8,IF(AND($D460=3,$J460="N/A"),0,0))))</f>
        <v>0</v>
      </c>
      <c r="AI460" s="77">
        <f>IF(AND($D460=4,$J460="Oil"),'AMI Ref (2)'!$K$9,IF(AND($D460=4,$J460="Gas"),'AMI Ref (2)'!$L$9,IF(AND($D460=4,$J460="Electric"),'AMI Ref (2)'!$M$9,IF(AND($D460=4,$J460="N/A"),0,0))))</f>
        <v>0</v>
      </c>
      <c r="AJ460" s="77">
        <f>IF(AND($D460=5,$J460="Oil"),'AMI Ref (2)'!$K$10,IF(AND($D460=5,$J460="Gas"),'AMI Ref (2)'!$L$10,IF(AND($D460=5,$J460="Electric"),'AMI Ref (2)'!$M$10,IF(AND($D460=5,$J460="N/A"),0,0))))</f>
        <v>0</v>
      </c>
      <c r="AK460" s="42"/>
      <c r="AL460" s="77">
        <f>IF(AND($D460=0,$K460="Oil"),'AMI Ref (2)'!$N$5,IF(AND($D460=0,$K460="Gas"),'AMI Ref (2)'!$O$5,IF(AND($D460=0,$K460="Electric"),'AMI Ref (2)'!$P$5,IF(AND($D460=0,$K460="N/A"),0,0))))</f>
        <v>0</v>
      </c>
      <c r="AM460" s="77">
        <f>IF(AND($D460=1,$K460="Oil"),'AMI Ref (2)'!$N$6,IF(AND($D460=1,$K460="Gas"),'AMI Ref (2)'!$O$6,IF(AND($D460=1,$K460="Electric"),'AMI Ref (2)'!$P$6,IF(AND($D460=1,$K460="N/A"),0,0))))</f>
        <v>0</v>
      </c>
      <c r="AN460" s="77">
        <f>IF(AND($D460=2,$K460="Oil"),'AMI Ref (2)'!$N$7,IF(AND($D460=2,$K460="Gas"),'AMI Ref (2)'!$O$7,IF(AND($D460=2,$K460="Electric"),'AMI Ref (2)'!$P$7,IF(AND($D460=2,$K460="N/A"),0,0))))</f>
        <v>0</v>
      </c>
      <c r="AO460" s="77">
        <f>IF(AND($D460=3,$K460="Oil"),'AMI Ref (2)'!$N$8,IF(AND($D460=3,$K460="Gas"),'AMI Ref (2)'!$O$8,IF(AND($D460=3,$K460="Electric"),'AMI Ref (2)'!$P$8,IF(AND($D460=3,$K460="N/A"),0,0))))</f>
        <v>0</v>
      </c>
      <c r="AP460" s="77">
        <f>IF(AND($D460=4,$K460="Oil"),'AMI Ref (2)'!$N$9,IF(AND($D460=4,$K460="Gas"),'AMI Ref (2)'!$O$9,IF(AND($D460=4,$K460="Electric"),'AMI Ref (2)'!$P$9,IF(AND($D460=4,$K460="N/A"),0,0))))</f>
        <v>0</v>
      </c>
      <c r="AQ460" s="77">
        <f>IF(AND($D460=5,$K460="Oil"),'AMI Ref (2)'!$N$10,IF(AND($D460=5,$K460="Gas"),'AMI Ref (2)'!$O$10,IF(AND($D460=5,$K460="Electric"),'AMI Ref (2)'!$P$10,IF(AND($D460=5,$K460="N/A"),0,0))))</f>
        <v>0</v>
      </c>
      <c r="AR460" s="86">
        <f t="shared" si="110"/>
        <v>0</v>
      </c>
      <c r="AS460" s="87" t="e">
        <f t="shared" si="111"/>
        <v>#N/A</v>
      </c>
    </row>
    <row r="461" spans="1:45" ht="12.95" customHeight="1" x14ac:dyDescent="0.2">
      <c r="A461" s="68">
        <v>459</v>
      </c>
      <c r="B461" s="79">
        <f>Input!E476</f>
        <v>0</v>
      </c>
      <c r="C461" s="79">
        <f>Input!F476</f>
        <v>0</v>
      </c>
      <c r="D461" s="79">
        <f>Input!G476</f>
        <v>0</v>
      </c>
      <c r="E461" s="79">
        <f>Input!H476</f>
        <v>0</v>
      </c>
      <c r="F461" s="80">
        <f>Input!I476</f>
        <v>0</v>
      </c>
      <c r="G461" s="80">
        <f>Input!J476</f>
        <v>0</v>
      </c>
      <c r="H461" s="79">
        <f>Input!K476</f>
        <v>0</v>
      </c>
      <c r="I461" s="79">
        <f>Input!L476</f>
        <v>0</v>
      </c>
      <c r="J461" s="79">
        <f>Input!M476</f>
        <v>0</v>
      </c>
      <c r="K461" s="79">
        <f>Input!N476</f>
        <v>0</v>
      </c>
      <c r="L461" s="79">
        <f>Input!O476</f>
        <v>0</v>
      </c>
      <c r="M461" s="81" t="str">
        <f t="shared" si="102"/>
        <v/>
      </c>
      <c r="N461" s="82">
        <f t="shared" si="103"/>
        <v>0</v>
      </c>
      <c r="O461" s="83">
        <f>Input!C476</f>
        <v>0</v>
      </c>
      <c r="P461" s="83"/>
      <c r="R461" s="11">
        <f t="shared" si="99"/>
        <v>0</v>
      </c>
      <c r="S461" s="15" t="str">
        <f t="shared" si="100"/>
        <v xml:space="preserve"> </v>
      </c>
      <c r="T461" s="15"/>
      <c r="U461" s="12">
        <f t="shared" si="104"/>
        <v>0</v>
      </c>
      <c r="V461" s="12">
        <f t="shared" si="105"/>
        <v>0</v>
      </c>
      <c r="W461" s="12">
        <f t="shared" si="106"/>
        <v>0</v>
      </c>
      <c r="X461" s="12">
        <f t="shared" si="107"/>
        <v>0</v>
      </c>
      <c r="Y461" s="12">
        <f t="shared" si="108"/>
        <v>0</v>
      </c>
      <c r="Z461" s="12">
        <f t="shared" si="109"/>
        <v>0</v>
      </c>
      <c r="AA461" s="12">
        <f t="shared" si="98"/>
        <v>0</v>
      </c>
      <c r="AB461" s="12" t="str">
        <f t="shared" si="101"/>
        <v>00</v>
      </c>
      <c r="AC461" s="85" t="e">
        <f>VLOOKUP(AB461,'AMI Ref (2)'!T:U,2,FALSE)</f>
        <v>#N/A</v>
      </c>
      <c r="AD461" s="86"/>
      <c r="AE461" s="77">
        <f>IF(AND($D461=0,$J461="Oil"),'AMI Ref (2)'!$K$5,IF(AND($D461=0,$J461="Gas"),'AMI Ref (2)'!$L$5,IF(AND($D461=0,$J461="Electric"),'AMI Ref (2)'!$M$5,IF(AND($D461=0,$J461="N/A"),0,0))))</f>
        <v>0</v>
      </c>
      <c r="AF461" s="77">
        <f>IF(AND($D461=1,$J461="Oil"),'AMI Ref (2)'!$K$6,IF(AND($D461=1,$J461="Gas"),'AMI Ref (2)'!$L$6,IF(AND($D461=1,$J461="Electric"),'AMI Ref (2)'!$M$6,IF(AND($D461=1,$J461="N/A"),0,0))))</f>
        <v>0</v>
      </c>
      <c r="AG461" s="77">
        <f>IF(AND($D461=2,$J461="Oil"),'AMI Ref (2)'!$K$7,IF(AND($D461=2,$J461="Gas"),'AMI Ref (2)'!$L$7,IF(AND($D461=2,$J461="Electric"),'AMI Ref (2)'!$M$7,IF(AND($D461=2,$J461="N/A"),0,0))))</f>
        <v>0</v>
      </c>
      <c r="AH461" s="77">
        <f>IF(AND($D461=3,$J461="Oil"),'AMI Ref (2)'!$K$8,IF(AND($D461=3,$J461="Gas"),'AMI Ref (2)'!$L$8,IF(AND($D461=3,$J461="Electric"),'AMI Ref (2)'!$M$8,IF(AND($D461=3,$J461="N/A"),0,0))))</f>
        <v>0</v>
      </c>
      <c r="AI461" s="77">
        <f>IF(AND($D461=4,$J461="Oil"),'AMI Ref (2)'!$K$9,IF(AND($D461=4,$J461="Gas"),'AMI Ref (2)'!$L$9,IF(AND($D461=4,$J461="Electric"),'AMI Ref (2)'!$M$9,IF(AND($D461=4,$J461="N/A"),0,0))))</f>
        <v>0</v>
      </c>
      <c r="AJ461" s="77">
        <f>IF(AND($D461=5,$J461="Oil"),'AMI Ref (2)'!$K$10,IF(AND($D461=5,$J461="Gas"),'AMI Ref (2)'!$L$10,IF(AND($D461=5,$J461="Electric"),'AMI Ref (2)'!$M$10,IF(AND($D461=5,$J461="N/A"),0,0))))</f>
        <v>0</v>
      </c>
      <c r="AK461" s="42"/>
      <c r="AL461" s="77">
        <f>IF(AND($D461=0,$K461="Oil"),'AMI Ref (2)'!$N$5,IF(AND($D461=0,$K461="Gas"),'AMI Ref (2)'!$O$5,IF(AND($D461=0,$K461="Electric"),'AMI Ref (2)'!$P$5,IF(AND($D461=0,$K461="N/A"),0,0))))</f>
        <v>0</v>
      </c>
      <c r="AM461" s="77">
        <f>IF(AND($D461=1,$K461="Oil"),'AMI Ref (2)'!$N$6,IF(AND($D461=1,$K461="Gas"),'AMI Ref (2)'!$O$6,IF(AND($D461=1,$K461="Electric"),'AMI Ref (2)'!$P$6,IF(AND($D461=1,$K461="N/A"),0,0))))</f>
        <v>0</v>
      </c>
      <c r="AN461" s="77">
        <f>IF(AND($D461=2,$K461="Oil"),'AMI Ref (2)'!$N$7,IF(AND($D461=2,$K461="Gas"),'AMI Ref (2)'!$O$7,IF(AND($D461=2,$K461="Electric"),'AMI Ref (2)'!$P$7,IF(AND($D461=2,$K461="N/A"),0,0))))</f>
        <v>0</v>
      </c>
      <c r="AO461" s="77">
        <f>IF(AND($D461=3,$K461="Oil"),'AMI Ref (2)'!$N$8,IF(AND($D461=3,$K461="Gas"),'AMI Ref (2)'!$O$8,IF(AND($D461=3,$K461="Electric"),'AMI Ref (2)'!$P$8,IF(AND($D461=3,$K461="N/A"),0,0))))</f>
        <v>0</v>
      </c>
      <c r="AP461" s="77">
        <f>IF(AND($D461=4,$K461="Oil"),'AMI Ref (2)'!$N$9,IF(AND($D461=4,$K461="Gas"),'AMI Ref (2)'!$O$9,IF(AND($D461=4,$K461="Electric"),'AMI Ref (2)'!$P$9,IF(AND($D461=4,$K461="N/A"),0,0))))</f>
        <v>0</v>
      </c>
      <c r="AQ461" s="77">
        <f>IF(AND($D461=5,$K461="Oil"),'AMI Ref (2)'!$N$10,IF(AND($D461=5,$K461="Gas"),'AMI Ref (2)'!$O$10,IF(AND($D461=5,$K461="Electric"),'AMI Ref (2)'!$P$10,IF(AND($D461=5,$K461="N/A"),0,0))))</f>
        <v>0</v>
      </c>
      <c r="AR461" s="86">
        <f t="shared" si="110"/>
        <v>0</v>
      </c>
      <c r="AS461" s="87" t="e">
        <f t="shared" si="111"/>
        <v>#N/A</v>
      </c>
    </row>
    <row r="462" spans="1:45" ht="12.95" customHeight="1" x14ac:dyDescent="0.2">
      <c r="A462" s="68">
        <v>460</v>
      </c>
      <c r="B462" s="79">
        <f>Input!E477</f>
        <v>0</v>
      </c>
      <c r="C462" s="79">
        <f>Input!F477</f>
        <v>0</v>
      </c>
      <c r="D462" s="79">
        <f>Input!G477</f>
        <v>0</v>
      </c>
      <c r="E462" s="79">
        <f>Input!H477</f>
        <v>0</v>
      </c>
      <c r="F462" s="80">
        <f>Input!I477</f>
        <v>0</v>
      </c>
      <c r="G462" s="80">
        <f>Input!J477</f>
        <v>0</v>
      </c>
      <c r="H462" s="79">
        <f>Input!K477</f>
        <v>0</v>
      </c>
      <c r="I462" s="79">
        <f>Input!L477</f>
        <v>0</v>
      </c>
      <c r="J462" s="79">
        <f>Input!M477</f>
        <v>0</v>
      </c>
      <c r="K462" s="79">
        <f>Input!N477</f>
        <v>0</v>
      </c>
      <c r="L462" s="79">
        <f>Input!O477</f>
        <v>0</v>
      </c>
      <c r="M462" s="81" t="str">
        <f t="shared" si="102"/>
        <v/>
      </c>
      <c r="N462" s="82">
        <f t="shared" si="103"/>
        <v>0</v>
      </c>
      <c r="O462" s="83">
        <f>Input!C477</f>
        <v>0</v>
      </c>
      <c r="P462" s="83"/>
      <c r="R462" s="11">
        <f t="shared" si="99"/>
        <v>0</v>
      </c>
      <c r="S462" s="15" t="str">
        <f t="shared" si="100"/>
        <v xml:space="preserve"> </v>
      </c>
      <c r="T462" s="15"/>
      <c r="U462" s="12">
        <f t="shared" si="104"/>
        <v>0</v>
      </c>
      <c r="V462" s="12">
        <f t="shared" si="105"/>
        <v>0</v>
      </c>
      <c r="W462" s="12">
        <f t="shared" si="106"/>
        <v>0</v>
      </c>
      <c r="X462" s="12">
        <f t="shared" si="107"/>
        <v>0</v>
      </c>
      <c r="Y462" s="12">
        <f t="shared" si="108"/>
        <v>0</v>
      </c>
      <c r="Z462" s="12">
        <f t="shared" si="109"/>
        <v>0</v>
      </c>
      <c r="AA462" s="12">
        <f t="shared" si="98"/>
        <v>0</v>
      </c>
      <c r="AB462" s="12" t="str">
        <f t="shared" si="101"/>
        <v>00</v>
      </c>
      <c r="AC462" s="85" t="e">
        <f>VLOOKUP(AB462,'AMI Ref (2)'!T:U,2,FALSE)</f>
        <v>#N/A</v>
      </c>
      <c r="AD462" s="86"/>
      <c r="AE462" s="77">
        <f>IF(AND($D462=0,$J462="Oil"),'AMI Ref (2)'!$K$5,IF(AND($D462=0,$J462="Gas"),'AMI Ref (2)'!$L$5,IF(AND($D462=0,$J462="Electric"),'AMI Ref (2)'!$M$5,IF(AND($D462=0,$J462="N/A"),0,0))))</f>
        <v>0</v>
      </c>
      <c r="AF462" s="77">
        <f>IF(AND($D462=1,$J462="Oil"),'AMI Ref (2)'!$K$6,IF(AND($D462=1,$J462="Gas"),'AMI Ref (2)'!$L$6,IF(AND($D462=1,$J462="Electric"),'AMI Ref (2)'!$M$6,IF(AND($D462=1,$J462="N/A"),0,0))))</f>
        <v>0</v>
      </c>
      <c r="AG462" s="77">
        <f>IF(AND($D462=2,$J462="Oil"),'AMI Ref (2)'!$K$7,IF(AND($D462=2,$J462="Gas"),'AMI Ref (2)'!$L$7,IF(AND($D462=2,$J462="Electric"),'AMI Ref (2)'!$M$7,IF(AND($D462=2,$J462="N/A"),0,0))))</f>
        <v>0</v>
      </c>
      <c r="AH462" s="77">
        <f>IF(AND($D462=3,$J462="Oil"),'AMI Ref (2)'!$K$8,IF(AND($D462=3,$J462="Gas"),'AMI Ref (2)'!$L$8,IF(AND($D462=3,$J462="Electric"),'AMI Ref (2)'!$M$8,IF(AND($D462=3,$J462="N/A"),0,0))))</f>
        <v>0</v>
      </c>
      <c r="AI462" s="77">
        <f>IF(AND($D462=4,$J462="Oil"),'AMI Ref (2)'!$K$9,IF(AND($D462=4,$J462="Gas"),'AMI Ref (2)'!$L$9,IF(AND($D462=4,$J462="Electric"),'AMI Ref (2)'!$M$9,IF(AND($D462=4,$J462="N/A"),0,0))))</f>
        <v>0</v>
      </c>
      <c r="AJ462" s="77">
        <f>IF(AND($D462=5,$J462="Oil"),'AMI Ref (2)'!$K$10,IF(AND($D462=5,$J462="Gas"),'AMI Ref (2)'!$L$10,IF(AND($D462=5,$J462="Electric"),'AMI Ref (2)'!$M$10,IF(AND($D462=5,$J462="N/A"),0,0))))</f>
        <v>0</v>
      </c>
      <c r="AK462" s="42"/>
      <c r="AL462" s="77">
        <f>IF(AND($D462=0,$K462="Oil"),'AMI Ref (2)'!$N$5,IF(AND($D462=0,$K462="Gas"),'AMI Ref (2)'!$O$5,IF(AND($D462=0,$K462="Electric"),'AMI Ref (2)'!$P$5,IF(AND($D462=0,$K462="N/A"),0,0))))</f>
        <v>0</v>
      </c>
      <c r="AM462" s="77">
        <f>IF(AND($D462=1,$K462="Oil"),'AMI Ref (2)'!$N$6,IF(AND($D462=1,$K462="Gas"),'AMI Ref (2)'!$O$6,IF(AND($D462=1,$K462="Electric"),'AMI Ref (2)'!$P$6,IF(AND($D462=1,$K462="N/A"),0,0))))</f>
        <v>0</v>
      </c>
      <c r="AN462" s="77">
        <f>IF(AND($D462=2,$K462="Oil"),'AMI Ref (2)'!$N$7,IF(AND($D462=2,$K462="Gas"),'AMI Ref (2)'!$O$7,IF(AND($D462=2,$K462="Electric"),'AMI Ref (2)'!$P$7,IF(AND($D462=2,$K462="N/A"),0,0))))</f>
        <v>0</v>
      </c>
      <c r="AO462" s="77">
        <f>IF(AND($D462=3,$K462="Oil"),'AMI Ref (2)'!$N$8,IF(AND($D462=3,$K462="Gas"),'AMI Ref (2)'!$O$8,IF(AND($D462=3,$K462="Electric"),'AMI Ref (2)'!$P$8,IF(AND($D462=3,$K462="N/A"),0,0))))</f>
        <v>0</v>
      </c>
      <c r="AP462" s="77">
        <f>IF(AND($D462=4,$K462="Oil"),'AMI Ref (2)'!$N$9,IF(AND($D462=4,$K462="Gas"),'AMI Ref (2)'!$O$9,IF(AND($D462=4,$K462="Electric"),'AMI Ref (2)'!$P$9,IF(AND($D462=4,$K462="N/A"),0,0))))</f>
        <v>0</v>
      </c>
      <c r="AQ462" s="77">
        <f>IF(AND($D462=5,$K462="Oil"),'AMI Ref (2)'!$N$10,IF(AND($D462=5,$K462="Gas"),'AMI Ref (2)'!$O$10,IF(AND($D462=5,$K462="Electric"),'AMI Ref (2)'!$P$10,IF(AND($D462=5,$K462="N/A"),0,0))))</f>
        <v>0</v>
      </c>
      <c r="AR462" s="86">
        <f t="shared" si="110"/>
        <v>0</v>
      </c>
      <c r="AS462" s="87" t="e">
        <f t="shared" si="111"/>
        <v>#N/A</v>
      </c>
    </row>
    <row r="463" spans="1:45" ht="12.95" customHeight="1" x14ac:dyDescent="0.2">
      <c r="A463" s="68">
        <v>461</v>
      </c>
      <c r="B463" s="79">
        <f>Input!E478</f>
        <v>0</v>
      </c>
      <c r="C463" s="79">
        <f>Input!F478</f>
        <v>0</v>
      </c>
      <c r="D463" s="79">
        <f>Input!G478</f>
        <v>0</v>
      </c>
      <c r="E463" s="79">
        <f>Input!H478</f>
        <v>0</v>
      </c>
      <c r="F463" s="80">
        <f>Input!I478</f>
        <v>0</v>
      </c>
      <c r="G463" s="80">
        <f>Input!J478</f>
        <v>0</v>
      </c>
      <c r="H463" s="79">
        <f>Input!K478</f>
        <v>0</v>
      </c>
      <c r="I463" s="79">
        <f>Input!L478</f>
        <v>0</v>
      </c>
      <c r="J463" s="79">
        <f>Input!M478</f>
        <v>0</v>
      </c>
      <c r="K463" s="79">
        <f>Input!N478</f>
        <v>0</v>
      </c>
      <c r="L463" s="79">
        <f>Input!O478</f>
        <v>0</v>
      </c>
      <c r="M463" s="81" t="str">
        <f t="shared" si="102"/>
        <v/>
      </c>
      <c r="N463" s="82">
        <f t="shared" si="103"/>
        <v>0</v>
      </c>
      <c r="O463" s="83">
        <f>Input!C478</f>
        <v>0</v>
      </c>
      <c r="P463" s="83"/>
      <c r="R463" s="11">
        <f t="shared" si="99"/>
        <v>0</v>
      </c>
      <c r="S463" s="15" t="str">
        <f t="shared" si="100"/>
        <v xml:space="preserve"> </v>
      </c>
      <c r="T463" s="15"/>
      <c r="U463" s="12">
        <f t="shared" si="104"/>
        <v>0</v>
      </c>
      <c r="V463" s="12">
        <f t="shared" si="105"/>
        <v>0</v>
      </c>
      <c r="W463" s="12">
        <f t="shared" si="106"/>
        <v>0</v>
      </c>
      <c r="X463" s="12">
        <f t="shared" si="107"/>
        <v>0</v>
      </c>
      <c r="Y463" s="12">
        <f t="shared" si="108"/>
        <v>0</v>
      </c>
      <c r="Z463" s="12">
        <f t="shared" si="109"/>
        <v>0</v>
      </c>
      <c r="AA463" s="12">
        <f t="shared" si="98"/>
        <v>0</v>
      </c>
      <c r="AB463" s="12" t="str">
        <f t="shared" si="101"/>
        <v>00</v>
      </c>
      <c r="AC463" s="85" t="e">
        <f>VLOOKUP(AB463,'AMI Ref (2)'!T:U,2,FALSE)</f>
        <v>#N/A</v>
      </c>
      <c r="AD463" s="86"/>
      <c r="AE463" s="77">
        <f>IF(AND($D463=0,$J463="Oil"),'AMI Ref (2)'!$K$5,IF(AND($D463=0,$J463="Gas"),'AMI Ref (2)'!$L$5,IF(AND($D463=0,$J463="Electric"),'AMI Ref (2)'!$M$5,IF(AND($D463=0,$J463="N/A"),0,0))))</f>
        <v>0</v>
      </c>
      <c r="AF463" s="77">
        <f>IF(AND($D463=1,$J463="Oil"),'AMI Ref (2)'!$K$6,IF(AND($D463=1,$J463="Gas"),'AMI Ref (2)'!$L$6,IF(AND($D463=1,$J463="Electric"),'AMI Ref (2)'!$M$6,IF(AND($D463=1,$J463="N/A"),0,0))))</f>
        <v>0</v>
      </c>
      <c r="AG463" s="77">
        <f>IF(AND($D463=2,$J463="Oil"),'AMI Ref (2)'!$K$7,IF(AND($D463=2,$J463="Gas"),'AMI Ref (2)'!$L$7,IF(AND($D463=2,$J463="Electric"),'AMI Ref (2)'!$M$7,IF(AND($D463=2,$J463="N/A"),0,0))))</f>
        <v>0</v>
      </c>
      <c r="AH463" s="77">
        <f>IF(AND($D463=3,$J463="Oil"),'AMI Ref (2)'!$K$8,IF(AND($D463=3,$J463="Gas"),'AMI Ref (2)'!$L$8,IF(AND($D463=3,$J463="Electric"),'AMI Ref (2)'!$M$8,IF(AND($D463=3,$J463="N/A"),0,0))))</f>
        <v>0</v>
      </c>
      <c r="AI463" s="77">
        <f>IF(AND($D463=4,$J463="Oil"),'AMI Ref (2)'!$K$9,IF(AND($D463=4,$J463="Gas"),'AMI Ref (2)'!$L$9,IF(AND($D463=4,$J463="Electric"),'AMI Ref (2)'!$M$9,IF(AND($D463=4,$J463="N/A"),0,0))))</f>
        <v>0</v>
      </c>
      <c r="AJ463" s="77">
        <f>IF(AND($D463=5,$J463="Oil"),'AMI Ref (2)'!$K$10,IF(AND($D463=5,$J463="Gas"),'AMI Ref (2)'!$L$10,IF(AND($D463=5,$J463="Electric"),'AMI Ref (2)'!$M$10,IF(AND($D463=5,$J463="N/A"),0,0))))</f>
        <v>0</v>
      </c>
      <c r="AK463" s="42"/>
      <c r="AL463" s="77">
        <f>IF(AND($D463=0,$K463="Oil"),'AMI Ref (2)'!$N$5,IF(AND($D463=0,$K463="Gas"),'AMI Ref (2)'!$O$5,IF(AND($D463=0,$K463="Electric"),'AMI Ref (2)'!$P$5,IF(AND($D463=0,$K463="N/A"),0,0))))</f>
        <v>0</v>
      </c>
      <c r="AM463" s="77">
        <f>IF(AND($D463=1,$K463="Oil"),'AMI Ref (2)'!$N$6,IF(AND($D463=1,$K463="Gas"),'AMI Ref (2)'!$O$6,IF(AND($D463=1,$K463="Electric"),'AMI Ref (2)'!$P$6,IF(AND($D463=1,$K463="N/A"),0,0))))</f>
        <v>0</v>
      </c>
      <c r="AN463" s="77">
        <f>IF(AND($D463=2,$K463="Oil"),'AMI Ref (2)'!$N$7,IF(AND($D463=2,$K463="Gas"),'AMI Ref (2)'!$O$7,IF(AND($D463=2,$K463="Electric"),'AMI Ref (2)'!$P$7,IF(AND($D463=2,$K463="N/A"),0,0))))</f>
        <v>0</v>
      </c>
      <c r="AO463" s="77">
        <f>IF(AND($D463=3,$K463="Oil"),'AMI Ref (2)'!$N$8,IF(AND($D463=3,$K463="Gas"),'AMI Ref (2)'!$O$8,IF(AND($D463=3,$K463="Electric"),'AMI Ref (2)'!$P$8,IF(AND($D463=3,$K463="N/A"),0,0))))</f>
        <v>0</v>
      </c>
      <c r="AP463" s="77">
        <f>IF(AND($D463=4,$K463="Oil"),'AMI Ref (2)'!$N$9,IF(AND($D463=4,$K463="Gas"),'AMI Ref (2)'!$O$9,IF(AND($D463=4,$K463="Electric"),'AMI Ref (2)'!$P$9,IF(AND($D463=4,$K463="N/A"),0,0))))</f>
        <v>0</v>
      </c>
      <c r="AQ463" s="77">
        <f>IF(AND($D463=5,$K463="Oil"),'AMI Ref (2)'!$N$10,IF(AND($D463=5,$K463="Gas"),'AMI Ref (2)'!$O$10,IF(AND($D463=5,$K463="Electric"),'AMI Ref (2)'!$P$10,IF(AND($D463=5,$K463="N/A"),0,0))))</f>
        <v>0</v>
      </c>
      <c r="AR463" s="86">
        <f t="shared" si="110"/>
        <v>0</v>
      </c>
      <c r="AS463" s="87" t="e">
        <f t="shared" si="111"/>
        <v>#N/A</v>
      </c>
    </row>
    <row r="464" spans="1:45" ht="12.95" customHeight="1" x14ac:dyDescent="0.2">
      <c r="A464" s="68">
        <v>462</v>
      </c>
      <c r="B464" s="79">
        <f>Input!E479</f>
        <v>0</v>
      </c>
      <c r="C464" s="79">
        <f>Input!F479</f>
        <v>0</v>
      </c>
      <c r="D464" s="79">
        <f>Input!G479</f>
        <v>0</v>
      </c>
      <c r="E464" s="79">
        <f>Input!H479</f>
        <v>0</v>
      </c>
      <c r="F464" s="80">
        <f>Input!I479</f>
        <v>0</v>
      </c>
      <c r="G464" s="80">
        <f>Input!J479</f>
        <v>0</v>
      </c>
      <c r="H464" s="79">
        <f>Input!K479</f>
        <v>0</v>
      </c>
      <c r="I464" s="79">
        <f>Input!L479</f>
        <v>0</v>
      </c>
      <c r="J464" s="79">
        <f>Input!M479</f>
        <v>0</v>
      </c>
      <c r="K464" s="79">
        <f>Input!N479</f>
        <v>0</v>
      </c>
      <c r="L464" s="79">
        <f>Input!O479</f>
        <v>0</v>
      </c>
      <c r="M464" s="81" t="str">
        <f t="shared" si="102"/>
        <v/>
      </c>
      <c r="N464" s="82">
        <f t="shared" si="103"/>
        <v>0</v>
      </c>
      <c r="O464" s="83">
        <f>Input!C479</f>
        <v>0</v>
      </c>
      <c r="P464" s="83"/>
      <c r="R464" s="11">
        <f t="shared" si="99"/>
        <v>0</v>
      </c>
      <c r="S464" s="15" t="str">
        <f t="shared" si="100"/>
        <v xml:space="preserve"> </v>
      </c>
      <c r="T464" s="15"/>
      <c r="U464" s="12">
        <f t="shared" si="104"/>
        <v>0</v>
      </c>
      <c r="V464" s="12">
        <f t="shared" si="105"/>
        <v>0</v>
      </c>
      <c r="W464" s="12">
        <f t="shared" si="106"/>
        <v>0</v>
      </c>
      <c r="X464" s="12">
        <f t="shared" si="107"/>
        <v>0</v>
      </c>
      <c r="Y464" s="12">
        <f t="shared" si="108"/>
        <v>0</v>
      </c>
      <c r="Z464" s="12">
        <f t="shared" si="109"/>
        <v>0</v>
      </c>
      <c r="AA464" s="12">
        <f t="shared" si="98"/>
        <v>0</v>
      </c>
      <c r="AB464" s="12" t="str">
        <f t="shared" si="101"/>
        <v>00</v>
      </c>
      <c r="AC464" s="85" t="e">
        <f>VLOOKUP(AB464,'AMI Ref (2)'!T:U,2,FALSE)</f>
        <v>#N/A</v>
      </c>
      <c r="AD464" s="86"/>
      <c r="AE464" s="77">
        <f>IF(AND($D464=0,$J464="Oil"),'AMI Ref (2)'!$K$5,IF(AND($D464=0,$J464="Gas"),'AMI Ref (2)'!$L$5,IF(AND($D464=0,$J464="Electric"),'AMI Ref (2)'!$M$5,IF(AND($D464=0,$J464="N/A"),0,0))))</f>
        <v>0</v>
      </c>
      <c r="AF464" s="77">
        <f>IF(AND($D464=1,$J464="Oil"),'AMI Ref (2)'!$K$6,IF(AND($D464=1,$J464="Gas"),'AMI Ref (2)'!$L$6,IF(AND($D464=1,$J464="Electric"),'AMI Ref (2)'!$M$6,IF(AND($D464=1,$J464="N/A"),0,0))))</f>
        <v>0</v>
      </c>
      <c r="AG464" s="77">
        <f>IF(AND($D464=2,$J464="Oil"),'AMI Ref (2)'!$K$7,IF(AND($D464=2,$J464="Gas"),'AMI Ref (2)'!$L$7,IF(AND($D464=2,$J464="Electric"),'AMI Ref (2)'!$M$7,IF(AND($D464=2,$J464="N/A"),0,0))))</f>
        <v>0</v>
      </c>
      <c r="AH464" s="77">
        <f>IF(AND($D464=3,$J464="Oil"),'AMI Ref (2)'!$K$8,IF(AND($D464=3,$J464="Gas"),'AMI Ref (2)'!$L$8,IF(AND($D464=3,$J464="Electric"),'AMI Ref (2)'!$M$8,IF(AND($D464=3,$J464="N/A"),0,0))))</f>
        <v>0</v>
      </c>
      <c r="AI464" s="77">
        <f>IF(AND($D464=4,$J464="Oil"),'AMI Ref (2)'!$K$9,IF(AND($D464=4,$J464="Gas"),'AMI Ref (2)'!$L$9,IF(AND($D464=4,$J464="Electric"),'AMI Ref (2)'!$M$9,IF(AND($D464=4,$J464="N/A"),0,0))))</f>
        <v>0</v>
      </c>
      <c r="AJ464" s="77">
        <f>IF(AND($D464=5,$J464="Oil"),'AMI Ref (2)'!$K$10,IF(AND($D464=5,$J464="Gas"),'AMI Ref (2)'!$L$10,IF(AND($D464=5,$J464="Electric"),'AMI Ref (2)'!$M$10,IF(AND($D464=5,$J464="N/A"),0,0))))</f>
        <v>0</v>
      </c>
      <c r="AK464" s="42"/>
      <c r="AL464" s="77">
        <f>IF(AND($D464=0,$K464="Oil"),'AMI Ref (2)'!$N$5,IF(AND($D464=0,$K464="Gas"),'AMI Ref (2)'!$O$5,IF(AND($D464=0,$K464="Electric"),'AMI Ref (2)'!$P$5,IF(AND($D464=0,$K464="N/A"),0,0))))</f>
        <v>0</v>
      </c>
      <c r="AM464" s="77">
        <f>IF(AND($D464=1,$K464="Oil"),'AMI Ref (2)'!$N$6,IF(AND($D464=1,$K464="Gas"),'AMI Ref (2)'!$O$6,IF(AND($D464=1,$K464="Electric"),'AMI Ref (2)'!$P$6,IF(AND($D464=1,$K464="N/A"),0,0))))</f>
        <v>0</v>
      </c>
      <c r="AN464" s="77">
        <f>IF(AND($D464=2,$K464="Oil"),'AMI Ref (2)'!$N$7,IF(AND($D464=2,$K464="Gas"),'AMI Ref (2)'!$O$7,IF(AND($D464=2,$K464="Electric"),'AMI Ref (2)'!$P$7,IF(AND($D464=2,$K464="N/A"),0,0))))</f>
        <v>0</v>
      </c>
      <c r="AO464" s="77">
        <f>IF(AND($D464=3,$K464="Oil"),'AMI Ref (2)'!$N$8,IF(AND($D464=3,$K464="Gas"),'AMI Ref (2)'!$O$8,IF(AND($D464=3,$K464="Electric"),'AMI Ref (2)'!$P$8,IF(AND($D464=3,$K464="N/A"),0,0))))</f>
        <v>0</v>
      </c>
      <c r="AP464" s="77">
        <f>IF(AND($D464=4,$K464="Oil"),'AMI Ref (2)'!$N$9,IF(AND($D464=4,$K464="Gas"),'AMI Ref (2)'!$O$9,IF(AND($D464=4,$K464="Electric"),'AMI Ref (2)'!$P$9,IF(AND($D464=4,$K464="N/A"),0,0))))</f>
        <v>0</v>
      </c>
      <c r="AQ464" s="77">
        <f>IF(AND($D464=5,$K464="Oil"),'AMI Ref (2)'!$N$10,IF(AND($D464=5,$K464="Gas"),'AMI Ref (2)'!$O$10,IF(AND($D464=5,$K464="Electric"),'AMI Ref (2)'!$P$10,IF(AND($D464=5,$K464="N/A"),0,0))))</f>
        <v>0</v>
      </c>
      <c r="AR464" s="86">
        <f t="shared" si="110"/>
        <v>0</v>
      </c>
      <c r="AS464" s="87" t="e">
        <f t="shared" si="111"/>
        <v>#N/A</v>
      </c>
    </row>
    <row r="465" spans="1:45" ht="12.95" customHeight="1" x14ac:dyDescent="0.2">
      <c r="A465" s="68">
        <v>463</v>
      </c>
      <c r="B465" s="79">
        <f>Input!E480</f>
        <v>0</v>
      </c>
      <c r="C465" s="79">
        <f>Input!F480</f>
        <v>0</v>
      </c>
      <c r="D465" s="79">
        <f>Input!G480</f>
        <v>0</v>
      </c>
      <c r="E465" s="79">
        <f>Input!H480</f>
        <v>0</v>
      </c>
      <c r="F465" s="80">
        <f>Input!I480</f>
        <v>0</v>
      </c>
      <c r="G465" s="80">
        <f>Input!J480</f>
        <v>0</v>
      </c>
      <c r="H465" s="79">
        <f>Input!K480</f>
        <v>0</v>
      </c>
      <c r="I465" s="79">
        <f>Input!L480</f>
        <v>0</v>
      </c>
      <c r="J465" s="79">
        <f>Input!M480</f>
        <v>0</v>
      </c>
      <c r="K465" s="79">
        <f>Input!N480</f>
        <v>0</v>
      </c>
      <c r="L465" s="79">
        <f>Input!O480</f>
        <v>0</v>
      </c>
      <c r="M465" s="81" t="str">
        <f t="shared" si="102"/>
        <v/>
      </c>
      <c r="N465" s="82">
        <f t="shared" si="103"/>
        <v>0</v>
      </c>
      <c r="O465" s="83">
        <f>Input!C480</f>
        <v>0</v>
      </c>
      <c r="P465" s="83"/>
      <c r="R465" s="11">
        <f t="shared" si="99"/>
        <v>0</v>
      </c>
      <c r="S465" s="15" t="str">
        <f t="shared" si="100"/>
        <v xml:space="preserve"> </v>
      </c>
      <c r="T465" s="15"/>
      <c r="U465" s="12">
        <f t="shared" si="104"/>
        <v>0</v>
      </c>
      <c r="V465" s="12">
        <f t="shared" si="105"/>
        <v>0</v>
      </c>
      <c r="W465" s="12">
        <f t="shared" si="106"/>
        <v>0</v>
      </c>
      <c r="X465" s="12">
        <f t="shared" si="107"/>
        <v>0</v>
      </c>
      <c r="Y465" s="12">
        <f t="shared" si="108"/>
        <v>0</v>
      </c>
      <c r="Z465" s="12">
        <f t="shared" si="109"/>
        <v>0</v>
      </c>
      <c r="AA465" s="12">
        <f t="shared" si="98"/>
        <v>0</v>
      </c>
      <c r="AB465" s="12" t="str">
        <f t="shared" si="101"/>
        <v>00</v>
      </c>
      <c r="AC465" s="85" t="e">
        <f>VLOOKUP(AB465,'AMI Ref (2)'!T:U,2,FALSE)</f>
        <v>#N/A</v>
      </c>
      <c r="AD465" s="86"/>
      <c r="AE465" s="77">
        <f>IF(AND($D465=0,$J465="Oil"),'AMI Ref (2)'!$K$5,IF(AND($D465=0,$J465="Gas"),'AMI Ref (2)'!$L$5,IF(AND($D465=0,$J465="Electric"),'AMI Ref (2)'!$M$5,IF(AND($D465=0,$J465="N/A"),0,0))))</f>
        <v>0</v>
      </c>
      <c r="AF465" s="77">
        <f>IF(AND($D465=1,$J465="Oil"),'AMI Ref (2)'!$K$6,IF(AND($D465=1,$J465="Gas"),'AMI Ref (2)'!$L$6,IF(AND($D465=1,$J465="Electric"),'AMI Ref (2)'!$M$6,IF(AND($D465=1,$J465="N/A"),0,0))))</f>
        <v>0</v>
      </c>
      <c r="AG465" s="77">
        <f>IF(AND($D465=2,$J465="Oil"),'AMI Ref (2)'!$K$7,IF(AND($D465=2,$J465="Gas"),'AMI Ref (2)'!$L$7,IF(AND($D465=2,$J465="Electric"),'AMI Ref (2)'!$M$7,IF(AND($D465=2,$J465="N/A"),0,0))))</f>
        <v>0</v>
      </c>
      <c r="AH465" s="77">
        <f>IF(AND($D465=3,$J465="Oil"),'AMI Ref (2)'!$K$8,IF(AND($D465=3,$J465="Gas"),'AMI Ref (2)'!$L$8,IF(AND($D465=3,$J465="Electric"),'AMI Ref (2)'!$M$8,IF(AND($D465=3,$J465="N/A"),0,0))))</f>
        <v>0</v>
      </c>
      <c r="AI465" s="77">
        <f>IF(AND($D465=4,$J465="Oil"),'AMI Ref (2)'!$K$9,IF(AND($D465=4,$J465="Gas"),'AMI Ref (2)'!$L$9,IF(AND($D465=4,$J465="Electric"),'AMI Ref (2)'!$M$9,IF(AND($D465=4,$J465="N/A"),0,0))))</f>
        <v>0</v>
      </c>
      <c r="AJ465" s="77">
        <f>IF(AND($D465=5,$J465="Oil"),'AMI Ref (2)'!$K$10,IF(AND($D465=5,$J465="Gas"),'AMI Ref (2)'!$L$10,IF(AND($D465=5,$J465="Electric"),'AMI Ref (2)'!$M$10,IF(AND($D465=5,$J465="N/A"),0,0))))</f>
        <v>0</v>
      </c>
      <c r="AK465" s="42"/>
      <c r="AL465" s="77">
        <f>IF(AND($D465=0,$K465="Oil"),'AMI Ref (2)'!$N$5,IF(AND($D465=0,$K465="Gas"),'AMI Ref (2)'!$O$5,IF(AND($D465=0,$K465="Electric"),'AMI Ref (2)'!$P$5,IF(AND($D465=0,$K465="N/A"),0,0))))</f>
        <v>0</v>
      </c>
      <c r="AM465" s="77">
        <f>IF(AND($D465=1,$K465="Oil"),'AMI Ref (2)'!$N$6,IF(AND($D465=1,$K465="Gas"),'AMI Ref (2)'!$O$6,IF(AND($D465=1,$K465="Electric"),'AMI Ref (2)'!$P$6,IF(AND($D465=1,$K465="N/A"),0,0))))</f>
        <v>0</v>
      </c>
      <c r="AN465" s="77">
        <f>IF(AND($D465=2,$K465="Oil"),'AMI Ref (2)'!$N$7,IF(AND($D465=2,$K465="Gas"),'AMI Ref (2)'!$O$7,IF(AND($D465=2,$K465="Electric"),'AMI Ref (2)'!$P$7,IF(AND($D465=2,$K465="N/A"),0,0))))</f>
        <v>0</v>
      </c>
      <c r="AO465" s="77">
        <f>IF(AND($D465=3,$K465="Oil"),'AMI Ref (2)'!$N$8,IF(AND($D465=3,$K465="Gas"),'AMI Ref (2)'!$O$8,IF(AND($D465=3,$K465="Electric"),'AMI Ref (2)'!$P$8,IF(AND($D465=3,$K465="N/A"),0,0))))</f>
        <v>0</v>
      </c>
      <c r="AP465" s="77">
        <f>IF(AND($D465=4,$K465="Oil"),'AMI Ref (2)'!$N$9,IF(AND($D465=4,$K465="Gas"),'AMI Ref (2)'!$O$9,IF(AND($D465=4,$K465="Electric"),'AMI Ref (2)'!$P$9,IF(AND($D465=4,$K465="N/A"),0,0))))</f>
        <v>0</v>
      </c>
      <c r="AQ465" s="77">
        <f>IF(AND($D465=5,$K465="Oil"),'AMI Ref (2)'!$N$10,IF(AND($D465=5,$K465="Gas"),'AMI Ref (2)'!$O$10,IF(AND($D465=5,$K465="Electric"),'AMI Ref (2)'!$P$10,IF(AND($D465=5,$K465="N/A"),0,0))))</f>
        <v>0</v>
      </c>
      <c r="AR465" s="86">
        <f t="shared" si="110"/>
        <v>0</v>
      </c>
      <c r="AS465" s="87" t="e">
        <f t="shared" si="111"/>
        <v>#N/A</v>
      </c>
    </row>
    <row r="466" spans="1:45" ht="12.95" customHeight="1" x14ac:dyDescent="0.2">
      <c r="A466" s="68">
        <v>464</v>
      </c>
      <c r="B466" s="79">
        <f>Input!E481</f>
        <v>0</v>
      </c>
      <c r="C466" s="79">
        <f>Input!F481</f>
        <v>0</v>
      </c>
      <c r="D466" s="79">
        <f>Input!G481</f>
        <v>0</v>
      </c>
      <c r="E466" s="79">
        <f>Input!H481</f>
        <v>0</v>
      </c>
      <c r="F466" s="80">
        <f>Input!I481</f>
        <v>0</v>
      </c>
      <c r="G466" s="80">
        <f>Input!J481</f>
        <v>0</v>
      </c>
      <c r="H466" s="79">
        <f>Input!K481</f>
        <v>0</v>
      </c>
      <c r="I466" s="79">
        <f>Input!L481</f>
        <v>0</v>
      </c>
      <c r="J466" s="79">
        <f>Input!M481</f>
        <v>0</v>
      </c>
      <c r="K466" s="79">
        <f>Input!N481</f>
        <v>0</v>
      </c>
      <c r="L466" s="79">
        <f>Input!O481</f>
        <v>0</v>
      </c>
      <c r="M466" s="81" t="str">
        <f t="shared" si="102"/>
        <v/>
      </c>
      <c r="N466" s="82">
        <f t="shared" si="103"/>
        <v>0</v>
      </c>
      <c r="O466" s="83">
        <f>Input!C481</f>
        <v>0</v>
      </c>
      <c r="P466" s="83"/>
      <c r="R466" s="11">
        <f t="shared" si="99"/>
        <v>0</v>
      </c>
      <c r="S466" s="15" t="str">
        <f t="shared" si="100"/>
        <v xml:space="preserve"> </v>
      </c>
      <c r="T466" s="15"/>
      <c r="U466" s="12">
        <f t="shared" si="104"/>
        <v>0</v>
      </c>
      <c r="V466" s="12">
        <f t="shared" si="105"/>
        <v>0</v>
      </c>
      <c r="W466" s="12">
        <f t="shared" si="106"/>
        <v>0</v>
      </c>
      <c r="X466" s="12">
        <f t="shared" si="107"/>
        <v>0</v>
      </c>
      <c r="Y466" s="12">
        <f t="shared" si="108"/>
        <v>0</v>
      </c>
      <c r="Z466" s="12">
        <f t="shared" si="109"/>
        <v>0</v>
      </c>
      <c r="AA466" s="12">
        <f t="shared" si="98"/>
        <v>0</v>
      </c>
      <c r="AB466" s="12" t="str">
        <f t="shared" si="101"/>
        <v>00</v>
      </c>
      <c r="AC466" s="85" t="e">
        <f>VLOOKUP(AB466,'AMI Ref (2)'!T:U,2,FALSE)</f>
        <v>#N/A</v>
      </c>
      <c r="AD466" s="86"/>
      <c r="AE466" s="77">
        <f>IF(AND($D466=0,$J466="Oil"),'AMI Ref (2)'!$K$5,IF(AND($D466=0,$J466="Gas"),'AMI Ref (2)'!$L$5,IF(AND($D466=0,$J466="Electric"),'AMI Ref (2)'!$M$5,IF(AND($D466=0,$J466="N/A"),0,0))))</f>
        <v>0</v>
      </c>
      <c r="AF466" s="77">
        <f>IF(AND($D466=1,$J466="Oil"),'AMI Ref (2)'!$K$6,IF(AND($D466=1,$J466="Gas"),'AMI Ref (2)'!$L$6,IF(AND($D466=1,$J466="Electric"),'AMI Ref (2)'!$M$6,IF(AND($D466=1,$J466="N/A"),0,0))))</f>
        <v>0</v>
      </c>
      <c r="AG466" s="77">
        <f>IF(AND($D466=2,$J466="Oil"),'AMI Ref (2)'!$K$7,IF(AND($D466=2,$J466="Gas"),'AMI Ref (2)'!$L$7,IF(AND($D466=2,$J466="Electric"),'AMI Ref (2)'!$M$7,IF(AND($D466=2,$J466="N/A"),0,0))))</f>
        <v>0</v>
      </c>
      <c r="AH466" s="77">
        <f>IF(AND($D466=3,$J466="Oil"),'AMI Ref (2)'!$K$8,IF(AND($D466=3,$J466="Gas"),'AMI Ref (2)'!$L$8,IF(AND($D466=3,$J466="Electric"),'AMI Ref (2)'!$M$8,IF(AND($D466=3,$J466="N/A"),0,0))))</f>
        <v>0</v>
      </c>
      <c r="AI466" s="77">
        <f>IF(AND($D466=4,$J466="Oil"),'AMI Ref (2)'!$K$9,IF(AND($D466=4,$J466="Gas"),'AMI Ref (2)'!$L$9,IF(AND($D466=4,$J466="Electric"),'AMI Ref (2)'!$M$9,IF(AND($D466=4,$J466="N/A"),0,0))))</f>
        <v>0</v>
      </c>
      <c r="AJ466" s="77">
        <f>IF(AND($D466=5,$J466="Oil"),'AMI Ref (2)'!$K$10,IF(AND($D466=5,$J466="Gas"),'AMI Ref (2)'!$L$10,IF(AND($D466=5,$J466="Electric"),'AMI Ref (2)'!$M$10,IF(AND($D466=5,$J466="N/A"),0,0))))</f>
        <v>0</v>
      </c>
      <c r="AK466" s="42"/>
      <c r="AL466" s="77">
        <f>IF(AND($D466=0,$K466="Oil"),'AMI Ref (2)'!$N$5,IF(AND($D466=0,$K466="Gas"),'AMI Ref (2)'!$O$5,IF(AND($D466=0,$K466="Electric"),'AMI Ref (2)'!$P$5,IF(AND($D466=0,$K466="N/A"),0,0))))</f>
        <v>0</v>
      </c>
      <c r="AM466" s="77">
        <f>IF(AND($D466=1,$K466="Oil"),'AMI Ref (2)'!$N$6,IF(AND($D466=1,$K466="Gas"),'AMI Ref (2)'!$O$6,IF(AND($D466=1,$K466="Electric"),'AMI Ref (2)'!$P$6,IF(AND($D466=1,$K466="N/A"),0,0))))</f>
        <v>0</v>
      </c>
      <c r="AN466" s="77">
        <f>IF(AND($D466=2,$K466="Oil"),'AMI Ref (2)'!$N$7,IF(AND($D466=2,$K466="Gas"),'AMI Ref (2)'!$O$7,IF(AND($D466=2,$K466="Electric"),'AMI Ref (2)'!$P$7,IF(AND($D466=2,$K466="N/A"),0,0))))</f>
        <v>0</v>
      </c>
      <c r="AO466" s="77">
        <f>IF(AND($D466=3,$K466="Oil"),'AMI Ref (2)'!$N$8,IF(AND($D466=3,$K466="Gas"),'AMI Ref (2)'!$O$8,IF(AND($D466=3,$K466="Electric"),'AMI Ref (2)'!$P$8,IF(AND($D466=3,$K466="N/A"),0,0))))</f>
        <v>0</v>
      </c>
      <c r="AP466" s="77">
        <f>IF(AND($D466=4,$K466="Oil"),'AMI Ref (2)'!$N$9,IF(AND($D466=4,$K466="Gas"),'AMI Ref (2)'!$O$9,IF(AND($D466=4,$K466="Electric"),'AMI Ref (2)'!$P$9,IF(AND($D466=4,$K466="N/A"),0,0))))</f>
        <v>0</v>
      </c>
      <c r="AQ466" s="77">
        <f>IF(AND($D466=5,$K466="Oil"),'AMI Ref (2)'!$N$10,IF(AND($D466=5,$K466="Gas"),'AMI Ref (2)'!$O$10,IF(AND($D466=5,$K466="Electric"),'AMI Ref (2)'!$P$10,IF(AND($D466=5,$K466="N/A"),0,0))))</f>
        <v>0</v>
      </c>
      <c r="AR466" s="86">
        <f t="shared" si="110"/>
        <v>0</v>
      </c>
      <c r="AS466" s="87" t="e">
        <f t="shared" si="111"/>
        <v>#N/A</v>
      </c>
    </row>
    <row r="467" spans="1:45" ht="12.95" customHeight="1" x14ac:dyDescent="0.2">
      <c r="A467" s="68">
        <v>465</v>
      </c>
      <c r="B467" s="79">
        <f>Input!E482</f>
        <v>0</v>
      </c>
      <c r="C467" s="79">
        <f>Input!F482</f>
        <v>0</v>
      </c>
      <c r="D467" s="79">
        <f>Input!G482</f>
        <v>0</v>
      </c>
      <c r="E467" s="79">
        <f>Input!H482</f>
        <v>0</v>
      </c>
      <c r="F467" s="80">
        <f>Input!I482</f>
        <v>0</v>
      </c>
      <c r="G467" s="80">
        <f>Input!J482</f>
        <v>0</v>
      </c>
      <c r="H467" s="79">
        <f>Input!K482</f>
        <v>0</v>
      </c>
      <c r="I467" s="79">
        <f>Input!L482</f>
        <v>0</v>
      </c>
      <c r="J467" s="79">
        <f>Input!M482</f>
        <v>0</v>
      </c>
      <c r="K467" s="79">
        <f>Input!N482</f>
        <v>0</v>
      </c>
      <c r="L467" s="79">
        <f>Input!O482</f>
        <v>0</v>
      </c>
      <c r="M467" s="81" t="str">
        <f t="shared" si="102"/>
        <v/>
      </c>
      <c r="N467" s="82">
        <f t="shared" si="103"/>
        <v>0</v>
      </c>
      <c r="O467" s="83">
        <f>Input!C482</f>
        <v>0</v>
      </c>
      <c r="P467" s="83"/>
      <c r="R467" s="11">
        <f t="shared" si="99"/>
        <v>0</v>
      </c>
      <c r="S467" s="15" t="str">
        <f t="shared" si="100"/>
        <v xml:space="preserve"> </v>
      </c>
      <c r="T467" s="15"/>
      <c r="U467" s="12">
        <f t="shared" si="104"/>
        <v>0</v>
      </c>
      <c r="V467" s="12">
        <f t="shared" si="105"/>
        <v>0</v>
      </c>
      <c r="W467" s="12">
        <f t="shared" si="106"/>
        <v>0</v>
      </c>
      <c r="X467" s="12">
        <f t="shared" si="107"/>
        <v>0</v>
      </c>
      <c r="Y467" s="12">
        <f t="shared" si="108"/>
        <v>0</v>
      </c>
      <c r="Z467" s="12">
        <f t="shared" si="109"/>
        <v>0</v>
      </c>
      <c r="AA467" s="12">
        <f t="shared" si="98"/>
        <v>0</v>
      </c>
      <c r="AB467" s="12" t="str">
        <f t="shared" si="101"/>
        <v>00</v>
      </c>
      <c r="AC467" s="85" t="e">
        <f>VLOOKUP(AB467,'AMI Ref (2)'!T:U,2,FALSE)</f>
        <v>#N/A</v>
      </c>
      <c r="AD467" s="86"/>
      <c r="AE467" s="77">
        <f>IF(AND($D467=0,$J467="Oil"),'AMI Ref (2)'!$K$5,IF(AND($D467=0,$J467="Gas"),'AMI Ref (2)'!$L$5,IF(AND($D467=0,$J467="Electric"),'AMI Ref (2)'!$M$5,IF(AND($D467=0,$J467="N/A"),0,0))))</f>
        <v>0</v>
      </c>
      <c r="AF467" s="77">
        <f>IF(AND($D467=1,$J467="Oil"),'AMI Ref (2)'!$K$6,IF(AND($D467=1,$J467="Gas"),'AMI Ref (2)'!$L$6,IF(AND($D467=1,$J467="Electric"),'AMI Ref (2)'!$M$6,IF(AND($D467=1,$J467="N/A"),0,0))))</f>
        <v>0</v>
      </c>
      <c r="AG467" s="77">
        <f>IF(AND($D467=2,$J467="Oil"),'AMI Ref (2)'!$K$7,IF(AND($D467=2,$J467="Gas"),'AMI Ref (2)'!$L$7,IF(AND($D467=2,$J467="Electric"),'AMI Ref (2)'!$M$7,IF(AND($D467=2,$J467="N/A"),0,0))))</f>
        <v>0</v>
      </c>
      <c r="AH467" s="77">
        <f>IF(AND($D467=3,$J467="Oil"),'AMI Ref (2)'!$K$8,IF(AND($D467=3,$J467="Gas"),'AMI Ref (2)'!$L$8,IF(AND($D467=3,$J467="Electric"),'AMI Ref (2)'!$M$8,IF(AND($D467=3,$J467="N/A"),0,0))))</f>
        <v>0</v>
      </c>
      <c r="AI467" s="77">
        <f>IF(AND($D467=4,$J467="Oil"),'AMI Ref (2)'!$K$9,IF(AND($D467=4,$J467="Gas"),'AMI Ref (2)'!$L$9,IF(AND($D467=4,$J467="Electric"),'AMI Ref (2)'!$M$9,IF(AND($D467=4,$J467="N/A"),0,0))))</f>
        <v>0</v>
      </c>
      <c r="AJ467" s="77">
        <f>IF(AND($D467=5,$J467="Oil"),'AMI Ref (2)'!$K$10,IF(AND($D467=5,$J467="Gas"),'AMI Ref (2)'!$L$10,IF(AND($D467=5,$J467="Electric"),'AMI Ref (2)'!$M$10,IF(AND($D467=5,$J467="N/A"),0,0))))</f>
        <v>0</v>
      </c>
      <c r="AK467" s="42"/>
      <c r="AL467" s="77">
        <f>IF(AND($D467=0,$K467="Oil"),'AMI Ref (2)'!$N$5,IF(AND($D467=0,$K467="Gas"),'AMI Ref (2)'!$O$5,IF(AND($D467=0,$K467="Electric"),'AMI Ref (2)'!$P$5,IF(AND($D467=0,$K467="N/A"),0,0))))</f>
        <v>0</v>
      </c>
      <c r="AM467" s="77">
        <f>IF(AND($D467=1,$K467="Oil"),'AMI Ref (2)'!$N$6,IF(AND($D467=1,$K467="Gas"),'AMI Ref (2)'!$O$6,IF(AND($D467=1,$K467="Electric"),'AMI Ref (2)'!$P$6,IF(AND($D467=1,$K467="N/A"),0,0))))</f>
        <v>0</v>
      </c>
      <c r="AN467" s="77">
        <f>IF(AND($D467=2,$K467="Oil"),'AMI Ref (2)'!$N$7,IF(AND($D467=2,$K467="Gas"),'AMI Ref (2)'!$O$7,IF(AND($D467=2,$K467="Electric"),'AMI Ref (2)'!$P$7,IF(AND($D467=2,$K467="N/A"),0,0))))</f>
        <v>0</v>
      </c>
      <c r="AO467" s="77">
        <f>IF(AND($D467=3,$K467="Oil"),'AMI Ref (2)'!$N$8,IF(AND($D467=3,$K467="Gas"),'AMI Ref (2)'!$O$8,IF(AND($D467=3,$K467="Electric"),'AMI Ref (2)'!$P$8,IF(AND($D467=3,$K467="N/A"),0,0))))</f>
        <v>0</v>
      </c>
      <c r="AP467" s="77">
        <f>IF(AND($D467=4,$K467="Oil"),'AMI Ref (2)'!$N$9,IF(AND($D467=4,$K467="Gas"),'AMI Ref (2)'!$O$9,IF(AND($D467=4,$K467="Electric"),'AMI Ref (2)'!$P$9,IF(AND($D467=4,$K467="N/A"),0,0))))</f>
        <v>0</v>
      </c>
      <c r="AQ467" s="77">
        <f>IF(AND($D467=5,$K467="Oil"),'AMI Ref (2)'!$N$10,IF(AND($D467=5,$K467="Gas"),'AMI Ref (2)'!$O$10,IF(AND($D467=5,$K467="Electric"),'AMI Ref (2)'!$P$10,IF(AND($D467=5,$K467="N/A"),0,0))))</f>
        <v>0</v>
      </c>
      <c r="AR467" s="86">
        <f t="shared" si="110"/>
        <v>0</v>
      </c>
      <c r="AS467" s="87" t="e">
        <f t="shared" si="111"/>
        <v>#N/A</v>
      </c>
    </row>
    <row r="468" spans="1:45" ht="12.95" customHeight="1" x14ac:dyDescent="0.2">
      <c r="A468" s="68">
        <v>466</v>
      </c>
      <c r="B468" s="79">
        <f>Input!E483</f>
        <v>0</v>
      </c>
      <c r="C468" s="79">
        <f>Input!F483</f>
        <v>0</v>
      </c>
      <c r="D468" s="79">
        <f>Input!G483</f>
        <v>0</v>
      </c>
      <c r="E468" s="79">
        <f>Input!H483</f>
        <v>0</v>
      </c>
      <c r="F468" s="80">
        <f>Input!I483</f>
        <v>0</v>
      </c>
      <c r="G468" s="80">
        <f>Input!J483</f>
        <v>0</v>
      </c>
      <c r="H468" s="79">
        <f>Input!K483</f>
        <v>0</v>
      </c>
      <c r="I468" s="79">
        <f>Input!L483</f>
        <v>0</v>
      </c>
      <c r="J468" s="79">
        <f>Input!M483</f>
        <v>0</v>
      </c>
      <c r="K468" s="79">
        <f>Input!N483</f>
        <v>0</v>
      </c>
      <c r="L468" s="79">
        <f>Input!O483</f>
        <v>0</v>
      </c>
      <c r="M468" s="81" t="str">
        <f t="shared" si="102"/>
        <v/>
      </c>
      <c r="N468" s="82">
        <f t="shared" si="103"/>
        <v>0</v>
      </c>
      <c r="O468" s="83">
        <f>Input!C483</f>
        <v>0</v>
      </c>
      <c r="P468" s="83"/>
      <c r="R468" s="11">
        <f t="shared" si="99"/>
        <v>0</v>
      </c>
      <c r="S468" s="15" t="str">
        <f t="shared" si="100"/>
        <v xml:space="preserve"> </v>
      </c>
      <c r="T468" s="15"/>
      <c r="U468" s="12">
        <f t="shared" si="104"/>
        <v>0</v>
      </c>
      <c r="V468" s="12">
        <f t="shared" si="105"/>
        <v>0</v>
      </c>
      <c r="W468" s="12">
        <f t="shared" si="106"/>
        <v>0</v>
      </c>
      <c r="X468" s="12">
        <f t="shared" si="107"/>
        <v>0</v>
      </c>
      <c r="Y468" s="12">
        <f t="shared" si="108"/>
        <v>0</v>
      </c>
      <c r="Z468" s="12">
        <f t="shared" si="109"/>
        <v>0</v>
      </c>
      <c r="AA468" s="12">
        <f t="shared" si="98"/>
        <v>0</v>
      </c>
      <c r="AB468" s="12" t="str">
        <f t="shared" si="101"/>
        <v>00</v>
      </c>
      <c r="AC468" s="85" t="e">
        <f>VLOOKUP(AB468,'AMI Ref (2)'!T:U,2,FALSE)</f>
        <v>#N/A</v>
      </c>
      <c r="AD468" s="86"/>
      <c r="AE468" s="77">
        <f>IF(AND($D468=0,$J468="Oil"),'AMI Ref (2)'!$K$5,IF(AND($D468=0,$J468="Gas"),'AMI Ref (2)'!$L$5,IF(AND($D468=0,$J468="Electric"),'AMI Ref (2)'!$M$5,IF(AND($D468=0,$J468="N/A"),0,0))))</f>
        <v>0</v>
      </c>
      <c r="AF468" s="77">
        <f>IF(AND($D468=1,$J468="Oil"),'AMI Ref (2)'!$K$6,IF(AND($D468=1,$J468="Gas"),'AMI Ref (2)'!$L$6,IF(AND($D468=1,$J468="Electric"),'AMI Ref (2)'!$M$6,IF(AND($D468=1,$J468="N/A"),0,0))))</f>
        <v>0</v>
      </c>
      <c r="AG468" s="77">
        <f>IF(AND($D468=2,$J468="Oil"),'AMI Ref (2)'!$K$7,IF(AND($D468=2,$J468="Gas"),'AMI Ref (2)'!$L$7,IF(AND($D468=2,$J468="Electric"),'AMI Ref (2)'!$M$7,IF(AND($D468=2,$J468="N/A"),0,0))))</f>
        <v>0</v>
      </c>
      <c r="AH468" s="77">
        <f>IF(AND($D468=3,$J468="Oil"),'AMI Ref (2)'!$K$8,IF(AND($D468=3,$J468="Gas"),'AMI Ref (2)'!$L$8,IF(AND($D468=3,$J468="Electric"),'AMI Ref (2)'!$M$8,IF(AND($D468=3,$J468="N/A"),0,0))))</f>
        <v>0</v>
      </c>
      <c r="AI468" s="77">
        <f>IF(AND($D468=4,$J468="Oil"),'AMI Ref (2)'!$K$9,IF(AND($D468=4,$J468="Gas"),'AMI Ref (2)'!$L$9,IF(AND($D468=4,$J468="Electric"),'AMI Ref (2)'!$M$9,IF(AND($D468=4,$J468="N/A"),0,0))))</f>
        <v>0</v>
      </c>
      <c r="AJ468" s="77">
        <f>IF(AND($D468=5,$J468="Oil"),'AMI Ref (2)'!$K$10,IF(AND($D468=5,$J468="Gas"),'AMI Ref (2)'!$L$10,IF(AND($D468=5,$J468="Electric"),'AMI Ref (2)'!$M$10,IF(AND($D468=5,$J468="N/A"),0,0))))</f>
        <v>0</v>
      </c>
      <c r="AK468" s="42"/>
      <c r="AL468" s="77">
        <f>IF(AND($D468=0,$K468="Oil"),'AMI Ref (2)'!$N$5,IF(AND($D468=0,$K468="Gas"),'AMI Ref (2)'!$O$5,IF(AND($D468=0,$K468="Electric"),'AMI Ref (2)'!$P$5,IF(AND($D468=0,$K468="N/A"),0,0))))</f>
        <v>0</v>
      </c>
      <c r="AM468" s="77">
        <f>IF(AND($D468=1,$K468="Oil"),'AMI Ref (2)'!$N$6,IF(AND($D468=1,$K468="Gas"),'AMI Ref (2)'!$O$6,IF(AND($D468=1,$K468="Electric"),'AMI Ref (2)'!$P$6,IF(AND($D468=1,$K468="N/A"),0,0))))</f>
        <v>0</v>
      </c>
      <c r="AN468" s="77">
        <f>IF(AND($D468=2,$K468="Oil"),'AMI Ref (2)'!$N$7,IF(AND($D468=2,$K468="Gas"),'AMI Ref (2)'!$O$7,IF(AND($D468=2,$K468="Electric"),'AMI Ref (2)'!$P$7,IF(AND($D468=2,$K468="N/A"),0,0))))</f>
        <v>0</v>
      </c>
      <c r="AO468" s="77">
        <f>IF(AND($D468=3,$K468="Oil"),'AMI Ref (2)'!$N$8,IF(AND($D468=3,$K468="Gas"),'AMI Ref (2)'!$O$8,IF(AND($D468=3,$K468="Electric"),'AMI Ref (2)'!$P$8,IF(AND($D468=3,$K468="N/A"),0,0))))</f>
        <v>0</v>
      </c>
      <c r="AP468" s="77">
        <f>IF(AND($D468=4,$K468="Oil"),'AMI Ref (2)'!$N$9,IF(AND($D468=4,$K468="Gas"),'AMI Ref (2)'!$O$9,IF(AND($D468=4,$K468="Electric"),'AMI Ref (2)'!$P$9,IF(AND($D468=4,$K468="N/A"),0,0))))</f>
        <v>0</v>
      </c>
      <c r="AQ468" s="77">
        <f>IF(AND($D468=5,$K468="Oil"),'AMI Ref (2)'!$N$10,IF(AND($D468=5,$K468="Gas"),'AMI Ref (2)'!$O$10,IF(AND($D468=5,$K468="Electric"),'AMI Ref (2)'!$P$10,IF(AND($D468=5,$K468="N/A"),0,0))))</f>
        <v>0</v>
      </c>
      <c r="AR468" s="86">
        <f t="shared" si="110"/>
        <v>0</v>
      </c>
      <c r="AS468" s="87" t="e">
        <f t="shared" si="111"/>
        <v>#N/A</v>
      </c>
    </row>
    <row r="469" spans="1:45" ht="12.95" customHeight="1" x14ac:dyDescent="0.2">
      <c r="A469" s="68">
        <v>467</v>
      </c>
      <c r="B469" s="79">
        <f>Input!E484</f>
        <v>0</v>
      </c>
      <c r="C469" s="79">
        <f>Input!F484</f>
        <v>0</v>
      </c>
      <c r="D469" s="79">
        <f>Input!G484</f>
        <v>0</v>
      </c>
      <c r="E469" s="79">
        <f>Input!H484</f>
        <v>0</v>
      </c>
      <c r="F469" s="80">
        <f>Input!I484</f>
        <v>0</v>
      </c>
      <c r="G469" s="80">
        <f>Input!J484</f>
        <v>0</v>
      </c>
      <c r="H469" s="79">
        <f>Input!K484</f>
        <v>0</v>
      </c>
      <c r="I469" s="79">
        <f>Input!L484</f>
        <v>0</v>
      </c>
      <c r="J469" s="79">
        <f>Input!M484</f>
        <v>0</v>
      </c>
      <c r="K469" s="79">
        <f>Input!N484</f>
        <v>0</v>
      </c>
      <c r="L469" s="79">
        <f>Input!O484</f>
        <v>0</v>
      </c>
      <c r="M469" s="81" t="str">
        <f t="shared" si="102"/>
        <v/>
      </c>
      <c r="N469" s="82">
        <f t="shared" si="103"/>
        <v>0</v>
      </c>
      <c r="O469" s="83">
        <f>Input!C484</f>
        <v>0</v>
      </c>
      <c r="P469" s="83"/>
      <c r="R469" s="11">
        <f t="shared" si="99"/>
        <v>0</v>
      </c>
      <c r="S469" s="15" t="str">
        <f t="shared" si="100"/>
        <v xml:space="preserve"> </v>
      </c>
      <c r="T469" s="15"/>
      <c r="U469" s="12">
        <f t="shared" si="104"/>
        <v>0</v>
      </c>
      <c r="V469" s="12">
        <f t="shared" si="105"/>
        <v>0</v>
      </c>
      <c r="W469" s="12">
        <f t="shared" si="106"/>
        <v>0</v>
      </c>
      <c r="X469" s="12">
        <f t="shared" si="107"/>
        <v>0</v>
      </c>
      <c r="Y469" s="12">
        <f t="shared" si="108"/>
        <v>0</v>
      </c>
      <c r="Z469" s="12">
        <f t="shared" si="109"/>
        <v>0</v>
      </c>
      <c r="AA469" s="12">
        <f t="shared" si="98"/>
        <v>0</v>
      </c>
      <c r="AB469" s="12" t="str">
        <f t="shared" si="101"/>
        <v>00</v>
      </c>
      <c r="AC469" s="85" t="e">
        <f>VLOOKUP(AB469,'AMI Ref (2)'!T:U,2,FALSE)</f>
        <v>#N/A</v>
      </c>
      <c r="AD469" s="86"/>
      <c r="AE469" s="77">
        <f>IF(AND($D469=0,$J469="Oil"),'AMI Ref (2)'!$K$5,IF(AND($D469=0,$J469="Gas"),'AMI Ref (2)'!$L$5,IF(AND($D469=0,$J469="Electric"),'AMI Ref (2)'!$M$5,IF(AND($D469=0,$J469="N/A"),0,0))))</f>
        <v>0</v>
      </c>
      <c r="AF469" s="77">
        <f>IF(AND($D469=1,$J469="Oil"),'AMI Ref (2)'!$K$6,IF(AND($D469=1,$J469="Gas"),'AMI Ref (2)'!$L$6,IF(AND($D469=1,$J469="Electric"),'AMI Ref (2)'!$M$6,IF(AND($D469=1,$J469="N/A"),0,0))))</f>
        <v>0</v>
      </c>
      <c r="AG469" s="77">
        <f>IF(AND($D469=2,$J469="Oil"),'AMI Ref (2)'!$K$7,IF(AND($D469=2,$J469="Gas"),'AMI Ref (2)'!$L$7,IF(AND($D469=2,$J469="Electric"),'AMI Ref (2)'!$M$7,IF(AND($D469=2,$J469="N/A"),0,0))))</f>
        <v>0</v>
      </c>
      <c r="AH469" s="77">
        <f>IF(AND($D469=3,$J469="Oil"),'AMI Ref (2)'!$K$8,IF(AND($D469=3,$J469="Gas"),'AMI Ref (2)'!$L$8,IF(AND($D469=3,$J469="Electric"),'AMI Ref (2)'!$M$8,IF(AND($D469=3,$J469="N/A"),0,0))))</f>
        <v>0</v>
      </c>
      <c r="AI469" s="77">
        <f>IF(AND($D469=4,$J469="Oil"),'AMI Ref (2)'!$K$9,IF(AND($D469=4,$J469="Gas"),'AMI Ref (2)'!$L$9,IF(AND($D469=4,$J469="Electric"),'AMI Ref (2)'!$M$9,IF(AND($D469=4,$J469="N/A"),0,0))))</f>
        <v>0</v>
      </c>
      <c r="AJ469" s="77">
        <f>IF(AND($D469=5,$J469="Oil"),'AMI Ref (2)'!$K$10,IF(AND($D469=5,$J469="Gas"),'AMI Ref (2)'!$L$10,IF(AND($D469=5,$J469="Electric"),'AMI Ref (2)'!$M$10,IF(AND($D469=5,$J469="N/A"),0,0))))</f>
        <v>0</v>
      </c>
      <c r="AK469" s="42"/>
      <c r="AL469" s="77">
        <f>IF(AND($D469=0,$K469="Oil"),'AMI Ref (2)'!$N$5,IF(AND($D469=0,$K469="Gas"),'AMI Ref (2)'!$O$5,IF(AND($D469=0,$K469="Electric"),'AMI Ref (2)'!$P$5,IF(AND($D469=0,$K469="N/A"),0,0))))</f>
        <v>0</v>
      </c>
      <c r="AM469" s="77">
        <f>IF(AND($D469=1,$K469="Oil"),'AMI Ref (2)'!$N$6,IF(AND($D469=1,$K469="Gas"),'AMI Ref (2)'!$O$6,IF(AND($D469=1,$K469="Electric"),'AMI Ref (2)'!$P$6,IF(AND($D469=1,$K469="N/A"),0,0))))</f>
        <v>0</v>
      </c>
      <c r="AN469" s="77">
        <f>IF(AND($D469=2,$K469="Oil"),'AMI Ref (2)'!$N$7,IF(AND($D469=2,$K469="Gas"),'AMI Ref (2)'!$O$7,IF(AND($D469=2,$K469="Electric"),'AMI Ref (2)'!$P$7,IF(AND($D469=2,$K469="N/A"),0,0))))</f>
        <v>0</v>
      </c>
      <c r="AO469" s="77">
        <f>IF(AND($D469=3,$K469="Oil"),'AMI Ref (2)'!$N$8,IF(AND($D469=3,$K469="Gas"),'AMI Ref (2)'!$O$8,IF(AND($D469=3,$K469="Electric"),'AMI Ref (2)'!$P$8,IF(AND($D469=3,$K469="N/A"),0,0))))</f>
        <v>0</v>
      </c>
      <c r="AP469" s="77">
        <f>IF(AND($D469=4,$K469="Oil"),'AMI Ref (2)'!$N$9,IF(AND($D469=4,$K469="Gas"),'AMI Ref (2)'!$O$9,IF(AND($D469=4,$K469="Electric"),'AMI Ref (2)'!$P$9,IF(AND($D469=4,$K469="N/A"),0,0))))</f>
        <v>0</v>
      </c>
      <c r="AQ469" s="77">
        <f>IF(AND($D469=5,$K469="Oil"),'AMI Ref (2)'!$N$10,IF(AND($D469=5,$K469="Gas"),'AMI Ref (2)'!$O$10,IF(AND($D469=5,$K469="Electric"),'AMI Ref (2)'!$P$10,IF(AND($D469=5,$K469="N/A"),0,0))))</f>
        <v>0</v>
      </c>
      <c r="AR469" s="86">
        <f t="shared" si="110"/>
        <v>0</v>
      </c>
      <c r="AS469" s="87" t="e">
        <f t="shared" si="111"/>
        <v>#N/A</v>
      </c>
    </row>
    <row r="470" spans="1:45" ht="12.95" customHeight="1" x14ac:dyDescent="0.2">
      <c r="A470" s="68">
        <v>468</v>
      </c>
      <c r="B470" s="79">
        <f>Input!E485</f>
        <v>0</v>
      </c>
      <c r="C470" s="79">
        <f>Input!F485</f>
        <v>0</v>
      </c>
      <c r="D470" s="79">
        <f>Input!G485</f>
        <v>0</v>
      </c>
      <c r="E470" s="79">
        <f>Input!H485</f>
        <v>0</v>
      </c>
      <c r="F470" s="80">
        <f>Input!I485</f>
        <v>0</v>
      </c>
      <c r="G470" s="80">
        <f>Input!J485</f>
        <v>0</v>
      </c>
      <c r="H470" s="79">
        <f>Input!K485</f>
        <v>0</v>
      </c>
      <c r="I470" s="79">
        <f>Input!L485</f>
        <v>0</v>
      </c>
      <c r="J470" s="79">
        <f>Input!M485</f>
        <v>0</v>
      </c>
      <c r="K470" s="79">
        <f>Input!N485</f>
        <v>0</v>
      </c>
      <c r="L470" s="79">
        <f>Input!O485</f>
        <v>0</v>
      </c>
      <c r="M470" s="81" t="str">
        <f t="shared" si="102"/>
        <v/>
      </c>
      <c r="N470" s="82">
        <f t="shared" si="103"/>
        <v>0</v>
      </c>
      <c r="O470" s="83">
        <f>Input!C485</f>
        <v>0</v>
      </c>
      <c r="P470" s="83"/>
      <c r="R470" s="11">
        <f t="shared" si="99"/>
        <v>0</v>
      </c>
      <c r="S470" s="15" t="str">
        <f t="shared" si="100"/>
        <v xml:space="preserve"> </v>
      </c>
      <c r="T470" s="15"/>
      <c r="U470" s="12">
        <f t="shared" si="104"/>
        <v>0</v>
      </c>
      <c r="V470" s="12">
        <f t="shared" si="105"/>
        <v>0</v>
      </c>
      <c r="W470" s="12">
        <f t="shared" si="106"/>
        <v>0</v>
      </c>
      <c r="X470" s="12">
        <f t="shared" si="107"/>
        <v>0</v>
      </c>
      <c r="Y470" s="12">
        <f t="shared" si="108"/>
        <v>0</v>
      </c>
      <c r="Z470" s="12">
        <f t="shared" si="109"/>
        <v>0</v>
      </c>
      <c r="AA470" s="12">
        <f t="shared" si="98"/>
        <v>0</v>
      </c>
      <c r="AB470" s="12" t="str">
        <f t="shared" si="101"/>
        <v>00</v>
      </c>
      <c r="AC470" s="85" t="e">
        <f>VLOOKUP(AB470,'AMI Ref (2)'!T:U,2,FALSE)</f>
        <v>#N/A</v>
      </c>
      <c r="AD470" s="86"/>
      <c r="AE470" s="77">
        <f>IF(AND($D470=0,$J470="Oil"),'AMI Ref (2)'!$K$5,IF(AND($D470=0,$J470="Gas"),'AMI Ref (2)'!$L$5,IF(AND($D470=0,$J470="Electric"),'AMI Ref (2)'!$M$5,IF(AND($D470=0,$J470="N/A"),0,0))))</f>
        <v>0</v>
      </c>
      <c r="AF470" s="77">
        <f>IF(AND($D470=1,$J470="Oil"),'AMI Ref (2)'!$K$6,IF(AND($D470=1,$J470="Gas"),'AMI Ref (2)'!$L$6,IF(AND($D470=1,$J470="Electric"),'AMI Ref (2)'!$M$6,IF(AND($D470=1,$J470="N/A"),0,0))))</f>
        <v>0</v>
      </c>
      <c r="AG470" s="77">
        <f>IF(AND($D470=2,$J470="Oil"),'AMI Ref (2)'!$K$7,IF(AND($D470=2,$J470="Gas"),'AMI Ref (2)'!$L$7,IF(AND($D470=2,$J470="Electric"),'AMI Ref (2)'!$M$7,IF(AND($D470=2,$J470="N/A"),0,0))))</f>
        <v>0</v>
      </c>
      <c r="AH470" s="77">
        <f>IF(AND($D470=3,$J470="Oil"),'AMI Ref (2)'!$K$8,IF(AND($D470=3,$J470="Gas"),'AMI Ref (2)'!$L$8,IF(AND($D470=3,$J470="Electric"),'AMI Ref (2)'!$M$8,IF(AND($D470=3,$J470="N/A"),0,0))))</f>
        <v>0</v>
      </c>
      <c r="AI470" s="77">
        <f>IF(AND($D470=4,$J470="Oil"),'AMI Ref (2)'!$K$9,IF(AND($D470=4,$J470="Gas"),'AMI Ref (2)'!$L$9,IF(AND($D470=4,$J470="Electric"),'AMI Ref (2)'!$M$9,IF(AND($D470=4,$J470="N/A"),0,0))))</f>
        <v>0</v>
      </c>
      <c r="AJ470" s="77">
        <f>IF(AND($D470=5,$J470="Oil"),'AMI Ref (2)'!$K$10,IF(AND($D470=5,$J470="Gas"),'AMI Ref (2)'!$L$10,IF(AND($D470=5,$J470="Electric"),'AMI Ref (2)'!$M$10,IF(AND($D470=5,$J470="N/A"),0,0))))</f>
        <v>0</v>
      </c>
      <c r="AK470" s="42"/>
      <c r="AL470" s="77">
        <f>IF(AND($D470=0,$K470="Oil"),'AMI Ref (2)'!$N$5,IF(AND($D470=0,$K470="Gas"),'AMI Ref (2)'!$O$5,IF(AND($D470=0,$K470="Electric"),'AMI Ref (2)'!$P$5,IF(AND($D470=0,$K470="N/A"),0,0))))</f>
        <v>0</v>
      </c>
      <c r="AM470" s="77">
        <f>IF(AND($D470=1,$K470="Oil"),'AMI Ref (2)'!$N$6,IF(AND($D470=1,$K470="Gas"),'AMI Ref (2)'!$O$6,IF(AND($D470=1,$K470="Electric"),'AMI Ref (2)'!$P$6,IF(AND($D470=1,$K470="N/A"),0,0))))</f>
        <v>0</v>
      </c>
      <c r="AN470" s="77">
        <f>IF(AND($D470=2,$K470="Oil"),'AMI Ref (2)'!$N$7,IF(AND($D470=2,$K470="Gas"),'AMI Ref (2)'!$O$7,IF(AND($D470=2,$K470="Electric"),'AMI Ref (2)'!$P$7,IF(AND($D470=2,$K470="N/A"),0,0))))</f>
        <v>0</v>
      </c>
      <c r="AO470" s="77">
        <f>IF(AND($D470=3,$K470="Oil"),'AMI Ref (2)'!$N$8,IF(AND($D470=3,$K470="Gas"),'AMI Ref (2)'!$O$8,IF(AND($D470=3,$K470="Electric"),'AMI Ref (2)'!$P$8,IF(AND($D470=3,$K470="N/A"),0,0))))</f>
        <v>0</v>
      </c>
      <c r="AP470" s="77">
        <f>IF(AND($D470=4,$K470="Oil"),'AMI Ref (2)'!$N$9,IF(AND($D470=4,$K470="Gas"),'AMI Ref (2)'!$O$9,IF(AND($D470=4,$K470="Electric"),'AMI Ref (2)'!$P$9,IF(AND($D470=4,$K470="N/A"),0,0))))</f>
        <v>0</v>
      </c>
      <c r="AQ470" s="77">
        <f>IF(AND($D470=5,$K470="Oil"),'AMI Ref (2)'!$N$10,IF(AND($D470=5,$K470="Gas"),'AMI Ref (2)'!$O$10,IF(AND($D470=5,$K470="Electric"),'AMI Ref (2)'!$P$10,IF(AND($D470=5,$K470="N/A"),0,0))))</f>
        <v>0</v>
      </c>
      <c r="AR470" s="86">
        <f t="shared" si="110"/>
        <v>0</v>
      </c>
      <c r="AS470" s="87" t="e">
        <f t="shared" si="111"/>
        <v>#N/A</v>
      </c>
    </row>
    <row r="471" spans="1:45" ht="12.95" customHeight="1" x14ac:dyDescent="0.2">
      <c r="A471" s="68">
        <v>469</v>
      </c>
      <c r="B471" s="79">
        <f>Input!E486</f>
        <v>0</v>
      </c>
      <c r="C471" s="79">
        <f>Input!F486</f>
        <v>0</v>
      </c>
      <c r="D471" s="79">
        <f>Input!G486</f>
        <v>0</v>
      </c>
      <c r="E471" s="79">
        <f>Input!H486</f>
        <v>0</v>
      </c>
      <c r="F471" s="80">
        <f>Input!I486</f>
        <v>0</v>
      </c>
      <c r="G471" s="80">
        <f>Input!J486</f>
        <v>0</v>
      </c>
      <c r="H471" s="79">
        <f>Input!K486</f>
        <v>0</v>
      </c>
      <c r="I471" s="79">
        <f>Input!L486</f>
        <v>0</v>
      </c>
      <c r="J471" s="79">
        <f>Input!M486</f>
        <v>0</v>
      </c>
      <c r="K471" s="79">
        <f>Input!N486</f>
        <v>0</v>
      </c>
      <c r="L471" s="79">
        <f>Input!O486</f>
        <v>0</v>
      </c>
      <c r="M471" s="81" t="str">
        <f t="shared" si="102"/>
        <v/>
      </c>
      <c r="N471" s="82">
        <f t="shared" si="103"/>
        <v>0</v>
      </c>
      <c r="O471" s="83">
        <f>Input!C486</f>
        <v>0</v>
      </c>
      <c r="P471" s="83"/>
      <c r="R471" s="11">
        <f t="shared" si="99"/>
        <v>0</v>
      </c>
      <c r="S471" s="15" t="str">
        <f t="shared" si="100"/>
        <v xml:space="preserve"> </v>
      </c>
      <c r="T471" s="15"/>
      <c r="U471" s="12">
        <f t="shared" si="104"/>
        <v>0</v>
      </c>
      <c r="V471" s="12">
        <f t="shared" si="105"/>
        <v>0</v>
      </c>
      <c r="W471" s="12">
        <f t="shared" si="106"/>
        <v>0</v>
      </c>
      <c r="X471" s="12">
        <f t="shared" si="107"/>
        <v>0</v>
      </c>
      <c r="Y471" s="12">
        <f t="shared" si="108"/>
        <v>0</v>
      </c>
      <c r="Z471" s="12">
        <f t="shared" si="109"/>
        <v>0</v>
      </c>
      <c r="AA471" s="12">
        <f t="shared" si="98"/>
        <v>0</v>
      </c>
      <c r="AB471" s="12" t="str">
        <f t="shared" si="101"/>
        <v>00</v>
      </c>
      <c r="AC471" s="85" t="e">
        <f>VLOOKUP(AB471,'AMI Ref (2)'!T:U,2,FALSE)</f>
        <v>#N/A</v>
      </c>
      <c r="AD471" s="86"/>
      <c r="AE471" s="77">
        <f>IF(AND($D471=0,$J471="Oil"),'AMI Ref (2)'!$K$5,IF(AND($D471=0,$J471="Gas"),'AMI Ref (2)'!$L$5,IF(AND($D471=0,$J471="Electric"),'AMI Ref (2)'!$M$5,IF(AND($D471=0,$J471="N/A"),0,0))))</f>
        <v>0</v>
      </c>
      <c r="AF471" s="77">
        <f>IF(AND($D471=1,$J471="Oil"),'AMI Ref (2)'!$K$6,IF(AND($D471=1,$J471="Gas"),'AMI Ref (2)'!$L$6,IF(AND($D471=1,$J471="Electric"),'AMI Ref (2)'!$M$6,IF(AND($D471=1,$J471="N/A"),0,0))))</f>
        <v>0</v>
      </c>
      <c r="AG471" s="77">
        <f>IF(AND($D471=2,$J471="Oil"),'AMI Ref (2)'!$K$7,IF(AND($D471=2,$J471="Gas"),'AMI Ref (2)'!$L$7,IF(AND($D471=2,$J471="Electric"),'AMI Ref (2)'!$M$7,IF(AND($D471=2,$J471="N/A"),0,0))))</f>
        <v>0</v>
      </c>
      <c r="AH471" s="77">
        <f>IF(AND($D471=3,$J471="Oil"),'AMI Ref (2)'!$K$8,IF(AND($D471=3,$J471="Gas"),'AMI Ref (2)'!$L$8,IF(AND($D471=3,$J471="Electric"),'AMI Ref (2)'!$M$8,IF(AND($D471=3,$J471="N/A"),0,0))))</f>
        <v>0</v>
      </c>
      <c r="AI471" s="77">
        <f>IF(AND($D471=4,$J471="Oil"),'AMI Ref (2)'!$K$9,IF(AND($D471=4,$J471="Gas"),'AMI Ref (2)'!$L$9,IF(AND($D471=4,$J471="Electric"),'AMI Ref (2)'!$M$9,IF(AND($D471=4,$J471="N/A"),0,0))))</f>
        <v>0</v>
      </c>
      <c r="AJ471" s="77">
        <f>IF(AND($D471=5,$J471="Oil"),'AMI Ref (2)'!$K$10,IF(AND($D471=5,$J471="Gas"),'AMI Ref (2)'!$L$10,IF(AND($D471=5,$J471="Electric"),'AMI Ref (2)'!$M$10,IF(AND($D471=5,$J471="N/A"),0,0))))</f>
        <v>0</v>
      </c>
      <c r="AK471" s="42"/>
      <c r="AL471" s="77">
        <f>IF(AND($D471=0,$K471="Oil"),'AMI Ref (2)'!$N$5,IF(AND($D471=0,$K471="Gas"),'AMI Ref (2)'!$O$5,IF(AND($D471=0,$K471="Electric"),'AMI Ref (2)'!$P$5,IF(AND($D471=0,$K471="N/A"),0,0))))</f>
        <v>0</v>
      </c>
      <c r="AM471" s="77">
        <f>IF(AND($D471=1,$K471="Oil"),'AMI Ref (2)'!$N$6,IF(AND($D471=1,$K471="Gas"),'AMI Ref (2)'!$O$6,IF(AND($D471=1,$K471="Electric"),'AMI Ref (2)'!$P$6,IF(AND($D471=1,$K471="N/A"),0,0))))</f>
        <v>0</v>
      </c>
      <c r="AN471" s="77">
        <f>IF(AND($D471=2,$K471="Oil"),'AMI Ref (2)'!$N$7,IF(AND($D471=2,$K471="Gas"),'AMI Ref (2)'!$O$7,IF(AND($D471=2,$K471="Electric"),'AMI Ref (2)'!$P$7,IF(AND($D471=2,$K471="N/A"),0,0))))</f>
        <v>0</v>
      </c>
      <c r="AO471" s="77">
        <f>IF(AND($D471=3,$K471="Oil"),'AMI Ref (2)'!$N$8,IF(AND($D471=3,$K471="Gas"),'AMI Ref (2)'!$O$8,IF(AND($D471=3,$K471="Electric"),'AMI Ref (2)'!$P$8,IF(AND($D471=3,$K471="N/A"),0,0))))</f>
        <v>0</v>
      </c>
      <c r="AP471" s="77">
        <f>IF(AND($D471=4,$K471="Oil"),'AMI Ref (2)'!$N$9,IF(AND($D471=4,$K471="Gas"),'AMI Ref (2)'!$O$9,IF(AND($D471=4,$K471="Electric"),'AMI Ref (2)'!$P$9,IF(AND($D471=4,$K471="N/A"),0,0))))</f>
        <v>0</v>
      </c>
      <c r="AQ471" s="77">
        <f>IF(AND($D471=5,$K471="Oil"),'AMI Ref (2)'!$N$10,IF(AND($D471=5,$K471="Gas"),'AMI Ref (2)'!$O$10,IF(AND($D471=5,$K471="Electric"),'AMI Ref (2)'!$P$10,IF(AND($D471=5,$K471="N/A"),0,0))))</f>
        <v>0</v>
      </c>
      <c r="AR471" s="86">
        <f t="shared" si="110"/>
        <v>0</v>
      </c>
      <c r="AS471" s="87" t="e">
        <f t="shared" si="111"/>
        <v>#N/A</v>
      </c>
    </row>
    <row r="472" spans="1:45" ht="12.95" customHeight="1" x14ac:dyDescent="0.2">
      <c r="A472" s="68">
        <v>470</v>
      </c>
      <c r="B472" s="79">
        <f>Input!E487</f>
        <v>0</v>
      </c>
      <c r="C472" s="79">
        <f>Input!F487</f>
        <v>0</v>
      </c>
      <c r="D472" s="79">
        <f>Input!G487</f>
        <v>0</v>
      </c>
      <c r="E472" s="79">
        <f>Input!H487</f>
        <v>0</v>
      </c>
      <c r="F472" s="80">
        <f>Input!I487</f>
        <v>0</v>
      </c>
      <c r="G472" s="80">
        <f>Input!J487</f>
        <v>0</v>
      </c>
      <c r="H472" s="79">
        <f>Input!K487</f>
        <v>0</v>
      </c>
      <c r="I472" s="79">
        <f>Input!L487</f>
        <v>0</v>
      </c>
      <c r="J472" s="79">
        <f>Input!M487</f>
        <v>0</v>
      </c>
      <c r="K472" s="79">
        <f>Input!N487</f>
        <v>0</v>
      </c>
      <c r="L472" s="79">
        <f>Input!O487</f>
        <v>0</v>
      </c>
      <c r="M472" s="81" t="str">
        <f t="shared" si="102"/>
        <v/>
      </c>
      <c r="N472" s="82">
        <f t="shared" si="103"/>
        <v>0</v>
      </c>
      <c r="O472" s="83">
        <f>Input!C487</f>
        <v>0</v>
      </c>
      <c r="P472" s="83"/>
      <c r="R472" s="11">
        <f t="shared" si="99"/>
        <v>0</v>
      </c>
      <c r="S472" s="15" t="str">
        <f t="shared" si="100"/>
        <v xml:space="preserve"> </v>
      </c>
      <c r="T472" s="15"/>
      <c r="U472" s="12">
        <f t="shared" si="104"/>
        <v>0</v>
      </c>
      <c r="V472" s="12">
        <f t="shared" si="105"/>
        <v>0</v>
      </c>
      <c r="W472" s="12">
        <f t="shared" si="106"/>
        <v>0</v>
      </c>
      <c r="X472" s="12">
        <f t="shared" si="107"/>
        <v>0</v>
      </c>
      <c r="Y472" s="12">
        <f t="shared" si="108"/>
        <v>0</v>
      </c>
      <c r="Z472" s="12">
        <f t="shared" si="109"/>
        <v>0</v>
      </c>
      <c r="AA472" s="12">
        <f t="shared" si="98"/>
        <v>0</v>
      </c>
      <c r="AB472" s="12" t="str">
        <f t="shared" si="101"/>
        <v>00</v>
      </c>
      <c r="AC472" s="85" t="e">
        <f>VLOOKUP(AB472,'AMI Ref (2)'!T:U,2,FALSE)</f>
        <v>#N/A</v>
      </c>
      <c r="AD472" s="86"/>
      <c r="AE472" s="77">
        <f>IF(AND($D472=0,$J472="Oil"),'AMI Ref (2)'!$K$5,IF(AND($D472=0,$J472="Gas"),'AMI Ref (2)'!$L$5,IF(AND($D472=0,$J472="Electric"),'AMI Ref (2)'!$M$5,IF(AND($D472=0,$J472="N/A"),0,0))))</f>
        <v>0</v>
      </c>
      <c r="AF472" s="77">
        <f>IF(AND($D472=1,$J472="Oil"),'AMI Ref (2)'!$K$6,IF(AND($D472=1,$J472="Gas"),'AMI Ref (2)'!$L$6,IF(AND($D472=1,$J472="Electric"),'AMI Ref (2)'!$M$6,IF(AND($D472=1,$J472="N/A"),0,0))))</f>
        <v>0</v>
      </c>
      <c r="AG472" s="77">
        <f>IF(AND($D472=2,$J472="Oil"),'AMI Ref (2)'!$K$7,IF(AND($D472=2,$J472="Gas"),'AMI Ref (2)'!$L$7,IF(AND($D472=2,$J472="Electric"),'AMI Ref (2)'!$M$7,IF(AND($D472=2,$J472="N/A"),0,0))))</f>
        <v>0</v>
      </c>
      <c r="AH472" s="77">
        <f>IF(AND($D472=3,$J472="Oil"),'AMI Ref (2)'!$K$8,IF(AND($D472=3,$J472="Gas"),'AMI Ref (2)'!$L$8,IF(AND($D472=3,$J472="Electric"),'AMI Ref (2)'!$M$8,IF(AND($D472=3,$J472="N/A"),0,0))))</f>
        <v>0</v>
      </c>
      <c r="AI472" s="77">
        <f>IF(AND($D472=4,$J472="Oil"),'AMI Ref (2)'!$K$9,IF(AND($D472=4,$J472="Gas"),'AMI Ref (2)'!$L$9,IF(AND($D472=4,$J472="Electric"),'AMI Ref (2)'!$M$9,IF(AND($D472=4,$J472="N/A"),0,0))))</f>
        <v>0</v>
      </c>
      <c r="AJ472" s="77">
        <f>IF(AND($D472=5,$J472="Oil"),'AMI Ref (2)'!$K$10,IF(AND($D472=5,$J472="Gas"),'AMI Ref (2)'!$L$10,IF(AND($D472=5,$J472="Electric"),'AMI Ref (2)'!$M$10,IF(AND($D472=5,$J472="N/A"),0,0))))</f>
        <v>0</v>
      </c>
      <c r="AK472" s="42"/>
      <c r="AL472" s="77">
        <f>IF(AND($D472=0,$K472="Oil"),'AMI Ref (2)'!$N$5,IF(AND($D472=0,$K472="Gas"),'AMI Ref (2)'!$O$5,IF(AND($D472=0,$K472="Electric"),'AMI Ref (2)'!$P$5,IF(AND($D472=0,$K472="N/A"),0,0))))</f>
        <v>0</v>
      </c>
      <c r="AM472" s="77">
        <f>IF(AND($D472=1,$K472="Oil"),'AMI Ref (2)'!$N$6,IF(AND($D472=1,$K472="Gas"),'AMI Ref (2)'!$O$6,IF(AND($D472=1,$K472="Electric"),'AMI Ref (2)'!$P$6,IF(AND($D472=1,$K472="N/A"),0,0))))</f>
        <v>0</v>
      </c>
      <c r="AN472" s="77">
        <f>IF(AND($D472=2,$K472="Oil"),'AMI Ref (2)'!$N$7,IF(AND($D472=2,$K472="Gas"),'AMI Ref (2)'!$O$7,IF(AND($D472=2,$K472="Electric"),'AMI Ref (2)'!$P$7,IF(AND($D472=2,$K472="N/A"),0,0))))</f>
        <v>0</v>
      </c>
      <c r="AO472" s="77">
        <f>IF(AND($D472=3,$K472="Oil"),'AMI Ref (2)'!$N$8,IF(AND($D472=3,$K472="Gas"),'AMI Ref (2)'!$O$8,IF(AND($D472=3,$K472="Electric"),'AMI Ref (2)'!$P$8,IF(AND($D472=3,$K472="N/A"),0,0))))</f>
        <v>0</v>
      </c>
      <c r="AP472" s="77">
        <f>IF(AND($D472=4,$K472="Oil"),'AMI Ref (2)'!$N$9,IF(AND($D472=4,$K472="Gas"),'AMI Ref (2)'!$O$9,IF(AND($D472=4,$K472="Electric"),'AMI Ref (2)'!$P$9,IF(AND($D472=4,$K472="N/A"),0,0))))</f>
        <v>0</v>
      </c>
      <c r="AQ472" s="77">
        <f>IF(AND($D472=5,$K472="Oil"),'AMI Ref (2)'!$N$10,IF(AND($D472=5,$K472="Gas"),'AMI Ref (2)'!$O$10,IF(AND($D472=5,$K472="Electric"),'AMI Ref (2)'!$P$10,IF(AND($D472=5,$K472="N/A"),0,0))))</f>
        <v>0</v>
      </c>
      <c r="AR472" s="86">
        <f t="shared" si="110"/>
        <v>0</v>
      </c>
      <c r="AS472" s="87" t="e">
        <f t="shared" si="111"/>
        <v>#N/A</v>
      </c>
    </row>
    <row r="473" spans="1:45" ht="12.95" customHeight="1" x14ac:dyDescent="0.2">
      <c r="A473" s="68">
        <v>471</v>
      </c>
      <c r="B473" s="79">
        <f>Input!E488</f>
        <v>0</v>
      </c>
      <c r="C473" s="79">
        <f>Input!F488</f>
        <v>0</v>
      </c>
      <c r="D473" s="79">
        <f>Input!G488</f>
        <v>0</v>
      </c>
      <c r="E473" s="79">
        <f>Input!H488</f>
        <v>0</v>
      </c>
      <c r="F473" s="80">
        <f>Input!I488</f>
        <v>0</v>
      </c>
      <c r="G473" s="80">
        <f>Input!J488</f>
        <v>0</v>
      </c>
      <c r="H473" s="79">
        <f>Input!K488</f>
        <v>0</v>
      </c>
      <c r="I473" s="79">
        <f>Input!L488</f>
        <v>0</v>
      </c>
      <c r="J473" s="79">
        <f>Input!M488</f>
        <v>0</v>
      </c>
      <c r="K473" s="79">
        <f>Input!N488</f>
        <v>0</v>
      </c>
      <c r="L473" s="79">
        <f>Input!O488</f>
        <v>0</v>
      </c>
      <c r="M473" s="81" t="str">
        <f t="shared" si="102"/>
        <v/>
      </c>
      <c r="N473" s="82">
        <f t="shared" si="103"/>
        <v>0</v>
      </c>
      <c r="O473" s="83">
        <f>Input!C488</f>
        <v>0</v>
      </c>
      <c r="P473" s="83"/>
      <c r="R473" s="11">
        <f t="shared" si="99"/>
        <v>0</v>
      </c>
      <c r="S473" s="15" t="str">
        <f t="shared" si="100"/>
        <v xml:space="preserve"> </v>
      </c>
      <c r="T473" s="15"/>
      <c r="U473" s="12">
        <f t="shared" si="104"/>
        <v>0</v>
      </c>
      <c r="V473" s="12">
        <f t="shared" si="105"/>
        <v>0</v>
      </c>
      <c r="W473" s="12">
        <f t="shared" si="106"/>
        <v>0</v>
      </c>
      <c r="X473" s="12">
        <f t="shared" si="107"/>
        <v>0</v>
      </c>
      <c r="Y473" s="12">
        <f t="shared" si="108"/>
        <v>0</v>
      </c>
      <c r="Z473" s="12">
        <f t="shared" si="109"/>
        <v>0</v>
      </c>
      <c r="AA473" s="12">
        <f t="shared" si="98"/>
        <v>0</v>
      </c>
      <c r="AB473" s="12" t="str">
        <f t="shared" si="101"/>
        <v>00</v>
      </c>
      <c r="AC473" s="85" t="e">
        <f>VLOOKUP(AB473,'AMI Ref (2)'!T:U,2,FALSE)</f>
        <v>#N/A</v>
      </c>
      <c r="AD473" s="86"/>
      <c r="AE473" s="77">
        <f>IF(AND($D473=0,$J473="Oil"),'AMI Ref (2)'!$K$5,IF(AND($D473=0,$J473="Gas"),'AMI Ref (2)'!$L$5,IF(AND($D473=0,$J473="Electric"),'AMI Ref (2)'!$M$5,IF(AND($D473=0,$J473="N/A"),0,0))))</f>
        <v>0</v>
      </c>
      <c r="AF473" s="77">
        <f>IF(AND($D473=1,$J473="Oil"),'AMI Ref (2)'!$K$6,IF(AND($D473=1,$J473="Gas"),'AMI Ref (2)'!$L$6,IF(AND($D473=1,$J473="Electric"),'AMI Ref (2)'!$M$6,IF(AND($D473=1,$J473="N/A"),0,0))))</f>
        <v>0</v>
      </c>
      <c r="AG473" s="77">
        <f>IF(AND($D473=2,$J473="Oil"),'AMI Ref (2)'!$K$7,IF(AND($D473=2,$J473="Gas"),'AMI Ref (2)'!$L$7,IF(AND($D473=2,$J473="Electric"),'AMI Ref (2)'!$M$7,IF(AND($D473=2,$J473="N/A"),0,0))))</f>
        <v>0</v>
      </c>
      <c r="AH473" s="77">
        <f>IF(AND($D473=3,$J473="Oil"),'AMI Ref (2)'!$K$8,IF(AND($D473=3,$J473="Gas"),'AMI Ref (2)'!$L$8,IF(AND($D473=3,$J473="Electric"),'AMI Ref (2)'!$M$8,IF(AND($D473=3,$J473="N/A"),0,0))))</f>
        <v>0</v>
      </c>
      <c r="AI473" s="77">
        <f>IF(AND($D473=4,$J473="Oil"),'AMI Ref (2)'!$K$9,IF(AND($D473=4,$J473="Gas"),'AMI Ref (2)'!$L$9,IF(AND($D473=4,$J473="Electric"),'AMI Ref (2)'!$M$9,IF(AND($D473=4,$J473="N/A"),0,0))))</f>
        <v>0</v>
      </c>
      <c r="AJ473" s="77">
        <f>IF(AND($D473=5,$J473="Oil"),'AMI Ref (2)'!$K$10,IF(AND($D473=5,$J473="Gas"),'AMI Ref (2)'!$L$10,IF(AND($D473=5,$J473="Electric"),'AMI Ref (2)'!$M$10,IF(AND($D473=5,$J473="N/A"),0,0))))</f>
        <v>0</v>
      </c>
      <c r="AK473" s="42"/>
      <c r="AL473" s="77">
        <f>IF(AND($D473=0,$K473="Oil"),'AMI Ref (2)'!$N$5,IF(AND($D473=0,$K473="Gas"),'AMI Ref (2)'!$O$5,IF(AND($D473=0,$K473="Electric"),'AMI Ref (2)'!$P$5,IF(AND($D473=0,$K473="N/A"),0,0))))</f>
        <v>0</v>
      </c>
      <c r="AM473" s="77">
        <f>IF(AND($D473=1,$K473="Oil"),'AMI Ref (2)'!$N$6,IF(AND($D473=1,$K473="Gas"),'AMI Ref (2)'!$O$6,IF(AND($D473=1,$K473="Electric"),'AMI Ref (2)'!$P$6,IF(AND($D473=1,$K473="N/A"),0,0))))</f>
        <v>0</v>
      </c>
      <c r="AN473" s="77">
        <f>IF(AND($D473=2,$K473="Oil"),'AMI Ref (2)'!$N$7,IF(AND($D473=2,$K473="Gas"),'AMI Ref (2)'!$O$7,IF(AND($D473=2,$K473="Electric"),'AMI Ref (2)'!$P$7,IF(AND($D473=2,$K473="N/A"),0,0))))</f>
        <v>0</v>
      </c>
      <c r="AO473" s="77">
        <f>IF(AND($D473=3,$K473="Oil"),'AMI Ref (2)'!$N$8,IF(AND($D473=3,$K473="Gas"),'AMI Ref (2)'!$O$8,IF(AND($D473=3,$K473="Electric"),'AMI Ref (2)'!$P$8,IF(AND($D473=3,$K473="N/A"),0,0))))</f>
        <v>0</v>
      </c>
      <c r="AP473" s="77">
        <f>IF(AND($D473=4,$K473="Oil"),'AMI Ref (2)'!$N$9,IF(AND($D473=4,$K473="Gas"),'AMI Ref (2)'!$O$9,IF(AND($D473=4,$K473="Electric"),'AMI Ref (2)'!$P$9,IF(AND($D473=4,$K473="N/A"),0,0))))</f>
        <v>0</v>
      </c>
      <c r="AQ473" s="77">
        <f>IF(AND($D473=5,$K473="Oil"),'AMI Ref (2)'!$N$10,IF(AND($D473=5,$K473="Gas"),'AMI Ref (2)'!$O$10,IF(AND($D473=5,$K473="Electric"),'AMI Ref (2)'!$P$10,IF(AND($D473=5,$K473="N/A"),0,0))))</f>
        <v>0</v>
      </c>
      <c r="AR473" s="86">
        <f t="shared" si="110"/>
        <v>0</v>
      </c>
      <c r="AS473" s="87" t="e">
        <f t="shared" si="111"/>
        <v>#N/A</v>
      </c>
    </row>
    <row r="474" spans="1:45" ht="12.95" customHeight="1" x14ac:dyDescent="0.2">
      <c r="A474" s="68">
        <v>472</v>
      </c>
      <c r="B474" s="79">
        <f>Input!E489</f>
        <v>0</v>
      </c>
      <c r="C474" s="79">
        <f>Input!F489</f>
        <v>0</v>
      </c>
      <c r="D474" s="79">
        <f>Input!G489</f>
        <v>0</v>
      </c>
      <c r="E474" s="79">
        <f>Input!H489</f>
        <v>0</v>
      </c>
      <c r="F474" s="80">
        <f>Input!I489</f>
        <v>0</v>
      </c>
      <c r="G474" s="80">
        <f>Input!J489</f>
        <v>0</v>
      </c>
      <c r="H474" s="79">
        <f>Input!K489</f>
        <v>0</v>
      </c>
      <c r="I474" s="79">
        <f>Input!L489</f>
        <v>0</v>
      </c>
      <c r="J474" s="79">
        <f>Input!M489</f>
        <v>0</v>
      </c>
      <c r="K474" s="79">
        <f>Input!N489</f>
        <v>0</v>
      </c>
      <c r="L474" s="79">
        <f>Input!O489</f>
        <v>0</v>
      </c>
      <c r="M474" s="81" t="str">
        <f t="shared" si="102"/>
        <v/>
      </c>
      <c r="N474" s="82">
        <f t="shared" si="103"/>
        <v>0</v>
      </c>
      <c r="O474" s="83">
        <f>Input!C489</f>
        <v>0</v>
      </c>
      <c r="P474" s="83"/>
      <c r="R474" s="11">
        <f t="shared" si="99"/>
        <v>0</v>
      </c>
      <c r="S474" s="15" t="str">
        <f t="shared" si="100"/>
        <v xml:space="preserve"> </v>
      </c>
      <c r="T474" s="15"/>
      <c r="U474" s="12">
        <f t="shared" si="104"/>
        <v>0</v>
      </c>
      <c r="V474" s="12">
        <f t="shared" si="105"/>
        <v>0</v>
      </c>
      <c r="W474" s="12">
        <f t="shared" si="106"/>
        <v>0</v>
      </c>
      <c r="X474" s="12">
        <f t="shared" si="107"/>
        <v>0</v>
      </c>
      <c r="Y474" s="12">
        <f t="shared" si="108"/>
        <v>0</v>
      </c>
      <c r="Z474" s="12">
        <f t="shared" si="109"/>
        <v>0</v>
      </c>
      <c r="AA474" s="12">
        <f t="shared" si="98"/>
        <v>0</v>
      </c>
      <c r="AB474" s="12" t="str">
        <f t="shared" si="101"/>
        <v>00</v>
      </c>
      <c r="AC474" s="85" t="e">
        <f>VLOOKUP(AB474,'AMI Ref (2)'!T:U,2,FALSE)</f>
        <v>#N/A</v>
      </c>
      <c r="AD474" s="86"/>
      <c r="AE474" s="77">
        <f>IF(AND($D474=0,$J474="Oil"),'AMI Ref (2)'!$K$5,IF(AND($D474=0,$J474="Gas"),'AMI Ref (2)'!$L$5,IF(AND($D474=0,$J474="Electric"),'AMI Ref (2)'!$M$5,IF(AND($D474=0,$J474="N/A"),0,0))))</f>
        <v>0</v>
      </c>
      <c r="AF474" s="77">
        <f>IF(AND($D474=1,$J474="Oil"),'AMI Ref (2)'!$K$6,IF(AND($D474=1,$J474="Gas"),'AMI Ref (2)'!$L$6,IF(AND($D474=1,$J474="Electric"),'AMI Ref (2)'!$M$6,IF(AND($D474=1,$J474="N/A"),0,0))))</f>
        <v>0</v>
      </c>
      <c r="AG474" s="77">
        <f>IF(AND($D474=2,$J474="Oil"),'AMI Ref (2)'!$K$7,IF(AND($D474=2,$J474="Gas"),'AMI Ref (2)'!$L$7,IF(AND($D474=2,$J474="Electric"),'AMI Ref (2)'!$M$7,IF(AND($D474=2,$J474="N/A"),0,0))))</f>
        <v>0</v>
      </c>
      <c r="AH474" s="77">
        <f>IF(AND($D474=3,$J474="Oil"),'AMI Ref (2)'!$K$8,IF(AND($D474=3,$J474="Gas"),'AMI Ref (2)'!$L$8,IF(AND($D474=3,$J474="Electric"),'AMI Ref (2)'!$M$8,IF(AND($D474=3,$J474="N/A"),0,0))))</f>
        <v>0</v>
      </c>
      <c r="AI474" s="77">
        <f>IF(AND($D474=4,$J474="Oil"),'AMI Ref (2)'!$K$9,IF(AND($D474=4,$J474="Gas"),'AMI Ref (2)'!$L$9,IF(AND($D474=4,$J474="Electric"),'AMI Ref (2)'!$M$9,IF(AND($D474=4,$J474="N/A"),0,0))))</f>
        <v>0</v>
      </c>
      <c r="AJ474" s="77">
        <f>IF(AND($D474=5,$J474="Oil"),'AMI Ref (2)'!$K$10,IF(AND($D474=5,$J474="Gas"),'AMI Ref (2)'!$L$10,IF(AND($D474=5,$J474="Electric"),'AMI Ref (2)'!$M$10,IF(AND($D474=5,$J474="N/A"),0,0))))</f>
        <v>0</v>
      </c>
      <c r="AK474" s="42"/>
      <c r="AL474" s="77">
        <f>IF(AND($D474=0,$K474="Oil"),'AMI Ref (2)'!$N$5,IF(AND($D474=0,$K474="Gas"),'AMI Ref (2)'!$O$5,IF(AND($D474=0,$K474="Electric"),'AMI Ref (2)'!$P$5,IF(AND($D474=0,$K474="N/A"),0,0))))</f>
        <v>0</v>
      </c>
      <c r="AM474" s="77">
        <f>IF(AND($D474=1,$K474="Oil"),'AMI Ref (2)'!$N$6,IF(AND($D474=1,$K474="Gas"),'AMI Ref (2)'!$O$6,IF(AND($D474=1,$K474="Electric"),'AMI Ref (2)'!$P$6,IF(AND($D474=1,$K474="N/A"),0,0))))</f>
        <v>0</v>
      </c>
      <c r="AN474" s="77">
        <f>IF(AND($D474=2,$K474="Oil"),'AMI Ref (2)'!$N$7,IF(AND($D474=2,$K474="Gas"),'AMI Ref (2)'!$O$7,IF(AND($D474=2,$K474="Electric"),'AMI Ref (2)'!$P$7,IF(AND($D474=2,$K474="N/A"),0,0))))</f>
        <v>0</v>
      </c>
      <c r="AO474" s="77">
        <f>IF(AND($D474=3,$K474="Oil"),'AMI Ref (2)'!$N$8,IF(AND($D474=3,$K474="Gas"),'AMI Ref (2)'!$O$8,IF(AND($D474=3,$K474="Electric"),'AMI Ref (2)'!$P$8,IF(AND($D474=3,$K474="N/A"),0,0))))</f>
        <v>0</v>
      </c>
      <c r="AP474" s="77">
        <f>IF(AND($D474=4,$K474="Oil"),'AMI Ref (2)'!$N$9,IF(AND($D474=4,$K474="Gas"),'AMI Ref (2)'!$O$9,IF(AND($D474=4,$K474="Electric"),'AMI Ref (2)'!$P$9,IF(AND($D474=4,$K474="N/A"),0,0))))</f>
        <v>0</v>
      </c>
      <c r="AQ474" s="77">
        <f>IF(AND($D474=5,$K474="Oil"),'AMI Ref (2)'!$N$10,IF(AND($D474=5,$K474="Gas"),'AMI Ref (2)'!$O$10,IF(AND($D474=5,$K474="Electric"),'AMI Ref (2)'!$P$10,IF(AND($D474=5,$K474="N/A"),0,0))))</f>
        <v>0</v>
      </c>
      <c r="AR474" s="86">
        <f t="shared" si="110"/>
        <v>0</v>
      </c>
      <c r="AS474" s="87" t="e">
        <f t="shared" si="111"/>
        <v>#N/A</v>
      </c>
    </row>
    <row r="475" spans="1:45" ht="12.95" customHeight="1" x14ac:dyDescent="0.2">
      <c r="A475" s="68">
        <v>473</v>
      </c>
      <c r="B475" s="79">
        <f>Input!E490</f>
        <v>0</v>
      </c>
      <c r="C475" s="79">
        <f>Input!F490</f>
        <v>0</v>
      </c>
      <c r="D475" s="79">
        <f>Input!G490</f>
        <v>0</v>
      </c>
      <c r="E475" s="79">
        <f>Input!H490</f>
        <v>0</v>
      </c>
      <c r="F475" s="80">
        <f>Input!I490</f>
        <v>0</v>
      </c>
      <c r="G475" s="80">
        <f>Input!J490</f>
        <v>0</v>
      </c>
      <c r="H475" s="79">
        <f>Input!K490</f>
        <v>0</v>
      </c>
      <c r="I475" s="79">
        <f>Input!L490</f>
        <v>0</v>
      </c>
      <c r="J475" s="79">
        <f>Input!M490</f>
        <v>0</v>
      </c>
      <c r="K475" s="79">
        <f>Input!N490</f>
        <v>0</v>
      </c>
      <c r="L475" s="79">
        <f>Input!O490</f>
        <v>0</v>
      </c>
      <c r="M475" s="81" t="str">
        <f t="shared" si="102"/>
        <v/>
      </c>
      <c r="N475" s="82">
        <f t="shared" si="103"/>
        <v>0</v>
      </c>
      <c r="O475" s="83">
        <f>Input!C490</f>
        <v>0</v>
      </c>
      <c r="P475" s="83"/>
      <c r="R475" s="11">
        <f t="shared" si="99"/>
        <v>0</v>
      </c>
      <c r="S475" s="15" t="str">
        <f t="shared" si="100"/>
        <v xml:space="preserve"> </v>
      </c>
      <c r="T475" s="15"/>
      <c r="U475" s="12">
        <f t="shared" si="104"/>
        <v>0</v>
      </c>
      <c r="V475" s="12">
        <f t="shared" si="105"/>
        <v>0</v>
      </c>
      <c r="W475" s="12">
        <f t="shared" si="106"/>
        <v>0</v>
      </c>
      <c r="X475" s="12">
        <f t="shared" si="107"/>
        <v>0</v>
      </c>
      <c r="Y475" s="12">
        <f t="shared" si="108"/>
        <v>0</v>
      </c>
      <c r="Z475" s="12">
        <f t="shared" si="109"/>
        <v>0</v>
      </c>
      <c r="AA475" s="12">
        <f t="shared" si="98"/>
        <v>0</v>
      </c>
      <c r="AB475" s="12" t="str">
        <f t="shared" si="101"/>
        <v>00</v>
      </c>
      <c r="AC475" s="85" t="e">
        <f>VLOOKUP(AB475,'AMI Ref (2)'!T:U,2,FALSE)</f>
        <v>#N/A</v>
      </c>
      <c r="AD475" s="86"/>
      <c r="AE475" s="77">
        <f>IF(AND($D475=0,$J475="Oil"),'AMI Ref (2)'!$K$5,IF(AND($D475=0,$J475="Gas"),'AMI Ref (2)'!$L$5,IF(AND($D475=0,$J475="Electric"),'AMI Ref (2)'!$M$5,IF(AND($D475=0,$J475="N/A"),0,0))))</f>
        <v>0</v>
      </c>
      <c r="AF475" s="77">
        <f>IF(AND($D475=1,$J475="Oil"),'AMI Ref (2)'!$K$6,IF(AND($D475=1,$J475="Gas"),'AMI Ref (2)'!$L$6,IF(AND($D475=1,$J475="Electric"),'AMI Ref (2)'!$M$6,IF(AND($D475=1,$J475="N/A"),0,0))))</f>
        <v>0</v>
      </c>
      <c r="AG475" s="77">
        <f>IF(AND($D475=2,$J475="Oil"),'AMI Ref (2)'!$K$7,IF(AND($D475=2,$J475="Gas"),'AMI Ref (2)'!$L$7,IF(AND($D475=2,$J475="Electric"),'AMI Ref (2)'!$M$7,IF(AND($D475=2,$J475="N/A"),0,0))))</f>
        <v>0</v>
      </c>
      <c r="AH475" s="77">
        <f>IF(AND($D475=3,$J475="Oil"),'AMI Ref (2)'!$K$8,IF(AND($D475=3,$J475="Gas"),'AMI Ref (2)'!$L$8,IF(AND($D475=3,$J475="Electric"),'AMI Ref (2)'!$M$8,IF(AND($D475=3,$J475="N/A"),0,0))))</f>
        <v>0</v>
      </c>
      <c r="AI475" s="77">
        <f>IF(AND($D475=4,$J475="Oil"),'AMI Ref (2)'!$K$9,IF(AND($D475=4,$J475="Gas"),'AMI Ref (2)'!$L$9,IF(AND($D475=4,$J475="Electric"),'AMI Ref (2)'!$M$9,IF(AND($D475=4,$J475="N/A"),0,0))))</f>
        <v>0</v>
      </c>
      <c r="AJ475" s="77">
        <f>IF(AND($D475=5,$J475="Oil"),'AMI Ref (2)'!$K$10,IF(AND($D475=5,$J475="Gas"),'AMI Ref (2)'!$L$10,IF(AND($D475=5,$J475="Electric"),'AMI Ref (2)'!$M$10,IF(AND($D475=5,$J475="N/A"),0,0))))</f>
        <v>0</v>
      </c>
      <c r="AK475" s="42"/>
      <c r="AL475" s="77">
        <f>IF(AND($D475=0,$K475="Oil"),'AMI Ref (2)'!$N$5,IF(AND($D475=0,$K475="Gas"),'AMI Ref (2)'!$O$5,IF(AND($D475=0,$K475="Electric"),'AMI Ref (2)'!$P$5,IF(AND($D475=0,$K475="N/A"),0,0))))</f>
        <v>0</v>
      </c>
      <c r="AM475" s="77">
        <f>IF(AND($D475=1,$K475="Oil"),'AMI Ref (2)'!$N$6,IF(AND($D475=1,$K475="Gas"),'AMI Ref (2)'!$O$6,IF(AND($D475=1,$K475="Electric"),'AMI Ref (2)'!$P$6,IF(AND($D475=1,$K475="N/A"),0,0))))</f>
        <v>0</v>
      </c>
      <c r="AN475" s="77">
        <f>IF(AND($D475=2,$K475="Oil"),'AMI Ref (2)'!$N$7,IF(AND($D475=2,$K475="Gas"),'AMI Ref (2)'!$O$7,IF(AND($D475=2,$K475="Electric"),'AMI Ref (2)'!$P$7,IF(AND($D475=2,$K475="N/A"),0,0))))</f>
        <v>0</v>
      </c>
      <c r="AO475" s="77">
        <f>IF(AND($D475=3,$K475="Oil"),'AMI Ref (2)'!$N$8,IF(AND($D475=3,$K475="Gas"),'AMI Ref (2)'!$O$8,IF(AND($D475=3,$K475="Electric"),'AMI Ref (2)'!$P$8,IF(AND($D475=3,$K475="N/A"),0,0))))</f>
        <v>0</v>
      </c>
      <c r="AP475" s="77">
        <f>IF(AND($D475=4,$K475="Oil"),'AMI Ref (2)'!$N$9,IF(AND($D475=4,$K475="Gas"),'AMI Ref (2)'!$O$9,IF(AND($D475=4,$K475="Electric"),'AMI Ref (2)'!$P$9,IF(AND($D475=4,$K475="N/A"),0,0))))</f>
        <v>0</v>
      </c>
      <c r="AQ475" s="77">
        <f>IF(AND($D475=5,$K475="Oil"),'AMI Ref (2)'!$N$10,IF(AND($D475=5,$K475="Gas"),'AMI Ref (2)'!$O$10,IF(AND($D475=5,$K475="Electric"),'AMI Ref (2)'!$P$10,IF(AND($D475=5,$K475="N/A"),0,0))))</f>
        <v>0</v>
      </c>
      <c r="AR475" s="86">
        <f t="shared" si="110"/>
        <v>0</v>
      </c>
      <c r="AS475" s="87" t="e">
        <f t="shared" si="111"/>
        <v>#N/A</v>
      </c>
    </row>
    <row r="476" spans="1:45" ht="12.95" customHeight="1" x14ac:dyDescent="0.2">
      <c r="A476" s="68">
        <v>474</v>
      </c>
      <c r="B476" s="79">
        <f>Input!E491</f>
        <v>0</v>
      </c>
      <c r="C476" s="79">
        <f>Input!F491</f>
        <v>0</v>
      </c>
      <c r="D476" s="79">
        <f>Input!G491</f>
        <v>0</v>
      </c>
      <c r="E476" s="79">
        <f>Input!H491</f>
        <v>0</v>
      </c>
      <c r="F476" s="80">
        <f>Input!I491</f>
        <v>0</v>
      </c>
      <c r="G476" s="80">
        <f>Input!J491</f>
        <v>0</v>
      </c>
      <c r="H476" s="79">
        <f>Input!K491</f>
        <v>0</v>
      </c>
      <c r="I476" s="79">
        <f>Input!L491</f>
        <v>0</v>
      </c>
      <c r="J476" s="79">
        <f>Input!M491</f>
        <v>0</v>
      </c>
      <c r="K476" s="79">
        <f>Input!N491</f>
        <v>0</v>
      </c>
      <c r="L476" s="79">
        <f>Input!O491</f>
        <v>0</v>
      </c>
      <c r="M476" s="81" t="str">
        <f t="shared" si="102"/>
        <v/>
      </c>
      <c r="N476" s="82">
        <f t="shared" si="103"/>
        <v>0</v>
      </c>
      <c r="O476" s="83">
        <f>Input!C491</f>
        <v>0</v>
      </c>
      <c r="P476" s="83"/>
      <c r="R476" s="11">
        <f t="shared" si="99"/>
        <v>0</v>
      </c>
      <c r="S476" s="15" t="str">
        <f t="shared" si="100"/>
        <v xml:space="preserve"> </v>
      </c>
      <c r="T476" s="15"/>
      <c r="U476" s="12">
        <f t="shared" si="104"/>
        <v>0</v>
      </c>
      <c r="V476" s="12">
        <f t="shared" si="105"/>
        <v>0</v>
      </c>
      <c r="W476" s="12">
        <f t="shared" si="106"/>
        <v>0</v>
      </c>
      <c r="X476" s="12">
        <f t="shared" si="107"/>
        <v>0</v>
      </c>
      <c r="Y476" s="12">
        <f t="shared" si="108"/>
        <v>0</v>
      </c>
      <c r="Z476" s="12">
        <f t="shared" si="109"/>
        <v>0</v>
      </c>
      <c r="AA476" s="12">
        <f t="shared" si="98"/>
        <v>0</v>
      </c>
      <c r="AB476" s="12" t="str">
        <f t="shared" si="101"/>
        <v>00</v>
      </c>
      <c r="AC476" s="85" t="e">
        <f>VLOOKUP(AB476,'AMI Ref (2)'!T:U,2,FALSE)</f>
        <v>#N/A</v>
      </c>
      <c r="AD476" s="86"/>
      <c r="AE476" s="77">
        <f>IF(AND($D476=0,$J476="Oil"),'AMI Ref (2)'!$K$5,IF(AND($D476=0,$J476="Gas"),'AMI Ref (2)'!$L$5,IF(AND($D476=0,$J476="Electric"),'AMI Ref (2)'!$M$5,IF(AND($D476=0,$J476="N/A"),0,0))))</f>
        <v>0</v>
      </c>
      <c r="AF476" s="77">
        <f>IF(AND($D476=1,$J476="Oil"),'AMI Ref (2)'!$K$6,IF(AND($D476=1,$J476="Gas"),'AMI Ref (2)'!$L$6,IF(AND($D476=1,$J476="Electric"),'AMI Ref (2)'!$M$6,IF(AND($D476=1,$J476="N/A"),0,0))))</f>
        <v>0</v>
      </c>
      <c r="AG476" s="77">
        <f>IF(AND($D476=2,$J476="Oil"),'AMI Ref (2)'!$K$7,IF(AND($D476=2,$J476="Gas"),'AMI Ref (2)'!$L$7,IF(AND($D476=2,$J476="Electric"),'AMI Ref (2)'!$M$7,IF(AND($D476=2,$J476="N/A"),0,0))))</f>
        <v>0</v>
      </c>
      <c r="AH476" s="77">
        <f>IF(AND($D476=3,$J476="Oil"),'AMI Ref (2)'!$K$8,IF(AND($D476=3,$J476="Gas"),'AMI Ref (2)'!$L$8,IF(AND($D476=3,$J476="Electric"),'AMI Ref (2)'!$M$8,IF(AND($D476=3,$J476="N/A"),0,0))))</f>
        <v>0</v>
      </c>
      <c r="AI476" s="77">
        <f>IF(AND($D476=4,$J476="Oil"),'AMI Ref (2)'!$K$9,IF(AND($D476=4,$J476="Gas"),'AMI Ref (2)'!$L$9,IF(AND($D476=4,$J476="Electric"),'AMI Ref (2)'!$M$9,IF(AND($D476=4,$J476="N/A"),0,0))))</f>
        <v>0</v>
      </c>
      <c r="AJ476" s="77">
        <f>IF(AND($D476=5,$J476="Oil"),'AMI Ref (2)'!$K$10,IF(AND($D476=5,$J476="Gas"),'AMI Ref (2)'!$L$10,IF(AND($D476=5,$J476="Electric"),'AMI Ref (2)'!$M$10,IF(AND($D476=5,$J476="N/A"),0,0))))</f>
        <v>0</v>
      </c>
      <c r="AK476" s="42"/>
      <c r="AL476" s="77">
        <f>IF(AND($D476=0,$K476="Oil"),'AMI Ref (2)'!$N$5,IF(AND($D476=0,$K476="Gas"),'AMI Ref (2)'!$O$5,IF(AND($D476=0,$K476="Electric"),'AMI Ref (2)'!$P$5,IF(AND($D476=0,$K476="N/A"),0,0))))</f>
        <v>0</v>
      </c>
      <c r="AM476" s="77">
        <f>IF(AND($D476=1,$K476="Oil"),'AMI Ref (2)'!$N$6,IF(AND($D476=1,$K476="Gas"),'AMI Ref (2)'!$O$6,IF(AND($D476=1,$K476="Electric"),'AMI Ref (2)'!$P$6,IF(AND($D476=1,$K476="N/A"),0,0))))</f>
        <v>0</v>
      </c>
      <c r="AN476" s="77">
        <f>IF(AND($D476=2,$K476="Oil"),'AMI Ref (2)'!$N$7,IF(AND($D476=2,$K476="Gas"),'AMI Ref (2)'!$O$7,IF(AND($D476=2,$K476="Electric"),'AMI Ref (2)'!$P$7,IF(AND($D476=2,$K476="N/A"),0,0))))</f>
        <v>0</v>
      </c>
      <c r="AO476" s="77">
        <f>IF(AND($D476=3,$K476="Oil"),'AMI Ref (2)'!$N$8,IF(AND($D476=3,$K476="Gas"),'AMI Ref (2)'!$O$8,IF(AND($D476=3,$K476="Electric"),'AMI Ref (2)'!$P$8,IF(AND($D476=3,$K476="N/A"),0,0))))</f>
        <v>0</v>
      </c>
      <c r="AP476" s="77">
        <f>IF(AND($D476=4,$K476="Oil"),'AMI Ref (2)'!$N$9,IF(AND($D476=4,$K476="Gas"),'AMI Ref (2)'!$O$9,IF(AND($D476=4,$K476="Electric"),'AMI Ref (2)'!$P$9,IF(AND($D476=4,$K476="N/A"),0,0))))</f>
        <v>0</v>
      </c>
      <c r="AQ476" s="77">
        <f>IF(AND($D476=5,$K476="Oil"),'AMI Ref (2)'!$N$10,IF(AND($D476=5,$K476="Gas"),'AMI Ref (2)'!$O$10,IF(AND($D476=5,$K476="Electric"),'AMI Ref (2)'!$P$10,IF(AND($D476=5,$K476="N/A"),0,0))))</f>
        <v>0</v>
      </c>
      <c r="AR476" s="86">
        <f t="shared" si="110"/>
        <v>0</v>
      </c>
      <c r="AS476" s="87" t="e">
        <f t="shared" si="111"/>
        <v>#N/A</v>
      </c>
    </row>
    <row r="477" spans="1:45" ht="12.95" customHeight="1" x14ac:dyDescent="0.2">
      <c r="A477" s="68">
        <v>475</v>
      </c>
      <c r="B477" s="79">
        <f>Input!E492</f>
        <v>0</v>
      </c>
      <c r="C477" s="79">
        <f>Input!F492</f>
        <v>0</v>
      </c>
      <c r="D477" s="79">
        <f>Input!G492</f>
        <v>0</v>
      </c>
      <c r="E477" s="79">
        <f>Input!H492</f>
        <v>0</v>
      </c>
      <c r="F477" s="80">
        <f>Input!I492</f>
        <v>0</v>
      </c>
      <c r="G477" s="80">
        <f>Input!J492</f>
        <v>0</v>
      </c>
      <c r="H477" s="79">
        <f>Input!K492</f>
        <v>0</v>
      </c>
      <c r="I477" s="79">
        <f>Input!L492</f>
        <v>0</v>
      </c>
      <c r="J477" s="79">
        <f>Input!M492</f>
        <v>0</v>
      </c>
      <c r="K477" s="79">
        <f>Input!N492</f>
        <v>0</v>
      </c>
      <c r="L477" s="79">
        <f>Input!O492</f>
        <v>0</v>
      </c>
      <c r="M477" s="81" t="str">
        <f t="shared" si="102"/>
        <v/>
      </c>
      <c r="N477" s="82">
        <f t="shared" si="103"/>
        <v>0</v>
      </c>
      <c r="O477" s="83">
        <f>Input!C492</f>
        <v>0</v>
      </c>
      <c r="P477" s="83"/>
      <c r="R477" s="11">
        <f t="shared" si="99"/>
        <v>0</v>
      </c>
      <c r="S477" s="15" t="str">
        <f t="shared" si="100"/>
        <v xml:space="preserve"> </v>
      </c>
      <c r="T477" s="15"/>
      <c r="U477" s="12">
        <f t="shared" si="104"/>
        <v>0</v>
      </c>
      <c r="V477" s="12">
        <f t="shared" si="105"/>
        <v>0</v>
      </c>
      <c r="W477" s="12">
        <f t="shared" si="106"/>
        <v>0</v>
      </c>
      <c r="X477" s="12">
        <f t="shared" si="107"/>
        <v>0</v>
      </c>
      <c r="Y477" s="12">
        <f t="shared" si="108"/>
        <v>0</v>
      </c>
      <c r="Z477" s="12">
        <f t="shared" si="109"/>
        <v>0</v>
      </c>
      <c r="AA477" s="12">
        <f t="shared" si="98"/>
        <v>0</v>
      </c>
      <c r="AB477" s="12" t="str">
        <f t="shared" si="101"/>
        <v>00</v>
      </c>
      <c r="AC477" s="85" t="e">
        <f>VLOOKUP(AB477,'AMI Ref (2)'!T:U,2,FALSE)</f>
        <v>#N/A</v>
      </c>
      <c r="AD477" s="86"/>
      <c r="AE477" s="77">
        <f>IF(AND($D477=0,$J477="Oil"),'AMI Ref (2)'!$K$5,IF(AND($D477=0,$J477="Gas"),'AMI Ref (2)'!$L$5,IF(AND($D477=0,$J477="Electric"),'AMI Ref (2)'!$M$5,IF(AND($D477=0,$J477="N/A"),0,0))))</f>
        <v>0</v>
      </c>
      <c r="AF477" s="77">
        <f>IF(AND($D477=1,$J477="Oil"),'AMI Ref (2)'!$K$6,IF(AND($D477=1,$J477="Gas"),'AMI Ref (2)'!$L$6,IF(AND($D477=1,$J477="Electric"),'AMI Ref (2)'!$M$6,IF(AND($D477=1,$J477="N/A"),0,0))))</f>
        <v>0</v>
      </c>
      <c r="AG477" s="77">
        <f>IF(AND($D477=2,$J477="Oil"),'AMI Ref (2)'!$K$7,IF(AND($D477=2,$J477="Gas"),'AMI Ref (2)'!$L$7,IF(AND($D477=2,$J477="Electric"),'AMI Ref (2)'!$M$7,IF(AND($D477=2,$J477="N/A"),0,0))))</f>
        <v>0</v>
      </c>
      <c r="AH477" s="77">
        <f>IF(AND($D477=3,$J477="Oil"),'AMI Ref (2)'!$K$8,IF(AND($D477=3,$J477="Gas"),'AMI Ref (2)'!$L$8,IF(AND($D477=3,$J477="Electric"),'AMI Ref (2)'!$M$8,IF(AND($D477=3,$J477="N/A"),0,0))))</f>
        <v>0</v>
      </c>
      <c r="AI477" s="77">
        <f>IF(AND($D477=4,$J477="Oil"),'AMI Ref (2)'!$K$9,IF(AND($D477=4,$J477="Gas"),'AMI Ref (2)'!$L$9,IF(AND($D477=4,$J477="Electric"),'AMI Ref (2)'!$M$9,IF(AND($D477=4,$J477="N/A"),0,0))))</f>
        <v>0</v>
      </c>
      <c r="AJ477" s="77">
        <f>IF(AND($D477=5,$J477="Oil"),'AMI Ref (2)'!$K$10,IF(AND($D477=5,$J477="Gas"),'AMI Ref (2)'!$L$10,IF(AND($D477=5,$J477="Electric"),'AMI Ref (2)'!$M$10,IF(AND($D477=5,$J477="N/A"),0,0))))</f>
        <v>0</v>
      </c>
      <c r="AK477" s="42"/>
      <c r="AL477" s="77">
        <f>IF(AND($D477=0,$K477="Oil"),'AMI Ref (2)'!$N$5,IF(AND($D477=0,$K477="Gas"),'AMI Ref (2)'!$O$5,IF(AND($D477=0,$K477="Electric"),'AMI Ref (2)'!$P$5,IF(AND($D477=0,$K477="N/A"),0,0))))</f>
        <v>0</v>
      </c>
      <c r="AM477" s="77">
        <f>IF(AND($D477=1,$K477="Oil"),'AMI Ref (2)'!$N$6,IF(AND($D477=1,$K477="Gas"),'AMI Ref (2)'!$O$6,IF(AND($D477=1,$K477="Electric"),'AMI Ref (2)'!$P$6,IF(AND($D477=1,$K477="N/A"),0,0))))</f>
        <v>0</v>
      </c>
      <c r="AN477" s="77">
        <f>IF(AND($D477=2,$K477="Oil"),'AMI Ref (2)'!$N$7,IF(AND($D477=2,$K477="Gas"),'AMI Ref (2)'!$O$7,IF(AND($D477=2,$K477="Electric"),'AMI Ref (2)'!$P$7,IF(AND($D477=2,$K477="N/A"),0,0))))</f>
        <v>0</v>
      </c>
      <c r="AO477" s="77">
        <f>IF(AND($D477=3,$K477="Oil"),'AMI Ref (2)'!$N$8,IF(AND($D477=3,$K477="Gas"),'AMI Ref (2)'!$O$8,IF(AND($D477=3,$K477="Electric"),'AMI Ref (2)'!$P$8,IF(AND($D477=3,$K477="N/A"),0,0))))</f>
        <v>0</v>
      </c>
      <c r="AP477" s="77">
        <f>IF(AND($D477=4,$K477="Oil"),'AMI Ref (2)'!$N$9,IF(AND($D477=4,$K477="Gas"),'AMI Ref (2)'!$O$9,IF(AND($D477=4,$K477="Electric"),'AMI Ref (2)'!$P$9,IF(AND($D477=4,$K477="N/A"),0,0))))</f>
        <v>0</v>
      </c>
      <c r="AQ477" s="77">
        <f>IF(AND($D477=5,$K477="Oil"),'AMI Ref (2)'!$N$10,IF(AND($D477=5,$K477="Gas"),'AMI Ref (2)'!$O$10,IF(AND($D477=5,$K477="Electric"),'AMI Ref (2)'!$P$10,IF(AND($D477=5,$K477="N/A"),0,0))))</f>
        <v>0</v>
      </c>
      <c r="AR477" s="86">
        <f t="shared" si="110"/>
        <v>0</v>
      </c>
      <c r="AS477" s="87" t="e">
        <f t="shared" si="111"/>
        <v>#N/A</v>
      </c>
    </row>
    <row r="478" spans="1:45" ht="12.95" customHeight="1" x14ac:dyDescent="0.2">
      <c r="A478" s="68">
        <v>476</v>
      </c>
      <c r="B478" s="79">
        <f>Input!E493</f>
        <v>0</v>
      </c>
      <c r="C478" s="79">
        <f>Input!F493</f>
        <v>0</v>
      </c>
      <c r="D478" s="79">
        <f>Input!G493</f>
        <v>0</v>
      </c>
      <c r="E478" s="79">
        <f>Input!H493</f>
        <v>0</v>
      </c>
      <c r="F478" s="80">
        <f>Input!I493</f>
        <v>0</v>
      </c>
      <c r="G478" s="80">
        <f>Input!J493</f>
        <v>0</v>
      </c>
      <c r="H478" s="79">
        <f>Input!K493</f>
        <v>0</v>
      </c>
      <c r="I478" s="79">
        <f>Input!L493</f>
        <v>0</v>
      </c>
      <c r="J478" s="79">
        <f>Input!M493</f>
        <v>0</v>
      </c>
      <c r="K478" s="79">
        <f>Input!N493</f>
        <v>0</v>
      </c>
      <c r="L478" s="79">
        <f>Input!O493</f>
        <v>0</v>
      </c>
      <c r="M478" s="81" t="str">
        <f t="shared" si="102"/>
        <v/>
      </c>
      <c r="N478" s="82">
        <f t="shared" si="103"/>
        <v>0</v>
      </c>
      <c r="O478" s="83">
        <f>Input!C493</f>
        <v>0</v>
      </c>
      <c r="P478" s="83"/>
      <c r="R478" s="11">
        <f t="shared" si="99"/>
        <v>0</v>
      </c>
      <c r="S478" s="15" t="str">
        <f t="shared" si="100"/>
        <v xml:space="preserve"> </v>
      </c>
      <c r="T478" s="15"/>
      <c r="U478" s="12">
        <f t="shared" si="104"/>
        <v>0</v>
      </c>
      <c r="V478" s="12">
        <f t="shared" si="105"/>
        <v>0</v>
      </c>
      <c r="W478" s="12">
        <f t="shared" si="106"/>
        <v>0</v>
      </c>
      <c r="X478" s="12">
        <f t="shared" si="107"/>
        <v>0</v>
      </c>
      <c r="Y478" s="12">
        <f t="shared" si="108"/>
        <v>0</v>
      </c>
      <c r="Z478" s="12">
        <f t="shared" si="109"/>
        <v>0</v>
      </c>
      <c r="AA478" s="12">
        <f t="shared" si="98"/>
        <v>0</v>
      </c>
      <c r="AB478" s="12" t="str">
        <f t="shared" si="101"/>
        <v>00</v>
      </c>
      <c r="AC478" s="85" t="e">
        <f>VLOOKUP(AB478,'AMI Ref (2)'!T:U,2,FALSE)</f>
        <v>#N/A</v>
      </c>
      <c r="AD478" s="86"/>
      <c r="AE478" s="77">
        <f>IF(AND($D478=0,$J478="Oil"),'AMI Ref (2)'!$K$5,IF(AND($D478=0,$J478="Gas"),'AMI Ref (2)'!$L$5,IF(AND($D478=0,$J478="Electric"),'AMI Ref (2)'!$M$5,IF(AND($D478=0,$J478="N/A"),0,0))))</f>
        <v>0</v>
      </c>
      <c r="AF478" s="77">
        <f>IF(AND($D478=1,$J478="Oil"),'AMI Ref (2)'!$K$6,IF(AND($D478=1,$J478="Gas"),'AMI Ref (2)'!$L$6,IF(AND($D478=1,$J478="Electric"),'AMI Ref (2)'!$M$6,IF(AND($D478=1,$J478="N/A"),0,0))))</f>
        <v>0</v>
      </c>
      <c r="AG478" s="77">
        <f>IF(AND($D478=2,$J478="Oil"),'AMI Ref (2)'!$K$7,IF(AND($D478=2,$J478="Gas"),'AMI Ref (2)'!$L$7,IF(AND($D478=2,$J478="Electric"),'AMI Ref (2)'!$M$7,IF(AND($D478=2,$J478="N/A"),0,0))))</f>
        <v>0</v>
      </c>
      <c r="AH478" s="77">
        <f>IF(AND($D478=3,$J478="Oil"),'AMI Ref (2)'!$K$8,IF(AND($D478=3,$J478="Gas"),'AMI Ref (2)'!$L$8,IF(AND($D478=3,$J478="Electric"),'AMI Ref (2)'!$M$8,IF(AND($D478=3,$J478="N/A"),0,0))))</f>
        <v>0</v>
      </c>
      <c r="AI478" s="77">
        <f>IF(AND($D478=4,$J478="Oil"),'AMI Ref (2)'!$K$9,IF(AND($D478=4,$J478="Gas"),'AMI Ref (2)'!$L$9,IF(AND($D478=4,$J478="Electric"),'AMI Ref (2)'!$M$9,IF(AND($D478=4,$J478="N/A"),0,0))))</f>
        <v>0</v>
      </c>
      <c r="AJ478" s="77">
        <f>IF(AND($D478=5,$J478="Oil"),'AMI Ref (2)'!$K$10,IF(AND($D478=5,$J478="Gas"),'AMI Ref (2)'!$L$10,IF(AND($D478=5,$J478="Electric"),'AMI Ref (2)'!$M$10,IF(AND($D478=5,$J478="N/A"),0,0))))</f>
        <v>0</v>
      </c>
      <c r="AK478" s="42"/>
      <c r="AL478" s="77">
        <f>IF(AND($D478=0,$K478="Oil"),'AMI Ref (2)'!$N$5,IF(AND($D478=0,$K478="Gas"),'AMI Ref (2)'!$O$5,IF(AND($D478=0,$K478="Electric"),'AMI Ref (2)'!$P$5,IF(AND($D478=0,$K478="N/A"),0,0))))</f>
        <v>0</v>
      </c>
      <c r="AM478" s="77">
        <f>IF(AND($D478=1,$K478="Oil"),'AMI Ref (2)'!$N$6,IF(AND($D478=1,$K478="Gas"),'AMI Ref (2)'!$O$6,IF(AND($D478=1,$K478="Electric"),'AMI Ref (2)'!$P$6,IF(AND($D478=1,$K478="N/A"),0,0))))</f>
        <v>0</v>
      </c>
      <c r="AN478" s="77">
        <f>IF(AND($D478=2,$K478="Oil"),'AMI Ref (2)'!$N$7,IF(AND($D478=2,$K478="Gas"),'AMI Ref (2)'!$O$7,IF(AND($D478=2,$K478="Electric"),'AMI Ref (2)'!$P$7,IF(AND($D478=2,$K478="N/A"),0,0))))</f>
        <v>0</v>
      </c>
      <c r="AO478" s="77">
        <f>IF(AND($D478=3,$K478="Oil"),'AMI Ref (2)'!$N$8,IF(AND($D478=3,$K478="Gas"),'AMI Ref (2)'!$O$8,IF(AND($D478=3,$K478="Electric"),'AMI Ref (2)'!$P$8,IF(AND($D478=3,$K478="N/A"),0,0))))</f>
        <v>0</v>
      </c>
      <c r="AP478" s="77">
        <f>IF(AND($D478=4,$K478="Oil"),'AMI Ref (2)'!$N$9,IF(AND($D478=4,$K478="Gas"),'AMI Ref (2)'!$O$9,IF(AND($D478=4,$K478="Electric"),'AMI Ref (2)'!$P$9,IF(AND($D478=4,$K478="N/A"),0,0))))</f>
        <v>0</v>
      </c>
      <c r="AQ478" s="77">
        <f>IF(AND($D478=5,$K478="Oil"),'AMI Ref (2)'!$N$10,IF(AND($D478=5,$K478="Gas"),'AMI Ref (2)'!$O$10,IF(AND($D478=5,$K478="Electric"),'AMI Ref (2)'!$P$10,IF(AND($D478=5,$K478="N/A"),0,0))))</f>
        <v>0</v>
      </c>
      <c r="AR478" s="86">
        <f t="shared" si="110"/>
        <v>0</v>
      </c>
      <c r="AS478" s="87" t="e">
        <f t="shared" si="111"/>
        <v>#N/A</v>
      </c>
    </row>
    <row r="479" spans="1:45" ht="12.95" customHeight="1" x14ac:dyDescent="0.2">
      <c r="A479" s="68">
        <v>477</v>
      </c>
      <c r="B479" s="79">
        <f>Input!E494</f>
        <v>0</v>
      </c>
      <c r="C479" s="79">
        <f>Input!F494</f>
        <v>0</v>
      </c>
      <c r="D479" s="79">
        <f>Input!G494</f>
        <v>0</v>
      </c>
      <c r="E479" s="79">
        <f>Input!H494</f>
        <v>0</v>
      </c>
      <c r="F479" s="80">
        <f>Input!I494</f>
        <v>0</v>
      </c>
      <c r="G479" s="80">
        <f>Input!J494</f>
        <v>0</v>
      </c>
      <c r="H479" s="79">
        <f>Input!K494</f>
        <v>0</v>
      </c>
      <c r="I479" s="79">
        <f>Input!L494</f>
        <v>0</v>
      </c>
      <c r="J479" s="79">
        <f>Input!M494</f>
        <v>0</v>
      </c>
      <c r="K479" s="79">
        <f>Input!N494</f>
        <v>0</v>
      </c>
      <c r="L479" s="79">
        <f>Input!O494</f>
        <v>0</v>
      </c>
      <c r="M479" s="81" t="str">
        <f t="shared" si="102"/>
        <v/>
      </c>
      <c r="N479" s="82">
        <f t="shared" si="103"/>
        <v>0</v>
      </c>
      <c r="O479" s="83">
        <f>Input!C494</f>
        <v>0</v>
      </c>
      <c r="P479" s="83"/>
      <c r="R479" s="11">
        <f t="shared" si="99"/>
        <v>0</v>
      </c>
      <c r="S479" s="15" t="str">
        <f t="shared" si="100"/>
        <v xml:space="preserve"> </v>
      </c>
      <c r="T479" s="15"/>
      <c r="U479" s="12">
        <f t="shared" si="104"/>
        <v>0</v>
      </c>
      <c r="V479" s="12">
        <f t="shared" si="105"/>
        <v>0</v>
      </c>
      <c r="W479" s="12">
        <f t="shared" si="106"/>
        <v>0</v>
      </c>
      <c r="X479" s="12">
        <f t="shared" si="107"/>
        <v>0</v>
      </c>
      <c r="Y479" s="12">
        <f t="shared" si="108"/>
        <v>0</v>
      </c>
      <c r="Z479" s="12">
        <f t="shared" si="109"/>
        <v>0</v>
      </c>
      <c r="AA479" s="12">
        <f t="shared" si="98"/>
        <v>0</v>
      </c>
      <c r="AB479" s="12" t="str">
        <f t="shared" si="101"/>
        <v>00</v>
      </c>
      <c r="AC479" s="85" t="e">
        <f>VLOOKUP(AB479,'AMI Ref (2)'!T:U,2,FALSE)</f>
        <v>#N/A</v>
      </c>
      <c r="AD479" s="86"/>
      <c r="AE479" s="77">
        <f>IF(AND($D479=0,$J479="Oil"),'AMI Ref (2)'!$K$5,IF(AND($D479=0,$J479="Gas"),'AMI Ref (2)'!$L$5,IF(AND($D479=0,$J479="Electric"),'AMI Ref (2)'!$M$5,IF(AND($D479=0,$J479="N/A"),0,0))))</f>
        <v>0</v>
      </c>
      <c r="AF479" s="77">
        <f>IF(AND($D479=1,$J479="Oil"),'AMI Ref (2)'!$K$6,IF(AND($D479=1,$J479="Gas"),'AMI Ref (2)'!$L$6,IF(AND($D479=1,$J479="Electric"),'AMI Ref (2)'!$M$6,IF(AND($D479=1,$J479="N/A"),0,0))))</f>
        <v>0</v>
      </c>
      <c r="AG479" s="77">
        <f>IF(AND($D479=2,$J479="Oil"),'AMI Ref (2)'!$K$7,IF(AND($D479=2,$J479="Gas"),'AMI Ref (2)'!$L$7,IF(AND($D479=2,$J479="Electric"),'AMI Ref (2)'!$M$7,IF(AND($D479=2,$J479="N/A"),0,0))))</f>
        <v>0</v>
      </c>
      <c r="AH479" s="77">
        <f>IF(AND($D479=3,$J479="Oil"),'AMI Ref (2)'!$K$8,IF(AND($D479=3,$J479="Gas"),'AMI Ref (2)'!$L$8,IF(AND($D479=3,$J479="Electric"),'AMI Ref (2)'!$M$8,IF(AND($D479=3,$J479="N/A"),0,0))))</f>
        <v>0</v>
      </c>
      <c r="AI479" s="77">
        <f>IF(AND($D479=4,$J479="Oil"),'AMI Ref (2)'!$K$9,IF(AND($D479=4,$J479="Gas"),'AMI Ref (2)'!$L$9,IF(AND($D479=4,$J479="Electric"),'AMI Ref (2)'!$M$9,IF(AND($D479=4,$J479="N/A"),0,0))))</f>
        <v>0</v>
      </c>
      <c r="AJ479" s="77">
        <f>IF(AND($D479=5,$J479="Oil"),'AMI Ref (2)'!$K$10,IF(AND($D479=5,$J479="Gas"),'AMI Ref (2)'!$L$10,IF(AND($D479=5,$J479="Electric"),'AMI Ref (2)'!$M$10,IF(AND($D479=5,$J479="N/A"),0,0))))</f>
        <v>0</v>
      </c>
      <c r="AK479" s="42"/>
      <c r="AL479" s="77">
        <f>IF(AND($D479=0,$K479="Oil"),'AMI Ref (2)'!$N$5,IF(AND($D479=0,$K479="Gas"),'AMI Ref (2)'!$O$5,IF(AND($D479=0,$K479="Electric"),'AMI Ref (2)'!$P$5,IF(AND($D479=0,$K479="N/A"),0,0))))</f>
        <v>0</v>
      </c>
      <c r="AM479" s="77">
        <f>IF(AND($D479=1,$K479="Oil"),'AMI Ref (2)'!$N$6,IF(AND($D479=1,$K479="Gas"),'AMI Ref (2)'!$O$6,IF(AND($D479=1,$K479="Electric"),'AMI Ref (2)'!$P$6,IF(AND($D479=1,$K479="N/A"),0,0))))</f>
        <v>0</v>
      </c>
      <c r="AN479" s="77">
        <f>IF(AND($D479=2,$K479="Oil"),'AMI Ref (2)'!$N$7,IF(AND($D479=2,$K479="Gas"),'AMI Ref (2)'!$O$7,IF(AND($D479=2,$K479="Electric"),'AMI Ref (2)'!$P$7,IF(AND($D479=2,$K479="N/A"),0,0))))</f>
        <v>0</v>
      </c>
      <c r="AO479" s="77">
        <f>IF(AND($D479=3,$K479="Oil"),'AMI Ref (2)'!$N$8,IF(AND($D479=3,$K479="Gas"),'AMI Ref (2)'!$O$8,IF(AND($D479=3,$K479="Electric"),'AMI Ref (2)'!$P$8,IF(AND($D479=3,$K479="N/A"),0,0))))</f>
        <v>0</v>
      </c>
      <c r="AP479" s="77">
        <f>IF(AND($D479=4,$K479="Oil"),'AMI Ref (2)'!$N$9,IF(AND($D479=4,$K479="Gas"),'AMI Ref (2)'!$O$9,IF(AND($D479=4,$K479="Electric"),'AMI Ref (2)'!$P$9,IF(AND($D479=4,$K479="N/A"),0,0))))</f>
        <v>0</v>
      </c>
      <c r="AQ479" s="77">
        <f>IF(AND($D479=5,$K479="Oil"),'AMI Ref (2)'!$N$10,IF(AND($D479=5,$K479="Gas"),'AMI Ref (2)'!$O$10,IF(AND($D479=5,$K479="Electric"),'AMI Ref (2)'!$P$10,IF(AND($D479=5,$K479="N/A"),0,0))))</f>
        <v>0</v>
      </c>
      <c r="AR479" s="86">
        <f t="shared" si="110"/>
        <v>0</v>
      </c>
      <c r="AS479" s="87" t="e">
        <f t="shared" si="111"/>
        <v>#N/A</v>
      </c>
    </row>
    <row r="480" spans="1:45" ht="12.95" customHeight="1" x14ac:dyDescent="0.2">
      <c r="A480" s="68">
        <v>478</v>
      </c>
      <c r="B480" s="79">
        <f>Input!E495</f>
        <v>0</v>
      </c>
      <c r="C480" s="79">
        <f>Input!F495</f>
        <v>0</v>
      </c>
      <c r="D480" s="79">
        <f>Input!G495</f>
        <v>0</v>
      </c>
      <c r="E480" s="79">
        <f>Input!H495</f>
        <v>0</v>
      </c>
      <c r="F480" s="80">
        <f>Input!I495</f>
        <v>0</v>
      </c>
      <c r="G480" s="80">
        <f>Input!J495</f>
        <v>0</v>
      </c>
      <c r="H480" s="79">
        <f>Input!K495</f>
        <v>0</v>
      </c>
      <c r="I480" s="79">
        <f>Input!L495</f>
        <v>0</v>
      </c>
      <c r="J480" s="79">
        <f>Input!M495</f>
        <v>0</v>
      </c>
      <c r="K480" s="79">
        <f>Input!N495</f>
        <v>0</v>
      </c>
      <c r="L480" s="79">
        <f>Input!O495</f>
        <v>0</v>
      </c>
      <c r="M480" s="81" t="str">
        <f t="shared" si="102"/>
        <v/>
      </c>
      <c r="N480" s="82">
        <f t="shared" si="103"/>
        <v>0</v>
      </c>
      <c r="O480" s="83">
        <f>Input!C495</f>
        <v>0</v>
      </c>
      <c r="P480" s="83"/>
      <c r="R480" s="11">
        <f t="shared" si="99"/>
        <v>0</v>
      </c>
      <c r="S480" s="15" t="str">
        <f t="shared" si="100"/>
        <v xml:space="preserve"> </v>
      </c>
      <c r="T480" s="15"/>
      <c r="U480" s="12">
        <f t="shared" si="104"/>
        <v>0</v>
      </c>
      <c r="V480" s="12">
        <f t="shared" si="105"/>
        <v>0</v>
      </c>
      <c r="W480" s="12">
        <f t="shared" si="106"/>
        <v>0</v>
      </c>
      <c r="X480" s="12">
        <f t="shared" si="107"/>
        <v>0</v>
      </c>
      <c r="Y480" s="12">
        <f t="shared" si="108"/>
        <v>0</v>
      </c>
      <c r="Z480" s="12">
        <f t="shared" si="109"/>
        <v>0</v>
      </c>
      <c r="AA480" s="12">
        <f t="shared" si="98"/>
        <v>0</v>
      </c>
      <c r="AB480" s="12" t="str">
        <f t="shared" si="101"/>
        <v>00</v>
      </c>
      <c r="AC480" s="85" t="e">
        <f>VLOOKUP(AB480,'AMI Ref (2)'!T:U,2,FALSE)</f>
        <v>#N/A</v>
      </c>
      <c r="AD480" s="86"/>
      <c r="AE480" s="77">
        <f>IF(AND($D480=0,$J480="Oil"),'AMI Ref (2)'!$K$5,IF(AND($D480=0,$J480="Gas"),'AMI Ref (2)'!$L$5,IF(AND($D480=0,$J480="Electric"),'AMI Ref (2)'!$M$5,IF(AND($D480=0,$J480="N/A"),0,0))))</f>
        <v>0</v>
      </c>
      <c r="AF480" s="77">
        <f>IF(AND($D480=1,$J480="Oil"),'AMI Ref (2)'!$K$6,IF(AND($D480=1,$J480="Gas"),'AMI Ref (2)'!$L$6,IF(AND($D480=1,$J480="Electric"),'AMI Ref (2)'!$M$6,IF(AND($D480=1,$J480="N/A"),0,0))))</f>
        <v>0</v>
      </c>
      <c r="AG480" s="77">
        <f>IF(AND($D480=2,$J480="Oil"),'AMI Ref (2)'!$K$7,IF(AND($D480=2,$J480="Gas"),'AMI Ref (2)'!$L$7,IF(AND($D480=2,$J480="Electric"),'AMI Ref (2)'!$M$7,IF(AND($D480=2,$J480="N/A"),0,0))))</f>
        <v>0</v>
      </c>
      <c r="AH480" s="77">
        <f>IF(AND($D480=3,$J480="Oil"),'AMI Ref (2)'!$K$8,IF(AND($D480=3,$J480="Gas"),'AMI Ref (2)'!$L$8,IF(AND($D480=3,$J480="Electric"),'AMI Ref (2)'!$M$8,IF(AND($D480=3,$J480="N/A"),0,0))))</f>
        <v>0</v>
      </c>
      <c r="AI480" s="77">
        <f>IF(AND($D480=4,$J480="Oil"),'AMI Ref (2)'!$K$9,IF(AND($D480=4,$J480="Gas"),'AMI Ref (2)'!$L$9,IF(AND($D480=4,$J480="Electric"),'AMI Ref (2)'!$M$9,IF(AND($D480=4,$J480="N/A"),0,0))))</f>
        <v>0</v>
      </c>
      <c r="AJ480" s="77">
        <f>IF(AND($D480=5,$J480="Oil"),'AMI Ref (2)'!$K$10,IF(AND($D480=5,$J480="Gas"),'AMI Ref (2)'!$L$10,IF(AND($D480=5,$J480="Electric"),'AMI Ref (2)'!$M$10,IF(AND($D480=5,$J480="N/A"),0,0))))</f>
        <v>0</v>
      </c>
      <c r="AK480" s="42"/>
      <c r="AL480" s="77">
        <f>IF(AND($D480=0,$K480="Oil"),'AMI Ref (2)'!$N$5,IF(AND($D480=0,$K480="Gas"),'AMI Ref (2)'!$O$5,IF(AND($D480=0,$K480="Electric"),'AMI Ref (2)'!$P$5,IF(AND($D480=0,$K480="N/A"),0,0))))</f>
        <v>0</v>
      </c>
      <c r="AM480" s="77">
        <f>IF(AND($D480=1,$K480="Oil"),'AMI Ref (2)'!$N$6,IF(AND($D480=1,$K480="Gas"),'AMI Ref (2)'!$O$6,IF(AND($D480=1,$K480="Electric"),'AMI Ref (2)'!$P$6,IF(AND($D480=1,$K480="N/A"),0,0))))</f>
        <v>0</v>
      </c>
      <c r="AN480" s="77">
        <f>IF(AND($D480=2,$K480="Oil"),'AMI Ref (2)'!$N$7,IF(AND($D480=2,$K480="Gas"),'AMI Ref (2)'!$O$7,IF(AND($D480=2,$K480="Electric"),'AMI Ref (2)'!$P$7,IF(AND($D480=2,$K480="N/A"),0,0))))</f>
        <v>0</v>
      </c>
      <c r="AO480" s="77">
        <f>IF(AND($D480=3,$K480="Oil"),'AMI Ref (2)'!$N$8,IF(AND($D480=3,$K480="Gas"),'AMI Ref (2)'!$O$8,IF(AND($D480=3,$K480="Electric"),'AMI Ref (2)'!$P$8,IF(AND($D480=3,$K480="N/A"),0,0))))</f>
        <v>0</v>
      </c>
      <c r="AP480" s="77">
        <f>IF(AND($D480=4,$K480="Oil"),'AMI Ref (2)'!$N$9,IF(AND($D480=4,$K480="Gas"),'AMI Ref (2)'!$O$9,IF(AND($D480=4,$K480="Electric"),'AMI Ref (2)'!$P$9,IF(AND($D480=4,$K480="N/A"),0,0))))</f>
        <v>0</v>
      </c>
      <c r="AQ480" s="77">
        <f>IF(AND($D480=5,$K480="Oil"),'AMI Ref (2)'!$N$10,IF(AND($D480=5,$K480="Gas"),'AMI Ref (2)'!$O$10,IF(AND($D480=5,$K480="Electric"),'AMI Ref (2)'!$P$10,IF(AND($D480=5,$K480="N/A"),0,0))))</f>
        <v>0</v>
      </c>
      <c r="AR480" s="86">
        <f t="shared" si="110"/>
        <v>0</v>
      </c>
      <c r="AS480" s="87" t="e">
        <f t="shared" si="111"/>
        <v>#N/A</v>
      </c>
    </row>
    <row r="481" spans="1:45" ht="12.95" customHeight="1" x14ac:dyDescent="0.2">
      <c r="A481" s="68">
        <v>479</v>
      </c>
      <c r="B481" s="79">
        <f>Input!E496</f>
        <v>0</v>
      </c>
      <c r="C481" s="79">
        <f>Input!F496</f>
        <v>0</v>
      </c>
      <c r="D481" s="79">
        <f>Input!G496</f>
        <v>0</v>
      </c>
      <c r="E481" s="79">
        <f>Input!H496</f>
        <v>0</v>
      </c>
      <c r="F481" s="80">
        <f>Input!I496</f>
        <v>0</v>
      </c>
      <c r="G481" s="80">
        <f>Input!J496</f>
        <v>0</v>
      </c>
      <c r="H481" s="79">
        <f>Input!K496</f>
        <v>0</v>
      </c>
      <c r="I481" s="79">
        <f>Input!L496</f>
        <v>0</v>
      </c>
      <c r="J481" s="79">
        <f>Input!M496</f>
        <v>0</v>
      </c>
      <c r="K481" s="79">
        <f>Input!N496</f>
        <v>0</v>
      </c>
      <c r="L481" s="79">
        <f>Input!O496</f>
        <v>0</v>
      </c>
      <c r="M481" s="81" t="str">
        <f t="shared" si="102"/>
        <v/>
      </c>
      <c r="N481" s="82">
        <f t="shared" si="103"/>
        <v>0</v>
      </c>
      <c r="O481" s="83">
        <f>Input!C496</f>
        <v>0</v>
      </c>
      <c r="P481" s="83"/>
      <c r="R481" s="11">
        <f t="shared" si="99"/>
        <v>0</v>
      </c>
      <c r="S481" s="15" t="str">
        <f t="shared" si="100"/>
        <v xml:space="preserve"> </v>
      </c>
      <c r="T481" s="15"/>
      <c r="U481" s="12">
        <f t="shared" si="104"/>
        <v>0</v>
      </c>
      <c r="V481" s="12">
        <f t="shared" si="105"/>
        <v>0</v>
      </c>
      <c r="W481" s="12">
        <f t="shared" si="106"/>
        <v>0</v>
      </c>
      <c r="X481" s="12">
        <f t="shared" si="107"/>
        <v>0</v>
      </c>
      <c r="Y481" s="12">
        <f t="shared" si="108"/>
        <v>0</v>
      </c>
      <c r="Z481" s="12">
        <f t="shared" si="109"/>
        <v>0</v>
      </c>
      <c r="AA481" s="12">
        <f t="shared" si="98"/>
        <v>0</v>
      </c>
      <c r="AB481" s="12" t="str">
        <f t="shared" si="101"/>
        <v>00</v>
      </c>
      <c r="AC481" s="85" t="e">
        <f>VLOOKUP(AB481,'AMI Ref (2)'!T:U,2,FALSE)</f>
        <v>#N/A</v>
      </c>
      <c r="AD481" s="86"/>
      <c r="AE481" s="77">
        <f>IF(AND($D481=0,$J481="Oil"),'AMI Ref (2)'!$K$5,IF(AND($D481=0,$J481="Gas"),'AMI Ref (2)'!$L$5,IF(AND($D481=0,$J481="Electric"),'AMI Ref (2)'!$M$5,IF(AND($D481=0,$J481="N/A"),0,0))))</f>
        <v>0</v>
      </c>
      <c r="AF481" s="77">
        <f>IF(AND($D481=1,$J481="Oil"),'AMI Ref (2)'!$K$6,IF(AND($D481=1,$J481="Gas"),'AMI Ref (2)'!$L$6,IF(AND($D481=1,$J481="Electric"),'AMI Ref (2)'!$M$6,IF(AND($D481=1,$J481="N/A"),0,0))))</f>
        <v>0</v>
      </c>
      <c r="AG481" s="77">
        <f>IF(AND($D481=2,$J481="Oil"),'AMI Ref (2)'!$K$7,IF(AND($D481=2,$J481="Gas"),'AMI Ref (2)'!$L$7,IF(AND($D481=2,$J481="Electric"),'AMI Ref (2)'!$M$7,IF(AND($D481=2,$J481="N/A"),0,0))))</f>
        <v>0</v>
      </c>
      <c r="AH481" s="77">
        <f>IF(AND($D481=3,$J481="Oil"),'AMI Ref (2)'!$K$8,IF(AND($D481=3,$J481="Gas"),'AMI Ref (2)'!$L$8,IF(AND($D481=3,$J481="Electric"),'AMI Ref (2)'!$M$8,IF(AND($D481=3,$J481="N/A"),0,0))))</f>
        <v>0</v>
      </c>
      <c r="AI481" s="77">
        <f>IF(AND($D481=4,$J481="Oil"),'AMI Ref (2)'!$K$9,IF(AND($D481=4,$J481="Gas"),'AMI Ref (2)'!$L$9,IF(AND($D481=4,$J481="Electric"),'AMI Ref (2)'!$M$9,IF(AND($D481=4,$J481="N/A"),0,0))))</f>
        <v>0</v>
      </c>
      <c r="AJ481" s="77">
        <f>IF(AND($D481=5,$J481="Oil"),'AMI Ref (2)'!$K$10,IF(AND($D481=5,$J481="Gas"),'AMI Ref (2)'!$L$10,IF(AND($D481=5,$J481="Electric"),'AMI Ref (2)'!$M$10,IF(AND($D481=5,$J481="N/A"),0,0))))</f>
        <v>0</v>
      </c>
      <c r="AK481" s="42"/>
      <c r="AL481" s="77">
        <f>IF(AND($D481=0,$K481="Oil"),'AMI Ref (2)'!$N$5,IF(AND($D481=0,$K481="Gas"),'AMI Ref (2)'!$O$5,IF(AND($D481=0,$K481="Electric"),'AMI Ref (2)'!$P$5,IF(AND($D481=0,$K481="N/A"),0,0))))</f>
        <v>0</v>
      </c>
      <c r="AM481" s="77">
        <f>IF(AND($D481=1,$K481="Oil"),'AMI Ref (2)'!$N$6,IF(AND($D481=1,$K481="Gas"),'AMI Ref (2)'!$O$6,IF(AND($D481=1,$K481="Electric"),'AMI Ref (2)'!$P$6,IF(AND($D481=1,$K481="N/A"),0,0))))</f>
        <v>0</v>
      </c>
      <c r="AN481" s="77">
        <f>IF(AND($D481=2,$K481="Oil"),'AMI Ref (2)'!$N$7,IF(AND($D481=2,$K481="Gas"),'AMI Ref (2)'!$O$7,IF(AND($D481=2,$K481="Electric"),'AMI Ref (2)'!$P$7,IF(AND($D481=2,$K481="N/A"),0,0))))</f>
        <v>0</v>
      </c>
      <c r="AO481" s="77">
        <f>IF(AND($D481=3,$K481="Oil"),'AMI Ref (2)'!$N$8,IF(AND($D481=3,$K481="Gas"),'AMI Ref (2)'!$O$8,IF(AND($D481=3,$K481="Electric"),'AMI Ref (2)'!$P$8,IF(AND($D481=3,$K481="N/A"),0,0))))</f>
        <v>0</v>
      </c>
      <c r="AP481" s="77">
        <f>IF(AND($D481=4,$K481="Oil"),'AMI Ref (2)'!$N$9,IF(AND($D481=4,$K481="Gas"),'AMI Ref (2)'!$O$9,IF(AND($D481=4,$K481="Electric"),'AMI Ref (2)'!$P$9,IF(AND($D481=4,$K481="N/A"),0,0))))</f>
        <v>0</v>
      </c>
      <c r="AQ481" s="77">
        <f>IF(AND($D481=5,$K481="Oil"),'AMI Ref (2)'!$N$10,IF(AND($D481=5,$K481="Gas"),'AMI Ref (2)'!$O$10,IF(AND($D481=5,$K481="Electric"),'AMI Ref (2)'!$P$10,IF(AND($D481=5,$K481="N/A"),0,0))))</f>
        <v>0</v>
      </c>
      <c r="AR481" s="86">
        <f t="shared" si="110"/>
        <v>0</v>
      </c>
      <c r="AS481" s="87" t="e">
        <f t="shared" si="111"/>
        <v>#N/A</v>
      </c>
    </row>
    <row r="482" spans="1:45" ht="12.95" customHeight="1" x14ac:dyDescent="0.2">
      <c r="A482" s="68">
        <v>480</v>
      </c>
      <c r="B482" s="79">
        <f>Input!E497</f>
        <v>0</v>
      </c>
      <c r="C482" s="79">
        <f>Input!F497</f>
        <v>0</v>
      </c>
      <c r="D482" s="79">
        <f>Input!G497</f>
        <v>0</v>
      </c>
      <c r="E482" s="79">
        <f>Input!H497</f>
        <v>0</v>
      </c>
      <c r="F482" s="80">
        <f>Input!I497</f>
        <v>0</v>
      </c>
      <c r="G482" s="80">
        <f>Input!J497</f>
        <v>0</v>
      </c>
      <c r="H482" s="79">
        <f>Input!K497</f>
        <v>0</v>
      </c>
      <c r="I482" s="79">
        <f>Input!L497</f>
        <v>0</v>
      </c>
      <c r="J482" s="79">
        <f>Input!M497</f>
        <v>0</v>
      </c>
      <c r="K482" s="79">
        <f>Input!N497</f>
        <v>0</v>
      </c>
      <c r="L482" s="79">
        <f>Input!O497</f>
        <v>0</v>
      </c>
      <c r="M482" s="81" t="str">
        <f t="shared" si="102"/>
        <v/>
      </c>
      <c r="N482" s="82">
        <f t="shared" si="103"/>
        <v>0</v>
      </c>
      <c r="O482" s="83">
        <f>Input!C497</f>
        <v>0</v>
      </c>
      <c r="P482" s="83"/>
      <c r="R482" s="11">
        <f t="shared" si="99"/>
        <v>0</v>
      </c>
      <c r="S482" s="15" t="str">
        <f t="shared" si="100"/>
        <v xml:space="preserve"> </v>
      </c>
      <c r="T482" s="15"/>
      <c r="U482" s="12">
        <f t="shared" si="104"/>
        <v>0</v>
      </c>
      <c r="V482" s="12">
        <f t="shared" si="105"/>
        <v>0</v>
      </c>
      <c r="W482" s="12">
        <f t="shared" si="106"/>
        <v>0</v>
      </c>
      <c r="X482" s="12">
        <f t="shared" si="107"/>
        <v>0</v>
      </c>
      <c r="Y482" s="12">
        <f t="shared" si="108"/>
        <v>0</v>
      </c>
      <c r="Z482" s="12">
        <f t="shared" si="109"/>
        <v>0</v>
      </c>
      <c r="AA482" s="12">
        <f t="shared" si="98"/>
        <v>0</v>
      </c>
      <c r="AB482" s="12" t="str">
        <f t="shared" si="101"/>
        <v>00</v>
      </c>
      <c r="AC482" s="85" t="e">
        <f>VLOOKUP(AB482,'AMI Ref (2)'!T:U,2,FALSE)</f>
        <v>#N/A</v>
      </c>
      <c r="AD482" s="86"/>
      <c r="AE482" s="77">
        <f>IF(AND($D482=0,$J482="Oil"),'AMI Ref (2)'!$K$5,IF(AND($D482=0,$J482="Gas"),'AMI Ref (2)'!$L$5,IF(AND($D482=0,$J482="Electric"),'AMI Ref (2)'!$M$5,IF(AND($D482=0,$J482="N/A"),0,0))))</f>
        <v>0</v>
      </c>
      <c r="AF482" s="77">
        <f>IF(AND($D482=1,$J482="Oil"),'AMI Ref (2)'!$K$6,IF(AND($D482=1,$J482="Gas"),'AMI Ref (2)'!$L$6,IF(AND($D482=1,$J482="Electric"),'AMI Ref (2)'!$M$6,IF(AND($D482=1,$J482="N/A"),0,0))))</f>
        <v>0</v>
      </c>
      <c r="AG482" s="77">
        <f>IF(AND($D482=2,$J482="Oil"),'AMI Ref (2)'!$K$7,IF(AND($D482=2,$J482="Gas"),'AMI Ref (2)'!$L$7,IF(AND($D482=2,$J482="Electric"),'AMI Ref (2)'!$M$7,IF(AND($D482=2,$J482="N/A"),0,0))))</f>
        <v>0</v>
      </c>
      <c r="AH482" s="77">
        <f>IF(AND($D482=3,$J482="Oil"),'AMI Ref (2)'!$K$8,IF(AND($D482=3,$J482="Gas"),'AMI Ref (2)'!$L$8,IF(AND($D482=3,$J482="Electric"),'AMI Ref (2)'!$M$8,IF(AND($D482=3,$J482="N/A"),0,0))))</f>
        <v>0</v>
      </c>
      <c r="AI482" s="77">
        <f>IF(AND($D482=4,$J482="Oil"),'AMI Ref (2)'!$K$9,IF(AND($D482=4,$J482="Gas"),'AMI Ref (2)'!$L$9,IF(AND($D482=4,$J482="Electric"),'AMI Ref (2)'!$M$9,IF(AND($D482=4,$J482="N/A"),0,0))))</f>
        <v>0</v>
      </c>
      <c r="AJ482" s="77">
        <f>IF(AND($D482=5,$J482="Oil"),'AMI Ref (2)'!$K$10,IF(AND($D482=5,$J482="Gas"),'AMI Ref (2)'!$L$10,IF(AND($D482=5,$J482="Electric"),'AMI Ref (2)'!$M$10,IF(AND($D482=5,$J482="N/A"),0,0))))</f>
        <v>0</v>
      </c>
      <c r="AK482" s="42"/>
      <c r="AL482" s="77">
        <f>IF(AND($D482=0,$K482="Oil"),'AMI Ref (2)'!$N$5,IF(AND($D482=0,$K482="Gas"),'AMI Ref (2)'!$O$5,IF(AND($D482=0,$K482="Electric"),'AMI Ref (2)'!$P$5,IF(AND($D482=0,$K482="N/A"),0,0))))</f>
        <v>0</v>
      </c>
      <c r="AM482" s="77">
        <f>IF(AND($D482=1,$K482="Oil"),'AMI Ref (2)'!$N$6,IF(AND($D482=1,$K482="Gas"),'AMI Ref (2)'!$O$6,IF(AND($D482=1,$K482="Electric"),'AMI Ref (2)'!$P$6,IF(AND($D482=1,$K482="N/A"),0,0))))</f>
        <v>0</v>
      </c>
      <c r="AN482" s="77">
        <f>IF(AND($D482=2,$K482="Oil"),'AMI Ref (2)'!$N$7,IF(AND($D482=2,$K482="Gas"),'AMI Ref (2)'!$O$7,IF(AND($D482=2,$K482="Electric"),'AMI Ref (2)'!$P$7,IF(AND($D482=2,$K482="N/A"),0,0))))</f>
        <v>0</v>
      </c>
      <c r="AO482" s="77">
        <f>IF(AND($D482=3,$K482="Oil"),'AMI Ref (2)'!$N$8,IF(AND($D482=3,$K482="Gas"),'AMI Ref (2)'!$O$8,IF(AND($D482=3,$K482="Electric"),'AMI Ref (2)'!$P$8,IF(AND($D482=3,$K482="N/A"),0,0))))</f>
        <v>0</v>
      </c>
      <c r="AP482" s="77">
        <f>IF(AND($D482=4,$K482="Oil"),'AMI Ref (2)'!$N$9,IF(AND($D482=4,$K482="Gas"),'AMI Ref (2)'!$O$9,IF(AND($D482=4,$K482="Electric"),'AMI Ref (2)'!$P$9,IF(AND($D482=4,$K482="N/A"),0,0))))</f>
        <v>0</v>
      </c>
      <c r="AQ482" s="77">
        <f>IF(AND($D482=5,$K482="Oil"),'AMI Ref (2)'!$N$10,IF(AND($D482=5,$K482="Gas"),'AMI Ref (2)'!$O$10,IF(AND($D482=5,$K482="Electric"),'AMI Ref (2)'!$P$10,IF(AND($D482=5,$K482="N/A"),0,0))))</f>
        <v>0</v>
      </c>
      <c r="AR482" s="86">
        <f t="shared" si="110"/>
        <v>0</v>
      </c>
      <c r="AS482" s="87" t="e">
        <f t="shared" si="111"/>
        <v>#N/A</v>
      </c>
    </row>
    <row r="483" spans="1:45" ht="12.95" customHeight="1" x14ac:dyDescent="0.2">
      <c r="A483" s="68">
        <v>481</v>
      </c>
      <c r="B483" s="79">
        <f>Input!E498</f>
        <v>0</v>
      </c>
      <c r="C483" s="79">
        <f>Input!F498</f>
        <v>0</v>
      </c>
      <c r="D483" s="79">
        <f>Input!G498</f>
        <v>0</v>
      </c>
      <c r="E483" s="79">
        <f>Input!H498</f>
        <v>0</v>
      </c>
      <c r="F483" s="80">
        <f>Input!I498</f>
        <v>0</v>
      </c>
      <c r="G483" s="80">
        <f>Input!J498</f>
        <v>0</v>
      </c>
      <c r="H483" s="79">
        <f>Input!K498</f>
        <v>0</v>
      </c>
      <c r="I483" s="79">
        <f>Input!L498</f>
        <v>0</v>
      </c>
      <c r="J483" s="79">
        <f>Input!M498</f>
        <v>0</v>
      </c>
      <c r="K483" s="79">
        <f>Input!N498</f>
        <v>0</v>
      </c>
      <c r="L483" s="79">
        <f>Input!O498</f>
        <v>0</v>
      </c>
      <c r="M483" s="81" t="str">
        <f t="shared" si="102"/>
        <v/>
      </c>
      <c r="N483" s="82">
        <f t="shared" si="103"/>
        <v>0</v>
      </c>
      <c r="O483" s="83">
        <f>Input!C498</f>
        <v>0</v>
      </c>
      <c r="P483" s="83"/>
      <c r="R483" s="11">
        <f t="shared" si="99"/>
        <v>0</v>
      </c>
      <c r="S483" s="15" t="str">
        <f t="shared" si="100"/>
        <v xml:space="preserve"> </v>
      </c>
      <c r="T483" s="15"/>
      <c r="U483" s="12">
        <f t="shared" si="104"/>
        <v>0</v>
      </c>
      <c r="V483" s="12">
        <f t="shared" si="105"/>
        <v>0</v>
      </c>
      <c r="W483" s="12">
        <f t="shared" si="106"/>
        <v>0</v>
      </c>
      <c r="X483" s="12">
        <f t="shared" si="107"/>
        <v>0</v>
      </c>
      <c r="Y483" s="12">
        <f t="shared" si="108"/>
        <v>0</v>
      </c>
      <c r="Z483" s="12">
        <f t="shared" si="109"/>
        <v>0</v>
      </c>
      <c r="AA483" s="12">
        <f t="shared" si="98"/>
        <v>0</v>
      </c>
      <c r="AB483" s="12" t="str">
        <f t="shared" si="101"/>
        <v>00</v>
      </c>
      <c r="AC483" s="85" t="e">
        <f>VLOOKUP(AB483,'AMI Ref (2)'!T:U,2,FALSE)</f>
        <v>#N/A</v>
      </c>
      <c r="AD483" s="86"/>
      <c r="AE483" s="77">
        <f>IF(AND($D483=0,$J483="Oil"),'AMI Ref (2)'!$K$5,IF(AND($D483=0,$J483="Gas"),'AMI Ref (2)'!$L$5,IF(AND($D483=0,$J483="Electric"),'AMI Ref (2)'!$M$5,IF(AND($D483=0,$J483="N/A"),0,0))))</f>
        <v>0</v>
      </c>
      <c r="AF483" s="77">
        <f>IF(AND($D483=1,$J483="Oil"),'AMI Ref (2)'!$K$6,IF(AND($D483=1,$J483="Gas"),'AMI Ref (2)'!$L$6,IF(AND($D483=1,$J483="Electric"),'AMI Ref (2)'!$M$6,IF(AND($D483=1,$J483="N/A"),0,0))))</f>
        <v>0</v>
      </c>
      <c r="AG483" s="77">
        <f>IF(AND($D483=2,$J483="Oil"),'AMI Ref (2)'!$K$7,IF(AND($D483=2,$J483="Gas"),'AMI Ref (2)'!$L$7,IF(AND($D483=2,$J483="Electric"),'AMI Ref (2)'!$M$7,IF(AND($D483=2,$J483="N/A"),0,0))))</f>
        <v>0</v>
      </c>
      <c r="AH483" s="77">
        <f>IF(AND($D483=3,$J483="Oil"),'AMI Ref (2)'!$K$8,IF(AND($D483=3,$J483="Gas"),'AMI Ref (2)'!$L$8,IF(AND($D483=3,$J483="Electric"),'AMI Ref (2)'!$M$8,IF(AND($D483=3,$J483="N/A"),0,0))))</f>
        <v>0</v>
      </c>
      <c r="AI483" s="77">
        <f>IF(AND($D483=4,$J483="Oil"),'AMI Ref (2)'!$K$9,IF(AND($D483=4,$J483="Gas"),'AMI Ref (2)'!$L$9,IF(AND($D483=4,$J483="Electric"),'AMI Ref (2)'!$M$9,IF(AND($D483=4,$J483="N/A"),0,0))))</f>
        <v>0</v>
      </c>
      <c r="AJ483" s="77">
        <f>IF(AND($D483=5,$J483="Oil"),'AMI Ref (2)'!$K$10,IF(AND($D483=5,$J483="Gas"),'AMI Ref (2)'!$L$10,IF(AND($D483=5,$J483="Electric"),'AMI Ref (2)'!$M$10,IF(AND($D483=5,$J483="N/A"),0,0))))</f>
        <v>0</v>
      </c>
      <c r="AK483" s="42"/>
      <c r="AL483" s="77">
        <f>IF(AND($D483=0,$K483="Oil"),'AMI Ref (2)'!$N$5,IF(AND($D483=0,$K483="Gas"),'AMI Ref (2)'!$O$5,IF(AND($D483=0,$K483="Electric"),'AMI Ref (2)'!$P$5,IF(AND($D483=0,$K483="N/A"),0,0))))</f>
        <v>0</v>
      </c>
      <c r="AM483" s="77">
        <f>IF(AND($D483=1,$K483="Oil"),'AMI Ref (2)'!$N$6,IF(AND($D483=1,$K483="Gas"),'AMI Ref (2)'!$O$6,IF(AND($D483=1,$K483="Electric"),'AMI Ref (2)'!$P$6,IF(AND($D483=1,$K483="N/A"),0,0))))</f>
        <v>0</v>
      </c>
      <c r="AN483" s="77">
        <f>IF(AND($D483=2,$K483="Oil"),'AMI Ref (2)'!$N$7,IF(AND($D483=2,$K483="Gas"),'AMI Ref (2)'!$O$7,IF(AND($D483=2,$K483="Electric"),'AMI Ref (2)'!$P$7,IF(AND($D483=2,$K483="N/A"),0,0))))</f>
        <v>0</v>
      </c>
      <c r="AO483" s="77">
        <f>IF(AND($D483=3,$K483="Oil"),'AMI Ref (2)'!$N$8,IF(AND($D483=3,$K483="Gas"),'AMI Ref (2)'!$O$8,IF(AND($D483=3,$K483="Electric"),'AMI Ref (2)'!$P$8,IF(AND($D483=3,$K483="N/A"),0,0))))</f>
        <v>0</v>
      </c>
      <c r="AP483" s="77">
        <f>IF(AND($D483=4,$K483="Oil"),'AMI Ref (2)'!$N$9,IF(AND($D483=4,$K483="Gas"),'AMI Ref (2)'!$O$9,IF(AND($D483=4,$K483="Electric"),'AMI Ref (2)'!$P$9,IF(AND($D483=4,$K483="N/A"),0,0))))</f>
        <v>0</v>
      </c>
      <c r="AQ483" s="77">
        <f>IF(AND($D483=5,$K483="Oil"),'AMI Ref (2)'!$N$10,IF(AND($D483=5,$K483="Gas"),'AMI Ref (2)'!$O$10,IF(AND($D483=5,$K483="Electric"),'AMI Ref (2)'!$P$10,IF(AND($D483=5,$K483="N/A"),0,0))))</f>
        <v>0</v>
      </c>
      <c r="AR483" s="86">
        <f t="shared" si="110"/>
        <v>0</v>
      </c>
      <c r="AS483" s="87" t="e">
        <f t="shared" si="111"/>
        <v>#N/A</v>
      </c>
    </row>
    <row r="484" spans="1:45" ht="12.95" customHeight="1" x14ac:dyDescent="0.2">
      <c r="A484" s="68">
        <v>482</v>
      </c>
      <c r="B484" s="79">
        <f>Input!E499</f>
        <v>0</v>
      </c>
      <c r="C484" s="79">
        <f>Input!F499</f>
        <v>0</v>
      </c>
      <c r="D484" s="79">
        <f>Input!G499</f>
        <v>0</v>
      </c>
      <c r="E484" s="79">
        <f>Input!H499</f>
        <v>0</v>
      </c>
      <c r="F484" s="80">
        <f>Input!I499</f>
        <v>0</v>
      </c>
      <c r="G484" s="80">
        <f>Input!J499</f>
        <v>0</v>
      </c>
      <c r="H484" s="79">
        <f>Input!K499</f>
        <v>0</v>
      </c>
      <c r="I484" s="79">
        <f>Input!L499</f>
        <v>0</v>
      </c>
      <c r="J484" s="79">
        <f>Input!M499</f>
        <v>0</v>
      </c>
      <c r="K484" s="79">
        <f>Input!N499</f>
        <v>0</v>
      </c>
      <c r="L484" s="79">
        <f>Input!O499</f>
        <v>0</v>
      </c>
      <c r="M484" s="81" t="str">
        <f t="shared" si="102"/>
        <v/>
      </c>
      <c r="N484" s="82">
        <f t="shared" si="103"/>
        <v>0</v>
      </c>
      <c r="O484" s="83">
        <f>Input!C499</f>
        <v>0</v>
      </c>
      <c r="P484" s="83"/>
      <c r="R484" s="11">
        <f t="shared" si="99"/>
        <v>0</v>
      </c>
      <c r="S484" s="15" t="str">
        <f t="shared" si="100"/>
        <v xml:space="preserve"> </v>
      </c>
      <c r="T484" s="15"/>
      <c r="U484" s="12">
        <f t="shared" si="104"/>
        <v>0</v>
      </c>
      <c r="V484" s="12">
        <f t="shared" si="105"/>
        <v>0</v>
      </c>
      <c r="W484" s="12">
        <f t="shared" si="106"/>
        <v>0</v>
      </c>
      <c r="X484" s="12">
        <f t="shared" si="107"/>
        <v>0</v>
      </c>
      <c r="Y484" s="12">
        <f t="shared" si="108"/>
        <v>0</v>
      </c>
      <c r="Z484" s="12">
        <f t="shared" si="109"/>
        <v>0</v>
      </c>
      <c r="AA484" s="12">
        <f t="shared" si="98"/>
        <v>0</v>
      </c>
      <c r="AB484" s="12" t="str">
        <f t="shared" si="101"/>
        <v>00</v>
      </c>
      <c r="AC484" s="85" t="e">
        <f>VLOOKUP(AB484,'AMI Ref (2)'!T:U,2,FALSE)</f>
        <v>#N/A</v>
      </c>
      <c r="AD484" s="86"/>
      <c r="AE484" s="77">
        <f>IF(AND($D484=0,$J484="Oil"),'AMI Ref (2)'!$K$5,IF(AND($D484=0,$J484="Gas"),'AMI Ref (2)'!$L$5,IF(AND($D484=0,$J484="Electric"),'AMI Ref (2)'!$M$5,IF(AND($D484=0,$J484="N/A"),0,0))))</f>
        <v>0</v>
      </c>
      <c r="AF484" s="77">
        <f>IF(AND($D484=1,$J484="Oil"),'AMI Ref (2)'!$K$6,IF(AND($D484=1,$J484="Gas"),'AMI Ref (2)'!$L$6,IF(AND($D484=1,$J484="Electric"),'AMI Ref (2)'!$M$6,IF(AND($D484=1,$J484="N/A"),0,0))))</f>
        <v>0</v>
      </c>
      <c r="AG484" s="77">
        <f>IF(AND($D484=2,$J484="Oil"),'AMI Ref (2)'!$K$7,IF(AND($D484=2,$J484="Gas"),'AMI Ref (2)'!$L$7,IF(AND($D484=2,$J484="Electric"),'AMI Ref (2)'!$M$7,IF(AND($D484=2,$J484="N/A"),0,0))))</f>
        <v>0</v>
      </c>
      <c r="AH484" s="77">
        <f>IF(AND($D484=3,$J484="Oil"),'AMI Ref (2)'!$K$8,IF(AND($D484=3,$J484="Gas"),'AMI Ref (2)'!$L$8,IF(AND($D484=3,$J484="Electric"),'AMI Ref (2)'!$M$8,IF(AND($D484=3,$J484="N/A"),0,0))))</f>
        <v>0</v>
      </c>
      <c r="AI484" s="77">
        <f>IF(AND($D484=4,$J484="Oil"),'AMI Ref (2)'!$K$9,IF(AND($D484=4,$J484="Gas"),'AMI Ref (2)'!$L$9,IF(AND($D484=4,$J484="Electric"),'AMI Ref (2)'!$M$9,IF(AND($D484=4,$J484="N/A"),0,0))))</f>
        <v>0</v>
      </c>
      <c r="AJ484" s="77">
        <f>IF(AND($D484=5,$J484="Oil"),'AMI Ref (2)'!$K$10,IF(AND($D484=5,$J484="Gas"),'AMI Ref (2)'!$L$10,IF(AND($D484=5,$J484="Electric"),'AMI Ref (2)'!$M$10,IF(AND($D484=5,$J484="N/A"),0,0))))</f>
        <v>0</v>
      </c>
      <c r="AK484" s="42"/>
      <c r="AL484" s="77">
        <f>IF(AND($D484=0,$K484="Oil"),'AMI Ref (2)'!$N$5,IF(AND($D484=0,$K484="Gas"),'AMI Ref (2)'!$O$5,IF(AND($D484=0,$K484="Electric"),'AMI Ref (2)'!$P$5,IF(AND($D484=0,$K484="N/A"),0,0))))</f>
        <v>0</v>
      </c>
      <c r="AM484" s="77">
        <f>IF(AND($D484=1,$K484="Oil"),'AMI Ref (2)'!$N$6,IF(AND($D484=1,$K484="Gas"),'AMI Ref (2)'!$O$6,IF(AND($D484=1,$K484="Electric"),'AMI Ref (2)'!$P$6,IF(AND($D484=1,$K484="N/A"),0,0))))</f>
        <v>0</v>
      </c>
      <c r="AN484" s="77">
        <f>IF(AND($D484=2,$K484="Oil"),'AMI Ref (2)'!$N$7,IF(AND($D484=2,$K484="Gas"),'AMI Ref (2)'!$O$7,IF(AND($D484=2,$K484="Electric"),'AMI Ref (2)'!$P$7,IF(AND($D484=2,$K484="N/A"),0,0))))</f>
        <v>0</v>
      </c>
      <c r="AO484" s="77">
        <f>IF(AND($D484=3,$K484="Oil"),'AMI Ref (2)'!$N$8,IF(AND($D484=3,$K484="Gas"),'AMI Ref (2)'!$O$8,IF(AND($D484=3,$K484="Electric"),'AMI Ref (2)'!$P$8,IF(AND($D484=3,$K484="N/A"),0,0))))</f>
        <v>0</v>
      </c>
      <c r="AP484" s="77">
        <f>IF(AND($D484=4,$K484="Oil"),'AMI Ref (2)'!$N$9,IF(AND($D484=4,$K484="Gas"),'AMI Ref (2)'!$O$9,IF(AND($D484=4,$K484="Electric"),'AMI Ref (2)'!$P$9,IF(AND($D484=4,$K484="N/A"),0,0))))</f>
        <v>0</v>
      </c>
      <c r="AQ484" s="77">
        <f>IF(AND($D484=5,$K484="Oil"),'AMI Ref (2)'!$N$10,IF(AND($D484=5,$K484="Gas"),'AMI Ref (2)'!$O$10,IF(AND($D484=5,$K484="Electric"),'AMI Ref (2)'!$P$10,IF(AND($D484=5,$K484="N/A"),0,0))))</f>
        <v>0</v>
      </c>
      <c r="AR484" s="86">
        <f t="shared" si="110"/>
        <v>0</v>
      </c>
      <c r="AS484" s="87" t="e">
        <f t="shared" si="111"/>
        <v>#N/A</v>
      </c>
    </row>
    <row r="485" spans="1:45" ht="12.95" customHeight="1" x14ac:dyDescent="0.2">
      <c r="A485" s="68">
        <v>483</v>
      </c>
      <c r="B485" s="79">
        <f>Input!E500</f>
        <v>0</v>
      </c>
      <c r="C485" s="79">
        <f>Input!F500</f>
        <v>0</v>
      </c>
      <c r="D485" s="79">
        <f>Input!G500</f>
        <v>0</v>
      </c>
      <c r="E485" s="79">
        <f>Input!H500</f>
        <v>0</v>
      </c>
      <c r="F485" s="80">
        <f>Input!I500</f>
        <v>0</v>
      </c>
      <c r="G485" s="80">
        <f>Input!J500</f>
        <v>0</v>
      </c>
      <c r="H485" s="79">
        <f>Input!K500</f>
        <v>0</v>
      </c>
      <c r="I485" s="79">
        <f>Input!L500</f>
        <v>0</v>
      </c>
      <c r="J485" s="79">
        <f>Input!M500</f>
        <v>0</v>
      </c>
      <c r="K485" s="79">
        <f>Input!N500</f>
        <v>0</v>
      </c>
      <c r="L485" s="79">
        <f>Input!O500</f>
        <v>0</v>
      </c>
      <c r="M485" s="81" t="str">
        <f t="shared" si="102"/>
        <v/>
      </c>
      <c r="N485" s="82">
        <f t="shared" si="103"/>
        <v>0</v>
      </c>
      <c r="O485" s="83">
        <f>Input!C500</f>
        <v>0</v>
      </c>
      <c r="P485" s="83"/>
      <c r="R485" s="11">
        <f t="shared" si="99"/>
        <v>0</v>
      </c>
      <c r="S485" s="15" t="str">
        <f t="shared" si="100"/>
        <v xml:space="preserve"> </v>
      </c>
      <c r="T485" s="15"/>
      <c r="U485" s="12">
        <f t="shared" si="104"/>
        <v>0</v>
      </c>
      <c r="V485" s="12">
        <f t="shared" si="105"/>
        <v>0</v>
      </c>
      <c r="W485" s="12">
        <f t="shared" si="106"/>
        <v>0</v>
      </c>
      <c r="X485" s="12">
        <f t="shared" si="107"/>
        <v>0</v>
      </c>
      <c r="Y485" s="12">
        <f t="shared" si="108"/>
        <v>0</v>
      </c>
      <c r="Z485" s="12">
        <f t="shared" si="109"/>
        <v>0</v>
      </c>
      <c r="AA485" s="12">
        <f t="shared" si="98"/>
        <v>0</v>
      </c>
      <c r="AB485" s="12" t="str">
        <f t="shared" si="101"/>
        <v>00</v>
      </c>
      <c r="AC485" s="85" t="e">
        <f>VLOOKUP(AB485,'AMI Ref (2)'!T:U,2,FALSE)</f>
        <v>#N/A</v>
      </c>
      <c r="AD485" s="86"/>
      <c r="AE485" s="77">
        <f>IF(AND($D485=0,$J485="Oil"),'AMI Ref (2)'!$K$5,IF(AND($D485=0,$J485="Gas"),'AMI Ref (2)'!$L$5,IF(AND($D485=0,$J485="Electric"),'AMI Ref (2)'!$M$5,IF(AND($D485=0,$J485="N/A"),0,0))))</f>
        <v>0</v>
      </c>
      <c r="AF485" s="77">
        <f>IF(AND($D485=1,$J485="Oil"),'AMI Ref (2)'!$K$6,IF(AND($D485=1,$J485="Gas"),'AMI Ref (2)'!$L$6,IF(AND($D485=1,$J485="Electric"),'AMI Ref (2)'!$M$6,IF(AND($D485=1,$J485="N/A"),0,0))))</f>
        <v>0</v>
      </c>
      <c r="AG485" s="77">
        <f>IF(AND($D485=2,$J485="Oil"),'AMI Ref (2)'!$K$7,IF(AND($D485=2,$J485="Gas"),'AMI Ref (2)'!$L$7,IF(AND($D485=2,$J485="Electric"),'AMI Ref (2)'!$M$7,IF(AND($D485=2,$J485="N/A"),0,0))))</f>
        <v>0</v>
      </c>
      <c r="AH485" s="77">
        <f>IF(AND($D485=3,$J485="Oil"),'AMI Ref (2)'!$K$8,IF(AND($D485=3,$J485="Gas"),'AMI Ref (2)'!$L$8,IF(AND($D485=3,$J485="Electric"),'AMI Ref (2)'!$M$8,IF(AND($D485=3,$J485="N/A"),0,0))))</f>
        <v>0</v>
      </c>
      <c r="AI485" s="77">
        <f>IF(AND($D485=4,$J485="Oil"),'AMI Ref (2)'!$K$9,IF(AND($D485=4,$J485="Gas"),'AMI Ref (2)'!$L$9,IF(AND($D485=4,$J485="Electric"),'AMI Ref (2)'!$M$9,IF(AND($D485=4,$J485="N/A"),0,0))))</f>
        <v>0</v>
      </c>
      <c r="AJ485" s="77">
        <f>IF(AND($D485=5,$J485="Oil"),'AMI Ref (2)'!$K$10,IF(AND($D485=5,$J485="Gas"),'AMI Ref (2)'!$L$10,IF(AND($D485=5,$J485="Electric"),'AMI Ref (2)'!$M$10,IF(AND($D485=5,$J485="N/A"),0,0))))</f>
        <v>0</v>
      </c>
      <c r="AK485" s="42"/>
      <c r="AL485" s="77">
        <f>IF(AND($D485=0,$K485="Oil"),'AMI Ref (2)'!$N$5,IF(AND($D485=0,$K485="Gas"),'AMI Ref (2)'!$O$5,IF(AND($D485=0,$K485="Electric"),'AMI Ref (2)'!$P$5,IF(AND($D485=0,$K485="N/A"),0,0))))</f>
        <v>0</v>
      </c>
      <c r="AM485" s="77">
        <f>IF(AND($D485=1,$K485="Oil"),'AMI Ref (2)'!$N$6,IF(AND($D485=1,$K485="Gas"),'AMI Ref (2)'!$O$6,IF(AND($D485=1,$K485="Electric"),'AMI Ref (2)'!$P$6,IF(AND($D485=1,$K485="N/A"),0,0))))</f>
        <v>0</v>
      </c>
      <c r="AN485" s="77">
        <f>IF(AND($D485=2,$K485="Oil"),'AMI Ref (2)'!$N$7,IF(AND($D485=2,$K485="Gas"),'AMI Ref (2)'!$O$7,IF(AND($D485=2,$K485="Electric"),'AMI Ref (2)'!$P$7,IF(AND($D485=2,$K485="N/A"),0,0))))</f>
        <v>0</v>
      </c>
      <c r="AO485" s="77">
        <f>IF(AND($D485=3,$K485="Oil"),'AMI Ref (2)'!$N$8,IF(AND($D485=3,$K485="Gas"),'AMI Ref (2)'!$O$8,IF(AND($D485=3,$K485="Electric"),'AMI Ref (2)'!$P$8,IF(AND($D485=3,$K485="N/A"),0,0))))</f>
        <v>0</v>
      </c>
      <c r="AP485" s="77">
        <f>IF(AND($D485=4,$K485="Oil"),'AMI Ref (2)'!$N$9,IF(AND($D485=4,$K485="Gas"),'AMI Ref (2)'!$O$9,IF(AND($D485=4,$K485="Electric"),'AMI Ref (2)'!$P$9,IF(AND($D485=4,$K485="N/A"),0,0))))</f>
        <v>0</v>
      </c>
      <c r="AQ485" s="77">
        <f>IF(AND($D485=5,$K485="Oil"),'AMI Ref (2)'!$N$10,IF(AND($D485=5,$K485="Gas"),'AMI Ref (2)'!$O$10,IF(AND($D485=5,$K485="Electric"),'AMI Ref (2)'!$P$10,IF(AND($D485=5,$K485="N/A"),0,0))))</f>
        <v>0</v>
      </c>
      <c r="AR485" s="86">
        <f t="shared" si="110"/>
        <v>0</v>
      </c>
      <c r="AS485" s="87" t="e">
        <f t="shared" si="111"/>
        <v>#N/A</v>
      </c>
    </row>
    <row r="486" spans="1:45" ht="12.95" customHeight="1" x14ac:dyDescent="0.2">
      <c r="A486" s="68">
        <v>484</v>
      </c>
      <c r="B486" s="79">
        <f>Input!E501</f>
        <v>0</v>
      </c>
      <c r="C486" s="79">
        <f>Input!F501</f>
        <v>0</v>
      </c>
      <c r="D486" s="79">
        <f>Input!G501</f>
        <v>0</v>
      </c>
      <c r="E486" s="79">
        <f>Input!H501</f>
        <v>0</v>
      </c>
      <c r="F486" s="80">
        <f>Input!I501</f>
        <v>0</v>
      </c>
      <c r="G486" s="80">
        <f>Input!J501</f>
        <v>0</v>
      </c>
      <c r="H486" s="79">
        <f>Input!K501</f>
        <v>0</v>
      </c>
      <c r="I486" s="79">
        <f>Input!L501</f>
        <v>0</v>
      </c>
      <c r="J486" s="79">
        <f>Input!M501</f>
        <v>0</v>
      </c>
      <c r="K486" s="79">
        <f>Input!N501</f>
        <v>0</v>
      </c>
      <c r="L486" s="79">
        <f>Input!O501</f>
        <v>0</v>
      </c>
      <c r="M486" s="81" t="str">
        <f t="shared" si="102"/>
        <v/>
      </c>
      <c r="N486" s="82">
        <f t="shared" si="103"/>
        <v>0</v>
      </c>
      <c r="O486" s="83">
        <f>Input!C501</f>
        <v>0</v>
      </c>
      <c r="P486" s="83"/>
      <c r="R486" s="11">
        <f t="shared" si="99"/>
        <v>0</v>
      </c>
      <c r="S486" s="15" t="str">
        <f t="shared" si="100"/>
        <v xml:space="preserve"> </v>
      </c>
      <c r="T486" s="15"/>
      <c r="U486" s="12">
        <f t="shared" si="104"/>
        <v>0</v>
      </c>
      <c r="V486" s="12">
        <f t="shared" si="105"/>
        <v>0</v>
      </c>
      <c r="W486" s="12">
        <f t="shared" si="106"/>
        <v>0</v>
      </c>
      <c r="X486" s="12">
        <f t="shared" si="107"/>
        <v>0</v>
      </c>
      <c r="Y486" s="12">
        <f t="shared" si="108"/>
        <v>0</v>
      </c>
      <c r="Z486" s="12">
        <f t="shared" si="109"/>
        <v>0</v>
      </c>
      <c r="AA486" s="12">
        <f t="shared" si="98"/>
        <v>0</v>
      </c>
      <c r="AB486" s="12" t="str">
        <f t="shared" si="101"/>
        <v>00</v>
      </c>
      <c r="AC486" s="85" t="e">
        <f>VLOOKUP(AB486,'AMI Ref (2)'!T:U,2,FALSE)</f>
        <v>#N/A</v>
      </c>
      <c r="AD486" s="86"/>
      <c r="AE486" s="77">
        <f>IF(AND($D486=0,$J486="Oil"),'AMI Ref (2)'!$K$5,IF(AND($D486=0,$J486="Gas"),'AMI Ref (2)'!$L$5,IF(AND($D486=0,$J486="Electric"),'AMI Ref (2)'!$M$5,IF(AND($D486=0,$J486="N/A"),0,0))))</f>
        <v>0</v>
      </c>
      <c r="AF486" s="77">
        <f>IF(AND($D486=1,$J486="Oil"),'AMI Ref (2)'!$K$6,IF(AND($D486=1,$J486="Gas"),'AMI Ref (2)'!$L$6,IF(AND($D486=1,$J486="Electric"),'AMI Ref (2)'!$M$6,IF(AND($D486=1,$J486="N/A"),0,0))))</f>
        <v>0</v>
      </c>
      <c r="AG486" s="77">
        <f>IF(AND($D486=2,$J486="Oil"),'AMI Ref (2)'!$K$7,IF(AND($D486=2,$J486="Gas"),'AMI Ref (2)'!$L$7,IF(AND($D486=2,$J486="Electric"),'AMI Ref (2)'!$M$7,IF(AND($D486=2,$J486="N/A"),0,0))))</f>
        <v>0</v>
      </c>
      <c r="AH486" s="77">
        <f>IF(AND($D486=3,$J486="Oil"),'AMI Ref (2)'!$K$8,IF(AND($D486=3,$J486="Gas"),'AMI Ref (2)'!$L$8,IF(AND($D486=3,$J486="Electric"),'AMI Ref (2)'!$M$8,IF(AND($D486=3,$J486="N/A"),0,0))))</f>
        <v>0</v>
      </c>
      <c r="AI486" s="77">
        <f>IF(AND($D486=4,$J486="Oil"),'AMI Ref (2)'!$K$9,IF(AND($D486=4,$J486="Gas"),'AMI Ref (2)'!$L$9,IF(AND($D486=4,$J486="Electric"),'AMI Ref (2)'!$M$9,IF(AND($D486=4,$J486="N/A"),0,0))))</f>
        <v>0</v>
      </c>
      <c r="AJ486" s="77">
        <f>IF(AND($D486=5,$J486="Oil"),'AMI Ref (2)'!$K$10,IF(AND($D486=5,$J486="Gas"),'AMI Ref (2)'!$L$10,IF(AND($D486=5,$J486="Electric"),'AMI Ref (2)'!$M$10,IF(AND($D486=5,$J486="N/A"),0,0))))</f>
        <v>0</v>
      </c>
      <c r="AK486" s="42"/>
      <c r="AL486" s="77">
        <f>IF(AND($D486=0,$K486="Oil"),'AMI Ref (2)'!$N$5,IF(AND($D486=0,$K486="Gas"),'AMI Ref (2)'!$O$5,IF(AND($D486=0,$K486="Electric"),'AMI Ref (2)'!$P$5,IF(AND($D486=0,$K486="N/A"),0,0))))</f>
        <v>0</v>
      </c>
      <c r="AM486" s="77">
        <f>IF(AND($D486=1,$K486="Oil"),'AMI Ref (2)'!$N$6,IF(AND($D486=1,$K486="Gas"),'AMI Ref (2)'!$O$6,IF(AND($D486=1,$K486="Electric"),'AMI Ref (2)'!$P$6,IF(AND($D486=1,$K486="N/A"),0,0))))</f>
        <v>0</v>
      </c>
      <c r="AN486" s="77">
        <f>IF(AND($D486=2,$K486="Oil"),'AMI Ref (2)'!$N$7,IF(AND($D486=2,$K486="Gas"),'AMI Ref (2)'!$O$7,IF(AND($D486=2,$K486="Electric"),'AMI Ref (2)'!$P$7,IF(AND($D486=2,$K486="N/A"),0,0))))</f>
        <v>0</v>
      </c>
      <c r="AO486" s="77">
        <f>IF(AND($D486=3,$K486="Oil"),'AMI Ref (2)'!$N$8,IF(AND($D486=3,$K486="Gas"),'AMI Ref (2)'!$O$8,IF(AND($D486=3,$K486="Electric"),'AMI Ref (2)'!$P$8,IF(AND($D486=3,$K486="N/A"),0,0))))</f>
        <v>0</v>
      </c>
      <c r="AP486" s="77">
        <f>IF(AND($D486=4,$K486="Oil"),'AMI Ref (2)'!$N$9,IF(AND($D486=4,$K486="Gas"),'AMI Ref (2)'!$O$9,IF(AND($D486=4,$K486="Electric"),'AMI Ref (2)'!$P$9,IF(AND($D486=4,$K486="N/A"),0,0))))</f>
        <v>0</v>
      </c>
      <c r="AQ486" s="77">
        <f>IF(AND($D486=5,$K486="Oil"),'AMI Ref (2)'!$N$10,IF(AND($D486=5,$K486="Gas"),'AMI Ref (2)'!$O$10,IF(AND($D486=5,$K486="Electric"),'AMI Ref (2)'!$P$10,IF(AND($D486=5,$K486="N/A"),0,0))))</f>
        <v>0</v>
      </c>
      <c r="AR486" s="86">
        <f t="shared" si="110"/>
        <v>0</v>
      </c>
      <c r="AS486" s="87" t="e">
        <f t="shared" si="111"/>
        <v>#N/A</v>
      </c>
    </row>
    <row r="487" spans="1:45" ht="12.95" customHeight="1" x14ac:dyDescent="0.2">
      <c r="A487" s="68">
        <v>485</v>
      </c>
      <c r="B487" s="79">
        <f>Input!E502</f>
        <v>0</v>
      </c>
      <c r="C487" s="79">
        <f>Input!F502</f>
        <v>0</v>
      </c>
      <c r="D487" s="79">
        <f>Input!G502</f>
        <v>0</v>
      </c>
      <c r="E487" s="79">
        <f>Input!H502</f>
        <v>0</v>
      </c>
      <c r="F487" s="80">
        <f>Input!I502</f>
        <v>0</v>
      </c>
      <c r="G487" s="80">
        <f>Input!J502</f>
        <v>0</v>
      </c>
      <c r="H487" s="79">
        <f>Input!K502</f>
        <v>0</v>
      </c>
      <c r="I487" s="79">
        <f>Input!L502</f>
        <v>0</v>
      </c>
      <c r="J487" s="79">
        <f>Input!M502</f>
        <v>0</v>
      </c>
      <c r="K487" s="79">
        <f>Input!N502</f>
        <v>0</v>
      </c>
      <c r="L487" s="79">
        <f>Input!O502</f>
        <v>0</v>
      </c>
      <c r="M487" s="81" t="str">
        <f t="shared" si="102"/>
        <v/>
      </c>
      <c r="N487" s="82">
        <f t="shared" si="103"/>
        <v>0</v>
      </c>
      <c r="O487" s="83">
        <f>Input!C502</f>
        <v>0</v>
      </c>
      <c r="P487" s="83"/>
      <c r="R487" s="11">
        <f t="shared" si="99"/>
        <v>0</v>
      </c>
      <c r="S487" s="15" t="str">
        <f t="shared" si="100"/>
        <v xml:space="preserve"> </v>
      </c>
      <c r="T487" s="15"/>
      <c r="U487" s="12">
        <f t="shared" si="104"/>
        <v>0</v>
      </c>
      <c r="V487" s="12">
        <f t="shared" si="105"/>
        <v>0</v>
      </c>
      <c r="W487" s="12">
        <f t="shared" si="106"/>
        <v>0</v>
      </c>
      <c r="X487" s="12">
        <f t="shared" si="107"/>
        <v>0</v>
      </c>
      <c r="Y487" s="12">
        <f t="shared" si="108"/>
        <v>0</v>
      </c>
      <c r="Z487" s="12">
        <f t="shared" si="109"/>
        <v>0</v>
      </c>
      <c r="AA487" s="12">
        <f t="shared" ref="AA487:AA550" si="112">SUM(U487:Z487)</f>
        <v>0</v>
      </c>
      <c r="AB487" s="12" t="str">
        <f t="shared" si="101"/>
        <v>00</v>
      </c>
      <c r="AC487" s="85" t="e">
        <f>VLOOKUP(AB487,'AMI Ref (2)'!T:U,2,FALSE)</f>
        <v>#N/A</v>
      </c>
      <c r="AD487" s="86"/>
      <c r="AE487" s="77">
        <f>IF(AND($D487=0,$J487="Oil"),'AMI Ref (2)'!$K$5,IF(AND($D487=0,$J487="Gas"),'AMI Ref (2)'!$L$5,IF(AND($D487=0,$J487="Electric"),'AMI Ref (2)'!$M$5,IF(AND($D487=0,$J487="N/A"),0,0))))</f>
        <v>0</v>
      </c>
      <c r="AF487" s="77">
        <f>IF(AND($D487=1,$J487="Oil"),'AMI Ref (2)'!$K$6,IF(AND($D487=1,$J487="Gas"),'AMI Ref (2)'!$L$6,IF(AND($D487=1,$J487="Electric"),'AMI Ref (2)'!$M$6,IF(AND($D487=1,$J487="N/A"),0,0))))</f>
        <v>0</v>
      </c>
      <c r="AG487" s="77">
        <f>IF(AND($D487=2,$J487="Oil"),'AMI Ref (2)'!$K$7,IF(AND($D487=2,$J487="Gas"),'AMI Ref (2)'!$L$7,IF(AND($D487=2,$J487="Electric"),'AMI Ref (2)'!$M$7,IF(AND($D487=2,$J487="N/A"),0,0))))</f>
        <v>0</v>
      </c>
      <c r="AH487" s="77">
        <f>IF(AND($D487=3,$J487="Oil"),'AMI Ref (2)'!$K$8,IF(AND($D487=3,$J487="Gas"),'AMI Ref (2)'!$L$8,IF(AND($D487=3,$J487="Electric"),'AMI Ref (2)'!$M$8,IF(AND($D487=3,$J487="N/A"),0,0))))</f>
        <v>0</v>
      </c>
      <c r="AI487" s="77">
        <f>IF(AND($D487=4,$J487="Oil"),'AMI Ref (2)'!$K$9,IF(AND($D487=4,$J487="Gas"),'AMI Ref (2)'!$L$9,IF(AND($D487=4,$J487="Electric"),'AMI Ref (2)'!$M$9,IF(AND($D487=4,$J487="N/A"),0,0))))</f>
        <v>0</v>
      </c>
      <c r="AJ487" s="77">
        <f>IF(AND($D487=5,$J487="Oil"),'AMI Ref (2)'!$K$10,IF(AND($D487=5,$J487="Gas"),'AMI Ref (2)'!$L$10,IF(AND($D487=5,$J487="Electric"),'AMI Ref (2)'!$M$10,IF(AND($D487=5,$J487="N/A"),0,0))))</f>
        <v>0</v>
      </c>
      <c r="AK487" s="42"/>
      <c r="AL487" s="77">
        <f>IF(AND($D487=0,$K487="Oil"),'AMI Ref (2)'!$N$5,IF(AND($D487=0,$K487="Gas"),'AMI Ref (2)'!$O$5,IF(AND($D487=0,$K487="Electric"),'AMI Ref (2)'!$P$5,IF(AND($D487=0,$K487="N/A"),0,0))))</f>
        <v>0</v>
      </c>
      <c r="AM487" s="77">
        <f>IF(AND($D487=1,$K487="Oil"),'AMI Ref (2)'!$N$6,IF(AND($D487=1,$K487="Gas"),'AMI Ref (2)'!$O$6,IF(AND($D487=1,$K487="Electric"),'AMI Ref (2)'!$P$6,IF(AND($D487=1,$K487="N/A"),0,0))))</f>
        <v>0</v>
      </c>
      <c r="AN487" s="77">
        <f>IF(AND($D487=2,$K487="Oil"),'AMI Ref (2)'!$N$7,IF(AND($D487=2,$K487="Gas"),'AMI Ref (2)'!$O$7,IF(AND($D487=2,$K487="Electric"),'AMI Ref (2)'!$P$7,IF(AND($D487=2,$K487="N/A"),0,0))))</f>
        <v>0</v>
      </c>
      <c r="AO487" s="77">
        <f>IF(AND($D487=3,$K487="Oil"),'AMI Ref (2)'!$N$8,IF(AND($D487=3,$K487="Gas"),'AMI Ref (2)'!$O$8,IF(AND($D487=3,$K487="Electric"),'AMI Ref (2)'!$P$8,IF(AND($D487=3,$K487="N/A"),0,0))))</f>
        <v>0</v>
      </c>
      <c r="AP487" s="77">
        <f>IF(AND($D487=4,$K487="Oil"),'AMI Ref (2)'!$N$9,IF(AND($D487=4,$K487="Gas"),'AMI Ref (2)'!$O$9,IF(AND($D487=4,$K487="Electric"),'AMI Ref (2)'!$P$9,IF(AND($D487=4,$K487="N/A"),0,0))))</f>
        <v>0</v>
      </c>
      <c r="AQ487" s="77">
        <f>IF(AND($D487=5,$K487="Oil"),'AMI Ref (2)'!$N$10,IF(AND($D487=5,$K487="Gas"),'AMI Ref (2)'!$O$10,IF(AND($D487=5,$K487="Electric"),'AMI Ref (2)'!$P$10,IF(AND($D487=5,$K487="N/A"),0,0))))</f>
        <v>0</v>
      </c>
      <c r="AR487" s="86">
        <f t="shared" si="110"/>
        <v>0</v>
      </c>
      <c r="AS487" s="87" t="e">
        <f t="shared" si="111"/>
        <v>#N/A</v>
      </c>
    </row>
    <row r="488" spans="1:45" ht="12.95" customHeight="1" x14ac:dyDescent="0.2">
      <c r="A488" s="68">
        <v>486</v>
      </c>
      <c r="B488" s="79">
        <f>Input!E503</f>
        <v>0</v>
      </c>
      <c r="C488" s="79">
        <f>Input!F503</f>
        <v>0</v>
      </c>
      <c r="D488" s="79">
        <f>Input!G503</f>
        <v>0</v>
      </c>
      <c r="E488" s="79">
        <f>Input!H503</f>
        <v>0</v>
      </c>
      <c r="F488" s="80">
        <f>Input!I503</f>
        <v>0</v>
      </c>
      <c r="G488" s="80">
        <f>Input!J503</f>
        <v>0</v>
      </c>
      <c r="H488" s="79">
        <f>Input!K503</f>
        <v>0</v>
      </c>
      <c r="I488" s="79">
        <f>Input!L503</f>
        <v>0</v>
      </c>
      <c r="J488" s="79">
        <f>Input!M503</f>
        <v>0</v>
      </c>
      <c r="K488" s="79">
        <f>Input!N503</f>
        <v>0</v>
      </c>
      <c r="L488" s="79">
        <f>Input!O503</f>
        <v>0</v>
      </c>
      <c r="M488" s="81" t="str">
        <f t="shared" si="102"/>
        <v/>
      </c>
      <c r="N488" s="82">
        <f t="shared" si="103"/>
        <v>0</v>
      </c>
      <c r="O488" s="83">
        <f>Input!C503</f>
        <v>0</v>
      </c>
      <c r="P488" s="83"/>
      <c r="R488" s="11">
        <f t="shared" si="99"/>
        <v>0</v>
      </c>
      <c r="S488" s="15" t="str">
        <f t="shared" si="100"/>
        <v xml:space="preserve"> </v>
      </c>
      <c r="T488" s="15"/>
      <c r="U488" s="12">
        <f t="shared" si="104"/>
        <v>0</v>
      </c>
      <c r="V488" s="12">
        <f t="shared" si="105"/>
        <v>0</v>
      </c>
      <c r="W488" s="12">
        <f t="shared" si="106"/>
        <v>0</v>
      </c>
      <c r="X488" s="12">
        <f t="shared" si="107"/>
        <v>0</v>
      </c>
      <c r="Y488" s="12">
        <f t="shared" si="108"/>
        <v>0</v>
      </c>
      <c r="Z488" s="12">
        <f t="shared" si="109"/>
        <v>0</v>
      </c>
      <c r="AA488" s="12">
        <f t="shared" si="112"/>
        <v>0</v>
      </c>
      <c r="AB488" s="12" t="str">
        <f t="shared" si="101"/>
        <v>00</v>
      </c>
      <c r="AC488" s="85" t="e">
        <f>VLOOKUP(AB488,'AMI Ref (2)'!T:U,2,FALSE)</f>
        <v>#N/A</v>
      </c>
      <c r="AD488" s="86"/>
      <c r="AE488" s="77">
        <f>IF(AND($D488=0,$J488="Oil"),'AMI Ref (2)'!$K$5,IF(AND($D488=0,$J488="Gas"),'AMI Ref (2)'!$L$5,IF(AND($D488=0,$J488="Electric"),'AMI Ref (2)'!$M$5,IF(AND($D488=0,$J488="N/A"),0,0))))</f>
        <v>0</v>
      </c>
      <c r="AF488" s="77">
        <f>IF(AND($D488=1,$J488="Oil"),'AMI Ref (2)'!$K$6,IF(AND($D488=1,$J488="Gas"),'AMI Ref (2)'!$L$6,IF(AND($D488=1,$J488="Electric"),'AMI Ref (2)'!$M$6,IF(AND($D488=1,$J488="N/A"),0,0))))</f>
        <v>0</v>
      </c>
      <c r="AG488" s="77">
        <f>IF(AND($D488=2,$J488="Oil"),'AMI Ref (2)'!$K$7,IF(AND($D488=2,$J488="Gas"),'AMI Ref (2)'!$L$7,IF(AND($D488=2,$J488="Electric"),'AMI Ref (2)'!$M$7,IF(AND($D488=2,$J488="N/A"),0,0))))</f>
        <v>0</v>
      </c>
      <c r="AH488" s="77">
        <f>IF(AND($D488=3,$J488="Oil"),'AMI Ref (2)'!$K$8,IF(AND($D488=3,$J488="Gas"),'AMI Ref (2)'!$L$8,IF(AND($D488=3,$J488="Electric"),'AMI Ref (2)'!$M$8,IF(AND($D488=3,$J488="N/A"),0,0))))</f>
        <v>0</v>
      </c>
      <c r="AI488" s="77">
        <f>IF(AND($D488=4,$J488="Oil"),'AMI Ref (2)'!$K$9,IF(AND($D488=4,$J488="Gas"),'AMI Ref (2)'!$L$9,IF(AND($D488=4,$J488="Electric"),'AMI Ref (2)'!$M$9,IF(AND($D488=4,$J488="N/A"),0,0))))</f>
        <v>0</v>
      </c>
      <c r="AJ488" s="77">
        <f>IF(AND($D488=5,$J488="Oil"),'AMI Ref (2)'!$K$10,IF(AND($D488=5,$J488="Gas"),'AMI Ref (2)'!$L$10,IF(AND($D488=5,$J488="Electric"),'AMI Ref (2)'!$M$10,IF(AND($D488=5,$J488="N/A"),0,0))))</f>
        <v>0</v>
      </c>
      <c r="AK488" s="42"/>
      <c r="AL488" s="77">
        <f>IF(AND($D488=0,$K488="Oil"),'AMI Ref (2)'!$N$5,IF(AND($D488=0,$K488="Gas"),'AMI Ref (2)'!$O$5,IF(AND($D488=0,$K488="Electric"),'AMI Ref (2)'!$P$5,IF(AND($D488=0,$K488="N/A"),0,0))))</f>
        <v>0</v>
      </c>
      <c r="AM488" s="77">
        <f>IF(AND($D488=1,$K488="Oil"),'AMI Ref (2)'!$N$6,IF(AND($D488=1,$K488="Gas"),'AMI Ref (2)'!$O$6,IF(AND($D488=1,$K488="Electric"),'AMI Ref (2)'!$P$6,IF(AND($D488=1,$K488="N/A"),0,0))))</f>
        <v>0</v>
      </c>
      <c r="AN488" s="77">
        <f>IF(AND($D488=2,$K488="Oil"),'AMI Ref (2)'!$N$7,IF(AND($D488=2,$K488="Gas"),'AMI Ref (2)'!$O$7,IF(AND($D488=2,$K488="Electric"),'AMI Ref (2)'!$P$7,IF(AND($D488=2,$K488="N/A"),0,0))))</f>
        <v>0</v>
      </c>
      <c r="AO488" s="77">
        <f>IF(AND($D488=3,$K488="Oil"),'AMI Ref (2)'!$N$8,IF(AND($D488=3,$K488="Gas"),'AMI Ref (2)'!$O$8,IF(AND($D488=3,$K488="Electric"),'AMI Ref (2)'!$P$8,IF(AND($D488=3,$K488="N/A"),0,0))))</f>
        <v>0</v>
      </c>
      <c r="AP488" s="77">
        <f>IF(AND($D488=4,$K488="Oil"),'AMI Ref (2)'!$N$9,IF(AND($D488=4,$K488="Gas"),'AMI Ref (2)'!$O$9,IF(AND($D488=4,$K488="Electric"),'AMI Ref (2)'!$P$9,IF(AND($D488=4,$K488="N/A"),0,0))))</f>
        <v>0</v>
      </c>
      <c r="AQ488" s="77">
        <f>IF(AND($D488=5,$K488="Oil"),'AMI Ref (2)'!$N$10,IF(AND($D488=5,$K488="Gas"),'AMI Ref (2)'!$O$10,IF(AND($D488=5,$K488="Electric"),'AMI Ref (2)'!$P$10,IF(AND($D488=5,$K488="N/A"),0,0))))</f>
        <v>0</v>
      </c>
      <c r="AR488" s="86">
        <f t="shared" si="110"/>
        <v>0</v>
      </c>
      <c r="AS488" s="87" t="e">
        <f t="shared" si="111"/>
        <v>#N/A</v>
      </c>
    </row>
    <row r="489" spans="1:45" ht="12.95" customHeight="1" x14ac:dyDescent="0.2">
      <c r="A489" s="68">
        <v>487</v>
      </c>
      <c r="B489" s="79">
        <f>Input!E504</f>
        <v>0</v>
      </c>
      <c r="C489" s="79">
        <f>Input!F504</f>
        <v>0</v>
      </c>
      <c r="D489" s="79">
        <f>Input!G504</f>
        <v>0</v>
      </c>
      <c r="E489" s="79">
        <f>Input!H504</f>
        <v>0</v>
      </c>
      <c r="F489" s="80">
        <f>Input!I504</f>
        <v>0</v>
      </c>
      <c r="G489" s="80">
        <f>Input!J504</f>
        <v>0</v>
      </c>
      <c r="H489" s="79">
        <f>Input!K504</f>
        <v>0</v>
      </c>
      <c r="I489" s="79">
        <f>Input!L504</f>
        <v>0</v>
      </c>
      <c r="J489" s="79">
        <f>Input!M504</f>
        <v>0</v>
      </c>
      <c r="K489" s="79">
        <f>Input!N504</f>
        <v>0</v>
      </c>
      <c r="L489" s="79">
        <f>Input!O504</f>
        <v>0</v>
      </c>
      <c r="M489" s="81" t="str">
        <f t="shared" si="102"/>
        <v/>
      </c>
      <c r="N489" s="82">
        <f t="shared" si="103"/>
        <v>0</v>
      </c>
      <c r="O489" s="83">
        <f>Input!C504</f>
        <v>0</v>
      </c>
      <c r="P489" s="83"/>
      <c r="R489" s="11">
        <f t="shared" si="99"/>
        <v>0</v>
      </c>
      <c r="S489" s="15" t="str">
        <f t="shared" si="100"/>
        <v xml:space="preserve"> </v>
      </c>
      <c r="T489" s="15"/>
      <c r="U489" s="12">
        <f t="shared" si="104"/>
        <v>0</v>
      </c>
      <c r="V489" s="12">
        <f t="shared" si="105"/>
        <v>0</v>
      </c>
      <c r="W489" s="12">
        <f t="shared" si="106"/>
        <v>0</v>
      </c>
      <c r="X489" s="12">
        <f t="shared" si="107"/>
        <v>0</v>
      </c>
      <c r="Y489" s="12">
        <f t="shared" si="108"/>
        <v>0</v>
      </c>
      <c r="Z489" s="12">
        <f t="shared" si="109"/>
        <v>0</v>
      </c>
      <c r="AA489" s="12">
        <f t="shared" si="112"/>
        <v>0</v>
      </c>
      <c r="AB489" s="12" t="str">
        <f t="shared" si="101"/>
        <v>00</v>
      </c>
      <c r="AC489" s="85" t="e">
        <f>VLOOKUP(AB489,'AMI Ref (2)'!T:U,2,FALSE)</f>
        <v>#N/A</v>
      </c>
      <c r="AD489" s="86"/>
      <c r="AE489" s="77">
        <f>IF(AND($D489=0,$J489="Oil"),'AMI Ref (2)'!$K$5,IF(AND($D489=0,$J489="Gas"),'AMI Ref (2)'!$L$5,IF(AND($D489=0,$J489="Electric"),'AMI Ref (2)'!$M$5,IF(AND($D489=0,$J489="N/A"),0,0))))</f>
        <v>0</v>
      </c>
      <c r="AF489" s="77">
        <f>IF(AND($D489=1,$J489="Oil"),'AMI Ref (2)'!$K$6,IF(AND($D489=1,$J489="Gas"),'AMI Ref (2)'!$L$6,IF(AND($D489=1,$J489="Electric"),'AMI Ref (2)'!$M$6,IF(AND($D489=1,$J489="N/A"),0,0))))</f>
        <v>0</v>
      </c>
      <c r="AG489" s="77">
        <f>IF(AND($D489=2,$J489="Oil"),'AMI Ref (2)'!$K$7,IF(AND($D489=2,$J489="Gas"),'AMI Ref (2)'!$L$7,IF(AND($D489=2,$J489="Electric"),'AMI Ref (2)'!$M$7,IF(AND($D489=2,$J489="N/A"),0,0))))</f>
        <v>0</v>
      </c>
      <c r="AH489" s="77">
        <f>IF(AND($D489=3,$J489="Oil"),'AMI Ref (2)'!$K$8,IF(AND($D489=3,$J489="Gas"),'AMI Ref (2)'!$L$8,IF(AND($D489=3,$J489="Electric"),'AMI Ref (2)'!$M$8,IF(AND($D489=3,$J489="N/A"),0,0))))</f>
        <v>0</v>
      </c>
      <c r="AI489" s="77">
        <f>IF(AND($D489=4,$J489="Oil"),'AMI Ref (2)'!$K$9,IF(AND($D489=4,$J489="Gas"),'AMI Ref (2)'!$L$9,IF(AND($D489=4,$J489="Electric"),'AMI Ref (2)'!$M$9,IF(AND($D489=4,$J489="N/A"),0,0))))</f>
        <v>0</v>
      </c>
      <c r="AJ489" s="77">
        <f>IF(AND($D489=5,$J489="Oil"),'AMI Ref (2)'!$K$10,IF(AND($D489=5,$J489="Gas"),'AMI Ref (2)'!$L$10,IF(AND($D489=5,$J489="Electric"),'AMI Ref (2)'!$M$10,IF(AND($D489=5,$J489="N/A"),0,0))))</f>
        <v>0</v>
      </c>
      <c r="AK489" s="42"/>
      <c r="AL489" s="77">
        <f>IF(AND($D489=0,$K489="Oil"),'AMI Ref (2)'!$N$5,IF(AND($D489=0,$K489="Gas"),'AMI Ref (2)'!$O$5,IF(AND($D489=0,$K489="Electric"),'AMI Ref (2)'!$P$5,IF(AND($D489=0,$K489="N/A"),0,0))))</f>
        <v>0</v>
      </c>
      <c r="AM489" s="77">
        <f>IF(AND($D489=1,$K489="Oil"),'AMI Ref (2)'!$N$6,IF(AND($D489=1,$K489="Gas"),'AMI Ref (2)'!$O$6,IF(AND($D489=1,$K489="Electric"),'AMI Ref (2)'!$P$6,IF(AND($D489=1,$K489="N/A"),0,0))))</f>
        <v>0</v>
      </c>
      <c r="AN489" s="77">
        <f>IF(AND($D489=2,$K489="Oil"),'AMI Ref (2)'!$N$7,IF(AND($D489=2,$K489="Gas"),'AMI Ref (2)'!$O$7,IF(AND($D489=2,$K489="Electric"),'AMI Ref (2)'!$P$7,IF(AND($D489=2,$K489="N/A"),0,0))))</f>
        <v>0</v>
      </c>
      <c r="AO489" s="77">
        <f>IF(AND($D489=3,$K489="Oil"),'AMI Ref (2)'!$N$8,IF(AND($D489=3,$K489="Gas"),'AMI Ref (2)'!$O$8,IF(AND($D489=3,$K489="Electric"),'AMI Ref (2)'!$P$8,IF(AND($D489=3,$K489="N/A"),0,0))))</f>
        <v>0</v>
      </c>
      <c r="AP489" s="77">
        <f>IF(AND($D489=4,$K489="Oil"),'AMI Ref (2)'!$N$9,IF(AND($D489=4,$K489="Gas"),'AMI Ref (2)'!$O$9,IF(AND($D489=4,$K489="Electric"),'AMI Ref (2)'!$P$9,IF(AND($D489=4,$K489="N/A"),0,0))))</f>
        <v>0</v>
      </c>
      <c r="AQ489" s="77">
        <f>IF(AND($D489=5,$K489="Oil"),'AMI Ref (2)'!$N$10,IF(AND($D489=5,$K489="Gas"),'AMI Ref (2)'!$O$10,IF(AND($D489=5,$K489="Electric"),'AMI Ref (2)'!$P$10,IF(AND($D489=5,$K489="N/A"),0,0))))</f>
        <v>0</v>
      </c>
      <c r="AR489" s="86">
        <f t="shared" si="110"/>
        <v>0</v>
      </c>
      <c r="AS489" s="87" t="e">
        <f t="shared" si="111"/>
        <v>#N/A</v>
      </c>
    </row>
    <row r="490" spans="1:45" ht="12.95" customHeight="1" x14ac:dyDescent="0.2">
      <c r="A490" s="68">
        <v>488</v>
      </c>
      <c r="B490" s="79">
        <f>Input!E505</f>
        <v>0</v>
      </c>
      <c r="C490" s="79">
        <f>Input!F505</f>
        <v>0</v>
      </c>
      <c r="D490" s="79">
        <f>Input!G505</f>
        <v>0</v>
      </c>
      <c r="E490" s="79">
        <f>Input!H505</f>
        <v>0</v>
      </c>
      <c r="F490" s="80">
        <f>Input!I505</f>
        <v>0</v>
      </c>
      <c r="G490" s="80">
        <f>Input!J505</f>
        <v>0</v>
      </c>
      <c r="H490" s="79">
        <f>Input!K505</f>
        <v>0</v>
      </c>
      <c r="I490" s="79">
        <f>Input!L505</f>
        <v>0</v>
      </c>
      <c r="J490" s="79">
        <f>Input!M505</f>
        <v>0</v>
      </c>
      <c r="K490" s="79">
        <f>Input!N505</f>
        <v>0</v>
      </c>
      <c r="L490" s="79">
        <f>Input!O505</f>
        <v>0</v>
      </c>
      <c r="M490" s="81" t="str">
        <f t="shared" si="102"/>
        <v/>
      </c>
      <c r="N490" s="82">
        <f t="shared" si="103"/>
        <v>0</v>
      </c>
      <c r="O490" s="83">
        <f>Input!C505</f>
        <v>0</v>
      </c>
      <c r="P490" s="83"/>
      <c r="R490" s="11">
        <f t="shared" si="99"/>
        <v>0</v>
      </c>
      <c r="S490" s="15" t="str">
        <f t="shared" si="100"/>
        <v xml:space="preserve"> </v>
      </c>
      <c r="T490" s="15"/>
      <c r="U490" s="12">
        <f t="shared" si="104"/>
        <v>0</v>
      </c>
      <c r="V490" s="12">
        <f t="shared" si="105"/>
        <v>0</v>
      </c>
      <c r="W490" s="12">
        <f t="shared" si="106"/>
        <v>0</v>
      </c>
      <c r="X490" s="12">
        <f t="shared" si="107"/>
        <v>0</v>
      </c>
      <c r="Y490" s="12">
        <f t="shared" si="108"/>
        <v>0</v>
      </c>
      <c r="Z490" s="12">
        <f t="shared" si="109"/>
        <v>0</v>
      </c>
      <c r="AA490" s="12">
        <f t="shared" si="112"/>
        <v>0</v>
      </c>
      <c r="AB490" s="12" t="str">
        <f t="shared" si="101"/>
        <v>00</v>
      </c>
      <c r="AC490" s="85" t="e">
        <f>VLOOKUP(AB490,'AMI Ref (2)'!T:U,2,FALSE)</f>
        <v>#N/A</v>
      </c>
      <c r="AD490" s="86"/>
      <c r="AE490" s="77">
        <f>IF(AND($D490=0,$J490="Oil"),'AMI Ref (2)'!$K$5,IF(AND($D490=0,$J490="Gas"),'AMI Ref (2)'!$L$5,IF(AND($D490=0,$J490="Electric"),'AMI Ref (2)'!$M$5,IF(AND($D490=0,$J490="N/A"),0,0))))</f>
        <v>0</v>
      </c>
      <c r="AF490" s="77">
        <f>IF(AND($D490=1,$J490="Oil"),'AMI Ref (2)'!$K$6,IF(AND($D490=1,$J490="Gas"),'AMI Ref (2)'!$L$6,IF(AND($D490=1,$J490="Electric"),'AMI Ref (2)'!$M$6,IF(AND($D490=1,$J490="N/A"),0,0))))</f>
        <v>0</v>
      </c>
      <c r="AG490" s="77">
        <f>IF(AND($D490=2,$J490="Oil"),'AMI Ref (2)'!$K$7,IF(AND($D490=2,$J490="Gas"),'AMI Ref (2)'!$L$7,IF(AND($D490=2,$J490="Electric"),'AMI Ref (2)'!$M$7,IF(AND($D490=2,$J490="N/A"),0,0))))</f>
        <v>0</v>
      </c>
      <c r="AH490" s="77">
        <f>IF(AND($D490=3,$J490="Oil"),'AMI Ref (2)'!$K$8,IF(AND($D490=3,$J490="Gas"),'AMI Ref (2)'!$L$8,IF(AND($D490=3,$J490="Electric"),'AMI Ref (2)'!$M$8,IF(AND($D490=3,$J490="N/A"),0,0))))</f>
        <v>0</v>
      </c>
      <c r="AI490" s="77">
        <f>IF(AND($D490=4,$J490="Oil"),'AMI Ref (2)'!$K$9,IF(AND($D490=4,$J490="Gas"),'AMI Ref (2)'!$L$9,IF(AND($D490=4,$J490="Electric"),'AMI Ref (2)'!$M$9,IF(AND($D490=4,$J490="N/A"),0,0))))</f>
        <v>0</v>
      </c>
      <c r="AJ490" s="77">
        <f>IF(AND($D490=5,$J490="Oil"),'AMI Ref (2)'!$K$10,IF(AND($D490=5,$J490="Gas"),'AMI Ref (2)'!$L$10,IF(AND($D490=5,$J490="Electric"),'AMI Ref (2)'!$M$10,IF(AND($D490=5,$J490="N/A"),0,0))))</f>
        <v>0</v>
      </c>
      <c r="AK490" s="42"/>
      <c r="AL490" s="77">
        <f>IF(AND($D490=0,$K490="Oil"),'AMI Ref (2)'!$N$5,IF(AND($D490=0,$K490="Gas"),'AMI Ref (2)'!$O$5,IF(AND($D490=0,$K490="Electric"),'AMI Ref (2)'!$P$5,IF(AND($D490=0,$K490="N/A"),0,0))))</f>
        <v>0</v>
      </c>
      <c r="AM490" s="77">
        <f>IF(AND($D490=1,$K490="Oil"),'AMI Ref (2)'!$N$6,IF(AND($D490=1,$K490="Gas"),'AMI Ref (2)'!$O$6,IF(AND($D490=1,$K490="Electric"),'AMI Ref (2)'!$P$6,IF(AND($D490=1,$K490="N/A"),0,0))))</f>
        <v>0</v>
      </c>
      <c r="AN490" s="77">
        <f>IF(AND($D490=2,$K490="Oil"),'AMI Ref (2)'!$N$7,IF(AND($D490=2,$K490="Gas"),'AMI Ref (2)'!$O$7,IF(AND($D490=2,$K490="Electric"),'AMI Ref (2)'!$P$7,IF(AND($D490=2,$K490="N/A"),0,0))))</f>
        <v>0</v>
      </c>
      <c r="AO490" s="77">
        <f>IF(AND($D490=3,$K490="Oil"),'AMI Ref (2)'!$N$8,IF(AND($D490=3,$K490="Gas"),'AMI Ref (2)'!$O$8,IF(AND($D490=3,$K490="Electric"),'AMI Ref (2)'!$P$8,IF(AND($D490=3,$K490="N/A"),0,0))))</f>
        <v>0</v>
      </c>
      <c r="AP490" s="77">
        <f>IF(AND($D490=4,$K490="Oil"),'AMI Ref (2)'!$N$9,IF(AND($D490=4,$K490="Gas"),'AMI Ref (2)'!$O$9,IF(AND($D490=4,$K490="Electric"),'AMI Ref (2)'!$P$9,IF(AND($D490=4,$K490="N/A"),0,0))))</f>
        <v>0</v>
      </c>
      <c r="AQ490" s="77">
        <f>IF(AND($D490=5,$K490="Oil"),'AMI Ref (2)'!$N$10,IF(AND($D490=5,$K490="Gas"),'AMI Ref (2)'!$O$10,IF(AND($D490=5,$K490="Electric"),'AMI Ref (2)'!$P$10,IF(AND($D490=5,$K490="N/A"),0,0))))</f>
        <v>0</v>
      </c>
      <c r="AR490" s="86">
        <f t="shared" si="110"/>
        <v>0</v>
      </c>
      <c r="AS490" s="87" t="e">
        <f t="shared" si="111"/>
        <v>#N/A</v>
      </c>
    </row>
    <row r="491" spans="1:45" ht="12.95" customHeight="1" x14ac:dyDescent="0.2">
      <c r="A491" s="68">
        <v>489</v>
      </c>
      <c r="B491" s="79">
        <f>Input!E506</f>
        <v>0</v>
      </c>
      <c r="C491" s="79">
        <f>Input!F506</f>
        <v>0</v>
      </c>
      <c r="D491" s="79">
        <f>Input!G506</f>
        <v>0</v>
      </c>
      <c r="E491" s="79">
        <f>Input!H506</f>
        <v>0</v>
      </c>
      <c r="F491" s="80">
        <f>Input!I506</f>
        <v>0</v>
      </c>
      <c r="G491" s="80">
        <f>Input!J506</f>
        <v>0</v>
      </c>
      <c r="H491" s="79">
        <f>Input!K506</f>
        <v>0</v>
      </c>
      <c r="I491" s="79">
        <f>Input!L506</f>
        <v>0</v>
      </c>
      <c r="J491" s="79">
        <f>Input!M506</f>
        <v>0</v>
      </c>
      <c r="K491" s="79">
        <f>Input!N506</f>
        <v>0</v>
      </c>
      <c r="L491" s="79">
        <f>Input!O506</f>
        <v>0</v>
      </c>
      <c r="M491" s="81" t="str">
        <f t="shared" si="102"/>
        <v/>
      </c>
      <c r="N491" s="82">
        <f t="shared" si="103"/>
        <v>0</v>
      </c>
      <c r="O491" s="83">
        <f>Input!C506</f>
        <v>0</v>
      </c>
      <c r="P491" s="83"/>
      <c r="R491" s="11">
        <f t="shared" si="99"/>
        <v>0</v>
      </c>
      <c r="S491" s="15" t="str">
        <f t="shared" si="100"/>
        <v xml:space="preserve"> </v>
      </c>
      <c r="T491" s="15"/>
      <c r="U491" s="12">
        <f t="shared" si="104"/>
        <v>0</v>
      </c>
      <c r="V491" s="12">
        <f t="shared" si="105"/>
        <v>0</v>
      </c>
      <c r="W491" s="12">
        <f t="shared" si="106"/>
        <v>0</v>
      </c>
      <c r="X491" s="12">
        <f t="shared" si="107"/>
        <v>0</v>
      </c>
      <c r="Y491" s="12">
        <f t="shared" si="108"/>
        <v>0</v>
      </c>
      <c r="Z491" s="12">
        <f t="shared" si="109"/>
        <v>0</v>
      </c>
      <c r="AA491" s="12">
        <f t="shared" si="112"/>
        <v>0</v>
      </c>
      <c r="AB491" s="12" t="str">
        <f t="shared" si="101"/>
        <v>00</v>
      </c>
      <c r="AC491" s="85" t="e">
        <f>VLOOKUP(AB491,'AMI Ref (2)'!T:U,2,FALSE)</f>
        <v>#N/A</v>
      </c>
      <c r="AD491" s="86"/>
      <c r="AE491" s="77">
        <f>IF(AND($D491=0,$J491="Oil"),'AMI Ref (2)'!$K$5,IF(AND($D491=0,$J491="Gas"),'AMI Ref (2)'!$L$5,IF(AND($D491=0,$J491="Electric"),'AMI Ref (2)'!$M$5,IF(AND($D491=0,$J491="N/A"),0,0))))</f>
        <v>0</v>
      </c>
      <c r="AF491" s="77">
        <f>IF(AND($D491=1,$J491="Oil"),'AMI Ref (2)'!$K$6,IF(AND($D491=1,$J491="Gas"),'AMI Ref (2)'!$L$6,IF(AND($D491=1,$J491="Electric"),'AMI Ref (2)'!$M$6,IF(AND($D491=1,$J491="N/A"),0,0))))</f>
        <v>0</v>
      </c>
      <c r="AG491" s="77">
        <f>IF(AND($D491=2,$J491="Oil"),'AMI Ref (2)'!$K$7,IF(AND($D491=2,$J491="Gas"),'AMI Ref (2)'!$L$7,IF(AND($D491=2,$J491="Electric"),'AMI Ref (2)'!$M$7,IF(AND($D491=2,$J491="N/A"),0,0))))</f>
        <v>0</v>
      </c>
      <c r="AH491" s="77">
        <f>IF(AND($D491=3,$J491="Oil"),'AMI Ref (2)'!$K$8,IF(AND($D491=3,$J491="Gas"),'AMI Ref (2)'!$L$8,IF(AND($D491=3,$J491="Electric"),'AMI Ref (2)'!$M$8,IF(AND($D491=3,$J491="N/A"),0,0))))</f>
        <v>0</v>
      </c>
      <c r="AI491" s="77">
        <f>IF(AND($D491=4,$J491="Oil"),'AMI Ref (2)'!$K$9,IF(AND($D491=4,$J491="Gas"),'AMI Ref (2)'!$L$9,IF(AND($D491=4,$J491="Electric"),'AMI Ref (2)'!$M$9,IF(AND($D491=4,$J491="N/A"),0,0))))</f>
        <v>0</v>
      </c>
      <c r="AJ491" s="77">
        <f>IF(AND($D491=5,$J491="Oil"),'AMI Ref (2)'!$K$10,IF(AND($D491=5,$J491="Gas"),'AMI Ref (2)'!$L$10,IF(AND($D491=5,$J491="Electric"),'AMI Ref (2)'!$M$10,IF(AND($D491=5,$J491="N/A"),0,0))))</f>
        <v>0</v>
      </c>
      <c r="AK491" s="42"/>
      <c r="AL491" s="77">
        <f>IF(AND($D491=0,$K491="Oil"),'AMI Ref (2)'!$N$5,IF(AND($D491=0,$K491="Gas"),'AMI Ref (2)'!$O$5,IF(AND($D491=0,$K491="Electric"),'AMI Ref (2)'!$P$5,IF(AND($D491=0,$K491="N/A"),0,0))))</f>
        <v>0</v>
      </c>
      <c r="AM491" s="77">
        <f>IF(AND($D491=1,$K491="Oil"),'AMI Ref (2)'!$N$6,IF(AND($D491=1,$K491="Gas"),'AMI Ref (2)'!$O$6,IF(AND($D491=1,$K491="Electric"),'AMI Ref (2)'!$P$6,IF(AND($D491=1,$K491="N/A"),0,0))))</f>
        <v>0</v>
      </c>
      <c r="AN491" s="77">
        <f>IF(AND($D491=2,$K491="Oil"),'AMI Ref (2)'!$N$7,IF(AND($D491=2,$K491="Gas"),'AMI Ref (2)'!$O$7,IF(AND($D491=2,$K491="Electric"),'AMI Ref (2)'!$P$7,IF(AND($D491=2,$K491="N/A"),0,0))))</f>
        <v>0</v>
      </c>
      <c r="AO491" s="77">
        <f>IF(AND($D491=3,$K491="Oil"),'AMI Ref (2)'!$N$8,IF(AND($D491=3,$K491="Gas"),'AMI Ref (2)'!$O$8,IF(AND($D491=3,$K491="Electric"),'AMI Ref (2)'!$P$8,IF(AND($D491=3,$K491="N/A"),0,0))))</f>
        <v>0</v>
      </c>
      <c r="AP491" s="77">
        <f>IF(AND($D491=4,$K491="Oil"),'AMI Ref (2)'!$N$9,IF(AND($D491=4,$K491="Gas"),'AMI Ref (2)'!$O$9,IF(AND($D491=4,$K491="Electric"),'AMI Ref (2)'!$P$9,IF(AND($D491=4,$K491="N/A"),0,0))))</f>
        <v>0</v>
      </c>
      <c r="AQ491" s="77">
        <f>IF(AND($D491=5,$K491="Oil"),'AMI Ref (2)'!$N$10,IF(AND($D491=5,$K491="Gas"),'AMI Ref (2)'!$O$10,IF(AND($D491=5,$K491="Electric"),'AMI Ref (2)'!$P$10,IF(AND($D491=5,$K491="N/A"),0,0))))</f>
        <v>0</v>
      </c>
      <c r="AR491" s="86">
        <f t="shared" si="110"/>
        <v>0</v>
      </c>
      <c r="AS491" s="87" t="e">
        <f t="shared" si="111"/>
        <v>#N/A</v>
      </c>
    </row>
    <row r="492" spans="1:45" ht="12.95" customHeight="1" x14ac:dyDescent="0.2">
      <c r="A492" s="68">
        <v>490</v>
      </c>
      <c r="B492" s="79">
        <f>Input!E507</f>
        <v>0</v>
      </c>
      <c r="C492" s="79">
        <f>Input!F507</f>
        <v>0</v>
      </c>
      <c r="D492" s="79">
        <f>Input!G507</f>
        <v>0</v>
      </c>
      <c r="E492" s="79">
        <f>Input!H507</f>
        <v>0</v>
      </c>
      <c r="F492" s="80">
        <f>Input!I507</f>
        <v>0</v>
      </c>
      <c r="G492" s="80">
        <f>Input!J507</f>
        <v>0</v>
      </c>
      <c r="H492" s="79">
        <f>Input!K507</f>
        <v>0</v>
      </c>
      <c r="I492" s="79">
        <f>Input!L507</f>
        <v>0</v>
      </c>
      <c r="J492" s="79">
        <f>Input!M507</f>
        <v>0</v>
      </c>
      <c r="K492" s="79">
        <f>Input!N507</f>
        <v>0</v>
      </c>
      <c r="L492" s="79">
        <f>Input!O507</f>
        <v>0</v>
      </c>
      <c r="M492" s="81" t="str">
        <f t="shared" si="102"/>
        <v/>
      </c>
      <c r="N492" s="82">
        <f t="shared" si="103"/>
        <v>0</v>
      </c>
      <c r="O492" s="83">
        <f>Input!C507</f>
        <v>0</v>
      </c>
      <c r="P492" s="83"/>
      <c r="R492" s="11">
        <f t="shared" si="99"/>
        <v>0</v>
      </c>
      <c r="S492" s="15" t="str">
        <f t="shared" si="100"/>
        <v xml:space="preserve"> </v>
      </c>
      <c r="T492" s="15"/>
      <c r="U492" s="12">
        <f t="shared" si="104"/>
        <v>0</v>
      </c>
      <c r="V492" s="12">
        <f t="shared" si="105"/>
        <v>0</v>
      </c>
      <c r="W492" s="12">
        <f t="shared" si="106"/>
        <v>0</v>
      </c>
      <c r="X492" s="12">
        <f t="shared" si="107"/>
        <v>0</v>
      </c>
      <c r="Y492" s="12">
        <f t="shared" si="108"/>
        <v>0</v>
      </c>
      <c r="Z492" s="12">
        <f t="shared" si="109"/>
        <v>0</v>
      </c>
      <c r="AA492" s="12">
        <f t="shared" si="112"/>
        <v>0</v>
      </c>
      <c r="AB492" s="12" t="str">
        <f t="shared" si="101"/>
        <v>00</v>
      </c>
      <c r="AC492" s="85" t="e">
        <f>VLOOKUP(AB492,'AMI Ref (2)'!T:U,2,FALSE)</f>
        <v>#N/A</v>
      </c>
      <c r="AD492" s="86"/>
      <c r="AE492" s="77">
        <f>IF(AND($D492=0,$J492="Oil"),'AMI Ref (2)'!$K$5,IF(AND($D492=0,$J492="Gas"),'AMI Ref (2)'!$L$5,IF(AND($D492=0,$J492="Electric"),'AMI Ref (2)'!$M$5,IF(AND($D492=0,$J492="N/A"),0,0))))</f>
        <v>0</v>
      </c>
      <c r="AF492" s="77">
        <f>IF(AND($D492=1,$J492="Oil"),'AMI Ref (2)'!$K$6,IF(AND($D492=1,$J492="Gas"),'AMI Ref (2)'!$L$6,IF(AND($D492=1,$J492="Electric"),'AMI Ref (2)'!$M$6,IF(AND($D492=1,$J492="N/A"),0,0))))</f>
        <v>0</v>
      </c>
      <c r="AG492" s="77">
        <f>IF(AND($D492=2,$J492="Oil"),'AMI Ref (2)'!$K$7,IF(AND($D492=2,$J492="Gas"),'AMI Ref (2)'!$L$7,IF(AND($D492=2,$J492="Electric"),'AMI Ref (2)'!$M$7,IF(AND($D492=2,$J492="N/A"),0,0))))</f>
        <v>0</v>
      </c>
      <c r="AH492" s="77">
        <f>IF(AND($D492=3,$J492="Oil"),'AMI Ref (2)'!$K$8,IF(AND($D492=3,$J492="Gas"),'AMI Ref (2)'!$L$8,IF(AND($D492=3,$J492="Electric"),'AMI Ref (2)'!$M$8,IF(AND($D492=3,$J492="N/A"),0,0))))</f>
        <v>0</v>
      </c>
      <c r="AI492" s="77">
        <f>IF(AND($D492=4,$J492="Oil"),'AMI Ref (2)'!$K$9,IF(AND($D492=4,$J492="Gas"),'AMI Ref (2)'!$L$9,IF(AND($D492=4,$J492="Electric"),'AMI Ref (2)'!$M$9,IF(AND($D492=4,$J492="N/A"),0,0))))</f>
        <v>0</v>
      </c>
      <c r="AJ492" s="77">
        <f>IF(AND($D492=5,$J492="Oil"),'AMI Ref (2)'!$K$10,IF(AND($D492=5,$J492="Gas"),'AMI Ref (2)'!$L$10,IF(AND($D492=5,$J492="Electric"),'AMI Ref (2)'!$M$10,IF(AND($D492=5,$J492="N/A"),0,0))))</f>
        <v>0</v>
      </c>
      <c r="AK492" s="42"/>
      <c r="AL492" s="77">
        <f>IF(AND($D492=0,$K492="Oil"),'AMI Ref (2)'!$N$5,IF(AND($D492=0,$K492="Gas"),'AMI Ref (2)'!$O$5,IF(AND($D492=0,$K492="Electric"),'AMI Ref (2)'!$P$5,IF(AND($D492=0,$K492="N/A"),0,0))))</f>
        <v>0</v>
      </c>
      <c r="AM492" s="77">
        <f>IF(AND($D492=1,$K492="Oil"),'AMI Ref (2)'!$N$6,IF(AND($D492=1,$K492="Gas"),'AMI Ref (2)'!$O$6,IF(AND($D492=1,$K492="Electric"),'AMI Ref (2)'!$P$6,IF(AND($D492=1,$K492="N/A"),0,0))))</f>
        <v>0</v>
      </c>
      <c r="AN492" s="77">
        <f>IF(AND($D492=2,$K492="Oil"),'AMI Ref (2)'!$N$7,IF(AND($D492=2,$K492="Gas"),'AMI Ref (2)'!$O$7,IF(AND($D492=2,$K492="Electric"),'AMI Ref (2)'!$P$7,IF(AND($D492=2,$K492="N/A"),0,0))))</f>
        <v>0</v>
      </c>
      <c r="AO492" s="77">
        <f>IF(AND($D492=3,$K492="Oil"),'AMI Ref (2)'!$N$8,IF(AND($D492=3,$K492="Gas"),'AMI Ref (2)'!$O$8,IF(AND($D492=3,$K492="Electric"),'AMI Ref (2)'!$P$8,IF(AND($D492=3,$K492="N/A"),0,0))))</f>
        <v>0</v>
      </c>
      <c r="AP492" s="77">
        <f>IF(AND($D492=4,$K492="Oil"),'AMI Ref (2)'!$N$9,IF(AND($D492=4,$K492="Gas"),'AMI Ref (2)'!$O$9,IF(AND($D492=4,$K492="Electric"),'AMI Ref (2)'!$P$9,IF(AND($D492=4,$K492="N/A"),0,0))))</f>
        <v>0</v>
      </c>
      <c r="AQ492" s="77">
        <f>IF(AND($D492=5,$K492="Oil"),'AMI Ref (2)'!$N$10,IF(AND($D492=5,$K492="Gas"),'AMI Ref (2)'!$O$10,IF(AND($D492=5,$K492="Electric"),'AMI Ref (2)'!$P$10,IF(AND($D492=5,$K492="N/A"),0,0))))</f>
        <v>0</v>
      </c>
      <c r="AR492" s="86">
        <f t="shared" si="110"/>
        <v>0</v>
      </c>
      <c r="AS492" s="87" t="e">
        <f t="shared" si="111"/>
        <v>#N/A</v>
      </c>
    </row>
    <row r="493" spans="1:45" ht="12.95" customHeight="1" x14ac:dyDescent="0.2">
      <c r="A493" s="68">
        <v>491</v>
      </c>
      <c r="B493" s="79">
        <f>Input!E508</f>
        <v>0</v>
      </c>
      <c r="C493" s="79">
        <f>Input!F508</f>
        <v>0</v>
      </c>
      <c r="D493" s="79">
        <f>Input!G508</f>
        <v>0</v>
      </c>
      <c r="E493" s="79">
        <f>Input!H508</f>
        <v>0</v>
      </c>
      <c r="F493" s="80">
        <f>Input!I508</f>
        <v>0</v>
      </c>
      <c r="G493" s="80">
        <f>Input!J508</f>
        <v>0</v>
      </c>
      <c r="H493" s="79">
        <f>Input!K508</f>
        <v>0</v>
      </c>
      <c r="I493" s="79">
        <f>Input!L508</f>
        <v>0</v>
      </c>
      <c r="J493" s="79">
        <f>Input!M508</f>
        <v>0</v>
      </c>
      <c r="K493" s="79">
        <f>Input!N508</f>
        <v>0</v>
      </c>
      <c r="L493" s="79">
        <f>Input!O508</f>
        <v>0</v>
      </c>
      <c r="M493" s="81" t="str">
        <f t="shared" si="102"/>
        <v/>
      </c>
      <c r="N493" s="82">
        <f t="shared" si="103"/>
        <v>0</v>
      </c>
      <c r="O493" s="83">
        <f>Input!C508</f>
        <v>0</v>
      </c>
      <c r="P493" s="83"/>
      <c r="R493" s="11">
        <f t="shared" si="99"/>
        <v>0</v>
      </c>
      <c r="S493" s="15" t="str">
        <f t="shared" si="100"/>
        <v xml:space="preserve"> </v>
      </c>
      <c r="T493" s="15"/>
      <c r="U493" s="12">
        <f t="shared" si="104"/>
        <v>0</v>
      </c>
      <c r="V493" s="12">
        <f t="shared" si="105"/>
        <v>0</v>
      </c>
      <c r="W493" s="12">
        <f t="shared" si="106"/>
        <v>0</v>
      </c>
      <c r="X493" s="12">
        <f t="shared" si="107"/>
        <v>0</v>
      </c>
      <c r="Y493" s="12">
        <f t="shared" si="108"/>
        <v>0</v>
      </c>
      <c r="Z493" s="12">
        <f t="shared" si="109"/>
        <v>0</v>
      </c>
      <c r="AA493" s="12">
        <f t="shared" si="112"/>
        <v>0</v>
      </c>
      <c r="AB493" s="12" t="str">
        <f t="shared" si="101"/>
        <v>00</v>
      </c>
      <c r="AC493" s="85" t="e">
        <f>VLOOKUP(AB493,'AMI Ref (2)'!T:U,2,FALSE)</f>
        <v>#N/A</v>
      </c>
      <c r="AD493" s="86"/>
      <c r="AE493" s="77">
        <f>IF(AND($D493=0,$J493="Oil"),'AMI Ref (2)'!$K$5,IF(AND($D493=0,$J493="Gas"),'AMI Ref (2)'!$L$5,IF(AND($D493=0,$J493="Electric"),'AMI Ref (2)'!$M$5,IF(AND($D493=0,$J493="N/A"),0,0))))</f>
        <v>0</v>
      </c>
      <c r="AF493" s="77">
        <f>IF(AND($D493=1,$J493="Oil"),'AMI Ref (2)'!$K$6,IF(AND($D493=1,$J493="Gas"),'AMI Ref (2)'!$L$6,IF(AND($D493=1,$J493="Electric"),'AMI Ref (2)'!$M$6,IF(AND($D493=1,$J493="N/A"),0,0))))</f>
        <v>0</v>
      </c>
      <c r="AG493" s="77">
        <f>IF(AND($D493=2,$J493="Oil"),'AMI Ref (2)'!$K$7,IF(AND($D493=2,$J493="Gas"),'AMI Ref (2)'!$L$7,IF(AND($D493=2,$J493="Electric"),'AMI Ref (2)'!$M$7,IF(AND($D493=2,$J493="N/A"),0,0))))</f>
        <v>0</v>
      </c>
      <c r="AH493" s="77">
        <f>IF(AND($D493=3,$J493="Oil"),'AMI Ref (2)'!$K$8,IF(AND($D493=3,$J493="Gas"),'AMI Ref (2)'!$L$8,IF(AND($D493=3,$J493="Electric"),'AMI Ref (2)'!$M$8,IF(AND($D493=3,$J493="N/A"),0,0))))</f>
        <v>0</v>
      </c>
      <c r="AI493" s="77">
        <f>IF(AND($D493=4,$J493="Oil"),'AMI Ref (2)'!$K$9,IF(AND($D493=4,$J493="Gas"),'AMI Ref (2)'!$L$9,IF(AND($D493=4,$J493="Electric"),'AMI Ref (2)'!$M$9,IF(AND($D493=4,$J493="N/A"),0,0))))</f>
        <v>0</v>
      </c>
      <c r="AJ493" s="77">
        <f>IF(AND($D493=5,$J493="Oil"),'AMI Ref (2)'!$K$10,IF(AND($D493=5,$J493="Gas"),'AMI Ref (2)'!$L$10,IF(AND($D493=5,$J493="Electric"),'AMI Ref (2)'!$M$10,IF(AND($D493=5,$J493="N/A"),0,0))))</f>
        <v>0</v>
      </c>
      <c r="AK493" s="42"/>
      <c r="AL493" s="77">
        <f>IF(AND($D493=0,$K493="Oil"),'AMI Ref (2)'!$N$5,IF(AND($D493=0,$K493="Gas"),'AMI Ref (2)'!$O$5,IF(AND($D493=0,$K493="Electric"),'AMI Ref (2)'!$P$5,IF(AND($D493=0,$K493="N/A"),0,0))))</f>
        <v>0</v>
      </c>
      <c r="AM493" s="77">
        <f>IF(AND($D493=1,$K493="Oil"),'AMI Ref (2)'!$N$6,IF(AND($D493=1,$K493="Gas"),'AMI Ref (2)'!$O$6,IF(AND($D493=1,$K493="Electric"),'AMI Ref (2)'!$P$6,IF(AND($D493=1,$K493="N/A"),0,0))))</f>
        <v>0</v>
      </c>
      <c r="AN493" s="77">
        <f>IF(AND($D493=2,$K493="Oil"),'AMI Ref (2)'!$N$7,IF(AND($D493=2,$K493="Gas"),'AMI Ref (2)'!$O$7,IF(AND($D493=2,$K493="Electric"),'AMI Ref (2)'!$P$7,IF(AND($D493=2,$K493="N/A"),0,0))))</f>
        <v>0</v>
      </c>
      <c r="AO493" s="77">
        <f>IF(AND($D493=3,$K493="Oil"),'AMI Ref (2)'!$N$8,IF(AND($D493=3,$K493="Gas"),'AMI Ref (2)'!$O$8,IF(AND($D493=3,$K493="Electric"),'AMI Ref (2)'!$P$8,IF(AND($D493=3,$K493="N/A"),0,0))))</f>
        <v>0</v>
      </c>
      <c r="AP493" s="77">
        <f>IF(AND($D493=4,$K493="Oil"),'AMI Ref (2)'!$N$9,IF(AND($D493=4,$K493="Gas"),'AMI Ref (2)'!$O$9,IF(AND($D493=4,$K493="Electric"),'AMI Ref (2)'!$P$9,IF(AND($D493=4,$K493="N/A"),0,0))))</f>
        <v>0</v>
      </c>
      <c r="AQ493" s="77">
        <f>IF(AND($D493=5,$K493="Oil"),'AMI Ref (2)'!$N$10,IF(AND($D493=5,$K493="Gas"),'AMI Ref (2)'!$O$10,IF(AND($D493=5,$K493="Electric"),'AMI Ref (2)'!$P$10,IF(AND($D493=5,$K493="N/A"),0,0))))</f>
        <v>0</v>
      </c>
      <c r="AR493" s="86">
        <f t="shared" si="110"/>
        <v>0</v>
      </c>
      <c r="AS493" s="87" t="e">
        <f t="shared" si="111"/>
        <v>#N/A</v>
      </c>
    </row>
    <row r="494" spans="1:45" ht="12.95" customHeight="1" x14ac:dyDescent="0.2">
      <c r="A494" s="68">
        <v>492</v>
      </c>
      <c r="B494" s="79">
        <f>Input!E509</f>
        <v>0</v>
      </c>
      <c r="C494" s="79">
        <f>Input!F509</f>
        <v>0</v>
      </c>
      <c r="D494" s="79">
        <f>Input!G509</f>
        <v>0</v>
      </c>
      <c r="E494" s="79">
        <f>Input!H509</f>
        <v>0</v>
      </c>
      <c r="F494" s="80">
        <f>Input!I509</f>
        <v>0</v>
      </c>
      <c r="G494" s="80">
        <f>Input!J509</f>
        <v>0</v>
      </c>
      <c r="H494" s="79">
        <f>Input!K509</f>
        <v>0</v>
      </c>
      <c r="I494" s="79">
        <f>Input!L509</f>
        <v>0</v>
      </c>
      <c r="J494" s="79">
        <f>Input!M509</f>
        <v>0</v>
      </c>
      <c r="K494" s="79">
        <f>Input!N509</f>
        <v>0</v>
      </c>
      <c r="L494" s="79">
        <f>Input!O509</f>
        <v>0</v>
      </c>
      <c r="M494" s="81" t="str">
        <f t="shared" si="102"/>
        <v/>
      </c>
      <c r="N494" s="82">
        <f t="shared" si="103"/>
        <v>0</v>
      </c>
      <c r="O494" s="83">
        <f>Input!C509</f>
        <v>0</v>
      </c>
      <c r="P494" s="83"/>
      <c r="R494" s="11">
        <f t="shared" si="99"/>
        <v>0</v>
      </c>
      <c r="S494" s="15" t="str">
        <f t="shared" si="100"/>
        <v xml:space="preserve"> </v>
      </c>
      <c r="T494" s="15"/>
      <c r="U494" s="12">
        <f t="shared" si="104"/>
        <v>0</v>
      </c>
      <c r="V494" s="12">
        <f t="shared" si="105"/>
        <v>0</v>
      </c>
      <c r="W494" s="12">
        <f t="shared" si="106"/>
        <v>0</v>
      </c>
      <c r="X494" s="12">
        <f t="shared" si="107"/>
        <v>0</v>
      </c>
      <c r="Y494" s="12">
        <f t="shared" si="108"/>
        <v>0</v>
      </c>
      <c r="Z494" s="12">
        <f t="shared" si="109"/>
        <v>0</v>
      </c>
      <c r="AA494" s="12">
        <f t="shared" si="112"/>
        <v>0</v>
      </c>
      <c r="AB494" s="12" t="str">
        <f t="shared" si="101"/>
        <v>00</v>
      </c>
      <c r="AC494" s="85" t="e">
        <f>VLOOKUP(AB494,'AMI Ref (2)'!T:U,2,FALSE)</f>
        <v>#N/A</v>
      </c>
      <c r="AD494" s="86"/>
      <c r="AE494" s="77">
        <f>IF(AND($D494=0,$J494="Oil"),'AMI Ref (2)'!$K$5,IF(AND($D494=0,$J494="Gas"),'AMI Ref (2)'!$L$5,IF(AND($D494=0,$J494="Electric"),'AMI Ref (2)'!$M$5,IF(AND($D494=0,$J494="N/A"),0,0))))</f>
        <v>0</v>
      </c>
      <c r="AF494" s="77">
        <f>IF(AND($D494=1,$J494="Oil"),'AMI Ref (2)'!$K$6,IF(AND($D494=1,$J494="Gas"),'AMI Ref (2)'!$L$6,IF(AND($D494=1,$J494="Electric"),'AMI Ref (2)'!$M$6,IF(AND($D494=1,$J494="N/A"),0,0))))</f>
        <v>0</v>
      </c>
      <c r="AG494" s="77">
        <f>IF(AND($D494=2,$J494="Oil"),'AMI Ref (2)'!$K$7,IF(AND($D494=2,$J494="Gas"),'AMI Ref (2)'!$L$7,IF(AND($D494=2,$J494="Electric"),'AMI Ref (2)'!$M$7,IF(AND($D494=2,$J494="N/A"),0,0))))</f>
        <v>0</v>
      </c>
      <c r="AH494" s="77">
        <f>IF(AND($D494=3,$J494="Oil"),'AMI Ref (2)'!$K$8,IF(AND($D494=3,$J494="Gas"),'AMI Ref (2)'!$L$8,IF(AND($D494=3,$J494="Electric"),'AMI Ref (2)'!$M$8,IF(AND($D494=3,$J494="N/A"),0,0))))</f>
        <v>0</v>
      </c>
      <c r="AI494" s="77">
        <f>IF(AND($D494=4,$J494="Oil"),'AMI Ref (2)'!$K$9,IF(AND($D494=4,$J494="Gas"),'AMI Ref (2)'!$L$9,IF(AND($D494=4,$J494="Electric"),'AMI Ref (2)'!$M$9,IF(AND($D494=4,$J494="N/A"),0,0))))</f>
        <v>0</v>
      </c>
      <c r="AJ494" s="77">
        <f>IF(AND($D494=5,$J494="Oil"),'AMI Ref (2)'!$K$10,IF(AND($D494=5,$J494="Gas"),'AMI Ref (2)'!$L$10,IF(AND($D494=5,$J494="Electric"),'AMI Ref (2)'!$M$10,IF(AND($D494=5,$J494="N/A"),0,0))))</f>
        <v>0</v>
      </c>
      <c r="AK494" s="42"/>
      <c r="AL494" s="77">
        <f>IF(AND($D494=0,$K494="Oil"),'AMI Ref (2)'!$N$5,IF(AND($D494=0,$K494="Gas"),'AMI Ref (2)'!$O$5,IF(AND($D494=0,$K494="Electric"),'AMI Ref (2)'!$P$5,IF(AND($D494=0,$K494="N/A"),0,0))))</f>
        <v>0</v>
      </c>
      <c r="AM494" s="77">
        <f>IF(AND($D494=1,$K494="Oil"),'AMI Ref (2)'!$N$6,IF(AND($D494=1,$K494="Gas"),'AMI Ref (2)'!$O$6,IF(AND($D494=1,$K494="Electric"),'AMI Ref (2)'!$P$6,IF(AND($D494=1,$K494="N/A"),0,0))))</f>
        <v>0</v>
      </c>
      <c r="AN494" s="77">
        <f>IF(AND($D494=2,$K494="Oil"),'AMI Ref (2)'!$N$7,IF(AND($D494=2,$K494="Gas"),'AMI Ref (2)'!$O$7,IF(AND($D494=2,$K494="Electric"),'AMI Ref (2)'!$P$7,IF(AND($D494=2,$K494="N/A"),0,0))))</f>
        <v>0</v>
      </c>
      <c r="AO494" s="77">
        <f>IF(AND($D494=3,$K494="Oil"),'AMI Ref (2)'!$N$8,IF(AND($D494=3,$K494="Gas"),'AMI Ref (2)'!$O$8,IF(AND($D494=3,$K494="Electric"),'AMI Ref (2)'!$P$8,IF(AND($D494=3,$K494="N/A"),0,0))))</f>
        <v>0</v>
      </c>
      <c r="AP494" s="77">
        <f>IF(AND($D494=4,$K494="Oil"),'AMI Ref (2)'!$N$9,IF(AND($D494=4,$K494="Gas"),'AMI Ref (2)'!$O$9,IF(AND($D494=4,$K494="Electric"),'AMI Ref (2)'!$P$9,IF(AND($D494=4,$K494="N/A"),0,0))))</f>
        <v>0</v>
      </c>
      <c r="AQ494" s="77">
        <f>IF(AND($D494=5,$K494="Oil"),'AMI Ref (2)'!$N$10,IF(AND($D494=5,$K494="Gas"),'AMI Ref (2)'!$O$10,IF(AND($D494=5,$K494="Electric"),'AMI Ref (2)'!$P$10,IF(AND($D494=5,$K494="N/A"),0,0))))</f>
        <v>0</v>
      </c>
      <c r="AR494" s="86">
        <f t="shared" si="110"/>
        <v>0</v>
      </c>
      <c r="AS494" s="87" t="e">
        <f t="shared" si="111"/>
        <v>#N/A</v>
      </c>
    </row>
    <row r="495" spans="1:45" ht="12.95" customHeight="1" x14ac:dyDescent="0.2">
      <c r="A495" s="68">
        <v>493</v>
      </c>
      <c r="B495" s="79">
        <f>Input!E510</f>
        <v>0</v>
      </c>
      <c r="C495" s="79">
        <f>Input!F510</f>
        <v>0</v>
      </c>
      <c r="D495" s="79">
        <f>Input!G510</f>
        <v>0</v>
      </c>
      <c r="E495" s="79">
        <f>Input!H510</f>
        <v>0</v>
      </c>
      <c r="F495" s="80">
        <f>Input!I510</f>
        <v>0</v>
      </c>
      <c r="G495" s="80">
        <f>Input!J510</f>
        <v>0</v>
      </c>
      <c r="H495" s="79">
        <f>Input!K510</f>
        <v>0</v>
      </c>
      <c r="I495" s="79">
        <f>Input!L510</f>
        <v>0</v>
      </c>
      <c r="J495" s="79">
        <f>Input!M510</f>
        <v>0</v>
      </c>
      <c r="K495" s="79">
        <f>Input!N510</f>
        <v>0</v>
      </c>
      <c r="L495" s="79">
        <f>Input!O510</f>
        <v>0</v>
      </c>
      <c r="M495" s="81" t="str">
        <f t="shared" si="102"/>
        <v/>
      </c>
      <c r="N495" s="82">
        <f t="shared" si="103"/>
        <v>0</v>
      </c>
      <c r="O495" s="83">
        <f>Input!C510</f>
        <v>0</v>
      </c>
      <c r="P495" s="83"/>
      <c r="R495" s="11">
        <f t="shared" si="99"/>
        <v>0</v>
      </c>
      <c r="S495" s="15" t="str">
        <f t="shared" si="100"/>
        <v xml:space="preserve"> </v>
      </c>
      <c r="T495" s="15"/>
      <c r="U495" s="12">
        <f t="shared" si="104"/>
        <v>0</v>
      </c>
      <c r="V495" s="12">
        <f t="shared" si="105"/>
        <v>0</v>
      </c>
      <c r="W495" s="12">
        <f t="shared" si="106"/>
        <v>0</v>
      </c>
      <c r="X495" s="12">
        <f t="shared" si="107"/>
        <v>0</v>
      </c>
      <c r="Y495" s="12">
        <f t="shared" si="108"/>
        <v>0</v>
      </c>
      <c r="Z495" s="12">
        <f t="shared" si="109"/>
        <v>0</v>
      </c>
      <c r="AA495" s="12">
        <f t="shared" si="112"/>
        <v>0</v>
      </c>
      <c r="AB495" s="12" t="str">
        <f t="shared" si="101"/>
        <v>00</v>
      </c>
      <c r="AC495" s="85" t="e">
        <f>VLOOKUP(AB495,'AMI Ref (2)'!T:U,2,FALSE)</f>
        <v>#N/A</v>
      </c>
      <c r="AD495" s="86"/>
      <c r="AE495" s="77">
        <f>IF(AND($D495=0,$J495="Oil"),'AMI Ref (2)'!$K$5,IF(AND($D495=0,$J495="Gas"),'AMI Ref (2)'!$L$5,IF(AND($D495=0,$J495="Electric"),'AMI Ref (2)'!$M$5,IF(AND($D495=0,$J495="N/A"),0,0))))</f>
        <v>0</v>
      </c>
      <c r="AF495" s="77">
        <f>IF(AND($D495=1,$J495="Oil"),'AMI Ref (2)'!$K$6,IF(AND($D495=1,$J495="Gas"),'AMI Ref (2)'!$L$6,IF(AND($D495=1,$J495="Electric"),'AMI Ref (2)'!$M$6,IF(AND($D495=1,$J495="N/A"),0,0))))</f>
        <v>0</v>
      </c>
      <c r="AG495" s="77">
        <f>IF(AND($D495=2,$J495="Oil"),'AMI Ref (2)'!$K$7,IF(AND($D495=2,$J495="Gas"),'AMI Ref (2)'!$L$7,IF(AND($D495=2,$J495="Electric"),'AMI Ref (2)'!$M$7,IF(AND($D495=2,$J495="N/A"),0,0))))</f>
        <v>0</v>
      </c>
      <c r="AH495" s="77">
        <f>IF(AND($D495=3,$J495="Oil"),'AMI Ref (2)'!$K$8,IF(AND($D495=3,$J495="Gas"),'AMI Ref (2)'!$L$8,IF(AND($D495=3,$J495="Electric"),'AMI Ref (2)'!$M$8,IF(AND($D495=3,$J495="N/A"),0,0))))</f>
        <v>0</v>
      </c>
      <c r="AI495" s="77">
        <f>IF(AND($D495=4,$J495="Oil"),'AMI Ref (2)'!$K$9,IF(AND($D495=4,$J495="Gas"),'AMI Ref (2)'!$L$9,IF(AND($D495=4,$J495="Electric"),'AMI Ref (2)'!$M$9,IF(AND($D495=4,$J495="N/A"),0,0))))</f>
        <v>0</v>
      </c>
      <c r="AJ495" s="77">
        <f>IF(AND($D495=5,$J495="Oil"),'AMI Ref (2)'!$K$10,IF(AND($D495=5,$J495="Gas"),'AMI Ref (2)'!$L$10,IF(AND($D495=5,$J495="Electric"),'AMI Ref (2)'!$M$10,IF(AND($D495=5,$J495="N/A"),0,0))))</f>
        <v>0</v>
      </c>
      <c r="AK495" s="42"/>
      <c r="AL495" s="77">
        <f>IF(AND($D495=0,$K495="Oil"),'AMI Ref (2)'!$N$5,IF(AND($D495=0,$K495="Gas"),'AMI Ref (2)'!$O$5,IF(AND($D495=0,$K495="Electric"),'AMI Ref (2)'!$P$5,IF(AND($D495=0,$K495="N/A"),0,0))))</f>
        <v>0</v>
      </c>
      <c r="AM495" s="77">
        <f>IF(AND($D495=1,$K495="Oil"),'AMI Ref (2)'!$N$6,IF(AND($D495=1,$K495="Gas"),'AMI Ref (2)'!$O$6,IF(AND($D495=1,$K495="Electric"),'AMI Ref (2)'!$P$6,IF(AND($D495=1,$K495="N/A"),0,0))))</f>
        <v>0</v>
      </c>
      <c r="AN495" s="77">
        <f>IF(AND($D495=2,$K495="Oil"),'AMI Ref (2)'!$N$7,IF(AND($D495=2,$K495="Gas"),'AMI Ref (2)'!$O$7,IF(AND($D495=2,$K495="Electric"),'AMI Ref (2)'!$P$7,IF(AND($D495=2,$K495="N/A"),0,0))))</f>
        <v>0</v>
      </c>
      <c r="AO495" s="77">
        <f>IF(AND($D495=3,$K495="Oil"),'AMI Ref (2)'!$N$8,IF(AND($D495=3,$K495="Gas"),'AMI Ref (2)'!$O$8,IF(AND($D495=3,$K495="Electric"),'AMI Ref (2)'!$P$8,IF(AND($D495=3,$K495="N/A"),0,0))))</f>
        <v>0</v>
      </c>
      <c r="AP495" s="77">
        <f>IF(AND($D495=4,$K495="Oil"),'AMI Ref (2)'!$N$9,IF(AND($D495=4,$K495="Gas"),'AMI Ref (2)'!$O$9,IF(AND($D495=4,$K495="Electric"),'AMI Ref (2)'!$P$9,IF(AND($D495=4,$K495="N/A"),0,0))))</f>
        <v>0</v>
      </c>
      <c r="AQ495" s="77">
        <f>IF(AND($D495=5,$K495="Oil"),'AMI Ref (2)'!$N$10,IF(AND($D495=5,$K495="Gas"),'AMI Ref (2)'!$O$10,IF(AND($D495=5,$K495="Electric"),'AMI Ref (2)'!$P$10,IF(AND($D495=5,$K495="N/A"),0,0))))</f>
        <v>0</v>
      </c>
      <c r="AR495" s="86">
        <f t="shared" si="110"/>
        <v>0</v>
      </c>
      <c r="AS495" s="87" t="e">
        <f t="shared" si="111"/>
        <v>#N/A</v>
      </c>
    </row>
    <row r="496" spans="1:45" ht="12.95" customHeight="1" x14ac:dyDescent="0.2">
      <c r="A496" s="68">
        <v>494</v>
      </c>
      <c r="B496" s="79">
        <f>Input!E511</f>
        <v>0</v>
      </c>
      <c r="C496" s="79">
        <f>Input!F511</f>
        <v>0</v>
      </c>
      <c r="D496" s="79">
        <f>Input!G511</f>
        <v>0</v>
      </c>
      <c r="E496" s="79">
        <f>Input!H511</f>
        <v>0</v>
      </c>
      <c r="F496" s="80">
        <f>Input!I511</f>
        <v>0</v>
      </c>
      <c r="G496" s="80">
        <f>Input!J511</f>
        <v>0</v>
      </c>
      <c r="H496" s="79">
        <f>Input!K511</f>
        <v>0</v>
      </c>
      <c r="I496" s="79">
        <f>Input!L511</f>
        <v>0</v>
      </c>
      <c r="J496" s="79">
        <f>Input!M511</f>
        <v>0</v>
      </c>
      <c r="K496" s="79">
        <f>Input!N511</f>
        <v>0</v>
      </c>
      <c r="L496" s="79">
        <f>Input!O511</f>
        <v>0</v>
      </c>
      <c r="M496" s="81" t="str">
        <f t="shared" si="102"/>
        <v/>
      </c>
      <c r="N496" s="82">
        <f t="shared" si="103"/>
        <v>0</v>
      </c>
      <c r="O496" s="83">
        <f>Input!C511</f>
        <v>0</v>
      </c>
      <c r="P496" s="83"/>
      <c r="R496" s="11">
        <f t="shared" si="99"/>
        <v>0</v>
      </c>
      <c r="S496" s="15" t="str">
        <f t="shared" si="100"/>
        <v xml:space="preserve"> </v>
      </c>
      <c r="T496" s="15"/>
      <c r="U496" s="12">
        <f t="shared" si="104"/>
        <v>0</v>
      </c>
      <c r="V496" s="12">
        <f t="shared" si="105"/>
        <v>0</v>
      </c>
      <c r="W496" s="12">
        <f t="shared" si="106"/>
        <v>0</v>
      </c>
      <c r="X496" s="12">
        <f t="shared" si="107"/>
        <v>0</v>
      </c>
      <c r="Y496" s="12">
        <f t="shared" si="108"/>
        <v>0</v>
      </c>
      <c r="Z496" s="12">
        <f t="shared" si="109"/>
        <v>0</v>
      </c>
      <c r="AA496" s="12">
        <f t="shared" si="112"/>
        <v>0</v>
      </c>
      <c r="AB496" s="12" t="str">
        <f t="shared" si="101"/>
        <v>00</v>
      </c>
      <c r="AC496" s="85" t="e">
        <f>VLOOKUP(AB496,'AMI Ref (2)'!T:U,2,FALSE)</f>
        <v>#N/A</v>
      </c>
      <c r="AD496" s="86"/>
      <c r="AE496" s="77">
        <f>IF(AND($D496=0,$J496="Oil"),'AMI Ref (2)'!$K$5,IF(AND($D496=0,$J496="Gas"),'AMI Ref (2)'!$L$5,IF(AND($D496=0,$J496="Electric"),'AMI Ref (2)'!$M$5,IF(AND($D496=0,$J496="N/A"),0,0))))</f>
        <v>0</v>
      </c>
      <c r="AF496" s="77">
        <f>IF(AND($D496=1,$J496="Oil"),'AMI Ref (2)'!$K$6,IF(AND($D496=1,$J496="Gas"),'AMI Ref (2)'!$L$6,IF(AND($D496=1,$J496="Electric"),'AMI Ref (2)'!$M$6,IF(AND($D496=1,$J496="N/A"),0,0))))</f>
        <v>0</v>
      </c>
      <c r="AG496" s="77">
        <f>IF(AND($D496=2,$J496="Oil"),'AMI Ref (2)'!$K$7,IF(AND($D496=2,$J496="Gas"),'AMI Ref (2)'!$L$7,IF(AND($D496=2,$J496="Electric"),'AMI Ref (2)'!$M$7,IF(AND($D496=2,$J496="N/A"),0,0))))</f>
        <v>0</v>
      </c>
      <c r="AH496" s="77">
        <f>IF(AND($D496=3,$J496="Oil"),'AMI Ref (2)'!$K$8,IF(AND($D496=3,$J496="Gas"),'AMI Ref (2)'!$L$8,IF(AND($D496=3,$J496="Electric"),'AMI Ref (2)'!$M$8,IF(AND($D496=3,$J496="N/A"),0,0))))</f>
        <v>0</v>
      </c>
      <c r="AI496" s="77">
        <f>IF(AND($D496=4,$J496="Oil"),'AMI Ref (2)'!$K$9,IF(AND($D496=4,$J496="Gas"),'AMI Ref (2)'!$L$9,IF(AND($D496=4,$J496="Electric"),'AMI Ref (2)'!$M$9,IF(AND($D496=4,$J496="N/A"),0,0))))</f>
        <v>0</v>
      </c>
      <c r="AJ496" s="77">
        <f>IF(AND($D496=5,$J496="Oil"),'AMI Ref (2)'!$K$10,IF(AND($D496=5,$J496="Gas"),'AMI Ref (2)'!$L$10,IF(AND($D496=5,$J496="Electric"),'AMI Ref (2)'!$M$10,IF(AND($D496=5,$J496="N/A"),0,0))))</f>
        <v>0</v>
      </c>
      <c r="AK496" s="42"/>
      <c r="AL496" s="77">
        <f>IF(AND($D496=0,$K496="Oil"),'AMI Ref (2)'!$N$5,IF(AND($D496=0,$K496="Gas"),'AMI Ref (2)'!$O$5,IF(AND($D496=0,$K496="Electric"),'AMI Ref (2)'!$P$5,IF(AND($D496=0,$K496="N/A"),0,0))))</f>
        <v>0</v>
      </c>
      <c r="AM496" s="77">
        <f>IF(AND($D496=1,$K496="Oil"),'AMI Ref (2)'!$N$6,IF(AND($D496=1,$K496="Gas"),'AMI Ref (2)'!$O$6,IF(AND($D496=1,$K496="Electric"),'AMI Ref (2)'!$P$6,IF(AND($D496=1,$K496="N/A"),0,0))))</f>
        <v>0</v>
      </c>
      <c r="AN496" s="77">
        <f>IF(AND($D496=2,$K496="Oil"),'AMI Ref (2)'!$N$7,IF(AND($D496=2,$K496="Gas"),'AMI Ref (2)'!$O$7,IF(AND($D496=2,$K496="Electric"),'AMI Ref (2)'!$P$7,IF(AND($D496=2,$K496="N/A"),0,0))))</f>
        <v>0</v>
      </c>
      <c r="AO496" s="77">
        <f>IF(AND($D496=3,$K496="Oil"),'AMI Ref (2)'!$N$8,IF(AND($D496=3,$K496="Gas"),'AMI Ref (2)'!$O$8,IF(AND($D496=3,$K496="Electric"),'AMI Ref (2)'!$P$8,IF(AND($D496=3,$K496="N/A"),0,0))))</f>
        <v>0</v>
      </c>
      <c r="AP496" s="77">
        <f>IF(AND($D496=4,$K496="Oil"),'AMI Ref (2)'!$N$9,IF(AND($D496=4,$K496="Gas"),'AMI Ref (2)'!$O$9,IF(AND($D496=4,$K496="Electric"),'AMI Ref (2)'!$P$9,IF(AND($D496=4,$K496="N/A"),0,0))))</f>
        <v>0</v>
      </c>
      <c r="AQ496" s="77">
        <f>IF(AND($D496=5,$K496="Oil"),'AMI Ref (2)'!$N$10,IF(AND($D496=5,$K496="Gas"),'AMI Ref (2)'!$O$10,IF(AND($D496=5,$K496="Electric"),'AMI Ref (2)'!$P$10,IF(AND($D496=5,$K496="N/A"),0,0))))</f>
        <v>0</v>
      </c>
      <c r="AR496" s="86">
        <f t="shared" si="110"/>
        <v>0</v>
      </c>
      <c r="AS496" s="87" t="e">
        <f t="shared" si="111"/>
        <v>#N/A</v>
      </c>
    </row>
    <row r="497" spans="1:45" ht="12.95" customHeight="1" x14ac:dyDescent="0.2">
      <c r="A497" s="68">
        <v>495</v>
      </c>
      <c r="B497" s="79">
        <f>Input!E512</f>
        <v>0</v>
      </c>
      <c r="C497" s="79">
        <f>Input!F512</f>
        <v>0</v>
      </c>
      <c r="D497" s="79">
        <f>Input!G512</f>
        <v>0</v>
      </c>
      <c r="E497" s="79">
        <f>Input!H512</f>
        <v>0</v>
      </c>
      <c r="F497" s="80">
        <f>Input!I512</f>
        <v>0</v>
      </c>
      <c r="G497" s="80">
        <f>Input!J512</f>
        <v>0</v>
      </c>
      <c r="H497" s="79">
        <f>Input!K512</f>
        <v>0</v>
      </c>
      <c r="I497" s="79">
        <f>Input!L512</f>
        <v>0</v>
      </c>
      <c r="J497" s="79">
        <f>Input!M512</f>
        <v>0</v>
      </c>
      <c r="K497" s="79">
        <f>Input!N512</f>
        <v>0</v>
      </c>
      <c r="L497" s="79">
        <f>Input!O512</f>
        <v>0</v>
      </c>
      <c r="M497" s="81" t="str">
        <f t="shared" si="102"/>
        <v/>
      </c>
      <c r="N497" s="82">
        <f t="shared" si="103"/>
        <v>0</v>
      </c>
      <c r="O497" s="83">
        <f>Input!C512</f>
        <v>0</v>
      </c>
      <c r="P497" s="83"/>
      <c r="R497" s="11">
        <f t="shared" si="99"/>
        <v>0</v>
      </c>
      <c r="S497" s="15" t="str">
        <f t="shared" si="100"/>
        <v xml:space="preserve"> </v>
      </c>
      <c r="T497" s="15"/>
      <c r="U497" s="12">
        <f t="shared" si="104"/>
        <v>0</v>
      </c>
      <c r="V497" s="12">
        <f t="shared" si="105"/>
        <v>0</v>
      </c>
      <c r="W497" s="12">
        <f t="shared" si="106"/>
        <v>0</v>
      </c>
      <c r="X497" s="12">
        <f t="shared" si="107"/>
        <v>0</v>
      </c>
      <c r="Y497" s="12">
        <f t="shared" si="108"/>
        <v>0</v>
      </c>
      <c r="Z497" s="12">
        <f t="shared" si="109"/>
        <v>0</v>
      </c>
      <c r="AA497" s="12">
        <f t="shared" si="112"/>
        <v>0</v>
      </c>
      <c r="AB497" s="12" t="str">
        <f t="shared" si="101"/>
        <v>00</v>
      </c>
      <c r="AC497" s="85" t="e">
        <f>VLOOKUP(AB497,'AMI Ref (2)'!T:U,2,FALSE)</f>
        <v>#N/A</v>
      </c>
      <c r="AD497" s="86"/>
      <c r="AE497" s="77">
        <f>IF(AND($D497=0,$J497="Oil"),'AMI Ref (2)'!$K$5,IF(AND($D497=0,$J497="Gas"),'AMI Ref (2)'!$L$5,IF(AND($D497=0,$J497="Electric"),'AMI Ref (2)'!$M$5,IF(AND($D497=0,$J497="N/A"),0,0))))</f>
        <v>0</v>
      </c>
      <c r="AF497" s="77">
        <f>IF(AND($D497=1,$J497="Oil"),'AMI Ref (2)'!$K$6,IF(AND($D497=1,$J497="Gas"),'AMI Ref (2)'!$L$6,IF(AND($D497=1,$J497="Electric"),'AMI Ref (2)'!$M$6,IF(AND($D497=1,$J497="N/A"),0,0))))</f>
        <v>0</v>
      </c>
      <c r="AG497" s="77">
        <f>IF(AND($D497=2,$J497="Oil"),'AMI Ref (2)'!$K$7,IF(AND($D497=2,$J497="Gas"),'AMI Ref (2)'!$L$7,IF(AND($D497=2,$J497="Electric"),'AMI Ref (2)'!$M$7,IF(AND($D497=2,$J497="N/A"),0,0))))</f>
        <v>0</v>
      </c>
      <c r="AH497" s="77">
        <f>IF(AND($D497=3,$J497="Oil"),'AMI Ref (2)'!$K$8,IF(AND($D497=3,$J497="Gas"),'AMI Ref (2)'!$L$8,IF(AND($D497=3,$J497="Electric"),'AMI Ref (2)'!$M$8,IF(AND($D497=3,$J497="N/A"),0,0))))</f>
        <v>0</v>
      </c>
      <c r="AI497" s="77">
        <f>IF(AND($D497=4,$J497="Oil"),'AMI Ref (2)'!$K$9,IF(AND($D497=4,$J497="Gas"),'AMI Ref (2)'!$L$9,IF(AND($D497=4,$J497="Electric"),'AMI Ref (2)'!$M$9,IF(AND($D497=4,$J497="N/A"),0,0))))</f>
        <v>0</v>
      </c>
      <c r="AJ497" s="77">
        <f>IF(AND($D497=5,$J497="Oil"),'AMI Ref (2)'!$K$10,IF(AND($D497=5,$J497="Gas"),'AMI Ref (2)'!$L$10,IF(AND($D497=5,$J497="Electric"),'AMI Ref (2)'!$M$10,IF(AND($D497=5,$J497="N/A"),0,0))))</f>
        <v>0</v>
      </c>
      <c r="AK497" s="42"/>
      <c r="AL497" s="77">
        <f>IF(AND($D497=0,$K497="Oil"),'AMI Ref (2)'!$N$5,IF(AND($D497=0,$K497="Gas"),'AMI Ref (2)'!$O$5,IF(AND($D497=0,$K497="Electric"),'AMI Ref (2)'!$P$5,IF(AND($D497=0,$K497="N/A"),0,0))))</f>
        <v>0</v>
      </c>
      <c r="AM497" s="77">
        <f>IF(AND($D497=1,$K497="Oil"),'AMI Ref (2)'!$N$6,IF(AND($D497=1,$K497="Gas"),'AMI Ref (2)'!$O$6,IF(AND($D497=1,$K497="Electric"),'AMI Ref (2)'!$P$6,IF(AND($D497=1,$K497="N/A"),0,0))))</f>
        <v>0</v>
      </c>
      <c r="AN497" s="77">
        <f>IF(AND($D497=2,$K497="Oil"),'AMI Ref (2)'!$N$7,IF(AND($D497=2,$K497="Gas"),'AMI Ref (2)'!$O$7,IF(AND($D497=2,$K497="Electric"),'AMI Ref (2)'!$P$7,IF(AND($D497=2,$K497="N/A"),0,0))))</f>
        <v>0</v>
      </c>
      <c r="AO497" s="77">
        <f>IF(AND($D497=3,$K497="Oil"),'AMI Ref (2)'!$N$8,IF(AND($D497=3,$K497="Gas"),'AMI Ref (2)'!$O$8,IF(AND($D497=3,$K497="Electric"),'AMI Ref (2)'!$P$8,IF(AND($D497=3,$K497="N/A"),0,0))))</f>
        <v>0</v>
      </c>
      <c r="AP497" s="77">
        <f>IF(AND($D497=4,$K497="Oil"),'AMI Ref (2)'!$N$9,IF(AND($D497=4,$K497="Gas"),'AMI Ref (2)'!$O$9,IF(AND($D497=4,$K497="Electric"),'AMI Ref (2)'!$P$9,IF(AND($D497=4,$K497="N/A"),0,0))))</f>
        <v>0</v>
      </c>
      <c r="AQ497" s="77">
        <f>IF(AND($D497=5,$K497="Oil"),'AMI Ref (2)'!$N$10,IF(AND($D497=5,$K497="Gas"),'AMI Ref (2)'!$O$10,IF(AND($D497=5,$K497="Electric"),'AMI Ref (2)'!$P$10,IF(AND($D497=5,$K497="N/A"),0,0))))</f>
        <v>0</v>
      </c>
      <c r="AR497" s="86">
        <f t="shared" si="110"/>
        <v>0</v>
      </c>
      <c r="AS497" s="87" t="e">
        <f t="shared" si="111"/>
        <v>#N/A</v>
      </c>
    </row>
    <row r="498" spans="1:45" ht="12.95" customHeight="1" x14ac:dyDescent="0.2">
      <c r="A498" s="68">
        <v>496</v>
      </c>
      <c r="B498" s="79">
        <f>Input!E513</f>
        <v>0</v>
      </c>
      <c r="C498" s="79">
        <f>Input!F513</f>
        <v>0</v>
      </c>
      <c r="D498" s="79">
        <f>Input!G513</f>
        <v>0</v>
      </c>
      <c r="E498" s="79">
        <f>Input!H513</f>
        <v>0</v>
      </c>
      <c r="F498" s="80">
        <f>Input!I513</f>
        <v>0</v>
      </c>
      <c r="G498" s="80">
        <f>Input!J513</f>
        <v>0</v>
      </c>
      <c r="H498" s="79">
        <f>Input!K513</f>
        <v>0</v>
      </c>
      <c r="I498" s="79">
        <f>Input!L513</f>
        <v>0</v>
      </c>
      <c r="J498" s="79">
        <f>Input!M513</f>
        <v>0</v>
      </c>
      <c r="K498" s="79">
        <f>Input!N513</f>
        <v>0</v>
      </c>
      <c r="L498" s="79">
        <f>Input!O513</f>
        <v>0</v>
      </c>
      <c r="M498" s="81" t="str">
        <f t="shared" si="102"/>
        <v/>
      </c>
      <c r="N498" s="82">
        <f t="shared" si="103"/>
        <v>0</v>
      </c>
      <c r="O498" s="83">
        <f>Input!C513</f>
        <v>0</v>
      </c>
      <c r="P498" s="83"/>
      <c r="R498" s="11">
        <f t="shared" si="99"/>
        <v>0</v>
      </c>
      <c r="S498" s="15" t="str">
        <f t="shared" si="100"/>
        <v xml:space="preserve"> </v>
      </c>
      <c r="T498" s="15"/>
      <c r="U498" s="12">
        <f t="shared" si="104"/>
        <v>0</v>
      </c>
      <c r="V498" s="12">
        <f t="shared" si="105"/>
        <v>0</v>
      </c>
      <c r="W498" s="12">
        <f t="shared" si="106"/>
        <v>0</v>
      </c>
      <c r="X498" s="12">
        <f t="shared" si="107"/>
        <v>0</v>
      </c>
      <c r="Y498" s="12">
        <f t="shared" si="108"/>
        <v>0</v>
      </c>
      <c r="Z498" s="12">
        <f t="shared" si="109"/>
        <v>0</v>
      </c>
      <c r="AA498" s="12">
        <f t="shared" si="112"/>
        <v>0</v>
      </c>
      <c r="AB498" s="12" t="str">
        <f t="shared" si="101"/>
        <v>00</v>
      </c>
      <c r="AC498" s="85" t="e">
        <f>VLOOKUP(AB498,'AMI Ref (2)'!T:U,2,FALSE)</f>
        <v>#N/A</v>
      </c>
      <c r="AD498" s="86"/>
      <c r="AE498" s="77">
        <f>IF(AND($D498=0,$J498="Oil"),'AMI Ref (2)'!$K$5,IF(AND($D498=0,$J498="Gas"),'AMI Ref (2)'!$L$5,IF(AND($D498=0,$J498="Electric"),'AMI Ref (2)'!$M$5,IF(AND($D498=0,$J498="N/A"),0,0))))</f>
        <v>0</v>
      </c>
      <c r="AF498" s="77">
        <f>IF(AND($D498=1,$J498="Oil"),'AMI Ref (2)'!$K$6,IF(AND($D498=1,$J498="Gas"),'AMI Ref (2)'!$L$6,IF(AND($D498=1,$J498="Electric"),'AMI Ref (2)'!$M$6,IF(AND($D498=1,$J498="N/A"),0,0))))</f>
        <v>0</v>
      </c>
      <c r="AG498" s="77">
        <f>IF(AND($D498=2,$J498="Oil"),'AMI Ref (2)'!$K$7,IF(AND($D498=2,$J498="Gas"),'AMI Ref (2)'!$L$7,IF(AND($D498=2,$J498="Electric"),'AMI Ref (2)'!$M$7,IF(AND($D498=2,$J498="N/A"),0,0))))</f>
        <v>0</v>
      </c>
      <c r="AH498" s="77">
        <f>IF(AND($D498=3,$J498="Oil"),'AMI Ref (2)'!$K$8,IF(AND($D498=3,$J498="Gas"),'AMI Ref (2)'!$L$8,IF(AND($D498=3,$J498="Electric"),'AMI Ref (2)'!$M$8,IF(AND($D498=3,$J498="N/A"),0,0))))</f>
        <v>0</v>
      </c>
      <c r="AI498" s="77">
        <f>IF(AND($D498=4,$J498="Oil"),'AMI Ref (2)'!$K$9,IF(AND($D498=4,$J498="Gas"),'AMI Ref (2)'!$L$9,IF(AND($D498=4,$J498="Electric"),'AMI Ref (2)'!$M$9,IF(AND($D498=4,$J498="N/A"),0,0))))</f>
        <v>0</v>
      </c>
      <c r="AJ498" s="77">
        <f>IF(AND($D498=5,$J498="Oil"),'AMI Ref (2)'!$K$10,IF(AND($D498=5,$J498="Gas"),'AMI Ref (2)'!$L$10,IF(AND($D498=5,$J498="Electric"),'AMI Ref (2)'!$M$10,IF(AND($D498=5,$J498="N/A"),0,0))))</f>
        <v>0</v>
      </c>
      <c r="AK498" s="42"/>
      <c r="AL498" s="77">
        <f>IF(AND($D498=0,$K498="Oil"),'AMI Ref (2)'!$N$5,IF(AND($D498=0,$K498="Gas"),'AMI Ref (2)'!$O$5,IF(AND($D498=0,$K498="Electric"),'AMI Ref (2)'!$P$5,IF(AND($D498=0,$K498="N/A"),0,0))))</f>
        <v>0</v>
      </c>
      <c r="AM498" s="77">
        <f>IF(AND($D498=1,$K498="Oil"),'AMI Ref (2)'!$N$6,IF(AND($D498=1,$K498="Gas"),'AMI Ref (2)'!$O$6,IF(AND($D498=1,$K498="Electric"),'AMI Ref (2)'!$P$6,IF(AND($D498=1,$K498="N/A"),0,0))))</f>
        <v>0</v>
      </c>
      <c r="AN498" s="77">
        <f>IF(AND($D498=2,$K498="Oil"),'AMI Ref (2)'!$N$7,IF(AND($D498=2,$K498="Gas"),'AMI Ref (2)'!$O$7,IF(AND($D498=2,$K498="Electric"),'AMI Ref (2)'!$P$7,IF(AND($D498=2,$K498="N/A"),0,0))))</f>
        <v>0</v>
      </c>
      <c r="AO498" s="77">
        <f>IF(AND($D498=3,$K498="Oil"),'AMI Ref (2)'!$N$8,IF(AND($D498=3,$K498="Gas"),'AMI Ref (2)'!$O$8,IF(AND($D498=3,$K498="Electric"),'AMI Ref (2)'!$P$8,IF(AND($D498=3,$K498="N/A"),0,0))))</f>
        <v>0</v>
      </c>
      <c r="AP498" s="77">
        <f>IF(AND($D498=4,$K498="Oil"),'AMI Ref (2)'!$N$9,IF(AND($D498=4,$K498="Gas"),'AMI Ref (2)'!$O$9,IF(AND($D498=4,$K498="Electric"),'AMI Ref (2)'!$P$9,IF(AND($D498=4,$K498="N/A"),0,0))))</f>
        <v>0</v>
      </c>
      <c r="AQ498" s="77">
        <f>IF(AND($D498=5,$K498="Oil"),'AMI Ref (2)'!$N$10,IF(AND($D498=5,$K498="Gas"),'AMI Ref (2)'!$O$10,IF(AND($D498=5,$K498="Electric"),'AMI Ref (2)'!$P$10,IF(AND($D498=5,$K498="N/A"),0,0))))</f>
        <v>0</v>
      </c>
      <c r="AR498" s="86">
        <f t="shared" si="110"/>
        <v>0</v>
      </c>
      <c r="AS498" s="87" t="e">
        <f t="shared" si="111"/>
        <v>#N/A</v>
      </c>
    </row>
    <row r="499" spans="1:45" ht="12.95" customHeight="1" x14ac:dyDescent="0.2">
      <c r="A499" s="68">
        <v>497</v>
      </c>
      <c r="B499" s="79">
        <f>Input!E514</f>
        <v>0</v>
      </c>
      <c r="C499" s="79">
        <f>Input!F514</f>
        <v>0</v>
      </c>
      <c r="D499" s="79">
        <f>Input!G514</f>
        <v>0</v>
      </c>
      <c r="E499" s="79">
        <f>Input!H514</f>
        <v>0</v>
      </c>
      <c r="F499" s="80">
        <f>Input!I514</f>
        <v>0</v>
      </c>
      <c r="G499" s="80">
        <f>Input!J514</f>
        <v>0</v>
      </c>
      <c r="H499" s="79">
        <f>Input!K514</f>
        <v>0</v>
      </c>
      <c r="I499" s="79">
        <f>Input!L514</f>
        <v>0</v>
      </c>
      <c r="J499" s="79">
        <f>Input!M514</f>
        <v>0</v>
      </c>
      <c r="K499" s="79">
        <f>Input!N514</f>
        <v>0</v>
      </c>
      <c r="L499" s="79">
        <f>Input!O514</f>
        <v>0</v>
      </c>
      <c r="M499" s="81" t="str">
        <f t="shared" si="102"/>
        <v/>
      </c>
      <c r="N499" s="82">
        <f t="shared" si="103"/>
        <v>0</v>
      </c>
      <c r="O499" s="83">
        <f>Input!C514</f>
        <v>0</v>
      </c>
      <c r="P499" s="83"/>
      <c r="R499" s="11">
        <f t="shared" si="99"/>
        <v>0</v>
      </c>
      <c r="S499" s="15" t="str">
        <f t="shared" si="100"/>
        <v xml:space="preserve"> </v>
      </c>
      <c r="T499" s="15"/>
      <c r="U499" s="12">
        <f t="shared" si="104"/>
        <v>0</v>
      </c>
      <c r="V499" s="12">
        <f t="shared" si="105"/>
        <v>0</v>
      </c>
      <c r="W499" s="12">
        <f t="shared" si="106"/>
        <v>0</v>
      </c>
      <c r="X499" s="12">
        <f t="shared" si="107"/>
        <v>0</v>
      </c>
      <c r="Y499" s="12">
        <f t="shared" si="108"/>
        <v>0</v>
      </c>
      <c r="Z499" s="12">
        <f t="shared" si="109"/>
        <v>0</v>
      </c>
      <c r="AA499" s="12">
        <f t="shared" si="112"/>
        <v>0</v>
      </c>
      <c r="AB499" s="12" t="str">
        <f t="shared" si="101"/>
        <v>00</v>
      </c>
      <c r="AC499" s="85" t="e">
        <f>VLOOKUP(AB499,'AMI Ref (2)'!T:U,2,FALSE)</f>
        <v>#N/A</v>
      </c>
      <c r="AD499" s="86"/>
      <c r="AE499" s="77">
        <f>IF(AND($D499=0,$J499="Oil"),'AMI Ref (2)'!$K$5,IF(AND($D499=0,$J499="Gas"),'AMI Ref (2)'!$L$5,IF(AND($D499=0,$J499="Electric"),'AMI Ref (2)'!$M$5,IF(AND($D499=0,$J499="N/A"),0,0))))</f>
        <v>0</v>
      </c>
      <c r="AF499" s="77">
        <f>IF(AND($D499=1,$J499="Oil"),'AMI Ref (2)'!$K$6,IF(AND($D499=1,$J499="Gas"),'AMI Ref (2)'!$L$6,IF(AND($D499=1,$J499="Electric"),'AMI Ref (2)'!$M$6,IF(AND($D499=1,$J499="N/A"),0,0))))</f>
        <v>0</v>
      </c>
      <c r="AG499" s="77">
        <f>IF(AND($D499=2,$J499="Oil"),'AMI Ref (2)'!$K$7,IF(AND($D499=2,$J499="Gas"),'AMI Ref (2)'!$L$7,IF(AND($D499=2,$J499="Electric"),'AMI Ref (2)'!$M$7,IF(AND($D499=2,$J499="N/A"),0,0))))</f>
        <v>0</v>
      </c>
      <c r="AH499" s="77">
        <f>IF(AND($D499=3,$J499="Oil"),'AMI Ref (2)'!$K$8,IF(AND($D499=3,$J499="Gas"),'AMI Ref (2)'!$L$8,IF(AND($D499=3,$J499="Electric"),'AMI Ref (2)'!$M$8,IF(AND($D499=3,$J499="N/A"),0,0))))</f>
        <v>0</v>
      </c>
      <c r="AI499" s="77">
        <f>IF(AND($D499=4,$J499="Oil"),'AMI Ref (2)'!$K$9,IF(AND($D499=4,$J499="Gas"),'AMI Ref (2)'!$L$9,IF(AND($D499=4,$J499="Electric"),'AMI Ref (2)'!$M$9,IF(AND($D499=4,$J499="N/A"),0,0))))</f>
        <v>0</v>
      </c>
      <c r="AJ499" s="77">
        <f>IF(AND($D499=5,$J499="Oil"),'AMI Ref (2)'!$K$10,IF(AND($D499=5,$J499="Gas"),'AMI Ref (2)'!$L$10,IF(AND($D499=5,$J499="Electric"),'AMI Ref (2)'!$M$10,IF(AND($D499=5,$J499="N/A"),0,0))))</f>
        <v>0</v>
      </c>
      <c r="AK499" s="42"/>
      <c r="AL499" s="77">
        <f>IF(AND($D499=0,$K499="Oil"),'AMI Ref (2)'!$N$5,IF(AND($D499=0,$K499="Gas"),'AMI Ref (2)'!$O$5,IF(AND($D499=0,$K499="Electric"),'AMI Ref (2)'!$P$5,IF(AND($D499=0,$K499="N/A"),0,0))))</f>
        <v>0</v>
      </c>
      <c r="AM499" s="77">
        <f>IF(AND($D499=1,$K499="Oil"),'AMI Ref (2)'!$N$6,IF(AND($D499=1,$K499="Gas"),'AMI Ref (2)'!$O$6,IF(AND($D499=1,$K499="Electric"),'AMI Ref (2)'!$P$6,IF(AND($D499=1,$K499="N/A"),0,0))))</f>
        <v>0</v>
      </c>
      <c r="AN499" s="77">
        <f>IF(AND($D499=2,$K499="Oil"),'AMI Ref (2)'!$N$7,IF(AND($D499=2,$K499="Gas"),'AMI Ref (2)'!$O$7,IF(AND($D499=2,$K499="Electric"),'AMI Ref (2)'!$P$7,IF(AND($D499=2,$K499="N/A"),0,0))))</f>
        <v>0</v>
      </c>
      <c r="AO499" s="77">
        <f>IF(AND($D499=3,$K499="Oil"),'AMI Ref (2)'!$N$8,IF(AND($D499=3,$K499="Gas"),'AMI Ref (2)'!$O$8,IF(AND($D499=3,$K499="Electric"),'AMI Ref (2)'!$P$8,IF(AND($D499=3,$K499="N/A"),0,0))))</f>
        <v>0</v>
      </c>
      <c r="AP499" s="77">
        <f>IF(AND($D499=4,$K499="Oil"),'AMI Ref (2)'!$N$9,IF(AND($D499=4,$K499="Gas"),'AMI Ref (2)'!$O$9,IF(AND($D499=4,$K499="Electric"),'AMI Ref (2)'!$P$9,IF(AND($D499=4,$K499="N/A"),0,0))))</f>
        <v>0</v>
      </c>
      <c r="AQ499" s="77">
        <f>IF(AND($D499=5,$K499="Oil"),'AMI Ref (2)'!$N$10,IF(AND($D499=5,$K499="Gas"),'AMI Ref (2)'!$O$10,IF(AND($D499=5,$K499="Electric"),'AMI Ref (2)'!$P$10,IF(AND($D499=5,$K499="N/A"),0,0))))</f>
        <v>0</v>
      </c>
      <c r="AR499" s="86">
        <f t="shared" si="110"/>
        <v>0</v>
      </c>
      <c r="AS499" s="87" t="e">
        <f t="shared" si="111"/>
        <v>#N/A</v>
      </c>
    </row>
    <row r="500" spans="1:45" ht="12.95" customHeight="1" x14ac:dyDescent="0.2">
      <c r="A500" s="68">
        <v>498</v>
      </c>
      <c r="B500" s="79">
        <f>Input!E515</f>
        <v>0</v>
      </c>
      <c r="C500" s="79">
        <f>Input!F515</f>
        <v>0</v>
      </c>
      <c r="D500" s="79">
        <f>Input!G515</f>
        <v>0</v>
      </c>
      <c r="E500" s="79">
        <f>Input!H515</f>
        <v>0</v>
      </c>
      <c r="F500" s="80">
        <f>Input!I515</f>
        <v>0</v>
      </c>
      <c r="G500" s="80">
        <f>Input!J515</f>
        <v>0</v>
      </c>
      <c r="H500" s="79">
        <f>Input!K515</f>
        <v>0</v>
      </c>
      <c r="I500" s="79">
        <f>Input!L515</f>
        <v>0</v>
      </c>
      <c r="J500" s="79">
        <f>Input!M515</f>
        <v>0</v>
      </c>
      <c r="K500" s="79">
        <f>Input!N515</f>
        <v>0</v>
      </c>
      <c r="L500" s="79">
        <f>Input!O515</f>
        <v>0</v>
      </c>
      <c r="M500" s="81" t="str">
        <f t="shared" si="102"/>
        <v/>
      </c>
      <c r="N500" s="82">
        <f t="shared" si="103"/>
        <v>0</v>
      </c>
      <c r="O500" s="83">
        <f>Input!C515</f>
        <v>0</v>
      </c>
      <c r="P500" s="83"/>
      <c r="R500" s="11">
        <f t="shared" si="99"/>
        <v>0</v>
      </c>
      <c r="S500" s="15" t="str">
        <f t="shared" si="100"/>
        <v xml:space="preserve"> </v>
      </c>
      <c r="T500" s="15"/>
      <c r="U500" s="12">
        <f t="shared" si="104"/>
        <v>0</v>
      </c>
      <c r="V500" s="12">
        <f t="shared" si="105"/>
        <v>0</v>
      </c>
      <c r="W500" s="12">
        <f t="shared" si="106"/>
        <v>0</v>
      </c>
      <c r="X500" s="12">
        <f t="shared" si="107"/>
        <v>0</v>
      </c>
      <c r="Y500" s="12">
        <f t="shared" si="108"/>
        <v>0</v>
      </c>
      <c r="Z500" s="12">
        <f t="shared" si="109"/>
        <v>0</v>
      </c>
      <c r="AA500" s="12">
        <f t="shared" si="112"/>
        <v>0</v>
      </c>
      <c r="AB500" s="12" t="str">
        <f t="shared" si="101"/>
        <v>00</v>
      </c>
      <c r="AC500" s="85" t="e">
        <f>VLOOKUP(AB500,'AMI Ref (2)'!T:U,2,FALSE)</f>
        <v>#N/A</v>
      </c>
      <c r="AD500" s="86"/>
      <c r="AE500" s="77">
        <f>IF(AND($D500=0,$J500="Oil"),'AMI Ref (2)'!$K$5,IF(AND($D500=0,$J500="Gas"),'AMI Ref (2)'!$L$5,IF(AND($D500=0,$J500="Electric"),'AMI Ref (2)'!$M$5,IF(AND($D500=0,$J500="N/A"),0,0))))</f>
        <v>0</v>
      </c>
      <c r="AF500" s="77">
        <f>IF(AND($D500=1,$J500="Oil"),'AMI Ref (2)'!$K$6,IF(AND($D500=1,$J500="Gas"),'AMI Ref (2)'!$L$6,IF(AND($D500=1,$J500="Electric"),'AMI Ref (2)'!$M$6,IF(AND($D500=1,$J500="N/A"),0,0))))</f>
        <v>0</v>
      </c>
      <c r="AG500" s="77">
        <f>IF(AND($D500=2,$J500="Oil"),'AMI Ref (2)'!$K$7,IF(AND($D500=2,$J500="Gas"),'AMI Ref (2)'!$L$7,IF(AND($D500=2,$J500="Electric"),'AMI Ref (2)'!$M$7,IF(AND($D500=2,$J500="N/A"),0,0))))</f>
        <v>0</v>
      </c>
      <c r="AH500" s="77">
        <f>IF(AND($D500=3,$J500="Oil"),'AMI Ref (2)'!$K$8,IF(AND($D500=3,$J500="Gas"),'AMI Ref (2)'!$L$8,IF(AND($D500=3,$J500="Electric"),'AMI Ref (2)'!$M$8,IF(AND($D500=3,$J500="N/A"),0,0))))</f>
        <v>0</v>
      </c>
      <c r="AI500" s="77">
        <f>IF(AND($D500=4,$J500="Oil"),'AMI Ref (2)'!$K$9,IF(AND($D500=4,$J500="Gas"),'AMI Ref (2)'!$L$9,IF(AND($D500=4,$J500="Electric"),'AMI Ref (2)'!$M$9,IF(AND($D500=4,$J500="N/A"),0,0))))</f>
        <v>0</v>
      </c>
      <c r="AJ500" s="77">
        <f>IF(AND($D500=5,$J500="Oil"),'AMI Ref (2)'!$K$10,IF(AND($D500=5,$J500="Gas"),'AMI Ref (2)'!$L$10,IF(AND($D500=5,$J500="Electric"),'AMI Ref (2)'!$M$10,IF(AND($D500=5,$J500="N/A"),0,0))))</f>
        <v>0</v>
      </c>
      <c r="AK500" s="42"/>
      <c r="AL500" s="77">
        <f>IF(AND($D500=0,$K500="Oil"),'AMI Ref (2)'!$N$5,IF(AND($D500=0,$K500="Gas"),'AMI Ref (2)'!$O$5,IF(AND($D500=0,$K500="Electric"),'AMI Ref (2)'!$P$5,IF(AND($D500=0,$K500="N/A"),0,0))))</f>
        <v>0</v>
      </c>
      <c r="AM500" s="77">
        <f>IF(AND($D500=1,$K500="Oil"),'AMI Ref (2)'!$N$6,IF(AND($D500=1,$K500="Gas"),'AMI Ref (2)'!$O$6,IF(AND($D500=1,$K500="Electric"),'AMI Ref (2)'!$P$6,IF(AND($D500=1,$K500="N/A"),0,0))))</f>
        <v>0</v>
      </c>
      <c r="AN500" s="77">
        <f>IF(AND($D500=2,$K500="Oil"),'AMI Ref (2)'!$N$7,IF(AND($D500=2,$K500="Gas"),'AMI Ref (2)'!$O$7,IF(AND($D500=2,$K500="Electric"),'AMI Ref (2)'!$P$7,IF(AND($D500=2,$K500="N/A"),0,0))))</f>
        <v>0</v>
      </c>
      <c r="AO500" s="77">
        <f>IF(AND($D500=3,$K500="Oil"),'AMI Ref (2)'!$N$8,IF(AND($D500=3,$K500="Gas"),'AMI Ref (2)'!$O$8,IF(AND($D500=3,$K500="Electric"),'AMI Ref (2)'!$P$8,IF(AND($D500=3,$K500="N/A"),0,0))))</f>
        <v>0</v>
      </c>
      <c r="AP500" s="77">
        <f>IF(AND($D500=4,$K500="Oil"),'AMI Ref (2)'!$N$9,IF(AND($D500=4,$K500="Gas"),'AMI Ref (2)'!$O$9,IF(AND($D500=4,$K500="Electric"),'AMI Ref (2)'!$P$9,IF(AND($D500=4,$K500="N/A"),0,0))))</f>
        <v>0</v>
      </c>
      <c r="AQ500" s="77">
        <f>IF(AND($D500=5,$K500="Oil"),'AMI Ref (2)'!$N$10,IF(AND($D500=5,$K500="Gas"),'AMI Ref (2)'!$O$10,IF(AND($D500=5,$K500="Electric"),'AMI Ref (2)'!$P$10,IF(AND($D500=5,$K500="N/A"),0,0))))</f>
        <v>0</v>
      </c>
      <c r="AR500" s="86">
        <f t="shared" si="110"/>
        <v>0</v>
      </c>
      <c r="AS500" s="87" t="e">
        <f t="shared" si="111"/>
        <v>#N/A</v>
      </c>
    </row>
    <row r="501" spans="1:45" ht="12.95" customHeight="1" x14ac:dyDescent="0.2">
      <c r="A501" s="68">
        <v>499</v>
      </c>
      <c r="B501" s="79">
        <f>Input!E516</f>
        <v>0</v>
      </c>
      <c r="C501" s="79">
        <f>Input!F516</f>
        <v>0</v>
      </c>
      <c r="D501" s="79">
        <f>Input!G516</f>
        <v>0</v>
      </c>
      <c r="E501" s="79">
        <f>Input!H516</f>
        <v>0</v>
      </c>
      <c r="F501" s="80">
        <f>Input!I516</f>
        <v>0</v>
      </c>
      <c r="G501" s="80">
        <f>Input!J516</f>
        <v>0</v>
      </c>
      <c r="H501" s="79">
        <f>Input!K516</f>
        <v>0</v>
      </c>
      <c r="I501" s="79">
        <f>Input!L516</f>
        <v>0</v>
      </c>
      <c r="J501" s="79">
        <f>Input!M516</f>
        <v>0</v>
      </c>
      <c r="K501" s="79">
        <f>Input!N516</f>
        <v>0</v>
      </c>
      <c r="L501" s="79">
        <f>Input!O516</f>
        <v>0</v>
      </c>
      <c r="M501" s="81" t="str">
        <f t="shared" si="102"/>
        <v/>
      </c>
      <c r="N501" s="82">
        <f t="shared" si="103"/>
        <v>0</v>
      </c>
      <c r="O501" s="83">
        <f>Input!C516</f>
        <v>0</v>
      </c>
      <c r="P501" s="83"/>
      <c r="R501" s="11">
        <f t="shared" si="99"/>
        <v>0</v>
      </c>
      <c r="S501" s="15" t="str">
        <f t="shared" si="100"/>
        <v xml:space="preserve"> </v>
      </c>
      <c r="T501" s="15"/>
      <c r="U501" s="12">
        <f t="shared" si="104"/>
        <v>0</v>
      </c>
      <c r="V501" s="12">
        <f t="shared" si="105"/>
        <v>0</v>
      </c>
      <c r="W501" s="12">
        <f t="shared" si="106"/>
        <v>0</v>
      </c>
      <c r="X501" s="12">
        <f t="shared" si="107"/>
        <v>0</v>
      </c>
      <c r="Y501" s="12">
        <f t="shared" si="108"/>
        <v>0</v>
      </c>
      <c r="Z501" s="12">
        <f t="shared" si="109"/>
        <v>0</v>
      </c>
      <c r="AA501" s="12">
        <f t="shared" si="112"/>
        <v>0</v>
      </c>
      <c r="AB501" s="12" t="str">
        <f t="shared" si="101"/>
        <v>00</v>
      </c>
      <c r="AC501" s="85" t="e">
        <f>VLOOKUP(AB501,'AMI Ref (2)'!T:U,2,FALSE)</f>
        <v>#N/A</v>
      </c>
      <c r="AD501" s="86"/>
      <c r="AE501" s="77">
        <f>IF(AND($D501=0,$J501="Oil"),'AMI Ref (2)'!$K$5,IF(AND($D501=0,$J501="Gas"),'AMI Ref (2)'!$L$5,IF(AND($D501=0,$J501="Electric"),'AMI Ref (2)'!$M$5,IF(AND($D501=0,$J501="N/A"),0,0))))</f>
        <v>0</v>
      </c>
      <c r="AF501" s="77">
        <f>IF(AND($D501=1,$J501="Oil"),'AMI Ref (2)'!$K$6,IF(AND($D501=1,$J501="Gas"),'AMI Ref (2)'!$L$6,IF(AND($D501=1,$J501="Electric"),'AMI Ref (2)'!$M$6,IF(AND($D501=1,$J501="N/A"),0,0))))</f>
        <v>0</v>
      </c>
      <c r="AG501" s="77">
        <f>IF(AND($D501=2,$J501="Oil"),'AMI Ref (2)'!$K$7,IF(AND($D501=2,$J501="Gas"),'AMI Ref (2)'!$L$7,IF(AND($D501=2,$J501="Electric"),'AMI Ref (2)'!$M$7,IF(AND($D501=2,$J501="N/A"),0,0))))</f>
        <v>0</v>
      </c>
      <c r="AH501" s="77">
        <f>IF(AND($D501=3,$J501="Oil"),'AMI Ref (2)'!$K$8,IF(AND($D501=3,$J501="Gas"),'AMI Ref (2)'!$L$8,IF(AND($D501=3,$J501="Electric"),'AMI Ref (2)'!$M$8,IF(AND($D501=3,$J501="N/A"),0,0))))</f>
        <v>0</v>
      </c>
      <c r="AI501" s="77">
        <f>IF(AND($D501=4,$J501="Oil"),'AMI Ref (2)'!$K$9,IF(AND($D501=4,$J501="Gas"),'AMI Ref (2)'!$L$9,IF(AND($D501=4,$J501="Electric"),'AMI Ref (2)'!$M$9,IF(AND($D501=4,$J501="N/A"),0,0))))</f>
        <v>0</v>
      </c>
      <c r="AJ501" s="77">
        <f>IF(AND($D501=5,$J501="Oil"),'AMI Ref (2)'!$K$10,IF(AND($D501=5,$J501="Gas"),'AMI Ref (2)'!$L$10,IF(AND($D501=5,$J501="Electric"),'AMI Ref (2)'!$M$10,IF(AND($D501=5,$J501="N/A"),0,0))))</f>
        <v>0</v>
      </c>
      <c r="AK501" s="42"/>
      <c r="AL501" s="77">
        <f>IF(AND($D501=0,$K501="Oil"),'AMI Ref (2)'!$N$5,IF(AND($D501=0,$K501="Gas"),'AMI Ref (2)'!$O$5,IF(AND($D501=0,$K501="Electric"),'AMI Ref (2)'!$P$5,IF(AND($D501=0,$K501="N/A"),0,0))))</f>
        <v>0</v>
      </c>
      <c r="AM501" s="77">
        <f>IF(AND($D501=1,$K501="Oil"),'AMI Ref (2)'!$N$6,IF(AND($D501=1,$K501="Gas"),'AMI Ref (2)'!$O$6,IF(AND($D501=1,$K501="Electric"),'AMI Ref (2)'!$P$6,IF(AND($D501=1,$K501="N/A"),0,0))))</f>
        <v>0</v>
      </c>
      <c r="AN501" s="77">
        <f>IF(AND($D501=2,$K501="Oil"),'AMI Ref (2)'!$N$7,IF(AND($D501=2,$K501="Gas"),'AMI Ref (2)'!$O$7,IF(AND($D501=2,$K501="Electric"),'AMI Ref (2)'!$P$7,IF(AND($D501=2,$K501="N/A"),0,0))))</f>
        <v>0</v>
      </c>
      <c r="AO501" s="77">
        <f>IF(AND($D501=3,$K501="Oil"),'AMI Ref (2)'!$N$8,IF(AND($D501=3,$K501="Gas"),'AMI Ref (2)'!$O$8,IF(AND($D501=3,$K501="Electric"),'AMI Ref (2)'!$P$8,IF(AND($D501=3,$K501="N/A"),0,0))))</f>
        <v>0</v>
      </c>
      <c r="AP501" s="77">
        <f>IF(AND($D501=4,$K501="Oil"),'AMI Ref (2)'!$N$9,IF(AND($D501=4,$K501="Gas"),'AMI Ref (2)'!$O$9,IF(AND($D501=4,$K501="Electric"),'AMI Ref (2)'!$P$9,IF(AND($D501=4,$K501="N/A"),0,0))))</f>
        <v>0</v>
      </c>
      <c r="AQ501" s="77">
        <f>IF(AND($D501=5,$K501="Oil"),'AMI Ref (2)'!$N$10,IF(AND($D501=5,$K501="Gas"),'AMI Ref (2)'!$O$10,IF(AND($D501=5,$K501="Electric"),'AMI Ref (2)'!$P$10,IF(AND($D501=5,$K501="N/A"),0,0))))</f>
        <v>0</v>
      </c>
      <c r="AR501" s="86">
        <f t="shared" si="110"/>
        <v>0</v>
      </c>
      <c r="AS501" s="87" t="e">
        <f t="shared" si="111"/>
        <v>#N/A</v>
      </c>
    </row>
    <row r="502" spans="1:45" ht="12.95" customHeight="1" x14ac:dyDescent="0.2">
      <c r="A502" s="68">
        <v>500</v>
      </c>
      <c r="B502" s="79">
        <f>Input!E517</f>
        <v>0</v>
      </c>
      <c r="C502" s="79">
        <f>Input!F517</f>
        <v>0</v>
      </c>
      <c r="D502" s="79">
        <f>Input!G517</f>
        <v>0</v>
      </c>
      <c r="E502" s="79">
        <f>Input!H517</f>
        <v>0</v>
      </c>
      <c r="F502" s="80">
        <f>Input!I517</f>
        <v>0</v>
      </c>
      <c r="G502" s="80">
        <f>Input!J517</f>
        <v>0</v>
      </c>
      <c r="H502" s="79">
        <f>Input!K517</f>
        <v>0</v>
      </c>
      <c r="I502" s="79">
        <f>Input!L517</f>
        <v>0</v>
      </c>
      <c r="J502" s="79">
        <f>Input!M517</f>
        <v>0</v>
      </c>
      <c r="K502" s="79">
        <f>Input!N517</f>
        <v>0</v>
      </c>
      <c r="L502" s="79">
        <f>Input!O517</f>
        <v>0</v>
      </c>
      <c r="M502" s="81" t="str">
        <f t="shared" si="102"/>
        <v/>
      </c>
      <c r="N502" s="82">
        <f t="shared" si="103"/>
        <v>0</v>
      </c>
      <c r="O502" s="83">
        <f>Input!C517</f>
        <v>0</v>
      </c>
      <c r="P502" s="83"/>
      <c r="R502" s="11">
        <f t="shared" si="99"/>
        <v>0</v>
      </c>
      <c r="S502" s="15" t="str">
        <f t="shared" si="100"/>
        <v xml:space="preserve"> </v>
      </c>
      <c r="T502" s="15"/>
      <c r="U502" s="12">
        <f t="shared" si="104"/>
        <v>0</v>
      </c>
      <c r="V502" s="12">
        <f t="shared" si="105"/>
        <v>0</v>
      </c>
      <c r="W502" s="12">
        <f t="shared" si="106"/>
        <v>0</v>
      </c>
      <c r="X502" s="12">
        <f t="shared" si="107"/>
        <v>0</v>
      </c>
      <c r="Y502" s="12">
        <f t="shared" si="108"/>
        <v>0</v>
      </c>
      <c r="Z502" s="12">
        <f t="shared" si="109"/>
        <v>0</v>
      </c>
      <c r="AA502" s="12">
        <f t="shared" si="112"/>
        <v>0</v>
      </c>
      <c r="AB502" s="12" t="str">
        <f t="shared" si="101"/>
        <v>00</v>
      </c>
      <c r="AC502" s="85" t="e">
        <f>VLOOKUP(AB502,'AMI Ref (2)'!T:U,2,FALSE)</f>
        <v>#N/A</v>
      </c>
      <c r="AD502" s="86"/>
      <c r="AE502" s="77">
        <f>IF(AND($D502=0,$J502="Oil"),'AMI Ref (2)'!$K$5,IF(AND($D502=0,$J502="Gas"),'AMI Ref (2)'!$L$5,IF(AND($D502=0,$J502="Electric"),'AMI Ref (2)'!$M$5,IF(AND($D502=0,$J502="N/A"),0,0))))</f>
        <v>0</v>
      </c>
      <c r="AF502" s="77">
        <f>IF(AND($D502=1,$J502="Oil"),'AMI Ref (2)'!$K$6,IF(AND($D502=1,$J502="Gas"),'AMI Ref (2)'!$L$6,IF(AND($D502=1,$J502="Electric"),'AMI Ref (2)'!$M$6,IF(AND($D502=1,$J502="N/A"),0,0))))</f>
        <v>0</v>
      </c>
      <c r="AG502" s="77">
        <f>IF(AND($D502=2,$J502="Oil"),'AMI Ref (2)'!$K$7,IF(AND($D502=2,$J502="Gas"),'AMI Ref (2)'!$L$7,IF(AND($D502=2,$J502="Electric"),'AMI Ref (2)'!$M$7,IF(AND($D502=2,$J502="N/A"),0,0))))</f>
        <v>0</v>
      </c>
      <c r="AH502" s="77">
        <f>IF(AND($D502=3,$J502="Oil"),'AMI Ref (2)'!$K$8,IF(AND($D502=3,$J502="Gas"),'AMI Ref (2)'!$L$8,IF(AND($D502=3,$J502="Electric"),'AMI Ref (2)'!$M$8,IF(AND($D502=3,$J502="N/A"),0,0))))</f>
        <v>0</v>
      </c>
      <c r="AI502" s="77">
        <f>IF(AND($D502=4,$J502="Oil"),'AMI Ref (2)'!$K$9,IF(AND($D502=4,$J502="Gas"),'AMI Ref (2)'!$L$9,IF(AND($D502=4,$J502="Electric"),'AMI Ref (2)'!$M$9,IF(AND($D502=4,$J502="N/A"),0,0))))</f>
        <v>0</v>
      </c>
      <c r="AJ502" s="77">
        <f>IF(AND($D502=5,$J502="Oil"),'AMI Ref (2)'!$K$10,IF(AND($D502=5,$J502="Gas"),'AMI Ref (2)'!$L$10,IF(AND($D502=5,$J502="Electric"),'AMI Ref (2)'!$M$10,IF(AND($D502=5,$J502="N/A"),0,0))))</f>
        <v>0</v>
      </c>
      <c r="AK502" s="42"/>
      <c r="AL502" s="77">
        <f>IF(AND($D502=0,$K502="Oil"),'AMI Ref (2)'!$N$5,IF(AND($D502=0,$K502="Gas"),'AMI Ref (2)'!$O$5,IF(AND($D502=0,$K502="Electric"),'AMI Ref (2)'!$P$5,IF(AND($D502=0,$K502="N/A"),0,0))))</f>
        <v>0</v>
      </c>
      <c r="AM502" s="77">
        <f>IF(AND($D502=1,$K502="Oil"),'AMI Ref (2)'!$N$6,IF(AND($D502=1,$K502="Gas"),'AMI Ref (2)'!$O$6,IF(AND($D502=1,$K502="Electric"),'AMI Ref (2)'!$P$6,IF(AND($D502=1,$K502="N/A"),0,0))))</f>
        <v>0</v>
      </c>
      <c r="AN502" s="77">
        <f>IF(AND($D502=2,$K502="Oil"),'AMI Ref (2)'!$N$7,IF(AND($D502=2,$K502="Gas"),'AMI Ref (2)'!$O$7,IF(AND($D502=2,$K502="Electric"),'AMI Ref (2)'!$P$7,IF(AND($D502=2,$K502="N/A"),0,0))))</f>
        <v>0</v>
      </c>
      <c r="AO502" s="77">
        <f>IF(AND($D502=3,$K502="Oil"),'AMI Ref (2)'!$N$8,IF(AND($D502=3,$K502="Gas"),'AMI Ref (2)'!$O$8,IF(AND($D502=3,$K502="Electric"),'AMI Ref (2)'!$P$8,IF(AND($D502=3,$K502="N/A"),0,0))))</f>
        <v>0</v>
      </c>
      <c r="AP502" s="77">
        <f>IF(AND($D502=4,$K502="Oil"),'AMI Ref (2)'!$N$9,IF(AND($D502=4,$K502="Gas"),'AMI Ref (2)'!$O$9,IF(AND($D502=4,$K502="Electric"),'AMI Ref (2)'!$P$9,IF(AND($D502=4,$K502="N/A"),0,0))))</f>
        <v>0</v>
      </c>
      <c r="AQ502" s="77">
        <f>IF(AND($D502=5,$K502="Oil"),'AMI Ref (2)'!$N$10,IF(AND($D502=5,$K502="Gas"),'AMI Ref (2)'!$O$10,IF(AND($D502=5,$K502="Electric"),'AMI Ref (2)'!$P$10,IF(AND($D502=5,$K502="N/A"),0,0))))</f>
        <v>0</v>
      </c>
      <c r="AR502" s="86">
        <f t="shared" si="110"/>
        <v>0</v>
      </c>
      <c r="AS502" s="87" t="e">
        <f t="shared" si="111"/>
        <v>#N/A</v>
      </c>
    </row>
    <row r="503" spans="1:45" ht="12.95" customHeight="1" x14ac:dyDescent="0.2">
      <c r="A503" s="68">
        <v>501</v>
      </c>
      <c r="B503" s="79">
        <f>Input!E518</f>
        <v>0</v>
      </c>
      <c r="C503" s="79">
        <f>Input!F518</f>
        <v>0</v>
      </c>
      <c r="D503" s="79">
        <f>Input!G518</f>
        <v>0</v>
      </c>
      <c r="E503" s="79">
        <f>Input!H518</f>
        <v>0</v>
      </c>
      <c r="F503" s="80">
        <f>Input!I518</f>
        <v>0</v>
      </c>
      <c r="G503" s="80">
        <f>Input!J518</f>
        <v>0</v>
      </c>
      <c r="H503" s="79">
        <f>Input!K518</f>
        <v>0</v>
      </c>
      <c r="I503" s="79">
        <f>Input!L518</f>
        <v>0</v>
      </c>
      <c r="J503" s="79">
        <f>Input!M518</f>
        <v>0</v>
      </c>
      <c r="K503" s="79">
        <f>Input!N518</f>
        <v>0</v>
      </c>
      <c r="L503" s="79">
        <f>Input!O518</f>
        <v>0</v>
      </c>
      <c r="M503" s="81" t="str">
        <f t="shared" si="102"/>
        <v/>
      </c>
      <c r="N503" s="82">
        <f t="shared" si="103"/>
        <v>0</v>
      </c>
      <c r="O503" s="83">
        <f>Input!C518</f>
        <v>0</v>
      </c>
      <c r="P503" s="83"/>
      <c r="R503" s="11">
        <f t="shared" si="99"/>
        <v>0</v>
      </c>
      <c r="S503" s="15" t="str">
        <f t="shared" si="100"/>
        <v xml:space="preserve"> </v>
      </c>
      <c r="T503" s="15"/>
      <c r="U503" s="12">
        <f t="shared" si="104"/>
        <v>0</v>
      </c>
      <c r="V503" s="12">
        <f t="shared" si="105"/>
        <v>0</v>
      </c>
      <c r="W503" s="12">
        <f t="shared" si="106"/>
        <v>0</v>
      </c>
      <c r="X503" s="12">
        <f t="shared" si="107"/>
        <v>0</v>
      </c>
      <c r="Y503" s="12">
        <f t="shared" si="108"/>
        <v>0</v>
      </c>
      <c r="Z503" s="12">
        <f t="shared" si="109"/>
        <v>0</v>
      </c>
      <c r="AA503" s="12">
        <f t="shared" si="112"/>
        <v>0</v>
      </c>
      <c r="AB503" s="12" t="str">
        <f t="shared" si="101"/>
        <v>00</v>
      </c>
      <c r="AC503" s="85" t="e">
        <f>VLOOKUP(AB503,'AMI Ref (2)'!T:U,2,FALSE)</f>
        <v>#N/A</v>
      </c>
      <c r="AD503" s="86"/>
      <c r="AE503" s="77">
        <f>IF(AND($D503=0,$J503="Oil"),'AMI Ref (2)'!$K$5,IF(AND($D503=0,$J503="Gas"),'AMI Ref (2)'!$L$5,IF(AND($D503=0,$J503="Electric"),'AMI Ref (2)'!$M$5,IF(AND($D503=0,$J503="N/A"),0,0))))</f>
        <v>0</v>
      </c>
      <c r="AF503" s="77">
        <f>IF(AND($D503=1,$J503="Oil"),'AMI Ref (2)'!$K$6,IF(AND($D503=1,$J503="Gas"),'AMI Ref (2)'!$L$6,IF(AND($D503=1,$J503="Electric"),'AMI Ref (2)'!$M$6,IF(AND($D503=1,$J503="N/A"),0,0))))</f>
        <v>0</v>
      </c>
      <c r="AG503" s="77">
        <f>IF(AND($D503=2,$J503="Oil"),'AMI Ref (2)'!$K$7,IF(AND($D503=2,$J503="Gas"),'AMI Ref (2)'!$L$7,IF(AND($D503=2,$J503="Electric"),'AMI Ref (2)'!$M$7,IF(AND($D503=2,$J503="N/A"),0,0))))</f>
        <v>0</v>
      </c>
      <c r="AH503" s="77">
        <f>IF(AND($D503=3,$J503="Oil"),'AMI Ref (2)'!$K$8,IF(AND($D503=3,$J503="Gas"),'AMI Ref (2)'!$L$8,IF(AND($D503=3,$J503="Electric"),'AMI Ref (2)'!$M$8,IF(AND($D503=3,$J503="N/A"),0,0))))</f>
        <v>0</v>
      </c>
      <c r="AI503" s="77">
        <f>IF(AND($D503=4,$J503="Oil"),'AMI Ref (2)'!$K$9,IF(AND($D503=4,$J503="Gas"),'AMI Ref (2)'!$L$9,IF(AND($D503=4,$J503="Electric"),'AMI Ref (2)'!$M$9,IF(AND($D503=4,$J503="N/A"),0,0))))</f>
        <v>0</v>
      </c>
      <c r="AJ503" s="77">
        <f>IF(AND($D503=5,$J503="Oil"),'AMI Ref (2)'!$K$10,IF(AND($D503=5,$J503="Gas"),'AMI Ref (2)'!$L$10,IF(AND($D503=5,$J503="Electric"),'AMI Ref (2)'!$M$10,IF(AND($D503=5,$J503="N/A"),0,0))))</f>
        <v>0</v>
      </c>
      <c r="AK503" s="42"/>
      <c r="AL503" s="77">
        <f>IF(AND($D503=0,$K503="Oil"),'AMI Ref (2)'!$N$5,IF(AND($D503=0,$K503="Gas"),'AMI Ref (2)'!$O$5,IF(AND($D503=0,$K503="Electric"),'AMI Ref (2)'!$P$5,IF(AND($D503=0,$K503="N/A"),0,0))))</f>
        <v>0</v>
      </c>
      <c r="AM503" s="77">
        <f>IF(AND($D503=1,$K503="Oil"),'AMI Ref (2)'!$N$6,IF(AND($D503=1,$K503="Gas"),'AMI Ref (2)'!$O$6,IF(AND($D503=1,$K503="Electric"),'AMI Ref (2)'!$P$6,IF(AND($D503=1,$K503="N/A"),0,0))))</f>
        <v>0</v>
      </c>
      <c r="AN503" s="77">
        <f>IF(AND($D503=2,$K503="Oil"),'AMI Ref (2)'!$N$7,IF(AND($D503=2,$K503="Gas"),'AMI Ref (2)'!$O$7,IF(AND($D503=2,$K503="Electric"),'AMI Ref (2)'!$P$7,IF(AND($D503=2,$K503="N/A"),0,0))))</f>
        <v>0</v>
      </c>
      <c r="AO503" s="77">
        <f>IF(AND($D503=3,$K503="Oil"),'AMI Ref (2)'!$N$8,IF(AND($D503=3,$K503="Gas"),'AMI Ref (2)'!$O$8,IF(AND($D503=3,$K503="Electric"),'AMI Ref (2)'!$P$8,IF(AND($D503=3,$K503="N/A"),0,0))))</f>
        <v>0</v>
      </c>
      <c r="AP503" s="77">
        <f>IF(AND($D503=4,$K503="Oil"),'AMI Ref (2)'!$N$9,IF(AND($D503=4,$K503="Gas"),'AMI Ref (2)'!$O$9,IF(AND($D503=4,$K503="Electric"),'AMI Ref (2)'!$P$9,IF(AND($D503=4,$K503="N/A"),0,0))))</f>
        <v>0</v>
      </c>
      <c r="AQ503" s="77">
        <f>IF(AND($D503=5,$K503="Oil"),'AMI Ref (2)'!$N$10,IF(AND($D503=5,$K503="Gas"),'AMI Ref (2)'!$O$10,IF(AND($D503=5,$K503="Electric"),'AMI Ref (2)'!$P$10,IF(AND($D503=5,$K503="N/A"),0,0))))</f>
        <v>0</v>
      </c>
      <c r="AR503" s="86">
        <f t="shared" si="110"/>
        <v>0</v>
      </c>
      <c r="AS503" s="87" t="e">
        <f t="shared" si="111"/>
        <v>#N/A</v>
      </c>
    </row>
    <row r="504" spans="1:45" ht="12.95" customHeight="1" x14ac:dyDescent="0.2">
      <c r="A504" s="68">
        <v>502</v>
      </c>
      <c r="B504" s="79">
        <f>Input!E519</f>
        <v>0</v>
      </c>
      <c r="C504" s="79">
        <f>Input!F519</f>
        <v>0</v>
      </c>
      <c r="D504" s="79">
        <f>Input!G519</f>
        <v>0</v>
      </c>
      <c r="E504" s="79">
        <f>Input!H519</f>
        <v>0</v>
      </c>
      <c r="F504" s="80">
        <f>Input!I519</f>
        <v>0</v>
      </c>
      <c r="G504" s="80">
        <f>Input!J519</f>
        <v>0</v>
      </c>
      <c r="H504" s="79">
        <f>Input!K519</f>
        <v>0</v>
      </c>
      <c r="I504" s="79">
        <f>Input!L519</f>
        <v>0</v>
      </c>
      <c r="J504" s="79">
        <f>Input!M519</f>
        <v>0</v>
      </c>
      <c r="K504" s="79">
        <f>Input!N519</f>
        <v>0</v>
      </c>
      <c r="L504" s="79">
        <f>Input!O519</f>
        <v>0</v>
      </c>
      <c r="M504" s="81" t="str">
        <f t="shared" si="102"/>
        <v/>
      </c>
      <c r="N504" s="82">
        <f t="shared" si="103"/>
        <v>0</v>
      </c>
      <c r="O504" s="83">
        <f>Input!C519</f>
        <v>0</v>
      </c>
      <c r="P504" s="83"/>
      <c r="R504" s="11">
        <f t="shared" si="99"/>
        <v>0</v>
      </c>
      <c r="S504" s="15" t="str">
        <f t="shared" si="100"/>
        <v xml:space="preserve"> </v>
      </c>
      <c r="T504" s="15"/>
      <c r="U504" s="12">
        <f t="shared" si="104"/>
        <v>0</v>
      </c>
      <c r="V504" s="12">
        <f t="shared" si="105"/>
        <v>0</v>
      </c>
      <c r="W504" s="12">
        <f t="shared" si="106"/>
        <v>0</v>
      </c>
      <c r="X504" s="12">
        <f t="shared" si="107"/>
        <v>0</v>
      </c>
      <c r="Y504" s="12">
        <f t="shared" si="108"/>
        <v>0</v>
      </c>
      <c r="Z504" s="12">
        <f t="shared" si="109"/>
        <v>0</v>
      </c>
      <c r="AA504" s="12">
        <f t="shared" si="112"/>
        <v>0</v>
      </c>
      <c r="AB504" s="12" t="str">
        <f t="shared" si="101"/>
        <v>00</v>
      </c>
      <c r="AC504" s="85" t="e">
        <f>VLOOKUP(AB504,'AMI Ref (2)'!T:U,2,FALSE)</f>
        <v>#N/A</v>
      </c>
      <c r="AD504" s="86"/>
      <c r="AE504" s="77">
        <f>IF(AND($D504=0,$J504="Oil"),'AMI Ref (2)'!$K$5,IF(AND($D504=0,$J504="Gas"),'AMI Ref (2)'!$L$5,IF(AND($D504=0,$J504="Electric"),'AMI Ref (2)'!$M$5,IF(AND($D504=0,$J504="N/A"),0,0))))</f>
        <v>0</v>
      </c>
      <c r="AF504" s="77">
        <f>IF(AND($D504=1,$J504="Oil"),'AMI Ref (2)'!$K$6,IF(AND($D504=1,$J504="Gas"),'AMI Ref (2)'!$L$6,IF(AND($D504=1,$J504="Electric"),'AMI Ref (2)'!$M$6,IF(AND($D504=1,$J504="N/A"),0,0))))</f>
        <v>0</v>
      </c>
      <c r="AG504" s="77">
        <f>IF(AND($D504=2,$J504="Oil"),'AMI Ref (2)'!$K$7,IF(AND($D504=2,$J504="Gas"),'AMI Ref (2)'!$L$7,IF(AND($D504=2,$J504="Electric"),'AMI Ref (2)'!$M$7,IF(AND($D504=2,$J504="N/A"),0,0))))</f>
        <v>0</v>
      </c>
      <c r="AH504" s="77">
        <f>IF(AND($D504=3,$J504="Oil"),'AMI Ref (2)'!$K$8,IF(AND($D504=3,$J504="Gas"),'AMI Ref (2)'!$L$8,IF(AND($D504=3,$J504="Electric"),'AMI Ref (2)'!$M$8,IF(AND($D504=3,$J504="N/A"),0,0))))</f>
        <v>0</v>
      </c>
      <c r="AI504" s="77">
        <f>IF(AND($D504=4,$J504="Oil"),'AMI Ref (2)'!$K$9,IF(AND($D504=4,$J504="Gas"),'AMI Ref (2)'!$L$9,IF(AND($D504=4,$J504="Electric"),'AMI Ref (2)'!$M$9,IF(AND($D504=4,$J504="N/A"),0,0))))</f>
        <v>0</v>
      </c>
      <c r="AJ504" s="77">
        <f>IF(AND($D504=5,$J504="Oil"),'AMI Ref (2)'!$K$10,IF(AND($D504=5,$J504="Gas"),'AMI Ref (2)'!$L$10,IF(AND($D504=5,$J504="Electric"),'AMI Ref (2)'!$M$10,IF(AND($D504=5,$J504="N/A"),0,0))))</f>
        <v>0</v>
      </c>
      <c r="AK504" s="42"/>
      <c r="AL504" s="77">
        <f>IF(AND($D504=0,$K504="Oil"),'AMI Ref (2)'!$N$5,IF(AND($D504=0,$K504="Gas"),'AMI Ref (2)'!$O$5,IF(AND($D504=0,$K504="Electric"),'AMI Ref (2)'!$P$5,IF(AND($D504=0,$K504="N/A"),0,0))))</f>
        <v>0</v>
      </c>
      <c r="AM504" s="77">
        <f>IF(AND($D504=1,$K504="Oil"),'AMI Ref (2)'!$N$6,IF(AND($D504=1,$K504="Gas"),'AMI Ref (2)'!$O$6,IF(AND($D504=1,$K504="Electric"),'AMI Ref (2)'!$P$6,IF(AND($D504=1,$K504="N/A"),0,0))))</f>
        <v>0</v>
      </c>
      <c r="AN504" s="77">
        <f>IF(AND($D504=2,$K504="Oil"),'AMI Ref (2)'!$N$7,IF(AND($D504=2,$K504="Gas"),'AMI Ref (2)'!$O$7,IF(AND($D504=2,$K504="Electric"),'AMI Ref (2)'!$P$7,IF(AND($D504=2,$K504="N/A"),0,0))))</f>
        <v>0</v>
      </c>
      <c r="AO504" s="77">
        <f>IF(AND($D504=3,$K504="Oil"),'AMI Ref (2)'!$N$8,IF(AND($D504=3,$K504="Gas"),'AMI Ref (2)'!$O$8,IF(AND($D504=3,$K504="Electric"),'AMI Ref (2)'!$P$8,IF(AND($D504=3,$K504="N/A"),0,0))))</f>
        <v>0</v>
      </c>
      <c r="AP504" s="77">
        <f>IF(AND($D504=4,$K504="Oil"),'AMI Ref (2)'!$N$9,IF(AND($D504=4,$K504="Gas"),'AMI Ref (2)'!$O$9,IF(AND($D504=4,$K504="Electric"),'AMI Ref (2)'!$P$9,IF(AND($D504=4,$K504="N/A"),0,0))))</f>
        <v>0</v>
      </c>
      <c r="AQ504" s="77">
        <f>IF(AND($D504=5,$K504="Oil"),'AMI Ref (2)'!$N$10,IF(AND($D504=5,$K504="Gas"),'AMI Ref (2)'!$O$10,IF(AND($D504=5,$K504="Electric"),'AMI Ref (2)'!$P$10,IF(AND($D504=5,$K504="N/A"),0,0))))</f>
        <v>0</v>
      </c>
      <c r="AR504" s="86">
        <f t="shared" si="110"/>
        <v>0</v>
      </c>
      <c r="AS504" s="87" t="e">
        <f t="shared" si="111"/>
        <v>#N/A</v>
      </c>
    </row>
    <row r="505" spans="1:45" ht="12.95" customHeight="1" x14ac:dyDescent="0.2">
      <c r="A505" s="68">
        <v>503</v>
      </c>
      <c r="B505" s="79">
        <f>Input!E520</f>
        <v>0</v>
      </c>
      <c r="C505" s="79">
        <f>Input!F520</f>
        <v>0</v>
      </c>
      <c r="D505" s="79">
        <f>Input!G520</f>
        <v>0</v>
      </c>
      <c r="E505" s="79">
        <f>Input!H520</f>
        <v>0</v>
      </c>
      <c r="F505" s="80">
        <f>Input!I520</f>
        <v>0</v>
      </c>
      <c r="G505" s="80">
        <f>Input!J520</f>
        <v>0</v>
      </c>
      <c r="H505" s="79">
        <f>Input!K520</f>
        <v>0</v>
      </c>
      <c r="I505" s="79">
        <f>Input!L520</f>
        <v>0</v>
      </c>
      <c r="J505" s="79">
        <f>Input!M520</f>
        <v>0</v>
      </c>
      <c r="K505" s="79">
        <f>Input!N520</f>
        <v>0</v>
      </c>
      <c r="L505" s="79">
        <f>Input!O520</f>
        <v>0</v>
      </c>
      <c r="M505" s="81" t="str">
        <f t="shared" si="102"/>
        <v/>
      </c>
      <c r="N505" s="82">
        <f t="shared" si="103"/>
        <v>0</v>
      </c>
      <c r="O505" s="83">
        <f>Input!C520</f>
        <v>0</v>
      </c>
      <c r="P505" s="83"/>
      <c r="R505" s="11">
        <f t="shared" si="99"/>
        <v>0</v>
      </c>
      <c r="S505" s="15" t="str">
        <f t="shared" si="100"/>
        <v xml:space="preserve"> </v>
      </c>
      <c r="T505" s="15"/>
      <c r="U505" s="12">
        <f t="shared" si="104"/>
        <v>0</v>
      </c>
      <c r="V505" s="12">
        <f t="shared" si="105"/>
        <v>0</v>
      </c>
      <c r="W505" s="12">
        <f t="shared" si="106"/>
        <v>0</v>
      </c>
      <c r="X505" s="12">
        <f t="shared" si="107"/>
        <v>0</v>
      </c>
      <c r="Y505" s="12">
        <f t="shared" si="108"/>
        <v>0</v>
      </c>
      <c r="Z505" s="12">
        <f t="shared" si="109"/>
        <v>0</v>
      </c>
      <c r="AA505" s="12">
        <f t="shared" si="112"/>
        <v>0</v>
      </c>
      <c r="AB505" s="12" t="str">
        <f t="shared" si="101"/>
        <v>00</v>
      </c>
      <c r="AC505" s="85" t="e">
        <f>VLOOKUP(AB505,'AMI Ref (2)'!T:U,2,FALSE)</f>
        <v>#N/A</v>
      </c>
      <c r="AD505" s="86"/>
      <c r="AE505" s="77">
        <f>IF(AND($D505=0,$J505="Oil"),'AMI Ref (2)'!$K$5,IF(AND($D505=0,$J505="Gas"),'AMI Ref (2)'!$L$5,IF(AND($D505=0,$J505="Electric"),'AMI Ref (2)'!$M$5,IF(AND($D505=0,$J505="N/A"),0,0))))</f>
        <v>0</v>
      </c>
      <c r="AF505" s="77">
        <f>IF(AND($D505=1,$J505="Oil"),'AMI Ref (2)'!$K$6,IF(AND($D505=1,$J505="Gas"),'AMI Ref (2)'!$L$6,IF(AND($D505=1,$J505="Electric"),'AMI Ref (2)'!$M$6,IF(AND($D505=1,$J505="N/A"),0,0))))</f>
        <v>0</v>
      </c>
      <c r="AG505" s="77">
        <f>IF(AND($D505=2,$J505="Oil"),'AMI Ref (2)'!$K$7,IF(AND($D505=2,$J505="Gas"),'AMI Ref (2)'!$L$7,IF(AND($D505=2,$J505="Electric"),'AMI Ref (2)'!$M$7,IF(AND($D505=2,$J505="N/A"),0,0))))</f>
        <v>0</v>
      </c>
      <c r="AH505" s="77">
        <f>IF(AND($D505=3,$J505="Oil"),'AMI Ref (2)'!$K$8,IF(AND($D505=3,$J505="Gas"),'AMI Ref (2)'!$L$8,IF(AND($D505=3,$J505="Electric"),'AMI Ref (2)'!$M$8,IF(AND($D505=3,$J505="N/A"),0,0))))</f>
        <v>0</v>
      </c>
      <c r="AI505" s="77">
        <f>IF(AND($D505=4,$J505="Oil"),'AMI Ref (2)'!$K$9,IF(AND($D505=4,$J505="Gas"),'AMI Ref (2)'!$L$9,IF(AND($D505=4,$J505="Electric"),'AMI Ref (2)'!$M$9,IF(AND($D505=4,$J505="N/A"),0,0))))</f>
        <v>0</v>
      </c>
      <c r="AJ505" s="77">
        <f>IF(AND($D505=5,$J505="Oil"),'AMI Ref (2)'!$K$10,IF(AND($D505=5,$J505="Gas"),'AMI Ref (2)'!$L$10,IF(AND($D505=5,$J505="Electric"),'AMI Ref (2)'!$M$10,IF(AND($D505=5,$J505="N/A"),0,0))))</f>
        <v>0</v>
      </c>
      <c r="AK505" s="42"/>
      <c r="AL505" s="77">
        <f>IF(AND($D505=0,$K505="Oil"),'AMI Ref (2)'!$N$5,IF(AND($D505=0,$K505="Gas"),'AMI Ref (2)'!$O$5,IF(AND($D505=0,$K505="Electric"),'AMI Ref (2)'!$P$5,IF(AND($D505=0,$K505="N/A"),0,0))))</f>
        <v>0</v>
      </c>
      <c r="AM505" s="77">
        <f>IF(AND($D505=1,$K505="Oil"),'AMI Ref (2)'!$N$6,IF(AND($D505=1,$K505="Gas"),'AMI Ref (2)'!$O$6,IF(AND($D505=1,$K505="Electric"),'AMI Ref (2)'!$P$6,IF(AND($D505=1,$K505="N/A"),0,0))))</f>
        <v>0</v>
      </c>
      <c r="AN505" s="77">
        <f>IF(AND($D505=2,$K505="Oil"),'AMI Ref (2)'!$N$7,IF(AND($D505=2,$K505="Gas"),'AMI Ref (2)'!$O$7,IF(AND($D505=2,$K505="Electric"),'AMI Ref (2)'!$P$7,IF(AND($D505=2,$K505="N/A"),0,0))))</f>
        <v>0</v>
      </c>
      <c r="AO505" s="77">
        <f>IF(AND($D505=3,$K505="Oil"),'AMI Ref (2)'!$N$8,IF(AND($D505=3,$K505="Gas"),'AMI Ref (2)'!$O$8,IF(AND($D505=3,$K505="Electric"),'AMI Ref (2)'!$P$8,IF(AND($D505=3,$K505="N/A"),0,0))))</f>
        <v>0</v>
      </c>
      <c r="AP505" s="77">
        <f>IF(AND($D505=4,$K505="Oil"),'AMI Ref (2)'!$N$9,IF(AND($D505=4,$K505="Gas"),'AMI Ref (2)'!$O$9,IF(AND($D505=4,$K505="Electric"),'AMI Ref (2)'!$P$9,IF(AND($D505=4,$K505="N/A"),0,0))))</f>
        <v>0</v>
      </c>
      <c r="AQ505" s="77">
        <f>IF(AND($D505=5,$K505="Oil"),'AMI Ref (2)'!$N$10,IF(AND($D505=5,$K505="Gas"),'AMI Ref (2)'!$O$10,IF(AND($D505=5,$K505="Electric"),'AMI Ref (2)'!$P$10,IF(AND($D505=5,$K505="N/A"),0,0))))</f>
        <v>0</v>
      </c>
      <c r="AR505" s="86">
        <f t="shared" si="110"/>
        <v>0</v>
      </c>
      <c r="AS505" s="87" t="e">
        <f t="shared" si="111"/>
        <v>#N/A</v>
      </c>
    </row>
    <row r="506" spans="1:45" ht="12.95" customHeight="1" x14ac:dyDescent="0.2">
      <c r="A506" s="68">
        <v>504</v>
      </c>
      <c r="B506" s="79">
        <f>Input!E521</f>
        <v>0</v>
      </c>
      <c r="C506" s="79">
        <f>Input!F521</f>
        <v>0</v>
      </c>
      <c r="D506" s="79">
        <f>Input!G521</f>
        <v>0</v>
      </c>
      <c r="E506" s="79">
        <f>Input!H521</f>
        <v>0</v>
      </c>
      <c r="F506" s="80">
        <f>Input!I521</f>
        <v>0</v>
      </c>
      <c r="G506" s="80">
        <f>Input!J521</f>
        <v>0</v>
      </c>
      <c r="H506" s="79">
        <f>Input!K521</f>
        <v>0</v>
      </c>
      <c r="I506" s="79">
        <f>Input!L521</f>
        <v>0</v>
      </c>
      <c r="J506" s="79">
        <f>Input!M521</f>
        <v>0</v>
      </c>
      <c r="K506" s="79">
        <f>Input!N521</f>
        <v>0</v>
      </c>
      <c r="L506" s="79">
        <f>Input!O521</f>
        <v>0</v>
      </c>
      <c r="M506" s="81" t="str">
        <f t="shared" si="102"/>
        <v/>
      </c>
      <c r="N506" s="82">
        <f t="shared" si="103"/>
        <v>0</v>
      </c>
      <c r="O506" s="83">
        <f>Input!C521</f>
        <v>0</v>
      </c>
      <c r="P506" s="83"/>
      <c r="R506" s="11">
        <f t="shared" si="99"/>
        <v>0</v>
      </c>
      <c r="S506" s="15" t="str">
        <f t="shared" si="100"/>
        <v xml:space="preserve"> </v>
      </c>
      <c r="T506" s="15"/>
      <c r="U506" s="12">
        <f t="shared" si="104"/>
        <v>0</v>
      </c>
      <c r="V506" s="12">
        <f t="shared" si="105"/>
        <v>0</v>
      </c>
      <c r="W506" s="12">
        <f t="shared" si="106"/>
        <v>0</v>
      </c>
      <c r="X506" s="12">
        <f t="shared" si="107"/>
        <v>0</v>
      </c>
      <c r="Y506" s="12">
        <f t="shared" si="108"/>
        <v>0</v>
      </c>
      <c r="Z506" s="12">
        <f t="shared" si="109"/>
        <v>0</v>
      </c>
      <c r="AA506" s="12">
        <f t="shared" si="112"/>
        <v>0</v>
      </c>
      <c r="AB506" s="12" t="str">
        <f t="shared" si="101"/>
        <v>00</v>
      </c>
      <c r="AC506" s="85" t="e">
        <f>VLOOKUP(AB506,'AMI Ref (2)'!T:U,2,FALSE)</f>
        <v>#N/A</v>
      </c>
      <c r="AD506" s="86"/>
      <c r="AE506" s="77">
        <f>IF(AND($D506=0,$J506="Oil"),'AMI Ref (2)'!$K$5,IF(AND($D506=0,$J506="Gas"),'AMI Ref (2)'!$L$5,IF(AND($D506=0,$J506="Electric"),'AMI Ref (2)'!$M$5,IF(AND($D506=0,$J506="N/A"),0,0))))</f>
        <v>0</v>
      </c>
      <c r="AF506" s="77">
        <f>IF(AND($D506=1,$J506="Oil"),'AMI Ref (2)'!$K$6,IF(AND($D506=1,$J506="Gas"),'AMI Ref (2)'!$L$6,IF(AND($D506=1,$J506="Electric"),'AMI Ref (2)'!$M$6,IF(AND($D506=1,$J506="N/A"),0,0))))</f>
        <v>0</v>
      </c>
      <c r="AG506" s="77">
        <f>IF(AND($D506=2,$J506="Oil"),'AMI Ref (2)'!$K$7,IF(AND($D506=2,$J506="Gas"),'AMI Ref (2)'!$L$7,IF(AND($D506=2,$J506="Electric"),'AMI Ref (2)'!$M$7,IF(AND($D506=2,$J506="N/A"),0,0))))</f>
        <v>0</v>
      </c>
      <c r="AH506" s="77">
        <f>IF(AND($D506=3,$J506="Oil"),'AMI Ref (2)'!$K$8,IF(AND($D506=3,$J506="Gas"),'AMI Ref (2)'!$L$8,IF(AND($D506=3,$J506="Electric"),'AMI Ref (2)'!$M$8,IF(AND($D506=3,$J506="N/A"),0,0))))</f>
        <v>0</v>
      </c>
      <c r="AI506" s="77">
        <f>IF(AND($D506=4,$J506="Oil"),'AMI Ref (2)'!$K$9,IF(AND($D506=4,$J506="Gas"),'AMI Ref (2)'!$L$9,IF(AND($D506=4,$J506="Electric"),'AMI Ref (2)'!$M$9,IF(AND($D506=4,$J506="N/A"),0,0))))</f>
        <v>0</v>
      </c>
      <c r="AJ506" s="77">
        <f>IF(AND($D506=5,$J506="Oil"),'AMI Ref (2)'!$K$10,IF(AND($D506=5,$J506="Gas"),'AMI Ref (2)'!$L$10,IF(AND($D506=5,$J506="Electric"),'AMI Ref (2)'!$M$10,IF(AND($D506=5,$J506="N/A"),0,0))))</f>
        <v>0</v>
      </c>
      <c r="AK506" s="42"/>
      <c r="AL506" s="77">
        <f>IF(AND($D506=0,$K506="Oil"),'AMI Ref (2)'!$N$5,IF(AND($D506=0,$K506="Gas"),'AMI Ref (2)'!$O$5,IF(AND($D506=0,$K506="Electric"),'AMI Ref (2)'!$P$5,IF(AND($D506=0,$K506="N/A"),0,0))))</f>
        <v>0</v>
      </c>
      <c r="AM506" s="77">
        <f>IF(AND($D506=1,$K506="Oil"),'AMI Ref (2)'!$N$6,IF(AND($D506=1,$K506="Gas"),'AMI Ref (2)'!$O$6,IF(AND($D506=1,$K506="Electric"),'AMI Ref (2)'!$P$6,IF(AND($D506=1,$K506="N/A"),0,0))))</f>
        <v>0</v>
      </c>
      <c r="AN506" s="77">
        <f>IF(AND($D506=2,$K506="Oil"),'AMI Ref (2)'!$N$7,IF(AND($D506=2,$K506="Gas"),'AMI Ref (2)'!$O$7,IF(AND($D506=2,$K506="Electric"),'AMI Ref (2)'!$P$7,IF(AND($D506=2,$K506="N/A"),0,0))))</f>
        <v>0</v>
      </c>
      <c r="AO506" s="77">
        <f>IF(AND($D506=3,$K506="Oil"),'AMI Ref (2)'!$N$8,IF(AND($D506=3,$K506="Gas"),'AMI Ref (2)'!$O$8,IF(AND($D506=3,$K506="Electric"),'AMI Ref (2)'!$P$8,IF(AND($D506=3,$K506="N/A"),0,0))))</f>
        <v>0</v>
      </c>
      <c r="AP506" s="77">
        <f>IF(AND($D506=4,$K506="Oil"),'AMI Ref (2)'!$N$9,IF(AND($D506=4,$K506="Gas"),'AMI Ref (2)'!$O$9,IF(AND($D506=4,$K506="Electric"),'AMI Ref (2)'!$P$9,IF(AND($D506=4,$K506="N/A"),0,0))))</f>
        <v>0</v>
      </c>
      <c r="AQ506" s="77">
        <f>IF(AND($D506=5,$K506="Oil"),'AMI Ref (2)'!$N$10,IF(AND($D506=5,$K506="Gas"),'AMI Ref (2)'!$O$10,IF(AND($D506=5,$K506="Electric"),'AMI Ref (2)'!$P$10,IF(AND($D506=5,$K506="N/A"),0,0))))</f>
        <v>0</v>
      </c>
      <c r="AR506" s="86">
        <f t="shared" si="110"/>
        <v>0</v>
      </c>
      <c r="AS506" s="87" t="e">
        <f t="shared" si="111"/>
        <v>#N/A</v>
      </c>
    </row>
    <row r="507" spans="1:45" ht="12.95" customHeight="1" x14ac:dyDescent="0.2">
      <c r="A507" s="68">
        <v>505</v>
      </c>
      <c r="B507" s="79">
        <f>Input!E522</f>
        <v>0</v>
      </c>
      <c r="C507" s="79">
        <f>Input!F522</f>
        <v>0</v>
      </c>
      <c r="D507" s="79">
        <f>Input!G522</f>
        <v>0</v>
      </c>
      <c r="E507" s="79">
        <f>Input!H522</f>
        <v>0</v>
      </c>
      <c r="F507" s="80">
        <f>Input!I522</f>
        <v>0</v>
      </c>
      <c r="G507" s="80">
        <f>Input!J522</f>
        <v>0</v>
      </c>
      <c r="H507" s="79">
        <f>Input!K522</f>
        <v>0</v>
      </c>
      <c r="I507" s="79">
        <f>Input!L522</f>
        <v>0</v>
      </c>
      <c r="J507" s="79">
        <f>Input!M522</f>
        <v>0</v>
      </c>
      <c r="K507" s="79">
        <f>Input!N522</f>
        <v>0</v>
      </c>
      <c r="L507" s="79">
        <f>Input!O522</f>
        <v>0</v>
      </c>
      <c r="M507" s="81" t="str">
        <f t="shared" si="102"/>
        <v/>
      </c>
      <c r="N507" s="82">
        <f t="shared" si="103"/>
        <v>0</v>
      </c>
      <c r="O507" s="83">
        <f>Input!C522</f>
        <v>0</v>
      </c>
      <c r="P507" s="83"/>
      <c r="R507" s="11">
        <f t="shared" si="99"/>
        <v>0</v>
      </c>
      <c r="S507" s="15" t="str">
        <f t="shared" si="100"/>
        <v xml:space="preserve"> </v>
      </c>
      <c r="T507" s="15"/>
      <c r="U507" s="12">
        <f t="shared" si="104"/>
        <v>0</v>
      </c>
      <c r="V507" s="12">
        <f t="shared" si="105"/>
        <v>0</v>
      </c>
      <c r="W507" s="12">
        <f t="shared" si="106"/>
        <v>0</v>
      </c>
      <c r="X507" s="12">
        <f t="shared" si="107"/>
        <v>0</v>
      </c>
      <c r="Y507" s="12">
        <f t="shared" si="108"/>
        <v>0</v>
      </c>
      <c r="Z507" s="12">
        <f t="shared" si="109"/>
        <v>0</v>
      </c>
      <c r="AA507" s="12">
        <f t="shared" si="112"/>
        <v>0</v>
      </c>
      <c r="AB507" s="12" t="str">
        <f t="shared" si="101"/>
        <v>00</v>
      </c>
      <c r="AC507" s="85" t="e">
        <f>VLOOKUP(AB507,'AMI Ref (2)'!T:U,2,FALSE)</f>
        <v>#N/A</v>
      </c>
      <c r="AD507" s="86"/>
      <c r="AE507" s="77">
        <f>IF(AND($D507=0,$J507="Oil"),'AMI Ref (2)'!$K$5,IF(AND($D507=0,$J507="Gas"),'AMI Ref (2)'!$L$5,IF(AND($D507=0,$J507="Electric"),'AMI Ref (2)'!$M$5,IF(AND($D507=0,$J507="N/A"),0,0))))</f>
        <v>0</v>
      </c>
      <c r="AF507" s="77">
        <f>IF(AND($D507=1,$J507="Oil"),'AMI Ref (2)'!$K$6,IF(AND($D507=1,$J507="Gas"),'AMI Ref (2)'!$L$6,IF(AND($D507=1,$J507="Electric"),'AMI Ref (2)'!$M$6,IF(AND($D507=1,$J507="N/A"),0,0))))</f>
        <v>0</v>
      </c>
      <c r="AG507" s="77">
        <f>IF(AND($D507=2,$J507="Oil"),'AMI Ref (2)'!$K$7,IF(AND($D507=2,$J507="Gas"),'AMI Ref (2)'!$L$7,IF(AND($D507=2,$J507="Electric"),'AMI Ref (2)'!$M$7,IF(AND($D507=2,$J507="N/A"),0,0))))</f>
        <v>0</v>
      </c>
      <c r="AH507" s="77">
        <f>IF(AND($D507=3,$J507="Oil"),'AMI Ref (2)'!$K$8,IF(AND($D507=3,$J507="Gas"),'AMI Ref (2)'!$L$8,IF(AND($D507=3,$J507="Electric"),'AMI Ref (2)'!$M$8,IF(AND($D507=3,$J507="N/A"),0,0))))</f>
        <v>0</v>
      </c>
      <c r="AI507" s="77">
        <f>IF(AND($D507=4,$J507="Oil"),'AMI Ref (2)'!$K$9,IF(AND($D507=4,$J507="Gas"),'AMI Ref (2)'!$L$9,IF(AND($D507=4,$J507="Electric"),'AMI Ref (2)'!$M$9,IF(AND($D507=4,$J507="N/A"),0,0))))</f>
        <v>0</v>
      </c>
      <c r="AJ507" s="77">
        <f>IF(AND($D507=5,$J507="Oil"),'AMI Ref (2)'!$K$10,IF(AND($D507=5,$J507="Gas"),'AMI Ref (2)'!$L$10,IF(AND($D507=5,$J507="Electric"),'AMI Ref (2)'!$M$10,IF(AND($D507=5,$J507="N/A"),0,0))))</f>
        <v>0</v>
      </c>
      <c r="AK507" s="42"/>
      <c r="AL507" s="77">
        <f>IF(AND($D507=0,$K507="Oil"),'AMI Ref (2)'!$N$5,IF(AND($D507=0,$K507="Gas"),'AMI Ref (2)'!$O$5,IF(AND($D507=0,$K507="Electric"),'AMI Ref (2)'!$P$5,IF(AND($D507=0,$K507="N/A"),0,0))))</f>
        <v>0</v>
      </c>
      <c r="AM507" s="77">
        <f>IF(AND($D507=1,$K507="Oil"),'AMI Ref (2)'!$N$6,IF(AND($D507=1,$K507="Gas"),'AMI Ref (2)'!$O$6,IF(AND($D507=1,$K507="Electric"),'AMI Ref (2)'!$P$6,IF(AND($D507=1,$K507="N/A"),0,0))))</f>
        <v>0</v>
      </c>
      <c r="AN507" s="77">
        <f>IF(AND($D507=2,$K507="Oil"),'AMI Ref (2)'!$N$7,IF(AND($D507=2,$K507="Gas"),'AMI Ref (2)'!$O$7,IF(AND($D507=2,$K507="Electric"),'AMI Ref (2)'!$P$7,IF(AND($D507=2,$K507="N/A"),0,0))))</f>
        <v>0</v>
      </c>
      <c r="AO507" s="77">
        <f>IF(AND($D507=3,$K507="Oil"),'AMI Ref (2)'!$N$8,IF(AND($D507=3,$K507="Gas"),'AMI Ref (2)'!$O$8,IF(AND($D507=3,$K507="Electric"),'AMI Ref (2)'!$P$8,IF(AND($D507=3,$K507="N/A"),0,0))))</f>
        <v>0</v>
      </c>
      <c r="AP507" s="77">
        <f>IF(AND($D507=4,$K507="Oil"),'AMI Ref (2)'!$N$9,IF(AND($D507=4,$K507="Gas"),'AMI Ref (2)'!$O$9,IF(AND($D507=4,$K507="Electric"),'AMI Ref (2)'!$P$9,IF(AND($D507=4,$K507="N/A"),0,0))))</f>
        <v>0</v>
      </c>
      <c r="AQ507" s="77">
        <f>IF(AND($D507=5,$K507="Oil"),'AMI Ref (2)'!$N$10,IF(AND($D507=5,$K507="Gas"),'AMI Ref (2)'!$O$10,IF(AND($D507=5,$K507="Electric"),'AMI Ref (2)'!$P$10,IF(AND($D507=5,$K507="N/A"),0,0))))</f>
        <v>0</v>
      </c>
      <c r="AR507" s="86">
        <f t="shared" si="110"/>
        <v>0</v>
      </c>
      <c r="AS507" s="87" t="e">
        <f t="shared" si="111"/>
        <v>#N/A</v>
      </c>
    </row>
    <row r="508" spans="1:45" ht="12.95" customHeight="1" x14ac:dyDescent="0.2">
      <c r="A508" s="68">
        <v>506</v>
      </c>
      <c r="B508" s="79">
        <f>Input!E523</f>
        <v>0</v>
      </c>
      <c r="C508" s="79">
        <f>Input!F523</f>
        <v>0</v>
      </c>
      <c r="D508" s="79">
        <f>Input!G523</f>
        <v>0</v>
      </c>
      <c r="E508" s="79">
        <f>Input!H523</f>
        <v>0</v>
      </c>
      <c r="F508" s="80">
        <f>Input!I523</f>
        <v>0</v>
      </c>
      <c r="G508" s="80">
        <f>Input!J523</f>
        <v>0</v>
      </c>
      <c r="H508" s="79">
        <f>Input!K523</f>
        <v>0</v>
      </c>
      <c r="I508" s="79">
        <f>Input!L523</f>
        <v>0</v>
      </c>
      <c r="J508" s="79">
        <f>Input!M523</f>
        <v>0</v>
      </c>
      <c r="K508" s="79">
        <f>Input!N523</f>
        <v>0</v>
      </c>
      <c r="L508" s="79">
        <f>Input!O523</f>
        <v>0</v>
      </c>
      <c r="M508" s="81" t="str">
        <f t="shared" si="102"/>
        <v/>
      </c>
      <c r="N508" s="82">
        <f t="shared" si="103"/>
        <v>0</v>
      </c>
      <c r="O508" s="83">
        <f>Input!C523</f>
        <v>0</v>
      </c>
      <c r="P508" s="83"/>
      <c r="R508" s="11">
        <f t="shared" si="99"/>
        <v>0</v>
      </c>
      <c r="S508" s="15" t="str">
        <f t="shared" si="100"/>
        <v xml:space="preserve"> </v>
      </c>
      <c r="T508" s="15"/>
      <c r="U508" s="12">
        <f t="shared" si="104"/>
        <v>0</v>
      </c>
      <c r="V508" s="12">
        <f t="shared" si="105"/>
        <v>0</v>
      </c>
      <c r="W508" s="12">
        <f t="shared" si="106"/>
        <v>0</v>
      </c>
      <c r="X508" s="12">
        <f t="shared" si="107"/>
        <v>0</v>
      </c>
      <c r="Y508" s="12">
        <f t="shared" si="108"/>
        <v>0</v>
      </c>
      <c r="Z508" s="12">
        <f t="shared" si="109"/>
        <v>0</v>
      </c>
      <c r="AA508" s="12">
        <f t="shared" si="112"/>
        <v>0</v>
      </c>
      <c r="AB508" s="12" t="str">
        <f t="shared" si="101"/>
        <v>00</v>
      </c>
      <c r="AC508" s="85" t="e">
        <f>VLOOKUP(AB508,'AMI Ref (2)'!T:U,2,FALSE)</f>
        <v>#N/A</v>
      </c>
      <c r="AD508" s="86"/>
      <c r="AE508" s="77">
        <f>IF(AND($D508=0,$J508="Oil"),'AMI Ref (2)'!$K$5,IF(AND($D508=0,$J508="Gas"),'AMI Ref (2)'!$L$5,IF(AND($D508=0,$J508="Electric"),'AMI Ref (2)'!$M$5,IF(AND($D508=0,$J508="N/A"),0,0))))</f>
        <v>0</v>
      </c>
      <c r="AF508" s="77">
        <f>IF(AND($D508=1,$J508="Oil"),'AMI Ref (2)'!$K$6,IF(AND($D508=1,$J508="Gas"),'AMI Ref (2)'!$L$6,IF(AND($D508=1,$J508="Electric"),'AMI Ref (2)'!$M$6,IF(AND($D508=1,$J508="N/A"),0,0))))</f>
        <v>0</v>
      </c>
      <c r="AG508" s="77">
        <f>IF(AND($D508=2,$J508="Oil"),'AMI Ref (2)'!$K$7,IF(AND($D508=2,$J508="Gas"),'AMI Ref (2)'!$L$7,IF(AND($D508=2,$J508="Electric"),'AMI Ref (2)'!$M$7,IF(AND($D508=2,$J508="N/A"),0,0))))</f>
        <v>0</v>
      </c>
      <c r="AH508" s="77">
        <f>IF(AND($D508=3,$J508="Oil"),'AMI Ref (2)'!$K$8,IF(AND($D508=3,$J508="Gas"),'AMI Ref (2)'!$L$8,IF(AND($D508=3,$J508="Electric"),'AMI Ref (2)'!$M$8,IF(AND($D508=3,$J508="N/A"),0,0))))</f>
        <v>0</v>
      </c>
      <c r="AI508" s="77">
        <f>IF(AND($D508=4,$J508="Oil"),'AMI Ref (2)'!$K$9,IF(AND($D508=4,$J508="Gas"),'AMI Ref (2)'!$L$9,IF(AND($D508=4,$J508="Electric"),'AMI Ref (2)'!$M$9,IF(AND($D508=4,$J508="N/A"),0,0))))</f>
        <v>0</v>
      </c>
      <c r="AJ508" s="77">
        <f>IF(AND($D508=5,$J508="Oil"),'AMI Ref (2)'!$K$10,IF(AND($D508=5,$J508="Gas"),'AMI Ref (2)'!$L$10,IF(AND($D508=5,$J508="Electric"),'AMI Ref (2)'!$M$10,IF(AND($D508=5,$J508="N/A"),0,0))))</f>
        <v>0</v>
      </c>
      <c r="AK508" s="42"/>
      <c r="AL508" s="77">
        <f>IF(AND($D508=0,$K508="Oil"),'AMI Ref (2)'!$N$5,IF(AND($D508=0,$K508="Gas"),'AMI Ref (2)'!$O$5,IF(AND($D508=0,$K508="Electric"),'AMI Ref (2)'!$P$5,IF(AND($D508=0,$K508="N/A"),0,0))))</f>
        <v>0</v>
      </c>
      <c r="AM508" s="77">
        <f>IF(AND($D508=1,$K508="Oil"),'AMI Ref (2)'!$N$6,IF(AND($D508=1,$K508="Gas"),'AMI Ref (2)'!$O$6,IF(AND($D508=1,$K508="Electric"),'AMI Ref (2)'!$P$6,IF(AND($D508=1,$K508="N/A"),0,0))))</f>
        <v>0</v>
      </c>
      <c r="AN508" s="77">
        <f>IF(AND($D508=2,$K508="Oil"),'AMI Ref (2)'!$N$7,IF(AND($D508=2,$K508="Gas"),'AMI Ref (2)'!$O$7,IF(AND($D508=2,$K508="Electric"),'AMI Ref (2)'!$P$7,IF(AND($D508=2,$K508="N/A"),0,0))))</f>
        <v>0</v>
      </c>
      <c r="AO508" s="77">
        <f>IF(AND($D508=3,$K508="Oil"),'AMI Ref (2)'!$N$8,IF(AND($D508=3,$K508="Gas"),'AMI Ref (2)'!$O$8,IF(AND($D508=3,$K508="Electric"),'AMI Ref (2)'!$P$8,IF(AND($D508=3,$K508="N/A"),0,0))))</f>
        <v>0</v>
      </c>
      <c r="AP508" s="77">
        <f>IF(AND($D508=4,$K508="Oil"),'AMI Ref (2)'!$N$9,IF(AND($D508=4,$K508="Gas"),'AMI Ref (2)'!$O$9,IF(AND($D508=4,$K508="Electric"),'AMI Ref (2)'!$P$9,IF(AND($D508=4,$K508="N/A"),0,0))))</f>
        <v>0</v>
      </c>
      <c r="AQ508" s="77">
        <f>IF(AND($D508=5,$K508="Oil"),'AMI Ref (2)'!$N$10,IF(AND($D508=5,$K508="Gas"),'AMI Ref (2)'!$O$10,IF(AND($D508=5,$K508="Electric"),'AMI Ref (2)'!$P$10,IF(AND($D508=5,$K508="N/A"),0,0))))</f>
        <v>0</v>
      </c>
      <c r="AR508" s="86">
        <f t="shared" si="110"/>
        <v>0</v>
      </c>
      <c r="AS508" s="87" t="e">
        <f t="shared" si="111"/>
        <v>#N/A</v>
      </c>
    </row>
    <row r="509" spans="1:45" ht="12.95" customHeight="1" x14ac:dyDescent="0.2">
      <c r="A509" s="68">
        <v>507</v>
      </c>
      <c r="B509" s="79">
        <f>Input!E524</f>
        <v>0</v>
      </c>
      <c r="C509" s="79">
        <f>Input!F524</f>
        <v>0</v>
      </c>
      <c r="D509" s="79">
        <f>Input!G524</f>
        <v>0</v>
      </c>
      <c r="E509" s="79">
        <f>Input!H524</f>
        <v>0</v>
      </c>
      <c r="F509" s="80">
        <f>Input!I524</f>
        <v>0</v>
      </c>
      <c r="G509" s="80">
        <f>Input!J524</f>
        <v>0</v>
      </c>
      <c r="H509" s="79">
        <f>Input!K524</f>
        <v>0</v>
      </c>
      <c r="I509" s="79">
        <f>Input!L524</f>
        <v>0</v>
      </c>
      <c r="J509" s="79">
        <f>Input!M524</f>
        <v>0</v>
      </c>
      <c r="K509" s="79">
        <f>Input!N524</f>
        <v>0</v>
      </c>
      <c r="L509" s="79">
        <f>Input!O524</f>
        <v>0</v>
      </c>
      <c r="M509" s="81" t="str">
        <f t="shared" si="102"/>
        <v/>
      </c>
      <c r="N509" s="82">
        <f t="shared" si="103"/>
        <v>0</v>
      </c>
      <c r="O509" s="83">
        <f>Input!C524</f>
        <v>0</v>
      </c>
      <c r="P509" s="83"/>
      <c r="R509" s="11">
        <f t="shared" si="99"/>
        <v>0</v>
      </c>
      <c r="S509" s="15" t="str">
        <f t="shared" si="100"/>
        <v xml:space="preserve"> </v>
      </c>
      <c r="T509" s="15"/>
      <c r="U509" s="12">
        <f t="shared" si="104"/>
        <v>0</v>
      </c>
      <c r="V509" s="12">
        <f t="shared" si="105"/>
        <v>0</v>
      </c>
      <c r="W509" s="12">
        <f t="shared" si="106"/>
        <v>0</v>
      </c>
      <c r="X509" s="12">
        <f t="shared" si="107"/>
        <v>0</v>
      </c>
      <c r="Y509" s="12">
        <f t="shared" si="108"/>
        <v>0</v>
      </c>
      <c r="Z509" s="12">
        <f t="shared" si="109"/>
        <v>0</v>
      </c>
      <c r="AA509" s="12">
        <f t="shared" si="112"/>
        <v>0</v>
      </c>
      <c r="AB509" s="12" t="str">
        <f t="shared" si="101"/>
        <v>00</v>
      </c>
      <c r="AC509" s="85" t="e">
        <f>VLOOKUP(AB509,'AMI Ref (2)'!T:U,2,FALSE)</f>
        <v>#N/A</v>
      </c>
      <c r="AD509" s="86"/>
      <c r="AE509" s="77">
        <f>IF(AND($D509=0,$J509="Oil"),'AMI Ref (2)'!$K$5,IF(AND($D509=0,$J509="Gas"),'AMI Ref (2)'!$L$5,IF(AND($D509=0,$J509="Electric"),'AMI Ref (2)'!$M$5,IF(AND($D509=0,$J509="N/A"),0,0))))</f>
        <v>0</v>
      </c>
      <c r="AF509" s="77">
        <f>IF(AND($D509=1,$J509="Oil"),'AMI Ref (2)'!$K$6,IF(AND($D509=1,$J509="Gas"),'AMI Ref (2)'!$L$6,IF(AND($D509=1,$J509="Electric"),'AMI Ref (2)'!$M$6,IF(AND($D509=1,$J509="N/A"),0,0))))</f>
        <v>0</v>
      </c>
      <c r="AG509" s="77">
        <f>IF(AND($D509=2,$J509="Oil"),'AMI Ref (2)'!$K$7,IF(AND($D509=2,$J509="Gas"),'AMI Ref (2)'!$L$7,IF(AND($D509=2,$J509="Electric"),'AMI Ref (2)'!$M$7,IF(AND($D509=2,$J509="N/A"),0,0))))</f>
        <v>0</v>
      </c>
      <c r="AH509" s="77">
        <f>IF(AND($D509=3,$J509="Oil"),'AMI Ref (2)'!$K$8,IF(AND($D509=3,$J509="Gas"),'AMI Ref (2)'!$L$8,IF(AND($D509=3,$J509="Electric"),'AMI Ref (2)'!$M$8,IF(AND($D509=3,$J509="N/A"),0,0))))</f>
        <v>0</v>
      </c>
      <c r="AI509" s="77">
        <f>IF(AND($D509=4,$J509="Oil"),'AMI Ref (2)'!$K$9,IF(AND($D509=4,$J509="Gas"),'AMI Ref (2)'!$L$9,IF(AND($D509=4,$J509="Electric"),'AMI Ref (2)'!$M$9,IF(AND($D509=4,$J509="N/A"),0,0))))</f>
        <v>0</v>
      </c>
      <c r="AJ509" s="77">
        <f>IF(AND($D509=5,$J509="Oil"),'AMI Ref (2)'!$K$10,IF(AND($D509=5,$J509="Gas"),'AMI Ref (2)'!$L$10,IF(AND($D509=5,$J509="Electric"),'AMI Ref (2)'!$M$10,IF(AND($D509=5,$J509="N/A"),0,0))))</f>
        <v>0</v>
      </c>
      <c r="AK509" s="42"/>
      <c r="AL509" s="77">
        <f>IF(AND($D509=0,$K509="Oil"),'AMI Ref (2)'!$N$5,IF(AND($D509=0,$K509="Gas"),'AMI Ref (2)'!$O$5,IF(AND($D509=0,$K509="Electric"),'AMI Ref (2)'!$P$5,IF(AND($D509=0,$K509="N/A"),0,0))))</f>
        <v>0</v>
      </c>
      <c r="AM509" s="77">
        <f>IF(AND($D509=1,$K509="Oil"),'AMI Ref (2)'!$N$6,IF(AND($D509=1,$K509="Gas"),'AMI Ref (2)'!$O$6,IF(AND($D509=1,$K509="Electric"),'AMI Ref (2)'!$P$6,IF(AND($D509=1,$K509="N/A"),0,0))))</f>
        <v>0</v>
      </c>
      <c r="AN509" s="77">
        <f>IF(AND($D509=2,$K509="Oil"),'AMI Ref (2)'!$N$7,IF(AND($D509=2,$K509="Gas"),'AMI Ref (2)'!$O$7,IF(AND($D509=2,$K509="Electric"),'AMI Ref (2)'!$P$7,IF(AND($D509=2,$K509="N/A"),0,0))))</f>
        <v>0</v>
      </c>
      <c r="AO509" s="77">
        <f>IF(AND($D509=3,$K509="Oil"),'AMI Ref (2)'!$N$8,IF(AND($D509=3,$K509="Gas"),'AMI Ref (2)'!$O$8,IF(AND($D509=3,$K509="Electric"),'AMI Ref (2)'!$P$8,IF(AND($D509=3,$K509="N/A"),0,0))))</f>
        <v>0</v>
      </c>
      <c r="AP509" s="77">
        <f>IF(AND($D509=4,$K509="Oil"),'AMI Ref (2)'!$N$9,IF(AND($D509=4,$K509="Gas"),'AMI Ref (2)'!$O$9,IF(AND($D509=4,$K509="Electric"),'AMI Ref (2)'!$P$9,IF(AND($D509=4,$K509="N/A"),0,0))))</f>
        <v>0</v>
      </c>
      <c r="AQ509" s="77">
        <f>IF(AND($D509=5,$K509="Oil"),'AMI Ref (2)'!$N$10,IF(AND($D509=5,$K509="Gas"),'AMI Ref (2)'!$O$10,IF(AND($D509=5,$K509="Electric"),'AMI Ref (2)'!$P$10,IF(AND($D509=5,$K509="N/A"),0,0))))</f>
        <v>0</v>
      </c>
      <c r="AR509" s="86">
        <f t="shared" si="110"/>
        <v>0</v>
      </c>
      <c r="AS509" s="87" t="e">
        <f t="shared" si="111"/>
        <v>#N/A</v>
      </c>
    </row>
    <row r="510" spans="1:45" ht="12.95" customHeight="1" x14ac:dyDescent="0.2">
      <c r="A510" s="68">
        <v>508</v>
      </c>
      <c r="B510" s="79">
        <f>Input!E525</f>
        <v>0</v>
      </c>
      <c r="C510" s="79">
        <f>Input!F525</f>
        <v>0</v>
      </c>
      <c r="D510" s="79">
        <f>Input!G525</f>
        <v>0</v>
      </c>
      <c r="E510" s="79">
        <f>Input!H525</f>
        <v>0</v>
      </c>
      <c r="F510" s="80">
        <f>Input!I525</f>
        <v>0</v>
      </c>
      <c r="G510" s="80">
        <f>Input!J525</f>
        <v>0</v>
      </c>
      <c r="H510" s="79">
        <f>Input!K525</f>
        <v>0</v>
      </c>
      <c r="I510" s="79">
        <f>Input!L525</f>
        <v>0</v>
      </c>
      <c r="J510" s="79">
        <f>Input!M525</f>
        <v>0</v>
      </c>
      <c r="K510" s="79">
        <f>Input!N525</f>
        <v>0</v>
      </c>
      <c r="L510" s="79">
        <f>Input!O525</f>
        <v>0</v>
      </c>
      <c r="M510" s="81" t="str">
        <f t="shared" si="102"/>
        <v/>
      </c>
      <c r="N510" s="82">
        <f t="shared" si="103"/>
        <v>0</v>
      </c>
      <c r="O510" s="83">
        <f>Input!C525</f>
        <v>0</v>
      </c>
      <c r="P510" s="83"/>
      <c r="R510" s="11">
        <f t="shared" si="99"/>
        <v>0</v>
      </c>
      <c r="S510" s="15" t="str">
        <f t="shared" si="100"/>
        <v xml:space="preserve"> </v>
      </c>
      <c r="T510" s="15"/>
      <c r="U510" s="12">
        <f t="shared" si="104"/>
        <v>0</v>
      </c>
      <c r="V510" s="12">
        <f t="shared" si="105"/>
        <v>0</v>
      </c>
      <c r="W510" s="12">
        <f t="shared" si="106"/>
        <v>0</v>
      </c>
      <c r="X510" s="12">
        <f t="shared" si="107"/>
        <v>0</v>
      </c>
      <c r="Y510" s="12">
        <f t="shared" si="108"/>
        <v>0</v>
      </c>
      <c r="Z510" s="12">
        <f t="shared" si="109"/>
        <v>0</v>
      </c>
      <c r="AA510" s="12">
        <f t="shared" si="112"/>
        <v>0</v>
      </c>
      <c r="AB510" s="12" t="str">
        <f t="shared" si="101"/>
        <v>00</v>
      </c>
      <c r="AC510" s="85" t="e">
        <f>VLOOKUP(AB510,'AMI Ref (2)'!T:U,2,FALSE)</f>
        <v>#N/A</v>
      </c>
      <c r="AD510" s="86"/>
      <c r="AE510" s="77">
        <f>IF(AND($D510=0,$J510="Oil"),'AMI Ref (2)'!$K$5,IF(AND($D510=0,$J510="Gas"),'AMI Ref (2)'!$L$5,IF(AND($D510=0,$J510="Electric"),'AMI Ref (2)'!$M$5,IF(AND($D510=0,$J510="N/A"),0,0))))</f>
        <v>0</v>
      </c>
      <c r="AF510" s="77">
        <f>IF(AND($D510=1,$J510="Oil"),'AMI Ref (2)'!$K$6,IF(AND($D510=1,$J510="Gas"),'AMI Ref (2)'!$L$6,IF(AND($D510=1,$J510="Electric"),'AMI Ref (2)'!$M$6,IF(AND($D510=1,$J510="N/A"),0,0))))</f>
        <v>0</v>
      </c>
      <c r="AG510" s="77">
        <f>IF(AND($D510=2,$J510="Oil"),'AMI Ref (2)'!$K$7,IF(AND($D510=2,$J510="Gas"),'AMI Ref (2)'!$L$7,IF(AND($D510=2,$J510="Electric"),'AMI Ref (2)'!$M$7,IF(AND($D510=2,$J510="N/A"),0,0))))</f>
        <v>0</v>
      </c>
      <c r="AH510" s="77">
        <f>IF(AND($D510=3,$J510="Oil"),'AMI Ref (2)'!$K$8,IF(AND($D510=3,$J510="Gas"),'AMI Ref (2)'!$L$8,IF(AND($D510=3,$J510="Electric"),'AMI Ref (2)'!$M$8,IF(AND($D510=3,$J510="N/A"),0,0))))</f>
        <v>0</v>
      </c>
      <c r="AI510" s="77">
        <f>IF(AND($D510=4,$J510="Oil"),'AMI Ref (2)'!$K$9,IF(AND($D510=4,$J510="Gas"),'AMI Ref (2)'!$L$9,IF(AND($D510=4,$J510="Electric"),'AMI Ref (2)'!$M$9,IF(AND($D510=4,$J510="N/A"),0,0))))</f>
        <v>0</v>
      </c>
      <c r="AJ510" s="77">
        <f>IF(AND($D510=5,$J510="Oil"),'AMI Ref (2)'!$K$10,IF(AND($D510=5,$J510="Gas"),'AMI Ref (2)'!$L$10,IF(AND($D510=5,$J510="Electric"),'AMI Ref (2)'!$M$10,IF(AND($D510=5,$J510="N/A"),0,0))))</f>
        <v>0</v>
      </c>
      <c r="AK510" s="42"/>
      <c r="AL510" s="77">
        <f>IF(AND($D510=0,$K510="Oil"),'AMI Ref (2)'!$N$5,IF(AND($D510=0,$K510="Gas"),'AMI Ref (2)'!$O$5,IF(AND($D510=0,$K510="Electric"),'AMI Ref (2)'!$P$5,IF(AND($D510=0,$K510="N/A"),0,0))))</f>
        <v>0</v>
      </c>
      <c r="AM510" s="77">
        <f>IF(AND($D510=1,$K510="Oil"),'AMI Ref (2)'!$N$6,IF(AND($D510=1,$K510="Gas"),'AMI Ref (2)'!$O$6,IF(AND($D510=1,$K510="Electric"),'AMI Ref (2)'!$P$6,IF(AND($D510=1,$K510="N/A"),0,0))))</f>
        <v>0</v>
      </c>
      <c r="AN510" s="77">
        <f>IF(AND($D510=2,$K510="Oil"),'AMI Ref (2)'!$N$7,IF(AND($D510=2,$K510="Gas"),'AMI Ref (2)'!$O$7,IF(AND($D510=2,$K510="Electric"),'AMI Ref (2)'!$P$7,IF(AND($D510=2,$K510="N/A"),0,0))))</f>
        <v>0</v>
      </c>
      <c r="AO510" s="77">
        <f>IF(AND($D510=3,$K510="Oil"),'AMI Ref (2)'!$N$8,IF(AND($D510=3,$K510="Gas"),'AMI Ref (2)'!$O$8,IF(AND($D510=3,$K510="Electric"),'AMI Ref (2)'!$P$8,IF(AND($D510=3,$K510="N/A"),0,0))))</f>
        <v>0</v>
      </c>
      <c r="AP510" s="77">
        <f>IF(AND($D510=4,$K510="Oil"),'AMI Ref (2)'!$N$9,IF(AND($D510=4,$K510="Gas"),'AMI Ref (2)'!$O$9,IF(AND($D510=4,$K510="Electric"),'AMI Ref (2)'!$P$9,IF(AND($D510=4,$K510="N/A"),0,0))))</f>
        <v>0</v>
      </c>
      <c r="AQ510" s="77">
        <f>IF(AND($D510=5,$K510="Oil"),'AMI Ref (2)'!$N$10,IF(AND($D510=5,$K510="Gas"),'AMI Ref (2)'!$O$10,IF(AND($D510=5,$K510="Electric"),'AMI Ref (2)'!$P$10,IF(AND($D510=5,$K510="N/A"),0,0))))</f>
        <v>0</v>
      </c>
      <c r="AR510" s="86">
        <f t="shared" si="110"/>
        <v>0</v>
      </c>
      <c r="AS510" s="87" t="e">
        <f t="shared" si="111"/>
        <v>#N/A</v>
      </c>
    </row>
    <row r="511" spans="1:45" ht="12.95" customHeight="1" x14ac:dyDescent="0.2">
      <c r="A511" s="68">
        <v>509</v>
      </c>
      <c r="B511" s="79">
        <f>Input!E526</f>
        <v>0</v>
      </c>
      <c r="C511" s="79">
        <f>Input!F526</f>
        <v>0</v>
      </c>
      <c r="D511" s="79">
        <f>Input!G526</f>
        <v>0</v>
      </c>
      <c r="E511" s="79">
        <f>Input!H526</f>
        <v>0</v>
      </c>
      <c r="F511" s="80">
        <f>Input!I526</f>
        <v>0</v>
      </c>
      <c r="G511" s="80">
        <f>Input!J526</f>
        <v>0</v>
      </c>
      <c r="H511" s="79">
        <f>Input!K526</f>
        <v>0</v>
      </c>
      <c r="I511" s="79">
        <f>Input!L526</f>
        <v>0</v>
      </c>
      <c r="J511" s="79">
        <f>Input!M526</f>
        <v>0</v>
      </c>
      <c r="K511" s="79">
        <f>Input!N526</f>
        <v>0</v>
      </c>
      <c r="L511" s="79">
        <f>Input!O526</f>
        <v>0</v>
      </c>
      <c r="M511" s="81" t="str">
        <f t="shared" si="102"/>
        <v/>
      </c>
      <c r="N511" s="82">
        <f t="shared" si="103"/>
        <v>0</v>
      </c>
      <c r="O511" s="83">
        <f>Input!C526</f>
        <v>0</v>
      </c>
      <c r="P511" s="83"/>
      <c r="R511" s="11">
        <f t="shared" si="99"/>
        <v>0</v>
      </c>
      <c r="S511" s="15" t="str">
        <f t="shared" si="100"/>
        <v xml:space="preserve"> </v>
      </c>
      <c r="T511" s="15"/>
      <c r="U511" s="12">
        <f t="shared" si="104"/>
        <v>0</v>
      </c>
      <c r="V511" s="12">
        <f t="shared" si="105"/>
        <v>0</v>
      </c>
      <c r="W511" s="12">
        <f t="shared" si="106"/>
        <v>0</v>
      </c>
      <c r="X511" s="12">
        <f t="shared" si="107"/>
        <v>0</v>
      </c>
      <c r="Y511" s="12">
        <f t="shared" si="108"/>
        <v>0</v>
      </c>
      <c r="Z511" s="12">
        <f t="shared" si="109"/>
        <v>0</v>
      </c>
      <c r="AA511" s="12">
        <f t="shared" si="112"/>
        <v>0</v>
      </c>
      <c r="AB511" s="12" t="str">
        <f t="shared" si="101"/>
        <v>00</v>
      </c>
      <c r="AC511" s="85" t="e">
        <f>VLOOKUP(AB511,'AMI Ref (2)'!T:U,2,FALSE)</f>
        <v>#N/A</v>
      </c>
      <c r="AD511" s="86"/>
      <c r="AE511" s="77">
        <f>IF(AND($D511=0,$J511="Oil"),'AMI Ref (2)'!$K$5,IF(AND($D511=0,$J511="Gas"),'AMI Ref (2)'!$L$5,IF(AND($D511=0,$J511="Electric"),'AMI Ref (2)'!$M$5,IF(AND($D511=0,$J511="N/A"),0,0))))</f>
        <v>0</v>
      </c>
      <c r="AF511" s="77">
        <f>IF(AND($D511=1,$J511="Oil"),'AMI Ref (2)'!$K$6,IF(AND($D511=1,$J511="Gas"),'AMI Ref (2)'!$L$6,IF(AND($D511=1,$J511="Electric"),'AMI Ref (2)'!$M$6,IF(AND($D511=1,$J511="N/A"),0,0))))</f>
        <v>0</v>
      </c>
      <c r="AG511" s="77">
        <f>IF(AND($D511=2,$J511="Oil"),'AMI Ref (2)'!$K$7,IF(AND($D511=2,$J511="Gas"),'AMI Ref (2)'!$L$7,IF(AND($D511=2,$J511="Electric"),'AMI Ref (2)'!$M$7,IF(AND($D511=2,$J511="N/A"),0,0))))</f>
        <v>0</v>
      </c>
      <c r="AH511" s="77">
        <f>IF(AND($D511=3,$J511="Oil"),'AMI Ref (2)'!$K$8,IF(AND($D511=3,$J511="Gas"),'AMI Ref (2)'!$L$8,IF(AND($D511=3,$J511="Electric"),'AMI Ref (2)'!$M$8,IF(AND($D511=3,$J511="N/A"),0,0))))</f>
        <v>0</v>
      </c>
      <c r="AI511" s="77">
        <f>IF(AND($D511=4,$J511="Oil"),'AMI Ref (2)'!$K$9,IF(AND($D511=4,$J511="Gas"),'AMI Ref (2)'!$L$9,IF(AND($D511=4,$J511="Electric"),'AMI Ref (2)'!$M$9,IF(AND($D511=4,$J511="N/A"),0,0))))</f>
        <v>0</v>
      </c>
      <c r="AJ511" s="77">
        <f>IF(AND($D511=5,$J511="Oil"),'AMI Ref (2)'!$K$10,IF(AND($D511=5,$J511="Gas"),'AMI Ref (2)'!$L$10,IF(AND($D511=5,$J511="Electric"),'AMI Ref (2)'!$M$10,IF(AND($D511=5,$J511="N/A"),0,0))))</f>
        <v>0</v>
      </c>
      <c r="AK511" s="42"/>
      <c r="AL511" s="77">
        <f>IF(AND($D511=0,$K511="Oil"),'AMI Ref (2)'!$N$5,IF(AND($D511=0,$K511="Gas"),'AMI Ref (2)'!$O$5,IF(AND($D511=0,$K511="Electric"),'AMI Ref (2)'!$P$5,IF(AND($D511=0,$K511="N/A"),0,0))))</f>
        <v>0</v>
      </c>
      <c r="AM511" s="77">
        <f>IF(AND($D511=1,$K511="Oil"),'AMI Ref (2)'!$N$6,IF(AND($D511=1,$K511="Gas"),'AMI Ref (2)'!$O$6,IF(AND($D511=1,$K511="Electric"),'AMI Ref (2)'!$P$6,IF(AND($D511=1,$K511="N/A"),0,0))))</f>
        <v>0</v>
      </c>
      <c r="AN511" s="77">
        <f>IF(AND($D511=2,$K511="Oil"),'AMI Ref (2)'!$N$7,IF(AND($D511=2,$K511="Gas"),'AMI Ref (2)'!$O$7,IF(AND($D511=2,$K511="Electric"),'AMI Ref (2)'!$P$7,IF(AND($D511=2,$K511="N/A"),0,0))))</f>
        <v>0</v>
      </c>
      <c r="AO511" s="77">
        <f>IF(AND($D511=3,$K511="Oil"),'AMI Ref (2)'!$N$8,IF(AND($D511=3,$K511="Gas"),'AMI Ref (2)'!$O$8,IF(AND($D511=3,$K511="Electric"),'AMI Ref (2)'!$P$8,IF(AND($D511=3,$K511="N/A"),0,0))))</f>
        <v>0</v>
      </c>
      <c r="AP511" s="77">
        <f>IF(AND($D511=4,$K511="Oil"),'AMI Ref (2)'!$N$9,IF(AND($D511=4,$K511="Gas"),'AMI Ref (2)'!$O$9,IF(AND($D511=4,$K511="Electric"),'AMI Ref (2)'!$P$9,IF(AND($D511=4,$K511="N/A"),0,0))))</f>
        <v>0</v>
      </c>
      <c r="AQ511" s="77">
        <f>IF(AND($D511=5,$K511="Oil"),'AMI Ref (2)'!$N$10,IF(AND($D511=5,$K511="Gas"),'AMI Ref (2)'!$O$10,IF(AND($D511=5,$K511="Electric"),'AMI Ref (2)'!$P$10,IF(AND($D511=5,$K511="N/A"),0,0))))</f>
        <v>0</v>
      </c>
      <c r="AR511" s="86">
        <f t="shared" si="110"/>
        <v>0</v>
      </c>
      <c r="AS511" s="87" t="e">
        <f t="shared" si="111"/>
        <v>#N/A</v>
      </c>
    </row>
    <row r="512" spans="1:45" ht="12.95" customHeight="1" x14ac:dyDescent="0.2">
      <c r="A512" s="68">
        <v>510</v>
      </c>
      <c r="B512" s="79">
        <f>Input!E527</f>
        <v>0</v>
      </c>
      <c r="C512" s="79">
        <f>Input!F527</f>
        <v>0</v>
      </c>
      <c r="D512" s="79">
        <f>Input!G527</f>
        <v>0</v>
      </c>
      <c r="E512" s="79">
        <f>Input!H527</f>
        <v>0</v>
      </c>
      <c r="F512" s="80">
        <f>Input!I527</f>
        <v>0</v>
      </c>
      <c r="G512" s="80">
        <f>Input!J527</f>
        <v>0</v>
      </c>
      <c r="H512" s="79">
        <f>Input!K527</f>
        <v>0</v>
      </c>
      <c r="I512" s="79">
        <f>Input!L527</f>
        <v>0</v>
      </c>
      <c r="J512" s="79">
        <f>Input!M527</f>
        <v>0</v>
      </c>
      <c r="K512" s="79">
        <f>Input!N527</f>
        <v>0</v>
      </c>
      <c r="L512" s="79">
        <f>Input!O527</f>
        <v>0</v>
      </c>
      <c r="M512" s="81" t="str">
        <f t="shared" si="102"/>
        <v/>
      </c>
      <c r="N512" s="82">
        <f t="shared" si="103"/>
        <v>0</v>
      </c>
      <c r="O512" s="83">
        <f>Input!C527</f>
        <v>0</v>
      </c>
      <c r="P512" s="83"/>
      <c r="R512" s="11">
        <f t="shared" si="99"/>
        <v>0</v>
      </c>
      <c r="S512" s="15" t="str">
        <f t="shared" si="100"/>
        <v xml:space="preserve"> </v>
      </c>
      <c r="T512" s="15"/>
      <c r="U512" s="12">
        <f t="shared" si="104"/>
        <v>0</v>
      </c>
      <c r="V512" s="12">
        <f t="shared" si="105"/>
        <v>0</v>
      </c>
      <c r="W512" s="12">
        <f t="shared" si="106"/>
        <v>0</v>
      </c>
      <c r="X512" s="12">
        <f t="shared" si="107"/>
        <v>0</v>
      </c>
      <c r="Y512" s="12">
        <f t="shared" si="108"/>
        <v>0</v>
      </c>
      <c r="Z512" s="12">
        <f t="shared" si="109"/>
        <v>0</v>
      </c>
      <c r="AA512" s="12">
        <f t="shared" si="112"/>
        <v>0</v>
      </c>
      <c r="AB512" s="12" t="str">
        <f t="shared" si="101"/>
        <v>00</v>
      </c>
      <c r="AC512" s="85" t="e">
        <f>VLOOKUP(AB512,'AMI Ref (2)'!T:U,2,FALSE)</f>
        <v>#N/A</v>
      </c>
      <c r="AD512" s="86"/>
      <c r="AE512" s="77">
        <f>IF(AND($D512=0,$J512="Oil"),'AMI Ref (2)'!$K$5,IF(AND($D512=0,$J512="Gas"),'AMI Ref (2)'!$L$5,IF(AND($D512=0,$J512="Electric"),'AMI Ref (2)'!$M$5,IF(AND($D512=0,$J512="N/A"),0,0))))</f>
        <v>0</v>
      </c>
      <c r="AF512" s="77">
        <f>IF(AND($D512=1,$J512="Oil"),'AMI Ref (2)'!$K$6,IF(AND($D512=1,$J512="Gas"),'AMI Ref (2)'!$L$6,IF(AND($D512=1,$J512="Electric"),'AMI Ref (2)'!$M$6,IF(AND($D512=1,$J512="N/A"),0,0))))</f>
        <v>0</v>
      </c>
      <c r="AG512" s="77">
        <f>IF(AND($D512=2,$J512="Oil"),'AMI Ref (2)'!$K$7,IF(AND($D512=2,$J512="Gas"),'AMI Ref (2)'!$L$7,IF(AND($D512=2,$J512="Electric"),'AMI Ref (2)'!$M$7,IF(AND($D512=2,$J512="N/A"),0,0))))</f>
        <v>0</v>
      </c>
      <c r="AH512" s="77">
        <f>IF(AND($D512=3,$J512="Oil"),'AMI Ref (2)'!$K$8,IF(AND($D512=3,$J512="Gas"),'AMI Ref (2)'!$L$8,IF(AND($D512=3,$J512="Electric"),'AMI Ref (2)'!$M$8,IF(AND($D512=3,$J512="N/A"),0,0))))</f>
        <v>0</v>
      </c>
      <c r="AI512" s="77">
        <f>IF(AND($D512=4,$J512="Oil"),'AMI Ref (2)'!$K$9,IF(AND($D512=4,$J512="Gas"),'AMI Ref (2)'!$L$9,IF(AND($D512=4,$J512="Electric"),'AMI Ref (2)'!$M$9,IF(AND($D512=4,$J512="N/A"),0,0))))</f>
        <v>0</v>
      </c>
      <c r="AJ512" s="77">
        <f>IF(AND($D512=5,$J512="Oil"),'AMI Ref (2)'!$K$10,IF(AND($D512=5,$J512="Gas"),'AMI Ref (2)'!$L$10,IF(AND($D512=5,$J512="Electric"),'AMI Ref (2)'!$M$10,IF(AND($D512=5,$J512="N/A"),0,0))))</f>
        <v>0</v>
      </c>
      <c r="AK512" s="42"/>
      <c r="AL512" s="77">
        <f>IF(AND($D512=0,$K512="Oil"),'AMI Ref (2)'!$N$5,IF(AND($D512=0,$K512="Gas"),'AMI Ref (2)'!$O$5,IF(AND($D512=0,$K512="Electric"),'AMI Ref (2)'!$P$5,IF(AND($D512=0,$K512="N/A"),0,0))))</f>
        <v>0</v>
      </c>
      <c r="AM512" s="77">
        <f>IF(AND($D512=1,$K512="Oil"),'AMI Ref (2)'!$N$6,IF(AND($D512=1,$K512="Gas"),'AMI Ref (2)'!$O$6,IF(AND($D512=1,$K512="Electric"),'AMI Ref (2)'!$P$6,IF(AND($D512=1,$K512="N/A"),0,0))))</f>
        <v>0</v>
      </c>
      <c r="AN512" s="77">
        <f>IF(AND($D512=2,$K512="Oil"),'AMI Ref (2)'!$N$7,IF(AND($D512=2,$K512="Gas"),'AMI Ref (2)'!$O$7,IF(AND($D512=2,$K512="Electric"),'AMI Ref (2)'!$P$7,IF(AND($D512=2,$K512="N/A"),0,0))))</f>
        <v>0</v>
      </c>
      <c r="AO512" s="77">
        <f>IF(AND($D512=3,$K512="Oil"),'AMI Ref (2)'!$N$8,IF(AND($D512=3,$K512="Gas"),'AMI Ref (2)'!$O$8,IF(AND($D512=3,$K512="Electric"),'AMI Ref (2)'!$P$8,IF(AND($D512=3,$K512="N/A"),0,0))))</f>
        <v>0</v>
      </c>
      <c r="AP512" s="77">
        <f>IF(AND($D512=4,$K512="Oil"),'AMI Ref (2)'!$N$9,IF(AND($D512=4,$K512="Gas"),'AMI Ref (2)'!$O$9,IF(AND($D512=4,$K512="Electric"),'AMI Ref (2)'!$P$9,IF(AND($D512=4,$K512="N/A"),0,0))))</f>
        <v>0</v>
      </c>
      <c r="AQ512" s="77">
        <f>IF(AND($D512=5,$K512="Oil"),'AMI Ref (2)'!$N$10,IF(AND($D512=5,$K512="Gas"),'AMI Ref (2)'!$O$10,IF(AND($D512=5,$K512="Electric"),'AMI Ref (2)'!$P$10,IF(AND($D512=5,$K512="N/A"),0,0))))</f>
        <v>0</v>
      </c>
      <c r="AR512" s="86">
        <f t="shared" si="110"/>
        <v>0</v>
      </c>
      <c r="AS512" s="87" t="e">
        <f t="shared" si="111"/>
        <v>#N/A</v>
      </c>
    </row>
    <row r="513" spans="1:45" ht="12.95" customHeight="1" x14ac:dyDescent="0.2">
      <c r="A513" s="68">
        <v>511</v>
      </c>
      <c r="B513" s="79">
        <f>Input!E528</f>
        <v>0</v>
      </c>
      <c r="C513" s="79">
        <f>Input!F528</f>
        <v>0</v>
      </c>
      <c r="D513" s="79">
        <f>Input!G528</f>
        <v>0</v>
      </c>
      <c r="E513" s="79">
        <f>Input!H528</f>
        <v>0</v>
      </c>
      <c r="F513" s="80">
        <f>Input!I528</f>
        <v>0</v>
      </c>
      <c r="G513" s="80">
        <f>Input!J528</f>
        <v>0</v>
      </c>
      <c r="H513" s="79">
        <f>Input!K528</f>
        <v>0</v>
      </c>
      <c r="I513" s="79">
        <f>Input!L528</f>
        <v>0</v>
      </c>
      <c r="J513" s="79">
        <f>Input!M528</f>
        <v>0</v>
      </c>
      <c r="K513" s="79">
        <f>Input!N528</f>
        <v>0</v>
      </c>
      <c r="L513" s="79">
        <f>Input!O528</f>
        <v>0</v>
      </c>
      <c r="M513" s="81" t="str">
        <f t="shared" si="102"/>
        <v/>
      </c>
      <c r="N513" s="82">
        <f t="shared" si="103"/>
        <v>0</v>
      </c>
      <c r="O513" s="83">
        <f>Input!C528</f>
        <v>0</v>
      </c>
      <c r="P513" s="83"/>
      <c r="R513" s="11">
        <f t="shared" si="99"/>
        <v>0</v>
      </c>
      <c r="S513" s="15" t="str">
        <f t="shared" si="100"/>
        <v xml:space="preserve"> </v>
      </c>
      <c r="T513" s="15"/>
      <c r="U513" s="12">
        <f t="shared" si="104"/>
        <v>0</v>
      </c>
      <c r="V513" s="12">
        <f t="shared" si="105"/>
        <v>0</v>
      </c>
      <c r="W513" s="12">
        <f t="shared" si="106"/>
        <v>0</v>
      </c>
      <c r="X513" s="12">
        <f t="shared" si="107"/>
        <v>0</v>
      </c>
      <c r="Y513" s="12">
        <f t="shared" si="108"/>
        <v>0</v>
      </c>
      <c r="Z513" s="12">
        <f t="shared" si="109"/>
        <v>0</v>
      </c>
      <c r="AA513" s="12">
        <f t="shared" si="112"/>
        <v>0</v>
      </c>
      <c r="AB513" s="12" t="str">
        <f t="shared" si="101"/>
        <v>00</v>
      </c>
      <c r="AC513" s="85" t="e">
        <f>VLOOKUP(AB513,'AMI Ref (2)'!T:U,2,FALSE)</f>
        <v>#N/A</v>
      </c>
      <c r="AD513" s="86"/>
      <c r="AE513" s="77">
        <f>IF(AND($D513=0,$J513="Oil"),'AMI Ref (2)'!$K$5,IF(AND($D513=0,$J513="Gas"),'AMI Ref (2)'!$L$5,IF(AND($D513=0,$J513="Electric"),'AMI Ref (2)'!$M$5,IF(AND($D513=0,$J513="N/A"),0,0))))</f>
        <v>0</v>
      </c>
      <c r="AF513" s="77">
        <f>IF(AND($D513=1,$J513="Oil"),'AMI Ref (2)'!$K$6,IF(AND($D513=1,$J513="Gas"),'AMI Ref (2)'!$L$6,IF(AND($D513=1,$J513="Electric"),'AMI Ref (2)'!$M$6,IF(AND($D513=1,$J513="N/A"),0,0))))</f>
        <v>0</v>
      </c>
      <c r="AG513" s="77">
        <f>IF(AND($D513=2,$J513="Oil"),'AMI Ref (2)'!$K$7,IF(AND($D513=2,$J513="Gas"),'AMI Ref (2)'!$L$7,IF(AND($D513=2,$J513="Electric"),'AMI Ref (2)'!$M$7,IF(AND($D513=2,$J513="N/A"),0,0))))</f>
        <v>0</v>
      </c>
      <c r="AH513" s="77">
        <f>IF(AND($D513=3,$J513="Oil"),'AMI Ref (2)'!$K$8,IF(AND($D513=3,$J513="Gas"),'AMI Ref (2)'!$L$8,IF(AND($D513=3,$J513="Electric"),'AMI Ref (2)'!$M$8,IF(AND($D513=3,$J513="N/A"),0,0))))</f>
        <v>0</v>
      </c>
      <c r="AI513" s="77">
        <f>IF(AND($D513=4,$J513="Oil"),'AMI Ref (2)'!$K$9,IF(AND($D513=4,$J513="Gas"),'AMI Ref (2)'!$L$9,IF(AND($D513=4,$J513="Electric"),'AMI Ref (2)'!$M$9,IF(AND($D513=4,$J513="N/A"),0,0))))</f>
        <v>0</v>
      </c>
      <c r="AJ513" s="77">
        <f>IF(AND($D513=5,$J513="Oil"),'AMI Ref (2)'!$K$10,IF(AND($D513=5,$J513="Gas"),'AMI Ref (2)'!$L$10,IF(AND($D513=5,$J513="Electric"),'AMI Ref (2)'!$M$10,IF(AND($D513=5,$J513="N/A"),0,0))))</f>
        <v>0</v>
      </c>
      <c r="AK513" s="42"/>
      <c r="AL513" s="77">
        <f>IF(AND($D513=0,$K513="Oil"),'AMI Ref (2)'!$N$5,IF(AND($D513=0,$K513="Gas"),'AMI Ref (2)'!$O$5,IF(AND($D513=0,$K513="Electric"),'AMI Ref (2)'!$P$5,IF(AND($D513=0,$K513="N/A"),0,0))))</f>
        <v>0</v>
      </c>
      <c r="AM513" s="77">
        <f>IF(AND($D513=1,$K513="Oil"),'AMI Ref (2)'!$N$6,IF(AND($D513=1,$K513="Gas"),'AMI Ref (2)'!$O$6,IF(AND($D513=1,$K513="Electric"),'AMI Ref (2)'!$P$6,IF(AND($D513=1,$K513="N/A"),0,0))))</f>
        <v>0</v>
      </c>
      <c r="AN513" s="77">
        <f>IF(AND($D513=2,$K513="Oil"),'AMI Ref (2)'!$N$7,IF(AND($D513=2,$K513="Gas"),'AMI Ref (2)'!$O$7,IF(AND($D513=2,$K513="Electric"),'AMI Ref (2)'!$P$7,IF(AND($D513=2,$K513="N/A"),0,0))))</f>
        <v>0</v>
      </c>
      <c r="AO513" s="77">
        <f>IF(AND($D513=3,$K513="Oil"),'AMI Ref (2)'!$N$8,IF(AND($D513=3,$K513="Gas"),'AMI Ref (2)'!$O$8,IF(AND($D513=3,$K513="Electric"),'AMI Ref (2)'!$P$8,IF(AND($D513=3,$K513="N/A"),0,0))))</f>
        <v>0</v>
      </c>
      <c r="AP513" s="77">
        <f>IF(AND($D513=4,$K513="Oil"),'AMI Ref (2)'!$N$9,IF(AND($D513=4,$K513="Gas"),'AMI Ref (2)'!$O$9,IF(AND($D513=4,$K513="Electric"),'AMI Ref (2)'!$P$9,IF(AND($D513=4,$K513="N/A"),0,0))))</f>
        <v>0</v>
      </c>
      <c r="AQ513" s="77">
        <f>IF(AND($D513=5,$K513="Oil"),'AMI Ref (2)'!$N$10,IF(AND($D513=5,$K513="Gas"),'AMI Ref (2)'!$O$10,IF(AND($D513=5,$K513="Electric"),'AMI Ref (2)'!$P$10,IF(AND($D513=5,$K513="N/A"),0,0))))</f>
        <v>0</v>
      </c>
      <c r="AR513" s="86">
        <f t="shared" si="110"/>
        <v>0</v>
      </c>
      <c r="AS513" s="87" t="e">
        <f t="shared" si="111"/>
        <v>#N/A</v>
      </c>
    </row>
    <row r="514" spans="1:45" ht="12.95" customHeight="1" x14ac:dyDescent="0.2">
      <c r="A514" s="68">
        <v>512</v>
      </c>
      <c r="B514" s="79">
        <f>Input!E529</f>
        <v>0</v>
      </c>
      <c r="C514" s="79">
        <f>Input!F529</f>
        <v>0</v>
      </c>
      <c r="D514" s="79">
        <f>Input!G529</f>
        <v>0</v>
      </c>
      <c r="E514" s="79">
        <f>Input!H529</f>
        <v>0</v>
      </c>
      <c r="F514" s="80">
        <f>Input!I529</f>
        <v>0</v>
      </c>
      <c r="G514" s="80">
        <f>Input!J529</f>
        <v>0</v>
      </c>
      <c r="H514" s="79">
        <f>Input!K529</f>
        <v>0</v>
      </c>
      <c r="I514" s="79">
        <f>Input!L529</f>
        <v>0</v>
      </c>
      <c r="J514" s="79">
        <f>Input!M529</f>
        <v>0</v>
      </c>
      <c r="K514" s="79">
        <f>Input!N529</f>
        <v>0</v>
      </c>
      <c r="L514" s="79">
        <f>Input!O529</f>
        <v>0</v>
      </c>
      <c r="M514" s="81" t="str">
        <f t="shared" si="102"/>
        <v/>
      </c>
      <c r="N514" s="82">
        <f t="shared" si="103"/>
        <v>0</v>
      </c>
      <c r="O514" s="83">
        <f>Input!C529</f>
        <v>0</v>
      </c>
      <c r="P514" s="83"/>
      <c r="R514" s="11">
        <f t="shared" si="99"/>
        <v>0</v>
      </c>
      <c r="S514" s="15" t="str">
        <f t="shared" si="100"/>
        <v xml:space="preserve"> </v>
      </c>
      <c r="T514" s="15"/>
      <c r="U514" s="12">
        <f t="shared" si="104"/>
        <v>0</v>
      </c>
      <c r="V514" s="12">
        <f t="shared" si="105"/>
        <v>0</v>
      </c>
      <c r="W514" s="12">
        <f t="shared" si="106"/>
        <v>0</v>
      </c>
      <c r="X514" s="12">
        <f t="shared" si="107"/>
        <v>0</v>
      </c>
      <c r="Y514" s="12">
        <f t="shared" si="108"/>
        <v>0</v>
      </c>
      <c r="Z514" s="12">
        <f t="shared" si="109"/>
        <v>0</v>
      </c>
      <c r="AA514" s="12">
        <f t="shared" si="112"/>
        <v>0</v>
      </c>
      <c r="AB514" s="12" t="str">
        <f t="shared" si="101"/>
        <v>00</v>
      </c>
      <c r="AC514" s="85" t="e">
        <f>VLOOKUP(AB514,'AMI Ref (2)'!T:U,2,FALSE)</f>
        <v>#N/A</v>
      </c>
      <c r="AD514" s="86"/>
      <c r="AE514" s="77">
        <f>IF(AND($D514=0,$J514="Oil"),'AMI Ref (2)'!$K$5,IF(AND($D514=0,$J514="Gas"),'AMI Ref (2)'!$L$5,IF(AND($D514=0,$J514="Electric"),'AMI Ref (2)'!$M$5,IF(AND($D514=0,$J514="N/A"),0,0))))</f>
        <v>0</v>
      </c>
      <c r="AF514" s="77">
        <f>IF(AND($D514=1,$J514="Oil"),'AMI Ref (2)'!$K$6,IF(AND($D514=1,$J514="Gas"),'AMI Ref (2)'!$L$6,IF(AND($D514=1,$J514="Electric"),'AMI Ref (2)'!$M$6,IF(AND($D514=1,$J514="N/A"),0,0))))</f>
        <v>0</v>
      </c>
      <c r="AG514" s="77">
        <f>IF(AND($D514=2,$J514="Oil"),'AMI Ref (2)'!$K$7,IF(AND($D514=2,$J514="Gas"),'AMI Ref (2)'!$L$7,IF(AND($D514=2,$J514="Electric"),'AMI Ref (2)'!$M$7,IF(AND($D514=2,$J514="N/A"),0,0))))</f>
        <v>0</v>
      </c>
      <c r="AH514" s="77">
        <f>IF(AND($D514=3,$J514="Oil"),'AMI Ref (2)'!$K$8,IF(AND($D514=3,$J514="Gas"),'AMI Ref (2)'!$L$8,IF(AND($D514=3,$J514="Electric"),'AMI Ref (2)'!$M$8,IF(AND($D514=3,$J514="N/A"),0,0))))</f>
        <v>0</v>
      </c>
      <c r="AI514" s="77">
        <f>IF(AND($D514=4,$J514="Oil"),'AMI Ref (2)'!$K$9,IF(AND($D514=4,$J514="Gas"),'AMI Ref (2)'!$L$9,IF(AND($D514=4,$J514="Electric"),'AMI Ref (2)'!$M$9,IF(AND($D514=4,$J514="N/A"),0,0))))</f>
        <v>0</v>
      </c>
      <c r="AJ514" s="77">
        <f>IF(AND($D514=5,$J514="Oil"),'AMI Ref (2)'!$K$10,IF(AND($D514=5,$J514="Gas"),'AMI Ref (2)'!$L$10,IF(AND($D514=5,$J514="Electric"),'AMI Ref (2)'!$M$10,IF(AND($D514=5,$J514="N/A"),0,0))))</f>
        <v>0</v>
      </c>
      <c r="AK514" s="42"/>
      <c r="AL514" s="77">
        <f>IF(AND($D514=0,$K514="Oil"),'AMI Ref (2)'!$N$5,IF(AND($D514=0,$K514="Gas"),'AMI Ref (2)'!$O$5,IF(AND($D514=0,$K514="Electric"),'AMI Ref (2)'!$P$5,IF(AND($D514=0,$K514="N/A"),0,0))))</f>
        <v>0</v>
      </c>
      <c r="AM514" s="77">
        <f>IF(AND($D514=1,$K514="Oil"),'AMI Ref (2)'!$N$6,IF(AND($D514=1,$K514="Gas"),'AMI Ref (2)'!$O$6,IF(AND($D514=1,$K514="Electric"),'AMI Ref (2)'!$P$6,IF(AND($D514=1,$K514="N/A"),0,0))))</f>
        <v>0</v>
      </c>
      <c r="AN514" s="77">
        <f>IF(AND($D514=2,$K514="Oil"),'AMI Ref (2)'!$N$7,IF(AND($D514=2,$K514="Gas"),'AMI Ref (2)'!$O$7,IF(AND($D514=2,$K514="Electric"),'AMI Ref (2)'!$P$7,IF(AND($D514=2,$K514="N/A"),0,0))))</f>
        <v>0</v>
      </c>
      <c r="AO514" s="77">
        <f>IF(AND($D514=3,$K514="Oil"),'AMI Ref (2)'!$N$8,IF(AND($D514=3,$K514="Gas"),'AMI Ref (2)'!$O$8,IF(AND($D514=3,$K514="Electric"),'AMI Ref (2)'!$P$8,IF(AND($D514=3,$K514="N/A"),0,0))))</f>
        <v>0</v>
      </c>
      <c r="AP514" s="77">
        <f>IF(AND($D514=4,$K514="Oil"),'AMI Ref (2)'!$N$9,IF(AND($D514=4,$K514="Gas"),'AMI Ref (2)'!$O$9,IF(AND($D514=4,$K514="Electric"),'AMI Ref (2)'!$P$9,IF(AND($D514=4,$K514="N/A"),0,0))))</f>
        <v>0</v>
      </c>
      <c r="AQ514" s="77">
        <f>IF(AND($D514=5,$K514="Oil"),'AMI Ref (2)'!$N$10,IF(AND($D514=5,$K514="Gas"),'AMI Ref (2)'!$O$10,IF(AND($D514=5,$K514="Electric"),'AMI Ref (2)'!$P$10,IF(AND($D514=5,$K514="N/A"),0,0))))</f>
        <v>0</v>
      </c>
      <c r="AR514" s="86">
        <f t="shared" si="110"/>
        <v>0</v>
      </c>
      <c r="AS514" s="87" t="e">
        <f t="shared" si="111"/>
        <v>#N/A</v>
      </c>
    </row>
    <row r="515" spans="1:45" ht="12.95" customHeight="1" x14ac:dyDescent="0.2">
      <c r="A515" s="68">
        <v>513</v>
      </c>
      <c r="B515" s="79">
        <f>Input!E530</f>
        <v>0</v>
      </c>
      <c r="C515" s="79">
        <f>Input!F530</f>
        <v>0</v>
      </c>
      <c r="D515" s="79">
        <f>Input!G530</f>
        <v>0</v>
      </c>
      <c r="E515" s="79">
        <f>Input!H530</f>
        <v>0</v>
      </c>
      <c r="F515" s="80">
        <f>Input!I530</f>
        <v>0</v>
      </c>
      <c r="G515" s="80">
        <f>Input!J530</f>
        <v>0</v>
      </c>
      <c r="H515" s="79">
        <f>Input!K530</f>
        <v>0</v>
      </c>
      <c r="I515" s="79">
        <f>Input!L530</f>
        <v>0</v>
      </c>
      <c r="J515" s="79">
        <f>Input!M530</f>
        <v>0</v>
      </c>
      <c r="K515" s="79">
        <f>Input!N530</f>
        <v>0</v>
      </c>
      <c r="L515" s="79">
        <f>Input!O530</f>
        <v>0</v>
      </c>
      <c r="M515" s="81" t="str">
        <f t="shared" si="102"/>
        <v/>
      </c>
      <c r="N515" s="82">
        <f t="shared" si="103"/>
        <v>0</v>
      </c>
      <c r="O515" s="83">
        <f>Input!C530</f>
        <v>0</v>
      </c>
      <c r="P515" s="83"/>
      <c r="R515" s="11">
        <f t="shared" ref="R515:R578" si="113">IF(AND($H515="No",$I515="No"),"E",IF(AND($H515="Yes, No Elec. Stove",$I515="No"),"F",IF(AND($H515="No",$I515="Yes"),"H",IF(AND($H515="Yes, No Elec. Stove",$I515="Yes"),"I", ))))</f>
        <v>0</v>
      </c>
      <c r="S515" s="15" t="str">
        <f t="shared" ref="S515:S578" si="114">IF(H515="Yes w/ Elec. Stove","G"," ")</f>
        <v xml:space="preserve"> </v>
      </c>
      <c r="T515" s="15"/>
      <c r="U515" s="12">
        <f t="shared" si="104"/>
        <v>0</v>
      </c>
      <c r="V515" s="12">
        <f t="shared" si="105"/>
        <v>0</v>
      </c>
      <c r="W515" s="12">
        <f t="shared" si="106"/>
        <v>0</v>
      </c>
      <c r="X515" s="12">
        <f t="shared" si="107"/>
        <v>0</v>
      </c>
      <c r="Y515" s="12">
        <f t="shared" si="108"/>
        <v>0</v>
      </c>
      <c r="Z515" s="12">
        <f t="shared" si="109"/>
        <v>0</v>
      </c>
      <c r="AA515" s="12">
        <f t="shared" si="112"/>
        <v>0</v>
      </c>
      <c r="AB515" s="12" t="str">
        <f t="shared" ref="AB515:AB578" si="115">CONCATENATE(IF(H515="Yes w/ Elec. Stove","G",R515),AA515)</f>
        <v>00</v>
      </c>
      <c r="AC515" s="85" t="e">
        <f>VLOOKUP(AB515,'AMI Ref (2)'!T:U,2,FALSE)</f>
        <v>#N/A</v>
      </c>
      <c r="AD515" s="86"/>
      <c r="AE515" s="77">
        <f>IF(AND($D515=0,$J515="Oil"),'AMI Ref (2)'!$K$5,IF(AND($D515=0,$J515="Gas"),'AMI Ref (2)'!$L$5,IF(AND($D515=0,$J515="Electric"),'AMI Ref (2)'!$M$5,IF(AND($D515=0,$J515="N/A"),0,0))))</f>
        <v>0</v>
      </c>
      <c r="AF515" s="77">
        <f>IF(AND($D515=1,$J515="Oil"),'AMI Ref (2)'!$K$6,IF(AND($D515=1,$J515="Gas"),'AMI Ref (2)'!$L$6,IF(AND($D515=1,$J515="Electric"),'AMI Ref (2)'!$M$6,IF(AND($D515=1,$J515="N/A"),0,0))))</f>
        <v>0</v>
      </c>
      <c r="AG515" s="77">
        <f>IF(AND($D515=2,$J515="Oil"),'AMI Ref (2)'!$K$7,IF(AND($D515=2,$J515="Gas"),'AMI Ref (2)'!$L$7,IF(AND($D515=2,$J515="Electric"),'AMI Ref (2)'!$M$7,IF(AND($D515=2,$J515="N/A"),0,0))))</f>
        <v>0</v>
      </c>
      <c r="AH515" s="77">
        <f>IF(AND($D515=3,$J515="Oil"),'AMI Ref (2)'!$K$8,IF(AND($D515=3,$J515="Gas"),'AMI Ref (2)'!$L$8,IF(AND($D515=3,$J515="Electric"),'AMI Ref (2)'!$M$8,IF(AND($D515=3,$J515="N/A"),0,0))))</f>
        <v>0</v>
      </c>
      <c r="AI515" s="77">
        <f>IF(AND($D515=4,$J515="Oil"),'AMI Ref (2)'!$K$9,IF(AND($D515=4,$J515="Gas"),'AMI Ref (2)'!$L$9,IF(AND($D515=4,$J515="Electric"),'AMI Ref (2)'!$M$9,IF(AND($D515=4,$J515="N/A"),0,0))))</f>
        <v>0</v>
      </c>
      <c r="AJ515" s="77">
        <f>IF(AND($D515=5,$J515="Oil"),'AMI Ref (2)'!$K$10,IF(AND($D515=5,$J515="Gas"),'AMI Ref (2)'!$L$10,IF(AND($D515=5,$J515="Electric"),'AMI Ref (2)'!$M$10,IF(AND($D515=5,$J515="N/A"),0,0))))</f>
        <v>0</v>
      </c>
      <c r="AK515" s="42"/>
      <c r="AL515" s="77">
        <f>IF(AND($D515=0,$K515="Oil"),'AMI Ref (2)'!$N$5,IF(AND($D515=0,$K515="Gas"),'AMI Ref (2)'!$O$5,IF(AND($D515=0,$K515="Electric"),'AMI Ref (2)'!$P$5,IF(AND($D515=0,$K515="N/A"),0,0))))</f>
        <v>0</v>
      </c>
      <c r="AM515" s="77">
        <f>IF(AND($D515=1,$K515="Oil"),'AMI Ref (2)'!$N$6,IF(AND($D515=1,$K515="Gas"),'AMI Ref (2)'!$O$6,IF(AND($D515=1,$K515="Electric"),'AMI Ref (2)'!$P$6,IF(AND($D515=1,$K515="N/A"),0,0))))</f>
        <v>0</v>
      </c>
      <c r="AN515" s="77">
        <f>IF(AND($D515=2,$K515="Oil"),'AMI Ref (2)'!$N$7,IF(AND($D515=2,$K515="Gas"),'AMI Ref (2)'!$O$7,IF(AND($D515=2,$K515="Electric"),'AMI Ref (2)'!$P$7,IF(AND($D515=2,$K515="N/A"),0,0))))</f>
        <v>0</v>
      </c>
      <c r="AO515" s="77">
        <f>IF(AND($D515=3,$K515="Oil"),'AMI Ref (2)'!$N$8,IF(AND($D515=3,$K515="Gas"),'AMI Ref (2)'!$O$8,IF(AND($D515=3,$K515="Electric"),'AMI Ref (2)'!$P$8,IF(AND($D515=3,$K515="N/A"),0,0))))</f>
        <v>0</v>
      </c>
      <c r="AP515" s="77">
        <f>IF(AND($D515=4,$K515="Oil"),'AMI Ref (2)'!$N$9,IF(AND($D515=4,$K515="Gas"),'AMI Ref (2)'!$O$9,IF(AND($D515=4,$K515="Electric"),'AMI Ref (2)'!$P$9,IF(AND($D515=4,$K515="N/A"),0,0))))</f>
        <v>0</v>
      </c>
      <c r="AQ515" s="77">
        <f>IF(AND($D515=5,$K515="Oil"),'AMI Ref (2)'!$N$10,IF(AND($D515=5,$K515="Gas"),'AMI Ref (2)'!$O$10,IF(AND($D515=5,$K515="Electric"),'AMI Ref (2)'!$P$10,IF(AND($D515=5,$K515="N/A"),0,0))))</f>
        <v>0</v>
      </c>
      <c r="AR515" s="86">
        <f t="shared" si="110"/>
        <v>0</v>
      </c>
      <c r="AS515" s="87" t="e">
        <f t="shared" si="111"/>
        <v>#N/A</v>
      </c>
    </row>
    <row r="516" spans="1:45" ht="12.95" customHeight="1" x14ac:dyDescent="0.2">
      <c r="A516" s="68">
        <v>514</v>
      </c>
      <c r="B516" s="79">
        <f>Input!E531</f>
        <v>0</v>
      </c>
      <c r="C516" s="79">
        <f>Input!F531</f>
        <v>0</v>
      </c>
      <c r="D516" s="79">
        <f>Input!G531</f>
        <v>0</v>
      </c>
      <c r="E516" s="79">
        <f>Input!H531</f>
        <v>0</v>
      </c>
      <c r="F516" s="80">
        <f>Input!I531</f>
        <v>0</v>
      </c>
      <c r="G516" s="80">
        <f>Input!J531</f>
        <v>0</v>
      </c>
      <c r="H516" s="79">
        <f>Input!K531</f>
        <v>0</v>
      </c>
      <c r="I516" s="79">
        <f>Input!L531</f>
        <v>0</v>
      </c>
      <c r="J516" s="79">
        <f>Input!M531</f>
        <v>0</v>
      </c>
      <c r="K516" s="79">
        <f>Input!N531</f>
        <v>0</v>
      </c>
      <c r="L516" s="79">
        <f>Input!O531</f>
        <v>0</v>
      </c>
      <c r="M516" s="81" t="str">
        <f t="shared" ref="M516:M579" si="116">IFERROR(IF(E516="NO","NA",IF(AND(E516="yes",C516+L516&lt;=AS516),"YES","NO")),"")</f>
        <v/>
      </c>
      <c r="N516" s="82">
        <f t="shared" ref="N516:N579" si="117">IF(G516&lt;=F516,IF(G516&gt;0%,G516,F516),F516)</f>
        <v>0</v>
      </c>
      <c r="O516" s="83">
        <f>Input!C531</f>
        <v>0</v>
      </c>
      <c r="P516" s="83"/>
      <c r="R516" s="11">
        <f t="shared" si="113"/>
        <v>0</v>
      </c>
      <c r="S516" s="15" t="str">
        <f t="shared" si="114"/>
        <v xml:space="preserve"> </v>
      </c>
      <c r="T516" s="15"/>
      <c r="U516" s="12">
        <f t="shared" ref="U516:U579" si="118">IF(AND($D516=0,$F516=0.4),22,IF(AND($D516=0,$F516=0.6),34,IF(AND($D516=0,$F516=0.8),60,IF(AND($D516=0,$F516=1.2),73,IF(AND($D516=0,$F516=1.3),85,0)))))</f>
        <v>0</v>
      </c>
      <c r="V516" s="12">
        <f t="shared" ref="V516:V579" si="119">IF(AND($D516=1,$F516=0.4),23,IF(AND($D516=1,$F516=0.6),35,IF(AND($D516=1,$F516=0.8),61,IF(AND($D516=1,$F516=1.2),74,IF(AND($D516=1,$F516=1.3),86,0)))))</f>
        <v>0</v>
      </c>
      <c r="W516" s="12">
        <f t="shared" ref="W516:W579" si="120">IF(AND($D516=2,$F516=0.4),24,IF(AND($D516=2,$F516=0.6),36,IF(AND($D516=2,$F516=0.8),62,IF(AND($D516=2,$F516=1.2),75,IF(AND($D516=2,$F516=1.3),87,0)))))</f>
        <v>0</v>
      </c>
      <c r="X516" s="12">
        <f t="shared" ref="X516:X579" si="121">IF(AND($D516=3,$F516=0.4),25,IF(AND($D516=3,$F516=0.6),37,IF(AND($D516=3,$F516=0.8),63,IF(AND($D516=3,$F516=1.2),76,IF(AND($D516=3,$F516=1.3),88,0)))))</f>
        <v>0</v>
      </c>
      <c r="Y516" s="12">
        <f t="shared" ref="Y516:Y579" si="122">IF(AND($D516=4,$F516=0.4),26,IF(AND($D516=4,$F516=0.6),38,IF(AND($D516=4,$F516=0.8),64,IF(AND($D516=4,$F516=1.2),77,IF(AND($D516=4,$F516=1.3),89,0)))))</f>
        <v>0</v>
      </c>
      <c r="Z516" s="12">
        <f t="shared" ref="Z516:Z579" si="123">IF(AND($D516=5,$F516=0.4),27,IF(AND($D516=5,$F516=0.6),39,IF(AND($D516=5,$F516=0.8),65,IF(AND($D516=5,$F516=1.2),78,IF(AND($D516=5,$F516=1.3),90,0)))))</f>
        <v>0</v>
      </c>
      <c r="AA516" s="12">
        <f t="shared" si="112"/>
        <v>0</v>
      </c>
      <c r="AB516" s="12" t="str">
        <f t="shared" si="115"/>
        <v>00</v>
      </c>
      <c r="AC516" s="85" t="e">
        <f>VLOOKUP(AB516,'AMI Ref (2)'!T:U,2,FALSE)</f>
        <v>#N/A</v>
      </c>
      <c r="AD516" s="86"/>
      <c r="AE516" s="77">
        <f>IF(AND($D516=0,$J516="Oil"),'AMI Ref (2)'!$K$5,IF(AND($D516=0,$J516="Gas"),'AMI Ref (2)'!$L$5,IF(AND($D516=0,$J516="Electric"),'AMI Ref (2)'!$M$5,IF(AND($D516=0,$J516="N/A"),0,0))))</f>
        <v>0</v>
      </c>
      <c r="AF516" s="77">
        <f>IF(AND($D516=1,$J516="Oil"),'AMI Ref (2)'!$K$6,IF(AND($D516=1,$J516="Gas"),'AMI Ref (2)'!$L$6,IF(AND($D516=1,$J516="Electric"),'AMI Ref (2)'!$M$6,IF(AND($D516=1,$J516="N/A"),0,0))))</f>
        <v>0</v>
      </c>
      <c r="AG516" s="77">
        <f>IF(AND($D516=2,$J516="Oil"),'AMI Ref (2)'!$K$7,IF(AND($D516=2,$J516="Gas"),'AMI Ref (2)'!$L$7,IF(AND($D516=2,$J516="Electric"),'AMI Ref (2)'!$M$7,IF(AND($D516=2,$J516="N/A"),0,0))))</f>
        <v>0</v>
      </c>
      <c r="AH516" s="77">
        <f>IF(AND($D516=3,$J516="Oil"),'AMI Ref (2)'!$K$8,IF(AND($D516=3,$J516="Gas"),'AMI Ref (2)'!$L$8,IF(AND($D516=3,$J516="Electric"),'AMI Ref (2)'!$M$8,IF(AND($D516=3,$J516="N/A"),0,0))))</f>
        <v>0</v>
      </c>
      <c r="AI516" s="77">
        <f>IF(AND($D516=4,$J516="Oil"),'AMI Ref (2)'!$K$9,IF(AND($D516=4,$J516="Gas"),'AMI Ref (2)'!$L$9,IF(AND($D516=4,$J516="Electric"),'AMI Ref (2)'!$M$9,IF(AND($D516=4,$J516="N/A"),0,0))))</f>
        <v>0</v>
      </c>
      <c r="AJ516" s="77">
        <f>IF(AND($D516=5,$J516="Oil"),'AMI Ref (2)'!$K$10,IF(AND($D516=5,$J516="Gas"),'AMI Ref (2)'!$L$10,IF(AND($D516=5,$J516="Electric"),'AMI Ref (2)'!$M$10,IF(AND($D516=5,$J516="N/A"),0,0))))</f>
        <v>0</v>
      </c>
      <c r="AK516" s="42"/>
      <c r="AL516" s="77">
        <f>IF(AND($D516=0,$K516="Oil"),'AMI Ref (2)'!$N$5,IF(AND($D516=0,$K516="Gas"),'AMI Ref (2)'!$O$5,IF(AND($D516=0,$K516="Electric"),'AMI Ref (2)'!$P$5,IF(AND($D516=0,$K516="N/A"),0,0))))</f>
        <v>0</v>
      </c>
      <c r="AM516" s="77">
        <f>IF(AND($D516=1,$K516="Oil"),'AMI Ref (2)'!$N$6,IF(AND($D516=1,$K516="Gas"),'AMI Ref (2)'!$O$6,IF(AND($D516=1,$K516="Electric"),'AMI Ref (2)'!$P$6,IF(AND($D516=1,$K516="N/A"),0,0))))</f>
        <v>0</v>
      </c>
      <c r="AN516" s="77">
        <f>IF(AND($D516=2,$K516="Oil"),'AMI Ref (2)'!$N$7,IF(AND($D516=2,$K516="Gas"),'AMI Ref (2)'!$O$7,IF(AND($D516=2,$K516="Electric"),'AMI Ref (2)'!$P$7,IF(AND($D516=2,$K516="N/A"),0,0))))</f>
        <v>0</v>
      </c>
      <c r="AO516" s="77">
        <f>IF(AND($D516=3,$K516="Oil"),'AMI Ref (2)'!$N$8,IF(AND($D516=3,$K516="Gas"),'AMI Ref (2)'!$O$8,IF(AND($D516=3,$K516="Electric"),'AMI Ref (2)'!$P$8,IF(AND($D516=3,$K516="N/A"),0,0))))</f>
        <v>0</v>
      </c>
      <c r="AP516" s="77">
        <f>IF(AND($D516=4,$K516="Oil"),'AMI Ref (2)'!$N$9,IF(AND($D516=4,$K516="Gas"),'AMI Ref (2)'!$O$9,IF(AND($D516=4,$K516="Electric"),'AMI Ref (2)'!$P$9,IF(AND($D516=4,$K516="N/A"),0,0))))</f>
        <v>0</v>
      </c>
      <c r="AQ516" s="77">
        <f>IF(AND($D516=5,$K516="Oil"),'AMI Ref (2)'!$N$10,IF(AND($D516=5,$K516="Gas"),'AMI Ref (2)'!$O$10,IF(AND($D516=5,$K516="Electric"),'AMI Ref (2)'!$P$10,IF(AND($D516=5,$K516="N/A"),0,0))))</f>
        <v>0</v>
      </c>
      <c r="AR516" s="86">
        <f t="shared" ref="AR516:AR579" si="124">SUM(AE516:AQ516)</f>
        <v>0</v>
      </c>
      <c r="AS516" s="87" t="e">
        <f t="shared" ref="AS516:AS579" si="125">AC516-AR516</f>
        <v>#N/A</v>
      </c>
    </row>
    <row r="517" spans="1:45" ht="12.95" customHeight="1" x14ac:dyDescent="0.2">
      <c r="A517" s="68">
        <v>515</v>
      </c>
      <c r="B517" s="79">
        <f>Input!E532</f>
        <v>0</v>
      </c>
      <c r="C517" s="79">
        <f>Input!F532</f>
        <v>0</v>
      </c>
      <c r="D517" s="79">
        <f>Input!G532</f>
        <v>0</v>
      </c>
      <c r="E517" s="79">
        <f>Input!H532</f>
        <v>0</v>
      </c>
      <c r="F517" s="80">
        <f>Input!I532</f>
        <v>0</v>
      </c>
      <c r="G517" s="80">
        <f>Input!J532</f>
        <v>0</v>
      </c>
      <c r="H517" s="79">
        <f>Input!K532</f>
        <v>0</v>
      </c>
      <c r="I517" s="79">
        <f>Input!L532</f>
        <v>0</v>
      </c>
      <c r="J517" s="79">
        <f>Input!M532</f>
        <v>0</v>
      </c>
      <c r="K517" s="79">
        <f>Input!N532</f>
        <v>0</v>
      </c>
      <c r="L517" s="79">
        <f>Input!O532</f>
        <v>0</v>
      </c>
      <c r="M517" s="81" t="str">
        <f t="shared" si="116"/>
        <v/>
      </c>
      <c r="N517" s="82">
        <f t="shared" si="117"/>
        <v>0</v>
      </c>
      <c r="O517" s="83">
        <f>Input!C532</f>
        <v>0</v>
      </c>
      <c r="P517" s="83"/>
      <c r="R517" s="11">
        <f t="shared" si="113"/>
        <v>0</v>
      </c>
      <c r="S517" s="15" t="str">
        <f t="shared" si="114"/>
        <v xml:space="preserve"> </v>
      </c>
      <c r="T517" s="15"/>
      <c r="U517" s="12">
        <f t="shared" si="118"/>
        <v>0</v>
      </c>
      <c r="V517" s="12">
        <f t="shared" si="119"/>
        <v>0</v>
      </c>
      <c r="W517" s="12">
        <f t="shared" si="120"/>
        <v>0</v>
      </c>
      <c r="X517" s="12">
        <f t="shared" si="121"/>
        <v>0</v>
      </c>
      <c r="Y517" s="12">
        <f t="shared" si="122"/>
        <v>0</v>
      </c>
      <c r="Z517" s="12">
        <f t="shared" si="123"/>
        <v>0</v>
      </c>
      <c r="AA517" s="12">
        <f t="shared" si="112"/>
        <v>0</v>
      </c>
      <c r="AB517" s="12" t="str">
        <f t="shared" si="115"/>
        <v>00</v>
      </c>
      <c r="AC517" s="85" t="e">
        <f>VLOOKUP(AB517,'AMI Ref (2)'!T:U,2,FALSE)</f>
        <v>#N/A</v>
      </c>
      <c r="AD517" s="86"/>
      <c r="AE517" s="77">
        <f>IF(AND($D517=0,$J517="Oil"),'AMI Ref (2)'!$K$5,IF(AND($D517=0,$J517="Gas"),'AMI Ref (2)'!$L$5,IF(AND($D517=0,$J517="Electric"),'AMI Ref (2)'!$M$5,IF(AND($D517=0,$J517="N/A"),0,0))))</f>
        <v>0</v>
      </c>
      <c r="AF517" s="77">
        <f>IF(AND($D517=1,$J517="Oil"),'AMI Ref (2)'!$K$6,IF(AND($D517=1,$J517="Gas"),'AMI Ref (2)'!$L$6,IF(AND($D517=1,$J517="Electric"),'AMI Ref (2)'!$M$6,IF(AND($D517=1,$J517="N/A"),0,0))))</f>
        <v>0</v>
      </c>
      <c r="AG517" s="77">
        <f>IF(AND($D517=2,$J517="Oil"),'AMI Ref (2)'!$K$7,IF(AND($D517=2,$J517="Gas"),'AMI Ref (2)'!$L$7,IF(AND($D517=2,$J517="Electric"),'AMI Ref (2)'!$M$7,IF(AND($D517=2,$J517="N/A"),0,0))))</f>
        <v>0</v>
      </c>
      <c r="AH517" s="77">
        <f>IF(AND($D517=3,$J517="Oil"),'AMI Ref (2)'!$K$8,IF(AND($D517=3,$J517="Gas"),'AMI Ref (2)'!$L$8,IF(AND($D517=3,$J517="Electric"),'AMI Ref (2)'!$M$8,IF(AND($D517=3,$J517="N/A"),0,0))))</f>
        <v>0</v>
      </c>
      <c r="AI517" s="77">
        <f>IF(AND($D517=4,$J517="Oil"),'AMI Ref (2)'!$K$9,IF(AND($D517=4,$J517="Gas"),'AMI Ref (2)'!$L$9,IF(AND($D517=4,$J517="Electric"),'AMI Ref (2)'!$M$9,IF(AND($D517=4,$J517="N/A"),0,0))))</f>
        <v>0</v>
      </c>
      <c r="AJ517" s="77">
        <f>IF(AND($D517=5,$J517="Oil"),'AMI Ref (2)'!$K$10,IF(AND($D517=5,$J517="Gas"),'AMI Ref (2)'!$L$10,IF(AND($D517=5,$J517="Electric"),'AMI Ref (2)'!$M$10,IF(AND($D517=5,$J517="N/A"),0,0))))</f>
        <v>0</v>
      </c>
      <c r="AK517" s="42"/>
      <c r="AL517" s="77">
        <f>IF(AND($D517=0,$K517="Oil"),'AMI Ref (2)'!$N$5,IF(AND($D517=0,$K517="Gas"),'AMI Ref (2)'!$O$5,IF(AND($D517=0,$K517="Electric"),'AMI Ref (2)'!$P$5,IF(AND($D517=0,$K517="N/A"),0,0))))</f>
        <v>0</v>
      </c>
      <c r="AM517" s="77">
        <f>IF(AND($D517=1,$K517="Oil"),'AMI Ref (2)'!$N$6,IF(AND($D517=1,$K517="Gas"),'AMI Ref (2)'!$O$6,IF(AND($D517=1,$K517="Electric"),'AMI Ref (2)'!$P$6,IF(AND($D517=1,$K517="N/A"),0,0))))</f>
        <v>0</v>
      </c>
      <c r="AN517" s="77">
        <f>IF(AND($D517=2,$K517="Oil"),'AMI Ref (2)'!$N$7,IF(AND($D517=2,$K517="Gas"),'AMI Ref (2)'!$O$7,IF(AND($D517=2,$K517="Electric"),'AMI Ref (2)'!$P$7,IF(AND($D517=2,$K517="N/A"),0,0))))</f>
        <v>0</v>
      </c>
      <c r="AO517" s="77">
        <f>IF(AND($D517=3,$K517="Oil"),'AMI Ref (2)'!$N$8,IF(AND($D517=3,$K517="Gas"),'AMI Ref (2)'!$O$8,IF(AND($D517=3,$K517="Electric"),'AMI Ref (2)'!$P$8,IF(AND($D517=3,$K517="N/A"),0,0))))</f>
        <v>0</v>
      </c>
      <c r="AP517" s="77">
        <f>IF(AND($D517=4,$K517="Oil"),'AMI Ref (2)'!$N$9,IF(AND($D517=4,$K517="Gas"),'AMI Ref (2)'!$O$9,IF(AND($D517=4,$K517="Electric"),'AMI Ref (2)'!$P$9,IF(AND($D517=4,$K517="N/A"),0,0))))</f>
        <v>0</v>
      </c>
      <c r="AQ517" s="77">
        <f>IF(AND($D517=5,$K517="Oil"),'AMI Ref (2)'!$N$10,IF(AND($D517=5,$K517="Gas"),'AMI Ref (2)'!$O$10,IF(AND($D517=5,$K517="Electric"),'AMI Ref (2)'!$P$10,IF(AND($D517=5,$K517="N/A"),0,0))))</f>
        <v>0</v>
      </c>
      <c r="AR517" s="86">
        <f t="shared" si="124"/>
        <v>0</v>
      </c>
      <c r="AS517" s="87" t="e">
        <f t="shared" si="125"/>
        <v>#N/A</v>
      </c>
    </row>
    <row r="518" spans="1:45" ht="12.95" customHeight="1" x14ac:dyDescent="0.2">
      <c r="A518" s="68">
        <v>516</v>
      </c>
      <c r="B518" s="79">
        <f>Input!E533</f>
        <v>0</v>
      </c>
      <c r="C518" s="79">
        <f>Input!F533</f>
        <v>0</v>
      </c>
      <c r="D518" s="79">
        <f>Input!G533</f>
        <v>0</v>
      </c>
      <c r="E518" s="79">
        <f>Input!H533</f>
        <v>0</v>
      </c>
      <c r="F518" s="80">
        <f>Input!I533</f>
        <v>0</v>
      </c>
      <c r="G518" s="80">
        <f>Input!J533</f>
        <v>0</v>
      </c>
      <c r="H518" s="79">
        <f>Input!K533</f>
        <v>0</v>
      </c>
      <c r="I518" s="79">
        <f>Input!L533</f>
        <v>0</v>
      </c>
      <c r="J518" s="79">
        <f>Input!M533</f>
        <v>0</v>
      </c>
      <c r="K518" s="79">
        <f>Input!N533</f>
        <v>0</v>
      </c>
      <c r="L518" s="79">
        <f>Input!O533</f>
        <v>0</v>
      </c>
      <c r="M518" s="81" t="str">
        <f t="shared" si="116"/>
        <v/>
      </c>
      <c r="N518" s="82">
        <f t="shared" si="117"/>
        <v>0</v>
      </c>
      <c r="O518" s="83">
        <f>Input!C533</f>
        <v>0</v>
      </c>
      <c r="P518" s="83"/>
      <c r="R518" s="11">
        <f t="shared" si="113"/>
        <v>0</v>
      </c>
      <c r="S518" s="15" t="str">
        <f t="shared" si="114"/>
        <v xml:space="preserve"> </v>
      </c>
      <c r="T518" s="15"/>
      <c r="U518" s="12">
        <f t="shared" si="118"/>
        <v>0</v>
      </c>
      <c r="V518" s="12">
        <f t="shared" si="119"/>
        <v>0</v>
      </c>
      <c r="W518" s="12">
        <f t="shared" si="120"/>
        <v>0</v>
      </c>
      <c r="X518" s="12">
        <f t="shared" si="121"/>
        <v>0</v>
      </c>
      <c r="Y518" s="12">
        <f t="shared" si="122"/>
        <v>0</v>
      </c>
      <c r="Z518" s="12">
        <f t="shared" si="123"/>
        <v>0</v>
      </c>
      <c r="AA518" s="12">
        <f t="shared" si="112"/>
        <v>0</v>
      </c>
      <c r="AB518" s="12" t="str">
        <f t="shared" si="115"/>
        <v>00</v>
      </c>
      <c r="AC518" s="85" t="e">
        <f>VLOOKUP(AB518,'AMI Ref (2)'!T:U,2,FALSE)</f>
        <v>#N/A</v>
      </c>
      <c r="AD518" s="86"/>
      <c r="AE518" s="77">
        <f>IF(AND($D518=0,$J518="Oil"),'AMI Ref (2)'!$K$5,IF(AND($D518=0,$J518="Gas"),'AMI Ref (2)'!$L$5,IF(AND($D518=0,$J518="Electric"),'AMI Ref (2)'!$M$5,IF(AND($D518=0,$J518="N/A"),0,0))))</f>
        <v>0</v>
      </c>
      <c r="AF518" s="77">
        <f>IF(AND($D518=1,$J518="Oil"),'AMI Ref (2)'!$K$6,IF(AND($D518=1,$J518="Gas"),'AMI Ref (2)'!$L$6,IF(AND($D518=1,$J518="Electric"),'AMI Ref (2)'!$M$6,IF(AND($D518=1,$J518="N/A"),0,0))))</f>
        <v>0</v>
      </c>
      <c r="AG518" s="77">
        <f>IF(AND($D518=2,$J518="Oil"),'AMI Ref (2)'!$K$7,IF(AND($D518=2,$J518="Gas"),'AMI Ref (2)'!$L$7,IF(AND($D518=2,$J518="Electric"),'AMI Ref (2)'!$M$7,IF(AND($D518=2,$J518="N/A"),0,0))))</f>
        <v>0</v>
      </c>
      <c r="AH518" s="77">
        <f>IF(AND($D518=3,$J518="Oil"),'AMI Ref (2)'!$K$8,IF(AND($D518=3,$J518="Gas"),'AMI Ref (2)'!$L$8,IF(AND($D518=3,$J518="Electric"),'AMI Ref (2)'!$M$8,IF(AND($D518=3,$J518="N/A"),0,0))))</f>
        <v>0</v>
      </c>
      <c r="AI518" s="77">
        <f>IF(AND($D518=4,$J518="Oil"),'AMI Ref (2)'!$K$9,IF(AND($D518=4,$J518="Gas"),'AMI Ref (2)'!$L$9,IF(AND($D518=4,$J518="Electric"),'AMI Ref (2)'!$M$9,IF(AND($D518=4,$J518="N/A"),0,0))))</f>
        <v>0</v>
      </c>
      <c r="AJ518" s="77">
        <f>IF(AND($D518=5,$J518="Oil"),'AMI Ref (2)'!$K$10,IF(AND($D518=5,$J518="Gas"),'AMI Ref (2)'!$L$10,IF(AND($D518=5,$J518="Electric"),'AMI Ref (2)'!$M$10,IF(AND($D518=5,$J518="N/A"),0,0))))</f>
        <v>0</v>
      </c>
      <c r="AK518" s="42"/>
      <c r="AL518" s="77">
        <f>IF(AND($D518=0,$K518="Oil"),'AMI Ref (2)'!$N$5,IF(AND($D518=0,$K518="Gas"),'AMI Ref (2)'!$O$5,IF(AND($D518=0,$K518="Electric"),'AMI Ref (2)'!$P$5,IF(AND($D518=0,$K518="N/A"),0,0))))</f>
        <v>0</v>
      </c>
      <c r="AM518" s="77">
        <f>IF(AND($D518=1,$K518="Oil"),'AMI Ref (2)'!$N$6,IF(AND($D518=1,$K518="Gas"),'AMI Ref (2)'!$O$6,IF(AND($D518=1,$K518="Electric"),'AMI Ref (2)'!$P$6,IF(AND($D518=1,$K518="N/A"),0,0))))</f>
        <v>0</v>
      </c>
      <c r="AN518" s="77">
        <f>IF(AND($D518=2,$K518="Oil"),'AMI Ref (2)'!$N$7,IF(AND($D518=2,$K518="Gas"),'AMI Ref (2)'!$O$7,IF(AND($D518=2,$K518="Electric"),'AMI Ref (2)'!$P$7,IF(AND($D518=2,$K518="N/A"),0,0))))</f>
        <v>0</v>
      </c>
      <c r="AO518" s="77">
        <f>IF(AND($D518=3,$K518="Oil"),'AMI Ref (2)'!$N$8,IF(AND($D518=3,$K518="Gas"),'AMI Ref (2)'!$O$8,IF(AND($D518=3,$K518="Electric"),'AMI Ref (2)'!$P$8,IF(AND($D518=3,$K518="N/A"),0,0))))</f>
        <v>0</v>
      </c>
      <c r="AP518" s="77">
        <f>IF(AND($D518=4,$K518="Oil"),'AMI Ref (2)'!$N$9,IF(AND($D518=4,$K518="Gas"),'AMI Ref (2)'!$O$9,IF(AND($D518=4,$K518="Electric"),'AMI Ref (2)'!$P$9,IF(AND($D518=4,$K518="N/A"),0,0))))</f>
        <v>0</v>
      </c>
      <c r="AQ518" s="77">
        <f>IF(AND($D518=5,$K518="Oil"),'AMI Ref (2)'!$N$10,IF(AND($D518=5,$K518="Gas"),'AMI Ref (2)'!$O$10,IF(AND($D518=5,$K518="Electric"),'AMI Ref (2)'!$P$10,IF(AND($D518=5,$K518="N/A"),0,0))))</f>
        <v>0</v>
      </c>
      <c r="AR518" s="86">
        <f t="shared" si="124"/>
        <v>0</v>
      </c>
      <c r="AS518" s="87" t="e">
        <f t="shared" si="125"/>
        <v>#N/A</v>
      </c>
    </row>
    <row r="519" spans="1:45" ht="12.95" customHeight="1" x14ac:dyDescent="0.2">
      <c r="A519" s="68">
        <v>517</v>
      </c>
      <c r="B519" s="79">
        <f>Input!E534</f>
        <v>0</v>
      </c>
      <c r="C519" s="79">
        <f>Input!F534</f>
        <v>0</v>
      </c>
      <c r="D519" s="79">
        <f>Input!G534</f>
        <v>0</v>
      </c>
      <c r="E519" s="79">
        <f>Input!H534</f>
        <v>0</v>
      </c>
      <c r="F519" s="80">
        <f>Input!I534</f>
        <v>0</v>
      </c>
      <c r="G519" s="80">
        <f>Input!J534</f>
        <v>0</v>
      </c>
      <c r="H519" s="79">
        <f>Input!K534</f>
        <v>0</v>
      </c>
      <c r="I519" s="79">
        <f>Input!L534</f>
        <v>0</v>
      </c>
      <c r="J519" s="79">
        <f>Input!M534</f>
        <v>0</v>
      </c>
      <c r="K519" s="79">
        <f>Input!N534</f>
        <v>0</v>
      </c>
      <c r="L519" s="79">
        <f>Input!O534</f>
        <v>0</v>
      </c>
      <c r="M519" s="81" t="str">
        <f t="shared" si="116"/>
        <v/>
      </c>
      <c r="N519" s="82">
        <f t="shared" si="117"/>
        <v>0</v>
      </c>
      <c r="O519" s="83">
        <f>Input!C534</f>
        <v>0</v>
      </c>
      <c r="P519" s="83"/>
      <c r="R519" s="11">
        <f t="shared" si="113"/>
        <v>0</v>
      </c>
      <c r="S519" s="15" t="str">
        <f t="shared" si="114"/>
        <v xml:space="preserve"> </v>
      </c>
      <c r="T519" s="15"/>
      <c r="U519" s="12">
        <f t="shared" si="118"/>
        <v>0</v>
      </c>
      <c r="V519" s="12">
        <f t="shared" si="119"/>
        <v>0</v>
      </c>
      <c r="W519" s="12">
        <f t="shared" si="120"/>
        <v>0</v>
      </c>
      <c r="X519" s="12">
        <f t="shared" si="121"/>
        <v>0</v>
      </c>
      <c r="Y519" s="12">
        <f t="shared" si="122"/>
        <v>0</v>
      </c>
      <c r="Z519" s="12">
        <f t="shared" si="123"/>
        <v>0</v>
      </c>
      <c r="AA519" s="12">
        <f t="shared" si="112"/>
        <v>0</v>
      </c>
      <c r="AB519" s="12" t="str">
        <f t="shared" si="115"/>
        <v>00</v>
      </c>
      <c r="AC519" s="85" t="e">
        <f>VLOOKUP(AB519,'AMI Ref (2)'!T:U,2,FALSE)</f>
        <v>#N/A</v>
      </c>
      <c r="AD519" s="86"/>
      <c r="AE519" s="77">
        <f>IF(AND($D519=0,$J519="Oil"),'AMI Ref (2)'!$K$5,IF(AND($D519=0,$J519="Gas"),'AMI Ref (2)'!$L$5,IF(AND($D519=0,$J519="Electric"),'AMI Ref (2)'!$M$5,IF(AND($D519=0,$J519="N/A"),0,0))))</f>
        <v>0</v>
      </c>
      <c r="AF519" s="77">
        <f>IF(AND($D519=1,$J519="Oil"),'AMI Ref (2)'!$K$6,IF(AND($D519=1,$J519="Gas"),'AMI Ref (2)'!$L$6,IF(AND($D519=1,$J519="Electric"),'AMI Ref (2)'!$M$6,IF(AND($D519=1,$J519="N/A"),0,0))))</f>
        <v>0</v>
      </c>
      <c r="AG519" s="77">
        <f>IF(AND($D519=2,$J519="Oil"),'AMI Ref (2)'!$K$7,IF(AND($D519=2,$J519="Gas"),'AMI Ref (2)'!$L$7,IF(AND($D519=2,$J519="Electric"),'AMI Ref (2)'!$M$7,IF(AND($D519=2,$J519="N/A"),0,0))))</f>
        <v>0</v>
      </c>
      <c r="AH519" s="77">
        <f>IF(AND($D519=3,$J519="Oil"),'AMI Ref (2)'!$K$8,IF(AND($D519=3,$J519="Gas"),'AMI Ref (2)'!$L$8,IF(AND($D519=3,$J519="Electric"),'AMI Ref (2)'!$M$8,IF(AND($D519=3,$J519="N/A"),0,0))))</f>
        <v>0</v>
      </c>
      <c r="AI519" s="77">
        <f>IF(AND($D519=4,$J519="Oil"),'AMI Ref (2)'!$K$9,IF(AND($D519=4,$J519="Gas"),'AMI Ref (2)'!$L$9,IF(AND($D519=4,$J519="Electric"),'AMI Ref (2)'!$M$9,IF(AND($D519=4,$J519="N/A"),0,0))))</f>
        <v>0</v>
      </c>
      <c r="AJ519" s="77">
        <f>IF(AND($D519=5,$J519="Oil"),'AMI Ref (2)'!$K$10,IF(AND($D519=5,$J519="Gas"),'AMI Ref (2)'!$L$10,IF(AND($D519=5,$J519="Electric"),'AMI Ref (2)'!$M$10,IF(AND($D519=5,$J519="N/A"),0,0))))</f>
        <v>0</v>
      </c>
      <c r="AK519" s="42"/>
      <c r="AL519" s="77">
        <f>IF(AND($D519=0,$K519="Oil"),'AMI Ref (2)'!$N$5,IF(AND($D519=0,$K519="Gas"),'AMI Ref (2)'!$O$5,IF(AND($D519=0,$K519="Electric"),'AMI Ref (2)'!$P$5,IF(AND($D519=0,$K519="N/A"),0,0))))</f>
        <v>0</v>
      </c>
      <c r="AM519" s="77">
        <f>IF(AND($D519=1,$K519="Oil"),'AMI Ref (2)'!$N$6,IF(AND($D519=1,$K519="Gas"),'AMI Ref (2)'!$O$6,IF(AND($D519=1,$K519="Electric"),'AMI Ref (2)'!$P$6,IF(AND($D519=1,$K519="N/A"),0,0))))</f>
        <v>0</v>
      </c>
      <c r="AN519" s="77">
        <f>IF(AND($D519=2,$K519="Oil"),'AMI Ref (2)'!$N$7,IF(AND($D519=2,$K519="Gas"),'AMI Ref (2)'!$O$7,IF(AND($D519=2,$K519="Electric"),'AMI Ref (2)'!$P$7,IF(AND($D519=2,$K519="N/A"),0,0))))</f>
        <v>0</v>
      </c>
      <c r="AO519" s="77">
        <f>IF(AND($D519=3,$K519="Oil"),'AMI Ref (2)'!$N$8,IF(AND($D519=3,$K519="Gas"),'AMI Ref (2)'!$O$8,IF(AND($D519=3,$K519="Electric"),'AMI Ref (2)'!$P$8,IF(AND($D519=3,$K519="N/A"),0,0))))</f>
        <v>0</v>
      </c>
      <c r="AP519" s="77">
        <f>IF(AND($D519=4,$K519="Oil"),'AMI Ref (2)'!$N$9,IF(AND($D519=4,$K519="Gas"),'AMI Ref (2)'!$O$9,IF(AND($D519=4,$K519="Electric"),'AMI Ref (2)'!$P$9,IF(AND($D519=4,$K519="N/A"),0,0))))</f>
        <v>0</v>
      </c>
      <c r="AQ519" s="77">
        <f>IF(AND($D519=5,$K519="Oil"),'AMI Ref (2)'!$N$10,IF(AND($D519=5,$K519="Gas"),'AMI Ref (2)'!$O$10,IF(AND($D519=5,$K519="Electric"),'AMI Ref (2)'!$P$10,IF(AND($D519=5,$K519="N/A"),0,0))))</f>
        <v>0</v>
      </c>
      <c r="AR519" s="86">
        <f t="shared" si="124"/>
        <v>0</v>
      </c>
      <c r="AS519" s="87" t="e">
        <f t="shared" si="125"/>
        <v>#N/A</v>
      </c>
    </row>
    <row r="520" spans="1:45" ht="12.95" customHeight="1" x14ac:dyDescent="0.2">
      <c r="A520" s="68">
        <v>518</v>
      </c>
      <c r="B520" s="79">
        <f>Input!E535</f>
        <v>0</v>
      </c>
      <c r="C520" s="79">
        <f>Input!F535</f>
        <v>0</v>
      </c>
      <c r="D520" s="79">
        <f>Input!G535</f>
        <v>0</v>
      </c>
      <c r="E520" s="79">
        <f>Input!H535</f>
        <v>0</v>
      </c>
      <c r="F520" s="80">
        <f>Input!I535</f>
        <v>0</v>
      </c>
      <c r="G520" s="80">
        <f>Input!J535</f>
        <v>0</v>
      </c>
      <c r="H520" s="79">
        <f>Input!K535</f>
        <v>0</v>
      </c>
      <c r="I520" s="79">
        <f>Input!L535</f>
        <v>0</v>
      </c>
      <c r="J520" s="79">
        <f>Input!M535</f>
        <v>0</v>
      </c>
      <c r="K520" s="79">
        <f>Input!N535</f>
        <v>0</v>
      </c>
      <c r="L520" s="79">
        <f>Input!O535</f>
        <v>0</v>
      </c>
      <c r="M520" s="81" t="str">
        <f t="shared" si="116"/>
        <v/>
      </c>
      <c r="N520" s="82">
        <f t="shared" si="117"/>
        <v>0</v>
      </c>
      <c r="O520" s="83">
        <f>Input!C535</f>
        <v>0</v>
      </c>
      <c r="P520" s="83"/>
      <c r="R520" s="11">
        <f t="shared" si="113"/>
        <v>0</v>
      </c>
      <c r="S520" s="15" t="str">
        <f t="shared" si="114"/>
        <v xml:space="preserve"> </v>
      </c>
      <c r="T520" s="15"/>
      <c r="U520" s="12">
        <f t="shared" si="118"/>
        <v>0</v>
      </c>
      <c r="V520" s="12">
        <f t="shared" si="119"/>
        <v>0</v>
      </c>
      <c r="W520" s="12">
        <f t="shared" si="120"/>
        <v>0</v>
      </c>
      <c r="X520" s="12">
        <f t="shared" si="121"/>
        <v>0</v>
      </c>
      <c r="Y520" s="12">
        <f t="shared" si="122"/>
        <v>0</v>
      </c>
      <c r="Z520" s="12">
        <f t="shared" si="123"/>
        <v>0</v>
      </c>
      <c r="AA520" s="12">
        <f t="shared" si="112"/>
        <v>0</v>
      </c>
      <c r="AB520" s="12" t="str">
        <f t="shared" si="115"/>
        <v>00</v>
      </c>
      <c r="AC520" s="85" t="e">
        <f>VLOOKUP(AB520,'AMI Ref (2)'!T:U,2,FALSE)</f>
        <v>#N/A</v>
      </c>
      <c r="AD520" s="86"/>
      <c r="AE520" s="77">
        <f>IF(AND($D520=0,$J520="Oil"),'AMI Ref (2)'!$K$5,IF(AND($D520=0,$J520="Gas"),'AMI Ref (2)'!$L$5,IF(AND($D520=0,$J520="Electric"),'AMI Ref (2)'!$M$5,IF(AND($D520=0,$J520="N/A"),0,0))))</f>
        <v>0</v>
      </c>
      <c r="AF520" s="77">
        <f>IF(AND($D520=1,$J520="Oil"),'AMI Ref (2)'!$K$6,IF(AND($D520=1,$J520="Gas"),'AMI Ref (2)'!$L$6,IF(AND($D520=1,$J520="Electric"),'AMI Ref (2)'!$M$6,IF(AND($D520=1,$J520="N/A"),0,0))))</f>
        <v>0</v>
      </c>
      <c r="AG520" s="77">
        <f>IF(AND($D520=2,$J520="Oil"),'AMI Ref (2)'!$K$7,IF(AND($D520=2,$J520="Gas"),'AMI Ref (2)'!$L$7,IF(AND($D520=2,$J520="Electric"),'AMI Ref (2)'!$M$7,IF(AND($D520=2,$J520="N/A"),0,0))))</f>
        <v>0</v>
      </c>
      <c r="AH520" s="77">
        <f>IF(AND($D520=3,$J520="Oil"),'AMI Ref (2)'!$K$8,IF(AND($D520=3,$J520="Gas"),'AMI Ref (2)'!$L$8,IF(AND($D520=3,$J520="Electric"),'AMI Ref (2)'!$M$8,IF(AND($D520=3,$J520="N/A"),0,0))))</f>
        <v>0</v>
      </c>
      <c r="AI520" s="77">
        <f>IF(AND($D520=4,$J520="Oil"),'AMI Ref (2)'!$K$9,IF(AND($D520=4,$J520="Gas"),'AMI Ref (2)'!$L$9,IF(AND($D520=4,$J520="Electric"),'AMI Ref (2)'!$M$9,IF(AND($D520=4,$J520="N/A"),0,0))))</f>
        <v>0</v>
      </c>
      <c r="AJ520" s="77">
        <f>IF(AND($D520=5,$J520="Oil"),'AMI Ref (2)'!$K$10,IF(AND($D520=5,$J520="Gas"),'AMI Ref (2)'!$L$10,IF(AND($D520=5,$J520="Electric"),'AMI Ref (2)'!$M$10,IF(AND($D520=5,$J520="N/A"),0,0))))</f>
        <v>0</v>
      </c>
      <c r="AK520" s="42"/>
      <c r="AL520" s="77">
        <f>IF(AND($D520=0,$K520="Oil"),'AMI Ref (2)'!$N$5,IF(AND($D520=0,$K520="Gas"),'AMI Ref (2)'!$O$5,IF(AND($D520=0,$K520="Electric"),'AMI Ref (2)'!$P$5,IF(AND($D520=0,$K520="N/A"),0,0))))</f>
        <v>0</v>
      </c>
      <c r="AM520" s="77">
        <f>IF(AND($D520=1,$K520="Oil"),'AMI Ref (2)'!$N$6,IF(AND($D520=1,$K520="Gas"),'AMI Ref (2)'!$O$6,IF(AND($D520=1,$K520="Electric"),'AMI Ref (2)'!$P$6,IF(AND($D520=1,$K520="N/A"),0,0))))</f>
        <v>0</v>
      </c>
      <c r="AN520" s="77">
        <f>IF(AND($D520=2,$K520="Oil"),'AMI Ref (2)'!$N$7,IF(AND($D520=2,$K520="Gas"),'AMI Ref (2)'!$O$7,IF(AND($D520=2,$K520="Electric"),'AMI Ref (2)'!$P$7,IF(AND($D520=2,$K520="N/A"),0,0))))</f>
        <v>0</v>
      </c>
      <c r="AO520" s="77">
        <f>IF(AND($D520=3,$K520="Oil"),'AMI Ref (2)'!$N$8,IF(AND($D520=3,$K520="Gas"),'AMI Ref (2)'!$O$8,IF(AND($D520=3,$K520="Electric"),'AMI Ref (2)'!$P$8,IF(AND($D520=3,$K520="N/A"),0,0))))</f>
        <v>0</v>
      </c>
      <c r="AP520" s="77">
        <f>IF(AND($D520=4,$K520="Oil"),'AMI Ref (2)'!$N$9,IF(AND($D520=4,$K520="Gas"),'AMI Ref (2)'!$O$9,IF(AND($D520=4,$K520="Electric"),'AMI Ref (2)'!$P$9,IF(AND($D520=4,$K520="N/A"),0,0))))</f>
        <v>0</v>
      </c>
      <c r="AQ520" s="77">
        <f>IF(AND($D520=5,$K520="Oil"),'AMI Ref (2)'!$N$10,IF(AND($D520=5,$K520="Gas"),'AMI Ref (2)'!$O$10,IF(AND($D520=5,$K520="Electric"),'AMI Ref (2)'!$P$10,IF(AND($D520=5,$K520="N/A"),0,0))))</f>
        <v>0</v>
      </c>
      <c r="AR520" s="86">
        <f t="shared" si="124"/>
        <v>0</v>
      </c>
      <c r="AS520" s="87" t="e">
        <f t="shared" si="125"/>
        <v>#N/A</v>
      </c>
    </row>
    <row r="521" spans="1:45" ht="12.95" customHeight="1" x14ac:dyDescent="0.2">
      <c r="A521" s="68">
        <v>519</v>
      </c>
      <c r="B521" s="79">
        <f>Input!E536</f>
        <v>0</v>
      </c>
      <c r="C521" s="79">
        <f>Input!F536</f>
        <v>0</v>
      </c>
      <c r="D521" s="79">
        <f>Input!G536</f>
        <v>0</v>
      </c>
      <c r="E521" s="79">
        <f>Input!H536</f>
        <v>0</v>
      </c>
      <c r="F521" s="80">
        <f>Input!I536</f>
        <v>0</v>
      </c>
      <c r="G521" s="80">
        <f>Input!J536</f>
        <v>0</v>
      </c>
      <c r="H521" s="79">
        <f>Input!K536</f>
        <v>0</v>
      </c>
      <c r="I521" s="79">
        <f>Input!L536</f>
        <v>0</v>
      </c>
      <c r="J521" s="79">
        <f>Input!M536</f>
        <v>0</v>
      </c>
      <c r="K521" s="79">
        <f>Input!N536</f>
        <v>0</v>
      </c>
      <c r="L521" s="79">
        <f>Input!O536</f>
        <v>0</v>
      </c>
      <c r="M521" s="81" t="str">
        <f t="shared" si="116"/>
        <v/>
      </c>
      <c r="N521" s="82">
        <f t="shared" si="117"/>
        <v>0</v>
      </c>
      <c r="O521" s="83">
        <f>Input!C536</f>
        <v>0</v>
      </c>
      <c r="P521" s="83"/>
      <c r="R521" s="11">
        <f t="shared" si="113"/>
        <v>0</v>
      </c>
      <c r="S521" s="15" t="str">
        <f t="shared" si="114"/>
        <v xml:space="preserve"> </v>
      </c>
      <c r="T521" s="15"/>
      <c r="U521" s="12">
        <f t="shared" si="118"/>
        <v>0</v>
      </c>
      <c r="V521" s="12">
        <f t="shared" si="119"/>
        <v>0</v>
      </c>
      <c r="W521" s="12">
        <f t="shared" si="120"/>
        <v>0</v>
      </c>
      <c r="X521" s="12">
        <f t="shared" si="121"/>
        <v>0</v>
      </c>
      <c r="Y521" s="12">
        <f t="shared" si="122"/>
        <v>0</v>
      </c>
      <c r="Z521" s="12">
        <f t="shared" si="123"/>
        <v>0</v>
      </c>
      <c r="AA521" s="12">
        <f t="shared" si="112"/>
        <v>0</v>
      </c>
      <c r="AB521" s="12" t="str">
        <f t="shared" si="115"/>
        <v>00</v>
      </c>
      <c r="AC521" s="85" t="e">
        <f>VLOOKUP(AB521,'AMI Ref (2)'!T:U,2,FALSE)</f>
        <v>#N/A</v>
      </c>
      <c r="AD521" s="86"/>
      <c r="AE521" s="77">
        <f>IF(AND($D521=0,$J521="Oil"),'AMI Ref (2)'!$K$5,IF(AND($D521=0,$J521="Gas"),'AMI Ref (2)'!$L$5,IF(AND($D521=0,$J521="Electric"),'AMI Ref (2)'!$M$5,IF(AND($D521=0,$J521="N/A"),0,0))))</f>
        <v>0</v>
      </c>
      <c r="AF521" s="77">
        <f>IF(AND($D521=1,$J521="Oil"),'AMI Ref (2)'!$K$6,IF(AND($D521=1,$J521="Gas"),'AMI Ref (2)'!$L$6,IF(AND($D521=1,$J521="Electric"),'AMI Ref (2)'!$M$6,IF(AND($D521=1,$J521="N/A"),0,0))))</f>
        <v>0</v>
      </c>
      <c r="AG521" s="77">
        <f>IF(AND($D521=2,$J521="Oil"),'AMI Ref (2)'!$K$7,IF(AND($D521=2,$J521="Gas"),'AMI Ref (2)'!$L$7,IF(AND($D521=2,$J521="Electric"),'AMI Ref (2)'!$M$7,IF(AND($D521=2,$J521="N/A"),0,0))))</f>
        <v>0</v>
      </c>
      <c r="AH521" s="77">
        <f>IF(AND($D521=3,$J521="Oil"),'AMI Ref (2)'!$K$8,IF(AND($D521=3,$J521="Gas"),'AMI Ref (2)'!$L$8,IF(AND($D521=3,$J521="Electric"),'AMI Ref (2)'!$M$8,IF(AND($D521=3,$J521="N/A"),0,0))))</f>
        <v>0</v>
      </c>
      <c r="AI521" s="77">
        <f>IF(AND($D521=4,$J521="Oil"),'AMI Ref (2)'!$K$9,IF(AND($D521=4,$J521="Gas"),'AMI Ref (2)'!$L$9,IF(AND($D521=4,$J521="Electric"),'AMI Ref (2)'!$M$9,IF(AND($D521=4,$J521="N/A"),0,0))))</f>
        <v>0</v>
      </c>
      <c r="AJ521" s="77">
        <f>IF(AND($D521=5,$J521="Oil"),'AMI Ref (2)'!$K$10,IF(AND($D521=5,$J521="Gas"),'AMI Ref (2)'!$L$10,IF(AND($D521=5,$J521="Electric"),'AMI Ref (2)'!$M$10,IF(AND($D521=5,$J521="N/A"),0,0))))</f>
        <v>0</v>
      </c>
      <c r="AK521" s="42"/>
      <c r="AL521" s="77">
        <f>IF(AND($D521=0,$K521="Oil"),'AMI Ref (2)'!$N$5,IF(AND($D521=0,$K521="Gas"),'AMI Ref (2)'!$O$5,IF(AND($D521=0,$K521="Electric"),'AMI Ref (2)'!$P$5,IF(AND($D521=0,$K521="N/A"),0,0))))</f>
        <v>0</v>
      </c>
      <c r="AM521" s="77">
        <f>IF(AND($D521=1,$K521="Oil"),'AMI Ref (2)'!$N$6,IF(AND($D521=1,$K521="Gas"),'AMI Ref (2)'!$O$6,IF(AND($D521=1,$K521="Electric"),'AMI Ref (2)'!$P$6,IF(AND($D521=1,$K521="N/A"),0,0))))</f>
        <v>0</v>
      </c>
      <c r="AN521" s="77">
        <f>IF(AND($D521=2,$K521="Oil"),'AMI Ref (2)'!$N$7,IF(AND($D521=2,$K521="Gas"),'AMI Ref (2)'!$O$7,IF(AND($D521=2,$K521="Electric"),'AMI Ref (2)'!$P$7,IF(AND($D521=2,$K521="N/A"),0,0))))</f>
        <v>0</v>
      </c>
      <c r="AO521" s="77">
        <f>IF(AND($D521=3,$K521="Oil"),'AMI Ref (2)'!$N$8,IF(AND($D521=3,$K521="Gas"),'AMI Ref (2)'!$O$8,IF(AND($D521=3,$K521="Electric"),'AMI Ref (2)'!$P$8,IF(AND($D521=3,$K521="N/A"),0,0))))</f>
        <v>0</v>
      </c>
      <c r="AP521" s="77">
        <f>IF(AND($D521=4,$K521="Oil"),'AMI Ref (2)'!$N$9,IF(AND($D521=4,$K521="Gas"),'AMI Ref (2)'!$O$9,IF(AND($D521=4,$K521="Electric"),'AMI Ref (2)'!$P$9,IF(AND($D521=4,$K521="N/A"),0,0))))</f>
        <v>0</v>
      </c>
      <c r="AQ521" s="77">
        <f>IF(AND($D521=5,$K521="Oil"),'AMI Ref (2)'!$N$10,IF(AND($D521=5,$K521="Gas"),'AMI Ref (2)'!$O$10,IF(AND($D521=5,$K521="Electric"),'AMI Ref (2)'!$P$10,IF(AND($D521=5,$K521="N/A"),0,0))))</f>
        <v>0</v>
      </c>
      <c r="AR521" s="86">
        <f t="shared" si="124"/>
        <v>0</v>
      </c>
      <c r="AS521" s="87" t="e">
        <f t="shared" si="125"/>
        <v>#N/A</v>
      </c>
    </row>
    <row r="522" spans="1:45" ht="12.95" customHeight="1" x14ac:dyDescent="0.2">
      <c r="A522" s="68">
        <v>520</v>
      </c>
      <c r="B522" s="79">
        <f>Input!E537</f>
        <v>0</v>
      </c>
      <c r="C522" s="79">
        <f>Input!F537</f>
        <v>0</v>
      </c>
      <c r="D522" s="79">
        <f>Input!G537</f>
        <v>0</v>
      </c>
      <c r="E522" s="79">
        <f>Input!H537</f>
        <v>0</v>
      </c>
      <c r="F522" s="80">
        <f>Input!I537</f>
        <v>0</v>
      </c>
      <c r="G522" s="80">
        <f>Input!J537</f>
        <v>0</v>
      </c>
      <c r="H522" s="79">
        <f>Input!K537</f>
        <v>0</v>
      </c>
      <c r="I522" s="79">
        <f>Input!L537</f>
        <v>0</v>
      </c>
      <c r="J522" s="79">
        <f>Input!M537</f>
        <v>0</v>
      </c>
      <c r="K522" s="79">
        <f>Input!N537</f>
        <v>0</v>
      </c>
      <c r="L522" s="79">
        <f>Input!O537</f>
        <v>0</v>
      </c>
      <c r="M522" s="81" t="str">
        <f t="shared" si="116"/>
        <v/>
      </c>
      <c r="N522" s="82">
        <f t="shared" si="117"/>
        <v>0</v>
      </c>
      <c r="O522" s="83">
        <f>Input!C537</f>
        <v>0</v>
      </c>
      <c r="P522" s="83"/>
      <c r="R522" s="11">
        <f t="shared" si="113"/>
        <v>0</v>
      </c>
      <c r="S522" s="15" t="str">
        <f t="shared" si="114"/>
        <v xml:space="preserve"> </v>
      </c>
      <c r="T522" s="15"/>
      <c r="U522" s="12">
        <f t="shared" si="118"/>
        <v>0</v>
      </c>
      <c r="V522" s="12">
        <f t="shared" si="119"/>
        <v>0</v>
      </c>
      <c r="W522" s="12">
        <f t="shared" si="120"/>
        <v>0</v>
      </c>
      <c r="X522" s="12">
        <f t="shared" si="121"/>
        <v>0</v>
      </c>
      <c r="Y522" s="12">
        <f t="shared" si="122"/>
        <v>0</v>
      </c>
      <c r="Z522" s="12">
        <f t="shared" si="123"/>
        <v>0</v>
      </c>
      <c r="AA522" s="12">
        <f t="shared" si="112"/>
        <v>0</v>
      </c>
      <c r="AB522" s="12" t="str">
        <f t="shared" si="115"/>
        <v>00</v>
      </c>
      <c r="AC522" s="85" t="e">
        <f>VLOOKUP(AB522,'AMI Ref (2)'!T:U,2,FALSE)</f>
        <v>#N/A</v>
      </c>
      <c r="AD522" s="86"/>
      <c r="AE522" s="77">
        <f>IF(AND($D522=0,$J522="Oil"),'AMI Ref (2)'!$K$5,IF(AND($D522=0,$J522="Gas"),'AMI Ref (2)'!$L$5,IF(AND($D522=0,$J522="Electric"),'AMI Ref (2)'!$M$5,IF(AND($D522=0,$J522="N/A"),0,0))))</f>
        <v>0</v>
      </c>
      <c r="AF522" s="77">
        <f>IF(AND($D522=1,$J522="Oil"),'AMI Ref (2)'!$K$6,IF(AND($D522=1,$J522="Gas"),'AMI Ref (2)'!$L$6,IF(AND($D522=1,$J522="Electric"),'AMI Ref (2)'!$M$6,IF(AND($D522=1,$J522="N/A"),0,0))))</f>
        <v>0</v>
      </c>
      <c r="AG522" s="77">
        <f>IF(AND($D522=2,$J522="Oil"),'AMI Ref (2)'!$K$7,IF(AND($D522=2,$J522="Gas"),'AMI Ref (2)'!$L$7,IF(AND($D522=2,$J522="Electric"),'AMI Ref (2)'!$M$7,IF(AND($D522=2,$J522="N/A"),0,0))))</f>
        <v>0</v>
      </c>
      <c r="AH522" s="77">
        <f>IF(AND($D522=3,$J522="Oil"),'AMI Ref (2)'!$K$8,IF(AND($D522=3,$J522="Gas"),'AMI Ref (2)'!$L$8,IF(AND($D522=3,$J522="Electric"),'AMI Ref (2)'!$M$8,IF(AND($D522=3,$J522="N/A"),0,0))))</f>
        <v>0</v>
      </c>
      <c r="AI522" s="77">
        <f>IF(AND($D522=4,$J522="Oil"),'AMI Ref (2)'!$K$9,IF(AND($D522=4,$J522="Gas"),'AMI Ref (2)'!$L$9,IF(AND($D522=4,$J522="Electric"),'AMI Ref (2)'!$M$9,IF(AND($D522=4,$J522="N/A"),0,0))))</f>
        <v>0</v>
      </c>
      <c r="AJ522" s="77">
        <f>IF(AND($D522=5,$J522="Oil"),'AMI Ref (2)'!$K$10,IF(AND($D522=5,$J522="Gas"),'AMI Ref (2)'!$L$10,IF(AND($D522=5,$J522="Electric"),'AMI Ref (2)'!$M$10,IF(AND($D522=5,$J522="N/A"),0,0))))</f>
        <v>0</v>
      </c>
      <c r="AK522" s="42"/>
      <c r="AL522" s="77">
        <f>IF(AND($D522=0,$K522="Oil"),'AMI Ref (2)'!$N$5,IF(AND($D522=0,$K522="Gas"),'AMI Ref (2)'!$O$5,IF(AND($D522=0,$K522="Electric"),'AMI Ref (2)'!$P$5,IF(AND($D522=0,$K522="N/A"),0,0))))</f>
        <v>0</v>
      </c>
      <c r="AM522" s="77">
        <f>IF(AND($D522=1,$K522="Oil"),'AMI Ref (2)'!$N$6,IF(AND($D522=1,$K522="Gas"),'AMI Ref (2)'!$O$6,IF(AND($D522=1,$K522="Electric"),'AMI Ref (2)'!$P$6,IF(AND($D522=1,$K522="N/A"),0,0))))</f>
        <v>0</v>
      </c>
      <c r="AN522" s="77">
        <f>IF(AND($D522=2,$K522="Oil"),'AMI Ref (2)'!$N$7,IF(AND($D522=2,$K522="Gas"),'AMI Ref (2)'!$O$7,IF(AND($D522=2,$K522="Electric"),'AMI Ref (2)'!$P$7,IF(AND($D522=2,$K522="N/A"),0,0))))</f>
        <v>0</v>
      </c>
      <c r="AO522" s="77">
        <f>IF(AND($D522=3,$K522="Oil"),'AMI Ref (2)'!$N$8,IF(AND($D522=3,$K522="Gas"),'AMI Ref (2)'!$O$8,IF(AND($D522=3,$K522="Electric"),'AMI Ref (2)'!$P$8,IF(AND($D522=3,$K522="N/A"),0,0))))</f>
        <v>0</v>
      </c>
      <c r="AP522" s="77">
        <f>IF(AND($D522=4,$K522="Oil"),'AMI Ref (2)'!$N$9,IF(AND($D522=4,$K522="Gas"),'AMI Ref (2)'!$O$9,IF(AND($D522=4,$K522="Electric"),'AMI Ref (2)'!$P$9,IF(AND($D522=4,$K522="N/A"),0,0))))</f>
        <v>0</v>
      </c>
      <c r="AQ522" s="77">
        <f>IF(AND($D522=5,$K522="Oil"),'AMI Ref (2)'!$N$10,IF(AND($D522=5,$K522="Gas"),'AMI Ref (2)'!$O$10,IF(AND($D522=5,$K522="Electric"),'AMI Ref (2)'!$P$10,IF(AND($D522=5,$K522="N/A"),0,0))))</f>
        <v>0</v>
      </c>
      <c r="AR522" s="86">
        <f t="shared" si="124"/>
        <v>0</v>
      </c>
      <c r="AS522" s="87" t="e">
        <f t="shared" si="125"/>
        <v>#N/A</v>
      </c>
    </row>
    <row r="523" spans="1:45" ht="12.95" customHeight="1" x14ac:dyDescent="0.2">
      <c r="A523" s="68">
        <v>521</v>
      </c>
      <c r="B523" s="79">
        <f>Input!E538</f>
        <v>0</v>
      </c>
      <c r="C523" s="79">
        <f>Input!F538</f>
        <v>0</v>
      </c>
      <c r="D523" s="79">
        <f>Input!G538</f>
        <v>0</v>
      </c>
      <c r="E523" s="79">
        <f>Input!H538</f>
        <v>0</v>
      </c>
      <c r="F523" s="80">
        <f>Input!I538</f>
        <v>0</v>
      </c>
      <c r="G523" s="80">
        <f>Input!J538</f>
        <v>0</v>
      </c>
      <c r="H523" s="79">
        <f>Input!K538</f>
        <v>0</v>
      </c>
      <c r="I523" s="79">
        <f>Input!L538</f>
        <v>0</v>
      </c>
      <c r="J523" s="79">
        <f>Input!M538</f>
        <v>0</v>
      </c>
      <c r="K523" s="79">
        <f>Input!N538</f>
        <v>0</v>
      </c>
      <c r="L523" s="79">
        <f>Input!O538</f>
        <v>0</v>
      </c>
      <c r="M523" s="81" t="str">
        <f t="shared" si="116"/>
        <v/>
      </c>
      <c r="N523" s="82">
        <f t="shared" si="117"/>
        <v>0</v>
      </c>
      <c r="O523" s="83">
        <f>Input!C538</f>
        <v>0</v>
      </c>
      <c r="P523" s="83"/>
      <c r="R523" s="11">
        <f t="shared" si="113"/>
        <v>0</v>
      </c>
      <c r="S523" s="15" t="str">
        <f t="shared" si="114"/>
        <v xml:space="preserve"> </v>
      </c>
      <c r="T523" s="15"/>
      <c r="U523" s="12">
        <f t="shared" si="118"/>
        <v>0</v>
      </c>
      <c r="V523" s="12">
        <f t="shared" si="119"/>
        <v>0</v>
      </c>
      <c r="W523" s="12">
        <f t="shared" si="120"/>
        <v>0</v>
      </c>
      <c r="X523" s="12">
        <f t="shared" si="121"/>
        <v>0</v>
      </c>
      <c r="Y523" s="12">
        <f t="shared" si="122"/>
        <v>0</v>
      </c>
      <c r="Z523" s="12">
        <f t="shared" si="123"/>
        <v>0</v>
      </c>
      <c r="AA523" s="12">
        <f t="shared" si="112"/>
        <v>0</v>
      </c>
      <c r="AB523" s="12" t="str">
        <f t="shared" si="115"/>
        <v>00</v>
      </c>
      <c r="AC523" s="85" t="e">
        <f>VLOOKUP(AB523,'AMI Ref (2)'!T:U,2,FALSE)</f>
        <v>#N/A</v>
      </c>
      <c r="AD523" s="86"/>
      <c r="AE523" s="77">
        <f>IF(AND($D523=0,$J523="Oil"),'AMI Ref (2)'!$K$5,IF(AND($D523=0,$J523="Gas"),'AMI Ref (2)'!$L$5,IF(AND($D523=0,$J523="Electric"),'AMI Ref (2)'!$M$5,IF(AND($D523=0,$J523="N/A"),0,0))))</f>
        <v>0</v>
      </c>
      <c r="AF523" s="77">
        <f>IF(AND($D523=1,$J523="Oil"),'AMI Ref (2)'!$K$6,IF(AND($D523=1,$J523="Gas"),'AMI Ref (2)'!$L$6,IF(AND($D523=1,$J523="Electric"),'AMI Ref (2)'!$M$6,IF(AND($D523=1,$J523="N/A"),0,0))))</f>
        <v>0</v>
      </c>
      <c r="AG523" s="77">
        <f>IF(AND($D523=2,$J523="Oil"),'AMI Ref (2)'!$K$7,IF(AND($D523=2,$J523="Gas"),'AMI Ref (2)'!$L$7,IF(AND($D523=2,$J523="Electric"),'AMI Ref (2)'!$M$7,IF(AND($D523=2,$J523="N/A"),0,0))))</f>
        <v>0</v>
      </c>
      <c r="AH523" s="77">
        <f>IF(AND($D523=3,$J523="Oil"),'AMI Ref (2)'!$K$8,IF(AND($D523=3,$J523="Gas"),'AMI Ref (2)'!$L$8,IF(AND($D523=3,$J523="Electric"),'AMI Ref (2)'!$M$8,IF(AND($D523=3,$J523="N/A"),0,0))))</f>
        <v>0</v>
      </c>
      <c r="AI523" s="77">
        <f>IF(AND($D523=4,$J523="Oil"),'AMI Ref (2)'!$K$9,IF(AND($D523=4,$J523="Gas"),'AMI Ref (2)'!$L$9,IF(AND($D523=4,$J523="Electric"),'AMI Ref (2)'!$M$9,IF(AND($D523=4,$J523="N/A"),0,0))))</f>
        <v>0</v>
      </c>
      <c r="AJ523" s="77">
        <f>IF(AND($D523=5,$J523="Oil"),'AMI Ref (2)'!$K$10,IF(AND($D523=5,$J523="Gas"),'AMI Ref (2)'!$L$10,IF(AND($D523=5,$J523="Electric"),'AMI Ref (2)'!$M$10,IF(AND($D523=5,$J523="N/A"),0,0))))</f>
        <v>0</v>
      </c>
      <c r="AK523" s="42"/>
      <c r="AL523" s="77">
        <f>IF(AND($D523=0,$K523="Oil"),'AMI Ref (2)'!$N$5,IF(AND($D523=0,$K523="Gas"),'AMI Ref (2)'!$O$5,IF(AND($D523=0,$K523="Electric"),'AMI Ref (2)'!$P$5,IF(AND($D523=0,$K523="N/A"),0,0))))</f>
        <v>0</v>
      </c>
      <c r="AM523" s="77">
        <f>IF(AND($D523=1,$K523="Oil"),'AMI Ref (2)'!$N$6,IF(AND($D523=1,$K523="Gas"),'AMI Ref (2)'!$O$6,IF(AND($D523=1,$K523="Electric"),'AMI Ref (2)'!$P$6,IF(AND($D523=1,$K523="N/A"),0,0))))</f>
        <v>0</v>
      </c>
      <c r="AN523" s="77">
        <f>IF(AND($D523=2,$K523="Oil"),'AMI Ref (2)'!$N$7,IF(AND($D523=2,$K523="Gas"),'AMI Ref (2)'!$O$7,IF(AND($D523=2,$K523="Electric"),'AMI Ref (2)'!$P$7,IF(AND($D523=2,$K523="N/A"),0,0))))</f>
        <v>0</v>
      </c>
      <c r="AO523" s="77">
        <f>IF(AND($D523=3,$K523="Oil"),'AMI Ref (2)'!$N$8,IF(AND($D523=3,$K523="Gas"),'AMI Ref (2)'!$O$8,IF(AND($D523=3,$K523="Electric"),'AMI Ref (2)'!$P$8,IF(AND($D523=3,$K523="N/A"),0,0))))</f>
        <v>0</v>
      </c>
      <c r="AP523" s="77">
        <f>IF(AND($D523=4,$K523="Oil"),'AMI Ref (2)'!$N$9,IF(AND($D523=4,$K523="Gas"),'AMI Ref (2)'!$O$9,IF(AND($D523=4,$K523="Electric"),'AMI Ref (2)'!$P$9,IF(AND($D523=4,$K523="N/A"),0,0))))</f>
        <v>0</v>
      </c>
      <c r="AQ523" s="77">
        <f>IF(AND($D523=5,$K523="Oil"),'AMI Ref (2)'!$N$10,IF(AND($D523=5,$K523="Gas"),'AMI Ref (2)'!$O$10,IF(AND($D523=5,$K523="Electric"),'AMI Ref (2)'!$P$10,IF(AND($D523=5,$K523="N/A"),0,0))))</f>
        <v>0</v>
      </c>
      <c r="AR523" s="86">
        <f t="shared" si="124"/>
        <v>0</v>
      </c>
      <c r="AS523" s="87" t="e">
        <f t="shared" si="125"/>
        <v>#N/A</v>
      </c>
    </row>
    <row r="524" spans="1:45" ht="12.95" customHeight="1" x14ac:dyDescent="0.2">
      <c r="A524" s="68">
        <v>522</v>
      </c>
      <c r="B524" s="79">
        <f>Input!E539</f>
        <v>0</v>
      </c>
      <c r="C524" s="79">
        <f>Input!F539</f>
        <v>0</v>
      </c>
      <c r="D524" s="79">
        <f>Input!G539</f>
        <v>0</v>
      </c>
      <c r="E524" s="79">
        <f>Input!H539</f>
        <v>0</v>
      </c>
      <c r="F524" s="80">
        <f>Input!I539</f>
        <v>0</v>
      </c>
      <c r="G524" s="80">
        <f>Input!J539</f>
        <v>0</v>
      </c>
      <c r="H524" s="79">
        <f>Input!K539</f>
        <v>0</v>
      </c>
      <c r="I524" s="79">
        <f>Input!L539</f>
        <v>0</v>
      </c>
      <c r="J524" s="79">
        <f>Input!M539</f>
        <v>0</v>
      </c>
      <c r="K524" s="79">
        <f>Input!N539</f>
        <v>0</v>
      </c>
      <c r="L524" s="79">
        <f>Input!O539</f>
        <v>0</v>
      </c>
      <c r="M524" s="81" t="str">
        <f t="shared" si="116"/>
        <v/>
      </c>
      <c r="N524" s="82">
        <f t="shared" si="117"/>
        <v>0</v>
      </c>
      <c r="O524" s="83">
        <f>Input!C539</f>
        <v>0</v>
      </c>
      <c r="P524" s="83"/>
      <c r="R524" s="11">
        <f t="shared" si="113"/>
        <v>0</v>
      </c>
      <c r="S524" s="15" t="str">
        <f t="shared" si="114"/>
        <v xml:space="preserve"> </v>
      </c>
      <c r="T524" s="15"/>
      <c r="U524" s="12">
        <f t="shared" si="118"/>
        <v>0</v>
      </c>
      <c r="V524" s="12">
        <f t="shared" si="119"/>
        <v>0</v>
      </c>
      <c r="W524" s="12">
        <f t="shared" si="120"/>
        <v>0</v>
      </c>
      <c r="X524" s="12">
        <f t="shared" si="121"/>
        <v>0</v>
      </c>
      <c r="Y524" s="12">
        <f t="shared" si="122"/>
        <v>0</v>
      </c>
      <c r="Z524" s="12">
        <f t="shared" si="123"/>
        <v>0</v>
      </c>
      <c r="AA524" s="12">
        <f t="shared" si="112"/>
        <v>0</v>
      </c>
      <c r="AB524" s="12" t="str">
        <f t="shared" si="115"/>
        <v>00</v>
      </c>
      <c r="AC524" s="85" t="e">
        <f>VLOOKUP(AB524,'AMI Ref (2)'!T:U,2,FALSE)</f>
        <v>#N/A</v>
      </c>
      <c r="AD524" s="86"/>
      <c r="AE524" s="77">
        <f>IF(AND($D524=0,$J524="Oil"),'AMI Ref (2)'!$K$5,IF(AND($D524=0,$J524="Gas"),'AMI Ref (2)'!$L$5,IF(AND($D524=0,$J524="Electric"),'AMI Ref (2)'!$M$5,IF(AND($D524=0,$J524="N/A"),0,0))))</f>
        <v>0</v>
      </c>
      <c r="AF524" s="77">
        <f>IF(AND($D524=1,$J524="Oil"),'AMI Ref (2)'!$K$6,IF(AND($D524=1,$J524="Gas"),'AMI Ref (2)'!$L$6,IF(AND($D524=1,$J524="Electric"),'AMI Ref (2)'!$M$6,IF(AND($D524=1,$J524="N/A"),0,0))))</f>
        <v>0</v>
      </c>
      <c r="AG524" s="77">
        <f>IF(AND($D524=2,$J524="Oil"),'AMI Ref (2)'!$K$7,IF(AND($D524=2,$J524="Gas"),'AMI Ref (2)'!$L$7,IF(AND($D524=2,$J524="Electric"),'AMI Ref (2)'!$M$7,IF(AND($D524=2,$J524="N/A"),0,0))))</f>
        <v>0</v>
      </c>
      <c r="AH524" s="77">
        <f>IF(AND($D524=3,$J524="Oil"),'AMI Ref (2)'!$K$8,IF(AND($D524=3,$J524="Gas"),'AMI Ref (2)'!$L$8,IF(AND($D524=3,$J524="Electric"),'AMI Ref (2)'!$M$8,IF(AND($D524=3,$J524="N/A"),0,0))))</f>
        <v>0</v>
      </c>
      <c r="AI524" s="77">
        <f>IF(AND($D524=4,$J524="Oil"),'AMI Ref (2)'!$K$9,IF(AND($D524=4,$J524="Gas"),'AMI Ref (2)'!$L$9,IF(AND($D524=4,$J524="Electric"),'AMI Ref (2)'!$M$9,IF(AND($D524=4,$J524="N/A"),0,0))))</f>
        <v>0</v>
      </c>
      <c r="AJ524" s="77">
        <f>IF(AND($D524=5,$J524="Oil"),'AMI Ref (2)'!$K$10,IF(AND($D524=5,$J524="Gas"),'AMI Ref (2)'!$L$10,IF(AND($D524=5,$J524="Electric"),'AMI Ref (2)'!$M$10,IF(AND($D524=5,$J524="N/A"),0,0))))</f>
        <v>0</v>
      </c>
      <c r="AK524" s="42"/>
      <c r="AL524" s="77">
        <f>IF(AND($D524=0,$K524="Oil"),'AMI Ref (2)'!$N$5,IF(AND($D524=0,$K524="Gas"),'AMI Ref (2)'!$O$5,IF(AND($D524=0,$K524="Electric"),'AMI Ref (2)'!$P$5,IF(AND($D524=0,$K524="N/A"),0,0))))</f>
        <v>0</v>
      </c>
      <c r="AM524" s="77">
        <f>IF(AND($D524=1,$K524="Oil"),'AMI Ref (2)'!$N$6,IF(AND($D524=1,$K524="Gas"),'AMI Ref (2)'!$O$6,IF(AND($D524=1,$K524="Electric"),'AMI Ref (2)'!$P$6,IF(AND($D524=1,$K524="N/A"),0,0))))</f>
        <v>0</v>
      </c>
      <c r="AN524" s="77">
        <f>IF(AND($D524=2,$K524="Oil"),'AMI Ref (2)'!$N$7,IF(AND($D524=2,$K524="Gas"),'AMI Ref (2)'!$O$7,IF(AND($D524=2,$K524="Electric"),'AMI Ref (2)'!$P$7,IF(AND($D524=2,$K524="N/A"),0,0))))</f>
        <v>0</v>
      </c>
      <c r="AO524" s="77">
        <f>IF(AND($D524=3,$K524="Oil"),'AMI Ref (2)'!$N$8,IF(AND($D524=3,$K524="Gas"),'AMI Ref (2)'!$O$8,IF(AND($D524=3,$K524="Electric"),'AMI Ref (2)'!$P$8,IF(AND($D524=3,$K524="N/A"),0,0))))</f>
        <v>0</v>
      </c>
      <c r="AP524" s="77">
        <f>IF(AND($D524=4,$K524="Oil"),'AMI Ref (2)'!$N$9,IF(AND($D524=4,$K524="Gas"),'AMI Ref (2)'!$O$9,IF(AND($D524=4,$K524="Electric"),'AMI Ref (2)'!$P$9,IF(AND($D524=4,$K524="N/A"),0,0))))</f>
        <v>0</v>
      </c>
      <c r="AQ524" s="77">
        <f>IF(AND($D524=5,$K524="Oil"),'AMI Ref (2)'!$N$10,IF(AND($D524=5,$K524="Gas"),'AMI Ref (2)'!$O$10,IF(AND($D524=5,$K524="Electric"),'AMI Ref (2)'!$P$10,IF(AND($D524=5,$K524="N/A"),0,0))))</f>
        <v>0</v>
      </c>
      <c r="AR524" s="86">
        <f t="shared" si="124"/>
        <v>0</v>
      </c>
      <c r="AS524" s="87" t="e">
        <f t="shared" si="125"/>
        <v>#N/A</v>
      </c>
    </row>
    <row r="525" spans="1:45" ht="12.95" customHeight="1" x14ac:dyDescent="0.2">
      <c r="A525" s="68">
        <v>523</v>
      </c>
      <c r="B525" s="79">
        <f>Input!E540</f>
        <v>0</v>
      </c>
      <c r="C525" s="79">
        <f>Input!F540</f>
        <v>0</v>
      </c>
      <c r="D525" s="79">
        <f>Input!G540</f>
        <v>0</v>
      </c>
      <c r="E525" s="79">
        <f>Input!H540</f>
        <v>0</v>
      </c>
      <c r="F525" s="80">
        <f>Input!I540</f>
        <v>0</v>
      </c>
      <c r="G525" s="80">
        <f>Input!J540</f>
        <v>0</v>
      </c>
      <c r="H525" s="79">
        <f>Input!K540</f>
        <v>0</v>
      </c>
      <c r="I525" s="79">
        <f>Input!L540</f>
        <v>0</v>
      </c>
      <c r="J525" s="79">
        <f>Input!M540</f>
        <v>0</v>
      </c>
      <c r="K525" s="79">
        <f>Input!N540</f>
        <v>0</v>
      </c>
      <c r="L525" s="79">
        <f>Input!O540</f>
        <v>0</v>
      </c>
      <c r="M525" s="81" t="str">
        <f t="shared" si="116"/>
        <v/>
      </c>
      <c r="N525" s="82">
        <f t="shared" si="117"/>
        <v>0</v>
      </c>
      <c r="O525" s="83">
        <f>Input!C540</f>
        <v>0</v>
      </c>
      <c r="P525" s="83"/>
      <c r="R525" s="11">
        <f t="shared" si="113"/>
        <v>0</v>
      </c>
      <c r="S525" s="15" t="str">
        <f t="shared" si="114"/>
        <v xml:space="preserve"> </v>
      </c>
      <c r="T525" s="15"/>
      <c r="U525" s="12">
        <f t="shared" si="118"/>
        <v>0</v>
      </c>
      <c r="V525" s="12">
        <f t="shared" si="119"/>
        <v>0</v>
      </c>
      <c r="W525" s="12">
        <f t="shared" si="120"/>
        <v>0</v>
      </c>
      <c r="X525" s="12">
        <f t="shared" si="121"/>
        <v>0</v>
      </c>
      <c r="Y525" s="12">
        <f t="shared" si="122"/>
        <v>0</v>
      </c>
      <c r="Z525" s="12">
        <f t="shared" si="123"/>
        <v>0</v>
      </c>
      <c r="AA525" s="12">
        <f t="shared" si="112"/>
        <v>0</v>
      </c>
      <c r="AB525" s="12" t="str">
        <f t="shared" si="115"/>
        <v>00</v>
      </c>
      <c r="AC525" s="85" t="e">
        <f>VLOOKUP(AB525,'AMI Ref (2)'!T:U,2,FALSE)</f>
        <v>#N/A</v>
      </c>
      <c r="AD525" s="86"/>
      <c r="AE525" s="77">
        <f>IF(AND($D525=0,$J525="Oil"),'AMI Ref (2)'!$K$5,IF(AND($D525=0,$J525="Gas"),'AMI Ref (2)'!$L$5,IF(AND($D525=0,$J525="Electric"),'AMI Ref (2)'!$M$5,IF(AND($D525=0,$J525="N/A"),0,0))))</f>
        <v>0</v>
      </c>
      <c r="AF525" s="77">
        <f>IF(AND($D525=1,$J525="Oil"),'AMI Ref (2)'!$K$6,IF(AND($D525=1,$J525="Gas"),'AMI Ref (2)'!$L$6,IF(AND($D525=1,$J525="Electric"),'AMI Ref (2)'!$M$6,IF(AND($D525=1,$J525="N/A"),0,0))))</f>
        <v>0</v>
      </c>
      <c r="AG525" s="77">
        <f>IF(AND($D525=2,$J525="Oil"),'AMI Ref (2)'!$K$7,IF(AND($D525=2,$J525="Gas"),'AMI Ref (2)'!$L$7,IF(AND($D525=2,$J525="Electric"),'AMI Ref (2)'!$M$7,IF(AND($D525=2,$J525="N/A"),0,0))))</f>
        <v>0</v>
      </c>
      <c r="AH525" s="77">
        <f>IF(AND($D525=3,$J525="Oil"),'AMI Ref (2)'!$K$8,IF(AND($D525=3,$J525="Gas"),'AMI Ref (2)'!$L$8,IF(AND($D525=3,$J525="Electric"),'AMI Ref (2)'!$M$8,IF(AND($D525=3,$J525="N/A"),0,0))))</f>
        <v>0</v>
      </c>
      <c r="AI525" s="77">
        <f>IF(AND($D525=4,$J525="Oil"),'AMI Ref (2)'!$K$9,IF(AND($D525=4,$J525="Gas"),'AMI Ref (2)'!$L$9,IF(AND($D525=4,$J525="Electric"),'AMI Ref (2)'!$M$9,IF(AND($D525=4,$J525="N/A"),0,0))))</f>
        <v>0</v>
      </c>
      <c r="AJ525" s="77">
        <f>IF(AND($D525=5,$J525="Oil"),'AMI Ref (2)'!$K$10,IF(AND($D525=5,$J525="Gas"),'AMI Ref (2)'!$L$10,IF(AND($D525=5,$J525="Electric"),'AMI Ref (2)'!$M$10,IF(AND($D525=5,$J525="N/A"),0,0))))</f>
        <v>0</v>
      </c>
      <c r="AK525" s="42"/>
      <c r="AL525" s="77">
        <f>IF(AND($D525=0,$K525="Oil"),'AMI Ref (2)'!$N$5,IF(AND($D525=0,$K525="Gas"),'AMI Ref (2)'!$O$5,IF(AND($D525=0,$K525="Electric"),'AMI Ref (2)'!$P$5,IF(AND($D525=0,$K525="N/A"),0,0))))</f>
        <v>0</v>
      </c>
      <c r="AM525" s="77">
        <f>IF(AND($D525=1,$K525="Oil"),'AMI Ref (2)'!$N$6,IF(AND($D525=1,$K525="Gas"),'AMI Ref (2)'!$O$6,IF(AND($D525=1,$K525="Electric"),'AMI Ref (2)'!$P$6,IF(AND($D525=1,$K525="N/A"),0,0))))</f>
        <v>0</v>
      </c>
      <c r="AN525" s="77">
        <f>IF(AND($D525=2,$K525="Oil"),'AMI Ref (2)'!$N$7,IF(AND($D525=2,$K525="Gas"),'AMI Ref (2)'!$O$7,IF(AND($D525=2,$K525="Electric"),'AMI Ref (2)'!$P$7,IF(AND($D525=2,$K525="N/A"),0,0))))</f>
        <v>0</v>
      </c>
      <c r="AO525" s="77">
        <f>IF(AND($D525=3,$K525="Oil"),'AMI Ref (2)'!$N$8,IF(AND($D525=3,$K525="Gas"),'AMI Ref (2)'!$O$8,IF(AND($D525=3,$K525="Electric"),'AMI Ref (2)'!$P$8,IF(AND($D525=3,$K525="N/A"),0,0))))</f>
        <v>0</v>
      </c>
      <c r="AP525" s="77">
        <f>IF(AND($D525=4,$K525="Oil"),'AMI Ref (2)'!$N$9,IF(AND($D525=4,$K525="Gas"),'AMI Ref (2)'!$O$9,IF(AND($D525=4,$K525="Electric"),'AMI Ref (2)'!$P$9,IF(AND($D525=4,$K525="N/A"),0,0))))</f>
        <v>0</v>
      </c>
      <c r="AQ525" s="77">
        <f>IF(AND($D525=5,$K525="Oil"),'AMI Ref (2)'!$N$10,IF(AND($D525=5,$K525="Gas"),'AMI Ref (2)'!$O$10,IF(AND($D525=5,$K525="Electric"),'AMI Ref (2)'!$P$10,IF(AND($D525=5,$K525="N/A"),0,0))))</f>
        <v>0</v>
      </c>
      <c r="AR525" s="86">
        <f t="shared" si="124"/>
        <v>0</v>
      </c>
      <c r="AS525" s="87" t="e">
        <f t="shared" si="125"/>
        <v>#N/A</v>
      </c>
    </row>
    <row r="526" spans="1:45" ht="12.95" customHeight="1" x14ac:dyDescent="0.2">
      <c r="A526" s="68">
        <v>524</v>
      </c>
      <c r="B526" s="79">
        <f>Input!E541</f>
        <v>0</v>
      </c>
      <c r="C526" s="79">
        <f>Input!F541</f>
        <v>0</v>
      </c>
      <c r="D526" s="79">
        <f>Input!G541</f>
        <v>0</v>
      </c>
      <c r="E526" s="79">
        <f>Input!H541</f>
        <v>0</v>
      </c>
      <c r="F526" s="80">
        <f>Input!I541</f>
        <v>0</v>
      </c>
      <c r="G526" s="80">
        <f>Input!J541</f>
        <v>0</v>
      </c>
      <c r="H526" s="79">
        <f>Input!K541</f>
        <v>0</v>
      </c>
      <c r="I526" s="79">
        <f>Input!L541</f>
        <v>0</v>
      </c>
      <c r="J526" s="79">
        <f>Input!M541</f>
        <v>0</v>
      </c>
      <c r="K526" s="79">
        <f>Input!N541</f>
        <v>0</v>
      </c>
      <c r="L526" s="79">
        <f>Input!O541</f>
        <v>0</v>
      </c>
      <c r="M526" s="81" t="str">
        <f t="shared" si="116"/>
        <v/>
      </c>
      <c r="N526" s="82">
        <f t="shared" si="117"/>
        <v>0</v>
      </c>
      <c r="O526" s="83">
        <f>Input!C541</f>
        <v>0</v>
      </c>
      <c r="P526" s="83"/>
      <c r="R526" s="11">
        <f t="shared" si="113"/>
        <v>0</v>
      </c>
      <c r="S526" s="15" t="str">
        <f t="shared" si="114"/>
        <v xml:space="preserve"> </v>
      </c>
      <c r="T526" s="15"/>
      <c r="U526" s="12">
        <f t="shared" si="118"/>
        <v>0</v>
      </c>
      <c r="V526" s="12">
        <f t="shared" si="119"/>
        <v>0</v>
      </c>
      <c r="W526" s="12">
        <f t="shared" si="120"/>
        <v>0</v>
      </c>
      <c r="X526" s="12">
        <f t="shared" si="121"/>
        <v>0</v>
      </c>
      <c r="Y526" s="12">
        <f t="shared" si="122"/>
        <v>0</v>
      </c>
      <c r="Z526" s="12">
        <f t="shared" si="123"/>
        <v>0</v>
      </c>
      <c r="AA526" s="12">
        <f t="shared" si="112"/>
        <v>0</v>
      </c>
      <c r="AB526" s="12" t="str">
        <f t="shared" si="115"/>
        <v>00</v>
      </c>
      <c r="AC526" s="85" t="e">
        <f>VLOOKUP(AB526,'AMI Ref (2)'!T:U,2,FALSE)</f>
        <v>#N/A</v>
      </c>
      <c r="AD526" s="86"/>
      <c r="AE526" s="77">
        <f>IF(AND($D526=0,$J526="Oil"),'AMI Ref (2)'!$K$5,IF(AND($D526=0,$J526="Gas"),'AMI Ref (2)'!$L$5,IF(AND($D526=0,$J526="Electric"),'AMI Ref (2)'!$M$5,IF(AND($D526=0,$J526="N/A"),0,0))))</f>
        <v>0</v>
      </c>
      <c r="AF526" s="77">
        <f>IF(AND($D526=1,$J526="Oil"),'AMI Ref (2)'!$K$6,IF(AND($D526=1,$J526="Gas"),'AMI Ref (2)'!$L$6,IF(AND($D526=1,$J526="Electric"),'AMI Ref (2)'!$M$6,IF(AND($D526=1,$J526="N/A"),0,0))))</f>
        <v>0</v>
      </c>
      <c r="AG526" s="77">
        <f>IF(AND($D526=2,$J526="Oil"),'AMI Ref (2)'!$K$7,IF(AND($D526=2,$J526="Gas"),'AMI Ref (2)'!$L$7,IF(AND($D526=2,$J526="Electric"),'AMI Ref (2)'!$M$7,IF(AND($D526=2,$J526="N/A"),0,0))))</f>
        <v>0</v>
      </c>
      <c r="AH526" s="77">
        <f>IF(AND($D526=3,$J526="Oil"),'AMI Ref (2)'!$K$8,IF(AND($D526=3,$J526="Gas"),'AMI Ref (2)'!$L$8,IF(AND($D526=3,$J526="Electric"),'AMI Ref (2)'!$M$8,IF(AND($D526=3,$J526="N/A"),0,0))))</f>
        <v>0</v>
      </c>
      <c r="AI526" s="77">
        <f>IF(AND($D526=4,$J526="Oil"),'AMI Ref (2)'!$K$9,IF(AND($D526=4,$J526="Gas"),'AMI Ref (2)'!$L$9,IF(AND($D526=4,$J526="Electric"),'AMI Ref (2)'!$M$9,IF(AND($D526=4,$J526="N/A"),0,0))))</f>
        <v>0</v>
      </c>
      <c r="AJ526" s="77">
        <f>IF(AND($D526=5,$J526="Oil"),'AMI Ref (2)'!$K$10,IF(AND($D526=5,$J526="Gas"),'AMI Ref (2)'!$L$10,IF(AND($D526=5,$J526="Electric"),'AMI Ref (2)'!$M$10,IF(AND($D526=5,$J526="N/A"),0,0))))</f>
        <v>0</v>
      </c>
      <c r="AK526" s="42"/>
      <c r="AL526" s="77">
        <f>IF(AND($D526=0,$K526="Oil"),'AMI Ref (2)'!$N$5,IF(AND($D526=0,$K526="Gas"),'AMI Ref (2)'!$O$5,IF(AND($D526=0,$K526="Electric"),'AMI Ref (2)'!$P$5,IF(AND($D526=0,$K526="N/A"),0,0))))</f>
        <v>0</v>
      </c>
      <c r="AM526" s="77">
        <f>IF(AND($D526=1,$K526="Oil"),'AMI Ref (2)'!$N$6,IF(AND($D526=1,$K526="Gas"),'AMI Ref (2)'!$O$6,IF(AND($D526=1,$K526="Electric"),'AMI Ref (2)'!$P$6,IF(AND($D526=1,$K526="N/A"),0,0))))</f>
        <v>0</v>
      </c>
      <c r="AN526" s="77">
        <f>IF(AND($D526=2,$K526="Oil"),'AMI Ref (2)'!$N$7,IF(AND($D526=2,$K526="Gas"),'AMI Ref (2)'!$O$7,IF(AND($D526=2,$K526="Electric"),'AMI Ref (2)'!$P$7,IF(AND($D526=2,$K526="N/A"),0,0))))</f>
        <v>0</v>
      </c>
      <c r="AO526" s="77">
        <f>IF(AND($D526=3,$K526="Oil"),'AMI Ref (2)'!$N$8,IF(AND($D526=3,$K526="Gas"),'AMI Ref (2)'!$O$8,IF(AND($D526=3,$K526="Electric"),'AMI Ref (2)'!$P$8,IF(AND($D526=3,$K526="N/A"),0,0))))</f>
        <v>0</v>
      </c>
      <c r="AP526" s="77">
        <f>IF(AND($D526=4,$K526="Oil"),'AMI Ref (2)'!$N$9,IF(AND($D526=4,$K526="Gas"),'AMI Ref (2)'!$O$9,IF(AND($D526=4,$K526="Electric"),'AMI Ref (2)'!$P$9,IF(AND($D526=4,$K526="N/A"),0,0))))</f>
        <v>0</v>
      </c>
      <c r="AQ526" s="77">
        <f>IF(AND($D526=5,$K526="Oil"),'AMI Ref (2)'!$N$10,IF(AND($D526=5,$K526="Gas"),'AMI Ref (2)'!$O$10,IF(AND($D526=5,$K526="Electric"),'AMI Ref (2)'!$P$10,IF(AND($D526=5,$K526="N/A"),0,0))))</f>
        <v>0</v>
      </c>
      <c r="AR526" s="86">
        <f t="shared" si="124"/>
        <v>0</v>
      </c>
      <c r="AS526" s="87" t="e">
        <f t="shared" si="125"/>
        <v>#N/A</v>
      </c>
    </row>
    <row r="527" spans="1:45" ht="12.95" customHeight="1" x14ac:dyDescent="0.2">
      <c r="A527" s="68">
        <v>525</v>
      </c>
      <c r="B527" s="79">
        <f>Input!E542</f>
        <v>0</v>
      </c>
      <c r="C527" s="79">
        <f>Input!F542</f>
        <v>0</v>
      </c>
      <c r="D527" s="79">
        <f>Input!G542</f>
        <v>0</v>
      </c>
      <c r="E527" s="79">
        <f>Input!H542</f>
        <v>0</v>
      </c>
      <c r="F527" s="80">
        <f>Input!I542</f>
        <v>0</v>
      </c>
      <c r="G527" s="80">
        <f>Input!J542</f>
        <v>0</v>
      </c>
      <c r="H527" s="79">
        <f>Input!K542</f>
        <v>0</v>
      </c>
      <c r="I527" s="79">
        <f>Input!L542</f>
        <v>0</v>
      </c>
      <c r="J527" s="79">
        <f>Input!M542</f>
        <v>0</v>
      </c>
      <c r="K527" s="79">
        <f>Input!N542</f>
        <v>0</v>
      </c>
      <c r="L527" s="79">
        <f>Input!O542</f>
        <v>0</v>
      </c>
      <c r="M527" s="81" t="str">
        <f t="shared" si="116"/>
        <v/>
      </c>
      <c r="N527" s="82">
        <f t="shared" si="117"/>
        <v>0</v>
      </c>
      <c r="O527" s="83">
        <f>Input!C542</f>
        <v>0</v>
      </c>
      <c r="P527" s="83"/>
      <c r="R527" s="11">
        <f t="shared" si="113"/>
        <v>0</v>
      </c>
      <c r="S527" s="15" t="str">
        <f t="shared" si="114"/>
        <v xml:space="preserve"> </v>
      </c>
      <c r="T527" s="15"/>
      <c r="U527" s="12">
        <f t="shared" si="118"/>
        <v>0</v>
      </c>
      <c r="V527" s="12">
        <f t="shared" si="119"/>
        <v>0</v>
      </c>
      <c r="W527" s="12">
        <f t="shared" si="120"/>
        <v>0</v>
      </c>
      <c r="X527" s="12">
        <f t="shared" si="121"/>
        <v>0</v>
      </c>
      <c r="Y527" s="12">
        <f t="shared" si="122"/>
        <v>0</v>
      </c>
      <c r="Z527" s="12">
        <f t="shared" si="123"/>
        <v>0</v>
      </c>
      <c r="AA527" s="12">
        <f t="shared" si="112"/>
        <v>0</v>
      </c>
      <c r="AB527" s="12" t="str">
        <f t="shared" si="115"/>
        <v>00</v>
      </c>
      <c r="AC527" s="85" t="e">
        <f>VLOOKUP(AB527,'AMI Ref (2)'!T:U,2,FALSE)</f>
        <v>#N/A</v>
      </c>
      <c r="AD527" s="86"/>
      <c r="AE527" s="77">
        <f>IF(AND($D527=0,$J527="Oil"),'AMI Ref (2)'!$K$5,IF(AND($D527=0,$J527="Gas"),'AMI Ref (2)'!$L$5,IF(AND($D527=0,$J527="Electric"),'AMI Ref (2)'!$M$5,IF(AND($D527=0,$J527="N/A"),0,0))))</f>
        <v>0</v>
      </c>
      <c r="AF527" s="77">
        <f>IF(AND($D527=1,$J527="Oil"),'AMI Ref (2)'!$K$6,IF(AND($D527=1,$J527="Gas"),'AMI Ref (2)'!$L$6,IF(AND($D527=1,$J527="Electric"),'AMI Ref (2)'!$M$6,IF(AND($D527=1,$J527="N/A"),0,0))))</f>
        <v>0</v>
      </c>
      <c r="AG527" s="77">
        <f>IF(AND($D527=2,$J527="Oil"),'AMI Ref (2)'!$K$7,IF(AND($D527=2,$J527="Gas"),'AMI Ref (2)'!$L$7,IF(AND($D527=2,$J527="Electric"),'AMI Ref (2)'!$M$7,IF(AND($D527=2,$J527="N/A"),0,0))))</f>
        <v>0</v>
      </c>
      <c r="AH527" s="77">
        <f>IF(AND($D527=3,$J527="Oil"),'AMI Ref (2)'!$K$8,IF(AND($D527=3,$J527="Gas"),'AMI Ref (2)'!$L$8,IF(AND($D527=3,$J527="Electric"),'AMI Ref (2)'!$M$8,IF(AND($D527=3,$J527="N/A"),0,0))))</f>
        <v>0</v>
      </c>
      <c r="AI527" s="77">
        <f>IF(AND($D527=4,$J527="Oil"),'AMI Ref (2)'!$K$9,IF(AND($D527=4,$J527="Gas"),'AMI Ref (2)'!$L$9,IF(AND($D527=4,$J527="Electric"),'AMI Ref (2)'!$M$9,IF(AND($D527=4,$J527="N/A"),0,0))))</f>
        <v>0</v>
      </c>
      <c r="AJ527" s="77">
        <f>IF(AND($D527=5,$J527="Oil"),'AMI Ref (2)'!$K$10,IF(AND($D527=5,$J527="Gas"),'AMI Ref (2)'!$L$10,IF(AND($D527=5,$J527="Electric"),'AMI Ref (2)'!$M$10,IF(AND($D527=5,$J527="N/A"),0,0))))</f>
        <v>0</v>
      </c>
      <c r="AK527" s="42"/>
      <c r="AL527" s="77">
        <f>IF(AND($D527=0,$K527="Oil"),'AMI Ref (2)'!$N$5,IF(AND($D527=0,$K527="Gas"),'AMI Ref (2)'!$O$5,IF(AND($D527=0,$K527="Electric"),'AMI Ref (2)'!$P$5,IF(AND($D527=0,$K527="N/A"),0,0))))</f>
        <v>0</v>
      </c>
      <c r="AM527" s="77">
        <f>IF(AND($D527=1,$K527="Oil"),'AMI Ref (2)'!$N$6,IF(AND($D527=1,$K527="Gas"),'AMI Ref (2)'!$O$6,IF(AND($D527=1,$K527="Electric"),'AMI Ref (2)'!$P$6,IF(AND($D527=1,$K527="N/A"),0,0))))</f>
        <v>0</v>
      </c>
      <c r="AN527" s="77">
        <f>IF(AND($D527=2,$K527="Oil"),'AMI Ref (2)'!$N$7,IF(AND($D527=2,$K527="Gas"),'AMI Ref (2)'!$O$7,IF(AND($D527=2,$K527="Electric"),'AMI Ref (2)'!$P$7,IF(AND($D527=2,$K527="N/A"),0,0))))</f>
        <v>0</v>
      </c>
      <c r="AO527" s="77">
        <f>IF(AND($D527=3,$K527="Oil"),'AMI Ref (2)'!$N$8,IF(AND($D527=3,$K527="Gas"),'AMI Ref (2)'!$O$8,IF(AND($D527=3,$K527="Electric"),'AMI Ref (2)'!$P$8,IF(AND($D527=3,$K527="N/A"),0,0))))</f>
        <v>0</v>
      </c>
      <c r="AP527" s="77">
        <f>IF(AND($D527=4,$K527="Oil"),'AMI Ref (2)'!$N$9,IF(AND($D527=4,$K527="Gas"),'AMI Ref (2)'!$O$9,IF(AND($D527=4,$K527="Electric"),'AMI Ref (2)'!$P$9,IF(AND($D527=4,$K527="N/A"),0,0))))</f>
        <v>0</v>
      </c>
      <c r="AQ527" s="77">
        <f>IF(AND($D527=5,$K527="Oil"),'AMI Ref (2)'!$N$10,IF(AND($D527=5,$K527="Gas"),'AMI Ref (2)'!$O$10,IF(AND($D527=5,$K527="Electric"),'AMI Ref (2)'!$P$10,IF(AND($D527=5,$K527="N/A"),0,0))))</f>
        <v>0</v>
      </c>
      <c r="AR527" s="86">
        <f t="shared" si="124"/>
        <v>0</v>
      </c>
      <c r="AS527" s="87" t="e">
        <f t="shared" si="125"/>
        <v>#N/A</v>
      </c>
    </row>
    <row r="528" spans="1:45" ht="12.95" customHeight="1" x14ac:dyDescent="0.2">
      <c r="A528" s="68">
        <v>526</v>
      </c>
      <c r="B528" s="79">
        <f>Input!E543</f>
        <v>0</v>
      </c>
      <c r="C528" s="79">
        <f>Input!F543</f>
        <v>0</v>
      </c>
      <c r="D528" s="79">
        <f>Input!G543</f>
        <v>0</v>
      </c>
      <c r="E528" s="79">
        <f>Input!H543</f>
        <v>0</v>
      </c>
      <c r="F528" s="80">
        <f>Input!I543</f>
        <v>0</v>
      </c>
      <c r="G528" s="80">
        <f>Input!J543</f>
        <v>0</v>
      </c>
      <c r="H528" s="79">
        <f>Input!K543</f>
        <v>0</v>
      </c>
      <c r="I528" s="79">
        <f>Input!L543</f>
        <v>0</v>
      </c>
      <c r="J528" s="79">
        <f>Input!M543</f>
        <v>0</v>
      </c>
      <c r="K528" s="79">
        <f>Input!N543</f>
        <v>0</v>
      </c>
      <c r="L528" s="79">
        <f>Input!O543</f>
        <v>0</v>
      </c>
      <c r="M528" s="81" t="str">
        <f t="shared" si="116"/>
        <v/>
      </c>
      <c r="N528" s="82">
        <f t="shared" si="117"/>
        <v>0</v>
      </c>
      <c r="O528" s="83">
        <f>Input!C543</f>
        <v>0</v>
      </c>
      <c r="P528" s="83"/>
      <c r="R528" s="11">
        <f t="shared" si="113"/>
        <v>0</v>
      </c>
      <c r="S528" s="15" t="str">
        <f t="shared" si="114"/>
        <v xml:space="preserve"> </v>
      </c>
      <c r="T528" s="15"/>
      <c r="U528" s="12">
        <f t="shared" si="118"/>
        <v>0</v>
      </c>
      <c r="V528" s="12">
        <f t="shared" si="119"/>
        <v>0</v>
      </c>
      <c r="W528" s="12">
        <f t="shared" si="120"/>
        <v>0</v>
      </c>
      <c r="X528" s="12">
        <f t="shared" si="121"/>
        <v>0</v>
      </c>
      <c r="Y528" s="12">
        <f t="shared" si="122"/>
        <v>0</v>
      </c>
      <c r="Z528" s="12">
        <f t="shared" si="123"/>
        <v>0</v>
      </c>
      <c r="AA528" s="12">
        <f t="shared" si="112"/>
        <v>0</v>
      </c>
      <c r="AB528" s="12" t="str">
        <f t="shared" si="115"/>
        <v>00</v>
      </c>
      <c r="AC528" s="85" t="e">
        <f>VLOOKUP(AB528,'AMI Ref (2)'!T:U,2,FALSE)</f>
        <v>#N/A</v>
      </c>
      <c r="AD528" s="86"/>
      <c r="AE528" s="77">
        <f>IF(AND($D528=0,$J528="Oil"),'AMI Ref (2)'!$K$5,IF(AND($D528=0,$J528="Gas"),'AMI Ref (2)'!$L$5,IF(AND($D528=0,$J528="Electric"),'AMI Ref (2)'!$M$5,IF(AND($D528=0,$J528="N/A"),0,0))))</f>
        <v>0</v>
      </c>
      <c r="AF528" s="77">
        <f>IF(AND($D528=1,$J528="Oil"),'AMI Ref (2)'!$K$6,IF(AND($D528=1,$J528="Gas"),'AMI Ref (2)'!$L$6,IF(AND($D528=1,$J528="Electric"),'AMI Ref (2)'!$M$6,IF(AND($D528=1,$J528="N/A"),0,0))))</f>
        <v>0</v>
      </c>
      <c r="AG528" s="77">
        <f>IF(AND($D528=2,$J528="Oil"),'AMI Ref (2)'!$K$7,IF(AND($D528=2,$J528="Gas"),'AMI Ref (2)'!$L$7,IF(AND($D528=2,$J528="Electric"),'AMI Ref (2)'!$M$7,IF(AND($D528=2,$J528="N/A"),0,0))))</f>
        <v>0</v>
      </c>
      <c r="AH528" s="77">
        <f>IF(AND($D528=3,$J528="Oil"),'AMI Ref (2)'!$K$8,IF(AND($D528=3,$J528="Gas"),'AMI Ref (2)'!$L$8,IF(AND($D528=3,$J528="Electric"),'AMI Ref (2)'!$M$8,IF(AND($D528=3,$J528="N/A"),0,0))))</f>
        <v>0</v>
      </c>
      <c r="AI528" s="77">
        <f>IF(AND($D528=4,$J528="Oil"),'AMI Ref (2)'!$K$9,IF(AND($D528=4,$J528="Gas"),'AMI Ref (2)'!$L$9,IF(AND($D528=4,$J528="Electric"),'AMI Ref (2)'!$M$9,IF(AND($D528=4,$J528="N/A"),0,0))))</f>
        <v>0</v>
      </c>
      <c r="AJ528" s="77">
        <f>IF(AND($D528=5,$J528="Oil"),'AMI Ref (2)'!$K$10,IF(AND($D528=5,$J528="Gas"),'AMI Ref (2)'!$L$10,IF(AND($D528=5,$J528="Electric"),'AMI Ref (2)'!$M$10,IF(AND($D528=5,$J528="N/A"),0,0))))</f>
        <v>0</v>
      </c>
      <c r="AK528" s="42"/>
      <c r="AL528" s="77">
        <f>IF(AND($D528=0,$K528="Oil"),'AMI Ref (2)'!$N$5,IF(AND($D528=0,$K528="Gas"),'AMI Ref (2)'!$O$5,IF(AND($D528=0,$K528="Electric"),'AMI Ref (2)'!$P$5,IF(AND($D528=0,$K528="N/A"),0,0))))</f>
        <v>0</v>
      </c>
      <c r="AM528" s="77">
        <f>IF(AND($D528=1,$K528="Oil"),'AMI Ref (2)'!$N$6,IF(AND($D528=1,$K528="Gas"),'AMI Ref (2)'!$O$6,IF(AND($D528=1,$K528="Electric"),'AMI Ref (2)'!$P$6,IF(AND($D528=1,$K528="N/A"),0,0))))</f>
        <v>0</v>
      </c>
      <c r="AN528" s="77">
        <f>IF(AND($D528=2,$K528="Oil"),'AMI Ref (2)'!$N$7,IF(AND($D528=2,$K528="Gas"),'AMI Ref (2)'!$O$7,IF(AND($D528=2,$K528="Electric"),'AMI Ref (2)'!$P$7,IF(AND($D528=2,$K528="N/A"),0,0))))</f>
        <v>0</v>
      </c>
      <c r="AO528" s="77">
        <f>IF(AND($D528=3,$K528="Oil"),'AMI Ref (2)'!$N$8,IF(AND($D528=3,$K528="Gas"),'AMI Ref (2)'!$O$8,IF(AND($D528=3,$K528="Electric"),'AMI Ref (2)'!$P$8,IF(AND($D528=3,$K528="N/A"),0,0))))</f>
        <v>0</v>
      </c>
      <c r="AP528" s="77">
        <f>IF(AND($D528=4,$K528="Oil"),'AMI Ref (2)'!$N$9,IF(AND($D528=4,$K528="Gas"),'AMI Ref (2)'!$O$9,IF(AND($D528=4,$K528="Electric"),'AMI Ref (2)'!$P$9,IF(AND($D528=4,$K528="N/A"),0,0))))</f>
        <v>0</v>
      </c>
      <c r="AQ528" s="77">
        <f>IF(AND($D528=5,$K528="Oil"),'AMI Ref (2)'!$N$10,IF(AND($D528=5,$K528="Gas"),'AMI Ref (2)'!$O$10,IF(AND($D528=5,$K528="Electric"),'AMI Ref (2)'!$P$10,IF(AND($D528=5,$K528="N/A"),0,0))))</f>
        <v>0</v>
      </c>
      <c r="AR528" s="86">
        <f t="shared" si="124"/>
        <v>0</v>
      </c>
      <c r="AS528" s="87" t="e">
        <f t="shared" si="125"/>
        <v>#N/A</v>
      </c>
    </row>
    <row r="529" spans="1:45" ht="12.95" customHeight="1" x14ac:dyDescent="0.2">
      <c r="A529" s="68">
        <v>527</v>
      </c>
      <c r="B529" s="79">
        <f>Input!E544</f>
        <v>0</v>
      </c>
      <c r="C529" s="79">
        <f>Input!F544</f>
        <v>0</v>
      </c>
      <c r="D529" s="79">
        <f>Input!G544</f>
        <v>0</v>
      </c>
      <c r="E529" s="79">
        <f>Input!H544</f>
        <v>0</v>
      </c>
      <c r="F529" s="80">
        <f>Input!I544</f>
        <v>0</v>
      </c>
      <c r="G529" s="80">
        <f>Input!J544</f>
        <v>0</v>
      </c>
      <c r="H529" s="79">
        <f>Input!K544</f>
        <v>0</v>
      </c>
      <c r="I529" s="79">
        <f>Input!L544</f>
        <v>0</v>
      </c>
      <c r="J529" s="79">
        <f>Input!M544</f>
        <v>0</v>
      </c>
      <c r="K529" s="79">
        <f>Input!N544</f>
        <v>0</v>
      </c>
      <c r="L529" s="79">
        <f>Input!O544</f>
        <v>0</v>
      </c>
      <c r="M529" s="81" t="str">
        <f t="shared" si="116"/>
        <v/>
      </c>
      <c r="N529" s="82">
        <f t="shared" si="117"/>
        <v>0</v>
      </c>
      <c r="O529" s="83">
        <f>Input!C544</f>
        <v>0</v>
      </c>
      <c r="P529" s="83"/>
      <c r="R529" s="11">
        <f t="shared" si="113"/>
        <v>0</v>
      </c>
      <c r="S529" s="15" t="str">
        <f t="shared" si="114"/>
        <v xml:space="preserve"> </v>
      </c>
      <c r="T529" s="15"/>
      <c r="U529" s="12">
        <f t="shared" si="118"/>
        <v>0</v>
      </c>
      <c r="V529" s="12">
        <f t="shared" si="119"/>
        <v>0</v>
      </c>
      <c r="W529" s="12">
        <f t="shared" si="120"/>
        <v>0</v>
      </c>
      <c r="X529" s="12">
        <f t="shared" si="121"/>
        <v>0</v>
      </c>
      <c r="Y529" s="12">
        <f t="shared" si="122"/>
        <v>0</v>
      </c>
      <c r="Z529" s="12">
        <f t="shared" si="123"/>
        <v>0</v>
      </c>
      <c r="AA529" s="12">
        <f t="shared" si="112"/>
        <v>0</v>
      </c>
      <c r="AB529" s="12" t="str">
        <f t="shared" si="115"/>
        <v>00</v>
      </c>
      <c r="AC529" s="85" t="e">
        <f>VLOOKUP(AB529,'AMI Ref (2)'!T:U,2,FALSE)</f>
        <v>#N/A</v>
      </c>
      <c r="AD529" s="86"/>
      <c r="AE529" s="77">
        <f>IF(AND($D529=0,$J529="Oil"),'AMI Ref (2)'!$K$5,IF(AND($D529=0,$J529="Gas"),'AMI Ref (2)'!$L$5,IF(AND($D529=0,$J529="Electric"),'AMI Ref (2)'!$M$5,IF(AND($D529=0,$J529="N/A"),0,0))))</f>
        <v>0</v>
      </c>
      <c r="AF529" s="77">
        <f>IF(AND($D529=1,$J529="Oil"),'AMI Ref (2)'!$K$6,IF(AND($D529=1,$J529="Gas"),'AMI Ref (2)'!$L$6,IF(AND($D529=1,$J529="Electric"),'AMI Ref (2)'!$M$6,IF(AND($D529=1,$J529="N/A"),0,0))))</f>
        <v>0</v>
      </c>
      <c r="AG529" s="77">
        <f>IF(AND($D529=2,$J529="Oil"),'AMI Ref (2)'!$K$7,IF(AND($D529=2,$J529="Gas"),'AMI Ref (2)'!$L$7,IF(AND($D529=2,$J529="Electric"),'AMI Ref (2)'!$M$7,IF(AND($D529=2,$J529="N/A"),0,0))))</f>
        <v>0</v>
      </c>
      <c r="AH529" s="77">
        <f>IF(AND($D529=3,$J529="Oil"),'AMI Ref (2)'!$K$8,IF(AND($D529=3,$J529="Gas"),'AMI Ref (2)'!$L$8,IF(AND($D529=3,$J529="Electric"),'AMI Ref (2)'!$M$8,IF(AND($D529=3,$J529="N/A"),0,0))))</f>
        <v>0</v>
      </c>
      <c r="AI529" s="77">
        <f>IF(AND($D529=4,$J529="Oil"),'AMI Ref (2)'!$K$9,IF(AND($D529=4,$J529="Gas"),'AMI Ref (2)'!$L$9,IF(AND($D529=4,$J529="Electric"),'AMI Ref (2)'!$M$9,IF(AND($D529=4,$J529="N/A"),0,0))))</f>
        <v>0</v>
      </c>
      <c r="AJ529" s="77">
        <f>IF(AND($D529=5,$J529="Oil"),'AMI Ref (2)'!$K$10,IF(AND($D529=5,$J529="Gas"),'AMI Ref (2)'!$L$10,IF(AND($D529=5,$J529="Electric"),'AMI Ref (2)'!$M$10,IF(AND($D529=5,$J529="N/A"),0,0))))</f>
        <v>0</v>
      </c>
      <c r="AK529" s="42"/>
      <c r="AL529" s="77">
        <f>IF(AND($D529=0,$K529="Oil"),'AMI Ref (2)'!$N$5,IF(AND($D529=0,$K529="Gas"),'AMI Ref (2)'!$O$5,IF(AND($D529=0,$K529="Electric"),'AMI Ref (2)'!$P$5,IF(AND($D529=0,$K529="N/A"),0,0))))</f>
        <v>0</v>
      </c>
      <c r="AM529" s="77">
        <f>IF(AND($D529=1,$K529="Oil"),'AMI Ref (2)'!$N$6,IF(AND($D529=1,$K529="Gas"),'AMI Ref (2)'!$O$6,IF(AND($D529=1,$K529="Electric"),'AMI Ref (2)'!$P$6,IF(AND($D529=1,$K529="N/A"),0,0))))</f>
        <v>0</v>
      </c>
      <c r="AN529" s="77">
        <f>IF(AND($D529=2,$K529="Oil"),'AMI Ref (2)'!$N$7,IF(AND($D529=2,$K529="Gas"),'AMI Ref (2)'!$O$7,IF(AND($D529=2,$K529="Electric"),'AMI Ref (2)'!$P$7,IF(AND($D529=2,$K529="N/A"),0,0))))</f>
        <v>0</v>
      </c>
      <c r="AO529" s="77">
        <f>IF(AND($D529=3,$K529="Oil"),'AMI Ref (2)'!$N$8,IF(AND($D529=3,$K529="Gas"),'AMI Ref (2)'!$O$8,IF(AND($D529=3,$K529="Electric"),'AMI Ref (2)'!$P$8,IF(AND($D529=3,$K529="N/A"),0,0))))</f>
        <v>0</v>
      </c>
      <c r="AP529" s="77">
        <f>IF(AND($D529=4,$K529="Oil"),'AMI Ref (2)'!$N$9,IF(AND($D529=4,$K529="Gas"),'AMI Ref (2)'!$O$9,IF(AND($D529=4,$K529="Electric"),'AMI Ref (2)'!$P$9,IF(AND($D529=4,$K529="N/A"),0,0))))</f>
        <v>0</v>
      </c>
      <c r="AQ529" s="77">
        <f>IF(AND($D529=5,$K529="Oil"),'AMI Ref (2)'!$N$10,IF(AND($D529=5,$K529="Gas"),'AMI Ref (2)'!$O$10,IF(AND($D529=5,$K529="Electric"),'AMI Ref (2)'!$P$10,IF(AND($D529=5,$K529="N/A"),0,0))))</f>
        <v>0</v>
      </c>
      <c r="AR529" s="86">
        <f t="shared" si="124"/>
        <v>0</v>
      </c>
      <c r="AS529" s="87" t="e">
        <f t="shared" si="125"/>
        <v>#N/A</v>
      </c>
    </row>
    <row r="530" spans="1:45" ht="12.95" customHeight="1" x14ac:dyDescent="0.2">
      <c r="A530" s="68">
        <v>528</v>
      </c>
      <c r="B530" s="79">
        <f>Input!E545</f>
        <v>0</v>
      </c>
      <c r="C530" s="79">
        <f>Input!F545</f>
        <v>0</v>
      </c>
      <c r="D530" s="79">
        <f>Input!G545</f>
        <v>0</v>
      </c>
      <c r="E530" s="79">
        <f>Input!H545</f>
        <v>0</v>
      </c>
      <c r="F530" s="80">
        <f>Input!I545</f>
        <v>0</v>
      </c>
      <c r="G530" s="80">
        <f>Input!J545</f>
        <v>0</v>
      </c>
      <c r="H530" s="79">
        <f>Input!K545</f>
        <v>0</v>
      </c>
      <c r="I530" s="79">
        <f>Input!L545</f>
        <v>0</v>
      </c>
      <c r="J530" s="79">
        <f>Input!M545</f>
        <v>0</v>
      </c>
      <c r="K530" s="79">
        <f>Input!N545</f>
        <v>0</v>
      </c>
      <c r="L530" s="79">
        <f>Input!O545</f>
        <v>0</v>
      </c>
      <c r="M530" s="81" t="str">
        <f t="shared" si="116"/>
        <v/>
      </c>
      <c r="N530" s="82">
        <f t="shared" si="117"/>
        <v>0</v>
      </c>
      <c r="O530" s="83">
        <f>Input!C545</f>
        <v>0</v>
      </c>
      <c r="P530" s="83"/>
      <c r="R530" s="11">
        <f t="shared" si="113"/>
        <v>0</v>
      </c>
      <c r="S530" s="15" t="str">
        <f t="shared" si="114"/>
        <v xml:space="preserve"> </v>
      </c>
      <c r="T530" s="15"/>
      <c r="U530" s="12">
        <f t="shared" si="118"/>
        <v>0</v>
      </c>
      <c r="V530" s="12">
        <f t="shared" si="119"/>
        <v>0</v>
      </c>
      <c r="W530" s="12">
        <f t="shared" si="120"/>
        <v>0</v>
      </c>
      <c r="X530" s="12">
        <f t="shared" si="121"/>
        <v>0</v>
      </c>
      <c r="Y530" s="12">
        <f t="shared" si="122"/>
        <v>0</v>
      </c>
      <c r="Z530" s="12">
        <f t="shared" si="123"/>
        <v>0</v>
      </c>
      <c r="AA530" s="12">
        <f t="shared" si="112"/>
        <v>0</v>
      </c>
      <c r="AB530" s="12" t="str">
        <f t="shared" si="115"/>
        <v>00</v>
      </c>
      <c r="AC530" s="85" t="e">
        <f>VLOOKUP(AB530,'AMI Ref (2)'!T:U,2,FALSE)</f>
        <v>#N/A</v>
      </c>
      <c r="AD530" s="86"/>
      <c r="AE530" s="77">
        <f>IF(AND($D530=0,$J530="Oil"),'AMI Ref (2)'!$K$5,IF(AND($D530=0,$J530="Gas"),'AMI Ref (2)'!$L$5,IF(AND($D530=0,$J530="Electric"),'AMI Ref (2)'!$M$5,IF(AND($D530=0,$J530="N/A"),0,0))))</f>
        <v>0</v>
      </c>
      <c r="AF530" s="77">
        <f>IF(AND($D530=1,$J530="Oil"),'AMI Ref (2)'!$K$6,IF(AND($D530=1,$J530="Gas"),'AMI Ref (2)'!$L$6,IF(AND($D530=1,$J530="Electric"),'AMI Ref (2)'!$M$6,IF(AND($D530=1,$J530="N/A"),0,0))))</f>
        <v>0</v>
      </c>
      <c r="AG530" s="77">
        <f>IF(AND($D530=2,$J530="Oil"),'AMI Ref (2)'!$K$7,IF(AND($D530=2,$J530="Gas"),'AMI Ref (2)'!$L$7,IF(AND($D530=2,$J530="Electric"),'AMI Ref (2)'!$M$7,IF(AND($D530=2,$J530="N/A"),0,0))))</f>
        <v>0</v>
      </c>
      <c r="AH530" s="77">
        <f>IF(AND($D530=3,$J530="Oil"),'AMI Ref (2)'!$K$8,IF(AND($D530=3,$J530="Gas"),'AMI Ref (2)'!$L$8,IF(AND($D530=3,$J530="Electric"),'AMI Ref (2)'!$M$8,IF(AND($D530=3,$J530="N/A"),0,0))))</f>
        <v>0</v>
      </c>
      <c r="AI530" s="77">
        <f>IF(AND($D530=4,$J530="Oil"),'AMI Ref (2)'!$K$9,IF(AND($D530=4,$J530="Gas"),'AMI Ref (2)'!$L$9,IF(AND($D530=4,$J530="Electric"),'AMI Ref (2)'!$M$9,IF(AND($D530=4,$J530="N/A"),0,0))))</f>
        <v>0</v>
      </c>
      <c r="AJ530" s="77">
        <f>IF(AND($D530=5,$J530="Oil"),'AMI Ref (2)'!$K$10,IF(AND($D530=5,$J530="Gas"),'AMI Ref (2)'!$L$10,IF(AND($D530=5,$J530="Electric"),'AMI Ref (2)'!$M$10,IF(AND($D530=5,$J530="N/A"),0,0))))</f>
        <v>0</v>
      </c>
      <c r="AK530" s="42"/>
      <c r="AL530" s="77">
        <f>IF(AND($D530=0,$K530="Oil"),'AMI Ref (2)'!$N$5,IF(AND($D530=0,$K530="Gas"),'AMI Ref (2)'!$O$5,IF(AND($D530=0,$K530="Electric"),'AMI Ref (2)'!$P$5,IF(AND($D530=0,$K530="N/A"),0,0))))</f>
        <v>0</v>
      </c>
      <c r="AM530" s="77">
        <f>IF(AND($D530=1,$K530="Oil"),'AMI Ref (2)'!$N$6,IF(AND($D530=1,$K530="Gas"),'AMI Ref (2)'!$O$6,IF(AND($D530=1,$K530="Electric"),'AMI Ref (2)'!$P$6,IF(AND($D530=1,$K530="N/A"),0,0))))</f>
        <v>0</v>
      </c>
      <c r="AN530" s="77">
        <f>IF(AND($D530=2,$K530="Oil"),'AMI Ref (2)'!$N$7,IF(AND($D530=2,$K530="Gas"),'AMI Ref (2)'!$O$7,IF(AND($D530=2,$K530="Electric"),'AMI Ref (2)'!$P$7,IF(AND($D530=2,$K530="N/A"),0,0))))</f>
        <v>0</v>
      </c>
      <c r="AO530" s="77">
        <f>IF(AND($D530=3,$K530="Oil"),'AMI Ref (2)'!$N$8,IF(AND($D530=3,$K530="Gas"),'AMI Ref (2)'!$O$8,IF(AND($D530=3,$K530="Electric"),'AMI Ref (2)'!$P$8,IF(AND($D530=3,$K530="N/A"),0,0))))</f>
        <v>0</v>
      </c>
      <c r="AP530" s="77">
        <f>IF(AND($D530=4,$K530="Oil"),'AMI Ref (2)'!$N$9,IF(AND($D530=4,$K530="Gas"),'AMI Ref (2)'!$O$9,IF(AND($D530=4,$K530="Electric"),'AMI Ref (2)'!$P$9,IF(AND($D530=4,$K530="N/A"),0,0))))</f>
        <v>0</v>
      </c>
      <c r="AQ530" s="77">
        <f>IF(AND($D530=5,$K530="Oil"),'AMI Ref (2)'!$N$10,IF(AND($D530=5,$K530="Gas"),'AMI Ref (2)'!$O$10,IF(AND($D530=5,$K530="Electric"),'AMI Ref (2)'!$P$10,IF(AND($D530=5,$K530="N/A"),0,0))))</f>
        <v>0</v>
      </c>
      <c r="AR530" s="86">
        <f t="shared" si="124"/>
        <v>0</v>
      </c>
      <c r="AS530" s="87" t="e">
        <f t="shared" si="125"/>
        <v>#N/A</v>
      </c>
    </row>
    <row r="531" spans="1:45" ht="12.95" customHeight="1" x14ac:dyDescent="0.2">
      <c r="A531" s="68">
        <v>529</v>
      </c>
      <c r="B531" s="79">
        <f>Input!E546</f>
        <v>0</v>
      </c>
      <c r="C531" s="79">
        <f>Input!F546</f>
        <v>0</v>
      </c>
      <c r="D531" s="79">
        <f>Input!G546</f>
        <v>0</v>
      </c>
      <c r="E531" s="79">
        <f>Input!H546</f>
        <v>0</v>
      </c>
      <c r="F531" s="80">
        <f>Input!I546</f>
        <v>0</v>
      </c>
      <c r="G531" s="80">
        <f>Input!J546</f>
        <v>0</v>
      </c>
      <c r="H531" s="79">
        <f>Input!K546</f>
        <v>0</v>
      </c>
      <c r="I531" s="79">
        <f>Input!L546</f>
        <v>0</v>
      </c>
      <c r="J531" s="79">
        <f>Input!M546</f>
        <v>0</v>
      </c>
      <c r="K531" s="79">
        <f>Input!N546</f>
        <v>0</v>
      </c>
      <c r="L531" s="79">
        <f>Input!O546</f>
        <v>0</v>
      </c>
      <c r="M531" s="81" t="str">
        <f t="shared" si="116"/>
        <v/>
      </c>
      <c r="N531" s="82">
        <f t="shared" si="117"/>
        <v>0</v>
      </c>
      <c r="O531" s="83">
        <f>Input!C546</f>
        <v>0</v>
      </c>
      <c r="P531" s="83"/>
      <c r="R531" s="11">
        <f t="shared" si="113"/>
        <v>0</v>
      </c>
      <c r="S531" s="15" t="str">
        <f t="shared" si="114"/>
        <v xml:space="preserve"> </v>
      </c>
      <c r="T531" s="15"/>
      <c r="U531" s="12">
        <f t="shared" si="118"/>
        <v>0</v>
      </c>
      <c r="V531" s="12">
        <f t="shared" si="119"/>
        <v>0</v>
      </c>
      <c r="W531" s="12">
        <f t="shared" si="120"/>
        <v>0</v>
      </c>
      <c r="X531" s="12">
        <f t="shared" si="121"/>
        <v>0</v>
      </c>
      <c r="Y531" s="12">
        <f t="shared" si="122"/>
        <v>0</v>
      </c>
      <c r="Z531" s="12">
        <f t="shared" si="123"/>
        <v>0</v>
      </c>
      <c r="AA531" s="12">
        <f t="shared" si="112"/>
        <v>0</v>
      </c>
      <c r="AB531" s="12" t="str">
        <f t="shared" si="115"/>
        <v>00</v>
      </c>
      <c r="AC531" s="85" t="e">
        <f>VLOOKUP(AB531,'AMI Ref (2)'!T:U,2,FALSE)</f>
        <v>#N/A</v>
      </c>
      <c r="AD531" s="86"/>
      <c r="AE531" s="77">
        <f>IF(AND($D531=0,$J531="Oil"),'AMI Ref (2)'!$K$5,IF(AND($D531=0,$J531="Gas"),'AMI Ref (2)'!$L$5,IF(AND($D531=0,$J531="Electric"),'AMI Ref (2)'!$M$5,IF(AND($D531=0,$J531="N/A"),0,0))))</f>
        <v>0</v>
      </c>
      <c r="AF531" s="77">
        <f>IF(AND($D531=1,$J531="Oil"),'AMI Ref (2)'!$K$6,IF(AND($D531=1,$J531="Gas"),'AMI Ref (2)'!$L$6,IF(AND($D531=1,$J531="Electric"),'AMI Ref (2)'!$M$6,IF(AND($D531=1,$J531="N/A"),0,0))))</f>
        <v>0</v>
      </c>
      <c r="AG531" s="77">
        <f>IF(AND($D531=2,$J531="Oil"),'AMI Ref (2)'!$K$7,IF(AND($D531=2,$J531="Gas"),'AMI Ref (2)'!$L$7,IF(AND($D531=2,$J531="Electric"),'AMI Ref (2)'!$M$7,IF(AND($D531=2,$J531="N/A"),0,0))))</f>
        <v>0</v>
      </c>
      <c r="AH531" s="77">
        <f>IF(AND($D531=3,$J531="Oil"),'AMI Ref (2)'!$K$8,IF(AND($D531=3,$J531="Gas"),'AMI Ref (2)'!$L$8,IF(AND($D531=3,$J531="Electric"),'AMI Ref (2)'!$M$8,IF(AND($D531=3,$J531="N/A"),0,0))))</f>
        <v>0</v>
      </c>
      <c r="AI531" s="77">
        <f>IF(AND($D531=4,$J531="Oil"),'AMI Ref (2)'!$K$9,IF(AND($D531=4,$J531="Gas"),'AMI Ref (2)'!$L$9,IF(AND($D531=4,$J531="Electric"),'AMI Ref (2)'!$M$9,IF(AND($D531=4,$J531="N/A"),0,0))))</f>
        <v>0</v>
      </c>
      <c r="AJ531" s="77">
        <f>IF(AND($D531=5,$J531="Oil"),'AMI Ref (2)'!$K$10,IF(AND($D531=5,$J531="Gas"),'AMI Ref (2)'!$L$10,IF(AND($D531=5,$J531="Electric"),'AMI Ref (2)'!$M$10,IF(AND($D531=5,$J531="N/A"),0,0))))</f>
        <v>0</v>
      </c>
      <c r="AK531" s="42"/>
      <c r="AL531" s="77">
        <f>IF(AND($D531=0,$K531="Oil"),'AMI Ref (2)'!$N$5,IF(AND($D531=0,$K531="Gas"),'AMI Ref (2)'!$O$5,IF(AND($D531=0,$K531="Electric"),'AMI Ref (2)'!$P$5,IF(AND($D531=0,$K531="N/A"),0,0))))</f>
        <v>0</v>
      </c>
      <c r="AM531" s="77">
        <f>IF(AND($D531=1,$K531="Oil"),'AMI Ref (2)'!$N$6,IF(AND($D531=1,$K531="Gas"),'AMI Ref (2)'!$O$6,IF(AND($D531=1,$K531="Electric"),'AMI Ref (2)'!$P$6,IF(AND($D531=1,$K531="N/A"),0,0))))</f>
        <v>0</v>
      </c>
      <c r="AN531" s="77">
        <f>IF(AND($D531=2,$K531="Oil"),'AMI Ref (2)'!$N$7,IF(AND($D531=2,$K531="Gas"),'AMI Ref (2)'!$O$7,IF(AND($D531=2,$K531="Electric"),'AMI Ref (2)'!$P$7,IF(AND($D531=2,$K531="N/A"),0,0))))</f>
        <v>0</v>
      </c>
      <c r="AO531" s="77">
        <f>IF(AND($D531=3,$K531="Oil"),'AMI Ref (2)'!$N$8,IF(AND($D531=3,$K531="Gas"),'AMI Ref (2)'!$O$8,IF(AND($D531=3,$K531="Electric"),'AMI Ref (2)'!$P$8,IF(AND($D531=3,$K531="N/A"),0,0))))</f>
        <v>0</v>
      </c>
      <c r="AP531" s="77">
        <f>IF(AND($D531=4,$K531="Oil"),'AMI Ref (2)'!$N$9,IF(AND($D531=4,$K531="Gas"),'AMI Ref (2)'!$O$9,IF(AND($D531=4,$K531="Electric"),'AMI Ref (2)'!$P$9,IF(AND($D531=4,$K531="N/A"),0,0))))</f>
        <v>0</v>
      </c>
      <c r="AQ531" s="77">
        <f>IF(AND($D531=5,$K531="Oil"),'AMI Ref (2)'!$N$10,IF(AND($D531=5,$K531="Gas"),'AMI Ref (2)'!$O$10,IF(AND($D531=5,$K531="Electric"),'AMI Ref (2)'!$P$10,IF(AND($D531=5,$K531="N/A"),0,0))))</f>
        <v>0</v>
      </c>
      <c r="AR531" s="86">
        <f t="shared" si="124"/>
        <v>0</v>
      </c>
      <c r="AS531" s="87" t="e">
        <f t="shared" si="125"/>
        <v>#N/A</v>
      </c>
    </row>
    <row r="532" spans="1:45" ht="12.95" customHeight="1" x14ac:dyDescent="0.2">
      <c r="A532" s="68">
        <v>530</v>
      </c>
      <c r="B532" s="79">
        <f>Input!E547</f>
        <v>0</v>
      </c>
      <c r="C532" s="79">
        <f>Input!F547</f>
        <v>0</v>
      </c>
      <c r="D532" s="79">
        <f>Input!G547</f>
        <v>0</v>
      </c>
      <c r="E532" s="79">
        <f>Input!H547</f>
        <v>0</v>
      </c>
      <c r="F532" s="80">
        <f>Input!I547</f>
        <v>0</v>
      </c>
      <c r="G532" s="80">
        <f>Input!J547</f>
        <v>0</v>
      </c>
      <c r="H532" s="79">
        <f>Input!K547</f>
        <v>0</v>
      </c>
      <c r="I532" s="79">
        <f>Input!L547</f>
        <v>0</v>
      </c>
      <c r="J532" s="79">
        <f>Input!M547</f>
        <v>0</v>
      </c>
      <c r="K532" s="79">
        <f>Input!N547</f>
        <v>0</v>
      </c>
      <c r="L532" s="79">
        <f>Input!O547</f>
        <v>0</v>
      </c>
      <c r="M532" s="81" t="str">
        <f t="shared" si="116"/>
        <v/>
      </c>
      <c r="N532" s="82">
        <f t="shared" si="117"/>
        <v>0</v>
      </c>
      <c r="O532" s="83">
        <f>Input!C547</f>
        <v>0</v>
      </c>
      <c r="P532" s="83"/>
      <c r="R532" s="11">
        <f t="shared" si="113"/>
        <v>0</v>
      </c>
      <c r="S532" s="15" t="str">
        <f t="shared" si="114"/>
        <v xml:space="preserve"> </v>
      </c>
      <c r="T532" s="15"/>
      <c r="U532" s="12">
        <f t="shared" si="118"/>
        <v>0</v>
      </c>
      <c r="V532" s="12">
        <f t="shared" si="119"/>
        <v>0</v>
      </c>
      <c r="W532" s="12">
        <f t="shared" si="120"/>
        <v>0</v>
      </c>
      <c r="X532" s="12">
        <f t="shared" si="121"/>
        <v>0</v>
      </c>
      <c r="Y532" s="12">
        <f t="shared" si="122"/>
        <v>0</v>
      </c>
      <c r="Z532" s="12">
        <f t="shared" si="123"/>
        <v>0</v>
      </c>
      <c r="AA532" s="12">
        <f t="shared" si="112"/>
        <v>0</v>
      </c>
      <c r="AB532" s="12" t="str">
        <f t="shared" si="115"/>
        <v>00</v>
      </c>
      <c r="AC532" s="85" t="e">
        <f>VLOOKUP(AB532,'AMI Ref (2)'!T:U,2,FALSE)</f>
        <v>#N/A</v>
      </c>
      <c r="AD532" s="86"/>
      <c r="AE532" s="77">
        <f>IF(AND($D532=0,$J532="Oil"),'AMI Ref (2)'!$K$5,IF(AND($D532=0,$J532="Gas"),'AMI Ref (2)'!$L$5,IF(AND($D532=0,$J532="Electric"),'AMI Ref (2)'!$M$5,IF(AND($D532=0,$J532="N/A"),0,0))))</f>
        <v>0</v>
      </c>
      <c r="AF532" s="77">
        <f>IF(AND($D532=1,$J532="Oil"),'AMI Ref (2)'!$K$6,IF(AND($D532=1,$J532="Gas"),'AMI Ref (2)'!$L$6,IF(AND($D532=1,$J532="Electric"),'AMI Ref (2)'!$M$6,IF(AND($D532=1,$J532="N/A"),0,0))))</f>
        <v>0</v>
      </c>
      <c r="AG532" s="77">
        <f>IF(AND($D532=2,$J532="Oil"),'AMI Ref (2)'!$K$7,IF(AND($D532=2,$J532="Gas"),'AMI Ref (2)'!$L$7,IF(AND($D532=2,$J532="Electric"),'AMI Ref (2)'!$M$7,IF(AND($D532=2,$J532="N/A"),0,0))))</f>
        <v>0</v>
      </c>
      <c r="AH532" s="77">
        <f>IF(AND($D532=3,$J532="Oil"),'AMI Ref (2)'!$K$8,IF(AND($D532=3,$J532="Gas"),'AMI Ref (2)'!$L$8,IF(AND($D532=3,$J532="Electric"),'AMI Ref (2)'!$M$8,IF(AND($D532=3,$J532="N/A"),0,0))))</f>
        <v>0</v>
      </c>
      <c r="AI532" s="77">
        <f>IF(AND($D532=4,$J532="Oil"),'AMI Ref (2)'!$K$9,IF(AND($D532=4,$J532="Gas"),'AMI Ref (2)'!$L$9,IF(AND($D532=4,$J532="Electric"),'AMI Ref (2)'!$M$9,IF(AND($D532=4,$J532="N/A"),0,0))))</f>
        <v>0</v>
      </c>
      <c r="AJ532" s="77">
        <f>IF(AND($D532=5,$J532="Oil"),'AMI Ref (2)'!$K$10,IF(AND($D532=5,$J532="Gas"),'AMI Ref (2)'!$L$10,IF(AND($D532=5,$J532="Electric"),'AMI Ref (2)'!$M$10,IF(AND($D532=5,$J532="N/A"),0,0))))</f>
        <v>0</v>
      </c>
      <c r="AK532" s="42"/>
      <c r="AL532" s="77">
        <f>IF(AND($D532=0,$K532="Oil"),'AMI Ref (2)'!$N$5,IF(AND($D532=0,$K532="Gas"),'AMI Ref (2)'!$O$5,IF(AND($D532=0,$K532="Electric"),'AMI Ref (2)'!$P$5,IF(AND($D532=0,$K532="N/A"),0,0))))</f>
        <v>0</v>
      </c>
      <c r="AM532" s="77">
        <f>IF(AND($D532=1,$K532="Oil"),'AMI Ref (2)'!$N$6,IF(AND($D532=1,$K532="Gas"),'AMI Ref (2)'!$O$6,IF(AND($D532=1,$K532="Electric"),'AMI Ref (2)'!$P$6,IF(AND($D532=1,$K532="N/A"),0,0))))</f>
        <v>0</v>
      </c>
      <c r="AN532" s="77">
        <f>IF(AND($D532=2,$K532="Oil"),'AMI Ref (2)'!$N$7,IF(AND($D532=2,$K532="Gas"),'AMI Ref (2)'!$O$7,IF(AND($D532=2,$K532="Electric"),'AMI Ref (2)'!$P$7,IF(AND($D532=2,$K532="N/A"),0,0))))</f>
        <v>0</v>
      </c>
      <c r="AO532" s="77">
        <f>IF(AND($D532=3,$K532="Oil"),'AMI Ref (2)'!$N$8,IF(AND($D532=3,$K532="Gas"),'AMI Ref (2)'!$O$8,IF(AND($D532=3,$K532="Electric"),'AMI Ref (2)'!$P$8,IF(AND($D532=3,$K532="N/A"),0,0))))</f>
        <v>0</v>
      </c>
      <c r="AP532" s="77">
        <f>IF(AND($D532=4,$K532="Oil"),'AMI Ref (2)'!$N$9,IF(AND($D532=4,$K532="Gas"),'AMI Ref (2)'!$O$9,IF(AND($D532=4,$K532="Electric"),'AMI Ref (2)'!$P$9,IF(AND($D532=4,$K532="N/A"),0,0))))</f>
        <v>0</v>
      </c>
      <c r="AQ532" s="77">
        <f>IF(AND($D532=5,$K532="Oil"),'AMI Ref (2)'!$N$10,IF(AND($D532=5,$K532="Gas"),'AMI Ref (2)'!$O$10,IF(AND($D532=5,$K532="Electric"),'AMI Ref (2)'!$P$10,IF(AND($D532=5,$K532="N/A"),0,0))))</f>
        <v>0</v>
      </c>
      <c r="AR532" s="86">
        <f t="shared" si="124"/>
        <v>0</v>
      </c>
      <c r="AS532" s="87" t="e">
        <f t="shared" si="125"/>
        <v>#N/A</v>
      </c>
    </row>
    <row r="533" spans="1:45" ht="12.95" customHeight="1" x14ac:dyDescent="0.2">
      <c r="A533" s="68">
        <v>531</v>
      </c>
      <c r="B533" s="79">
        <f>Input!E548</f>
        <v>0</v>
      </c>
      <c r="C533" s="79">
        <f>Input!F548</f>
        <v>0</v>
      </c>
      <c r="D533" s="79">
        <f>Input!G548</f>
        <v>0</v>
      </c>
      <c r="E533" s="79">
        <f>Input!H548</f>
        <v>0</v>
      </c>
      <c r="F533" s="80">
        <f>Input!I548</f>
        <v>0</v>
      </c>
      <c r="G533" s="80">
        <f>Input!J548</f>
        <v>0</v>
      </c>
      <c r="H533" s="79">
        <f>Input!K548</f>
        <v>0</v>
      </c>
      <c r="I533" s="79">
        <f>Input!L548</f>
        <v>0</v>
      </c>
      <c r="J533" s="79">
        <f>Input!M548</f>
        <v>0</v>
      </c>
      <c r="K533" s="79">
        <f>Input!N548</f>
        <v>0</v>
      </c>
      <c r="L533" s="79">
        <f>Input!O548</f>
        <v>0</v>
      </c>
      <c r="M533" s="81" t="str">
        <f t="shared" si="116"/>
        <v/>
      </c>
      <c r="N533" s="82">
        <f t="shared" si="117"/>
        <v>0</v>
      </c>
      <c r="O533" s="83">
        <f>Input!C548</f>
        <v>0</v>
      </c>
      <c r="P533" s="83"/>
      <c r="R533" s="11">
        <f t="shared" si="113"/>
        <v>0</v>
      </c>
      <c r="S533" s="15" t="str">
        <f t="shared" si="114"/>
        <v xml:space="preserve"> </v>
      </c>
      <c r="T533" s="15"/>
      <c r="U533" s="12">
        <f t="shared" si="118"/>
        <v>0</v>
      </c>
      <c r="V533" s="12">
        <f t="shared" si="119"/>
        <v>0</v>
      </c>
      <c r="W533" s="12">
        <f t="shared" si="120"/>
        <v>0</v>
      </c>
      <c r="X533" s="12">
        <f t="shared" si="121"/>
        <v>0</v>
      </c>
      <c r="Y533" s="12">
        <f t="shared" si="122"/>
        <v>0</v>
      </c>
      <c r="Z533" s="12">
        <f t="shared" si="123"/>
        <v>0</v>
      </c>
      <c r="AA533" s="12">
        <f t="shared" si="112"/>
        <v>0</v>
      </c>
      <c r="AB533" s="12" t="str">
        <f t="shared" si="115"/>
        <v>00</v>
      </c>
      <c r="AC533" s="85" t="e">
        <f>VLOOKUP(AB533,'AMI Ref (2)'!T:U,2,FALSE)</f>
        <v>#N/A</v>
      </c>
      <c r="AD533" s="86"/>
      <c r="AE533" s="77">
        <f>IF(AND($D533=0,$J533="Oil"),'AMI Ref (2)'!$K$5,IF(AND($D533=0,$J533="Gas"),'AMI Ref (2)'!$L$5,IF(AND($D533=0,$J533="Electric"),'AMI Ref (2)'!$M$5,IF(AND($D533=0,$J533="N/A"),0,0))))</f>
        <v>0</v>
      </c>
      <c r="AF533" s="77">
        <f>IF(AND($D533=1,$J533="Oil"),'AMI Ref (2)'!$K$6,IF(AND($D533=1,$J533="Gas"),'AMI Ref (2)'!$L$6,IF(AND($D533=1,$J533="Electric"),'AMI Ref (2)'!$M$6,IF(AND($D533=1,$J533="N/A"),0,0))))</f>
        <v>0</v>
      </c>
      <c r="AG533" s="77">
        <f>IF(AND($D533=2,$J533="Oil"),'AMI Ref (2)'!$K$7,IF(AND($D533=2,$J533="Gas"),'AMI Ref (2)'!$L$7,IF(AND($D533=2,$J533="Electric"),'AMI Ref (2)'!$M$7,IF(AND($D533=2,$J533="N/A"),0,0))))</f>
        <v>0</v>
      </c>
      <c r="AH533" s="77">
        <f>IF(AND($D533=3,$J533="Oil"),'AMI Ref (2)'!$K$8,IF(AND($D533=3,$J533="Gas"),'AMI Ref (2)'!$L$8,IF(AND($D533=3,$J533="Electric"),'AMI Ref (2)'!$M$8,IF(AND($D533=3,$J533="N/A"),0,0))))</f>
        <v>0</v>
      </c>
      <c r="AI533" s="77">
        <f>IF(AND($D533=4,$J533="Oil"),'AMI Ref (2)'!$K$9,IF(AND($D533=4,$J533="Gas"),'AMI Ref (2)'!$L$9,IF(AND($D533=4,$J533="Electric"),'AMI Ref (2)'!$M$9,IF(AND($D533=4,$J533="N/A"),0,0))))</f>
        <v>0</v>
      </c>
      <c r="AJ533" s="77">
        <f>IF(AND($D533=5,$J533="Oil"),'AMI Ref (2)'!$K$10,IF(AND($D533=5,$J533="Gas"),'AMI Ref (2)'!$L$10,IF(AND($D533=5,$J533="Electric"),'AMI Ref (2)'!$M$10,IF(AND($D533=5,$J533="N/A"),0,0))))</f>
        <v>0</v>
      </c>
      <c r="AK533" s="42"/>
      <c r="AL533" s="77">
        <f>IF(AND($D533=0,$K533="Oil"),'AMI Ref (2)'!$N$5,IF(AND($D533=0,$K533="Gas"),'AMI Ref (2)'!$O$5,IF(AND($D533=0,$K533="Electric"),'AMI Ref (2)'!$P$5,IF(AND($D533=0,$K533="N/A"),0,0))))</f>
        <v>0</v>
      </c>
      <c r="AM533" s="77">
        <f>IF(AND($D533=1,$K533="Oil"),'AMI Ref (2)'!$N$6,IF(AND($D533=1,$K533="Gas"),'AMI Ref (2)'!$O$6,IF(AND($D533=1,$K533="Electric"),'AMI Ref (2)'!$P$6,IF(AND($D533=1,$K533="N/A"),0,0))))</f>
        <v>0</v>
      </c>
      <c r="AN533" s="77">
        <f>IF(AND($D533=2,$K533="Oil"),'AMI Ref (2)'!$N$7,IF(AND($D533=2,$K533="Gas"),'AMI Ref (2)'!$O$7,IF(AND($D533=2,$K533="Electric"),'AMI Ref (2)'!$P$7,IF(AND($D533=2,$K533="N/A"),0,0))))</f>
        <v>0</v>
      </c>
      <c r="AO533" s="77">
        <f>IF(AND($D533=3,$K533="Oil"),'AMI Ref (2)'!$N$8,IF(AND($D533=3,$K533="Gas"),'AMI Ref (2)'!$O$8,IF(AND($D533=3,$K533="Electric"),'AMI Ref (2)'!$P$8,IF(AND($D533=3,$K533="N/A"),0,0))))</f>
        <v>0</v>
      </c>
      <c r="AP533" s="77">
        <f>IF(AND($D533=4,$K533="Oil"),'AMI Ref (2)'!$N$9,IF(AND($D533=4,$K533="Gas"),'AMI Ref (2)'!$O$9,IF(AND($D533=4,$K533="Electric"),'AMI Ref (2)'!$P$9,IF(AND($D533=4,$K533="N/A"),0,0))))</f>
        <v>0</v>
      </c>
      <c r="AQ533" s="77">
        <f>IF(AND($D533=5,$K533="Oil"),'AMI Ref (2)'!$N$10,IF(AND($D533=5,$K533="Gas"),'AMI Ref (2)'!$O$10,IF(AND($D533=5,$K533="Electric"),'AMI Ref (2)'!$P$10,IF(AND($D533=5,$K533="N/A"),0,0))))</f>
        <v>0</v>
      </c>
      <c r="AR533" s="86">
        <f t="shared" si="124"/>
        <v>0</v>
      </c>
      <c r="AS533" s="87" t="e">
        <f t="shared" si="125"/>
        <v>#N/A</v>
      </c>
    </row>
    <row r="534" spans="1:45" ht="12.95" customHeight="1" x14ac:dyDescent="0.2">
      <c r="A534" s="68">
        <v>532</v>
      </c>
      <c r="B534" s="79">
        <f>Input!E549</f>
        <v>0</v>
      </c>
      <c r="C534" s="79">
        <f>Input!F549</f>
        <v>0</v>
      </c>
      <c r="D534" s="79">
        <f>Input!G549</f>
        <v>0</v>
      </c>
      <c r="E534" s="79">
        <f>Input!H549</f>
        <v>0</v>
      </c>
      <c r="F534" s="80">
        <f>Input!I549</f>
        <v>0</v>
      </c>
      <c r="G534" s="80">
        <f>Input!J549</f>
        <v>0</v>
      </c>
      <c r="H534" s="79">
        <f>Input!K549</f>
        <v>0</v>
      </c>
      <c r="I534" s="79">
        <f>Input!L549</f>
        <v>0</v>
      </c>
      <c r="J534" s="79">
        <f>Input!M549</f>
        <v>0</v>
      </c>
      <c r="K534" s="79">
        <f>Input!N549</f>
        <v>0</v>
      </c>
      <c r="L534" s="79">
        <f>Input!O549</f>
        <v>0</v>
      </c>
      <c r="M534" s="81" t="str">
        <f t="shared" si="116"/>
        <v/>
      </c>
      <c r="N534" s="82">
        <f t="shared" si="117"/>
        <v>0</v>
      </c>
      <c r="O534" s="83">
        <f>Input!C549</f>
        <v>0</v>
      </c>
      <c r="P534" s="83"/>
      <c r="R534" s="11">
        <f t="shared" si="113"/>
        <v>0</v>
      </c>
      <c r="S534" s="15" t="str">
        <f t="shared" si="114"/>
        <v xml:space="preserve"> </v>
      </c>
      <c r="T534" s="15"/>
      <c r="U534" s="12">
        <f t="shared" si="118"/>
        <v>0</v>
      </c>
      <c r="V534" s="12">
        <f t="shared" si="119"/>
        <v>0</v>
      </c>
      <c r="W534" s="12">
        <f t="shared" si="120"/>
        <v>0</v>
      </c>
      <c r="X534" s="12">
        <f t="shared" si="121"/>
        <v>0</v>
      </c>
      <c r="Y534" s="12">
        <f t="shared" si="122"/>
        <v>0</v>
      </c>
      <c r="Z534" s="12">
        <f t="shared" si="123"/>
        <v>0</v>
      </c>
      <c r="AA534" s="12">
        <f t="shared" si="112"/>
        <v>0</v>
      </c>
      <c r="AB534" s="12" t="str">
        <f t="shared" si="115"/>
        <v>00</v>
      </c>
      <c r="AC534" s="85" t="e">
        <f>VLOOKUP(AB534,'AMI Ref (2)'!T:U,2,FALSE)</f>
        <v>#N/A</v>
      </c>
      <c r="AD534" s="86"/>
      <c r="AE534" s="77">
        <f>IF(AND($D534=0,$J534="Oil"),'AMI Ref (2)'!$K$5,IF(AND($D534=0,$J534="Gas"),'AMI Ref (2)'!$L$5,IF(AND($D534=0,$J534="Electric"),'AMI Ref (2)'!$M$5,IF(AND($D534=0,$J534="N/A"),0,0))))</f>
        <v>0</v>
      </c>
      <c r="AF534" s="77">
        <f>IF(AND($D534=1,$J534="Oil"),'AMI Ref (2)'!$K$6,IF(AND($D534=1,$J534="Gas"),'AMI Ref (2)'!$L$6,IF(AND($D534=1,$J534="Electric"),'AMI Ref (2)'!$M$6,IF(AND($D534=1,$J534="N/A"),0,0))))</f>
        <v>0</v>
      </c>
      <c r="AG534" s="77">
        <f>IF(AND($D534=2,$J534="Oil"),'AMI Ref (2)'!$K$7,IF(AND($D534=2,$J534="Gas"),'AMI Ref (2)'!$L$7,IF(AND($D534=2,$J534="Electric"),'AMI Ref (2)'!$M$7,IF(AND($D534=2,$J534="N/A"),0,0))))</f>
        <v>0</v>
      </c>
      <c r="AH534" s="77">
        <f>IF(AND($D534=3,$J534="Oil"),'AMI Ref (2)'!$K$8,IF(AND($D534=3,$J534="Gas"),'AMI Ref (2)'!$L$8,IF(AND($D534=3,$J534="Electric"),'AMI Ref (2)'!$M$8,IF(AND($D534=3,$J534="N/A"),0,0))))</f>
        <v>0</v>
      </c>
      <c r="AI534" s="77">
        <f>IF(AND($D534=4,$J534="Oil"),'AMI Ref (2)'!$K$9,IF(AND($D534=4,$J534="Gas"),'AMI Ref (2)'!$L$9,IF(AND($D534=4,$J534="Electric"),'AMI Ref (2)'!$M$9,IF(AND($D534=4,$J534="N/A"),0,0))))</f>
        <v>0</v>
      </c>
      <c r="AJ534" s="77">
        <f>IF(AND($D534=5,$J534="Oil"),'AMI Ref (2)'!$K$10,IF(AND($D534=5,$J534="Gas"),'AMI Ref (2)'!$L$10,IF(AND($D534=5,$J534="Electric"),'AMI Ref (2)'!$M$10,IF(AND($D534=5,$J534="N/A"),0,0))))</f>
        <v>0</v>
      </c>
      <c r="AK534" s="42"/>
      <c r="AL534" s="77">
        <f>IF(AND($D534=0,$K534="Oil"),'AMI Ref (2)'!$N$5,IF(AND($D534=0,$K534="Gas"),'AMI Ref (2)'!$O$5,IF(AND($D534=0,$K534="Electric"),'AMI Ref (2)'!$P$5,IF(AND($D534=0,$K534="N/A"),0,0))))</f>
        <v>0</v>
      </c>
      <c r="AM534" s="77">
        <f>IF(AND($D534=1,$K534="Oil"),'AMI Ref (2)'!$N$6,IF(AND($D534=1,$K534="Gas"),'AMI Ref (2)'!$O$6,IF(AND($D534=1,$K534="Electric"),'AMI Ref (2)'!$P$6,IF(AND($D534=1,$K534="N/A"),0,0))))</f>
        <v>0</v>
      </c>
      <c r="AN534" s="77">
        <f>IF(AND($D534=2,$K534="Oil"),'AMI Ref (2)'!$N$7,IF(AND($D534=2,$K534="Gas"),'AMI Ref (2)'!$O$7,IF(AND($D534=2,$K534="Electric"),'AMI Ref (2)'!$P$7,IF(AND($D534=2,$K534="N/A"),0,0))))</f>
        <v>0</v>
      </c>
      <c r="AO534" s="77">
        <f>IF(AND($D534=3,$K534="Oil"),'AMI Ref (2)'!$N$8,IF(AND($D534=3,$K534="Gas"),'AMI Ref (2)'!$O$8,IF(AND($D534=3,$K534="Electric"),'AMI Ref (2)'!$P$8,IF(AND($D534=3,$K534="N/A"),0,0))))</f>
        <v>0</v>
      </c>
      <c r="AP534" s="77">
        <f>IF(AND($D534=4,$K534="Oil"),'AMI Ref (2)'!$N$9,IF(AND($D534=4,$K534="Gas"),'AMI Ref (2)'!$O$9,IF(AND($D534=4,$K534="Electric"),'AMI Ref (2)'!$P$9,IF(AND($D534=4,$K534="N/A"),0,0))))</f>
        <v>0</v>
      </c>
      <c r="AQ534" s="77">
        <f>IF(AND($D534=5,$K534="Oil"),'AMI Ref (2)'!$N$10,IF(AND($D534=5,$K534="Gas"),'AMI Ref (2)'!$O$10,IF(AND($D534=5,$K534="Electric"),'AMI Ref (2)'!$P$10,IF(AND($D534=5,$K534="N/A"),0,0))))</f>
        <v>0</v>
      </c>
      <c r="AR534" s="86">
        <f t="shared" si="124"/>
        <v>0</v>
      </c>
      <c r="AS534" s="87" t="e">
        <f t="shared" si="125"/>
        <v>#N/A</v>
      </c>
    </row>
    <row r="535" spans="1:45" ht="12.95" customHeight="1" x14ac:dyDescent="0.2">
      <c r="A535" s="68">
        <v>533</v>
      </c>
      <c r="B535" s="79">
        <f>Input!E550</f>
        <v>0</v>
      </c>
      <c r="C535" s="79">
        <f>Input!F550</f>
        <v>0</v>
      </c>
      <c r="D535" s="79">
        <f>Input!G550</f>
        <v>0</v>
      </c>
      <c r="E535" s="79">
        <f>Input!H550</f>
        <v>0</v>
      </c>
      <c r="F535" s="80">
        <f>Input!I550</f>
        <v>0</v>
      </c>
      <c r="G535" s="80">
        <f>Input!J550</f>
        <v>0</v>
      </c>
      <c r="H535" s="79">
        <f>Input!K550</f>
        <v>0</v>
      </c>
      <c r="I535" s="79">
        <f>Input!L550</f>
        <v>0</v>
      </c>
      <c r="J535" s="79">
        <f>Input!M550</f>
        <v>0</v>
      </c>
      <c r="K535" s="79">
        <f>Input!N550</f>
        <v>0</v>
      </c>
      <c r="L535" s="79">
        <f>Input!O550</f>
        <v>0</v>
      </c>
      <c r="M535" s="81" t="str">
        <f t="shared" si="116"/>
        <v/>
      </c>
      <c r="N535" s="82">
        <f t="shared" si="117"/>
        <v>0</v>
      </c>
      <c r="O535" s="83">
        <f>Input!C550</f>
        <v>0</v>
      </c>
      <c r="P535" s="83"/>
      <c r="R535" s="11">
        <f t="shared" si="113"/>
        <v>0</v>
      </c>
      <c r="S535" s="15" t="str">
        <f t="shared" si="114"/>
        <v xml:space="preserve"> </v>
      </c>
      <c r="T535" s="15"/>
      <c r="U535" s="12">
        <f t="shared" si="118"/>
        <v>0</v>
      </c>
      <c r="V535" s="12">
        <f t="shared" si="119"/>
        <v>0</v>
      </c>
      <c r="W535" s="12">
        <f t="shared" si="120"/>
        <v>0</v>
      </c>
      <c r="X535" s="12">
        <f t="shared" si="121"/>
        <v>0</v>
      </c>
      <c r="Y535" s="12">
        <f t="shared" si="122"/>
        <v>0</v>
      </c>
      <c r="Z535" s="12">
        <f t="shared" si="123"/>
        <v>0</v>
      </c>
      <c r="AA535" s="12">
        <f t="shared" si="112"/>
        <v>0</v>
      </c>
      <c r="AB535" s="12" t="str">
        <f t="shared" si="115"/>
        <v>00</v>
      </c>
      <c r="AC535" s="85" t="e">
        <f>VLOOKUP(AB535,'AMI Ref (2)'!T:U,2,FALSE)</f>
        <v>#N/A</v>
      </c>
      <c r="AD535" s="86"/>
      <c r="AE535" s="77">
        <f>IF(AND($D535=0,$J535="Oil"),'AMI Ref (2)'!$K$5,IF(AND($D535=0,$J535="Gas"),'AMI Ref (2)'!$L$5,IF(AND($D535=0,$J535="Electric"),'AMI Ref (2)'!$M$5,IF(AND($D535=0,$J535="N/A"),0,0))))</f>
        <v>0</v>
      </c>
      <c r="AF535" s="77">
        <f>IF(AND($D535=1,$J535="Oil"),'AMI Ref (2)'!$K$6,IF(AND($D535=1,$J535="Gas"),'AMI Ref (2)'!$L$6,IF(AND($D535=1,$J535="Electric"),'AMI Ref (2)'!$M$6,IF(AND($D535=1,$J535="N/A"),0,0))))</f>
        <v>0</v>
      </c>
      <c r="AG535" s="77">
        <f>IF(AND($D535=2,$J535="Oil"),'AMI Ref (2)'!$K$7,IF(AND($D535=2,$J535="Gas"),'AMI Ref (2)'!$L$7,IF(AND($D535=2,$J535="Electric"),'AMI Ref (2)'!$M$7,IF(AND($D535=2,$J535="N/A"),0,0))))</f>
        <v>0</v>
      </c>
      <c r="AH535" s="77">
        <f>IF(AND($D535=3,$J535="Oil"),'AMI Ref (2)'!$K$8,IF(AND($D535=3,$J535="Gas"),'AMI Ref (2)'!$L$8,IF(AND($D535=3,$J535="Electric"),'AMI Ref (2)'!$M$8,IF(AND($D535=3,$J535="N/A"),0,0))))</f>
        <v>0</v>
      </c>
      <c r="AI535" s="77">
        <f>IF(AND($D535=4,$J535="Oil"),'AMI Ref (2)'!$K$9,IF(AND($D535=4,$J535="Gas"),'AMI Ref (2)'!$L$9,IF(AND($D535=4,$J535="Electric"),'AMI Ref (2)'!$M$9,IF(AND($D535=4,$J535="N/A"),0,0))))</f>
        <v>0</v>
      </c>
      <c r="AJ535" s="77">
        <f>IF(AND($D535=5,$J535="Oil"),'AMI Ref (2)'!$K$10,IF(AND($D535=5,$J535="Gas"),'AMI Ref (2)'!$L$10,IF(AND($D535=5,$J535="Electric"),'AMI Ref (2)'!$M$10,IF(AND($D535=5,$J535="N/A"),0,0))))</f>
        <v>0</v>
      </c>
      <c r="AK535" s="42"/>
      <c r="AL535" s="77">
        <f>IF(AND($D535=0,$K535="Oil"),'AMI Ref (2)'!$N$5,IF(AND($D535=0,$K535="Gas"),'AMI Ref (2)'!$O$5,IF(AND($D535=0,$K535="Electric"),'AMI Ref (2)'!$P$5,IF(AND($D535=0,$K535="N/A"),0,0))))</f>
        <v>0</v>
      </c>
      <c r="AM535" s="77">
        <f>IF(AND($D535=1,$K535="Oil"),'AMI Ref (2)'!$N$6,IF(AND($D535=1,$K535="Gas"),'AMI Ref (2)'!$O$6,IF(AND($D535=1,$K535="Electric"),'AMI Ref (2)'!$P$6,IF(AND($D535=1,$K535="N/A"),0,0))))</f>
        <v>0</v>
      </c>
      <c r="AN535" s="77">
        <f>IF(AND($D535=2,$K535="Oil"),'AMI Ref (2)'!$N$7,IF(AND($D535=2,$K535="Gas"),'AMI Ref (2)'!$O$7,IF(AND($D535=2,$K535="Electric"),'AMI Ref (2)'!$P$7,IF(AND($D535=2,$K535="N/A"),0,0))))</f>
        <v>0</v>
      </c>
      <c r="AO535" s="77">
        <f>IF(AND($D535=3,$K535="Oil"),'AMI Ref (2)'!$N$8,IF(AND($D535=3,$K535="Gas"),'AMI Ref (2)'!$O$8,IF(AND($D535=3,$K535="Electric"),'AMI Ref (2)'!$P$8,IF(AND($D535=3,$K535="N/A"),0,0))))</f>
        <v>0</v>
      </c>
      <c r="AP535" s="77">
        <f>IF(AND($D535=4,$K535="Oil"),'AMI Ref (2)'!$N$9,IF(AND($D535=4,$K535="Gas"),'AMI Ref (2)'!$O$9,IF(AND($D535=4,$K535="Electric"),'AMI Ref (2)'!$P$9,IF(AND($D535=4,$K535="N/A"),0,0))))</f>
        <v>0</v>
      </c>
      <c r="AQ535" s="77">
        <f>IF(AND($D535=5,$K535="Oil"),'AMI Ref (2)'!$N$10,IF(AND($D535=5,$K535="Gas"),'AMI Ref (2)'!$O$10,IF(AND($D535=5,$K535="Electric"),'AMI Ref (2)'!$P$10,IF(AND($D535=5,$K535="N/A"),0,0))))</f>
        <v>0</v>
      </c>
      <c r="AR535" s="86">
        <f t="shared" si="124"/>
        <v>0</v>
      </c>
      <c r="AS535" s="87" t="e">
        <f t="shared" si="125"/>
        <v>#N/A</v>
      </c>
    </row>
    <row r="536" spans="1:45" ht="12.95" customHeight="1" x14ac:dyDescent="0.2">
      <c r="A536" s="68">
        <v>534</v>
      </c>
      <c r="B536" s="79">
        <f>Input!E551</f>
        <v>0</v>
      </c>
      <c r="C536" s="79">
        <f>Input!F551</f>
        <v>0</v>
      </c>
      <c r="D536" s="79">
        <f>Input!G551</f>
        <v>0</v>
      </c>
      <c r="E536" s="79">
        <f>Input!H551</f>
        <v>0</v>
      </c>
      <c r="F536" s="80">
        <f>Input!I551</f>
        <v>0</v>
      </c>
      <c r="G536" s="80">
        <f>Input!J551</f>
        <v>0</v>
      </c>
      <c r="H536" s="79">
        <f>Input!K551</f>
        <v>0</v>
      </c>
      <c r="I536" s="79">
        <f>Input!L551</f>
        <v>0</v>
      </c>
      <c r="J536" s="79">
        <f>Input!M551</f>
        <v>0</v>
      </c>
      <c r="K536" s="79">
        <f>Input!N551</f>
        <v>0</v>
      </c>
      <c r="L536" s="79">
        <f>Input!O551</f>
        <v>0</v>
      </c>
      <c r="M536" s="81" t="str">
        <f t="shared" si="116"/>
        <v/>
      </c>
      <c r="N536" s="82">
        <f t="shared" si="117"/>
        <v>0</v>
      </c>
      <c r="O536" s="83">
        <f>Input!C551</f>
        <v>0</v>
      </c>
      <c r="P536" s="83"/>
      <c r="R536" s="11">
        <f t="shared" si="113"/>
        <v>0</v>
      </c>
      <c r="S536" s="15" t="str">
        <f t="shared" si="114"/>
        <v xml:space="preserve"> </v>
      </c>
      <c r="T536" s="15"/>
      <c r="U536" s="12">
        <f t="shared" si="118"/>
        <v>0</v>
      </c>
      <c r="V536" s="12">
        <f t="shared" si="119"/>
        <v>0</v>
      </c>
      <c r="W536" s="12">
        <f t="shared" si="120"/>
        <v>0</v>
      </c>
      <c r="X536" s="12">
        <f t="shared" si="121"/>
        <v>0</v>
      </c>
      <c r="Y536" s="12">
        <f t="shared" si="122"/>
        <v>0</v>
      </c>
      <c r="Z536" s="12">
        <f t="shared" si="123"/>
        <v>0</v>
      </c>
      <c r="AA536" s="12">
        <f t="shared" si="112"/>
        <v>0</v>
      </c>
      <c r="AB536" s="12" t="str">
        <f t="shared" si="115"/>
        <v>00</v>
      </c>
      <c r="AC536" s="85" t="e">
        <f>VLOOKUP(AB536,'AMI Ref (2)'!T:U,2,FALSE)</f>
        <v>#N/A</v>
      </c>
      <c r="AD536" s="86"/>
      <c r="AE536" s="77">
        <f>IF(AND($D536=0,$J536="Oil"),'AMI Ref (2)'!$K$5,IF(AND($D536=0,$J536="Gas"),'AMI Ref (2)'!$L$5,IF(AND($D536=0,$J536="Electric"),'AMI Ref (2)'!$M$5,IF(AND($D536=0,$J536="N/A"),0,0))))</f>
        <v>0</v>
      </c>
      <c r="AF536" s="77">
        <f>IF(AND($D536=1,$J536="Oil"),'AMI Ref (2)'!$K$6,IF(AND($D536=1,$J536="Gas"),'AMI Ref (2)'!$L$6,IF(AND($D536=1,$J536="Electric"),'AMI Ref (2)'!$M$6,IF(AND($D536=1,$J536="N/A"),0,0))))</f>
        <v>0</v>
      </c>
      <c r="AG536" s="77">
        <f>IF(AND($D536=2,$J536="Oil"),'AMI Ref (2)'!$K$7,IF(AND($D536=2,$J536="Gas"),'AMI Ref (2)'!$L$7,IF(AND($D536=2,$J536="Electric"),'AMI Ref (2)'!$M$7,IF(AND($D536=2,$J536="N/A"),0,0))))</f>
        <v>0</v>
      </c>
      <c r="AH536" s="77">
        <f>IF(AND($D536=3,$J536="Oil"),'AMI Ref (2)'!$K$8,IF(AND($D536=3,$J536="Gas"),'AMI Ref (2)'!$L$8,IF(AND($D536=3,$J536="Electric"),'AMI Ref (2)'!$M$8,IF(AND($D536=3,$J536="N/A"),0,0))))</f>
        <v>0</v>
      </c>
      <c r="AI536" s="77">
        <f>IF(AND($D536=4,$J536="Oil"),'AMI Ref (2)'!$K$9,IF(AND($D536=4,$J536="Gas"),'AMI Ref (2)'!$L$9,IF(AND($D536=4,$J536="Electric"),'AMI Ref (2)'!$M$9,IF(AND($D536=4,$J536="N/A"),0,0))))</f>
        <v>0</v>
      </c>
      <c r="AJ536" s="77">
        <f>IF(AND($D536=5,$J536="Oil"),'AMI Ref (2)'!$K$10,IF(AND($D536=5,$J536="Gas"),'AMI Ref (2)'!$L$10,IF(AND($D536=5,$J536="Electric"),'AMI Ref (2)'!$M$10,IF(AND($D536=5,$J536="N/A"),0,0))))</f>
        <v>0</v>
      </c>
      <c r="AK536" s="42"/>
      <c r="AL536" s="77">
        <f>IF(AND($D536=0,$K536="Oil"),'AMI Ref (2)'!$N$5,IF(AND($D536=0,$K536="Gas"),'AMI Ref (2)'!$O$5,IF(AND($D536=0,$K536="Electric"),'AMI Ref (2)'!$P$5,IF(AND($D536=0,$K536="N/A"),0,0))))</f>
        <v>0</v>
      </c>
      <c r="AM536" s="77">
        <f>IF(AND($D536=1,$K536="Oil"),'AMI Ref (2)'!$N$6,IF(AND($D536=1,$K536="Gas"),'AMI Ref (2)'!$O$6,IF(AND($D536=1,$K536="Electric"),'AMI Ref (2)'!$P$6,IF(AND($D536=1,$K536="N/A"),0,0))))</f>
        <v>0</v>
      </c>
      <c r="AN536" s="77">
        <f>IF(AND($D536=2,$K536="Oil"),'AMI Ref (2)'!$N$7,IF(AND($D536=2,$K536="Gas"),'AMI Ref (2)'!$O$7,IF(AND($D536=2,$K536="Electric"),'AMI Ref (2)'!$P$7,IF(AND($D536=2,$K536="N/A"),0,0))))</f>
        <v>0</v>
      </c>
      <c r="AO536" s="77">
        <f>IF(AND($D536=3,$K536="Oil"),'AMI Ref (2)'!$N$8,IF(AND($D536=3,$K536="Gas"),'AMI Ref (2)'!$O$8,IF(AND($D536=3,$K536="Electric"),'AMI Ref (2)'!$P$8,IF(AND($D536=3,$K536="N/A"),0,0))))</f>
        <v>0</v>
      </c>
      <c r="AP536" s="77">
        <f>IF(AND($D536=4,$K536="Oil"),'AMI Ref (2)'!$N$9,IF(AND($D536=4,$K536="Gas"),'AMI Ref (2)'!$O$9,IF(AND($D536=4,$K536="Electric"),'AMI Ref (2)'!$P$9,IF(AND($D536=4,$K536="N/A"),0,0))))</f>
        <v>0</v>
      </c>
      <c r="AQ536" s="77">
        <f>IF(AND($D536=5,$K536="Oil"),'AMI Ref (2)'!$N$10,IF(AND($D536=5,$K536="Gas"),'AMI Ref (2)'!$O$10,IF(AND($D536=5,$K536="Electric"),'AMI Ref (2)'!$P$10,IF(AND($D536=5,$K536="N/A"),0,0))))</f>
        <v>0</v>
      </c>
      <c r="AR536" s="86">
        <f t="shared" si="124"/>
        <v>0</v>
      </c>
      <c r="AS536" s="87" t="e">
        <f t="shared" si="125"/>
        <v>#N/A</v>
      </c>
    </row>
    <row r="537" spans="1:45" ht="12.95" customHeight="1" x14ac:dyDescent="0.2">
      <c r="A537" s="68">
        <v>535</v>
      </c>
      <c r="B537" s="79">
        <f>Input!E552</f>
        <v>0</v>
      </c>
      <c r="C537" s="79">
        <f>Input!F552</f>
        <v>0</v>
      </c>
      <c r="D537" s="79">
        <f>Input!G552</f>
        <v>0</v>
      </c>
      <c r="E537" s="79">
        <f>Input!H552</f>
        <v>0</v>
      </c>
      <c r="F537" s="80">
        <f>Input!I552</f>
        <v>0</v>
      </c>
      <c r="G537" s="80">
        <f>Input!J552</f>
        <v>0</v>
      </c>
      <c r="H537" s="79">
        <f>Input!K552</f>
        <v>0</v>
      </c>
      <c r="I537" s="79">
        <f>Input!L552</f>
        <v>0</v>
      </c>
      <c r="J537" s="79">
        <f>Input!M552</f>
        <v>0</v>
      </c>
      <c r="K537" s="79">
        <f>Input!N552</f>
        <v>0</v>
      </c>
      <c r="L537" s="79">
        <f>Input!O552</f>
        <v>0</v>
      </c>
      <c r="M537" s="81" t="str">
        <f t="shared" si="116"/>
        <v/>
      </c>
      <c r="N537" s="82">
        <f t="shared" si="117"/>
        <v>0</v>
      </c>
      <c r="O537" s="83">
        <f>Input!C552</f>
        <v>0</v>
      </c>
      <c r="P537" s="83"/>
      <c r="R537" s="11">
        <f t="shared" si="113"/>
        <v>0</v>
      </c>
      <c r="S537" s="15" t="str">
        <f t="shared" si="114"/>
        <v xml:space="preserve"> </v>
      </c>
      <c r="T537" s="15"/>
      <c r="U537" s="12">
        <f t="shared" si="118"/>
        <v>0</v>
      </c>
      <c r="V537" s="12">
        <f t="shared" si="119"/>
        <v>0</v>
      </c>
      <c r="W537" s="12">
        <f t="shared" si="120"/>
        <v>0</v>
      </c>
      <c r="X537" s="12">
        <f t="shared" si="121"/>
        <v>0</v>
      </c>
      <c r="Y537" s="12">
        <f t="shared" si="122"/>
        <v>0</v>
      </c>
      <c r="Z537" s="12">
        <f t="shared" si="123"/>
        <v>0</v>
      </c>
      <c r="AA537" s="12">
        <f t="shared" si="112"/>
        <v>0</v>
      </c>
      <c r="AB537" s="12" t="str">
        <f t="shared" si="115"/>
        <v>00</v>
      </c>
      <c r="AC537" s="85" t="e">
        <f>VLOOKUP(AB537,'AMI Ref (2)'!T:U,2,FALSE)</f>
        <v>#N/A</v>
      </c>
      <c r="AD537" s="86"/>
      <c r="AE537" s="77">
        <f>IF(AND($D537=0,$J537="Oil"),'AMI Ref (2)'!$K$5,IF(AND($D537=0,$J537="Gas"),'AMI Ref (2)'!$L$5,IF(AND($D537=0,$J537="Electric"),'AMI Ref (2)'!$M$5,IF(AND($D537=0,$J537="N/A"),0,0))))</f>
        <v>0</v>
      </c>
      <c r="AF537" s="77">
        <f>IF(AND($D537=1,$J537="Oil"),'AMI Ref (2)'!$K$6,IF(AND($D537=1,$J537="Gas"),'AMI Ref (2)'!$L$6,IF(AND($D537=1,$J537="Electric"),'AMI Ref (2)'!$M$6,IF(AND($D537=1,$J537="N/A"),0,0))))</f>
        <v>0</v>
      </c>
      <c r="AG537" s="77">
        <f>IF(AND($D537=2,$J537="Oil"),'AMI Ref (2)'!$K$7,IF(AND($D537=2,$J537="Gas"),'AMI Ref (2)'!$L$7,IF(AND($D537=2,$J537="Electric"),'AMI Ref (2)'!$M$7,IF(AND($D537=2,$J537="N/A"),0,0))))</f>
        <v>0</v>
      </c>
      <c r="AH537" s="77">
        <f>IF(AND($D537=3,$J537="Oil"),'AMI Ref (2)'!$K$8,IF(AND($D537=3,$J537="Gas"),'AMI Ref (2)'!$L$8,IF(AND($D537=3,$J537="Electric"),'AMI Ref (2)'!$M$8,IF(AND($D537=3,$J537="N/A"),0,0))))</f>
        <v>0</v>
      </c>
      <c r="AI537" s="77">
        <f>IF(AND($D537=4,$J537="Oil"),'AMI Ref (2)'!$K$9,IF(AND($D537=4,$J537="Gas"),'AMI Ref (2)'!$L$9,IF(AND($D537=4,$J537="Electric"),'AMI Ref (2)'!$M$9,IF(AND($D537=4,$J537="N/A"),0,0))))</f>
        <v>0</v>
      </c>
      <c r="AJ537" s="77">
        <f>IF(AND($D537=5,$J537="Oil"),'AMI Ref (2)'!$K$10,IF(AND($D537=5,$J537="Gas"),'AMI Ref (2)'!$L$10,IF(AND($D537=5,$J537="Electric"),'AMI Ref (2)'!$M$10,IF(AND($D537=5,$J537="N/A"),0,0))))</f>
        <v>0</v>
      </c>
      <c r="AK537" s="42"/>
      <c r="AL537" s="77">
        <f>IF(AND($D537=0,$K537="Oil"),'AMI Ref (2)'!$N$5,IF(AND($D537=0,$K537="Gas"),'AMI Ref (2)'!$O$5,IF(AND($D537=0,$K537="Electric"),'AMI Ref (2)'!$P$5,IF(AND($D537=0,$K537="N/A"),0,0))))</f>
        <v>0</v>
      </c>
      <c r="AM537" s="77">
        <f>IF(AND($D537=1,$K537="Oil"),'AMI Ref (2)'!$N$6,IF(AND($D537=1,$K537="Gas"),'AMI Ref (2)'!$O$6,IF(AND($D537=1,$K537="Electric"),'AMI Ref (2)'!$P$6,IF(AND($D537=1,$K537="N/A"),0,0))))</f>
        <v>0</v>
      </c>
      <c r="AN537" s="77">
        <f>IF(AND($D537=2,$K537="Oil"),'AMI Ref (2)'!$N$7,IF(AND($D537=2,$K537="Gas"),'AMI Ref (2)'!$O$7,IF(AND($D537=2,$K537="Electric"),'AMI Ref (2)'!$P$7,IF(AND($D537=2,$K537="N/A"),0,0))))</f>
        <v>0</v>
      </c>
      <c r="AO537" s="77">
        <f>IF(AND($D537=3,$K537="Oil"),'AMI Ref (2)'!$N$8,IF(AND($D537=3,$K537="Gas"),'AMI Ref (2)'!$O$8,IF(AND($D537=3,$K537="Electric"),'AMI Ref (2)'!$P$8,IF(AND($D537=3,$K537="N/A"),0,0))))</f>
        <v>0</v>
      </c>
      <c r="AP537" s="77">
        <f>IF(AND($D537=4,$K537="Oil"),'AMI Ref (2)'!$N$9,IF(AND($D537=4,$K537="Gas"),'AMI Ref (2)'!$O$9,IF(AND($D537=4,$K537="Electric"),'AMI Ref (2)'!$P$9,IF(AND($D537=4,$K537="N/A"),0,0))))</f>
        <v>0</v>
      </c>
      <c r="AQ537" s="77">
        <f>IF(AND($D537=5,$K537="Oil"),'AMI Ref (2)'!$N$10,IF(AND($D537=5,$K537="Gas"),'AMI Ref (2)'!$O$10,IF(AND($D537=5,$K537="Electric"),'AMI Ref (2)'!$P$10,IF(AND($D537=5,$K537="N/A"),0,0))))</f>
        <v>0</v>
      </c>
      <c r="AR537" s="86">
        <f t="shared" si="124"/>
        <v>0</v>
      </c>
      <c r="AS537" s="87" t="e">
        <f t="shared" si="125"/>
        <v>#N/A</v>
      </c>
    </row>
    <row r="538" spans="1:45" ht="12.95" customHeight="1" x14ac:dyDescent="0.2">
      <c r="A538" s="68">
        <v>536</v>
      </c>
      <c r="B538" s="79">
        <f>Input!E553</f>
        <v>0</v>
      </c>
      <c r="C538" s="79">
        <f>Input!F553</f>
        <v>0</v>
      </c>
      <c r="D538" s="79">
        <f>Input!G553</f>
        <v>0</v>
      </c>
      <c r="E538" s="79">
        <f>Input!H553</f>
        <v>0</v>
      </c>
      <c r="F538" s="80">
        <f>Input!I553</f>
        <v>0</v>
      </c>
      <c r="G538" s="80">
        <f>Input!J553</f>
        <v>0</v>
      </c>
      <c r="H538" s="79">
        <f>Input!K553</f>
        <v>0</v>
      </c>
      <c r="I538" s="79">
        <f>Input!L553</f>
        <v>0</v>
      </c>
      <c r="J538" s="79">
        <f>Input!M553</f>
        <v>0</v>
      </c>
      <c r="K538" s="79">
        <f>Input!N553</f>
        <v>0</v>
      </c>
      <c r="L538" s="79">
        <f>Input!O553</f>
        <v>0</v>
      </c>
      <c r="M538" s="81" t="str">
        <f t="shared" si="116"/>
        <v/>
      </c>
      <c r="N538" s="82">
        <f t="shared" si="117"/>
        <v>0</v>
      </c>
      <c r="O538" s="83">
        <f>Input!C553</f>
        <v>0</v>
      </c>
      <c r="P538" s="83"/>
      <c r="R538" s="11">
        <f t="shared" si="113"/>
        <v>0</v>
      </c>
      <c r="S538" s="15" t="str">
        <f t="shared" si="114"/>
        <v xml:space="preserve"> </v>
      </c>
      <c r="T538" s="15"/>
      <c r="U538" s="12">
        <f t="shared" si="118"/>
        <v>0</v>
      </c>
      <c r="V538" s="12">
        <f t="shared" si="119"/>
        <v>0</v>
      </c>
      <c r="W538" s="12">
        <f t="shared" si="120"/>
        <v>0</v>
      </c>
      <c r="X538" s="12">
        <f t="shared" si="121"/>
        <v>0</v>
      </c>
      <c r="Y538" s="12">
        <f t="shared" si="122"/>
        <v>0</v>
      </c>
      <c r="Z538" s="12">
        <f t="shared" si="123"/>
        <v>0</v>
      </c>
      <c r="AA538" s="12">
        <f t="shared" si="112"/>
        <v>0</v>
      </c>
      <c r="AB538" s="12" t="str">
        <f t="shared" si="115"/>
        <v>00</v>
      </c>
      <c r="AC538" s="85" t="e">
        <f>VLOOKUP(AB538,'AMI Ref (2)'!T:U,2,FALSE)</f>
        <v>#N/A</v>
      </c>
      <c r="AD538" s="86"/>
      <c r="AE538" s="77">
        <f>IF(AND($D538=0,$J538="Oil"),'AMI Ref (2)'!$K$5,IF(AND($D538=0,$J538="Gas"),'AMI Ref (2)'!$L$5,IF(AND($D538=0,$J538="Electric"),'AMI Ref (2)'!$M$5,IF(AND($D538=0,$J538="N/A"),0,0))))</f>
        <v>0</v>
      </c>
      <c r="AF538" s="77">
        <f>IF(AND($D538=1,$J538="Oil"),'AMI Ref (2)'!$K$6,IF(AND($D538=1,$J538="Gas"),'AMI Ref (2)'!$L$6,IF(AND($D538=1,$J538="Electric"),'AMI Ref (2)'!$M$6,IF(AND($D538=1,$J538="N/A"),0,0))))</f>
        <v>0</v>
      </c>
      <c r="AG538" s="77">
        <f>IF(AND($D538=2,$J538="Oil"),'AMI Ref (2)'!$K$7,IF(AND($D538=2,$J538="Gas"),'AMI Ref (2)'!$L$7,IF(AND($D538=2,$J538="Electric"),'AMI Ref (2)'!$M$7,IF(AND($D538=2,$J538="N/A"),0,0))))</f>
        <v>0</v>
      </c>
      <c r="AH538" s="77">
        <f>IF(AND($D538=3,$J538="Oil"),'AMI Ref (2)'!$K$8,IF(AND($D538=3,$J538="Gas"),'AMI Ref (2)'!$L$8,IF(AND($D538=3,$J538="Electric"),'AMI Ref (2)'!$M$8,IF(AND($D538=3,$J538="N/A"),0,0))))</f>
        <v>0</v>
      </c>
      <c r="AI538" s="77">
        <f>IF(AND($D538=4,$J538="Oil"),'AMI Ref (2)'!$K$9,IF(AND($D538=4,$J538="Gas"),'AMI Ref (2)'!$L$9,IF(AND($D538=4,$J538="Electric"),'AMI Ref (2)'!$M$9,IF(AND($D538=4,$J538="N/A"),0,0))))</f>
        <v>0</v>
      </c>
      <c r="AJ538" s="77">
        <f>IF(AND($D538=5,$J538="Oil"),'AMI Ref (2)'!$K$10,IF(AND($D538=5,$J538="Gas"),'AMI Ref (2)'!$L$10,IF(AND($D538=5,$J538="Electric"),'AMI Ref (2)'!$M$10,IF(AND($D538=5,$J538="N/A"),0,0))))</f>
        <v>0</v>
      </c>
      <c r="AK538" s="42"/>
      <c r="AL538" s="77">
        <f>IF(AND($D538=0,$K538="Oil"),'AMI Ref (2)'!$N$5,IF(AND($D538=0,$K538="Gas"),'AMI Ref (2)'!$O$5,IF(AND($D538=0,$K538="Electric"),'AMI Ref (2)'!$P$5,IF(AND($D538=0,$K538="N/A"),0,0))))</f>
        <v>0</v>
      </c>
      <c r="AM538" s="77">
        <f>IF(AND($D538=1,$K538="Oil"),'AMI Ref (2)'!$N$6,IF(AND($D538=1,$K538="Gas"),'AMI Ref (2)'!$O$6,IF(AND($D538=1,$K538="Electric"),'AMI Ref (2)'!$P$6,IF(AND($D538=1,$K538="N/A"),0,0))))</f>
        <v>0</v>
      </c>
      <c r="AN538" s="77">
        <f>IF(AND($D538=2,$K538="Oil"),'AMI Ref (2)'!$N$7,IF(AND($D538=2,$K538="Gas"),'AMI Ref (2)'!$O$7,IF(AND($D538=2,$K538="Electric"),'AMI Ref (2)'!$P$7,IF(AND($D538=2,$K538="N/A"),0,0))))</f>
        <v>0</v>
      </c>
      <c r="AO538" s="77">
        <f>IF(AND($D538=3,$K538="Oil"),'AMI Ref (2)'!$N$8,IF(AND($D538=3,$K538="Gas"),'AMI Ref (2)'!$O$8,IF(AND($D538=3,$K538="Electric"),'AMI Ref (2)'!$P$8,IF(AND($D538=3,$K538="N/A"),0,0))))</f>
        <v>0</v>
      </c>
      <c r="AP538" s="77">
        <f>IF(AND($D538=4,$K538="Oil"),'AMI Ref (2)'!$N$9,IF(AND($D538=4,$K538="Gas"),'AMI Ref (2)'!$O$9,IF(AND($D538=4,$K538="Electric"),'AMI Ref (2)'!$P$9,IF(AND($D538=4,$K538="N/A"),0,0))))</f>
        <v>0</v>
      </c>
      <c r="AQ538" s="77">
        <f>IF(AND($D538=5,$K538="Oil"),'AMI Ref (2)'!$N$10,IF(AND($D538=5,$K538="Gas"),'AMI Ref (2)'!$O$10,IF(AND($D538=5,$K538="Electric"),'AMI Ref (2)'!$P$10,IF(AND($D538=5,$K538="N/A"),0,0))))</f>
        <v>0</v>
      </c>
      <c r="AR538" s="86">
        <f t="shared" si="124"/>
        <v>0</v>
      </c>
      <c r="AS538" s="87" t="e">
        <f t="shared" si="125"/>
        <v>#N/A</v>
      </c>
    </row>
    <row r="539" spans="1:45" ht="12.95" customHeight="1" x14ac:dyDescent="0.2">
      <c r="A539" s="68">
        <v>537</v>
      </c>
      <c r="B539" s="79">
        <f>Input!E554</f>
        <v>0</v>
      </c>
      <c r="C539" s="79">
        <f>Input!F554</f>
        <v>0</v>
      </c>
      <c r="D539" s="79">
        <f>Input!G554</f>
        <v>0</v>
      </c>
      <c r="E539" s="79">
        <f>Input!H554</f>
        <v>0</v>
      </c>
      <c r="F539" s="80">
        <f>Input!I554</f>
        <v>0</v>
      </c>
      <c r="G539" s="80">
        <f>Input!J554</f>
        <v>0</v>
      </c>
      <c r="H539" s="79">
        <f>Input!K554</f>
        <v>0</v>
      </c>
      <c r="I539" s="79">
        <f>Input!L554</f>
        <v>0</v>
      </c>
      <c r="J539" s="79">
        <f>Input!M554</f>
        <v>0</v>
      </c>
      <c r="K539" s="79">
        <f>Input!N554</f>
        <v>0</v>
      </c>
      <c r="L539" s="79">
        <f>Input!O554</f>
        <v>0</v>
      </c>
      <c r="M539" s="81" t="str">
        <f t="shared" si="116"/>
        <v/>
      </c>
      <c r="N539" s="82">
        <f t="shared" si="117"/>
        <v>0</v>
      </c>
      <c r="O539" s="83">
        <f>Input!C554</f>
        <v>0</v>
      </c>
      <c r="P539" s="83"/>
      <c r="R539" s="11">
        <f t="shared" si="113"/>
        <v>0</v>
      </c>
      <c r="S539" s="15" t="str">
        <f t="shared" si="114"/>
        <v xml:space="preserve"> </v>
      </c>
      <c r="T539" s="15"/>
      <c r="U539" s="12">
        <f t="shared" si="118"/>
        <v>0</v>
      </c>
      <c r="V539" s="12">
        <f t="shared" si="119"/>
        <v>0</v>
      </c>
      <c r="W539" s="12">
        <f t="shared" si="120"/>
        <v>0</v>
      </c>
      <c r="X539" s="12">
        <f t="shared" si="121"/>
        <v>0</v>
      </c>
      <c r="Y539" s="12">
        <f t="shared" si="122"/>
        <v>0</v>
      </c>
      <c r="Z539" s="12">
        <f t="shared" si="123"/>
        <v>0</v>
      </c>
      <c r="AA539" s="12">
        <f t="shared" si="112"/>
        <v>0</v>
      </c>
      <c r="AB539" s="12" t="str">
        <f t="shared" si="115"/>
        <v>00</v>
      </c>
      <c r="AC539" s="85" t="e">
        <f>VLOOKUP(AB539,'AMI Ref (2)'!T:U,2,FALSE)</f>
        <v>#N/A</v>
      </c>
      <c r="AD539" s="86"/>
      <c r="AE539" s="77">
        <f>IF(AND($D539=0,$J539="Oil"),'AMI Ref (2)'!$K$5,IF(AND($D539=0,$J539="Gas"),'AMI Ref (2)'!$L$5,IF(AND($D539=0,$J539="Electric"),'AMI Ref (2)'!$M$5,IF(AND($D539=0,$J539="N/A"),0,0))))</f>
        <v>0</v>
      </c>
      <c r="AF539" s="77">
        <f>IF(AND($D539=1,$J539="Oil"),'AMI Ref (2)'!$K$6,IF(AND($D539=1,$J539="Gas"),'AMI Ref (2)'!$L$6,IF(AND($D539=1,$J539="Electric"),'AMI Ref (2)'!$M$6,IF(AND($D539=1,$J539="N/A"),0,0))))</f>
        <v>0</v>
      </c>
      <c r="AG539" s="77">
        <f>IF(AND($D539=2,$J539="Oil"),'AMI Ref (2)'!$K$7,IF(AND($D539=2,$J539="Gas"),'AMI Ref (2)'!$L$7,IF(AND($D539=2,$J539="Electric"),'AMI Ref (2)'!$M$7,IF(AND($D539=2,$J539="N/A"),0,0))))</f>
        <v>0</v>
      </c>
      <c r="AH539" s="77">
        <f>IF(AND($D539=3,$J539="Oil"),'AMI Ref (2)'!$K$8,IF(AND($D539=3,$J539="Gas"),'AMI Ref (2)'!$L$8,IF(AND($D539=3,$J539="Electric"),'AMI Ref (2)'!$M$8,IF(AND($D539=3,$J539="N/A"),0,0))))</f>
        <v>0</v>
      </c>
      <c r="AI539" s="77">
        <f>IF(AND($D539=4,$J539="Oil"),'AMI Ref (2)'!$K$9,IF(AND($D539=4,$J539="Gas"),'AMI Ref (2)'!$L$9,IF(AND($D539=4,$J539="Electric"),'AMI Ref (2)'!$M$9,IF(AND($D539=4,$J539="N/A"),0,0))))</f>
        <v>0</v>
      </c>
      <c r="AJ539" s="77">
        <f>IF(AND($D539=5,$J539="Oil"),'AMI Ref (2)'!$K$10,IF(AND($D539=5,$J539="Gas"),'AMI Ref (2)'!$L$10,IF(AND($D539=5,$J539="Electric"),'AMI Ref (2)'!$M$10,IF(AND($D539=5,$J539="N/A"),0,0))))</f>
        <v>0</v>
      </c>
      <c r="AK539" s="42"/>
      <c r="AL539" s="77">
        <f>IF(AND($D539=0,$K539="Oil"),'AMI Ref (2)'!$N$5,IF(AND($D539=0,$K539="Gas"),'AMI Ref (2)'!$O$5,IF(AND($D539=0,$K539="Electric"),'AMI Ref (2)'!$P$5,IF(AND($D539=0,$K539="N/A"),0,0))))</f>
        <v>0</v>
      </c>
      <c r="AM539" s="77">
        <f>IF(AND($D539=1,$K539="Oil"),'AMI Ref (2)'!$N$6,IF(AND($D539=1,$K539="Gas"),'AMI Ref (2)'!$O$6,IF(AND($D539=1,$K539="Electric"),'AMI Ref (2)'!$P$6,IF(AND($D539=1,$K539="N/A"),0,0))))</f>
        <v>0</v>
      </c>
      <c r="AN539" s="77">
        <f>IF(AND($D539=2,$K539="Oil"),'AMI Ref (2)'!$N$7,IF(AND($D539=2,$K539="Gas"),'AMI Ref (2)'!$O$7,IF(AND($D539=2,$K539="Electric"),'AMI Ref (2)'!$P$7,IF(AND($D539=2,$K539="N/A"),0,0))))</f>
        <v>0</v>
      </c>
      <c r="AO539" s="77">
        <f>IF(AND($D539=3,$K539="Oil"),'AMI Ref (2)'!$N$8,IF(AND($D539=3,$K539="Gas"),'AMI Ref (2)'!$O$8,IF(AND($D539=3,$K539="Electric"),'AMI Ref (2)'!$P$8,IF(AND($D539=3,$K539="N/A"),0,0))))</f>
        <v>0</v>
      </c>
      <c r="AP539" s="77">
        <f>IF(AND($D539=4,$K539="Oil"),'AMI Ref (2)'!$N$9,IF(AND($D539=4,$K539="Gas"),'AMI Ref (2)'!$O$9,IF(AND($D539=4,$K539="Electric"),'AMI Ref (2)'!$P$9,IF(AND($D539=4,$K539="N/A"),0,0))))</f>
        <v>0</v>
      </c>
      <c r="AQ539" s="77">
        <f>IF(AND($D539=5,$K539="Oil"),'AMI Ref (2)'!$N$10,IF(AND($D539=5,$K539="Gas"),'AMI Ref (2)'!$O$10,IF(AND($D539=5,$K539="Electric"),'AMI Ref (2)'!$P$10,IF(AND($D539=5,$K539="N/A"),0,0))))</f>
        <v>0</v>
      </c>
      <c r="AR539" s="86">
        <f t="shared" si="124"/>
        <v>0</v>
      </c>
      <c r="AS539" s="87" t="e">
        <f t="shared" si="125"/>
        <v>#N/A</v>
      </c>
    </row>
    <row r="540" spans="1:45" ht="12.95" customHeight="1" x14ac:dyDescent="0.2">
      <c r="A540" s="68">
        <v>538</v>
      </c>
      <c r="B540" s="79">
        <f>Input!E555</f>
        <v>0</v>
      </c>
      <c r="C540" s="79">
        <f>Input!F555</f>
        <v>0</v>
      </c>
      <c r="D540" s="79">
        <f>Input!G555</f>
        <v>0</v>
      </c>
      <c r="E540" s="79">
        <f>Input!H555</f>
        <v>0</v>
      </c>
      <c r="F540" s="80">
        <f>Input!I555</f>
        <v>0</v>
      </c>
      <c r="G540" s="80">
        <f>Input!J555</f>
        <v>0</v>
      </c>
      <c r="H540" s="79">
        <f>Input!K555</f>
        <v>0</v>
      </c>
      <c r="I540" s="79">
        <f>Input!L555</f>
        <v>0</v>
      </c>
      <c r="J540" s="79">
        <f>Input!M555</f>
        <v>0</v>
      </c>
      <c r="K540" s="79">
        <f>Input!N555</f>
        <v>0</v>
      </c>
      <c r="L540" s="79">
        <f>Input!O555</f>
        <v>0</v>
      </c>
      <c r="M540" s="81" t="str">
        <f t="shared" si="116"/>
        <v/>
      </c>
      <c r="N540" s="82">
        <f t="shared" si="117"/>
        <v>0</v>
      </c>
      <c r="O540" s="83">
        <f>Input!C555</f>
        <v>0</v>
      </c>
      <c r="P540" s="83"/>
      <c r="R540" s="11">
        <f t="shared" si="113"/>
        <v>0</v>
      </c>
      <c r="S540" s="15" t="str">
        <f t="shared" si="114"/>
        <v xml:space="preserve"> </v>
      </c>
      <c r="T540" s="15"/>
      <c r="U540" s="12">
        <f t="shared" si="118"/>
        <v>0</v>
      </c>
      <c r="V540" s="12">
        <f t="shared" si="119"/>
        <v>0</v>
      </c>
      <c r="W540" s="12">
        <f t="shared" si="120"/>
        <v>0</v>
      </c>
      <c r="X540" s="12">
        <f t="shared" si="121"/>
        <v>0</v>
      </c>
      <c r="Y540" s="12">
        <f t="shared" si="122"/>
        <v>0</v>
      </c>
      <c r="Z540" s="12">
        <f t="shared" si="123"/>
        <v>0</v>
      </c>
      <c r="AA540" s="12">
        <f t="shared" si="112"/>
        <v>0</v>
      </c>
      <c r="AB540" s="12" t="str">
        <f t="shared" si="115"/>
        <v>00</v>
      </c>
      <c r="AC540" s="85" t="e">
        <f>VLOOKUP(AB540,'AMI Ref (2)'!T:U,2,FALSE)</f>
        <v>#N/A</v>
      </c>
      <c r="AD540" s="86"/>
      <c r="AE540" s="77">
        <f>IF(AND($D540=0,$J540="Oil"),'AMI Ref (2)'!$K$5,IF(AND($D540=0,$J540="Gas"),'AMI Ref (2)'!$L$5,IF(AND($D540=0,$J540="Electric"),'AMI Ref (2)'!$M$5,IF(AND($D540=0,$J540="N/A"),0,0))))</f>
        <v>0</v>
      </c>
      <c r="AF540" s="77">
        <f>IF(AND($D540=1,$J540="Oil"),'AMI Ref (2)'!$K$6,IF(AND($D540=1,$J540="Gas"),'AMI Ref (2)'!$L$6,IF(AND($D540=1,$J540="Electric"),'AMI Ref (2)'!$M$6,IF(AND($D540=1,$J540="N/A"),0,0))))</f>
        <v>0</v>
      </c>
      <c r="AG540" s="77">
        <f>IF(AND($D540=2,$J540="Oil"),'AMI Ref (2)'!$K$7,IF(AND($D540=2,$J540="Gas"),'AMI Ref (2)'!$L$7,IF(AND($D540=2,$J540="Electric"),'AMI Ref (2)'!$M$7,IF(AND($D540=2,$J540="N/A"),0,0))))</f>
        <v>0</v>
      </c>
      <c r="AH540" s="77">
        <f>IF(AND($D540=3,$J540="Oil"),'AMI Ref (2)'!$K$8,IF(AND($D540=3,$J540="Gas"),'AMI Ref (2)'!$L$8,IF(AND($D540=3,$J540="Electric"),'AMI Ref (2)'!$M$8,IF(AND($D540=3,$J540="N/A"),0,0))))</f>
        <v>0</v>
      </c>
      <c r="AI540" s="77">
        <f>IF(AND($D540=4,$J540="Oil"),'AMI Ref (2)'!$K$9,IF(AND($D540=4,$J540="Gas"),'AMI Ref (2)'!$L$9,IF(AND($D540=4,$J540="Electric"),'AMI Ref (2)'!$M$9,IF(AND($D540=4,$J540="N/A"),0,0))))</f>
        <v>0</v>
      </c>
      <c r="AJ540" s="77">
        <f>IF(AND($D540=5,$J540="Oil"),'AMI Ref (2)'!$K$10,IF(AND($D540=5,$J540="Gas"),'AMI Ref (2)'!$L$10,IF(AND($D540=5,$J540="Electric"),'AMI Ref (2)'!$M$10,IF(AND($D540=5,$J540="N/A"),0,0))))</f>
        <v>0</v>
      </c>
      <c r="AK540" s="42"/>
      <c r="AL540" s="77">
        <f>IF(AND($D540=0,$K540="Oil"),'AMI Ref (2)'!$N$5,IF(AND($D540=0,$K540="Gas"),'AMI Ref (2)'!$O$5,IF(AND($D540=0,$K540="Electric"),'AMI Ref (2)'!$P$5,IF(AND($D540=0,$K540="N/A"),0,0))))</f>
        <v>0</v>
      </c>
      <c r="AM540" s="77">
        <f>IF(AND($D540=1,$K540="Oil"),'AMI Ref (2)'!$N$6,IF(AND($D540=1,$K540="Gas"),'AMI Ref (2)'!$O$6,IF(AND($D540=1,$K540="Electric"),'AMI Ref (2)'!$P$6,IF(AND($D540=1,$K540="N/A"),0,0))))</f>
        <v>0</v>
      </c>
      <c r="AN540" s="77">
        <f>IF(AND($D540=2,$K540="Oil"),'AMI Ref (2)'!$N$7,IF(AND($D540=2,$K540="Gas"),'AMI Ref (2)'!$O$7,IF(AND($D540=2,$K540="Electric"),'AMI Ref (2)'!$P$7,IF(AND($D540=2,$K540="N/A"),0,0))))</f>
        <v>0</v>
      </c>
      <c r="AO540" s="77">
        <f>IF(AND($D540=3,$K540="Oil"),'AMI Ref (2)'!$N$8,IF(AND($D540=3,$K540="Gas"),'AMI Ref (2)'!$O$8,IF(AND($D540=3,$K540="Electric"),'AMI Ref (2)'!$P$8,IF(AND($D540=3,$K540="N/A"),0,0))))</f>
        <v>0</v>
      </c>
      <c r="AP540" s="77">
        <f>IF(AND($D540=4,$K540="Oil"),'AMI Ref (2)'!$N$9,IF(AND($D540=4,$K540="Gas"),'AMI Ref (2)'!$O$9,IF(AND($D540=4,$K540="Electric"),'AMI Ref (2)'!$P$9,IF(AND($D540=4,$K540="N/A"),0,0))))</f>
        <v>0</v>
      </c>
      <c r="AQ540" s="77">
        <f>IF(AND($D540=5,$K540="Oil"),'AMI Ref (2)'!$N$10,IF(AND($D540=5,$K540="Gas"),'AMI Ref (2)'!$O$10,IF(AND($D540=5,$K540="Electric"),'AMI Ref (2)'!$P$10,IF(AND($D540=5,$K540="N/A"),0,0))))</f>
        <v>0</v>
      </c>
      <c r="AR540" s="86">
        <f t="shared" si="124"/>
        <v>0</v>
      </c>
      <c r="AS540" s="87" t="e">
        <f t="shared" si="125"/>
        <v>#N/A</v>
      </c>
    </row>
    <row r="541" spans="1:45" ht="12.95" customHeight="1" x14ac:dyDescent="0.2">
      <c r="A541" s="68">
        <v>539</v>
      </c>
      <c r="B541" s="79">
        <f>Input!E556</f>
        <v>0</v>
      </c>
      <c r="C541" s="79">
        <f>Input!F556</f>
        <v>0</v>
      </c>
      <c r="D541" s="79">
        <f>Input!G556</f>
        <v>0</v>
      </c>
      <c r="E541" s="79">
        <f>Input!H556</f>
        <v>0</v>
      </c>
      <c r="F541" s="80">
        <f>Input!I556</f>
        <v>0</v>
      </c>
      <c r="G541" s="80">
        <f>Input!J556</f>
        <v>0</v>
      </c>
      <c r="H541" s="79">
        <f>Input!K556</f>
        <v>0</v>
      </c>
      <c r="I541" s="79">
        <f>Input!L556</f>
        <v>0</v>
      </c>
      <c r="J541" s="79">
        <f>Input!M556</f>
        <v>0</v>
      </c>
      <c r="K541" s="79">
        <f>Input!N556</f>
        <v>0</v>
      </c>
      <c r="L541" s="79">
        <f>Input!O556</f>
        <v>0</v>
      </c>
      <c r="M541" s="81" t="str">
        <f t="shared" si="116"/>
        <v/>
      </c>
      <c r="N541" s="82">
        <f t="shared" si="117"/>
        <v>0</v>
      </c>
      <c r="O541" s="83">
        <f>Input!C556</f>
        <v>0</v>
      </c>
      <c r="P541" s="83"/>
      <c r="R541" s="11">
        <f t="shared" si="113"/>
        <v>0</v>
      </c>
      <c r="S541" s="15" t="str">
        <f t="shared" si="114"/>
        <v xml:space="preserve"> </v>
      </c>
      <c r="T541" s="15"/>
      <c r="U541" s="12">
        <f t="shared" si="118"/>
        <v>0</v>
      </c>
      <c r="V541" s="12">
        <f t="shared" si="119"/>
        <v>0</v>
      </c>
      <c r="W541" s="12">
        <f t="shared" si="120"/>
        <v>0</v>
      </c>
      <c r="X541" s="12">
        <f t="shared" si="121"/>
        <v>0</v>
      </c>
      <c r="Y541" s="12">
        <f t="shared" si="122"/>
        <v>0</v>
      </c>
      <c r="Z541" s="12">
        <f t="shared" si="123"/>
        <v>0</v>
      </c>
      <c r="AA541" s="12">
        <f t="shared" si="112"/>
        <v>0</v>
      </c>
      <c r="AB541" s="12" t="str">
        <f t="shared" si="115"/>
        <v>00</v>
      </c>
      <c r="AC541" s="85" t="e">
        <f>VLOOKUP(AB541,'AMI Ref (2)'!T:U,2,FALSE)</f>
        <v>#N/A</v>
      </c>
      <c r="AD541" s="86"/>
      <c r="AE541" s="77">
        <f>IF(AND($D541=0,$J541="Oil"),'AMI Ref (2)'!$K$5,IF(AND($D541=0,$J541="Gas"),'AMI Ref (2)'!$L$5,IF(AND($D541=0,$J541="Electric"),'AMI Ref (2)'!$M$5,IF(AND($D541=0,$J541="N/A"),0,0))))</f>
        <v>0</v>
      </c>
      <c r="AF541" s="77">
        <f>IF(AND($D541=1,$J541="Oil"),'AMI Ref (2)'!$K$6,IF(AND($D541=1,$J541="Gas"),'AMI Ref (2)'!$L$6,IF(AND($D541=1,$J541="Electric"),'AMI Ref (2)'!$M$6,IF(AND($D541=1,$J541="N/A"),0,0))))</f>
        <v>0</v>
      </c>
      <c r="AG541" s="77">
        <f>IF(AND($D541=2,$J541="Oil"),'AMI Ref (2)'!$K$7,IF(AND($D541=2,$J541="Gas"),'AMI Ref (2)'!$L$7,IF(AND($D541=2,$J541="Electric"),'AMI Ref (2)'!$M$7,IF(AND($D541=2,$J541="N/A"),0,0))))</f>
        <v>0</v>
      </c>
      <c r="AH541" s="77">
        <f>IF(AND($D541=3,$J541="Oil"),'AMI Ref (2)'!$K$8,IF(AND($D541=3,$J541="Gas"),'AMI Ref (2)'!$L$8,IF(AND($D541=3,$J541="Electric"),'AMI Ref (2)'!$M$8,IF(AND($D541=3,$J541="N/A"),0,0))))</f>
        <v>0</v>
      </c>
      <c r="AI541" s="77">
        <f>IF(AND($D541=4,$J541="Oil"),'AMI Ref (2)'!$K$9,IF(AND($D541=4,$J541="Gas"),'AMI Ref (2)'!$L$9,IF(AND($D541=4,$J541="Electric"),'AMI Ref (2)'!$M$9,IF(AND($D541=4,$J541="N/A"),0,0))))</f>
        <v>0</v>
      </c>
      <c r="AJ541" s="77">
        <f>IF(AND($D541=5,$J541="Oil"),'AMI Ref (2)'!$K$10,IF(AND($D541=5,$J541="Gas"),'AMI Ref (2)'!$L$10,IF(AND($D541=5,$J541="Electric"),'AMI Ref (2)'!$M$10,IF(AND($D541=5,$J541="N/A"),0,0))))</f>
        <v>0</v>
      </c>
      <c r="AK541" s="42"/>
      <c r="AL541" s="77">
        <f>IF(AND($D541=0,$K541="Oil"),'AMI Ref (2)'!$N$5,IF(AND($D541=0,$K541="Gas"),'AMI Ref (2)'!$O$5,IF(AND($D541=0,$K541="Electric"),'AMI Ref (2)'!$P$5,IF(AND($D541=0,$K541="N/A"),0,0))))</f>
        <v>0</v>
      </c>
      <c r="AM541" s="77">
        <f>IF(AND($D541=1,$K541="Oil"),'AMI Ref (2)'!$N$6,IF(AND($D541=1,$K541="Gas"),'AMI Ref (2)'!$O$6,IF(AND($D541=1,$K541="Electric"),'AMI Ref (2)'!$P$6,IF(AND($D541=1,$K541="N/A"),0,0))))</f>
        <v>0</v>
      </c>
      <c r="AN541" s="77">
        <f>IF(AND($D541=2,$K541="Oil"),'AMI Ref (2)'!$N$7,IF(AND($D541=2,$K541="Gas"),'AMI Ref (2)'!$O$7,IF(AND($D541=2,$K541="Electric"),'AMI Ref (2)'!$P$7,IF(AND($D541=2,$K541="N/A"),0,0))))</f>
        <v>0</v>
      </c>
      <c r="AO541" s="77">
        <f>IF(AND($D541=3,$K541="Oil"),'AMI Ref (2)'!$N$8,IF(AND($D541=3,$K541="Gas"),'AMI Ref (2)'!$O$8,IF(AND($D541=3,$K541="Electric"),'AMI Ref (2)'!$P$8,IF(AND($D541=3,$K541="N/A"),0,0))))</f>
        <v>0</v>
      </c>
      <c r="AP541" s="77">
        <f>IF(AND($D541=4,$K541="Oil"),'AMI Ref (2)'!$N$9,IF(AND($D541=4,$K541="Gas"),'AMI Ref (2)'!$O$9,IF(AND($D541=4,$K541="Electric"),'AMI Ref (2)'!$P$9,IF(AND($D541=4,$K541="N/A"),0,0))))</f>
        <v>0</v>
      </c>
      <c r="AQ541" s="77">
        <f>IF(AND($D541=5,$K541="Oil"),'AMI Ref (2)'!$N$10,IF(AND($D541=5,$K541="Gas"),'AMI Ref (2)'!$O$10,IF(AND($D541=5,$K541="Electric"),'AMI Ref (2)'!$P$10,IF(AND($D541=5,$K541="N/A"),0,0))))</f>
        <v>0</v>
      </c>
      <c r="AR541" s="86">
        <f t="shared" si="124"/>
        <v>0</v>
      </c>
      <c r="AS541" s="87" t="e">
        <f t="shared" si="125"/>
        <v>#N/A</v>
      </c>
    </row>
    <row r="542" spans="1:45" ht="12.95" customHeight="1" x14ac:dyDescent="0.2">
      <c r="A542" s="68">
        <v>540</v>
      </c>
      <c r="B542" s="79">
        <f>Input!E557</f>
        <v>0</v>
      </c>
      <c r="C542" s="79">
        <f>Input!F557</f>
        <v>0</v>
      </c>
      <c r="D542" s="79">
        <f>Input!G557</f>
        <v>0</v>
      </c>
      <c r="E542" s="79">
        <f>Input!H557</f>
        <v>0</v>
      </c>
      <c r="F542" s="80">
        <f>Input!I557</f>
        <v>0</v>
      </c>
      <c r="G542" s="80">
        <f>Input!J557</f>
        <v>0</v>
      </c>
      <c r="H542" s="79">
        <f>Input!K557</f>
        <v>0</v>
      </c>
      <c r="I542" s="79">
        <f>Input!L557</f>
        <v>0</v>
      </c>
      <c r="J542" s="79">
        <f>Input!M557</f>
        <v>0</v>
      </c>
      <c r="K542" s="79">
        <f>Input!N557</f>
        <v>0</v>
      </c>
      <c r="L542" s="79">
        <f>Input!O557</f>
        <v>0</v>
      </c>
      <c r="M542" s="81" t="str">
        <f t="shared" si="116"/>
        <v/>
      </c>
      <c r="N542" s="82">
        <f t="shared" si="117"/>
        <v>0</v>
      </c>
      <c r="O542" s="83">
        <f>Input!C557</f>
        <v>0</v>
      </c>
      <c r="P542" s="83"/>
      <c r="R542" s="11">
        <f t="shared" si="113"/>
        <v>0</v>
      </c>
      <c r="S542" s="15" t="str">
        <f t="shared" si="114"/>
        <v xml:space="preserve"> </v>
      </c>
      <c r="T542" s="15"/>
      <c r="U542" s="12">
        <f t="shared" si="118"/>
        <v>0</v>
      </c>
      <c r="V542" s="12">
        <f t="shared" si="119"/>
        <v>0</v>
      </c>
      <c r="W542" s="12">
        <f t="shared" si="120"/>
        <v>0</v>
      </c>
      <c r="X542" s="12">
        <f t="shared" si="121"/>
        <v>0</v>
      </c>
      <c r="Y542" s="12">
        <f t="shared" si="122"/>
        <v>0</v>
      </c>
      <c r="Z542" s="12">
        <f t="shared" si="123"/>
        <v>0</v>
      </c>
      <c r="AA542" s="12">
        <f t="shared" si="112"/>
        <v>0</v>
      </c>
      <c r="AB542" s="12" t="str">
        <f t="shared" si="115"/>
        <v>00</v>
      </c>
      <c r="AC542" s="85" t="e">
        <f>VLOOKUP(AB542,'AMI Ref (2)'!T:U,2,FALSE)</f>
        <v>#N/A</v>
      </c>
      <c r="AD542" s="86"/>
      <c r="AE542" s="77">
        <f>IF(AND($D542=0,$J542="Oil"),'AMI Ref (2)'!$K$5,IF(AND($D542=0,$J542="Gas"),'AMI Ref (2)'!$L$5,IF(AND($D542=0,$J542="Electric"),'AMI Ref (2)'!$M$5,IF(AND($D542=0,$J542="N/A"),0,0))))</f>
        <v>0</v>
      </c>
      <c r="AF542" s="77">
        <f>IF(AND($D542=1,$J542="Oil"),'AMI Ref (2)'!$K$6,IF(AND($D542=1,$J542="Gas"),'AMI Ref (2)'!$L$6,IF(AND($D542=1,$J542="Electric"),'AMI Ref (2)'!$M$6,IF(AND($D542=1,$J542="N/A"),0,0))))</f>
        <v>0</v>
      </c>
      <c r="AG542" s="77">
        <f>IF(AND($D542=2,$J542="Oil"),'AMI Ref (2)'!$K$7,IF(AND($D542=2,$J542="Gas"),'AMI Ref (2)'!$L$7,IF(AND($D542=2,$J542="Electric"),'AMI Ref (2)'!$M$7,IF(AND($D542=2,$J542="N/A"),0,0))))</f>
        <v>0</v>
      </c>
      <c r="AH542" s="77">
        <f>IF(AND($D542=3,$J542="Oil"),'AMI Ref (2)'!$K$8,IF(AND($D542=3,$J542="Gas"),'AMI Ref (2)'!$L$8,IF(AND($D542=3,$J542="Electric"),'AMI Ref (2)'!$M$8,IF(AND($D542=3,$J542="N/A"),0,0))))</f>
        <v>0</v>
      </c>
      <c r="AI542" s="77">
        <f>IF(AND($D542=4,$J542="Oil"),'AMI Ref (2)'!$K$9,IF(AND($D542=4,$J542="Gas"),'AMI Ref (2)'!$L$9,IF(AND($D542=4,$J542="Electric"),'AMI Ref (2)'!$M$9,IF(AND($D542=4,$J542="N/A"),0,0))))</f>
        <v>0</v>
      </c>
      <c r="AJ542" s="77">
        <f>IF(AND($D542=5,$J542="Oil"),'AMI Ref (2)'!$K$10,IF(AND($D542=5,$J542="Gas"),'AMI Ref (2)'!$L$10,IF(AND($D542=5,$J542="Electric"),'AMI Ref (2)'!$M$10,IF(AND($D542=5,$J542="N/A"),0,0))))</f>
        <v>0</v>
      </c>
      <c r="AK542" s="42"/>
      <c r="AL542" s="77">
        <f>IF(AND($D542=0,$K542="Oil"),'AMI Ref (2)'!$N$5,IF(AND($D542=0,$K542="Gas"),'AMI Ref (2)'!$O$5,IF(AND($D542=0,$K542="Electric"),'AMI Ref (2)'!$P$5,IF(AND($D542=0,$K542="N/A"),0,0))))</f>
        <v>0</v>
      </c>
      <c r="AM542" s="77">
        <f>IF(AND($D542=1,$K542="Oil"),'AMI Ref (2)'!$N$6,IF(AND($D542=1,$K542="Gas"),'AMI Ref (2)'!$O$6,IF(AND($D542=1,$K542="Electric"),'AMI Ref (2)'!$P$6,IF(AND($D542=1,$K542="N/A"),0,0))))</f>
        <v>0</v>
      </c>
      <c r="AN542" s="77">
        <f>IF(AND($D542=2,$K542="Oil"),'AMI Ref (2)'!$N$7,IF(AND($D542=2,$K542="Gas"),'AMI Ref (2)'!$O$7,IF(AND($D542=2,$K542="Electric"),'AMI Ref (2)'!$P$7,IF(AND($D542=2,$K542="N/A"),0,0))))</f>
        <v>0</v>
      </c>
      <c r="AO542" s="77">
        <f>IF(AND($D542=3,$K542="Oil"),'AMI Ref (2)'!$N$8,IF(AND($D542=3,$K542="Gas"),'AMI Ref (2)'!$O$8,IF(AND($D542=3,$K542="Electric"),'AMI Ref (2)'!$P$8,IF(AND($D542=3,$K542="N/A"),0,0))))</f>
        <v>0</v>
      </c>
      <c r="AP542" s="77">
        <f>IF(AND($D542=4,$K542="Oil"),'AMI Ref (2)'!$N$9,IF(AND($D542=4,$K542="Gas"),'AMI Ref (2)'!$O$9,IF(AND($D542=4,$K542="Electric"),'AMI Ref (2)'!$P$9,IF(AND($D542=4,$K542="N/A"),0,0))))</f>
        <v>0</v>
      </c>
      <c r="AQ542" s="77">
        <f>IF(AND($D542=5,$K542="Oil"),'AMI Ref (2)'!$N$10,IF(AND($D542=5,$K542="Gas"),'AMI Ref (2)'!$O$10,IF(AND($D542=5,$K542="Electric"),'AMI Ref (2)'!$P$10,IF(AND($D542=5,$K542="N/A"),0,0))))</f>
        <v>0</v>
      </c>
      <c r="AR542" s="86">
        <f t="shared" si="124"/>
        <v>0</v>
      </c>
      <c r="AS542" s="87" t="e">
        <f t="shared" si="125"/>
        <v>#N/A</v>
      </c>
    </row>
    <row r="543" spans="1:45" ht="12.95" customHeight="1" x14ac:dyDescent="0.2">
      <c r="A543" s="68">
        <v>541</v>
      </c>
      <c r="B543" s="79">
        <f>Input!E558</f>
        <v>0</v>
      </c>
      <c r="C543" s="79">
        <f>Input!F558</f>
        <v>0</v>
      </c>
      <c r="D543" s="79">
        <f>Input!G558</f>
        <v>0</v>
      </c>
      <c r="E543" s="79">
        <f>Input!H558</f>
        <v>0</v>
      </c>
      <c r="F543" s="80">
        <f>Input!I558</f>
        <v>0</v>
      </c>
      <c r="G543" s="80">
        <f>Input!J558</f>
        <v>0</v>
      </c>
      <c r="H543" s="79">
        <f>Input!K558</f>
        <v>0</v>
      </c>
      <c r="I543" s="79">
        <f>Input!L558</f>
        <v>0</v>
      </c>
      <c r="J543" s="79">
        <f>Input!M558</f>
        <v>0</v>
      </c>
      <c r="K543" s="79">
        <f>Input!N558</f>
        <v>0</v>
      </c>
      <c r="L543" s="79">
        <f>Input!O558</f>
        <v>0</v>
      </c>
      <c r="M543" s="81" t="str">
        <f t="shared" si="116"/>
        <v/>
      </c>
      <c r="N543" s="82">
        <f t="shared" si="117"/>
        <v>0</v>
      </c>
      <c r="O543" s="83">
        <f>Input!C558</f>
        <v>0</v>
      </c>
      <c r="P543" s="83"/>
      <c r="R543" s="11">
        <f t="shared" si="113"/>
        <v>0</v>
      </c>
      <c r="S543" s="15" t="str">
        <f t="shared" si="114"/>
        <v xml:space="preserve"> </v>
      </c>
      <c r="T543" s="15"/>
      <c r="U543" s="12">
        <f t="shared" si="118"/>
        <v>0</v>
      </c>
      <c r="V543" s="12">
        <f t="shared" si="119"/>
        <v>0</v>
      </c>
      <c r="W543" s="12">
        <f t="shared" si="120"/>
        <v>0</v>
      </c>
      <c r="X543" s="12">
        <f t="shared" si="121"/>
        <v>0</v>
      </c>
      <c r="Y543" s="12">
        <f t="shared" si="122"/>
        <v>0</v>
      </c>
      <c r="Z543" s="12">
        <f t="shared" si="123"/>
        <v>0</v>
      </c>
      <c r="AA543" s="12">
        <f t="shared" si="112"/>
        <v>0</v>
      </c>
      <c r="AB543" s="12" t="str">
        <f t="shared" si="115"/>
        <v>00</v>
      </c>
      <c r="AC543" s="85" t="e">
        <f>VLOOKUP(AB543,'AMI Ref (2)'!T:U,2,FALSE)</f>
        <v>#N/A</v>
      </c>
      <c r="AD543" s="86"/>
      <c r="AE543" s="77">
        <f>IF(AND($D543=0,$J543="Oil"),'AMI Ref (2)'!$K$5,IF(AND($D543=0,$J543="Gas"),'AMI Ref (2)'!$L$5,IF(AND($D543=0,$J543="Electric"),'AMI Ref (2)'!$M$5,IF(AND($D543=0,$J543="N/A"),0,0))))</f>
        <v>0</v>
      </c>
      <c r="AF543" s="77">
        <f>IF(AND($D543=1,$J543="Oil"),'AMI Ref (2)'!$K$6,IF(AND($D543=1,$J543="Gas"),'AMI Ref (2)'!$L$6,IF(AND($D543=1,$J543="Electric"),'AMI Ref (2)'!$M$6,IF(AND($D543=1,$J543="N/A"),0,0))))</f>
        <v>0</v>
      </c>
      <c r="AG543" s="77">
        <f>IF(AND($D543=2,$J543="Oil"),'AMI Ref (2)'!$K$7,IF(AND($D543=2,$J543="Gas"),'AMI Ref (2)'!$L$7,IF(AND($D543=2,$J543="Electric"),'AMI Ref (2)'!$M$7,IF(AND($D543=2,$J543="N/A"),0,0))))</f>
        <v>0</v>
      </c>
      <c r="AH543" s="77">
        <f>IF(AND($D543=3,$J543="Oil"),'AMI Ref (2)'!$K$8,IF(AND($D543=3,$J543="Gas"),'AMI Ref (2)'!$L$8,IF(AND($D543=3,$J543="Electric"),'AMI Ref (2)'!$M$8,IF(AND($D543=3,$J543="N/A"),0,0))))</f>
        <v>0</v>
      </c>
      <c r="AI543" s="77">
        <f>IF(AND($D543=4,$J543="Oil"),'AMI Ref (2)'!$K$9,IF(AND($D543=4,$J543="Gas"),'AMI Ref (2)'!$L$9,IF(AND($D543=4,$J543="Electric"),'AMI Ref (2)'!$M$9,IF(AND($D543=4,$J543="N/A"),0,0))))</f>
        <v>0</v>
      </c>
      <c r="AJ543" s="77">
        <f>IF(AND($D543=5,$J543="Oil"),'AMI Ref (2)'!$K$10,IF(AND($D543=5,$J543="Gas"),'AMI Ref (2)'!$L$10,IF(AND($D543=5,$J543="Electric"),'AMI Ref (2)'!$M$10,IF(AND($D543=5,$J543="N/A"),0,0))))</f>
        <v>0</v>
      </c>
      <c r="AK543" s="42"/>
      <c r="AL543" s="77">
        <f>IF(AND($D543=0,$K543="Oil"),'AMI Ref (2)'!$N$5,IF(AND($D543=0,$K543="Gas"),'AMI Ref (2)'!$O$5,IF(AND($D543=0,$K543="Electric"),'AMI Ref (2)'!$P$5,IF(AND($D543=0,$K543="N/A"),0,0))))</f>
        <v>0</v>
      </c>
      <c r="AM543" s="77">
        <f>IF(AND($D543=1,$K543="Oil"),'AMI Ref (2)'!$N$6,IF(AND($D543=1,$K543="Gas"),'AMI Ref (2)'!$O$6,IF(AND($D543=1,$K543="Electric"),'AMI Ref (2)'!$P$6,IF(AND($D543=1,$K543="N/A"),0,0))))</f>
        <v>0</v>
      </c>
      <c r="AN543" s="77">
        <f>IF(AND($D543=2,$K543="Oil"),'AMI Ref (2)'!$N$7,IF(AND($D543=2,$K543="Gas"),'AMI Ref (2)'!$O$7,IF(AND($D543=2,$K543="Electric"),'AMI Ref (2)'!$P$7,IF(AND($D543=2,$K543="N/A"),0,0))))</f>
        <v>0</v>
      </c>
      <c r="AO543" s="77">
        <f>IF(AND($D543=3,$K543="Oil"),'AMI Ref (2)'!$N$8,IF(AND($D543=3,$K543="Gas"),'AMI Ref (2)'!$O$8,IF(AND($D543=3,$K543="Electric"),'AMI Ref (2)'!$P$8,IF(AND($D543=3,$K543="N/A"),0,0))))</f>
        <v>0</v>
      </c>
      <c r="AP543" s="77">
        <f>IF(AND($D543=4,$K543="Oil"),'AMI Ref (2)'!$N$9,IF(AND($D543=4,$K543="Gas"),'AMI Ref (2)'!$O$9,IF(AND($D543=4,$K543="Electric"),'AMI Ref (2)'!$P$9,IF(AND($D543=4,$K543="N/A"),0,0))))</f>
        <v>0</v>
      </c>
      <c r="AQ543" s="77">
        <f>IF(AND($D543=5,$K543="Oil"),'AMI Ref (2)'!$N$10,IF(AND($D543=5,$K543="Gas"),'AMI Ref (2)'!$O$10,IF(AND($D543=5,$K543="Electric"),'AMI Ref (2)'!$P$10,IF(AND($D543=5,$K543="N/A"),0,0))))</f>
        <v>0</v>
      </c>
      <c r="AR543" s="86">
        <f t="shared" si="124"/>
        <v>0</v>
      </c>
      <c r="AS543" s="87" t="e">
        <f t="shared" si="125"/>
        <v>#N/A</v>
      </c>
    </row>
    <row r="544" spans="1:45" ht="12.95" customHeight="1" x14ac:dyDescent="0.2">
      <c r="A544" s="68">
        <v>542</v>
      </c>
      <c r="B544" s="79">
        <f>Input!E559</f>
        <v>0</v>
      </c>
      <c r="C544" s="79">
        <f>Input!F559</f>
        <v>0</v>
      </c>
      <c r="D544" s="79">
        <f>Input!G559</f>
        <v>0</v>
      </c>
      <c r="E544" s="79">
        <f>Input!H559</f>
        <v>0</v>
      </c>
      <c r="F544" s="80">
        <f>Input!I559</f>
        <v>0</v>
      </c>
      <c r="G544" s="80">
        <f>Input!J559</f>
        <v>0</v>
      </c>
      <c r="H544" s="79">
        <f>Input!K559</f>
        <v>0</v>
      </c>
      <c r="I544" s="79">
        <f>Input!L559</f>
        <v>0</v>
      </c>
      <c r="J544" s="79">
        <f>Input!M559</f>
        <v>0</v>
      </c>
      <c r="K544" s="79">
        <f>Input!N559</f>
        <v>0</v>
      </c>
      <c r="L544" s="79">
        <f>Input!O559</f>
        <v>0</v>
      </c>
      <c r="M544" s="81" t="str">
        <f t="shared" si="116"/>
        <v/>
      </c>
      <c r="N544" s="82">
        <f t="shared" si="117"/>
        <v>0</v>
      </c>
      <c r="O544" s="83">
        <f>Input!C559</f>
        <v>0</v>
      </c>
      <c r="P544" s="83"/>
      <c r="R544" s="11">
        <f t="shared" si="113"/>
        <v>0</v>
      </c>
      <c r="S544" s="15" t="str">
        <f t="shared" si="114"/>
        <v xml:space="preserve"> </v>
      </c>
      <c r="T544" s="15"/>
      <c r="U544" s="12">
        <f t="shared" si="118"/>
        <v>0</v>
      </c>
      <c r="V544" s="12">
        <f t="shared" si="119"/>
        <v>0</v>
      </c>
      <c r="W544" s="12">
        <f t="shared" si="120"/>
        <v>0</v>
      </c>
      <c r="X544" s="12">
        <f t="shared" si="121"/>
        <v>0</v>
      </c>
      <c r="Y544" s="12">
        <f t="shared" si="122"/>
        <v>0</v>
      </c>
      <c r="Z544" s="12">
        <f t="shared" si="123"/>
        <v>0</v>
      </c>
      <c r="AA544" s="12">
        <f t="shared" si="112"/>
        <v>0</v>
      </c>
      <c r="AB544" s="12" t="str">
        <f t="shared" si="115"/>
        <v>00</v>
      </c>
      <c r="AC544" s="85" t="e">
        <f>VLOOKUP(AB544,'AMI Ref (2)'!T:U,2,FALSE)</f>
        <v>#N/A</v>
      </c>
      <c r="AD544" s="86"/>
      <c r="AE544" s="77">
        <f>IF(AND($D544=0,$J544="Oil"),'AMI Ref (2)'!$K$5,IF(AND($D544=0,$J544="Gas"),'AMI Ref (2)'!$L$5,IF(AND($D544=0,$J544="Electric"),'AMI Ref (2)'!$M$5,IF(AND($D544=0,$J544="N/A"),0,0))))</f>
        <v>0</v>
      </c>
      <c r="AF544" s="77">
        <f>IF(AND($D544=1,$J544="Oil"),'AMI Ref (2)'!$K$6,IF(AND($D544=1,$J544="Gas"),'AMI Ref (2)'!$L$6,IF(AND($D544=1,$J544="Electric"),'AMI Ref (2)'!$M$6,IF(AND($D544=1,$J544="N/A"),0,0))))</f>
        <v>0</v>
      </c>
      <c r="AG544" s="77">
        <f>IF(AND($D544=2,$J544="Oil"),'AMI Ref (2)'!$K$7,IF(AND($D544=2,$J544="Gas"),'AMI Ref (2)'!$L$7,IF(AND($D544=2,$J544="Electric"),'AMI Ref (2)'!$M$7,IF(AND($D544=2,$J544="N/A"),0,0))))</f>
        <v>0</v>
      </c>
      <c r="AH544" s="77">
        <f>IF(AND($D544=3,$J544="Oil"),'AMI Ref (2)'!$K$8,IF(AND($D544=3,$J544="Gas"),'AMI Ref (2)'!$L$8,IF(AND($D544=3,$J544="Electric"),'AMI Ref (2)'!$M$8,IF(AND($D544=3,$J544="N/A"),0,0))))</f>
        <v>0</v>
      </c>
      <c r="AI544" s="77">
        <f>IF(AND($D544=4,$J544="Oil"),'AMI Ref (2)'!$K$9,IF(AND($D544=4,$J544="Gas"),'AMI Ref (2)'!$L$9,IF(AND($D544=4,$J544="Electric"),'AMI Ref (2)'!$M$9,IF(AND($D544=4,$J544="N/A"),0,0))))</f>
        <v>0</v>
      </c>
      <c r="AJ544" s="77">
        <f>IF(AND($D544=5,$J544="Oil"),'AMI Ref (2)'!$K$10,IF(AND($D544=5,$J544="Gas"),'AMI Ref (2)'!$L$10,IF(AND($D544=5,$J544="Electric"),'AMI Ref (2)'!$M$10,IF(AND($D544=5,$J544="N/A"),0,0))))</f>
        <v>0</v>
      </c>
      <c r="AK544" s="42"/>
      <c r="AL544" s="77">
        <f>IF(AND($D544=0,$K544="Oil"),'AMI Ref (2)'!$N$5,IF(AND($D544=0,$K544="Gas"),'AMI Ref (2)'!$O$5,IF(AND($D544=0,$K544="Electric"),'AMI Ref (2)'!$P$5,IF(AND($D544=0,$K544="N/A"),0,0))))</f>
        <v>0</v>
      </c>
      <c r="AM544" s="77">
        <f>IF(AND($D544=1,$K544="Oil"),'AMI Ref (2)'!$N$6,IF(AND($D544=1,$K544="Gas"),'AMI Ref (2)'!$O$6,IF(AND($D544=1,$K544="Electric"),'AMI Ref (2)'!$P$6,IF(AND($D544=1,$K544="N/A"),0,0))))</f>
        <v>0</v>
      </c>
      <c r="AN544" s="77">
        <f>IF(AND($D544=2,$K544="Oil"),'AMI Ref (2)'!$N$7,IF(AND($D544=2,$K544="Gas"),'AMI Ref (2)'!$O$7,IF(AND($D544=2,$K544="Electric"),'AMI Ref (2)'!$P$7,IF(AND($D544=2,$K544="N/A"),0,0))))</f>
        <v>0</v>
      </c>
      <c r="AO544" s="77">
        <f>IF(AND($D544=3,$K544="Oil"),'AMI Ref (2)'!$N$8,IF(AND($D544=3,$K544="Gas"),'AMI Ref (2)'!$O$8,IF(AND($D544=3,$K544="Electric"),'AMI Ref (2)'!$P$8,IF(AND($D544=3,$K544="N/A"),0,0))))</f>
        <v>0</v>
      </c>
      <c r="AP544" s="77">
        <f>IF(AND($D544=4,$K544="Oil"),'AMI Ref (2)'!$N$9,IF(AND($D544=4,$K544="Gas"),'AMI Ref (2)'!$O$9,IF(AND($D544=4,$K544="Electric"),'AMI Ref (2)'!$P$9,IF(AND($D544=4,$K544="N/A"),0,0))))</f>
        <v>0</v>
      </c>
      <c r="AQ544" s="77">
        <f>IF(AND($D544=5,$K544="Oil"),'AMI Ref (2)'!$N$10,IF(AND($D544=5,$K544="Gas"),'AMI Ref (2)'!$O$10,IF(AND($D544=5,$K544="Electric"),'AMI Ref (2)'!$P$10,IF(AND($D544=5,$K544="N/A"),0,0))))</f>
        <v>0</v>
      </c>
      <c r="AR544" s="86">
        <f t="shared" si="124"/>
        <v>0</v>
      </c>
      <c r="AS544" s="87" t="e">
        <f t="shared" si="125"/>
        <v>#N/A</v>
      </c>
    </row>
    <row r="545" spans="1:45" ht="12.95" customHeight="1" x14ac:dyDescent="0.2">
      <c r="A545" s="68">
        <v>543</v>
      </c>
      <c r="B545" s="79">
        <f>Input!E560</f>
        <v>0</v>
      </c>
      <c r="C545" s="79">
        <f>Input!F560</f>
        <v>0</v>
      </c>
      <c r="D545" s="79">
        <f>Input!G560</f>
        <v>0</v>
      </c>
      <c r="E545" s="79">
        <f>Input!H560</f>
        <v>0</v>
      </c>
      <c r="F545" s="80">
        <f>Input!I560</f>
        <v>0</v>
      </c>
      <c r="G545" s="80">
        <f>Input!J560</f>
        <v>0</v>
      </c>
      <c r="H545" s="79">
        <f>Input!K560</f>
        <v>0</v>
      </c>
      <c r="I545" s="79">
        <f>Input!L560</f>
        <v>0</v>
      </c>
      <c r="J545" s="79">
        <f>Input!M560</f>
        <v>0</v>
      </c>
      <c r="K545" s="79">
        <f>Input!N560</f>
        <v>0</v>
      </c>
      <c r="L545" s="79">
        <f>Input!O560</f>
        <v>0</v>
      </c>
      <c r="M545" s="81" t="str">
        <f t="shared" si="116"/>
        <v/>
      </c>
      <c r="N545" s="82">
        <f t="shared" si="117"/>
        <v>0</v>
      </c>
      <c r="O545" s="83">
        <f>Input!C560</f>
        <v>0</v>
      </c>
      <c r="P545" s="83"/>
      <c r="R545" s="11">
        <f t="shared" si="113"/>
        <v>0</v>
      </c>
      <c r="S545" s="15" t="str">
        <f t="shared" si="114"/>
        <v xml:space="preserve"> </v>
      </c>
      <c r="T545" s="15"/>
      <c r="U545" s="12">
        <f t="shared" si="118"/>
        <v>0</v>
      </c>
      <c r="V545" s="12">
        <f t="shared" si="119"/>
        <v>0</v>
      </c>
      <c r="W545" s="12">
        <f t="shared" si="120"/>
        <v>0</v>
      </c>
      <c r="X545" s="12">
        <f t="shared" si="121"/>
        <v>0</v>
      </c>
      <c r="Y545" s="12">
        <f t="shared" si="122"/>
        <v>0</v>
      </c>
      <c r="Z545" s="12">
        <f t="shared" si="123"/>
        <v>0</v>
      </c>
      <c r="AA545" s="12">
        <f t="shared" si="112"/>
        <v>0</v>
      </c>
      <c r="AB545" s="12" t="str">
        <f t="shared" si="115"/>
        <v>00</v>
      </c>
      <c r="AC545" s="85" t="e">
        <f>VLOOKUP(AB545,'AMI Ref (2)'!T:U,2,FALSE)</f>
        <v>#N/A</v>
      </c>
      <c r="AD545" s="86"/>
      <c r="AE545" s="77">
        <f>IF(AND($D545=0,$J545="Oil"),'AMI Ref (2)'!$K$5,IF(AND($D545=0,$J545="Gas"),'AMI Ref (2)'!$L$5,IF(AND($D545=0,$J545="Electric"),'AMI Ref (2)'!$M$5,IF(AND($D545=0,$J545="N/A"),0,0))))</f>
        <v>0</v>
      </c>
      <c r="AF545" s="77">
        <f>IF(AND($D545=1,$J545="Oil"),'AMI Ref (2)'!$K$6,IF(AND($D545=1,$J545="Gas"),'AMI Ref (2)'!$L$6,IF(AND($D545=1,$J545="Electric"),'AMI Ref (2)'!$M$6,IF(AND($D545=1,$J545="N/A"),0,0))))</f>
        <v>0</v>
      </c>
      <c r="AG545" s="77">
        <f>IF(AND($D545=2,$J545="Oil"),'AMI Ref (2)'!$K$7,IF(AND($D545=2,$J545="Gas"),'AMI Ref (2)'!$L$7,IF(AND($D545=2,$J545="Electric"),'AMI Ref (2)'!$M$7,IF(AND($D545=2,$J545="N/A"),0,0))))</f>
        <v>0</v>
      </c>
      <c r="AH545" s="77">
        <f>IF(AND($D545=3,$J545="Oil"),'AMI Ref (2)'!$K$8,IF(AND($D545=3,$J545="Gas"),'AMI Ref (2)'!$L$8,IF(AND($D545=3,$J545="Electric"),'AMI Ref (2)'!$M$8,IF(AND($D545=3,$J545="N/A"),0,0))))</f>
        <v>0</v>
      </c>
      <c r="AI545" s="77">
        <f>IF(AND($D545=4,$J545="Oil"),'AMI Ref (2)'!$K$9,IF(AND($D545=4,$J545="Gas"),'AMI Ref (2)'!$L$9,IF(AND($D545=4,$J545="Electric"),'AMI Ref (2)'!$M$9,IF(AND($D545=4,$J545="N/A"),0,0))))</f>
        <v>0</v>
      </c>
      <c r="AJ545" s="77">
        <f>IF(AND($D545=5,$J545="Oil"),'AMI Ref (2)'!$K$10,IF(AND($D545=5,$J545="Gas"),'AMI Ref (2)'!$L$10,IF(AND($D545=5,$J545="Electric"),'AMI Ref (2)'!$M$10,IF(AND($D545=5,$J545="N/A"),0,0))))</f>
        <v>0</v>
      </c>
      <c r="AK545" s="42"/>
      <c r="AL545" s="77">
        <f>IF(AND($D545=0,$K545="Oil"),'AMI Ref (2)'!$N$5,IF(AND($D545=0,$K545="Gas"),'AMI Ref (2)'!$O$5,IF(AND($D545=0,$K545="Electric"),'AMI Ref (2)'!$P$5,IF(AND($D545=0,$K545="N/A"),0,0))))</f>
        <v>0</v>
      </c>
      <c r="AM545" s="77">
        <f>IF(AND($D545=1,$K545="Oil"),'AMI Ref (2)'!$N$6,IF(AND($D545=1,$K545="Gas"),'AMI Ref (2)'!$O$6,IF(AND($D545=1,$K545="Electric"),'AMI Ref (2)'!$P$6,IF(AND($D545=1,$K545="N/A"),0,0))))</f>
        <v>0</v>
      </c>
      <c r="AN545" s="77">
        <f>IF(AND($D545=2,$K545="Oil"),'AMI Ref (2)'!$N$7,IF(AND($D545=2,$K545="Gas"),'AMI Ref (2)'!$O$7,IF(AND($D545=2,$K545="Electric"),'AMI Ref (2)'!$P$7,IF(AND($D545=2,$K545="N/A"),0,0))))</f>
        <v>0</v>
      </c>
      <c r="AO545" s="77">
        <f>IF(AND($D545=3,$K545="Oil"),'AMI Ref (2)'!$N$8,IF(AND($D545=3,$K545="Gas"),'AMI Ref (2)'!$O$8,IF(AND($D545=3,$K545="Electric"),'AMI Ref (2)'!$P$8,IF(AND($D545=3,$K545="N/A"),0,0))))</f>
        <v>0</v>
      </c>
      <c r="AP545" s="77">
        <f>IF(AND($D545=4,$K545="Oil"),'AMI Ref (2)'!$N$9,IF(AND($D545=4,$K545="Gas"),'AMI Ref (2)'!$O$9,IF(AND($D545=4,$K545="Electric"),'AMI Ref (2)'!$P$9,IF(AND($D545=4,$K545="N/A"),0,0))))</f>
        <v>0</v>
      </c>
      <c r="AQ545" s="77">
        <f>IF(AND($D545=5,$K545="Oil"),'AMI Ref (2)'!$N$10,IF(AND($D545=5,$K545="Gas"),'AMI Ref (2)'!$O$10,IF(AND($D545=5,$K545="Electric"),'AMI Ref (2)'!$P$10,IF(AND($D545=5,$K545="N/A"),0,0))))</f>
        <v>0</v>
      </c>
      <c r="AR545" s="86">
        <f t="shared" si="124"/>
        <v>0</v>
      </c>
      <c r="AS545" s="87" t="e">
        <f t="shared" si="125"/>
        <v>#N/A</v>
      </c>
    </row>
    <row r="546" spans="1:45" ht="12.95" customHeight="1" x14ac:dyDescent="0.2">
      <c r="A546" s="68">
        <v>544</v>
      </c>
      <c r="B546" s="79">
        <f>Input!E561</f>
        <v>0</v>
      </c>
      <c r="C546" s="79">
        <f>Input!F561</f>
        <v>0</v>
      </c>
      <c r="D546" s="79">
        <f>Input!G561</f>
        <v>0</v>
      </c>
      <c r="E546" s="79">
        <f>Input!H561</f>
        <v>0</v>
      </c>
      <c r="F546" s="80">
        <f>Input!I561</f>
        <v>0</v>
      </c>
      <c r="G546" s="80">
        <f>Input!J561</f>
        <v>0</v>
      </c>
      <c r="H546" s="79">
        <f>Input!K561</f>
        <v>0</v>
      </c>
      <c r="I546" s="79">
        <f>Input!L561</f>
        <v>0</v>
      </c>
      <c r="J546" s="79">
        <f>Input!M561</f>
        <v>0</v>
      </c>
      <c r="K546" s="79">
        <f>Input!N561</f>
        <v>0</v>
      </c>
      <c r="L546" s="79">
        <f>Input!O561</f>
        <v>0</v>
      </c>
      <c r="M546" s="81" t="str">
        <f t="shared" si="116"/>
        <v/>
      </c>
      <c r="N546" s="82">
        <f t="shared" si="117"/>
        <v>0</v>
      </c>
      <c r="O546" s="83">
        <f>Input!C561</f>
        <v>0</v>
      </c>
      <c r="P546" s="83"/>
      <c r="R546" s="11">
        <f t="shared" si="113"/>
        <v>0</v>
      </c>
      <c r="S546" s="15" t="str">
        <f t="shared" si="114"/>
        <v xml:space="preserve"> </v>
      </c>
      <c r="T546" s="15"/>
      <c r="U546" s="12">
        <f t="shared" si="118"/>
        <v>0</v>
      </c>
      <c r="V546" s="12">
        <f t="shared" si="119"/>
        <v>0</v>
      </c>
      <c r="W546" s="12">
        <f t="shared" si="120"/>
        <v>0</v>
      </c>
      <c r="X546" s="12">
        <f t="shared" si="121"/>
        <v>0</v>
      </c>
      <c r="Y546" s="12">
        <f t="shared" si="122"/>
        <v>0</v>
      </c>
      <c r="Z546" s="12">
        <f t="shared" si="123"/>
        <v>0</v>
      </c>
      <c r="AA546" s="12">
        <f t="shared" si="112"/>
        <v>0</v>
      </c>
      <c r="AB546" s="12" t="str">
        <f t="shared" si="115"/>
        <v>00</v>
      </c>
      <c r="AC546" s="85" t="e">
        <f>VLOOKUP(AB546,'AMI Ref (2)'!T:U,2,FALSE)</f>
        <v>#N/A</v>
      </c>
      <c r="AD546" s="86"/>
      <c r="AE546" s="77">
        <f>IF(AND($D546=0,$J546="Oil"),'AMI Ref (2)'!$K$5,IF(AND($D546=0,$J546="Gas"),'AMI Ref (2)'!$L$5,IF(AND($D546=0,$J546="Electric"),'AMI Ref (2)'!$M$5,IF(AND($D546=0,$J546="N/A"),0,0))))</f>
        <v>0</v>
      </c>
      <c r="AF546" s="77">
        <f>IF(AND($D546=1,$J546="Oil"),'AMI Ref (2)'!$K$6,IF(AND($D546=1,$J546="Gas"),'AMI Ref (2)'!$L$6,IF(AND($D546=1,$J546="Electric"),'AMI Ref (2)'!$M$6,IF(AND($D546=1,$J546="N/A"),0,0))))</f>
        <v>0</v>
      </c>
      <c r="AG546" s="77">
        <f>IF(AND($D546=2,$J546="Oil"),'AMI Ref (2)'!$K$7,IF(AND($D546=2,$J546="Gas"),'AMI Ref (2)'!$L$7,IF(AND($D546=2,$J546="Electric"),'AMI Ref (2)'!$M$7,IF(AND($D546=2,$J546="N/A"),0,0))))</f>
        <v>0</v>
      </c>
      <c r="AH546" s="77">
        <f>IF(AND($D546=3,$J546="Oil"),'AMI Ref (2)'!$K$8,IF(AND($D546=3,$J546="Gas"),'AMI Ref (2)'!$L$8,IF(AND($D546=3,$J546="Electric"),'AMI Ref (2)'!$M$8,IF(AND($D546=3,$J546="N/A"),0,0))))</f>
        <v>0</v>
      </c>
      <c r="AI546" s="77">
        <f>IF(AND($D546=4,$J546="Oil"),'AMI Ref (2)'!$K$9,IF(AND($D546=4,$J546="Gas"),'AMI Ref (2)'!$L$9,IF(AND($D546=4,$J546="Electric"),'AMI Ref (2)'!$M$9,IF(AND($D546=4,$J546="N/A"),0,0))))</f>
        <v>0</v>
      </c>
      <c r="AJ546" s="77">
        <f>IF(AND($D546=5,$J546="Oil"),'AMI Ref (2)'!$K$10,IF(AND($D546=5,$J546="Gas"),'AMI Ref (2)'!$L$10,IF(AND($D546=5,$J546="Electric"),'AMI Ref (2)'!$M$10,IF(AND($D546=5,$J546="N/A"),0,0))))</f>
        <v>0</v>
      </c>
      <c r="AK546" s="42"/>
      <c r="AL546" s="77">
        <f>IF(AND($D546=0,$K546="Oil"),'AMI Ref (2)'!$N$5,IF(AND($D546=0,$K546="Gas"),'AMI Ref (2)'!$O$5,IF(AND($D546=0,$K546="Electric"),'AMI Ref (2)'!$P$5,IF(AND($D546=0,$K546="N/A"),0,0))))</f>
        <v>0</v>
      </c>
      <c r="AM546" s="77">
        <f>IF(AND($D546=1,$K546="Oil"),'AMI Ref (2)'!$N$6,IF(AND($D546=1,$K546="Gas"),'AMI Ref (2)'!$O$6,IF(AND($D546=1,$K546="Electric"),'AMI Ref (2)'!$P$6,IF(AND($D546=1,$K546="N/A"),0,0))))</f>
        <v>0</v>
      </c>
      <c r="AN546" s="77">
        <f>IF(AND($D546=2,$K546="Oil"),'AMI Ref (2)'!$N$7,IF(AND($D546=2,$K546="Gas"),'AMI Ref (2)'!$O$7,IF(AND($D546=2,$K546="Electric"),'AMI Ref (2)'!$P$7,IF(AND($D546=2,$K546="N/A"),0,0))))</f>
        <v>0</v>
      </c>
      <c r="AO546" s="77">
        <f>IF(AND($D546=3,$K546="Oil"),'AMI Ref (2)'!$N$8,IF(AND($D546=3,$K546="Gas"),'AMI Ref (2)'!$O$8,IF(AND($D546=3,$K546="Electric"),'AMI Ref (2)'!$P$8,IF(AND($D546=3,$K546="N/A"),0,0))))</f>
        <v>0</v>
      </c>
      <c r="AP546" s="77">
        <f>IF(AND($D546=4,$K546="Oil"),'AMI Ref (2)'!$N$9,IF(AND($D546=4,$K546="Gas"),'AMI Ref (2)'!$O$9,IF(AND($D546=4,$K546="Electric"),'AMI Ref (2)'!$P$9,IF(AND($D546=4,$K546="N/A"),0,0))))</f>
        <v>0</v>
      </c>
      <c r="AQ546" s="77">
        <f>IF(AND($D546=5,$K546="Oil"),'AMI Ref (2)'!$N$10,IF(AND($D546=5,$K546="Gas"),'AMI Ref (2)'!$O$10,IF(AND($D546=5,$K546="Electric"),'AMI Ref (2)'!$P$10,IF(AND($D546=5,$K546="N/A"),0,0))))</f>
        <v>0</v>
      </c>
      <c r="AR546" s="86">
        <f t="shared" si="124"/>
        <v>0</v>
      </c>
      <c r="AS546" s="87" t="e">
        <f t="shared" si="125"/>
        <v>#N/A</v>
      </c>
    </row>
    <row r="547" spans="1:45" ht="12.95" customHeight="1" x14ac:dyDescent="0.2">
      <c r="A547" s="68">
        <v>545</v>
      </c>
      <c r="B547" s="79">
        <f>Input!E562</f>
        <v>0</v>
      </c>
      <c r="C547" s="79">
        <f>Input!F562</f>
        <v>0</v>
      </c>
      <c r="D547" s="79">
        <f>Input!G562</f>
        <v>0</v>
      </c>
      <c r="E547" s="79">
        <f>Input!H562</f>
        <v>0</v>
      </c>
      <c r="F547" s="80">
        <f>Input!I562</f>
        <v>0</v>
      </c>
      <c r="G547" s="80">
        <f>Input!J562</f>
        <v>0</v>
      </c>
      <c r="H547" s="79">
        <f>Input!K562</f>
        <v>0</v>
      </c>
      <c r="I547" s="79">
        <f>Input!L562</f>
        <v>0</v>
      </c>
      <c r="J547" s="79">
        <f>Input!M562</f>
        <v>0</v>
      </c>
      <c r="K547" s="79">
        <f>Input!N562</f>
        <v>0</v>
      </c>
      <c r="L547" s="79">
        <f>Input!O562</f>
        <v>0</v>
      </c>
      <c r="M547" s="81" t="str">
        <f t="shared" si="116"/>
        <v/>
      </c>
      <c r="N547" s="82">
        <f t="shared" si="117"/>
        <v>0</v>
      </c>
      <c r="O547" s="83">
        <f>Input!C562</f>
        <v>0</v>
      </c>
      <c r="P547" s="83"/>
      <c r="R547" s="11">
        <f t="shared" si="113"/>
        <v>0</v>
      </c>
      <c r="S547" s="15" t="str">
        <f t="shared" si="114"/>
        <v xml:space="preserve"> </v>
      </c>
      <c r="T547" s="15"/>
      <c r="U547" s="12">
        <f t="shared" si="118"/>
        <v>0</v>
      </c>
      <c r="V547" s="12">
        <f t="shared" si="119"/>
        <v>0</v>
      </c>
      <c r="W547" s="12">
        <f t="shared" si="120"/>
        <v>0</v>
      </c>
      <c r="X547" s="12">
        <f t="shared" si="121"/>
        <v>0</v>
      </c>
      <c r="Y547" s="12">
        <f t="shared" si="122"/>
        <v>0</v>
      </c>
      <c r="Z547" s="12">
        <f t="shared" si="123"/>
        <v>0</v>
      </c>
      <c r="AA547" s="12">
        <f t="shared" si="112"/>
        <v>0</v>
      </c>
      <c r="AB547" s="12" t="str">
        <f t="shared" si="115"/>
        <v>00</v>
      </c>
      <c r="AC547" s="85" t="e">
        <f>VLOOKUP(AB547,'AMI Ref (2)'!T:U,2,FALSE)</f>
        <v>#N/A</v>
      </c>
      <c r="AD547" s="86"/>
      <c r="AE547" s="77">
        <f>IF(AND($D547=0,$J547="Oil"),'AMI Ref (2)'!$K$5,IF(AND($D547=0,$J547="Gas"),'AMI Ref (2)'!$L$5,IF(AND($D547=0,$J547="Electric"),'AMI Ref (2)'!$M$5,IF(AND($D547=0,$J547="N/A"),0,0))))</f>
        <v>0</v>
      </c>
      <c r="AF547" s="77">
        <f>IF(AND($D547=1,$J547="Oil"),'AMI Ref (2)'!$K$6,IF(AND($D547=1,$J547="Gas"),'AMI Ref (2)'!$L$6,IF(AND($D547=1,$J547="Electric"),'AMI Ref (2)'!$M$6,IF(AND($D547=1,$J547="N/A"),0,0))))</f>
        <v>0</v>
      </c>
      <c r="AG547" s="77">
        <f>IF(AND($D547=2,$J547="Oil"),'AMI Ref (2)'!$K$7,IF(AND($D547=2,$J547="Gas"),'AMI Ref (2)'!$L$7,IF(AND($D547=2,$J547="Electric"),'AMI Ref (2)'!$M$7,IF(AND($D547=2,$J547="N/A"),0,0))))</f>
        <v>0</v>
      </c>
      <c r="AH547" s="77">
        <f>IF(AND($D547=3,$J547="Oil"),'AMI Ref (2)'!$K$8,IF(AND($D547=3,$J547="Gas"),'AMI Ref (2)'!$L$8,IF(AND($D547=3,$J547="Electric"),'AMI Ref (2)'!$M$8,IF(AND($D547=3,$J547="N/A"),0,0))))</f>
        <v>0</v>
      </c>
      <c r="AI547" s="77">
        <f>IF(AND($D547=4,$J547="Oil"),'AMI Ref (2)'!$K$9,IF(AND($D547=4,$J547="Gas"),'AMI Ref (2)'!$L$9,IF(AND($D547=4,$J547="Electric"),'AMI Ref (2)'!$M$9,IF(AND($D547=4,$J547="N/A"),0,0))))</f>
        <v>0</v>
      </c>
      <c r="AJ547" s="77">
        <f>IF(AND($D547=5,$J547="Oil"),'AMI Ref (2)'!$K$10,IF(AND($D547=5,$J547="Gas"),'AMI Ref (2)'!$L$10,IF(AND($D547=5,$J547="Electric"),'AMI Ref (2)'!$M$10,IF(AND($D547=5,$J547="N/A"),0,0))))</f>
        <v>0</v>
      </c>
      <c r="AK547" s="42"/>
      <c r="AL547" s="77">
        <f>IF(AND($D547=0,$K547="Oil"),'AMI Ref (2)'!$N$5,IF(AND($D547=0,$K547="Gas"),'AMI Ref (2)'!$O$5,IF(AND($D547=0,$K547="Electric"),'AMI Ref (2)'!$P$5,IF(AND($D547=0,$K547="N/A"),0,0))))</f>
        <v>0</v>
      </c>
      <c r="AM547" s="77">
        <f>IF(AND($D547=1,$K547="Oil"),'AMI Ref (2)'!$N$6,IF(AND($D547=1,$K547="Gas"),'AMI Ref (2)'!$O$6,IF(AND($D547=1,$K547="Electric"),'AMI Ref (2)'!$P$6,IF(AND($D547=1,$K547="N/A"),0,0))))</f>
        <v>0</v>
      </c>
      <c r="AN547" s="77">
        <f>IF(AND($D547=2,$K547="Oil"),'AMI Ref (2)'!$N$7,IF(AND($D547=2,$K547="Gas"),'AMI Ref (2)'!$O$7,IF(AND($D547=2,$K547="Electric"),'AMI Ref (2)'!$P$7,IF(AND($D547=2,$K547="N/A"),0,0))))</f>
        <v>0</v>
      </c>
      <c r="AO547" s="77">
        <f>IF(AND($D547=3,$K547="Oil"),'AMI Ref (2)'!$N$8,IF(AND($D547=3,$K547="Gas"),'AMI Ref (2)'!$O$8,IF(AND($D547=3,$K547="Electric"),'AMI Ref (2)'!$P$8,IF(AND($D547=3,$K547="N/A"),0,0))))</f>
        <v>0</v>
      </c>
      <c r="AP547" s="77">
        <f>IF(AND($D547=4,$K547="Oil"),'AMI Ref (2)'!$N$9,IF(AND($D547=4,$K547="Gas"),'AMI Ref (2)'!$O$9,IF(AND($D547=4,$K547="Electric"),'AMI Ref (2)'!$P$9,IF(AND($D547=4,$K547="N/A"),0,0))))</f>
        <v>0</v>
      </c>
      <c r="AQ547" s="77">
        <f>IF(AND($D547=5,$K547="Oil"),'AMI Ref (2)'!$N$10,IF(AND($D547=5,$K547="Gas"),'AMI Ref (2)'!$O$10,IF(AND($D547=5,$K547="Electric"),'AMI Ref (2)'!$P$10,IF(AND($D547=5,$K547="N/A"),0,0))))</f>
        <v>0</v>
      </c>
      <c r="AR547" s="86">
        <f t="shared" si="124"/>
        <v>0</v>
      </c>
      <c r="AS547" s="87" t="e">
        <f t="shared" si="125"/>
        <v>#N/A</v>
      </c>
    </row>
    <row r="548" spans="1:45" ht="12.95" customHeight="1" x14ac:dyDescent="0.2">
      <c r="A548" s="68">
        <v>546</v>
      </c>
      <c r="B548" s="79">
        <f>Input!E563</f>
        <v>0</v>
      </c>
      <c r="C548" s="79">
        <f>Input!F563</f>
        <v>0</v>
      </c>
      <c r="D548" s="79">
        <f>Input!G563</f>
        <v>0</v>
      </c>
      <c r="E548" s="79">
        <f>Input!H563</f>
        <v>0</v>
      </c>
      <c r="F548" s="80">
        <f>Input!I563</f>
        <v>0</v>
      </c>
      <c r="G548" s="80">
        <f>Input!J563</f>
        <v>0</v>
      </c>
      <c r="H548" s="79">
        <f>Input!K563</f>
        <v>0</v>
      </c>
      <c r="I548" s="79">
        <f>Input!L563</f>
        <v>0</v>
      </c>
      <c r="J548" s="79">
        <f>Input!M563</f>
        <v>0</v>
      </c>
      <c r="K548" s="79">
        <f>Input!N563</f>
        <v>0</v>
      </c>
      <c r="L548" s="79">
        <f>Input!O563</f>
        <v>0</v>
      </c>
      <c r="M548" s="81" t="str">
        <f t="shared" si="116"/>
        <v/>
      </c>
      <c r="N548" s="82">
        <f t="shared" si="117"/>
        <v>0</v>
      </c>
      <c r="O548" s="83">
        <f>Input!C563</f>
        <v>0</v>
      </c>
      <c r="P548" s="83"/>
      <c r="R548" s="11">
        <f t="shared" si="113"/>
        <v>0</v>
      </c>
      <c r="S548" s="15" t="str">
        <f t="shared" si="114"/>
        <v xml:space="preserve"> </v>
      </c>
      <c r="T548" s="15"/>
      <c r="U548" s="12">
        <f t="shared" si="118"/>
        <v>0</v>
      </c>
      <c r="V548" s="12">
        <f t="shared" si="119"/>
        <v>0</v>
      </c>
      <c r="W548" s="12">
        <f t="shared" si="120"/>
        <v>0</v>
      </c>
      <c r="X548" s="12">
        <f t="shared" si="121"/>
        <v>0</v>
      </c>
      <c r="Y548" s="12">
        <f t="shared" si="122"/>
        <v>0</v>
      </c>
      <c r="Z548" s="12">
        <f t="shared" si="123"/>
        <v>0</v>
      </c>
      <c r="AA548" s="12">
        <f t="shared" si="112"/>
        <v>0</v>
      </c>
      <c r="AB548" s="12" t="str">
        <f t="shared" si="115"/>
        <v>00</v>
      </c>
      <c r="AC548" s="85" t="e">
        <f>VLOOKUP(AB548,'AMI Ref (2)'!T:U,2,FALSE)</f>
        <v>#N/A</v>
      </c>
      <c r="AD548" s="86"/>
      <c r="AE548" s="77">
        <f>IF(AND($D548=0,$J548="Oil"),'AMI Ref (2)'!$K$5,IF(AND($D548=0,$J548="Gas"),'AMI Ref (2)'!$L$5,IF(AND($D548=0,$J548="Electric"),'AMI Ref (2)'!$M$5,IF(AND($D548=0,$J548="N/A"),0,0))))</f>
        <v>0</v>
      </c>
      <c r="AF548" s="77">
        <f>IF(AND($D548=1,$J548="Oil"),'AMI Ref (2)'!$K$6,IF(AND($D548=1,$J548="Gas"),'AMI Ref (2)'!$L$6,IF(AND($D548=1,$J548="Electric"),'AMI Ref (2)'!$M$6,IF(AND($D548=1,$J548="N/A"),0,0))))</f>
        <v>0</v>
      </c>
      <c r="AG548" s="77">
        <f>IF(AND($D548=2,$J548="Oil"),'AMI Ref (2)'!$K$7,IF(AND($D548=2,$J548="Gas"),'AMI Ref (2)'!$L$7,IF(AND($D548=2,$J548="Electric"),'AMI Ref (2)'!$M$7,IF(AND($D548=2,$J548="N/A"),0,0))))</f>
        <v>0</v>
      </c>
      <c r="AH548" s="77">
        <f>IF(AND($D548=3,$J548="Oil"),'AMI Ref (2)'!$K$8,IF(AND($D548=3,$J548="Gas"),'AMI Ref (2)'!$L$8,IF(AND($D548=3,$J548="Electric"),'AMI Ref (2)'!$M$8,IF(AND($D548=3,$J548="N/A"),0,0))))</f>
        <v>0</v>
      </c>
      <c r="AI548" s="77">
        <f>IF(AND($D548=4,$J548="Oil"),'AMI Ref (2)'!$K$9,IF(AND($D548=4,$J548="Gas"),'AMI Ref (2)'!$L$9,IF(AND($D548=4,$J548="Electric"),'AMI Ref (2)'!$M$9,IF(AND($D548=4,$J548="N/A"),0,0))))</f>
        <v>0</v>
      </c>
      <c r="AJ548" s="77">
        <f>IF(AND($D548=5,$J548="Oil"),'AMI Ref (2)'!$K$10,IF(AND($D548=5,$J548="Gas"),'AMI Ref (2)'!$L$10,IF(AND($D548=5,$J548="Electric"),'AMI Ref (2)'!$M$10,IF(AND($D548=5,$J548="N/A"),0,0))))</f>
        <v>0</v>
      </c>
      <c r="AK548" s="42"/>
      <c r="AL548" s="77">
        <f>IF(AND($D548=0,$K548="Oil"),'AMI Ref (2)'!$N$5,IF(AND($D548=0,$K548="Gas"),'AMI Ref (2)'!$O$5,IF(AND($D548=0,$K548="Electric"),'AMI Ref (2)'!$P$5,IF(AND($D548=0,$K548="N/A"),0,0))))</f>
        <v>0</v>
      </c>
      <c r="AM548" s="77">
        <f>IF(AND($D548=1,$K548="Oil"),'AMI Ref (2)'!$N$6,IF(AND($D548=1,$K548="Gas"),'AMI Ref (2)'!$O$6,IF(AND($D548=1,$K548="Electric"),'AMI Ref (2)'!$P$6,IF(AND($D548=1,$K548="N/A"),0,0))))</f>
        <v>0</v>
      </c>
      <c r="AN548" s="77">
        <f>IF(AND($D548=2,$K548="Oil"),'AMI Ref (2)'!$N$7,IF(AND($D548=2,$K548="Gas"),'AMI Ref (2)'!$O$7,IF(AND($D548=2,$K548="Electric"),'AMI Ref (2)'!$P$7,IF(AND($D548=2,$K548="N/A"),0,0))))</f>
        <v>0</v>
      </c>
      <c r="AO548" s="77">
        <f>IF(AND($D548=3,$K548="Oil"),'AMI Ref (2)'!$N$8,IF(AND($D548=3,$K548="Gas"),'AMI Ref (2)'!$O$8,IF(AND($D548=3,$K548="Electric"),'AMI Ref (2)'!$P$8,IF(AND($D548=3,$K548="N/A"),0,0))))</f>
        <v>0</v>
      </c>
      <c r="AP548" s="77">
        <f>IF(AND($D548=4,$K548="Oil"),'AMI Ref (2)'!$N$9,IF(AND($D548=4,$K548="Gas"),'AMI Ref (2)'!$O$9,IF(AND($D548=4,$K548="Electric"),'AMI Ref (2)'!$P$9,IF(AND($D548=4,$K548="N/A"),0,0))))</f>
        <v>0</v>
      </c>
      <c r="AQ548" s="77">
        <f>IF(AND($D548=5,$K548="Oil"),'AMI Ref (2)'!$N$10,IF(AND($D548=5,$K548="Gas"),'AMI Ref (2)'!$O$10,IF(AND($D548=5,$K548="Electric"),'AMI Ref (2)'!$P$10,IF(AND($D548=5,$K548="N/A"),0,0))))</f>
        <v>0</v>
      </c>
      <c r="AR548" s="86">
        <f t="shared" si="124"/>
        <v>0</v>
      </c>
      <c r="AS548" s="87" t="e">
        <f t="shared" si="125"/>
        <v>#N/A</v>
      </c>
    </row>
    <row r="549" spans="1:45" ht="12.95" customHeight="1" x14ac:dyDescent="0.2">
      <c r="A549" s="68">
        <v>547</v>
      </c>
      <c r="B549" s="79">
        <f>Input!E564</f>
        <v>0</v>
      </c>
      <c r="C549" s="79">
        <f>Input!F564</f>
        <v>0</v>
      </c>
      <c r="D549" s="79">
        <f>Input!G564</f>
        <v>0</v>
      </c>
      <c r="E549" s="79">
        <f>Input!H564</f>
        <v>0</v>
      </c>
      <c r="F549" s="80">
        <f>Input!I564</f>
        <v>0</v>
      </c>
      <c r="G549" s="80">
        <f>Input!J564</f>
        <v>0</v>
      </c>
      <c r="H549" s="79">
        <f>Input!K564</f>
        <v>0</v>
      </c>
      <c r="I549" s="79">
        <f>Input!L564</f>
        <v>0</v>
      </c>
      <c r="J549" s="79">
        <f>Input!M564</f>
        <v>0</v>
      </c>
      <c r="K549" s="79">
        <f>Input!N564</f>
        <v>0</v>
      </c>
      <c r="L549" s="79">
        <f>Input!O564</f>
        <v>0</v>
      </c>
      <c r="M549" s="81" t="str">
        <f t="shared" si="116"/>
        <v/>
      </c>
      <c r="N549" s="82">
        <f t="shared" si="117"/>
        <v>0</v>
      </c>
      <c r="O549" s="83">
        <f>Input!C564</f>
        <v>0</v>
      </c>
      <c r="P549" s="83"/>
      <c r="R549" s="11">
        <f t="shared" si="113"/>
        <v>0</v>
      </c>
      <c r="S549" s="15" t="str">
        <f t="shared" si="114"/>
        <v xml:space="preserve"> </v>
      </c>
      <c r="T549" s="15"/>
      <c r="U549" s="12">
        <f t="shared" si="118"/>
        <v>0</v>
      </c>
      <c r="V549" s="12">
        <f t="shared" si="119"/>
        <v>0</v>
      </c>
      <c r="W549" s="12">
        <f t="shared" si="120"/>
        <v>0</v>
      </c>
      <c r="X549" s="12">
        <f t="shared" si="121"/>
        <v>0</v>
      </c>
      <c r="Y549" s="12">
        <f t="shared" si="122"/>
        <v>0</v>
      </c>
      <c r="Z549" s="12">
        <f t="shared" si="123"/>
        <v>0</v>
      </c>
      <c r="AA549" s="12">
        <f t="shared" si="112"/>
        <v>0</v>
      </c>
      <c r="AB549" s="12" t="str">
        <f t="shared" si="115"/>
        <v>00</v>
      </c>
      <c r="AC549" s="85" t="e">
        <f>VLOOKUP(AB549,'AMI Ref (2)'!T:U,2,FALSE)</f>
        <v>#N/A</v>
      </c>
      <c r="AD549" s="86"/>
      <c r="AE549" s="77">
        <f>IF(AND($D549=0,$J549="Oil"),'AMI Ref (2)'!$K$5,IF(AND($D549=0,$J549="Gas"),'AMI Ref (2)'!$L$5,IF(AND($D549=0,$J549="Electric"),'AMI Ref (2)'!$M$5,IF(AND($D549=0,$J549="N/A"),0,0))))</f>
        <v>0</v>
      </c>
      <c r="AF549" s="77">
        <f>IF(AND($D549=1,$J549="Oil"),'AMI Ref (2)'!$K$6,IF(AND($D549=1,$J549="Gas"),'AMI Ref (2)'!$L$6,IF(AND($D549=1,$J549="Electric"),'AMI Ref (2)'!$M$6,IF(AND($D549=1,$J549="N/A"),0,0))))</f>
        <v>0</v>
      </c>
      <c r="AG549" s="77">
        <f>IF(AND($D549=2,$J549="Oil"),'AMI Ref (2)'!$K$7,IF(AND($D549=2,$J549="Gas"),'AMI Ref (2)'!$L$7,IF(AND($D549=2,$J549="Electric"),'AMI Ref (2)'!$M$7,IF(AND($D549=2,$J549="N/A"),0,0))))</f>
        <v>0</v>
      </c>
      <c r="AH549" s="77">
        <f>IF(AND($D549=3,$J549="Oil"),'AMI Ref (2)'!$K$8,IF(AND($D549=3,$J549="Gas"),'AMI Ref (2)'!$L$8,IF(AND($D549=3,$J549="Electric"),'AMI Ref (2)'!$M$8,IF(AND($D549=3,$J549="N/A"),0,0))))</f>
        <v>0</v>
      </c>
      <c r="AI549" s="77">
        <f>IF(AND($D549=4,$J549="Oil"),'AMI Ref (2)'!$K$9,IF(AND($D549=4,$J549="Gas"),'AMI Ref (2)'!$L$9,IF(AND($D549=4,$J549="Electric"),'AMI Ref (2)'!$M$9,IF(AND($D549=4,$J549="N/A"),0,0))))</f>
        <v>0</v>
      </c>
      <c r="AJ549" s="77">
        <f>IF(AND($D549=5,$J549="Oil"),'AMI Ref (2)'!$K$10,IF(AND($D549=5,$J549="Gas"),'AMI Ref (2)'!$L$10,IF(AND($D549=5,$J549="Electric"),'AMI Ref (2)'!$M$10,IF(AND($D549=5,$J549="N/A"),0,0))))</f>
        <v>0</v>
      </c>
      <c r="AK549" s="42"/>
      <c r="AL549" s="77">
        <f>IF(AND($D549=0,$K549="Oil"),'AMI Ref (2)'!$N$5,IF(AND($D549=0,$K549="Gas"),'AMI Ref (2)'!$O$5,IF(AND($D549=0,$K549="Electric"),'AMI Ref (2)'!$P$5,IF(AND($D549=0,$K549="N/A"),0,0))))</f>
        <v>0</v>
      </c>
      <c r="AM549" s="77">
        <f>IF(AND($D549=1,$K549="Oil"),'AMI Ref (2)'!$N$6,IF(AND($D549=1,$K549="Gas"),'AMI Ref (2)'!$O$6,IF(AND($D549=1,$K549="Electric"),'AMI Ref (2)'!$P$6,IF(AND($D549=1,$K549="N/A"),0,0))))</f>
        <v>0</v>
      </c>
      <c r="AN549" s="77">
        <f>IF(AND($D549=2,$K549="Oil"),'AMI Ref (2)'!$N$7,IF(AND($D549=2,$K549="Gas"),'AMI Ref (2)'!$O$7,IF(AND($D549=2,$K549="Electric"),'AMI Ref (2)'!$P$7,IF(AND($D549=2,$K549="N/A"),0,0))))</f>
        <v>0</v>
      </c>
      <c r="AO549" s="77">
        <f>IF(AND($D549=3,$K549="Oil"),'AMI Ref (2)'!$N$8,IF(AND($D549=3,$K549="Gas"),'AMI Ref (2)'!$O$8,IF(AND($D549=3,$K549="Electric"),'AMI Ref (2)'!$P$8,IF(AND($D549=3,$K549="N/A"),0,0))))</f>
        <v>0</v>
      </c>
      <c r="AP549" s="77">
        <f>IF(AND($D549=4,$K549="Oil"),'AMI Ref (2)'!$N$9,IF(AND($D549=4,$K549="Gas"),'AMI Ref (2)'!$O$9,IF(AND($D549=4,$K549="Electric"),'AMI Ref (2)'!$P$9,IF(AND($D549=4,$K549="N/A"),0,0))))</f>
        <v>0</v>
      </c>
      <c r="AQ549" s="77">
        <f>IF(AND($D549=5,$K549="Oil"),'AMI Ref (2)'!$N$10,IF(AND($D549=5,$K549="Gas"),'AMI Ref (2)'!$O$10,IF(AND($D549=5,$K549="Electric"),'AMI Ref (2)'!$P$10,IF(AND($D549=5,$K549="N/A"),0,0))))</f>
        <v>0</v>
      </c>
      <c r="AR549" s="86">
        <f t="shared" si="124"/>
        <v>0</v>
      </c>
      <c r="AS549" s="87" t="e">
        <f t="shared" si="125"/>
        <v>#N/A</v>
      </c>
    </row>
    <row r="550" spans="1:45" ht="12.95" customHeight="1" x14ac:dyDescent="0.2">
      <c r="A550" s="68">
        <v>548</v>
      </c>
      <c r="B550" s="79">
        <f>Input!E565</f>
        <v>0</v>
      </c>
      <c r="C550" s="79">
        <f>Input!F565</f>
        <v>0</v>
      </c>
      <c r="D550" s="79">
        <f>Input!G565</f>
        <v>0</v>
      </c>
      <c r="E550" s="79">
        <f>Input!H565</f>
        <v>0</v>
      </c>
      <c r="F550" s="80">
        <f>Input!I565</f>
        <v>0</v>
      </c>
      <c r="G550" s="80">
        <f>Input!J565</f>
        <v>0</v>
      </c>
      <c r="H550" s="79">
        <f>Input!K565</f>
        <v>0</v>
      </c>
      <c r="I550" s="79">
        <f>Input!L565</f>
        <v>0</v>
      </c>
      <c r="J550" s="79">
        <f>Input!M565</f>
        <v>0</v>
      </c>
      <c r="K550" s="79">
        <f>Input!N565</f>
        <v>0</v>
      </c>
      <c r="L550" s="79">
        <f>Input!O565</f>
        <v>0</v>
      </c>
      <c r="M550" s="81" t="str">
        <f t="shared" si="116"/>
        <v/>
      </c>
      <c r="N550" s="82">
        <f t="shared" si="117"/>
        <v>0</v>
      </c>
      <c r="O550" s="83">
        <f>Input!C565</f>
        <v>0</v>
      </c>
      <c r="P550" s="83"/>
      <c r="R550" s="11">
        <f t="shared" si="113"/>
        <v>0</v>
      </c>
      <c r="S550" s="15" t="str">
        <f t="shared" si="114"/>
        <v xml:space="preserve"> </v>
      </c>
      <c r="T550" s="15"/>
      <c r="U550" s="12">
        <f t="shared" si="118"/>
        <v>0</v>
      </c>
      <c r="V550" s="12">
        <f t="shared" si="119"/>
        <v>0</v>
      </c>
      <c r="W550" s="12">
        <f t="shared" si="120"/>
        <v>0</v>
      </c>
      <c r="X550" s="12">
        <f t="shared" si="121"/>
        <v>0</v>
      </c>
      <c r="Y550" s="12">
        <f t="shared" si="122"/>
        <v>0</v>
      </c>
      <c r="Z550" s="12">
        <f t="shared" si="123"/>
        <v>0</v>
      </c>
      <c r="AA550" s="12">
        <f t="shared" si="112"/>
        <v>0</v>
      </c>
      <c r="AB550" s="12" t="str">
        <f t="shared" si="115"/>
        <v>00</v>
      </c>
      <c r="AC550" s="85" t="e">
        <f>VLOOKUP(AB550,'AMI Ref (2)'!T:U,2,FALSE)</f>
        <v>#N/A</v>
      </c>
      <c r="AD550" s="86"/>
      <c r="AE550" s="77">
        <f>IF(AND($D550=0,$J550="Oil"),'AMI Ref (2)'!$K$5,IF(AND($D550=0,$J550="Gas"),'AMI Ref (2)'!$L$5,IF(AND($D550=0,$J550="Electric"),'AMI Ref (2)'!$M$5,IF(AND($D550=0,$J550="N/A"),0,0))))</f>
        <v>0</v>
      </c>
      <c r="AF550" s="77">
        <f>IF(AND($D550=1,$J550="Oil"),'AMI Ref (2)'!$K$6,IF(AND($D550=1,$J550="Gas"),'AMI Ref (2)'!$L$6,IF(AND($D550=1,$J550="Electric"),'AMI Ref (2)'!$M$6,IF(AND($D550=1,$J550="N/A"),0,0))))</f>
        <v>0</v>
      </c>
      <c r="AG550" s="77">
        <f>IF(AND($D550=2,$J550="Oil"),'AMI Ref (2)'!$K$7,IF(AND($D550=2,$J550="Gas"),'AMI Ref (2)'!$L$7,IF(AND($D550=2,$J550="Electric"),'AMI Ref (2)'!$M$7,IF(AND($D550=2,$J550="N/A"),0,0))))</f>
        <v>0</v>
      </c>
      <c r="AH550" s="77">
        <f>IF(AND($D550=3,$J550="Oil"),'AMI Ref (2)'!$K$8,IF(AND($D550=3,$J550="Gas"),'AMI Ref (2)'!$L$8,IF(AND($D550=3,$J550="Electric"),'AMI Ref (2)'!$M$8,IF(AND($D550=3,$J550="N/A"),0,0))))</f>
        <v>0</v>
      </c>
      <c r="AI550" s="77">
        <f>IF(AND($D550=4,$J550="Oil"),'AMI Ref (2)'!$K$9,IF(AND($D550=4,$J550="Gas"),'AMI Ref (2)'!$L$9,IF(AND($D550=4,$J550="Electric"),'AMI Ref (2)'!$M$9,IF(AND($D550=4,$J550="N/A"),0,0))))</f>
        <v>0</v>
      </c>
      <c r="AJ550" s="77">
        <f>IF(AND($D550=5,$J550="Oil"),'AMI Ref (2)'!$K$10,IF(AND($D550=5,$J550="Gas"),'AMI Ref (2)'!$L$10,IF(AND($D550=5,$J550="Electric"),'AMI Ref (2)'!$M$10,IF(AND($D550=5,$J550="N/A"),0,0))))</f>
        <v>0</v>
      </c>
      <c r="AK550" s="42"/>
      <c r="AL550" s="77">
        <f>IF(AND($D550=0,$K550="Oil"),'AMI Ref (2)'!$N$5,IF(AND($D550=0,$K550="Gas"),'AMI Ref (2)'!$O$5,IF(AND($D550=0,$K550="Electric"),'AMI Ref (2)'!$P$5,IF(AND($D550=0,$K550="N/A"),0,0))))</f>
        <v>0</v>
      </c>
      <c r="AM550" s="77">
        <f>IF(AND($D550=1,$K550="Oil"),'AMI Ref (2)'!$N$6,IF(AND($D550=1,$K550="Gas"),'AMI Ref (2)'!$O$6,IF(AND($D550=1,$K550="Electric"),'AMI Ref (2)'!$P$6,IF(AND($D550=1,$K550="N/A"),0,0))))</f>
        <v>0</v>
      </c>
      <c r="AN550" s="77">
        <f>IF(AND($D550=2,$K550="Oil"),'AMI Ref (2)'!$N$7,IF(AND($D550=2,$K550="Gas"),'AMI Ref (2)'!$O$7,IF(AND($D550=2,$K550="Electric"),'AMI Ref (2)'!$P$7,IF(AND($D550=2,$K550="N/A"),0,0))))</f>
        <v>0</v>
      </c>
      <c r="AO550" s="77">
        <f>IF(AND($D550=3,$K550="Oil"),'AMI Ref (2)'!$N$8,IF(AND($D550=3,$K550="Gas"),'AMI Ref (2)'!$O$8,IF(AND($D550=3,$K550="Electric"),'AMI Ref (2)'!$P$8,IF(AND($D550=3,$K550="N/A"),0,0))))</f>
        <v>0</v>
      </c>
      <c r="AP550" s="77">
        <f>IF(AND($D550=4,$K550="Oil"),'AMI Ref (2)'!$N$9,IF(AND($D550=4,$K550="Gas"),'AMI Ref (2)'!$O$9,IF(AND($D550=4,$K550="Electric"),'AMI Ref (2)'!$P$9,IF(AND($D550=4,$K550="N/A"),0,0))))</f>
        <v>0</v>
      </c>
      <c r="AQ550" s="77">
        <f>IF(AND($D550=5,$K550="Oil"),'AMI Ref (2)'!$N$10,IF(AND($D550=5,$K550="Gas"),'AMI Ref (2)'!$O$10,IF(AND($D550=5,$K550="Electric"),'AMI Ref (2)'!$P$10,IF(AND($D550=5,$K550="N/A"),0,0))))</f>
        <v>0</v>
      </c>
      <c r="AR550" s="86">
        <f t="shared" si="124"/>
        <v>0</v>
      </c>
      <c r="AS550" s="87" t="e">
        <f t="shared" si="125"/>
        <v>#N/A</v>
      </c>
    </row>
    <row r="551" spans="1:45" ht="12.95" customHeight="1" x14ac:dyDescent="0.2">
      <c r="A551" s="68">
        <v>549</v>
      </c>
      <c r="B551" s="79">
        <f>Input!E566</f>
        <v>0</v>
      </c>
      <c r="C551" s="79">
        <f>Input!F566</f>
        <v>0</v>
      </c>
      <c r="D551" s="79">
        <f>Input!G566</f>
        <v>0</v>
      </c>
      <c r="E551" s="79">
        <f>Input!H566</f>
        <v>0</v>
      </c>
      <c r="F551" s="80">
        <f>Input!I566</f>
        <v>0</v>
      </c>
      <c r="G551" s="80">
        <f>Input!J566</f>
        <v>0</v>
      </c>
      <c r="H551" s="79">
        <f>Input!K566</f>
        <v>0</v>
      </c>
      <c r="I551" s="79">
        <f>Input!L566</f>
        <v>0</v>
      </c>
      <c r="J551" s="79">
        <f>Input!M566</f>
        <v>0</v>
      </c>
      <c r="K551" s="79">
        <f>Input!N566</f>
        <v>0</v>
      </c>
      <c r="L551" s="79">
        <f>Input!O566</f>
        <v>0</v>
      </c>
      <c r="M551" s="81" t="str">
        <f t="shared" si="116"/>
        <v/>
      </c>
      <c r="N551" s="82">
        <f t="shared" si="117"/>
        <v>0</v>
      </c>
      <c r="O551" s="83">
        <f>Input!C566</f>
        <v>0</v>
      </c>
      <c r="P551" s="83"/>
      <c r="R551" s="11">
        <f t="shared" si="113"/>
        <v>0</v>
      </c>
      <c r="S551" s="15" t="str">
        <f t="shared" si="114"/>
        <v xml:space="preserve"> </v>
      </c>
      <c r="T551" s="15"/>
      <c r="U551" s="12">
        <f t="shared" si="118"/>
        <v>0</v>
      </c>
      <c r="V551" s="12">
        <f t="shared" si="119"/>
        <v>0</v>
      </c>
      <c r="W551" s="12">
        <f t="shared" si="120"/>
        <v>0</v>
      </c>
      <c r="X551" s="12">
        <f t="shared" si="121"/>
        <v>0</v>
      </c>
      <c r="Y551" s="12">
        <f t="shared" si="122"/>
        <v>0</v>
      </c>
      <c r="Z551" s="12">
        <f t="shared" si="123"/>
        <v>0</v>
      </c>
      <c r="AA551" s="12">
        <f t="shared" ref="AA551:AA602" si="126">SUM(U551:Z551)</f>
        <v>0</v>
      </c>
      <c r="AB551" s="12" t="str">
        <f t="shared" si="115"/>
        <v>00</v>
      </c>
      <c r="AC551" s="85" t="e">
        <f>VLOOKUP(AB551,'AMI Ref (2)'!T:U,2,FALSE)</f>
        <v>#N/A</v>
      </c>
      <c r="AD551" s="86"/>
      <c r="AE551" s="77">
        <f>IF(AND($D551=0,$J551="Oil"),'AMI Ref (2)'!$K$5,IF(AND($D551=0,$J551="Gas"),'AMI Ref (2)'!$L$5,IF(AND($D551=0,$J551="Electric"),'AMI Ref (2)'!$M$5,IF(AND($D551=0,$J551="N/A"),0,0))))</f>
        <v>0</v>
      </c>
      <c r="AF551" s="77">
        <f>IF(AND($D551=1,$J551="Oil"),'AMI Ref (2)'!$K$6,IF(AND($D551=1,$J551="Gas"),'AMI Ref (2)'!$L$6,IF(AND($D551=1,$J551="Electric"),'AMI Ref (2)'!$M$6,IF(AND($D551=1,$J551="N/A"),0,0))))</f>
        <v>0</v>
      </c>
      <c r="AG551" s="77">
        <f>IF(AND($D551=2,$J551="Oil"),'AMI Ref (2)'!$K$7,IF(AND($D551=2,$J551="Gas"),'AMI Ref (2)'!$L$7,IF(AND($D551=2,$J551="Electric"),'AMI Ref (2)'!$M$7,IF(AND($D551=2,$J551="N/A"),0,0))))</f>
        <v>0</v>
      </c>
      <c r="AH551" s="77">
        <f>IF(AND($D551=3,$J551="Oil"),'AMI Ref (2)'!$K$8,IF(AND($D551=3,$J551="Gas"),'AMI Ref (2)'!$L$8,IF(AND($D551=3,$J551="Electric"),'AMI Ref (2)'!$M$8,IF(AND($D551=3,$J551="N/A"),0,0))))</f>
        <v>0</v>
      </c>
      <c r="AI551" s="77">
        <f>IF(AND($D551=4,$J551="Oil"),'AMI Ref (2)'!$K$9,IF(AND($D551=4,$J551="Gas"),'AMI Ref (2)'!$L$9,IF(AND($D551=4,$J551="Electric"),'AMI Ref (2)'!$M$9,IF(AND($D551=4,$J551="N/A"),0,0))))</f>
        <v>0</v>
      </c>
      <c r="AJ551" s="77">
        <f>IF(AND($D551=5,$J551="Oil"),'AMI Ref (2)'!$K$10,IF(AND($D551=5,$J551="Gas"),'AMI Ref (2)'!$L$10,IF(AND($D551=5,$J551="Electric"),'AMI Ref (2)'!$M$10,IF(AND($D551=5,$J551="N/A"),0,0))))</f>
        <v>0</v>
      </c>
      <c r="AK551" s="42"/>
      <c r="AL551" s="77">
        <f>IF(AND($D551=0,$K551="Oil"),'AMI Ref (2)'!$N$5,IF(AND($D551=0,$K551="Gas"),'AMI Ref (2)'!$O$5,IF(AND($D551=0,$K551="Electric"),'AMI Ref (2)'!$P$5,IF(AND($D551=0,$K551="N/A"),0,0))))</f>
        <v>0</v>
      </c>
      <c r="AM551" s="77">
        <f>IF(AND($D551=1,$K551="Oil"),'AMI Ref (2)'!$N$6,IF(AND($D551=1,$K551="Gas"),'AMI Ref (2)'!$O$6,IF(AND($D551=1,$K551="Electric"),'AMI Ref (2)'!$P$6,IF(AND($D551=1,$K551="N/A"),0,0))))</f>
        <v>0</v>
      </c>
      <c r="AN551" s="77">
        <f>IF(AND($D551=2,$K551="Oil"),'AMI Ref (2)'!$N$7,IF(AND($D551=2,$K551="Gas"),'AMI Ref (2)'!$O$7,IF(AND($D551=2,$K551="Electric"),'AMI Ref (2)'!$P$7,IF(AND($D551=2,$K551="N/A"),0,0))))</f>
        <v>0</v>
      </c>
      <c r="AO551" s="77">
        <f>IF(AND($D551=3,$K551="Oil"),'AMI Ref (2)'!$N$8,IF(AND($D551=3,$K551="Gas"),'AMI Ref (2)'!$O$8,IF(AND($D551=3,$K551="Electric"),'AMI Ref (2)'!$P$8,IF(AND($D551=3,$K551="N/A"),0,0))))</f>
        <v>0</v>
      </c>
      <c r="AP551" s="77">
        <f>IF(AND($D551=4,$K551="Oil"),'AMI Ref (2)'!$N$9,IF(AND($D551=4,$K551="Gas"),'AMI Ref (2)'!$O$9,IF(AND($D551=4,$K551="Electric"),'AMI Ref (2)'!$P$9,IF(AND($D551=4,$K551="N/A"),0,0))))</f>
        <v>0</v>
      </c>
      <c r="AQ551" s="77">
        <f>IF(AND($D551=5,$K551="Oil"),'AMI Ref (2)'!$N$10,IF(AND($D551=5,$K551="Gas"),'AMI Ref (2)'!$O$10,IF(AND($D551=5,$K551="Electric"),'AMI Ref (2)'!$P$10,IF(AND($D551=5,$K551="N/A"),0,0))))</f>
        <v>0</v>
      </c>
      <c r="AR551" s="86">
        <f t="shared" si="124"/>
        <v>0</v>
      </c>
      <c r="AS551" s="87" t="e">
        <f t="shared" si="125"/>
        <v>#N/A</v>
      </c>
    </row>
    <row r="552" spans="1:45" ht="12.95" customHeight="1" x14ac:dyDescent="0.2">
      <c r="A552" s="68">
        <v>550</v>
      </c>
      <c r="B552" s="79">
        <f>Input!E567</f>
        <v>0</v>
      </c>
      <c r="C552" s="79">
        <f>Input!F567</f>
        <v>0</v>
      </c>
      <c r="D552" s="79">
        <f>Input!G567</f>
        <v>0</v>
      </c>
      <c r="E552" s="79">
        <f>Input!H567</f>
        <v>0</v>
      </c>
      <c r="F552" s="80">
        <f>Input!I567</f>
        <v>0</v>
      </c>
      <c r="G552" s="80">
        <f>Input!J567</f>
        <v>0</v>
      </c>
      <c r="H552" s="79">
        <f>Input!K567</f>
        <v>0</v>
      </c>
      <c r="I552" s="79">
        <f>Input!L567</f>
        <v>0</v>
      </c>
      <c r="J552" s="79">
        <f>Input!M567</f>
        <v>0</v>
      </c>
      <c r="K552" s="79">
        <f>Input!N567</f>
        <v>0</v>
      </c>
      <c r="L552" s="79">
        <f>Input!O567</f>
        <v>0</v>
      </c>
      <c r="M552" s="81" t="str">
        <f t="shared" si="116"/>
        <v/>
      </c>
      <c r="N552" s="82">
        <f t="shared" si="117"/>
        <v>0</v>
      </c>
      <c r="O552" s="83">
        <f>Input!C567</f>
        <v>0</v>
      </c>
      <c r="P552" s="83"/>
      <c r="R552" s="11">
        <f t="shared" si="113"/>
        <v>0</v>
      </c>
      <c r="S552" s="15" t="str">
        <f t="shared" si="114"/>
        <v xml:space="preserve"> </v>
      </c>
      <c r="T552" s="15"/>
      <c r="U552" s="12">
        <f t="shared" si="118"/>
        <v>0</v>
      </c>
      <c r="V552" s="12">
        <f t="shared" si="119"/>
        <v>0</v>
      </c>
      <c r="W552" s="12">
        <f t="shared" si="120"/>
        <v>0</v>
      </c>
      <c r="X552" s="12">
        <f t="shared" si="121"/>
        <v>0</v>
      </c>
      <c r="Y552" s="12">
        <f t="shared" si="122"/>
        <v>0</v>
      </c>
      <c r="Z552" s="12">
        <f t="shared" si="123"/>
        <v>0</v>
      </c>
      <c r="AA552" s="12">
        <f t="shared" si="126"/>
        <v>0</v>
      </c>
      <c r="AB552" s="12" t="str">
        <f t="shared" si="115"/>
        <v>00</v>
      </c>
      <c r="AC552" s="85" t="e">
        <f>VLOOKUP(AB552,'AMI Ref (2)'!T:U,2,FALSE)</f>
        <v>#N/A</v>
      </c>
      <c r="AD552" s="86"/>
      <c r="AE552" s="77">
        <f>IF(AND($D552=0,$J552="Oil"),'AMI Ref (2)'!$K$5,IF(AND($D552=0,$J552="Gas"),'AMI Ref (2)'!$L$5,IF(AND($D552=0,$J552="Electric"),'AMI Ref (2)'!$M$5,IF(AND($D552=0,$J552="N/A"),0,0))))</f>
        <v>0</v>
      </c>
      <c r="AF552" s="77">
        <f>IF(AND($D552=1,$J552="Oil"),'AMI Ref (2)'!$K$6,IF(AND($D552=1,$J552="Gas"),'AMI Ref (2)'!$L$6,IF(AND($D552=1,$J552="Electric"),'AMI Ref (2)'!$M$6,IF(AND($D552=1,$J552="N/A"),0,0))))</f>
        <v>0</v>
      </c>
      <c r="AG552" s="77">
        <f>IF(AND($D552=2,$J552="Oil"),'AMI Ref (2)'!$K$7,IF(AND($D552=2,$J552="Gas"),'AMI Ref (2)'!$L$7,IF(AND($D552=2,$J552="Electric"),'AMI Ref (2)'!$M$7,IF(AND($D552=2,$J552="N/A"),0,0))))</f>
        <v>0</v>
      </c>
      <c r="AH552" s="77">
        <f>IF(AND($D552=3,$J552="Oil"),'AMI Ref (2)'!$K$8,IF(AND($D552=3,$J552="Gas"),'AMI Ref (2)'!$L$8,IF(AND($D552=3,$J552="Electric"),'AMI Ref (2)'!$M$8,IF(AND($D552=3,$J552="N/A"),0,0))))</f>
        <v>0</v>
      </c>
      <c r="AI552" s="77">
        <f>IF(AND($D552=4,$J552="Oil"),'AMI Ref (2)'!$K$9,IF(AND($D552=4,$J552="Gas"),'AMI Ref (2)'!$L$9,IF(AND($D552=4,$J552="Electric"),'AMI Ref (2)'!$M$9,IF(AND($D552=4,$J552="N/A"),0,0))))</f>
        <v>0</v>
      </c>
      <c r="AJ552" s="77">
        <f>IF(AND($D552=5,$J552="Oil"),'AMI Ref (2)'!$K$10,IF(AND($D552=5,$J552="Gas"),'AMI Ref (2)'!$L$10,IF(AND($D552=5,$J552="Electric"),'AMI Ref (2)'!$M$10,IF(AND($D552=5,$J552="N/A"),0,0))))</f>
        <v>0</v>
      </c>
      <c r="AK552" s="42"/>
      <c r="AL552" s="77">
        <f>IF(AND($D552=0,$K552="Oil"),'AMI Ref (2)'!$N$5,IF(AND($D552=0,$K552="Gas"),'AMI Ref (2)'!$O$5,IF(AND($D552=0,$K552="Electric"),'AMI Ref (2)'!$P$5,IF(AND($D552=0,$K552="N/A"),0,0))))</f>
        <v>0</v>
      </c>
      <c r="AM552" s="77">
        <f>IF(AND($D552=1,$K552="Oil"),'AMI Ref (2)'!$N$6,IF(AND($D552=1,$K552="Gas"),'AMI Ref (2)'!$O$6,IF(AND($D552=1,$K552="Electric"),'AMI Ref (2)'!$P$6,IF(AND($D552=1,$K552="N/A"),0,0))))</f>
        <v>0</v>
      </c>
      <c r="AN552" s="77">
        <f>IF(AND($D552=2,$K552="Oil"),'AMI Ref (2)'!$N$7,IF(AND($D552=2,$K552="Gas"),'AMI Ref (2)'!$O$7,IF(AND($D552=2,$K552="Electric"),'AMI Ref (2)'!$P$7,IF(AND($D552=2,$K552="N/A"),0,0))))</f>
        <v>0</v>
      </c>
      <c r="AO552" s="77">
        <f>IF(AND($D552=3,$K552="Oil"),'AMI Ref (2)'!$N$8,IF(AND($D552=3,$K552="Gas"),'AMI Ref (2)'!$O$8,IF(AND($D552=3,$K552="Electric"),'AMI Ref (2)'!$P$8,IF(AND($D552=3,$K552="N/A"),0,0))))</f>
        <v>0</v>
      </c>
      <c r="AP552" s="77">
        <f>IF(AND($D552=4,$K552="Oil"),'AMI Ref (2)'!$N$9,IF(AND($D552=4,$K552="Gas"),'AMI Ref (2)'!$O$9,IF(AND($D552=4,$K552="Electric"),'AMI Ref (2)'!$P$9,IF(AND($D552=4,$K552="N/A"),0,0))))</f>
        <v>0</v>
      </c>
      <c r="AQ552" s="77">
        <f>IF(AND($D552=5,$K552="Oil"),'AMI Ref (2)'!$N$10,IF(AND($D552=5,$K552="Gas"),'AMI Ref (2)'!$O$10,IF(AND($D552=5,$K552="Electric"),'AMI Ref (2)'!$P$10,IF(AND($D552=5,$K552="N/A"),0,0))))</f>
        <v>0</v>
      </c>
      <c r="AR552" s="86">
        <f t="shared" si="124"/>
        <v>0</v>
      </c>
      <c r="AS552" s="87" t="e">
        <f t="shared" si="125"/>
        <v>#N/A</v>
      </c>
    </row>
    <row r="553" spans="1:45" ht="12.95" customHeight="1" x14ac:dyDescent="0.2">
      <c r="A553" s="68">
        <v>551</v>
      </c>
      <c r="B553" s="79">
        <f>Input!E568</f>
        <v>0</v>
      </c>
      <c r="C553" s="79">
        <f>Input!F568</f>
        <v>0</v>
      </c>
      <c r="D553" s="79">
        <f>Input!G568</f>
        <v>0</v>
      </c>
      <c r="E553" s="79">
        <f>Input!H568</f>
        <v>0</v>
      </c>
      <c r="F553" s="80">
        <f>Input!I568</f>
        <v>0</v>
      </c>
      <c r="G553" s="80">
        <f>Input!J568</f>
        <v>0</v>
      </c>
      <c r="H553" s="79">
        <f>Input!K568</f>
        <v>0</v>
      </c>
      <c r="I553" s="79">
        <f>Input!L568</f>
        <v>0</v>
      </c>
      <c r="J553" s="79">
        <f>Input!M568</f>
        <v>0</v>
      </c>
      <c r="K553" s="79">
        <f>Input!N568</f>
        <v>0</v>
      </c>
      <c r="L553" s="79">
        <f>Input!O568</f>
        <v>0</v>
      </c>
      <c r="M553" s="81" t="str">
        <f t="shared" si="116"/>
        <v/>
      </c>
      <c r="N553" s="82">
        <f t="shared" si="117"/>
        <v>0</v>
      </c>
      <c r="O553" s="83">
        <f>Input!C568</f>
        <v>0</v>
      </c>
      <c r="P553" s="83"/>
      <c r="R553" s="11">
        <f t="shared" si="113"/>
        <v>0</v>
      </c>
      <c r="S553" s="15" t="str">
        <f t="shared" si="114"/>
        <v xml:space="preserve"> </v>
      </c>
      <c r="T553" s="15"/>
      <c r="U553" s="12">
        <f t="shared" si="118"/>
        <v>0</v>
      </c>
      <c r="V553" s="12">
        <f t="shared" si="119"/>
        <v>0</v>
      </c>
      <c r="W553" s="12">
        <f t="shared" si="120"/>
        <v>0</v>
      </c>
      <c r="X553" s="12">
        <f t="shared" si="121"/>
        <v>0</v>
      </c>
      <c r="Y553" s="12">
        <f t="shared" si="122"/>
        <v>0</v>
      </c>
      <c r="Z553" s="12">
        <f t="shared" si="123"/>
        <v>0</v>
      </c>
      <c r="AA553" s="12">
        <f t="shared" si="126"/>
        <v>0</v>
      </c>
      <c r="AB553" s="12" t="str">
        <f t="shared" si="115"/>
        <v>00</v>
      </c>
      <c r="AC553" s="85" t="e">
        <f>VLOOKUP(AB553,'AMI Ref (2)'!T:U,2,FALSE)</f>
        <v>#N/A</v>
      </c>
      <c r="AD553" s="86"/>
      <c r="AE553" s="77">
        <f>IF(AND($D553=0,$J553="Oil"),'AMI Ref (2)'!$K$5,IF(AND($D553=0,$J553="Gas"),'AMI Ref (2)'!$L$5,IF(AND($D553=0,$J553="Electric"),'AMI Ref (2)'!$M$5,IF(AND($D553=0,$J553="N/A"),0,0))))</f>
        <v>0</v>
      </c>
      <c r="AF553" s="77">
        <f>IF(AND($D553=1,$J553="Oil"),'AMI Ref (2)'!$K$6,IF(AND($D553=1,$J553="Gas"),'AMI Ref (2)'!$L$6,IF(AND($D553=1,$J553="Electric"),'AMI Ref (2)'!$M$6,IF(AND($D553=1,$J553="N/A"),0,0))))</f>
        <v>0</v>
      </c>
      <c r="AG553" s="77">
        <f>IF(AND($D553=2,$J553="Oil"),'AMI Ref (2)'!$K$7,IF(AND($D553=2,$J553="Gas"),'AMI Ref (2)'!$L$7,IF(AND($D553=2,$J553="Electric"),'AMI Ref (2)'!$M$7,IF(AND($D553=2,$J553="N/A"),0,0))))</f>
        <v>0</v>
      </c>
      <c r="AH553" s="77">
        <f>IF(AND($D553=3,$J553="Oil"),'AMI Ref (2)'!$K$8,IF(AND($D553=3,$J553="Gas"),'AMI Ref (2)'!$L$8,IF(AND($D553=3,$J553="Electric"),'AMI Ref (2)'!$M$8,IF(AND($D553=3,$J553="N/A"),0,0))))</f>
        <v>0</v>
      </c>
      <c r="AI553" s="77">
        <f>IF(AND($D553=4,$J553="Oil"),'AMI Ref (2)'!$K$9,IF(AND($D553=4,$J553="Gas"),'AMI Ref (2)'!$L$9,IF(AND($D553=4,$J553="Electric"),'AMI Ref (2)'!$M$9,IF(AND($D553=4,$J553="N/A"),0,0))))</f>
        <v>0</v>
      </c>
      <c r="AJ553" s="77">
        <f>IF(AND($D553=5,$J553="Oil"),'AMI Ref (2)'!$K$10,IF(AND($D553=5,$J553="Gas"),'AMI Ref (2)'!$L$10,IF(AND($D553=5,$J553="Electric"),'AMI Ref (2)'!$M$10,IF(AND($D553=5,$J553="N/A"),0,0))))</f>
        <v>0</v>
      </c>
      <c r="AK553" s="42"/>
      <c r="AL553" s="77">
        <f>IF(AND($D553=0,$K553="Oil"),'AMI Ref (2)'!$N$5,IF(AND($D553=0,$K553="Gas"),'AMI Ref (2)'!$O$5,IF(AND($D553=0,$K553="Electric"),'AMI Ref (2)'!$P$5,IF(AND($D553=0,$K553="N/A"),0,0))))</f>
        <v>0</v>
      </c>
      <c r="AM553" s="77">
        <f>IF(AND($D553=1,$K553="Oil"),'AMI Ref (2)'!$N$6,IF(AND($D553=1,$K553="Gas"),'AMI Ref (2)'!$O$6,IF(AND($D553=1,$K553="Electric"),'AMI Ref (2)'!$P$6,IF(AND($D553=1,$K553="N/A"),0,0))))</f>
        <v>0</v>
      </c>
      <c r="AN553" s="77">
        <f>IF(AND($D553=2,$K553="Oil"),'AMI Ref (2)'!$N$7,IF(AND($D553=2,$K553="Gas"),'AMI Ref (2)'!$O$7,IF(AND($D553=2,$K553="Electric"),'AMI Ref (2)'!$P$7,IF(AND($D553=2,$K553="N/A"),0,0))))</f>
        <v>0</v>
      </c>
      <c r="AO553" s="77">
        <f>IF(AND($D553=3,$K553="Oil"),'AMI Ref (2)'!$N$8,IF(AND($D553=3,$K553="Gas"),'AMI Ref (2)'!$O$8,IF(AND($D553=3,$K553="Electric"),'AMI Ref (2)'!$P$8,IF(AND($D553=3,$K553="N/A"),0,0))))</f>
        <v>0</v>
      </c>
      <c r="AP553" s="77">
        <f>IF(AND($D553=4,$K553="Oil"),'AMI Ref (2)'!$N$9,IF(AND($D553=4,$K553="Gas"),'AMI Ref (2)'!$O$9,IF(AND($D553=4,$K553="Electric"),'AMI Ref (2)'!$P$9,IF(AND($D553=4,$K553="N/A"),0,0))))</f>
        <v>0</v>
      </c>
      <c r="AQ553" s="77">
        <f>IF(AND($D553=5,$K553="Oil"),'AMI Ref (2)'!$N$10,IF(AND($D553=5,$K553="Gas"),'AMI Ref (2)'!$O$10,IF(AND($D553=5,$K553="Electric"),'AMI Ref (2)'!$P$10,IF(AND($D553=5,$K553="N/A"),0,0))))</f>
        <v>0</v>
      </c>
      <c r="AR553" s="86">
        <f t="shared" si="124"/>
        <v>0</v>
      </c>
      <c r="AS553" s="87" t="e">
        <f t="shared" si="125"/>
        <v>#N/A</v>
      </c>
    </row>
    <row r="554" spans="1:45" ht="12.95" customHeight="1" x14ac:dyDescent="0.2">
      <c r="A554" s="68">
        <v>552</v>
      </c>
      <c r="B554" s="79">
        <f>Input!E569</f>
        <v>0</v>
      </c>
      <c r="C554" s="79">
        <f>Input!F569</f>
        <v>0</v>
      </c>
      <c r="D554" s="79">
        <f>Input!G569</f>
        <v>0</v>
      </c>
      <c r="E554" s="79">
        <f>Input!H569</f>
        <v>0</v>
      </c>
      <c r="F554" s="80">
        <f>Input!I569</f>
        <v>0</v>
      </c>
      <c r="G554" s="80">
        <f>Input!J569</f>
        <v>0</v>
      </c>
      <c r="H554" s="79">
        <f>Input!K569</f>
        <v>0</v>
      </c>
      <c r="I554" s="79">
        <f>Input!L569</f>
        <v>0</v>
      </c>
      <c r="J554" s="79">
        <f>Input!M569</f>
        <v>0</v>
      </c>
      <c r="K554" s="79">
        <f>Input!N569</f>
        <v>0</v>
      </c>
      <c r="L554" s="79">
        <f>Input!O569</f>
        <v>0</v>
      </c>
      <c r="M554" s="81" t="str">
        <f t="shared" si="116"/>
        <v/>
      </c>
      <c r="N554" s="82">
        <f t="shared" si="117"/>
        <v>0</v>
      </c>
      <c r="O554" s="83">
        <f>Input!C569</f>
        <v>0</v>
      </c>
      <c r="P554" s="83"/>
      <c r="R554" s="11">
        <f t="shared" si="113"/>
        <v>0</v>
      </c>
      <c r="S554" s="15" t="str">
        <f t="shared" si="114"/>
        <v xml:space="preserve"> </v>
      </c>
      <c r="T554" s="15"/>
      <c r="U554" s="12">
        <f t="shared" si="118"/>
        <v>0</v>
      </c>
      <c r="V554" s="12">
        <f t="shared" si="119"/>
        <v>0</v>
      </c>
      <c r="W554" s="12">
        <f t="shared" si="120"/>
        <v>0</v>
      </c>
      <c r="X554" s="12">
        <f t="shared" si="121"/>
        <v>0</v>
      </c>
      <c r="Y554" s="12">
        <f t="shared" si="122"/>
        <v>0</v>
      </c>
      <c r="Z554" s="12">
        <f t="shared" si="123"/>
        <v>0</v>
      </c>
      <c r="AA554" s="12">
        <f t="shared" si="126"/>
        <v>0</v>
      </c>
      <c r="AB554" s="12" t="str">
        <f t="shared" si="115"/>
        <v>00</v>
      </c>
      <c r="AC554" s="85" t="e">
        <f>VLOOKUP(AB554,'AMI Ref (2)'!T:U,2,FALSE)</f>
        <v>#N/A</v>
      </c>
      <c r="AD554" s="86"/>
      <c r="AE554" s="77">
        <f>IF(AND($D554=0,$J554="Oil"),'AMI Ref (2)'!$K$5,IF(AND($D554=0,$J554="Gas"),'AMI Ref (2)'!$L$5,IF(AND($D554=0,$J554="Electric"),'AMI Ref (2)'!$M$5,IF(AND($D554=0,$J554="N/A"),0,0))))</f>
        <v>0</v>
      </c>
      <c r="AF554" s="77">
        <f>IF(AND($D554=1,$J554="Oil"),'AMI Ref (2)'!$K$6,IF(AND($D554=1,$J554="Gas"),'AMI Ref (2)'!$L$6,IF(AND($D554=1,$J554="Electric"),'AMI Ref (2)'!$M$6,IF(AND($D554=1,$J554="N/A"),0,0))))</f>
        <v>0</v>
      </c>
      <c r="AG554" s="77">
        <f>IF(AND($D554=2,$J554="Oil"),'AMI Ref (2)'!$K$7,IF(AND($D554=2,$J554="Gas"),'AMI Ref (2)'!$L$7,IF(AND($D554=2,$J554="Electric"),'AMI Ref (2)'!$M$7,IF(AND($D554=2,$J554="N/A"),0,0))))</f>
        <v>0</v>
      </c>
      <c r="AH554" s="77">
        <f>IF(AND($D554=3,$J554="Oil"),'AMI Ref (2)'!$K$8,IF(AND($D554=3,$J554="Gas"),'AMI Ref (2)'!$L$8,IF(AND($D554=3,$J554="Electric"),'AMI Ref (2)'!$M$8,IF(AND($D554=3,$J554="N/A"),0,0))))</f>
        <v>0</v>
      </c>
      <c r="AI554" s="77">
        <f>IF(AND($D554=4,$J554="Oil"),'AMI Ref (2)'!$K$9,IF(AND($D554=4,$J554="Gas"),'AMI Ref (2)'!$L$9,IF(AND($D554=4,$J554="Electric"),'AMI Ref (2)'!$M$9,IF(AND($D554=4,$J554="N/A"),0,0))))</f>
        <v>0</v>
      </c>
      <c r="AJ554" s="77">
        <f>IF(AND($D554=5,$J554="Oil"),'AMI Ref (2)'!$K$10,IF(AND($D554=5,$J554="Gas"),'AMI Ref (2)'!$L$10,IF(AND($D554=5,$J554="Electric"),'AMI Ref (2)'!$M$10,IF(AND($D554=5,$J554="N/A"),0,0))))</f>
        <v>0</v>
      </c>
      <c r="AK554" s="42"/>
      <c r="AL554" s="77">
        <f>IF(AND($D554=0,$K554="Oil"),'AMI Ref (2)'!$N$5,IF(AND($D554=0,$K554="Gas"),'AMI Ref (2)'!$O$5,IF(AND($D554=0,$K554="Electric"),'AMI Ref (2)'!$P$5,IF(AND($D554=0,$K554="N/A"),0,0))))</f>
        <v>0</v>
      </c>
      <c r="AM554" s="77">
        <f>IF(AND($D554=1,$K554="Oil"),'AMI Ref (2)'!$N$6,IF(AND($D554=1,$K554="Gas"),'AMI Ref (2)'!$O$6,IF(AND($D554=1,$K554="Electric"),'AMI Ref (2)'!$P$6,IF(AND($D554=1,$K554="N/A"),0,0))))</f>
        <v>0</v>
      </c>
      <c r="AN554" s="77">
        <f>IF(AND($D554=2,$K554="Oil"),'AMI Ref (2)'!$N$7,IF(AND($D554=2,$K554="Gas"),'AMI Ref (2)'!$O$7,IF(AND($D554=2,$K554="Electric"),'AMI Ref (2)'!$P$7,IF(AND($D554=2,$K554="N/A"),0,0))))</f>
        <v>0</v>
      </c>
      <c r="AO554" s="77">
        <f>IF(AND($D554=3,$K554="Oil"),'AMI Ref (2)'!$N$8,IF(AND($D554=3,$K554="Gas"),'AMI Ref (2)'!$O$8,IF(AND($D554=3,$K554="Electric"),'AMI Ref (2)'!$P$8,IF(AND($D554=3,$K554="N/A"),0,0))))</f>
        <v>0</v>
      </c>
      <c r="AP554" s="77">
        <f>IF(AND($D554=4,$K554="Oil"),'AMI Ref (2)'!$N$9,IF(AND($D554=4,$K554="Gas"),'AMI Ref (2)'!$O$9,IF(AND($D554=4,$K554="Electric"),'AMI Ref (2)'!$P$9,IF(AND($D554=4,$K554="N/A"),0,0))))</f>
        <v>0</v>
      </c>
      <c r="AQ554" s="77">
        <f>IF(AND($D554=5,$K554="Oil"),'AMI Ref (2)'!$N$10,IF(AND($D554=5,$K554="Gas"),'AMI Ref (2)'!$O$10,IF(AND($D554=5,$K554="Electric"),'AMI Ref (2)'!$P$10,IF(AND($D554=5,$K554="N/A"),0,0))))</f>
        <v>0</v>
      </c>
      <c r="AR554" s="86">
        <f t="shared" si="124"/>
        <v>0</v>
      </c>
      <c r="AS554" s="87" t="e">
        <f t="shared" si="125"/>
        <v>#N/A</v>
      </c>
    </row>
    <row r="555" spans="1:45" ht="12.95" customHeight="1" x14ac:dyDescent="0.2">
      <c r="A555" s="68">
        <v>553</v>
      </c>
      <c r="B555" s="79">
        <f>Input!E570</f>
        <v>0</v>
      </c>
      <c r="C555" s="79">
        <f>Input!F570</f>
        <v>0</v>
      </c>
      <c r="D555" s="79">
        <f>Input!G570</f>
        <v>0</v>
      </c>
      <c r="E555" s="79">
        <f>Input!H570</f>
        <v>0</v>
      </c>
      <c r="F555" s="80">
        <f>Input!I570</f>
        <v>0</v>
      </c>
      <c r="G555" s="80">
        <f>Input!J570</f>
        <v>0</v>
      </c>
      <c r="H555" s="79">
        <f>Input!K570</f>
        <v>0</v>
      </c>
      <c r="I555" s="79">
        <f>Input!L570</f>
        <v>0</v>
      </c>
      <c r="J555" s="79">
        <f>Input!M570</f>
        <v>0</v>
      </c>
      <c r="K555" s="79">
        <f>Input!N570</f>
        <v>0</v>
      </c>
      <c r="L555" s="79">
        <f>Input!O570</f>
        <v>0</v>
      </c>
      <c r="M555" s="81" t="str">
        <f t="shared" si="116"/>
        <v/>
      </c>
      <c r="N555" s="82">
        <f t="shared" si="117"/>
        <v>0</v>
      </c>
      <c r="O555" s="83">
        <f>Input!C570</f>
        <v>0</v>
      </c>
      <c r="P555" s="83"/>
      <c r="R555" s="11">
        <f t="shared" si="113"/>
        <v>0</v>
      </c>
      <c r="S555" s="15" t="str">
        <f t="shared" si="114"/>
        <v xml:space="preserve"> </v>
      </c>
      <c r="T555" s="15"/>
      <c r="U555" s="12">
        <f t="shared" si="118"/>
        <v>0</v>
      </c>
      <c r="V555" s="12">
        <f t="shared" si="119"/>
        <v>0</v>
      </c>
      <c r="W555" s="12">
        <f t="shared" si="120"/>
        <v>0</v>
      </c>
      <c r="X555" s="12">
        <f t="shared" si="121"/>
        <v>0</v>
      </c>
      <c r="Y555" s="12">
        <f t="shared" si="122"/>
        <v>0</v>
      </c>
      <c r="Z555" s="12">
        <f t="shared" si="123"/>
        <v>0</v>
      </c>
      <c r="AA555" s="12">
        <f t="shared" si="126"/>
        <v>0</v>
      </c>
      <c r="AB555" s="12" t="str">
        <f t="shared" si="115"/>
        <v>00</v>
      </c>
      <c r="AC555" s="85" t="e">
        <f>VLOOKUP(AB555,'AMI Ref (2)'!T:U,2,FALSE)</f>
        <v>#N/A</v>
      </c>
      <c r="AD555" s="86"/>
      <c r="AE555" s="77">
        <f>IF(AND($D555=0,$J555="Oil"),'AMI Ref (2)'!$K$5,IF(AND($D555=0,$J555="Gas"),'AMI Ref (2)'!$L$5,IF(AND($D555=0,$J555="Electric"),'AMI Ref (2)'!$M$5,IF(AND($D555=0,$J555="N/A"),0,0))))</f>
        <v>0</v>
      </c>
      <c r="AF555" s="77">
        <f>IF(AND($D555=1,$J555="Oil"),'AMI Ref (2)'!$K$6,IF(AND($D555=1,$J555="Gas"),'AMI Ref (2)'!$L$6,IF(AND($D555=1,$J555="Electric"),'AMI Ref (2)'!$M$6,IF(AND($D555=1,$J555="N/A"),0,0))))</f>
        <v>0</v>
      </c>
      <c r="AG555" s="77">
        <f>IF(AND($D555=2,$J555="Oil"),'AMI Ref (2)'!$K$7,IF(AND($D555=2,$J555="Gas"),'AMI Ref (2)'!$L$7,IF(AND($D555=2,$J555="Electric"),'AMI Ref (2)'!$M$7,IF(AND($D555=2,$J555="N/A"),0,0))))</f>
        <v>0</v>
      </c>
      <c r="AH555" s="77">
        <f>IF(AND($D555=3,$J555="Oil"),'AMI Ref (2)'!$K$8,IF(AND($D555=3,$J555="Gas"),'AMI Ref (2)'!$L$8,IF(AND($D555=3,$J555="Electric"),'AMI Ref (2)'!$M$8,IF(AND($D555=3,$J555="N/A"),0,0))))</f>
        <v>0</v>
      </c>
      <c r="AI555" s="77">
        <f>IF(AND($D555=4,$J555="Oil"),'AMI Ref (2)'!$K$9,IF(AND($D555=4,$J555="Gas"),'AMI Ref (2)'!$L$9,IF(AND($D555=4,$J555="Electric"),'AMI Ref (2)'!$M$9,IF(AND($D555=4,$J555="N/A"),0,0))))</f>
        <v>0</v>
      </c>
      <c r="AJ555" s="77">
        <f>IF(AND($D555=5,$J555="Oil"),'AMI Ref (2)'!$K$10,IF(AND($D555=5,$J555="Gas"),'AMI Ref (2)'!$L$10,IF(AND($D555=5,$J555="Electric"),'AMI Ref (2)'!$M$10,IF(AND($D555=5,$J555="N/A"),0,0))))</f>
        <v>0</v>
      </c>
      <c r="AK555" s="42"/>
      <c r="AL555" s="77">
        <f>IF(AND($D555=0,$K555="Oil"),'AMI Ref (2)'!$N$5,IF(AND($D555=0,$K555="Gas"),'AMI Ref (2)'!$O$5,IF(AND($D555=0,$K555="Electric"),'AMI Ref (2)'!$P$5,IF(AND($D555=0,$K555="N/A"),0,0))))</f>
        <v>0</v>
      </c>
      <c r="AM555" s="77">
        <f>IF(AND($D555=1,$K555="Oil"),'AMI Ref (2)'!$N$6,IF(AND($D555=1,$K555="Gas"),'AMI Ref (2)'!$O$6,IF(AND($D555=1,$K555="Electric"),'AMI Ref (2)'!$P$6,IF(AND($D555=1,$K555="N/A"),0,0))))</f>
        <v>0</v>
      </c>
      <c r="AN555" s="77">
        <f>IF(AND($D555=2,$K555="Oil"),'AMI Ref (2)'!$N$7,IF(AND($D555=2,$K555="Gas"),'AMI Ref (2)'!$O$7,IF(AND($D555=2,$K555="Electric"),'AMI Ref (2)'!$P$7,IF(AND($D555=2,$K555="N/A"),0,0))))</f>
        <v>0</v>
      </c>
      <c r="AO555" s="77">
        <f>IF(AND($D555=3,$K555="Oil"),'AMI Ref (2)'!$N$8,IF(AND($D555=3,$K555="Gas"),'AMI Ref (2)'!$O$8,IF(AND($D555=3,$K555="Electric"),'AMI Ref (2)'!$P$8,IF(AND($D555=3,$K555="N/A"),0,0))))</f>
        <v>0</v>
      </c>
      <c r="AP555" s="77">
        <f>IF(AND($D555=4,$K555="Oil"),'AMI Ref (2)'!$N$9,IF(AND($D555=4,$K555="Gas"),'AMI Ref (2)'!$O$9,IF(AND($D555=4,$K555="Electric"),'AMI Ref (2)'!$P$9,IF(AND($D555=4,$K555="N/A"),0,0))))</f>
        <v>0</v>
      </c>
      <c r="AQ555" s="77">
        <f>IF(AND($D555=5,$K555="Oil"),'AMI Ref (2)'!$N$10,IF(AND($D555=5,$K555="Gas"),'AMI Ref (2)'!$O$10,IF(AND($D555=5,$K555="Electric"),'AMI Ref (2)'!$P$10,IF(AND($D555=5,$K555="N/A"),0,0))))</f>
        <v>0</v>
      </c>
      <c r="AR555" s="86">
        <f t="shared" si="124"/>
        <v>0</v>
      </c>
      <c r="AS555" s="87" t="e">
        <f t="shared" si="125"/>
        <v>#N/A</v>
      </c>
    </row>
    <row r="556" spans="1:45" ht="12.95" customHeight="1" x14ac:dyDescent="0.2">
      <c r="A556" s="68">
        <v>554</v>
      </c>
      <c r="B556" s="79">
        <f>Input!E571</f>
        <v>0</v>
      </c>
      <c r="C556" s="79">
        <f>Input!F571</f>
        <v>0</v>
      </c>
      <c r="D556" s="79">
        <f>Input!G571</f>
        <v>0</v>
      </c>
      <c r="E556" s="79">
        <f>Input!H571</f>
        <v>0</v>
      </c>
      <c r="F556" s="80">
        <f>Input!I571</f>
        <v>0</v>
      </c>
      <c r="G556" s="80">
        <f>Input!J571</f>
        <v>0</v>
      </c>
      <c r="H556" s="79">
        <f>Input!K571</f>
        <v>0</v>
      </c>
      <c r="I556" s="79">
        <f>Input!L571</f>
        <v>0</v>
      </c>
      <c r="J556" s="79">
        <f>Input!M571</f>
        <v>0</v>
      </c>
      <c r="K556" s="79">
        <f>Input!N571</f>
        <v>0</v>
      </c>
      <c r="L556" s="79">
        <f>Input!O571</f>
        <v>0</v>
      </c>
      <c r="M556" s="81" t="str">
        <f t="shared" si="116"/>
        <v/>
      </c>
      <c r="N556" s="82">
        <f t="shared" si="117"/>
        <v>0</v>
      </c>
      <c r="O556" s="83">
        <f>Input!C571</f>
        <v>0</v>
      </c>
      <c r="P556" s="83"/>
      <c r="R556" s="11">
        <f t="shared" si="113"/>
        <v>0</v>
      </c>
      <c r="S556" s="15" t="str">
        <f t="shared" si="114"/>
        <v xml:space="preserve"> </v>
      </c>
      <c r="T556" s="15"/>
      <c r="U556" s="12">
        <f t="shared" si="118"/>
        <v>0</v>
      </c>
      <c r="V556" s="12">
        <f t="shared" si="119"/>
        <v>0</v>
      </c>
      <c r="W556" s="12">
        <f t="shared" si="120"/>
        <v>0</v>
      </c>
      <c r="X556" s="12">
        <f t="shared" si="121"/>
        <v>0</v>
      </c>
      <c r="Y556" s="12">
        <f t="shared" si="122"/>
        <v>0</v>
      </c>
      <c r="Z556" s="12">
        <f t="shared" si="123"/>
        <v>0</v>
      </c>
      <c r="AA556" s="12">
        <f t="shared" si="126"/>
        <v>0</v>
      </c>
      <c r="AB556" s="12" t="str">
        <f t="shared" si="115"/>
        <v>00</v>
      </c>
      <c r="AC556" s="85" t="e">
        <f>VLOOKUP(AB556,'AMI Ref (2)'!T:U,2,FALSE)</f>
        <v>#N/A</v>
      </c>
      <c r="AD556" s="86"/>
      <c r="AE556" s="77">
        <f>IF(AND($D556=0,$J556="Oil"),'AMI Ref (2)'!$K$5,IF(AND($D556=0,$J556="Gas"),'AMI Ref (2)'!$L$5,IF(AND($D556=0,$J556="Electric"),'AMI Ref (2)'!$M$5,IF(AND($D556=0,$J556="N/A"),0,0))))</f>
        <v>0</v>
      </c>
      <c r="AF556" s="77">
        <f>IF(AND($D556=1,$J556="Oil"),'AMI Ref (2)'!$K$6,IF(AND($D556=1,$J556="Gas"),'AMI Ref (2)'!$L$6,IF(AND($D556=1,$J556="Electric"),'AMI Ref (2)'!$M$6,IF(AND($D556=1,$J556="N/A"),0,0))))</f>
        <v>0</v>
      </c>
      <c r="AG556" s="77">
        <f>IF(AND($D556=2,$J556="Oil"),'AMI Ref (2)'!$K$7,IF(AND($D556=2,$J556="Gas"),'AMI Ref (2)'!$L$7,IF(AND($D556=2,$J556="Electric"),'AMI Ref (2)'!$M$7,IF(AND($D556=2,$J556="N/A"),0,0))))</f>
        <v>0</v>
      </c>
      <c r="AH556" s="77">
        <f>IF(AND($D556=3,$J556="Oil"),'AMI Ref (2)'!$K$8,IF(AND($D556=3,$J556="Gas"),'AMI Ref (2)'!$L$8,IF(AND($D556=3,$J556="Electric"),'AMI Ref (2)'!$M$8,IF(AND($D556=3,$J556="N/A"),0,0))))</f>
        <v>0</v>
      </c>
      <c r="AI556" s="77">
        <f>IF(AND($D556=4,$J556="Oil"),'AMI Ref (2)'!$K$9,IF(AND($D556=4,$J556="Gas"),'AMI Ref (2)'!$L$9,IF(AND($D556=4,$J556="Electric"),'AMI Ref (2)'!$M$9,IF(AND($D556=4,$J556="N/A"),0,0))))</f>
        <v>0</v>
      </c>
      <c r="AJ556" s="77">
        <f>IF(AND($D556=5,$J556="Oil"),'AMI Ref (2)'!$K$10,IF(AND($D556=5,$J556="Gas"),'AMI Ref (2)'!$L$10,IF(AND($D556=5,$J556="Electric"),'AMI Ref (2)'!$M$10,IF(AND($D556=5,$J556="N/A"),0,0))))</f>
        <v>0</v>
      </c>
      <c r="AK556" s="42"/>
      <c r="AL556" s="77">
        <f>IF(AND($D556=0,$K556="Oil"),'AMI Ref (2)'!$N$5,IF(AND($D556=0,$K556="Gas"),'AMI Ref (2)'!$O$5,IF(AND($D556=0,$K556="Electric"),'AMI Ref (2)'!$P$5,IF(AND($D556=0,$K556="N/A"),0,0))))</f>
        <v>0</v>
      </c>
      <c r="AM556" s="77">
        <f>IF(AND($D556=1,$K556="Oil"),'AMI Ref (2)'!$N$6,IF(AND($D556=1,$K556="Gas"),'AMI Ref (2)'!$O$6,IF(AND($D556=1,$K556="Electric"),'AMI Ref (2)'!$P$6,IF(AND($D556=1,$K556="N/A"),0,0))))</f>
        <v>0</v>
      </c>
      <c r="AN556" s="77">
        <f>IF(AND($D556=2,$K556="Oil"),'AMI Ref (2)'!$N$7,IF(AND($D556=2,$K556="Gas"),'AMI Ref (2)'!$O$7,IF(AND($D556=2,$K556="Electric"),'AMI Ref (2)'!$P$7,IF(AND($D556=2,$K556="N/A"),0,0))))</f>
        <v>0</v>
      </c>
      <c r="AO556" s="77">
        <f>IF(AND($D556=3,$K556="Oil"),'AMI Ref (2)'!$N$8,IF(AND($D556=3,$K556="Gas"),'AMI Ref (2)'!$O$8,IF(AND($D556=3,$K556="Electric"),'AMI Ref (2)'!$P$8,IF(AND($D556=3,$K556="N/A"),0,0))))</f>
        <v>0</v>
      </c>
      <c r="AP556" s="77">
        <f>IF(AND($D556=4,$K556="Oil"),'AMI Ref (2)'!$N$9,IF(AND($D556=4,$K556="Gas"),'AMI Ref (2)'!$O$9,IF(AND($D556=4,$K556="Electric"),'AMI Ref (2)'!$P$9,IF(AND($D556=4,$K556="N/A"),0,0))))</f>
        <v>0</v>
      </c>
      <c r="AQ556" s="77">
        <f>IF(AND($D556=5,$K556="Oil"),'AMI Ref (2)'!$N$10,IF(AND($D556=5,$K556="Gas"),'AMI Ref (2)'!$O$10,IF(AND($D556=5,$K556="Electric"),'AMI Ref (2)'!$P$10,IF(AND($D556=5,$K556="N/A"),0,0))))</f>
        <v>0</v>
      </c>
      <c r="AR556" s="86">
        <f t="shared" si="124"/>
        <v>0</v>
      </c>
      <c r="AS556" s="87" t="e">
        <f t="shared" si="125"/>
        <v>#N/A</v>
      </c>
    </row>
    <row r="557" spans="1:45" ht="12.95" customHeight="1" x14ac:dyDescent="0.2">
      <c r="A557" s="68">
        <v>555</v>
      </c>
      <c r="B557" s="79">
        <f>Input!E572</f>
        <v>0</v>
      </c>
      <c r="C557" s="79">
        <f>Input!F572</f>
        <v>0</v>
      </c>
      <c r="D557" s="79">
        <f>Input!G572</f>
        <v>0</v>
      </c>
      <c r="E557" s="79">
        <f>Input!H572</f>
        <v>0</v>
      </c>
      <c r="F557" s="80">
        <f>Input!I572</f>
        <v>0</v>
      </c>
      <c r="G557" s="80">
        <f>Input!J572</f>
        <v>0</v>
      </c>
      <c r="H557" s="79">
        <f>Input!K572</f>
        <v>0</v>
      </c>
      <c r="I557" s="79">
        <f>Input!L572</f>
        <v>0</v>
      </c>
      <c r="J557" s="79">
        <f>Input!M572</f>
        <v>0</v>
      </c>
      <c r="K557" s="79">
        <f>Input!N572</f>
        <v>0</v>
      </c>
      <c r="L557" s="79">
        <f>Input!O572</f>
        <v>0</v>
      </c>
      <c r="M557" s="81" t="str">
        <f t="shared" si="116"/>
        <v/>
      </c>
      <c r="N557" s="82">
        <f t="shared" si="117"/>
        <v>0</v>
      </c>
      <c r="O557" s="83">
        <f>Input!C572</f>
        <v>0</v>
      </c>
      <c r="P557" s="83"/>
      <c r="R557" s="11">
        <f t="shared" si="113"/>
        <v>0</v>
      </c>
      <c r="S557" s="15" t="str">
        <f t="shared" si="114"/>
        <v xml:space="preserve"> </v>
      </c>
      <c r="T557" s="15"/>
      <c r="U557" s="12">
        <f t="shared" si="118"/>
        <v>0</v>
      </c>
      <c r="V557" s="12">
        <f t="shared" si="119"/>
        <v>0</v>
      </c>
      <c r="W557" s="12">
        <f t="shared" si="120"/>
        <v>0</v>
      </c>
      <c r="X557" s="12">
        <f t="shared" si="121"/>
        <v>0</v>
      </c>
      <c r="Y557" s="12">
        <f t="shared" si="122"/>
        <v>0</v>
      </c>
      <c r="Z557" s="12">
        <f t="shared" si="123"/>
        <v>0</v>
      </c>
      <c r="AA557" s="12">
        <f t="shared" si="126"/>
        <v>0</v>
      </c>
      <c r="AB557" s="12" t="str">
        <f t="shared" si="115"/>
        <v>00</v>
      </c>
      <c r="AC557" s="85" t="e">
        <f>VLOOKUP(AB557,'AMI Ref (2)'!T:U,2,FALSE)</f>
        <v>#N/A</v>
      </c>
      <c r="AD557" s="86"/>
      <c r="AE557" s="77">
        <f>IF(AND($D557=0,$J557="Oil"),'AMI Ref (2)'!$K$5,IF(AND($D557=0,$J557="Gas"),'AMI Ref (2)'!$L$5,IF(AND($D557=0,$J557="Electric"),'AMI Ref (2)'!$M$5,IF(AND($D557=0,$J557="N/A"),0,0))))</f>
        <v>0</v>
      </c>
      <c r="AF557" s="77">
        <f>IF(AND($D557=1,$J557="Oil"),'AMI Ref (2)'!$K$6,IF(AND($D557=1,$J557="Gas"),'AMI Ref (2)'!$L$6,IF(AND($D557=1,$J557="Electric"),'AMI Ref (2)'!$M$6,IF(AND($D557=1,$J557="N/A"),0,0))))</f>
        <v>0</v>
      </c>
      <c r="AG557" s="77">
        <f>IF(AND($D557=2,$J557="Oil"),'AMI Ref (2)'!$K$7,IF(AND($D557=2,$J557="Gas"),'AMI Ref (2)'!$L$7,IF(AND($D557=2,$J557="Electric"),'AMI Ref (2)'!$M$7,IF(AND($D557=2,$J557="N/A"),0,0))))</f>
        <v>0</v>
      </c>
      <c r="AH557" s="77">
        <f>IF(AND($D557=3,$J557="Oil"),'AMI Ref (2)'!$K$8,IF(AND($D557=3,$J557="Gas"),'AMI Ref (2)'!$L$8,IF(AND($D557=3,$J557="Electric"),'AMI Ref (2)'!$M$8,IF(AND($D557=3,$J557="N/A"),0,0))))</f>
        <v>0</v>
      </c>
      <c r="AI557" s="77">
        <f>IF(AND($D557=4,$J557="Oil"),'AMI Ref (2)'!$K$9,IF(AND($D557=4,$J557="Gas"),'AMI Ref (2)'!$L$9,IF(AND($D557=4,$J557="Electric"),'AMI Ref (2)'!$M$9,IF(AND($D557=4,$J557="N/A"),0,0))))</f>
        <v>0</v>
      </c>
      <c r="AJ557" s="77">
        <f>IF(AND($D557=5,$J557="Oil"),'AMI Ref (2)'!$K$10,IF(AND($D557=5,$J557="Gas"),'AMI Ref (2)'!$L$10,IF(AND($D557=5,$J557="Electric"),'AMI Ref (2)'!$M$10,IF(AND($D557=5,$J557="N/A"),0,0))))</f>
        <v>0</v>
      </c>
      <c r="AK557" s="42"/>
      <c r="AL557" s="77">
        <f>IF(AND($D557=0,$K557="Oil"),'AMI Ref (2)'!$N$5,IF(AND($D557=0,$K557="Gas"),'AMI Ref (2)'!$O$5,IF(AND($D557=0,$K557="Electric"),'AMI Ref (2)'!$P$5,IF(AND($D557=0,$K557="N/A"),0,0))))</f>
        <v>0</v>
      </c>
      <c r="AM557" s="77">
        <f>IF(AND($D557=1,$K557="Oil"),'AMI Ref (2)'!$N$6,IF(AND($D557=1,$K557="Gas"),'AMI Ref (2)'!$O$6,IF(AND($D557=1,$K557="Electric"),'AMI Ref (2)'!$P$6,IF(AND($D557=1,$K557="N/A"),0,0))))</f>
        <v>0</v>
      </c>
      <c r="AN557" s="77">
        <f>IF(AND($D557=2,$K557="Oil"),'AMI Ref (2)'!$N$7,IF(AND($D557=2,$K557="Gas"),'AMI Ref (2)'!$O$7,IF(AND($D557=2,$K557="Electric"),'AMI Ref (2)'!$P$7,IF(AND($D557=2,$K557="N/A"),0,0))))</f>
        <v>0</v>
      </c>
      <c r="AO557" s="77">
        <f>IF(AND($D557=3,$K557="Oil"),'AMI Ref (2)'!$N$8,IF(AND($D557=3,$K557="Gas"),'AMI Ref (2)'!$O$8,IF(AND($D557=3,$K557="Electric"),'AMI Ref (2)'!$P$8,IF(AND($D557=3,$K557="N/A"),0,0))))</f>
        <v>0</v>
      </c>
      <c r="AP557" s="77">
        <f>IF(AND($D557=4,$K557="Oil"),'AMI Ref (2)'!$N$9,IF(AND($D557=4,$K557="Gas"),'AMI Ref (2)'!$O$9,IF(AND($D557=4,$K557="Electric"),'AMI Ref (2)'!$P$9,IF(AND($D557=4,$K557="N/A"),0,0))))</f>
        <v>0</v>
      </c>
      <c r="AQ557" s="77">
        <f>IF(AND($D557=5,$K557="Oil"),'AMI Ref (2)'!$N$10,IF(AND($D557=5,$K557="Gas"),'AMI Ref (2)'!$O$10,IF(AND($D557=5,$K557="Electric"),'AMI Ref (2)'!$P$10,IF(AND($D557=5,$K557="N/A"),0,0))))</f>
        <v>0</v>
      </c>
      <c r="AR557" s="86">
        <f t="shared" si="124"/>
        <v>0</v>
      </c>
      <c r="AS557" s="87" t="e">
        <f t="shared" si="125"/>
        <v>#N/A</v>
      </c>
    </row>
    <row r="558" spans="1:45" ht="12.95" customHeight="1" x14ac:dyDescent="0.2">
      <c r="A558" s="68">
        <v>556</v>
      </c>
      <c r="B558" s="79">
        <f>Input!E573</f>
        <v>0</v>
      </c>
      <c r="C558" s="79">
        <f>Input!F573</f>
        <v>0</v>
      </c>
      <c r="D558" s="79">
        <f>Input!G573</f>
        <v>0</v>
      </c>
      <c r="E558" s="79">
        <f>Input!H573</f>
        <v>0</v>
      </c>
      <c r="F558" s="80">
        <f>Input!I573</f>
        <v>0</v>
      </c>
      <c r="G558" s="80">
        <f>Input!J573</f>
        <v>0</v>
      </c>
      <c r="H558" s="79">
        <f>Input!K573</f>
        <v>0</v>
      </c>
      <c r="I558" s="79">
        <f>Input!L573</f>
        <v>0</v>
      </c>
      <c r="J558" s="79">
        <f>Input!M573</f>
        <v>0</v>
      </c>
      <c r="K558" s="79">
        <f>Input!N573</f>
        <v>0</v>
      </c>
      <c r="L558" s="79">
        <f>Input!O573</f>
        <v>0</v>
      </c>
      <c r="M558" s="81" t="str">
        <f t="shared" si="116"/>
        <v/>
      </c>
      <c r="N558" s="82">
        <f t="shared" si="117"/>
        <v>0</v>
      </c>
      <c r="O558" s="83">
        <f>Input!C573</f>
        <v>0</v>
      </c>
      <c r="P558" s="83"/>
      <c r="R558" s="11">
        <f t="shared" si="113"/>
        <v>0</v>
      </c>
      <c r="S558" s="15" t="str">
        <f t="shared" si="114"/>
        <v xml:space="preserve"> </v>
      </c>
      <c r="T558" s="15"/>
      <c r="U558" s="12">
        <f t="shared" si="118"/>
        <v>0</v>
      </c>
      <c r="V558" s="12">
        <f t="shared" si="119"/>
        <v>0</v>
      </c>
      <c r="W558" s="12">
        <f t="shared" si="120"/>
        <v>0</v>
      </c>
      <c r="X558" s="12">
        <f t="shared" si="121"/>
        <v>0</v>
      </c>
      <c r="Y558" s="12">
        <f t="shared" si="122"/>
        <v>0</v>
      </c>
      <c r="Z558" s="12">
        <f t="shared" si="123"/>
        <v>0</v>
      </c>
      <c r="AA558" s="12">
        <f t="shared" si="126"/>
        <v>0</v>
      </c>
      <c r="AB558" s="12" t="str">
        <f t="shared" si="115"/>
        <v>00</v>
      </c>
      <c r="AC558" s="85" t="e">
        <f>VLOOKUP(AB558,'AMI Ref (2)'!T:U,2,FALSE)</f>
        <v>#N/A</v>
      </c>
      <c r="AD558" s="86"/>
      <c r="AE558" s="77">
        <f>IF(AND($D558=0,$J558="Oil"),'AMI Ref (2)'!$K$5,IF(AND($D558=0,$J558="Gas"),'AMI Ref (2)'!$L$5,IF(AND($D558=0,$J558="Electric"),'AMI Ref (2)'!$M$5,IF(AND($D558=0,$J558="N/A"),0,0))))</f>
        <v>0</v>
      </c>
      <c r="AF558" s="77">
        <f>IF(AND($D558=1,$J558="Oil"),'AMI Ref (2)'!$K$6,IF(AND($D558=1,$J558="Gas"),'AMI Ref (2)'!$L$6,IF(AND($D558=1,$J558="Electric"),'AMI Ref (2)'!$M$6,IF(AND($D558=1,$J558="N/A"),0,0))))</f>
        <v>0</v>
      </c>
      <c r="AG558" s="77">
        <f>IF(AND($D558=2,$J558="Oil"),'AMI Ref (2)'!$K$7,IF(AND($D558=2,$J558="Gas"),'AMI Ref (2)'!$L$7,IF(AND($D558=2,$J558="Electric"),'AMI Ref (2)'!$M$7,IF(AND($D558=2,$J558="N/A"),0,0))))</f>
        <v>0</v>
      </c>
      <c r="AH558" s="77">
        <f>IF(AND($D558=3,$J558="Oil"),'AMI Ref (2)'!$K$8,IF(AND($D558=3,$J558="Gas"),'AMI Ref (2)'!$L$8,IF(AND($D558=3,$J558="Electric"),'AMI Ref (2)'!$M$8,IF(AND($D558=3,$J558="N/A"),0,0))))</f>
        <v>0</v>
      </c>
      <c r="AI558" s="77">
        <f>IF(AND($D558=4,$J558="Oil"),'AMI Ref (2)'!$K$9,IF(AND($D558=4,$J558="Gas"),'AMI Ref (2)'!$L$9,IF(AND($D558=4,$J558="Electric"),'AMI Ref (2)'!$M$9,IF(AND($D558=4,$J558="N/A"),0,0))))</f>
        <v>0</v>
      </c>
      <c r="AJ558" s="77">
        <f>IF(AND($D558=5,$J558="Oil"),'AMI Ref (2)'!$K$10,IF(AND($D558=5,$J558="Gas"),'AMI Ref (2)'!$L$10,IF(AND($D558=5,$J558="Electric"),'AMI Ref (2)'!$M$10,IF(AND($D558=5,$J558="N/A"),0,0))))</f>
        <v>0</v>
      </c>
      <c r="AK558" s="42"/>
      <c r="AL558" s="77">
        <f>IF(AND($D558=0,$K558="Oil"),'AMI Ref (2)'!$N$5,IF(AND($D558=0,$K558="Gas"),'AMI Ref (2)'!$O$5,IF(AND($D558=0,$K558="Electric"),'AMI Ref (2)'!$P$5,IF(AND($D558=0,$K558="N/A"),0,0))))</f>
        <v>0</v>
      </c>
      <c r="AM558" s="77">
        <f>IF(AND($D558=1,$K558="Oil"),'AMI Ref (2)'!$N$6,IF(AND($D558=1,$K558="Gas"),'AMI Ref (2)'!$O$6,IF(AND($D558=1,$K558="Electric"),'AMI Ref (2)'!$P$6,IF(AND($D558=1,$K558="N/A"),0,0))))</f>
        <v>0</v>
      </c>
      <c r="AN558" s="77">
        <f>IF(AND($D558=2,$K558="Oil"),'AMI Ref (2)'!$N$7,IF(AND($D558=2,$K558="Gas"),'AMI Ref (2)'!$O$7,IF(AND($D558=2,$K558="Electric"),'AMI Ref (2)'!$P$7,IF(AND($D558=2,$K558="N/A"),0,0))))</f>
        <v>0</v>
      </c>
      <c r="AO558" s="77">
        <f>IF(AND($D558=3,$K558="Oil"),'AMI Ref (2)'!$N$8,IF(AND($D558=3,$K558="Gas"),'AMI Ref (2)'!$O$8,IF(AND($D558=3,$K558="Electric"),'AMI Ref (2)'!$P$8,IF(AND($D558=3,$K558="N/A"),0,0))))</f>
        <v>0</v>
      </c>
      <c r="AP558" s="77">
        <f>IF(AND($D558=4,$K558="Oil"),'AMI Ref (2)'!$N$9,IF(AND($D558=4,$K558="Gas"),'AMI Ref (2)'!$O$9,IF(AND($D558=4,$K558="Electric"),'AMI Ref (2)'!$P$9,IF(AND($D558=4,$K558="N/A"),0,0))))</f>
        <v>0</v>
      </c>
      <c r="AQ558" s="77">
        <f>IF(AND($D558=5,$K558="Oil"),'AMI Ref (2)'!$N$10,IF(AND($D558=5,$K558="Gas"),'AMI Ref (2)'!$O$10,IF(AND($D558=5,$K558="Electric"),'AMI Ref (2)'!$P$10,IF(AND($D558=5,$K558="N/A"),0,0))))</f>
        <v>0</v>
      </c>
      <c r="AR558" s="86">
        <f t="shared" si="124"/>
        <v>0</v>
      </c>
      <c r="AS558" s="87" t="e">
        <f t="shared" si="125"/>
        <v>#N/A</v>
      </c>
    </row>
    <row r="559" spans="1:45" ht="12.95" customHeight="1" x14ac:dyDescent="0.2">
      <c r="A559" s="68">
        <v>557</v>
      </c>
      <c r="B559" s="79">
        <f>Input!E574</f>
        <v>0</v>
      </c>
      <c r="C559" s="79">
        <f>Input!F574</f>
        <v>0</v>
      </c>
      <c r="D559" s="79">
        <f>Input!G574</f>
        <v>0</v>
      </c>
      <c r="E559" s="79">
        <f>Input!H574</f>
        <v>0</v>
      </c>
      <c r="F559" s="80">
        <f>Input!I574</f>
        <v>0</v>
      </c>
      <c r="G559" s="80">
        <f>Input!J574</f>
        <v>0</v>
      </c>
      <c r="H559" s="79">
        <f>Input!K574</f>
        <v>0</v>
      </c>
      <c r="I559" s="79">
        <f>Input!L574</f>
        <v>0</v>
      </c>
      <c r="J559" s="79">
        <f>Input!M574</f>
        <v>0</v>
      </c>
      <c r="K559" s="79">
        <f>Input!N574</f>
        <v>0</v>
      </c>
      <c r="L559" s="79">
        <f>Input!O574</f>
        <v>0</v>
      </c>
      <c r="M559" s="81" t="str">
        <f t="shared" si="116"/>
        <v/>
      </c>
      <c r="N559" s="82">
        <f t="shared" si="117"/>
        <v>0</v>
      </c>
      <c r="O559" s="83">
        <f>Input!C574</f>
        <v>0</v>
      </c>
      <c r="P559" s="83"/>
      <c r="R559" s="11">
        <f t="shared" si="113"/>
        <v>0</v>
      </c>
      <c r="S559" s="15" t="str">
        <f t="shared" si="114"/>
        <v xml:space="preserve"> </v>
      </c>
      <c r="T559" s="15"/>
      <c r="U559" s="12">
        <f t="shared" si="118"/>
        <v>0</v>
      </c>
      <c r="V559" s="12">
        <f t="shared" si="119"/>
        <v>0</v>
      </c>
      <c r="W559" s="12">
        <f t="shared" si="120"/>
        <v>0</v>
      </c>
      <c r="X559" s="12">
        <f t="shared" si="121"/>
        <v>0</v>
      </c>
      <c r="Y559" s="12">
        <f t="shared" si="122"/>
        <v>0</v>
      </c>
      <c r="Z559" s="12">
        <f t="shared" si="123"/>
        <v>0</v>
      </c>
      <c r="AA559" s="12">
        <f t="shared" si="126"/>
        <v>0</v>
      </c>
      <c r="AB559" s="12" t="str">
        <f t="shared" si="115"/>
        <v>00</v>
      </c>
      <c r="AC559" s="85" t="e">
        <f>VLOOKUP(AB559,'AMI Ref (2)'!T:U,2,FALSE)</f>
        <v>#N/A</v>
      </c>
      <c r="AD559" s="86"/>
      <c r="AE559" s="77">
        <f>IF(AND($D559=0,$J559="Oil"),'AMI Ref (2)'!$K$5,IF(AND($D559=0,$J559="Gas"),'AMI Ref (2)'!$L$5,IF(AND($D559=0,$J559="Electric"),'AMI Ref (2)'!$M$5,IF(AND($D559=0,$J559="N/A"),0,0))))</f>
        <v>0</v>
      </c>
      <c r="AF559" s="77">
        <f>IF(AND($D559=1,$J559="Oil"),'AMI Ref (2)'!$K$6,IF(AND($D559=1,$J559="Gas"),'AMI Ref (2)'!$L$6,IF(AND($D559=1,$J559="Electric"),'AMI Ref (2)'!$M$6,IF(AND($D559=1,$J559="N/A"),0,0))))</f>
        <v>0</v>
      </c>
      <c r="AG559" s="77">
        <f>IF(AND($D559=2,$J559="Oil"),'AMI Ref (2)'!$K$7,IF(AND($D559=2,$J559="Gas"),'AMI Ref (2)'!$L$7,IF(AND($D559=2,$J559="Electric"),'AMI Ref (2)'!$M$7,IF(AND($D559=2,$J559="N/A"),0,0))))</f>
        <v>0</v>
      </c>
      <c r="AH559" s="77">
        <f>IF(AND($D559=3,$J559="Oil"),'AMI Ref (2)'!$K$8,IF(AND($D559=3,$J559="Gas"),'AMI Ref (2)'!$L$8,IF(AND($D559=3,$J559="Electric"),'AMI Ref (2)'!$M$8,IF(AND($D559=3,$J559="N/A"),0,0))))</f>
        <v>0</v>
      </c>
      <c r="AI559" s="77">
        <f>IF(AND($D559=4,$J559="Oil"),'AMI Ref (2)'!$K$9,IF(AND($D559=4,$J559="Gas"),'AMI Ref (2)'!$L$9,IF(AND($D559=4,$J559="Electric"),'AMI Ref (2)'!$M$9,IF(AND($D559=4,$J559="N/A"),0,0))))</f>
        <v>0</v>
      </c>
      <c r="AJ559" s="77">
        <f>IF(AND($D559=5,$J559="Oil"),'AMI Ref (2)'!$K$10,IF(AND($D559=5,$J559="Gas"),'AMI Ref (2)'!$L$10,IF(AND($D559=5,$J559="Electric"),'AMI Ref (2)'!$M$10,IF(AND($D559=5,$J559="N/A"),0,0))))</f>
        <v>0</v>
      </c>
      <c r="AK559" s="42"/>
      <c r="AL559" s="77">
        <f>IF(AND($D559=0,$K559="Oil"),'AMI Ref (2)'!$N$5,IF(AND($D559=0,$K559="Gas"),'AMI Ref (2)'!$O$5,IF(AND($D559=0,$K559="Electric"),'AMI Ref (2)'!$P$5,IF(AND($D559=0,$K559="N/A"),0,0))))</f>
        <v>0</v>
      </c>
      <c r="AM559" s="77">
        <f>IF(AND($D559=1,$K559="Oil"),'AMI Ref (2)'!$N$6,IF(AND($D559=1,$K559="Gas"),'AMI Ref (2)'!$O$6,IF(AND($D559=1,$K559="Electric"),'AMI Ref (2)'!$P$6,IF(AND($D559=1,$K559="N/A"),0,0))))</f>
        <v>0</v>
      </c>
      <c r="AN559" s="77">
        <f>IF(AND($D559=2,$K559="Oil"),'AMI Ref (2)'!$N$7,IF(AND($D559=2,$K559="Gas"),'AMI Ref (2)'!$O$7,IF(AND($D559=2,$K559="Electric"),'AMI Ref (2)'!$P$7,IF(AND($D559=2,$K559="N/A"),0,0))))</f>
        <v>0</v>
      </c>
      <c r="AO559" s="77">
        <f>IF(AND($D559=3,$K559="Oil"),'AMI Ref (2)'!$N$8,IF(AND($D559=3,$K559="Gas"),'AMI Ref (2)'!$O$8,IF(AND($D559=3,$K559="Electric"),'AMI Ref (2)'!$P$8,IF(AND($D559=3,$K559="N/A"),0,0))))</f>
        <v>0</v>
      </c>
      <c r="AP559" s="77">
        <f>IF(AND($D559=4,$K559="Oil"),'AMI Ref (2)'!$N$9,IF(AND($D559=4,$K559="Gas"),'AMI Ref (2)'!$O$9,IF(AND($D559=4,$K559="Electric"),'AMI Ref (2)'!$P$9,IF(AND($D559=4,$K559="N/A"),0,0))))</f>
        <v>0</v>
      </c>
      <c r="AQ559" s="77">
        <f>IF(AND($D559=5,$K559="Oil"),'AMI Ref (2)'!$N$10,IF(AND($D559=5,$K559="Gas"),'AMI Ref (2)'!$O$10,IF(AND($D559=5,$K559="Electric"),'AMI Ref (2)'!$P$10,IF(AND($D559=5,$K559="N/A"),0,0))))</f>
        <v>0</v>
      </c>
      <c r="AR559" s="86">
        <f t="shared" si="124"/>
        <v>0</v>
      </c>
      <c r="AS559" s="87" t="e">
        <f t="shared" si="125"/>
        <v>#N/A</v>
      </c>
    </row>
    <row r="560" spans="1:45" ht="12.95" customHeight="1" x14ac:dyDescent="0.2">
      <c r="A560" s="68">
        <v>558</v>
      </c>
      <c r="B560" s="79">
        <f>Input!E575</f>
        <v>0</v>
      </c>
      <c r="C560" s="79">
        <f>Input!F575</f>
        <v>0</v>
      </c>
      <c r="D560" s="79">
        <f>Input!G575</f>
        <v>0</v>
      </c>
      <c r="E560" s="79">
        <f>Input!H575</f>
        <v>0</v>
      </c>
      <c r="F560" s="80">
        <f>Input!I575</f>
        <v>0</v>
      </c>
      <c r="G560" s="80">
        <f>Input!J575</f>
        <v>0</v>
      </c>
      <c r="H560" s="79">
        <f>Input!K575</f>
        <v>0</v>
      </c>
      <c r="I560" s="79">
        <f>Input!L575</f>
        <v>0</v>
      </c>
      <c r="J560" s="79">
        <f>Input!M575</f>
        <v>0</v>
      </c>
      <c r="K560" s="79">
        <f>Input!N575</f>
        <v>0</v>
      </c>
      <c r="L560" s="79">
        <f>Input!O575</f>
        <v>0</v>
      </c>
      <c r="M560" s="81" t="str">
        <f t="shared" si="116"/>
        <v/>
      </c>
      <c r="N560" s="82">
        <f t="shared" si="117"/>
        <v>0</v>
      </c>
      <c r="O560" s="83">
        <f>Input!C575</f>
        <v>0</v>
      </c>
      <c r="P560" s="83"/>
      <c r="R560" s="11">
        <f t="shared" si="113"/>
        <v>0</v>
      </c>
      <c r="S560" s="15" t="str">
        <f t="shared" si="114"/>
        <v xml:space="preserve"> </v>
      </c>
      <c r="T560" s="15"/>
      <c r="U560" s="12">
        <f t="shared" si="118"/>
        <v>0</v>
      </c>
      <c r="V560" s="12">
        <f t="shared" si="119"/>
        <v>0</v>
      </c>
      <c r="W560" s="12">
        <f t="shared" si="120"/>
        <v>0</v>
      </c>
      <c r="X560" s="12">
        <f t="shared" si="121"/>
        <v>0</v>
      </c>
      <c r="Y560" s="12">
        <f t="shared" si="122"/>
        <v>0</v>
      </c>
      <c r="Z560" s="12">
        <f t="shared" si="123"/>
        <v>0</v>
      </c>
      <c r="AA560" s="12">
        <f t="shared" si="126"/>
        <v>0</v>
      </c>
      <c r="AB560" s="12" t="str">
        <f t="shared" si="115"/>
        <v>00</v>
      </c>
      <c r="AC560" s="85" t="e">
        <f>VLOOKUP(AB560,'AMI Ref (2)'!T:U,2,FALSE)</f>
        <v>#N/A</v>
      </c>
      <c r="AD560" s="86"/>
      <c r="AE560" s="77">
        <f>IF(AND($D560=0,$J560="Oil"),'AMI Ref (2)'!$K$5,IF(AND($D560=0,$J560="Gas"),'AMI Ref (2)'!$L$5,IF(AND($D560=0,$J560="Electric"),'AMI Ref (2)'!$M$5,IF(AND($D560=0,$J560="N/A"),0,0))))</f>
        <v>0</v>
      </c>
      <c r="AF560" s="77">
        <f>IF(AND($D560=1,$J560="Oil"),'AMI Ref (2)'!$K$6,IF(AND($D560=1,$J560="Gas"),'AMI Ref (2)'!$L$6,IF(AND($D560=1,$J560="Electric"),'AMI Ref (2)'!$M$6,IF(AND($D560=1,$J560="N/A"),0,0))))</f>
        <v>0</v>
      </c>
      <c r="AG560" s="77">
        <f>IF(AND($D560=2,$J560="Oil"),'AMI Ref (2)'!$K$7,IF(AND($D560=2,$J560="Gas"),'AMI Ref (2)'!$L$7,IF(AND($D560=2,$J560="Electric"),'AMI Ref (2)'!$M$7,IF(AND($D560=2,$J560="N/A"),0,0))))</f>
        <v>0</v>
      </c>
      <c r="AH560" s="77">
        <f>IF(AND($D560=3,$J560="Oil"),'AMI Ref (2)'!$K$8,IF(AND($D560=3,$J560="Gas"),'AMI Ref (2)'!$L$8,IF(AND($D560=3,$J560="Electric"),'AMI Ref (2)'!$M$8,IF(AND($D560=3,$J560="N/A"),0,0))))</f>
        <v>0</v>
      </c>
      <c r="AI560" s="77">
        <f>IF(AND($D560=4,$J560="Oil"),'AMI Ref (2)'!$K$9,IF(AND($D560=4,$J560="Gas"),'AMI Ref (2)'!$L$9,IF(AND($D560=4,$J560="Electric"),'AMI Ref (2)'!$M$9,IF(AND($D560=4,$J560="N/A"),0,0))))</f>
        <v>0</v>
      </c>
      <c r="AJ560" s="77">
        <f>IF(AND($D560=5,$J560="Oil"),'AMI Ref (2)'!$K$10,IF(AND($D560=5,$J560="Gas"),'AMI Ref (2)'!$L$10,IF(AND($D560=5,$J560="Electric"),'AMI Ref (2)'!$M$10,IF(AND($D560=5,$J560="N/A"),0,0))))</f>
        <v>0</v>
      </c>
      <c r="AK560" s="42"/>
      <c r="AL560" s="77">
        <f>IF(AND($D560=0,$K560="Oil"),'AMI Ref (2)'!$N$5,IF(AND($D560=0,$K560="Gas"),'AMI Ref (2)'!$O$5,IF(AND($D560=0,$K560="Electric"),'AMI Ref (2)'!$P$5,IF(AND($D560=0,$K560="N/A"),0,0))))</f>
        <v>0</v>
      </c>
      <c r="AM560" s="77">
        <f>IF(AND($D560=1,$K560="Oil"),'AMI Ref (2)'!$N$6,IF(AND($D560=1,$K560="Gas"),'AMI Ref (2)'!$O$6,IF(AND($D560=1,$K560="Electric"),'AMI Ref (2)'!$P$6,IF(AND($D560=1,$K560="N/A"),0,0))))</f>
        <v>0</v>
      </c>
      <c r="AN560" s="77">
        <f>IF(AND($D560=2,$K560="Oil"),'AMI Ref (2)'!$N$7,IF(AND($D560=2,$K560="Gas"),'AMI Ref (2)'!$O$7,IF(AND($D560=2,$K560="Electric"),'AMI Ref (2)'!$P$7,IF(AND($D560=2,$K560="N/A"),0,0))))</f>
        <v>0</v>
      </c>
      <c r="AO560" s="77">
        <f>IF(AND($D560=3,$K560="Oil"),'AMI Ref (2)'!$N$8,IF(AND($D560=3,$K560="Gas"),'AMI Ref (2)'!$O$8,IF(AND($D560=3,$K560="Electric"),'AMI Ref (2)'!$P$8,IF(AND($D560=3,$K560="N/A"),0,0))))</f>
        <v>0</v>
      </c>
      <c r="AP560" s="77">
        <f>IF(AND($D560=4,$K560="Oil"),'AMI Ref (2)'!$N$9,IF(AND($D560=4,$K560="Gas"),'AMI Ref (2)'!$O$9,IF(AND($D560=4,$K560="Electric"),'AMI Ref (2)'!$P$9,IF(AND($D560=4,$K560="N/A"),0,0))))</f>
        <v>0</v>
      </c>
      <c r="AQ560" s="77">
        <f>IF(AND($D560=5,$K560="Oil"),'AMI Ref (2)'!$N$10,IF(AND($D560=5,$K560="Gas"),'AMI Ref (2)'!$O$10,IF(AND($D560=5,$K560="Electric"),'AMI Ref (2)'!$P$10,IF(AND($D560=5,$K560="N/A"),0,0))))</f>
        <v>0</v>
      </c>
      <c r="AR560" s="86">
        <f t="shared" si="124"/>
        <v>0</v>
      </c>
      <c r="AS560" s="87" t="e">
        <f t="shared" si="125"/>
        <v>#N/A</v>
      </c>
    </row>
    <row r="561" spans="1:45" ht="12.95" customHeight="1" x14ac:dyDescent="0.2">
      <c r="A561" s="68">
        <v>559</v>
      </c>
      <c r="B561" s="79">
        <f>Input!E576</f>
        <v>0</v>
      </c>
      <c r="C561" s="79">
        <f>Input!F576</f>
        <v>0</v>
      </c>
      <c r="D561" s="79">
        <f>Input!G576</f>
        <v>0</v>
      </c>
      <c r="E561" s="79">
        <f>Input!H576</f>
        <v>0</v>
      </c>
      <c r="F561" s="80">
        <f>Input!I576</f>
        <v>0</v>
      </c>
      <c r="G561" s="80">
        <f>Input!J576</f>
        <v>0</v>
      </c>
      <c r="H561" s="79">
        <f>Input!K576</f>
        <v>0</v>
      </c>
      <c r="I561" s="79">
        <f>Input!L576</f>
        <v>0</v>
      </c>
      <c r="J561" s="79">
        <f>Input!M576</f>
        <v>0</v>
      </c>
      <c r="K561" s="79">
        <f>Input!N576</f>
        <v>0</v>
      </c>
      <c r="L561" s="79">
        <f>Input!O576</f>
        <v>0</v>
      </c>
      <c r="M561" s="81" t="str">
        <f t="shared" si="116"/>
        <v/>
      </c>
      <c r="N561" s="82">
        <f t="shared" si="117"/>
        <v>0</v>
      </c>
      <c r="O561" s="83">
        <f>Input!C576</f>
        <v>0</v>
      </c>
      <c r="P561" s="83"/>
      <c r="R561" s="11">
        <f t="shared" si="113"/>
        <v>0</v>
      </c>
      <c r="S561" s="15" t="str">
        <f t="shared" si="114"/>
        <v xml:space="preserve"> </v>
      </c>
      <c r="T561" s="15"/>
      <c r="U561" s="12">
        <f t="shared" si="118"/>
        <v>0</v>
      </c>
      <c r="V561" s="12">
        <f t="shared" si="119"/>
        <v>0</v>
      </c>
      <c r="W561" s="12">
        <f t="shared" si="120"/>
        <v>0</v>
      </c>
      <c r="X561" s="12">
        <f t="shared" si="121"/>
        <v>0</v>
      </c>
      <c r="Y561" s="12">
        <f t="shared" si="122"/>
        <v>0</v>
      </c>
      <c r="Z561" s="12">
        <f t="shared" si="123"/>
        <v>0</v>
      </c>
      <c r="AA561" s="12">
        <f t="shared" si="126"/>
        <v>0</v>
      </c>
      <c r="AB561" s="12" t="str">
        <f t="shared" si="115"/>
        <v>00</v>
      </c>
      <c r="AC561" s="85" t="e">
        <f>VLOOKUP(AB561,'AMI Ref (2)'!T:U,2,FALSE)</f>
        <v>#N/A</v>
      </c>
      <c r="AD561" s="86"/>
      <c r="AE561" s="77">
        <f>IF(AND($D561=0,$J561="Oil"),'AMI Ref (2)'!$K$5,IF(AND($D561=0,$J561="Gas"),'AMI Ref (2)'!$L$5,IF(AND($D561=0,$J561="Electric"),'AMI Ref (2)'!$M$5,IF(AND($D561=0,$J561="N/A"),0,0))))</f>
        <v>0</v>
      </c>
      <c r="AF561" s="77">
        <f>IF(AND($D561=1,$J561="Oil"),'AMI Ref (2)'!$K$6,IF(AND($D561=1,$J561="Gas"),'AMI Ref (2)'!$L$6,IF(AND($D561=1,$J561="Electric"),'AMI Ref (2)'!$M$6,IF(AND($D561=1,$J561="N/A"),0,0))))</f>
        <v>0</v>
      </c>
      <c r="AG561" s="77">
        <f>IF(AND($D561=2,$J561="Oil"),'AMI Ref (2)'!$K$7,IF(AND($D561=2,$J561="Gas"),'AMI Ref (2)'!$L$7,IF(AND($D561=2,$J561="Electric"),'AMI Ref (2)'!$M$7,IF(AND($D561=2,$J561="N/A"),0,0))))</f>
        <v>0</v>
      </c>
      <c r="AH561" s="77">
        <f>IF(AND($D561=3,$J561="Oil"),'AMI Ref (2)'!$K$8,IF(AND($D561=3,$J561="Gas"),'AMI Ref (2)'!$L$8,IF(AND($D561=3,$J561="Electric"),'AMI Ref (2)'!$M$8,IF(AND($D561=3,$J561="N/A"),0,0))))</f>
        <v>0</v>
      </c>
      <c r="AI561" s="77">
        <f>IF(AND($D561=4,$J561="Oil"),'AMI Ref (2)'!$K$9,IF(AND($D561=4,$J561="Gas"),'AMI Ref (2)'!$L$9,IF(AND($D561=4,$J561="Electric"),'AMI Ref (2)'!$M$9,IF(AND($D561=4,$J561="N/A"),0,0))))</f>
        <v>0</v>
      </c>
      <c r="AJ561" s="77">
        <f>IF(AND($D561=5,$J561="Oil"),'AMI Ref (2)'!$K$10,IF(AND($D561=5,$J561="Gas"),'AMI Ref (2)'!$L$10,IF(AND($D561=5,$J561="Electric"),'AMI Ref (2)'!$M$10,IF(AND($D561=5,$J561="N/A"),0,0))))</f>
        <v>0</v>
      </c>
      <c r="AK561" s="42"/>
      <c r="AL561" s="77">
        <f>IF(AND($D561=0,$K561="Oil"),'AMI Ref (2)'!$N$5,IF(AND($D561=0,$K561="Gas"),'AMI Ref (2)'!$O$5,IF(AND($D561=0,$K561="Electric"),'AMI Ref (2)'!$P$5,IF(AND($D561=0,$K561="N/A"),0,0))))</f>
        <v>0</v>
      </c>
      <c r="AM561" s="77">
        <f>IF(AND($D561=1,$K561="Oil"),'AMI Ref (2)'!$N$6,IF(AND($D561=1,$K561="Gas"),'AMI Ref (2)'!$O$6,IF(AND($D561=1,$K561="Electric"),'AMI Ref (2)'!$P$6,IF(AND($D561=1,$K561="N/A"),0,0))))</f>
        <v>0</v>
      </c>
      <c r="AN561" s="77">
        <f>IF(AND($D561=2,$K561="Oil"),'AMI Ref (2)'!$N$7,IF(AND($D561=2,$K561="Gas"),'AMI Ref (2)'!$O$7,IF(AND($D561=2,$K561="Electric"),'AMI Ref (2)'!$P$7,IF(AND($D561=2,$K561="N/A"),0,0))))</f>
        <v>0</v>
      </c>
      <c r="AO561" s="77">
        <f>IF(AND($D561=3,$K561="Oil"),'AMI Ref (2)'!$N$8,IF(AND($D561=3,$K561="Gas"),'AMI Ref (2)'!$O$8,IF(AND($D561=3,$K561="Electric"),'AMI Ref (2)'!$P$8,IF(AND($D561=3,$K561="N/A"),0,0))))</f>
        <v>0</v>
      </c>
      <c r="AP561" s="77">
        <f>IF(AND($D561=4,$K561="Oil"),'AMI Ref (2)'!$N$9,IF(AND($D561=4,$K561="Gas"),'AMI Ref (2)'!$O$9,IF(AND($D561=4,$K561="Electric"),'AMI Ref (2)'!$P$9,IF(AND($D561=4,$K561="N/A"),0,0))))</f>
        <v>0</v>
      </c>
      <c r="AQ561" s="77">
        <f>IF(AND($D561=5,$K561="Oil"),'AMI Ref (2)'!$N$10,IF(AND($D561=5,$K561="Gas"),'AMI Ref (2)'!$O$10,IF(AND($D561=5,$K561="Electric"),'AMI Ref (2)'!$P$10,IF(AND($D561=5,$K561="N/A"),0,0))))</f>
        <v>0</v>
      </c>
      <c r="AR561" s="86">
        <f t="shared" si="124"/>
        <v>0</v>
      </c>
      <c r="AS561" s="87" t="e">
        <f t="shared" si="125"/>
        <v>#N/A</v>
      </c>
    </row>
    <row r="562" spans="1:45" ht="12.95" customHeight="1" x14ac:dyDescent="0.2">
      <c r="A562" s="68">
        <v>560</v>
      </c>
      <c r="B562" s="79">
        <f>Input!E577</f>
        <v>0</v>
      </c>
      <c r="C562" s="79">
        <f>Input!F577</f>
        <v>0</v>
      </c>
      <c r="D562" s="79">
        <f>Input!G577</f>
        <v>0</v>
      </c>
      <c r="E562" s="79">
        <f>Input!H577</f>
        <v>0</v>
      </c>
      <c r="F562" s="80">
        <f>Input!I577</f>
        <v>0</v>
      </c>
      <c r="G562" s="80">
        <f>Input!J577</f>
        <v>0</v>
      </c>
      <c r="H562" s="79">
        <f>Input!K577</f>
        <v>0</v>
      </c>
      <c r="I562" s="79">
        <f>Input!L577</f>
        <v>0</v>
      </c>
      <c r="J562" s="79">
        <f>Input!M577</f>
        <v>0</v>
      </c>
      <c r="K562" s="79">
        <f>Input!N577</f>
        <v>0</v>
      </c>
      <c r="L562" s="79">
        <f>Input!O577</f>
        <v>0</v>
      </c>
      <c r="M562" s="81" t="str">
        <f t="shared" si="116"/>
        <v/>
      </c>
      <c r="N562" s="82">
        <f t="shared" si="117"/>
        <v>0</v>
      </c>
      <c r="O562" s="83">
        <f>Input!C577</f>
        <v>0</v>
      </c>
      <c r="P562" s="83"/>
      <c r="R562" s="11">
        <f t="shared" si="113"/>
        <v>0</v>
      </c>
      <c r="S562" s="15" t="str">
        <f t="shared" si="114"/>
        <v xml:space="preserve"> </v>
      </c>
      <c r="T562" s="15"/>
      <c r="U562" s="12">
        <f t="shared" si="118"/>
        <v>0</v>
      </c>
      <c r="V562" s="12">
        <f t="shared" si="119"/>
        <v>0</v>
      </c>
      <c r="W562" s="12">
        <f t="shared" si="120"/>
        <v>0</v>
      </c>
      <c r="X562" s="12">
        <f t="shared" si="121"/>
        <v>0</v>
      </c>
      <c r="Y562" s="12">
        <f t="shared" si="122"/>
        <v>0</v>
      </c>
      <c r="Z562" s="12">
        <f t="shared" si="123"/>
        <v>0</v>
      </c>
      <c r="AA562" s="12">
        <f t="shared" si="126"/>
        <v>0</v>
      </c>
      <c r="AB562" s="12" t="str">
        <f t="shared" si="115"/>
        <v>00</v>
      </c>
      <c r="AC562" s="85" t="e">
        <f>VLOOKUP(AB562,'AMI Ref (2)'!T:U,2,FALSE)</f>
        <v>#N/A</v>
      </c>
      <c r="AD562" s="86"/>
      <c r="AE562" s="77">
        <f>IF(AND($D562=0,$J562="Oil"),'AMI Ref (2)'!$K$5,IF(AND($D562=0,$J562="Gas"),'AMI Ref (2)'!$L$5,IF(AND($D562=0,$J562="Electric"),'AMI Ref (2)'!$M$5,IF(AND($D562=0,$J562="N/A"),0,0))))</f>
        <v>0</v>
      </c>
      <c r="AF562" s="77">
        <f>IF(AND($D562=1,$J562="Oil"),'AMI Ref (2)'!$K$6,IF(AND($D562=1,$J562="Gas"),'AMI Ref (2)'!$L$6,IF(AND($D562=1,$J562="Electric"),'AMI Ref (2)'!$M$6,IF(AND($D562=1,$J562="N/A"),0,0))))</f>
        <v>0</v>
      </c>
      <c r="AG562" s="77">
        <f>IF(AND($D562=2,$J562="Oil"),'AMI Ref (2)'!$K$7,IF(AND($D562=2,$J562="Gas"),'AMI Ref (2)'!$L$7,IF(AND($D562=2,$J562="Electric"),'AMI Ref (2)'!$M$7,IF(AND($D562=2,$J562="N/A"),0,0))))</f>
        <v>0</v>
      </c>
      <c r="AH562" s="77">
        <f>IF(AND($D562=3,$J562="Oil"),'AMI Ref (2)'!$K$8,IF(AND($D562=3,$J562="Gas"),'AMI Ref (2)'!$L$8,IF(AND($D562=3,$J562="Electric"),'AMI Ref (2)'!$M$8,IF(AND($D562=3,$J562="N/A"),0,0))))</f>
        <v>0</v>
      </c>
      <c r="AI562" s="77">
        <f>IF(AND($D562=4,$J562="Oil"),'AMI Ref (2)'!$K$9,IF(AND($D562=4,$J562="Gas"),'AMI Ref (2)'!$L$9,IF(AND($D562=4,$J562="Electric"),'AMI Ref (2)'!$M$9,IF(AND($D562=4,$J562="N/A"),0,0))))</f>
        <v>0</v>
      </c>
      <c r="AJ562" s="77">
        <f>IF(AND($D562=5,$J562="Oil"),'AMI Ref (2)'!$K$10,IF(AND($D562=5,$J562="Gas"),'AMI Ref (2)'!$L$10,IF(AND($D562=5,$J562="Electric"),'AMI Ref (2)'!$M$10,IF(AND($D562=5,$J562="N/A"),0,0))))</f>
        <v>0</v>
      </c>
      <c r="AK562" s="42"/>
      <c r="AL562" s="77">
        <f>IF(AND($D562=0,$K562="Oil"),'AMI Ref (2)'!$N$5,IF(AND($D562=0,$K562="Gas"),'AMI Ref (2)'!$O$5,IF(AND($D562=0,$K562="Electric"),'AMI Ref (2)'!$P$5,IF(AND($D562=0,$K562="N/A"),0,0))))</f>
        <v>0</v>
      </c>
      <c r="AM562" s="77">
        <f>IF(AND($D562=1,$K562="Oil"),'AMI Ref (2)'!$N$6,IF(AND($D562=1,$K562="Gas"),'AMI Ref (2)'!$O$6,IF(AND($D562=1,$K562="Electric"),'AMI Ref (2)'!$P$6,IF(AND($D562=1,$K562="N/A"),0,0))))</f>
        <v>0</v>
      </c>
      <c r="AN562" s="77">
        <f>IF(AND($D562=2,$K562="Oil"),'AMI Ref (2)'!$N$7,IF(AND($D562=2,$K562="Gas"),'AMI Ref (2)'!$O$7,IF(AND($D562=2,$K562="Electric"),'AMI Ref (2)'!$P$7,IF(AND($D562=2,$K562="N/A"),0,0))))</f>
        <v>0</v>
      </c>
      <c r="AO562" s="77">
        <f>IF(AND($D562=3,$K562="Oil"),'AMI Ref (2)'!$N$8,IF(AND($D562=3,$K562="Gas"),'AMI Ref (2)'!$O$8,IF(AND($D562=3,$K562="Electric"),'AMI Ref (2)'!$P$8,IF(AND($D562=3,$K562="N/A"),0,0))))</f>
        <v>0</v>
      </c>
      <c r="AP562" s="77">
        <f>IF(AND($D562=4,$K562="Oil"),'AMI Ref (2)'!$N$9,IF(AND($D562=4,$K562="Gas"),'AMI Ref (2)'!$O$9,IF(AND($D562=4,$K562="Electric"),'AMI Ref (2)'!$P$9,IF(AND($D562=4,$K562="N/A"),0,0))))</f>
        <v>0</v>
      </c>
      <c r="AQ562" s="77">
        <f>IF(AND($D562=5,$K562="Oil"),'AMI Ref (2)'!$N$10,IF(AND($D562=5,$K562="Gas"),'AMI Ref (2)'!$O$10,IF(AND($D562=5,$K562="Electric"),'AMI Ref (2)'!$P$10,IF(AND($D562=5,$K562="N/A"),0,0))))</f>
        <v>0</v>
      </c>
      <c r="AR562" s="86">
        <f t="shared" si="124"/>
        <v>0</v>
      </c>
      <c r="AS562" s="87" t="e">
        <f t="shared" si="125"/>
        <v>#N/A</v>
      </c>
    </row>
    <row r="563" spans="1:45" ht="12.95" customHeight="1" x14ac:dyDescent="0.2">
      <c r="A563" s="68">
        <v>561</v>
      </c>
      <c r="B563" s="79">
        <f>Input!E578</f>
        <v>0</v>
      </c>
      <c r="C563" s="79">
        <f>Input!F578</f>
        <v>0</v>
      </c>
      <c r="D563" s="79">
        <f>Input!G578</f>
        <v>0</v>
      </c>
      <c r="E563" s="79">
        <f>Input!H578</f>
        <v>0</v>
      </c>
      <c r="F563" s="80">
        <f>Input!I578</f>
        <v>0</v>
      </c>
      <c r="G563" s="80">
        <f>Input!J578</f>
        <v>0</v>
      </c>
      <c r="H563" s="79">
        <f>Input!K578</f>
        <v>0</v>
      </c>
      <c r="I563" s="79">
        <f>Input!L578</f>
        <v>0</v>
      </c>
      <c r="J563" s="79">
        <f>Input!M578</f>
        <v>0</v>
      </c>
      <c r="K563" s="79">
        <f>Input!N578</f>
        <v>0</v>
      </c>
      <c r="L563" s="79">
        <f>Input!O578</f>
        <v>0</v>
      </c>
      <c r="M563" s="81" t="str">
        <f t="shared" si="116"/>
        <v/>
      </c>
      <c r="N563" s="82">
        <f t="shared" si="117"/>
        <v>0</v>
      </c>
      <c r="O563" s="83">
        <f>Input!C578</f>
        <v>0</v>
      </c>
      <c r="P563" s="83"/>
      <c r="R563" s="11">
        <f t="shared" si="113"/>
        <v>0</v>
      </c>
      <c r="S563" s="15" t="str">
        <f t="shared" si="114"/>
        <v xml:space="preserve"> </v>
      </c>
      <c r="T563" s="15"/>
      <c r="U563" s="12">
        <f t="shared" si="118"/>
        <v>0</v>
      </c>
      <c r="V563" s="12">
        <f t="shared" si="119"/>
        <v>0</v>
      </c>
      <c r="W563" s="12">
        <f t="shared" si="120"/>
        <v>0</v>
      </c>
      <c r="X563" s="12">
        <f t="shared" si="121"/>
        <v>0</v>
      </c>
      <c r="Y563" s="12">
        <f t="shared" si="122"/>
        <v>0</v>
      </c>
      <c r="Z563" s="12">
        <f t="shared" si="123"/>
        <v>0</v>
      </c>
      <c r="AA563" s="12">
        <f t="shared" si="126"/>
        <v>0</v>
      </c>
      <c r="AB563" s="12" t="str">
        <f t="shared" si="115"/>
        <v>00</v>
      </c>
      <c r="AC563" s="85" t="e">
        <f>VLOOKUP(AB563,'AMI Ref (2)'!T:U,2,FALSE)</f>
        <v>#N/A</v>
      </c>
      <c r="AD563" s="86"/>
      <c r="AE563" s="77">
        <f>IF(AND($D563=0,$J563="Oil"),'AMI Ref (2)'!$K$5,IF(AND($D563=0,$J563="Gas"),'AMI Ref (2)'!$L$5,IF(AND($D563=0,$J563="Electric"),'AMI Ref (2)'!$M$5,IF(AND($D563=0,$J563="N/A"),0,0))))</f>
        <v>0</v>
      </c>
      <c r="AF563" s="77">
        <f>IF(AND($D563=1,$J563="Oil"),'AMI Ref (2)'!$K$6,IF(AND($D563=1,$J563="Gas"),'AMI Ref (2)'!$L$6,IF(AND($D563=1,$J563="Electric"),'AMI Ref (2)'!$M$6,IF(AND($D563=1,$J563="N/A"),0,0))))</f>
        <v>0</v>
      </c>
      <c r="AG563" s="77">
        <f>IF(AND($D563=2,$J563="Oil"),'AMI Ref (2)'!$K$7,IF(AND($D563=2,$J563="Gas"),'AMI Ref (2)'!$L$7,IF(AND($D563=2,$J563="Electric"),'AMI Ref (2)'!$M$7,IF(AND($D563=2,$J563="N/A"),0,0))))</f>
        <v>0</v>
      </c>
      <c r="AH563" s="77">
        <f>IF(AND($D563=3,$J563="Oil"),'AMI Ref (2)'!$K$8,IF(AND($D563=3,$J563="Gas"),'AMI Ref (2)'!$L$8,IF(AND($D563=3,$J563="Electric"),'AMI Ref (2)'!$M$8,IF(AND($D563=3,$J563="N/A"),0,0))))</f>
        <v>0</v>
      </c>
      <c r="AI563" s="77">
        <f>IF(AND($D563=4,$J563="Oil"),'AMI Ref (2)'!$K$9,IF(AND($D563=4,$J563="Gas"),'AMI Ref (2)'!$L$9,IF(AND($D563=4,$J563="Electric"),'AMI Ref (2)'!$M$9,IF(AND($D563=4,$J563="N/A"),0,0))))</f>
        <v>0</v>
      </c>
      <c r="AJ563" s="77">
        <f>IF(AND($D563=5,$J563="Oil"),'AMI Ref (2)'!$K$10,IF(AND($D563=5,$J563="Gas"),'AMI Ref (2)'!$L$10,IF(AND($D563=5,$J563="Electric"),'AMI Ref (2)'!$M$10,IF(AND($D563=5,$J563="N/A"),0,0))))</f>
        <v>0</v>
      </c>
      <c r="AK563" s="42"/>
      <c r="AL563" s="77">
        <f>IF(AND($D563=0,$K563="Oil"),'AMI Ref (2)'!$N$5,IF(AND($D563=0,$K563="Gas"),'AMI Ref (2)'!$O$5,IF(AND($D563=0,$K563="Electric"),'AMI Ref (2)'!$P$5,IF(AND($D563=0,$K563="N/A"),0,0))))</f>
        <v>0</v>
      </c>
      <c r="AM563" s="77">
        <f>IF(AND($D563=1,$K563="Oil"),'AMI Ref (2)'!$N$6,IF(AND($D563=1,$K563="Gas"),'AMI Ref (2)'!$O$6,IF(AND($D563=1,$K563="Electric"),'AMI Ref (2)'!$P$6,IF(AND($D563=1,$K563="N/A"),0,0))))</f>
        <v>0</v>
      </c>
      <c r="AN563" s="77">
        <f>IF(AND($D563=2,$K563="Oil"),'AMI Ref (2)'!$N$7,IF(AND($D563=2,$K563="Gas"),'AMI Ref (2)'!$O$7,IF(AND($D563=2,$K563="Electric"),'AMI Ref (2)'!$P$7,IF(AND($D563=2,$K563="N/A"),0,0))))</f>
        <v>0</v>
      </c>
      <c r="AO563" s="77">
        <f>IF(AND($D563=3,$K563="Oil"),'AMI Ref (2)'!$N$8,IF(AND($D563=3,$K563="Gas"),'AMI Ref (2)'!$O$8,IF(AND($D563=3,$K563="Electric"),'AMI Ref (2)'!$P$8,IF(AND($D563=3,$K563="N/A"),0,0))))</f>
        <v>0</v>
      </c>
      <c r="AP563" s="77">
        <f>IF(AND($D563=4,$K563="Oil"),'AMI Ref (2)'!$N$9,IF(AND($D563=4,$K563="Gas"),'AMI Ref (2)'!$O$9,IF(AND($D563=4,$K563="Electric"),'AMI Ref (2)'!$P$9,IF(AND($D563=4,$K563="N/A"),0,0))))</f>
        <v>0</v>
      </c>
      <c r="AQ563" s="77">
        <f>IF(AND($D563=5,$K563="Oil"),'AMI Ref (2)'!$N$10,IF(AND($D563=5,$K563="Gas"),'AMI Ref (2)'!$O$10,IF(AND($D563=5,$K563="Electric"),'AMI Ref (2)'!$P$10,IF(AND($D563=5,$K563="N/A"),0,0))))</f>
        <v>0</v>
      </c>
      <c r="AR563" s="86">
        <f t="shared" si="124"/>
        <v>0</v>
      </c>
      <c r="AS563" s="87" t="e">
        <f t="shared" si="125"/>
        <v>#N/A</v>
      </c>
    </row>
    <row r="564" spans="1:45" ht="12.95" customHeight="1" x14ac:dyDescent="0.2">
      <c r="A564" s="68">
        <v>562</v>
      </c>
      <c r="B564" s="79">
        <f>Input!E579</f>
        <v>0</v>
      </c>
      <c r="C564" s="79">
        <f>Input!F579</f>
        <v>0</v>
      </c>
      <c r="D564" s="79">
        <f>Input!G579</f>
        <v>0</v>
      </c>
      <c r="E564" s="79">
        <f>Input!H579</f>
        <v>0</v>
      </c>
      <c r="F564" s="80">
        <f>Input!I579</f>
        <v>0</v>
      </c>
      <c r="G564" s="80">
        <f>Input!J579</f>
        <v>0</v>
      </c>
      <c r="H564" s="79">
        <f>Input!K579</f>
        <v>0</v>
      </c>
      <c r="I564" s="79">
        <f>Input!L579</f>
        <v>0</v>
      </c>
      <c r="J564" s="79">
        <f>Input!M579</f>
        <v>0</v>
      </c>
      <c r="K564" s="79">
        <f>Input!N579</f>
        <v>0</v>
      </c>
      <c r="L564" s="79">
        <f>Input!O579</f>
        <v>0</v>
      </c>
      <c r="M564" s="81" t="str">
        <f t="shared" si="116"/>
        <v/>
      </c>
      <c r="N564" s="82">
        <f t="shared" si="117"/>
        <v>0</v>
      </c>
      <c r="O564" s="83">
        <f>Input!C579</f>
        <v>0</v>
      </c>
      <c r="P564" s="83"/>
      <c r="R564" s="11">
        <f t="shared" si="113"/>
        <v>0</v>
      </c>
      <c r="S564" s="15" t="str">
        <f t="shared" si="114"/>
        <v xml:space="preserve"> </v>
      </c>
      <c r="T564" s="15"/>
      <c r="U564" s="12">
        <f t="shared" si="118"/>
        <v>0</v>
      </c>
      <c r="V564" s="12">
        <f t="shared" si="119"/>
        <v>0</v>
      </c>
      <c r="W564" s="12">
        <f t="shared" si="120"/>
        <v>0</v>
      </c>
      <c r="X564" s="12">
        <f t="shared" si="121"/>
        <v>0</v>
      </c>
      <c r="Y564" s="12">
        <f t="shared" si="122"/>
        <v>0</v>
      </c>
      <c r="Z564" s="12">
        <f t="shared" si="123"/>
        <v>0</v>
      </c>
      <c r="AA564" s="12">
        <f t="shared" si="126"/>
        <v>0</v>
      </c>
      <c r="AB564" s="12" t="str">
        <f t="shared" si="115"/>
        <v>00</v>
      </c>
      <c r="AC564" s="85" t="e">
        <f>VLOOKUP(AB564,'AMI Ref (2)'!T:U,2,FALSE)</f>
        <v>#N/A</v>
      </c>
      <c r="AD564" s="86"/>
      <c r="AE564" s="77">
        <f>IF(AND($D564=0,$J564="Oil"),'AMI Ref (2)'!$K$5,IF(AND($D564=0,$J564="Gas"),'AMI Ref (2)'!$L$5,IF(AND($D564=0,$J564="Electric"),'AMI Ref (2)'!$M$5,IF(AND($D564=0,$J564="N/A"),0,0))))</f>
        <v>0</v>
      </c>
      <c r="AF564" s="77">
        <f>IF(AND($D564=1,$J564="Oil"),'AMI Ref (2)'!$K$6,IF(AND($D564=1,$J564="Gas"),'AMI Ref (2)'!$L$6,IF(AND($D564=1,$J564="Electric"),'AMI Ref (2)'!$M$6,IF(AND($D564=1,$J564="N/A"),0,0))))</f>
        <v>0</v>
      </c>
      <c r="AG564" s="77">
        <f>IF(AND($D564=2,$J564="Oil"),'AMI Ref (2)'!$K$7,IF(AND($D564=2,$J564="Gas"),'AMI Ref (2)'!$L$7,IF(AND($D564=2,$J564="Electric"),'AMI Ref (2)'!$M$7,IF(AND($D564=2,$J564="N/A"),0,0))))</f>
        <v>0</v>
      </c>
      <c r="AH564" s="77">
        <f>IF(AND($D564=3,$J564="Oil"),'AMI Ref (2)'!$K$8,IF(AND($D564=3,$J564="Gas"),'AMI Ref (2)'!$L$8,IF(AND($D564=3,$J564="Electric"),'AMI Ref (2)'!$M$8,IF(AND($D564=3,$J564="N/A"),0,0))))</f>
        <v>0</v>
      </c>
      <c r="AI564" s="77">
        <f>IF(AND($D564=4,$J564="Oil"),'AMI Ref (2)'!$K$9,IF(AND($D564=4,$J564="Gas"),'AMI Ref (2)'!$L$9,IF(AND($D564=4,$J564="Electric"),'AMI Ref (2)'!$M$9,IF(AND($D564=4,$J564="N/A"),0,0))))</f>
        <v>0</v>
      </c>
      <c r="AJ564" s="77">
        <f>IF(AND($D564=5,$J564="Oil"),'AMI Ref (2)'!$K$10,IF(AND($D564=5,$J564="Gas"),'AMI Ref (2)'!$L$10,IF(AND($D564=5,$J564="Electric"),'AMI Ref (2)'!$M$10,IF(AND($D564=5,$J564="N/A"),0,0))))</f>
        <v>0</v>
      </c>
      <c r="AK564" s="42"/>
      <c r="AL564" s="77">
        <f>IF(AND($D564=0,$K564="Oil"),'AMI Ref (2)'!$N$5,IF(AND($D564=0,$K564="Gas"),'AMI Ref (2)'!$O$5,IF(AND($D564=0,$K564="Electric"),'AMI Ref (2)'!$P$5,IF(AND($D564=0,$K564="N/A"),0,0))))</f>
        <v>0</v>
      </c>
      <c r="AM564" s="77">
        <f>IF(AND($D564=1,$K564="Oil"),'AMI Ref (2)'!$N$6,IF(AND($D564=1,$K564="Gas"),'AMI Ref (2)'!$O$6,IF(AND($D564=1,$K564="Electric"),'AMI Ref (2)'!$P$6,IF(AND($D564=1,$K564="N/A"),0,0))))</f>
        <v>0</v>
      </c>
      <c r="AN564" s="77">
        <f>IF(AND($D564=2,$K564="Oil"),'AMI Ref (2)'!$N$7,IF(AND($D564=2,$K564="Gas"),'AMI Ref (2)'!$O$7,IF(AND($D564=2,$K564="Electric"),'AMI Ref (2)'!$P$7,IF(AND($D564=2,$K564="N/A"),0,0))))</f>
        <v>0</v>
      </c>
      <c r="AO564" s="77">
        <f>IF(AND($D564=3,$K564="Oil"),'AMI Ref (2)'!$N$8,IF(AND($D564=3,$K564="Gas"),'AMI Ref (2)'!$O$8,IF(AND($D564=3,$K564="Electric"),'AMI Ref (2)'!$P$8,IF(AND($D564=3,$K564="N/A"),0,0))))</f>
        <v>0</v>
      </c>
      <c r="AP564" s="77">
        <f>IF(AND($D564=4,$K564="Oil"),'AMI Ref (2)'!$N$9,IF(AND($D564=4,$K564="Gas"),'AMI Ref (2)'!$O$9,IF(AND($D564=4,$K564="Electric"),'AMI Ref (2)'!$P$9,IF(AND($D564=4,$K564="N/A"),0,0))))</f>
        <v>0</v>
      </c>
      <c r="AQ564" s="77">
        <f>IF(AND($D564=5,$K564="Oil"),'AMI Ref (2)'!$N$10,IF(AND($D564=5,$K564="Gas"),'AMI Ref (2)'!$O$10,IF(AND($D564=5,$K564="Electric"),'AMI Ref (2)'!$P$10,IF(AND($D564=5,$K564="N/A"),0,0))))</f>
        <v>0</v>
      </c>
      <c r="AR564" s="86">
        <f t="shared" si="124"/>
        <v>0</v>
      </c>
      <c r="AS564" s="87" t="e">
        <f t="shared" si="125"/>
        <v>#N/A</v>
      </c>
    </row>
    <row r="565" spans="1:45" ht="12.95" customHeight="1" x14ac:dyDescent="0.2">
      <c r="A565" s="68">
        <v>563</v>
      </c>
      <c r="B565" s="79">
        <f>Input!E580</f>
        <v>0</v>
      </c>
      <c r="C565" s="79">
        <f>Input!F580</f>
        <v>0</v>
      </c>
      <c r="D565" s="79">
        <f>Input!G580</f>
        <v>0</v>
      </c>
      <c r="E565" s="79">
        <f>Input!H580</f>
        <v>0</v>
      </c>
      <c r="F565" s="80">
        <f>Input!I580</f>
        <v>0</v>
      </c>
      <c r="G565" s="80">
        <f>Input!J580</f>
        <v>0</v>
      </c>
      <c r="H565" s="79">
        <f>Input!K580</f>
        <v>0</v>
      </c>
      <c r="I565" s="79">
        <f>Input!L580</f>
        <v>0</v>
      </c>
      <c r="J565" s="79">
        <f>Input!M580</f>
        <v>0</v>
      </c>
      <c r="K565" s="79">
        <f>Input!N580</f>
        <v>0</v>
      </c>
      <c r="L565" s="79">
        <f>Input!O580</f>
        <v>0</v>
      </c>
      <c r="M565" s="81" t="str">
        <f t="shared" si="116"/>
        <v/>
      </c>
      <c r="N565" s="82">
        <f t="shared" si="117"/>
        <v>0</v>
      </c>
      <c r="O565" s="83">
        <f>Input!C580</f>
        <v>0</v>
      </c>
      <c r="P565" s="83"/>
      <c r="R565" s="11">
        <f t="shared" si="113"/>
        <v>0</v>
      </c>
      <c r="S565" s="15" t="str">
        <f t="shared" si="114"/>
        <v xml:space="preserve"> </v>
      </c>
      <c r="T565" s="15"/>
      <c r="U565" s="12">
        <f t="shared" si="118"/>
        <v>0</v>
      </c>
      <c r="V565" s="12">
        <f t="shared" si="119"/>
        <v>0</v>
      </c>
      <c r="W565" s="12">
        <f t="shared" si="120"/>
        <v>0</v>
      </c>
      <c r="X565" s="12">
        <f t="shared" si="121"/>
        <v>0</v>
      </c>
      <c r="Y565" s="12">
        <f t="shared" si="122"/>
        <v>0</v>
      </c>
      <c r="Z565" s="12">
        <f t="shared" si="123"/>
        <v>0</v>
      </c>
      <c r="AA565" s="12">
        <f t="shared" si="126"/>
        <v>0</v>
      </c>
      <c r="AB565" s="12" t="str">
        <f t="shared" si="115"/>
        <v>00</v>
      </c>
      <c r="AC565" s="85" t="e">
        <f>VLOOKUP(AB565,'AMI Ref (2)'!T:U,2,FALSE)</f>
        <v>#N/A</v>
      </c>
      <c r="AD565" s="86"/>
      <c r="AE565" s="77">
        <f>IF(AND($D565=0,$J565="Oil"),'AMI Ref (2)'!$K$5,IF(AND($D565=0,$J565="Gas"),'AMI Ref (2)'!$L$5,IF(AND($D565=0,$J565="Electric"),'AMI Ref (2)'!$M$5,IF(AND($D565=0,$J565="N/A"),0,0))))</f>
        <v>0</v>
      </c>
      <c r="AF565" s="77">
        <f>IF(AND($D565=1,$J565="Oil"),'AMI Ref (2)'!$K$6,IF(AND($D565=1,$J565="Gas"),'AMI Ref (2)'!$L$6,IF(AND($D565=1,$J565="Electric"),'AMI Ref (2)'!$M$6,IF(AND($D565=1,$J565="N/A"),0,0))))</f>
        <v>0</v>
      </c>
      <c r="AG565" s="77">
        <f>IF(AND($D565=2,$J565="Oil"),'AMI Ref (2)'!$K$7,IF(AND($D565=2,$J565="Gas"),'AMI Ref (2)'!$L$7,IF(AND($D565=2,$J565="Electric"),'AMI Ref (2)'!$M$7,IF(AND($D565=2,$J565="N/A"),0,0))))</f>
        <v>0</v>
      </c>
      <c r="AH565" s="77">
        <f>IF(AND($D565=3,$J565="Oil"),'AMI Ref (2)'!$K$8,IF(AND($D565=3,$J565="Gas"),'AMI Ref (2)'!$L$8,IF(AND($D565=3,$J565="Electric"),'AMI Ref (2)'!$M$8,IF(AND($D565=3,$J565="N/A"),0,0))))</f>
        <v>0</v>
      </c>
      <c r="AI565" s="77">
        <f>IF(AND($D565=4,$J565="Oil"),'AMI Ref (2)'!$K$9,IF(AND($D565=4,$J565="Gas"),'AMI Ref (2)'!$L$9,IF(AND($D565=4,$J565="Electric"),'AMI Ref (2)'!$M$9,IF(AND($D565=4,$J565="N/A"),0,0))))</f>
        <v>0</v>
      </c>
      <c r="AJ565" s="77">
        <f>IF(AND($D565=5,$J565="Oil"),'AMI Ref (2)'!$K$10,IF(AND($D565=5,$J565="Gas"),'AMI Ref (2)'!$L$10,IF(AND($D565=5,$J565="Electric"),'AMI Ref (2)'!$M$10,IF(AND($D565=5,$J565="N/A"),0,0))))</f>
        <v>0</v>
      </c>
      <c r="AK565" s="42"/>
      <c r="AL565" s="77">
        <f>IF(AND($D565=0,$K565="Oil"),'AMI Ref (2)'!$N$5,IF(AND($D565=0,$K565="Gas"),'AMI Ref (2)'!$O$5,IF(AND($D565=0,$K565="Electric"),'AMI Ref (2)'!$P$5,IF(AND($D565=0,$K565="N/A"),0,0))))</f>
        <v>0</v>
      </c>
      <c r="AM565" s="77">
        <f>IF(AND($D565=1,$K565="Oil"),'AMI Ref (2)'!$N$6,IF(AND($D565=1,$K565="Gas"),'AMI Ref (2)'!$O$6,IF(AND($D565=1,$K565="Electric"),'AMI Ref (2)'!$P$6,IF(AND($D565=1,$K565="N/A"),0,0))))</f>
        <v>0</v>
      </c>
      <c r="AN565" s="77">
        <f>IF(AND($D565=2,$K565="Oil"),'AMI Ref (2)'!$N$7,IF(AND($D565=2,$K565="Gas"),'AMI Ref (2)'!$O$7,IF(AND($D565=2,$K565="Electric"),'AMI Ref (2)'!$P$7,IF(AND($D565=2,$K565="N/A"),0,0))))</f>
        <v>0</v>
      </c>
      <c r="AO565" s="77">
        <f>IF(AND($D565=3,$K565="Oil"),'AMI Ref (2)'!$N$8,IF(AND($D565=3,$K565="Gas"),'AMI Ref (2)'!$O$8,IF(AND($D565=3,$K565="Electric"),'AMI Ref (2)'!$P$8,IF(AND($D565=3,$K565="N/A"),0,0))))</f>
        <v>0</v>
      </c>
      <c r="AP565" s="77">
        <f>IF(AND($D565=4,$K565="Oil"),'AMI Ref (2)'!$N$9,IF(AND($D565=4,$K565="Gas"),'AMI Ref (2)'!$O$9,IF(AND($D565=4,$K565="Electric"),'AMI Ref (2)'!$P$9,IF(AND($D565=4,$K565="N/A"),0,0))))</f>
        <v>0</v>
      </c>
      <c r="AQ565" s="77">
        <f>IF(AND($D565=5,$K565="Oil"),'AMI Ref (2)'!$N$10,IF(AND($D565=5,$K565="Gas"),'AMI Ref (2)'!$O$10,IF(AND($D565=5,$K565="Electric"),'AMI Ref (2)'!$P$10,IF(AND($D565=5,$K565="N/A"),0,0))))</f>
        <v>0</v>
      </c>
      <c r="AR565" s="86">
        <f t="shared" si="124"/>
        <v>0</v>
      </c>
      <c r="AS565" s="87" t="e">
        <f t="shared" si="125"/>
        <v>#N/A</v>
      </c>
    </row>
    <row r="566" spans="1:45" ht="12.95" customHeight="1" x14ac:dyDescent="0.2">
      <c r="A566" s="68">
        <v>564</v>
      </c>
      <c r="B566" s="79">
        <f>Input!E581</f>
        <v>0</v>
      </c>
      <c r="C566" s="79">
        <f>Input!F581</f>
        <v>0</v>
      </c>
      <c r="D566" s="79">
        <f>Input!G581</f>
        <v>0</v>
      </c>
      <c r="E566" s="79">
        <f>Input!H581</f>
        <v>0</v>
      </c>
      <c r="F566" s="80">
        <f>Input!I581</f>
        <v>0</v>
      </c>
      <c r="G566" s="80">
        <f>Input!J581</f>
        <v>0</v>
      </c>
      <c r="H566" s="79">
        <f>Input!K581</f>
        <v>0</v>
      </c>
      <c r="I566" s="79">
        <f>Input!L581</f>
        <v>0</v>
      </c>
      <c r="J566" s="79">
        <f>Input!M581</f>
        <v>0</v>
      </c>
      <c r="K566" s="79">
        <f>Input!N581</f>
        <v>0</v>
      </c>
      <c r="L566" s="79">
        <f>Input!O581</f>
        <v>0</v>
      </c>
      <c r="M566" s="81" t="str">
        <f t="shared" si="116"/>
        <v/>
      </c>
      <c r="N566" s="82">
        <f t="shared" si="117"/>
        <v>0</v>
      </c>
      <c r="O566" s="83">
        <f>Input!C581</f>
        <v>0</v>
      </c>
      <c r="P566" s="83"/>
      <c r="R566" s="11">
        <f t="shared" si="113"/>
        <v>0</v>
      </c>
      <c r="S566" s="15" t="str">
        <f t="shared" si="114"/>
        <v xml:space="preserve"> </v>
      </c>
      <c r="T566" s="15"/>
      <c r="U566" s="12">
        <f t="shared" si="118"/>
        <v>0</v>
      </c>
      <c r="V566" s="12">
        <f t="shared" si="119"/>
        <v>0</v>
      </c>
      <c r="W566" s="12">
        <f t="shared" si="120"/>
        <v>0</v>
      </c>
      <c r="X566" s="12">
        <f t="shared" si="121"/>
        <v>0</v>
      </c>
      <c r="Y566" s="12">
        <f t="shared" si="122"/>
        <v>0</v>
      </c>
      <c r="Z566" s="12">
        <f t="shared" si="123"/>
        <v>0</v>
      </c>
      <c r="AA566" s="12">
        <f t="shared" si="126"/>
        <v>0</v>
      </c>
      <c r="AB566" s="12" t="str">
        <f t="shared" si="115"/>
        <v>00</v>
      </c>
      <c r="AC566" s="85" t="e">
        <f>VLOOKUP(AB566,'AMI Ref (2)'!T:U,2,FALSE)</f>
        <v>#N/A</v>
      </c>
      <c r="AD566" s="86"/>
      <c r="AE566" s="77">
        <f>IF(AND($D566=0,$J566="Oil"),'AMI Ref (2)'!$K$5,IF(AND($D566=0,$J566="Gas"),'AMI Ref (2)'!$L$5,IF(AND($D566=0,$J566="Electric"),'AMI Ref (2)'!$M$5,IF(AND($D566=0,$J566="N/A"),0,0))))</f>
        <v>0</v>
      </c>
      <c r="AF566" s="77">
        <f>IF(AND($D566=1,$J566="Oil"),'AMI Ref (2)'!$K$6,IF(AND($D566=1,$J566="Gas"),'AMI Ref (2)'!$L$6,IF(AND($D566=1,$J566="Electric"),'AMI Ref (2)'!$M$6,IF(AND($D566=1,$J566="N/A"),0,0))))</f>
        <v>0</v>
      </c>
      <c r="AG566" s="77">
        <f>IF(AND($D566=2,$J566="Oil"),'AMI Ref (2)'!$K$7,IF(AND($D566=2,$J566="Gas"),'AMI Ref (2)'!$L$7,IF(AND($D566=2,$J566="Electric"),'AMI Ref (2)'!$M$7,IF(AND($D566=2,$J566="N/A"),0,0))))</f>
        <v>0</v>
      </c>
      <c r="AH566" s="77">
        <f>IF(AND($D566=3,$J566="Oil"),'AMI Ref (2)'!$K$8,IF(AND($D566=3,$J566="Gas"),'AMI Ref (2)'!$L$8,IF(AND($D566=3,$J566="Electric"),'AMI Ref (2)'!$M$8,IF(AND($D566=3,$J566="N/A"),0,0))))</f>
        <v>0</v>
      </c>
      <c r="AI566" s="77">
        <f>IF(AND($D566=4,$J566="Oil"),'AMI Ref (2)'!$K$9,IF(AND($D566=4,$J566="Gas"),'AMI Ref (2)'!$L$9,IF(AND($D566=4,$J566="Electric"),'AMI Ref (2)'!$M$9,IF(AND($D566=4,$J566="N/A"),0,0))))</f>
        <v>0</v>
      </c>
      <c r="AJ566" s="77">
        <f>IF(AND($D566=5,$J566="Oil"),'AMI Ref (2)'!$K$10,IF(AND($D566=5,$J566="Gas"),'AMI Ref (2)'!$L$10,IF(AND($D566=5,$J566="Electric"),'AMI Ref (2)'!$M$10,IF(AND($D566=5,$J566="N/A"),0,0))))</f>
        <v>0</v>
      </c>
      <c r="AK566" s="42"/>
      <c r="AL566" s="77">
        <f>IF(AND($D566=0,$K566="Oil"),'AMI Ref (2)'!$N$5,IF(AND($D566=0,$K566="Gas"),'AMI Ref (2)'!$O$5,IF(AND($D566=0,$K566="Electric"),'AMI Ref (2)'!$P$5,IF(AND($D566=0,$K566="N/A"),0,0))))</f>
        <v>0</v>
      </c>
      <c r="AM566" s="77">
        <f>IF(AND($D566=1,$K566="Oil"),'AMI Ref (2)'!$N$6,IF(AND($D566=1,$K566="Gas"),'AMI Ref (2)'!$O$6,IF(AND($D566=1,$K566="Electric"),'AMI Ref (2)'!$P$6,IF(AND($D566=1,$K566="N/A"),0,0))))</f>
        <v>0</v>
      </c>
      <c r="AN566" s="77">
        <f>IF(AND($D566=2,$K566="Oil"),'AMI Ref (2)'!$N$7,IF(AND($D566=2,$K566="Gas"),'AMI Ref (2)'!$O$7,IF(AND($D566=2,$K566="Electric"),'AMI Ref (2)'!$P$7,IF(AND($D566=2,$K566="N/A"),0,0))))</f>
        <v>0</v>
      </c>
      <c r="AO566" s="77">
        <f>IF(AND($D566=3,$K566="Oil"),'AMI Ref (2)'!$N$8,IF(AND($D566=3,$K566="Gas"),'AMI Ref (2)'!$O$8,IF(AND($D566=3,$K566="Electric"),'AMI Ref (2)'!$P$8,IF(AND($D566=3,$K566="N/A"),0,0))))</f>
        <v>0</v>
      </c>
      <c r="AP566" s="77">
        <f>IF(AND($D566=4,$K566="Oil"),'AMI Ref (2)'!$N$9,IF(AND($D566=4,$K566="Gas"),'AMI Ref (2)'!$O$9,IF(AND($D566=4,$K566="Electric"),'AMI Ref (2)'!$P$9,IF(AND($D566=4,$K566="N/A"),0,0))))</f>
        <v>0</v>
      </c>
      <c r="AQ566" s="77">
        <f>IF(AND($D566=5,$K566="Oil"),'AMI Ref (2)'!$N$10,IF(AND($D566=5,$K566="Gas"),'AMI Ref (2)'!$O$10,IF(AND($D566=5,$K566="Electric"),'AMI Ref (2)'!$P$10,IF(AND($D566=5,$K566="N/A"),0,0))))</f>
        <v>0</v>
      </c>
      <c r="AR566" s="86">
        <f t="shared" si="124"/>
        <v>0</v>
      </c>
      <c r="AS566" s="87" t="e">
        <f t="shared" si="125"/>
        <v>#N/A</v>
      </c>
    </row>
    <row r="567" spans="1:45" ht="12.95" customHeight="1" x14ac:dyDescent="0.2">
      <c r="A567" s="68">
        <v>565</v>
      </c>
      <c r="B567" s="79">
        <f>Input!E582</f>
        <v>0</v>
      </c>
      <c r="C567" s="79">
        <f>Input!F582</f>
        <v>0</v>
      </c>
      <c r="D567" s="79">
        <f>Input!G582</f>
        <v>0</v>
      </c>
      <c r="E567" s="79">
        <f>Input!H582</f>
        <v>0</v>
      </c>
      <c r="F567" s="80">
        <f>Input!I582</f>
        <v>0</v>
      </c>
      <c r="G567" s="80">
        <f>Input!J582</f>
        <v>0</v>
      </c>
      <c r="H567" s="79">
        <f>Input!K582</f>
        <v>0</v>
      </c>
      <c r="I567" s="79">
        <f>Input!L582</f>
        <v>0</v>
      </c>
      <c r="J567" s="79">
        <f>Input!M582</f>
        <v>0</v>
      </c>
      <c r="K567" s="79">
        <f>Input!N582</f>
        <v>0</v>
      </c>
      <c r="L567" s="79">
        <f>Input!O582</f>
        <v>0</v>
      </c>
      <c r="M567" s="81" t="str">
        <f t="shared" si="116"/>
        <v/>
      </c>
      <c r="N567" s="82">
        <f t="shared" si="117"/>
        <v>0</v>
      </c>
      <c r="O567" s="83">
        <f>Input!C582</f>
        <v>0</v>
      </c>
      <c r="P567" s="83"/>
      <c r="R567" s="11">
        <f t="shared" si="113"/>
        <v>0</v>
      </c>
      <c r="S567" s="15" t="str">
        <f t="shared" si="114"/>
        <v xml:space="preserve"> </v>
      </c>
      <c r="T567" s="15"/>
      <c r="U567" s="12">
        <f t="shared" si="118"/>
        <v>0</v>
      </c>
      <c r="V567" s="12">
        <f t="shared" si="119"/>
        <v>0</v>
      </c>
      <c r="W567" s="12">
        <f t="shared" si="120"/>
        <v>0</v>
      </c>
      <c r="X567" s="12">
        <f t="shared" si="121"/>
        <v>0</v>
      </c>
      <c r="Y567" s="12">
        <f t="shared" si="122"/>
        <v>0</v>
      </c>
      <c r="Z567" s="12">
        <f t="shared" si="123"/>
        <v>0</v>
      </c>
      <c r="AA567" s="12">
        <f t="shared" si="126"/>
        <v>0</v>
      </c>
      <c r="AB567" s="12" t="str">
        <f t="shared" si="115"/>
        <v>00</v>
      </c>
      <c r="AC567" s="85" t="e">
        <f>VLOOKUP(AB567,'AMI Ref (2)'!T:U,2,FALSE)</f>
        <v>#N/A</v>
      </c>
      <c r="AD567" s="86"/>
      <c r="AE567" s="77">
        <f>IF(AND($D567=0,$J567="Oil"),'AMI Ref (2)'!$K$5,IF(AND($D567=0,$J567="Gas"),'AMI Ref (2)'!$L$5,IF(AND($D567=0,$J567="Electric"),'AMI Ref (2)'!$M$5,IF(AND($D567=0,$J567="N/A"),0,0))))</f>
        <v>0</v>
      </c>
      <c r="AF567" s="77">
        <f>IF(AND($D567=1,$J567="Oil"),'AMI Ref (2)'!$K$6,IF(AND($D567=1,$J567="Gas"),'AMI Ref (2)'!$L$6,IF(AND($D567=1,$J567="Electric"),'AMI Ref (2)'!$M$6,IF(AND($D567=1,$J567="N/A"),0,0))))</f>
        <v>0</v>
      </c>
      <c r="AG567" s="77">
        <f>IF(AND($D567=2,$J567="Oil"),'AMI Ref (2)'!$K$7,IF(AND($D567=2,$J567="Gas"),'AMI Ref (2)'!$L$7,IF(AND($D567=2,$J567="Electric"),'AMI Ref (2)'!$M$7,IF(AND($D567=2,$J567="N/A"),0,0))))</f>
        <v>0</v>
      </c>
      <c r="AH567" s="77">
        <f>IF(AND($D567=3,$J567="Oil"),'AMI Ref (2)'!$K$8,IF(AND($D567=3,$J567="Gas"),'AMI Ref (2)'!$L$8,IF(AND($D567=3,$J567="Electric"),'AMI Ref (2)'!$M$8,IF(AND($D567=3,$J567="N/A"),0,0))))</f>
        <v>0</v>
      </c>
      <c r="AI567" s="77">
        <f>IF(AND($D567=4,$J567="Oil"),'AMI Ref (2)'!$K$9,IF(AND($D567=4,$J567="Gas"),'AMI Ref (2)'!$L$9,IF(AND($D567=4,$J567="Electric"),'AMI Ref (2)'!$M$9,IF(AND($D567=4,$J567="N/A"),0,0))))</f>
        <v>0</v>
      </c>
      <c r="AJ567" s="77">
        <f>IF(AND($D567=5,$J567="Oil"),'AMI Ref (2)'!$K$10,IF(AND($D567=5,$J567="Gas"),'AMI Ref (2)'!$L$10,IF(AND($D567=5,$J567="Electric"),'AMI Ref (2)'!$M$10,IF(AND($D567=5,$J567="N/A"),0,0))))</f>
        <v>0</v>
      </c>
      <c r="AK567" s="42"/>
      <c r="AL567" s="77">
        <f>IF(AND($D567=0,$K567="Oil"),'AMI Ref (2)'!$N$5,IF(AND($D567=0,$K567="Gas"),'AMI Ref (2)'!$O$5,IF(AND($D567=0,$K567="Electric"),'AMI Ref (2)'!$P$5,IF(AND($D567=0,$K567="N/A"),0,0))))</f>
        <v>0</v>
      </c>
      <c r="AM567" s="77">
        <f>IF(AND($D567=1,$K567="Oil"),'AMI Ref (2)'!$N$6,IF(AND($D567=1,$K567="Gas"),'AMI Ref (2)'!$O$6,IF(AND($D567=1,$K567="Electric"),'AMI Ref (2)'!$P$6,IF(AND($D567=1,$K567="N/A"),0,0))))</f>
        <v>0</v>
      </c>
      <c r="AN567" s="77">
        <f>IF(AND($D567=2,$K567="Oil"),'AMI Ref (2)'!$N$7,IF(AND($D567=2,$K567="Gas"),'AMI Ref (2)'!$O$7,IF(AND($D567=2,$K567="Electric"),'AMI Ref (2)'!$P$7,IF(AND($D567=2,$K567="N/A"),0,0))))</f>
        <v>0</v>
      </c>
      <c r="AO567" s="77">
        <f>IF(AND($D567=3,$K567="Oil"),'AMI Ref (2)'!$N$8,IF(AND($D567=3,$K567="Gas"),'AMI Ref (2)'!$O$8,IF(AND($D567=3,$K567="Electric"),'AMI Ref (2)'!$P$8,IF(AND($D567=3,$K567="N/A"),0,0))))</f>
        <v>0</v>
      </c>
      <c r="AP567" s="77">
        <f>IF(AND($D567=4,$K567="Oil"),'AMI Ref (2)'!$N$9,IF(AND($D567=4,$K567="Gas"),'AMI Ref (2)'!$O$9,IF(AND($D567=4,$K567="Electric"),'AMI Ref (2)'!$P$9,IF(AND($D567=4,$K567="N/A"),0,0))))</f>
        <v>0</v>
      </c>
      <c r="AQ567" s="77">
        <f>IF(AND($D567=5,$K567="Oil"),'AMI Ref (2)'!$N$10,IF(AND($D567=5,$K567="Gas"),'AMI Ref (2)'!$O$10,IF(AND($D567=5,$K567="Electric"),'AMI Ref (2)'!$P$10,IF(AND($D567=5,$K567="N/A"),0,0))))</f>
        <v>0</v>
      </c>
      <c r="AR567" s="86">
        <f t="shared" si="124"/>
        <v>0</v>
      </c>
      <c r="AS567" s="87" t="e">
        <f t="shared" si="125"/>
        <v>#N/A</v>
      </c>
    </row>
    <row r="568" spans="1:45" ht="12.95" customHeight="1" x14ac:dyDescent="0.2">
      <c r="A568" s="68">
        <v>566</v>
      </c>
      <c r="B568" s="79">
        <f>Input!E583</f>
        <v>0</v>
      </c>
      <c r="C568" s="79">
        <f>Input!F583</f>
        <v>0</v>
      </c>
      <c r="D568" s="79">
        <f>Input!G583</f>
        <v>0</v>
      </c>
      <c r="E568" s="79">
        <f>Input!H583</f>
        <v>0</v>
      </c>
      <c r="F568" s="80">
        <f>Input!I583</f>
        <v>0</v>
      </c>
      <c r="G568" s="80">
        <f>Input!J583</f>
        <v>0</v>
      </c>
      <c r="H568" s="79">
        <f>Input!K583</f>
        <v>0</v>
      </c>
      <c r="I568" s="79">
        <f>Input!L583</f>
        <v>0</v>
      </c>
      <c r="J568" s="79">
        <f>Input!M583</f>
        <v>0</v>
      </c>
      <c r="K568" s="79">
        <f>Input!N583</f>
        <v>0</v>
      </c>
      <c r="L568" s="79">
        <f>Input!O583</f>
        <v>0</v>
      </c>
      <c r="M568" s="81" t="str">
        <f t="shared" si="116"/>
        <v/>
      </c>
      <c r="N568" s="82">
        <f t="shared" si="117"/>
        <v>0</v>
      </c>
      <c r="O568" s="83">
        <f>Input!C583</f>
        <v>0</v>
      </c>
      <c r="P568" s="83"/>
      <c r="R568" s="11">
        <f t="shared" si="113"/>
        <v>0</v>
      </c>
      <c r="S568" s="15" t="str">
        <f t="shared" si="114"/>
        <v xml:space="preserve"> </v>
      </c>
      <c r="T568" s="15"/>
      <c r="U568" s="12">
        <f t="shared" si="118"/>
        <v>0</v>
      </c>
      <c r="V568" s="12">
        <f t="shared" si="119"/>
        <v>0</v>
      </c>
      <c r="W568" s="12">
        <f t="shared" si="120"/>
        <v>0</v>
      </c>
      <c r="X568" s="12">
        <f t="shared" si="121"/>
        <v>0</v>
      </c>
      <c r="Y568" s="12">
        <f t="shared" si="122"/>
        <v>0</v>
      </c>
      <c r="Z568" s="12">
        <f t="shared" si="123"/>
        <v>0</v>
      </c>
      <c r="AA568" s="12">
        <f t="shared" si="126"/>
        <v>0</v>
      </c>
      <c r="AB568" s="12" t="str">
        <f t="shared" si="115"/>
        <v>00</v>
      </c>
      <c r="AC568" s="85" t="e">
        <f>VLOOKUP(AB568,'AMI Ref (2)'!T:U,2,FALSE)</f>
        <v>#N/A</v>
      </c>
      <c r="AD568" s="86"/>
      <c r="AE568" s="77">
        <f>IF(AND($D568=0,$J568="Oil"),'AMI Ref (2)'!$K$5,IF(AND($D568=0,$J568="Gas"),'AMI Ref (2)'!$L$5,IF(AND($D568=0,$J568="Electric"),'AMI Ref (2)'!$M$5,IF(AND($D568=0,$J568="N/A"),0,0))))</f>
        <v>0</v>
      </c>
      <c r="AF568" s="77">
        <f>IF(AND($D568=1,$J568="Oil"),'AMI Ref (2)'!$K$6,IF(AND($D568=1,$J568="Gas"),'AMI Ref (2)'!$L$6,IF(AND($D568=1,$J568="Electric"),'AMI Ref (2)'!$M$6,IF(AND($D568=1,$J568="N/A"),0,0))))</f>
        <v>0</v>
      </c>
      <c r="AG568" s="77">
        <f>IF(AND($D568=2,$J568="Oil"),'AMI Ref (2)'!$K$7,IF(AND($D568=2,$J568="Gas"),'AMI Ref (2)'!$L$7,IF(AND($D568=2,$J568="Electric"),'AMI Ref (2)'!$M$7,IF(AND($D568=2,$J568="N/A"),0,0))))</f>
        <v>0</v>
      </c>
      <c r="AH568" s="77">
        <f>IF(AND($D568=3,$J568="Oil"),'AMI Ref (2)'!$K$8,IF(AND($D568=3,$J568="Gas"),'AMI Ref (2)'!$L$8,IF(AND($D568=3,$J568="Electric"),'AMI Ref (2)'!$M$8,IF(AND($D568=3,$J568="N/A"),0,0))))</f>
        <v>0</v>
      </c>
      <c r="AI568" s="77">
        <f>IF(AND($D568=4,$J568="Oil"),'AMI Ref (2)'!$K$9,IF(AND($D568=4,$J568="Gas"),'AMI Ref (2)'!$L$9,IF(AND($D568=4,$J568="Electric"),'AMI Ref (2)'!$M$9,IF(AND($D568=4,$J568="N/A"),0,0))))</f>
        <v>0</v>
      </c>
      <c r="AJ568" s="77">
        <f>IF(AND($D568=5,$J568="Oil"),'AMI Ref (2)'!$K$10,IF(AND($D568=5,$J568="Gas"),'AMI Ref (2)'!$L$10,IF(AND($D568=5,$J568="Electric"),'AMI Ref (2)'!$M$10,IF(AND($D568=5,$J568="N/A"),0,0))))</f>
        <v>0</v>
      </c>
      <c r="AK568" s="42"/>
      <c r="AL568" s="77">
        <f>IF(AND($D568=0,$K568="Oil"),'AMI Ref (2)'!$N$5,IF(AND($D568=0,$K568="Gas"),'AMI Ref (2)'!$O$5,IF(AND($D568=0,$K568="Electric"),'AMI Ref (2)'!$P$5,IF(AND($D568=0,$K568="N/A"),0,0))))</f>
        <v>0</v>
      </c>
      <c r="AM568" s="77">
        <f>IF(AND($D568=1,$K568="Oil"),'AMI Ref (2)'!$N$6,IF(AND($D568=1,$K568="Gas"),'AMI Ref (2)'!$O$6,IF(AND($D568=1,$K568="Electric"),'AMI Ref (2)'!$P$6,IF(AND($D568=1,$K568="N/A"),0,0))))</f>
        <v>0</v>
      </c>
      <c r="AN568" s="77">
        <f>IF(AND($D568=2,$K568="Oil"),'AMI Ref (2)'!$N$7,IF(AND($D568=2,$K568="Gas"),'AMI Ref (2)'!$O$7,IF(AND($D568=2,$K568="Electric"),'AMI Ref (2)'!$P$7,IF(AND($D568=2,$K568="N/A"),0,0))))</f>
        <v>0</v>
      </c>
      <c r="AO568" s="77">
        <f>IF(AND($D568=3,$K568="Oil"),'AMI Ref (2)'!$N$8,IF(AND($D568=3,$K568="Gas"),'AMI Ref (2)'!$O$8,IF(AND($D568=3,$K568="Electric"),'AMI Ref (2)'!$P$8,IF(AND($D568=3,$K568="N/A"),0,0))))</f>
        <v>0</v>
      </c>
      <c r="AP568" s="77">
        <f>IF(AND($D568=4,$K568="Oil"),'AMI Ref (2)'!$N$9,IF(AND($D568=4,$K568="Gas"),'AMI Ref (2)'!$O$9,IF(AND($D568=4,$K568="Electric"),'AMI Ref (2)'!$P$9,IF(AND($D568=4,$K568="N/A"),0,0))))</f>
        <v>0</v>
      </c>
      <c r="AQ568" s="77">
        <f>IF(AND($D568=5,$K568="Oil"),'AMI Ref (2)'!$N$10,IF(AND($D568=5,$K568="Gas"),'AMI Ref (2)'!$O$10,IF(AND($D568=5,$K568="Electric"),'AMI Ref (2)'!$P$10,IF(AND($D568=5,$K568="N/A"),0,0))))</f>
        <v>0</v>
      </c>
      <c r="AR568" s="86">
        <f t="shared" si="124"/>
        <v>0</v>
      </c>
      <c r="AS568" s="87" t="e">
        <f t="shared" si="125"/>
        <v>#N/A</v>
      </c>
    </row>
    <row r="569" spans="1:45" ht="12.95" customHeight="1" x14ac:dyDescent="0.2">
      <c r="A569" s="68">
        <v>567</v>
      </c>
      <c r="B569" s="79">
        <f>Input!E584</f>
        <v>0</v>
      </c>
      <c r="C569" s="79">
        <f>Input!F584</f>
        <v>0</v>
      </c>
      <c r="D569" s="79">
        <f>Input!G584</f>
        <v>0</v>
      </c>
      <c r="E569" s="79">
        <f>Input!H584</f>
        <v>0</v>
      </c>
      <c r="F569" s="80">
        <f>Input!I584</f>
        <v>0</v>
      </c>
      <c r="G569" s="80">
        <f>Input!J584</f>
        <v>0</v>
      </c>
      <c r="H569" s="79">
        <f>Input!K584</f>
        <v>0</v>
      </c>
      <c r="I569" s="79">
        <f>Input!L584</f>
        <v>0</v>
      </c>
      <c r="J569" s="79">
        <f>Input!M584</f>
        <v>0</v>
      </c>
      <c r="K569" s="79">
        <f>Input!N584</f>
        <v>0</v>
      </c>
      <c r="L569" s="79">
        <f>Input!O584</f>
        <v>0</v>
      </c>
      <c r="M569" s="81" t="str">
        <f t="shared" si="116"/>
        <v/>
      </c>
      <c r="N569" s="82">
        <f t="shared" si="117"/>
        <v>0</v>
      </c>
      <c r="O569" s="83">
        <f>Input!C584</f>
        <v>0</v>
      </c>
      <c r="P569" s="83"/>
      <c r="R569" s="11">
        <f t="shared" si="113"/>
        <v>0</v>
      </c>
      <c r="S569" s="15" t="str">
        <f t="shared" si="114"/>
        <v xml:space="preserve"> </v>
      </c>
      <c r="T569" s="15"/>
      <c r="U569" s="12">
        <f t="shared" si="118"/>
        <v>0</v>
      </c>
      <c r="V569" s="12">
        <f t="shared" si="119"/>
        <v>0</v>
      </c>
      <c r="W569" s="12">
        <f t="shared" si="120"/>
        <v>0</v>
      </c>
      <c r="X569" s="12">
        <f t="shared" si="121"/>
        <v>0</v>
      </c>
      <c r="Y569" s="12">
        <f t="shared" si="122"/>
        <v>0</v>
      </c>
      <c r="Z569" s="12">
        <f t="shared" si="123"/>
        <v>0</v>
      </c>
      <c r="AA569" s="12">
        <f t="shared" si="126"/>
        <v>0</v>
      </c>
      <c r="AB569" s="12" t="str">
        <f t="shared" si="115"/>
        <v>00</v>
      </c>
      <c r="AC569" s="85" t="e">
        <f>VLOOKUP(AB569,'AMI Ref (2)'!T:U,2,FALSE)</f>
        <v>#N/A</v>
      </c>
      <c r="AD569" s="86"/>
      <c r="AE569" s="77">
        <f>IF(AND($D569=0,$J569="Oil"),'AMI Ref (2)'!$K$5,IF(AND($D569=0,$J569="Gas"),'AMI Ref (2)'!$L$5,IF(AND($D569=0,$J569="Electric"),'AMI Ref (2)'!$M$5,IF(AND($D569=0,$J569="N/A"),0,0))))</f>
        <v>0</v>
      </c>
      <c r="AF569" s="77">
        <f>IF(AND($D569=1,$J569="Oil"),'AMI Ref (2)'!$K$6,IF(AND($D569=1,$J569="Gas"),'AMI Ref (2)'!$L$6,IF(AND($D569=1,$J569="Electric"),'AMI Ref (2)'!$M$6,IF(AND($D569=1,$J569="N/A"),0,0))))</f>
        <v>0</v>
      </c>
      <c r="AG569" s="77">
        <f>IF(AND($D569=2,$J569="Oil"),'AMI Ref (2)'!$K$7,IF(AND($D569=2,$J569="Gas"),'AMI Ref (2)'!$L$7,IF(AND($D569=2,$J569="Electric"),'AMI Ref (2)'!$M$7,IF(AND($D569=2,$J569="N/A"),0,0))))</f>
        <v>0</v>
      </c>
      <c r="AH569" s="77">
        <f>IF(AND($D569=3,$J569="Oil"),'AMI Ref (2)'!$K$8,IF(AND($D569=3,$J569="Gas"),'AMI Ref (2)'!$L$8,IF(AND($D569=3,$J569="Electric"),'AMI Ref (2)'!$M$8,IF(AND($D569=3,$J569="N/A"),0,0))))</f>
        <v>0</v>
      </c>
      <c r="AI569" s="77">
        <f>IF(AND($D569=4,$J569="Oil"),'AMI Ref (2)'!$K$9,IF(AND($D569=4,$J569="Gas"),'AMI Ref (2)'!$L$9,IF(AND($D569=4,$J569="Electric"),'AMI Ref (2)'!$M$9,IF(AND($D569=4,$J569="N/A"),0,0))))</f>
        <v>0</v>
      </c>
      <c r="AJ569" s="77">
        <f>IF(AND($D569=5,$J569="Oil"),'AMI Ref (2)'!$K$10,IF(AND($D569=5,$J569="Gas"),'AMI Ref (2)'!$L$10,IF(AND($D569=5,$J569="Electric"),'AMI Ref (2)'!$M$10,IF(AND($D569=5,$J569="N/A"),0,0))))</f>
        <v>0</v>
      </c>
      <c r="AK569" s="42"/>
      <c r="AL569" s="77">
        <f>IF(AND($D569=0,$K569="Oil"),'AMI Ref (2)'!$N$5,IF(AND($D569=0,$K569="Gas"),'AMI Ref (2)'!$O$5,IF(AND($D569=0,$K569="Electric"),'AMI Ref (2)'!$P$5,IF(AND($D569=0,$K569="N/A"),0,0))))</f>
        <v>0</v>
      </c>
      <c r="AM569" s="77">
        <f>IF(AND($D569=1,$K569="Oil"),'AMI Ref (2)'!$N$6,IF(AND($D569=1,$K569="Gas"),'AMI Ref (2)'!$O$6,IF(AND($D569=1,$K569="Electric"),'AMI Ref (2)'!$P$6,IF(AND($D569=1,$K569="N/A"),0,0))))</f>
        <v>0</v>
      </c>
      <c r="AN569" s="77">
        <f>IF(AND($D569=2,$K569="Oil"),'AMI Ref (2)'!$N$7,IF(AND($D569=2,$K569="Gas"),'AMI Ref (2)'!$O$7,IF(AND($D569=2,$K569="Electric"),'AMI Ref (2)'!$P$7,IF(AND($D569=2,$K569="N/A"),0,0))))</f>
        <v>0</v>
      </c>
      <c r="AO569" s="77">
        <f>IF(AND($D569=3,$K569="Oil"),'AMI Ref (2)'!$N$8,IF(AND($D569=3,$K569="Gas"),'AMI Ref (2)'!$O$8,IF(AND($D569=3,$K569="Electric"),'AMI Ref (2)'!$P$8,IF(AND($D569=3,$K569="N/A"),0,0))))</f>
        <v>0</v>
      </c>
      <c r="AP569" s="77">
        <f>IF(AND($D569=4,$K569="Oil"),'AMI Ref (2)'!$N$9,IF(AND($D569=4,$K569="Gas"),'AMI Ref (2)'!$O$9,IF(AND($D569=4,$K569="Electric"),'AMI Ref (2)'!$P$9,IF(AND($D569=4,$K569="N/A"),0,0))))</f>
        <v>0</v>
      </c>
      <c r="AQ569" s="77">
        <f>IF(AND($D569=5,$K569="Oil"),'AMI Ref (2)'!$N$10,IF(AND($D569=5,$K569="Gas"),'AMI Ref (2)'!$O$10,IF(AND($D569=5,$K569="Electric"),'AMI Ref (2)'!$P$10,IF(AND($D569=5,$K569="N/A"),0,0))))</f>
        <v>0</v>
      </c>
      <c r="AR569" s="86">
        <f t="shared" si="124"/>
        <v>0</v>
      </c>
      <c r="AS569" s="87" t="e">
        <f t="shared" si="125"/>
        <v>#N/A</v>
      </c>
    </row>
    <row r="570" spans="1:45" ht="12.95" customHeight="1" x14ac:dyDescent="0.2">
      <c r="A570" s="68">
        <v>568</v>
      </c>
      <c r="B570" s="79">
        <f>Input!E585</f>
        <v>0</v>
      </c>
      <c r="C570" s="79">
        <f>Input!F585</f>
        <v>0</v>
      </c>
      <c r="D570" s="79">
        <f>Input!G585</f>
        <v>0</v>
      </c>
      <c r="E570" s="79">
        <f>Input!H585</f>
        <v>0</v>
      </c>
      <c r="F570" s="80">
        <f>Input!I585</f>
        <v>0</v>
      </c>
      <c r="G570" s="80">
        <f>Input!J585</f>
        <v>0</v>
      </c>
      <c r="H570" s="79">
        <f>Input!K585</f>
        <v>0</v>
      </c>
      <c r="I570" s="79">
        <f>Input!L585</f>
        <v>0</v>
      </c>
      <c r="J570" s="79">
        <f>Input!M585</f>
        <v>0</v>
      </c>
      <c r="K570" s="79">
        <f>Input!N585</f>
        <v>0</v>
      </c>
      <c r="L570" s="79">
        <f>Input!O585</f>
        <v>0</v>
      </c>
      <c r="M570" s="81" t="str">
        <f t="shared" si="116"/>
        <v/>
      </c>
      <c r="N570" s="82">
        <f t="shared" si="117"/>
        <v>0</v>
      </c>
      <c r="O570" s="83">
        <f>Input!C585</f>
        <v>0</v>
      </c>
      <c r="P570" s="83"/>
      <c r="R570" s="11">
        <f t="shared" si="113"/>
        <v>0</v>
      </c>
      <c r="S570" s="15" t="str">
        <f t="shared" si="114"/>
        <v xml:space="preserve"> </v>
      </c>
      <c r="T570" s="15"/>
      <c r="U570" s="12">
        <f t="shared" si="118"/>
        <v>0</v>
      </c>
      <c r="V570" s="12">
        <f t="shared" si="119"/>
        <v>0</v>
      </c>
      <c r="W570" s="12">
        <f t="shared" si="120"/>
        <v>0</v>
      </c>
      <c r="X570" s="12">
        <f t="shared" si="121"/>
        <v>0</v>
      </c>
      <c r="Y570" s="12">
        <f t="shared" si="122"/>
        <v>0</v>
      </c>
      <c r="Z570" s="12">
        <f t="shared" si="123"/>
        <v>0</v>
      </c>
      <c r="AA570" s="12">
        <f t="shared" si="126"/>
        <v>0</v>
      </c>
      <c r="AB570" s="12" t="str">
        <f t="shared" si="115"/>
        <v>00</v>
      </c>
      <c r="AC570" s="85" t="e">
        <f>VLOOKUP(AB570,'AMI Ref (2)'!T:U,2,FALSE)</f>
        <v>#N/A</v>
      </c>
      <c r="AD570" s="86"/>
      <c r="AE570" s="77">
        <f>IF(AND($D570=0,$J570="Oil"),'AMI Ref (2)'!$K$5,IF(AND($D570=0,$J570="Gas"),'AMI Ref (2)'!$L$5,IF(AND($D570=0,$J570="Electric"),'AMI Ref (2)'!$M$5,IF(AND($D570=0,$J570="N/A"),0,0))))</f>
        <v>0</v>
      </c>
      <c r="AF570" s="77">
        <f>IF(AND($D570=1,$J570="Oil"),'AMI Ref (2)'!$K$6,IF(AND($D570=1,$J570="Gas"),'AMI Ref (2)'!$L$6,IF(AND($D570=1,$J570="Electric"),'AMI Ref (2)'!$M$6,IF(AND($D570=1,$J570="N/A"),0,0))))</f>
        <v>0</v>
      </c>
      <c r="AG570" s="77">
        <f>IF(AND($D570=2,$J570="Oil"),'AMI Ref (2)'!$K$7,IF(AND($D570=2,$J570="Gas"),'AMI Ref (2)'!$L$7,IF(AND($D570=2,$J570="Electric"),'AMI Ref (2)'!$M$7,IF(AND($D570=2,$J570="N/A"),0,0))))</f>
        <v>0</v>
      </c>
      <c r="AH570" s="77">
        <f>IF(AND($D570=3,$J570="Oil"),'AMI Ref (2)'!$K$8,IF(AND($D570=3,$J570="Gas"),'AMI Ref (2)'!$L$8,IF(AND($D570=3,$J570="Electric"),'AMI Ref (2)'!$M$8,IF(AND($D570=3,$J570="N/A"),0,0))))</f>
        <v>0</v>
      </c>
      <c r="AI570" s="77">
        <f>IF(AND($D570=4,$J570="Oil"),'AMI Ref (2)'!$K$9,IF(AND($D570=4,$J570="Gas"),'AMI Ref (2)'!$L$9,IF(AND($D570=4,$J570="Electric"),'AMI Ref (2)'!$M$9,IF(AND($D570=4,$J570="N/A"),0,0))))</f>
        <v>0</v>
      </c>
      <c r="AJ570" s="77">
        <f>IF(AND($D570=5,$J570="Oil"),'AMI Ref (2)'!$K$10,IF(AND($D570=5,$J570="Gas"),'AMI Ref (2)'!$L$10,IF(AND($D570=5,$J570="Electric"),'AMI Ref (2)'!$M$10,IF(AND($D570=5,$J570="N/A"),0,0))))</f>
        <v>0</v>
      </c>
      <c r="AK570" s="42"/>
      <c r="AL570" s="77">
        <f>IF(AND($D570=0,$K570="Oil"),'AMI Ref (2)'!$N$5,IF(AND($D570=0,$K570="Gas"),'AMI Ref (2)'!$O$5,IF(AND($D570=0,$K570="Electric"),'AMI Ref (2)'!$P$5,IF(AND($D570=0,$K570="N/A"),0,0))))</f>
        <v>0</v>
      </c>
      <c r="AM570" s="77">
        <f>IF(AND($D570=1,$K570="Oil"),'AMI Ref (2)'!$N$6,IF(AND($D570=1,$K570="Gas"),'AMI Ref (2)'!$O$6,IF(AND($D570=1,$K570="Electric"),'AMI Ref (2)'!$P$6,IF(AND($D570=1,$K570="N/A"),0,0))))</f>
        <v>0</v>
      </c>
      <c r="AN570" s="77">
        <f>IF(AND($D570=2,$K570="Oil"),'AMI Ref (2)'!$N$7,IF(AND($D570=2,$K570="Gas"),'AMI Ref (2)'!$O$7,IF(AND($D570=2,$K570="Electric"),'AMI Ref (2)'!$P$7,IF(AND($D570=2,$K570="N/A"),0,0))))</f>
        <v>0</v>
      </c>
      <c r="AO570" s="77">
        <f>IF(AND($D570=3,$K570="Oil"),'AMI Ref (2)'!$N$8,IF(AND($D570=3,$K570="Gas"),'AMI Ref (2)'!$O$8,IF(AND($D570=3,$K570="Electric"),'AMI Ref (2)'!$P$8,IF(AND($D570=3,$K570="N/A"),0,0))))</f>
        <v>0</v>
      </c>
      <c r="AP570" s="77">
        <f>IF(AND($D570=4,$K570="Oil"),'AMI Ref (2)'!$N$9,IF(AND($D570=4,$K570="Gas"),'AMI Ref (2)'!$O$9,IF(AND($D570=4,$K570="Electric"),'AMI Ref (2)'!$P$9,IF(AND($D570=4,$K570="N/A"),0,0))))</f>
        <v>0</v>
      </c>
      <c r="AQ570" s="77">
        <f>IF(AND($D570=5,$K570="Oil"),'AMI Ref (2)'!$N$10,IF(AND($D570=5,$K570="Gas"),'AMI Ref (2)'!$O$10,IF(AND($D570=5,$K570="Electric"),'AMI Ref (2)'!$P$10,IF(AND($D570=5,$K570="N/A"),0,0))))</f>
        <v>0</v>
      </c>
      <c r="AR570" s="86">
        <f t="shared" si="124"/>
        <v>0</v>
      </c>
      <c r="AS570" s="87" t="e">
        <f t="shared" si="125"/>
        <v>#N/A</v>
      </c>
    </row>
    <row r="571" spans="1:45" ht="12.95" customHeight="1" x14ac:dyDescent="0.2">
      <c r="A571" s="68">
        <v>569</v>
      </c>
      <c r="B571" s="79">
        <f>Input!E586</f>
        <v>0</v>
      </c>
      <c r="C571" s="79">
        <f>Input!F586</f>
        <v>0</v>
      </c>
      <c r="D571" s="79">
        <f>Input!G586</f>
        <v>0</v>
      </c>
      <c r="E571" s="79">
        <f>Input!H586</f>
        <v>0</v>
      </c>
      <c r="F571" s="80">
        <f>Input!I586</f>
        <v>0</v>
      </c>
      <c r="G571" s="80">
        <f>Input!J586</f>
        <v>0</v>
      </c>
      <c r="H571" s="79">
        <f>Input!K586</f>
        <v>0</v>
      </c>
      <c r="I571" s="79">
        <f>Input!L586</f>
        <v>0</v>
      </c>
      <c r="J571" s="79">
        <f>Input!M586</f>
        <v>0</v>
      </c>
      <c r="K571" s="79">
        <f>Input!N586</f>
        <v>0</v>
      </c>
      <c r="L571" s="79">
        <f>Input!O586</f>
        <v>0</v>
      </c>
      <c r="M571" s="81" t="str">
        <f t="shared" si="116"/>
        <v/>
      </c>
      <c r="N571" s="82">
        <f t="shared" si="117"/>
        <v>0</v>
      </c>
      <c r="O571" s="83">
        <f>Input!C586</f>
        <v>0</v>
      </c>
      <c r="P571" s="83"/>
      <c r="R571" s="11">
        <f t="shared" si="113"/>
        <v>0</v>
      </c>
      <c r="S571" s="15" t="str">
        <f t="shared" si="114"/>
        <v xml:space="preserve"> </v>
      </c>
      <c r="T571" s="15"/>
      <c r="U571" s="12">
        <f t="shared" si="118"/>
        <v>0</v>
      </c>
      <c r="V571" s="12">
        <f t="shared" si="119"/>
        <v>0</v>
      </c>
      <c r="W571" s="12">
        <f t="shared" si="120"/>
        <v>0</v>
      </c>
      <c r="X571" s="12">
        <f t="shared" si="121"/>
        <v>0</v>
      </c>
      <c r="Y571" s="12">
        <f t="shared" si="122"/>
        <v>0</v>
      </c>
      <c r="Z571" s="12">
        <f t="shared" si="123"/>
        <v>0</v>
      </c>
      <c r="AA571" s="12">
        <f t="shared" si="126"/>
        <v>0</v>
      </c>
      <c r="AB571" s="12" t="str">
        <f t="shared" si="115"/>
        <v>00</v>
      </c>
      <c r="AC571" s="85" t="e">
        <f>VLOOKUP(AB571,'AMI Ref (2)'!T:U,2,FALSE)</f>
        <v>#N/A</v>
      </c>
      <c r="AD571" s="86"/>
      <c r="AE571" s="77">
        <f>IF(AND($D571=0,$J571="Oil"),'AMI Ref (2)'!$K$5,IF(AND($D571=0,$J571="Gas"),'AMI Ref (2)'!$L$5,IF(AND($D571=0,$J571="Electric"),'AMI Ref (2)'!$M$5,IF(AND($D571=0,$J571="N/A"),0,0))))</f>
        <v>0</v>
      </c>
      <c r="AF571" s="77">
        <f>IF(AND($D571=1,$J571="Oil"),'AMI Ref (2)'!$K$6,IF(AND($D571=1,$J571="Gas"),'AMI Ref (2)'!$L$6,IF(AND($D571=1,$J571="Electric"),'AMI Ref (2)'!$M$6,IF(AND($D571=1,$J571="N/A"),0,0))))</f>
        <v>0</v>
      </c>
      <c r="AG571" s="77">
        <f>IF(AND($D571=2,$J571="Oil"),'AMI Ref (2)'!$K$7,IF(AND($D571=2,$J571="Gas"),'AMI Ref (2)'!$L$7,IF(AND($D571=2,$J571="Electric"),'AMI Ref (2)'!$M$7,IF(AND($D571=2,$J571="N/A"),0,0))))</f>
        <v>0</v>
      </c>
      <c r="AH571" s="77">
        <f>IF(AND($D571=3,$J571="Oil"),'AMI Ref (2)'!$K$8,IF(AND($D571=3,$J571="Gas"),'AMI Ref (2)'!$L$8,IF(AND($D571=3,$J571="Electric"),'AMI Ref (2)'!$M$8,IF(AND($D571=3,$J571="N/A"),0,0))))</f>
        <v>0</v>
      </c>
      <c r="AI571" s="77">
        <f>IF(AND($D571=4,$J571="Oil"),'AMI Ref (2)'!$K$9,IF(AND($D571=4,$J571="Gas"),'AMI Ref (2)'!$L$9,IF(AND($D571=4,$J571="Electric"),'AMI Ref (2)'!$M$9,IF(AND($D571=4,$J571="N/A"),0,0))))</f>
        <v>0</v>
      </c>
      <c r="AJ571" s="77">
        <f>IF(AND($D571=5,$J571="Oil"),'AMI Ref (2)'!$K$10,IF(AND($D571=5,$J571="Gas"),'AMI Ref (2)'!$L$10,IF(AND($D571=5,$J571="Electric"),'AMI Ref (2)'!$M$10,IF(AND($D571=5,$J571="N/A"),0,0))))</f>
        <v>0</v>
      </c>
      <c r="AK571" s="42"/>
      <c r="AL571" s="77">
        <f>IF(AND($D571=0,$K571="Oil"),'AMI Ref (2)'!$N$5,IF(AND($D571=0,$K571="Gas"),'AMI Ref (2)'!$O$5,IF(AND($D571=0,$K571="Electric"),'AMI Ref (2)'!$P$5,IF(AND($D571=0,$K571="N/A"),0,0))))</f>
        <v>0</v>
      </c>
      <c r="AM571" s="77">
        <f>IF(AND($D571=1,$K571="Oil"),'AMI Ref (2)'!$N$6,IF(AND($D571=1,$K571="Gas"),'AMI Ref (2)'!$O$6,IF(AND($D571=1,$K571="Electric"),'AMI Ref (2)'!$P$6,IF(AND($D571=1,$K571="N/A"),0,0))))</f>
        <v>0</v>
      </c>
      <c r="AN571" s="77">
        <f>IF(AND($D571=2,$K571="Oil"),'AMI Ref (2)'!$N$7,IF(AND($D571=2,$K571="Gas"),'AMI Ref (2)'!$O$7,IF(AND($D571=2,$K571="Electric"),'AMI Ref (2)'!$P$7,IF(AND($D571=2,$K571="N/A"),0,0))))</f>
        <v>0</v>
      </c>
      <c r="AO571" s="77">
        <f>IF(AND($D571=3,$K571="Oil"),'AMI Ref (2)'!$N$8,IF(AND($D571=3,$K571="Gas"),'AMI Ref (2)'!$O$8,IF(AND($D571=3,$K571="Electric"),'AMI Ref (2)'!$P$8,IF(AND($D571=3,$K571="N/A"),0,0))))</f>
        <v>0</v>
      </c>
      <c r="AP571" s="77">
        <f>IF(AND($D571=4,$K571="Oil"),'AMI Ref (2)'!$N$9,IF(AND($D571=4,$K571="Gas"),'AMI Ref (2)'!$O$9,IF(AND($D571=4,$K571="Electric"),'AMI Ref (2)'!$P$9,IF(AND($D571=4,$K571="N/A"),0,0))))</f>
        <v>0</v>
      </c>
      <c r="AQ571" s="77">
        <f>IF(AND($D571=5,$K571="Oil"),'AMI Ref (2)'!$N$10,IF(AND($D571=5,$K571="Gas"),'AMI Ref (2)'!$O$10,IF(AND($D571=5,$K571="Electric"),'AMI Ref (2)'!$P$10,IF(AND($D571=5,$K571="N/A"),0,0))))</f>
        <v>0</v>
      </c>
      <c r="AR571" s="86">
        <f t="shared" si="124"/>
        <v>0</v>
      </c>
      <c r="AS571" s="87" t="e">
        <f t="shared" si="125"/>
        <v>#N/A</v>
      </c>
    </row>
    <row r="572" spans="1:45" ht="12.95" customHeight="1" x14ac:dyDescent="0.2">
      <c r="A572" s="68">
        <v>570</v>
      </c>
      <c r="B572" s="79">
        <f>Input!E587</f>
        <v>0</v>
      </c>
      <c r="C572" s="79">
        <f>Input!F587</f>
        <v>0</v>
      </c>
      <c r="D572" s="79">
        <f>Input!G587</f>
        <v>0</v>
      </c>
      <c r="E572" s="79">
        <f>Input!H587</f>
        <v>0</v>
      </c>
      <c r="F572" s="80">
        <f>Input!I587</f>
        <v>0</v>
      </c>
      <c r="G572" s="80">
        <f>Input!J587</f>
        <v>0</v>
      </c>
      <c r="H572" s="79">
        <f>Input!K587</f>
        <v>0</v>
      </c>
      <c r="I572" s="79">
        <f>Input!L587</f>
        <v>0</v>
      </c>
      <c r="J572" s="79">
        <f>Input!M587</f>
        <v>0</v>
      </c>
      <c r="K572" s="79">
        <f>Input!N587</f>
        <v>0</v>
      </c>
      <c r="L572" s="79">
        <f>Input!O587</f>
        <v>0</v>
      </c>
      <c r="M572" s="81" t="str">
        <f t="shared" si="116"/>
        <v/>
      </c>
      <c r="N572" s="82">
        <f t="shared" si="117"/>
        <v>0</v>
      </c>
      <c r="O572" s="83">
        <f>Input!C587</f>
        <v>0</v>
      </c>
      <c r="P572" s="83"/>
      <c r="R572" s="11">
        <f t="shared" si="113"/>
        <v>0</v>
      </c>
      <c r="S572" s="15" t="str">
        <f t="shared" si="114"/>
        <v xml:space="preserve"> </v>
      </c>
      <c r="T572" s="15"/>
      <c r="U572" s="12">
        <f t="shared" si="118"/>
        <v>0</v>
      </c>
      <c r="V572" s="12">
        <f t="shared" si="119"/>
        <v>0</v>
      </c>
      <c r="W572" s="12">
        <f t="shared" si="120"/>
        <v>0</v>
      </c>
      <c r="X572" s="12">
        <f t="shared" si="121"/>
        <v>0</v>
      </c>
      <c r="Y572" s="12">
        <f t="shared" si="122"/>
        <v>0</v>
      </c>
      <c r="Z572" s="12">
        <f t="shared" si="123"/>
        <v>0</v>
      </c>
      <c r="AA572" s="12">
        <f t="shared" si="126"/>
        <v>0</v>
      </c>
      <c r="AB572" s="12" t="str">
        <f t="shared" si="115"/>
        <v>00</v>
      </c>
      <c r="AC572" s="85" t="e">
        <f>VLOOKUP(AB572,'AMI Ref (2)'!T:U,2,FALSE)</f>
        <v>#N/A</v>
      </c>
      <c r="AD572" s="86"/>
      <c r="AE572" s="77">
        <f>IF(AND($D572=0,$J572="Oil"),'AMI Ref (2)'!$K$5,IF(AND($D572=0,$J572="Gas"),'AMI Ref (2)'!$L$5,IF(AND($D572=0,$J572="Electric"),'AMI Ref (2)'!$M$5,IF(AND($D572=0,$J572="N/A"),0,0))))</f>
        <v>0</v>
      </c>
      <c r="AF572" s="77">
        <f>IF(AND($D572=1,$J572="Oil"),'AMI Ref (2)'!$K$6,IF(AND($D572=1,$J572="Gas"),'AMI Ref (2)'!$L$6,IF(AND($D572=1,$J572="Electric"),'AMI Ref (2)'!$M$6,IF(AND($D572=1,$J572="N/A"),0,0))))</f>
        <v>0</v>
      </c>
      <c r="AG572" s="77">
        <f>IF(AND($D572=2,$J572="Oil"),'AMI Ref (2)'!$K$7,IF(AND($D572=2,$J572="Gas"),'AMI Ref (2)'!$L$7,IF(AND($D572=2,$J572="Electric"),'AMI Ref (2)'!$M$7,IF(AND($D572=2,$J572="N/A"),0,0))))</f>
        <v>0</v>
      </c>
      <c r="AH572" s="77">
        <f>IF(AND($D572=3,$J572="Oil"),'AMI Ref (2)'!$K$8,IF(AND($D572=3,$J572="Gas"),'AMI Ref (2)'!$L$8,IF(AND($D572=3,$J572="Electric"),'AMI Ref (2)'!$M$8,IF(AND($D572=3,$J572="N/A"),0,0))))</f>
        <v>0</v>
      </c>
      <c r="AI572" s="77">
        <f>IF(AND($D572=4,$J572="Oil"),'AMI Ref (2)'!$K$9,IF(AND($D572=4,$J572="Gas"),'AMI Ref (2)'!$L$9,IF(AND($D572=4,$J572="Electric"),'AMI Ref (2)'!$M$9,IF(AND($D572=4,$J572="N/A"),0,0))))</f>
        <v>0</v>
      </c>
      <c r="AJ572" s="77">
        <f>IF(AND($D572=5,$J572="Oil"),'AMI Ref (2)'!$K$10,IF(AND($D572=5,$J572="Gas"),'AMI Ref (2)'!$L$10,IF(AND($D572=5,$J572="Electric"),'AMI Ref (2)'!$M$10,IF(AND($D572=5,$J572="N/A"),0,0))))</f>
        <v>0</v>
      </c>
      <c r="AK572" s="42"/>
      <c r="AL572" s="77">
        <f>IF(AND($D572=0,$K572="Oil"),'AMI Ref (2)'!$N$5,IF(AND($D572=0,$K572="Gas"),'AMI Ref (2)'!$O$5,IF(AND($D572=0,$K572="Electric"),'AMI Ref (2)'!$P$5,IF(AND($D572=0,$K572="N/A"),0,0))))</f>
        <v>0</v>
      </c>
      <c r="AM572" s="77">
        <f>IF(AND($D572=1,$K572="Oil"),'AMI Ref (2)'!$N$6,IF(AND($D572=1,$K572="Gas"),'AMI Ref (2)'!$O$6,IF(AND($D572=1,$K572="Electric"),'AMI Ref (2)'!$P$6,IF(AND($D572=1,$K572="N/A"),0,0))))</f>
        <v>0</v>
      </c>
      <c r="AN572" s="77">
        <f>IF(AND($D572=2,$K572="Oil"),'AMI Ref (2)'!$N$7,IF(AND($D572=2,$K572="Gas"),'AMI Ref (2)'!$O$7,IF(AND($D572=2,$K572="Electric"),'AMI Ref (2)'!$P$7,IF(AND($D572=2,$K572="N/A"),0,0))))</f>
        <v>0</v>
      </c>
      <c r="AO572" s="77">
        <f>IF(AND($D572=3,$K572="Oil"),'AMI Ref (2)'!$N$8,IF(AND($D572=3,$K572="Gas"),'AMI Ref (2)'!$O$8,IF(AND($D572=3,$K572="Electric"),'AMI Ref (2)'!$P$8,IF(AND($D572=3,$K572="N/A"),0,0))))</f>
        <v>0</v>
      </c>
      <c r="AP572" s="77">
        <f>IF(AND($D572=4,$K572="Oil"),'AMI Ref (2)'!$N$9,IF(AND($D572=4,$K572="Gas"),'AMI Ref (2)'!$O$9,IF(AND($D572=4,$K572="Electric"),'AMI Ref (2)'!$P$9,IF(AND($D572=4,$K572="N/A"),0,0))))</f>
        <v>0</v>
      </c>
      <c r="AQ572" s="77">
        <f>IF(AND($D572=5,$K572="Oil"),'AMI Ref (2)'!$N$10,IF(AND($D572=5,$K572="Gas"),'AMI Ref (2)'!$O$10,IF(AND($D572=5,$K572="Electric"),'AMI Ref (2)'!$P$10,IF(AND($D572=5,$K572="N/A"),0,0))))</f>
        <v>0</v>
      </c>
      <c r="AR572" s="86">
        <f t="shared" si="124"/>
        <v>0</v>
      </c>
      <c r="AS572" s="87" t="e">
        <f t="shared" si="125"/>
        <v>#N/A</v>
      </c>
    </row>
    <row r="573" spans="1:45" ht="12.95" customHeight="1" x14ac:dyDescent="0.2">
      <c r="A573" s="68">
        <v>571</v>
      </c>
      <c r="B573" s="79">
        <f>Input!E588</f>
        <v>0</v>
      </c>
      <c r="C573" s="79">
        <f>Input!F588</f>
        <v>0</v>
      </c>
      <c r="D573" s="79">
        <f>Input!G588</f>
        <v>0</v>
      </c>
      <c r="E573" s="79">
        <f>Input!H588</f>
        <v>0</v>
      </c>
      <c r="F573" s="80">
        <f>Input!I588</f>
        <v>0</v>
      </c>
      <c r="G573" s="80">
        <f>Input!J588</f>
        <v>0</v>
      </c>
      <c r="H573" s="79">
        <f>Input!K588</f>
        <v>0</v>
      </c>
      <c r="I573" s="79">
        <f>Input!L588</f>
        <v>0</v>
      </c>
      <c r="J573" s="79">
        <f>Input!M588</f>
        <v>0</v>
      </c>
      <c r="K573" s="79">
        <f>Input!N588</f>
        <v>0</v>
      </c>
      <c r="L573" s="79">
        <f>Input!O588</f>
        <v>0</v>
      </c>
      <c r="M573" s="81" t="str">
        <f t="shared" si="116"/>
        <v/>
      </c>
      <c r="N573" s="82">
        <f t="shared" si="117"/>
        <v>0</v>
      </c>
      <c r="O573" s="83">
        <f>Input!C588</f>
        <v>0</v>
      </c>
      <c r="P573" s="83"/>
      <c r="R573" s="11">
        <f t="shared" si="113"/>
        <v>0</v>
      </c>
      <c r="S573" s="15" t="str">
        <f t="shared" si="114"/>
        <v xml:space="preserve"> </v>
      </c>
      <c r="T573" s="15"/>
      <c r="U573" s="12">
        <f t="shared" si="118"/>
        <v>0</v>
      </c>
      <c r="V573" s="12">
        <f t="shared" si="119"/>
        <v>0</v>
      </c>
      <c r="W573" s="12">
        <f t="shared" si="120"/>
        <v>0</v>
      </c>
      <c r="X573" s="12">
        <f t="shared" si="121"/>
        <v>0</v>
      </c>
      <c r="Y573" s="12">
        <f t="shared" si="122"/>
        <v>0</v>
      </c>
      <c r="Z573" s="12">
        <f t="shared" si="123"/>
        <v>0</v>
      </c>
      <c r="AA573" s="12">
        <f t="shared" si="126"/>
        <v>0</v>
      </c>
      <c r="AB573" s="12" t="str">
        <f t="shared" si="115"/>
        <v>00</v>
      </c>
      <c r="AC573" s="85" t="e">
        <f>VLOOKUP(AB573,'AMI Ref (2)'!T:U,2,FALSE)</f>
        <v>#N/A</v>
      </c>
      <c r="AD573" s="86"/>
      <c r="AE573" s="77">
        <f>IF(AND($D573=0,$J573="Oil"),'AMI Ref (2)'!$K$5,IF(AND($D573=0,$J573="Gas"),'AMI Ref (2)'!$L$5,IF(AND($D573=0,$J573="Electric"),'AMI Ref (2)'!$M$5,IF(AND($D573=0,$J573="N/A"),0,0))))</f>
        <v>0</v>
      </c>
      <c r="AF573" s="77">
        <f>IF(AND($D573=1,$J573="Oil"),'AMI Ref (2)'!$K$6,IF(AND($D573=1,$J573="Gas"),'AMI Ref (2)'!$L$6,IF(AND($D573=1,$J573="Electric"),'AMI Ref (2)'!$M$6,IF(AND($D573=1,$J573="N/A"),0,0))))</f>
        <v>0</v>
      </c>
      <c r="AG573" s="77">
        <f>IF(AND($D573=2,$J573="Oil"),'AMI Ref (2)'!$K$7,IF(AND($D573=2,$J573="Gas"),'AMI Ref (2)'!$L$7,IF(AND($D573=2,$J573="Electric"),'AMI Ref (2)'!$M$7,IF(AND($D573=2,$J573="N/A"),0,0))))</f>
        <v>0</v>
      </c>
      <c r="AH573" s="77">
        <f>IF(AND($D573=3,$J573="Oil"),'AMI Ref (2)'!$K$8,IF(AND($D573=3,$J573="Gas"),'AMI Ref (2)'!$L$8,IF(AND($D573=3,$J573="Electric"),'AMI Ref (2)'!$M$8,IF(AND($D573=3,$J573="N/A"),0,0))))</f>
        <v>0</v>
      </c>
      <c r="AI573" s="77">
        <f>IF(AND($D573=4,$J573="Oil"),'AMI Ref (2)'!$K$9,IF(AND($D573=4,$J573="Gas"),'AMI Ref (2)'!$L$9,IF(AND($D573=4,$J573="Electric"),'AMI Ref (2)'!$M$9,IF(AND($D573=4,$J573="N/A"),0,0))))</f>
        <v>0</v>
      </c>
      <c r="AJ573" s="77">
        <f>IF(AND($D573=5,$J573="Oil"),'AMI Ref (2)'!$K$10,IF(AND($D573=5,$J573="Gas"),'AMI Ref (2)'!$L$10,IF(AND($D573=5,$J573="Electric"),'AMI Ref (2)'!$M$10,IF(AND($D573=5,$J573="N/A"),0,0))))</f>
        <v>0</v>
      </c>
      <c r="AK573" s="42"/>
      <c r="AL573" s="77">
        <f>IF(AND($D573=0,$K573="Oil"),'AMI Ref (2)'!$N$5,IF(AND($D573=0,$K573="Gas"),'AMI Ref (2)'!$O$5,IF(AND($D573=0,$K573="Electric"),'AMI Ref (2)'!$P$5,IF(AND($D573=0,$K573="N/A"),0,0))))</f>
        <v>0</v>
      </c>
      <c r="AM573" s="77">
        <f>IF(AND($D573=1,$K573="Oil"),'AMI Ref (2)'!$N$6,IF(AND($D573=1,$K573="Gas"),'AMI Ref (2)'!$O$6,IF(AND($D573=1,$K573="Electric"),'AMI Ref (2)'!$P$6,IF(AND($D573=1,$K573="N/A"),0,0))))</f>
        <v>0</v>
      </c>
      <c r="AN573" s="77">
        <f>IF(AND($D573=2,$K573="Oil"),'AMI Ref (2)'!$N$7,IF(AND($D573=2,$K573="Gas"),'AMI Ref (2)'!$O$7,IF(AND($D573=2,$K573="Electric"),'AMI Ref (2)'!$P$7,IF(AND($D573=2,$K573="N/A"),0,0))))</f>
        <v>0</v>
      </c>
      <c r="AO573" s="77">
        <f>IF(AND($D573=3,$K573="Oil"),'AMI Ref (2)'!$N$8,IF(AND($D573=3,$K573="Gas"),'AMI Ref (2)'!$O$8,IF(AND($D573=3,$K573="Electric"),'AMI Ref (2)'!$P$8,IF(AND($D573=3,$K573="N/A"),0,0))))</f>
        <v>0</v>
      </c>
      <c r="AP573" s="77">
        <f>IF(AND($D573=4,$K573="Oil"),'AMI Ref (2)'!$N$9,IF(AND($D573=4,$K573="Gas"),'AMI Ref (2)'!$O$9,IF(AND($D573=4,$K573="Electric"),'AMI Ref (2)'!$P$9,IF(AND($D573=4,$K573="N/A"),0,0))))</f>
        <v>0</v>
      </c>
      <c r="AQ573" s="77">
        <f>IF(AND($D573=5,$K573="Oil"),'AMI Ref (2)'!$N$10,IF(AND($D573=5,$K573="Gas"),'AMI Ref (2)'!$O$10,IF(AND($D573=5,$K573="Electric"),'AMI Ref (2)'!$P$10,IF(AND($D573=5,$K573="N/A"),0,0))))</f>
        <v>0</v>
      </c>
      <c r="AR573" s="86">
        <f t="shared" si="124"/>
        <v>0</v>
      </c>
      <c r="AS573" s="87" t="e">
        <f t="shared" si="125"/>
        <v>#N/A</v>
      </c>
    </row>
    <row r="574" spans="1:45" ht="12.95" customHeight="1" x14ac:dyDescent="0.2">
      <c r="A574" s="68">
        <v>572</v>
      </c>
      <c r="B574" s="79">
        <f>Input!E589</f>
        <v>0</v>
      </c>
      <c r="C574" s="79">
        <f>Input!F589</f>
        <v>0</v>
      </c>
      <c r="D574" s="79">
        <f>Input!G589</f>
        <v>0</v>
      </c>
      <c r="E574" s="79">
        <f>Input!H589</f>
        <v>0</v>
      </c>
      <c r="F574" s="80">
        <f>Input!I589</f>
        <v>0</v>
      </c>
      <c r="G574" s="80">
        <f>Input!J589</f>
        <v>0</v>
      </c>
      <c r="H574" s="79">
        <f>Input!K589</f>
        <v>0</v>
      </c>
      <c r="I574" s="79">
        <f>Input!L589</f>
        <v>0</v>
      </c>
      <c r="J574" s="79">
        <f>Input!M589</f>
        <v>0</v>
      </c>
      <c r="K574" s="79">
        <f>Input!N589</f>
        <v>0</v>
      </c>
      <c r="L574" s="79">
        <f>Input!O589</f>
        <v>0</v>
      </c>
      <c r="M574" s="81" t="str">
        <f t="shared" si="116"/>
        <v/>
      </c>
      <c r="N574" s="82">
        <f t="shared" si="117"/>
        <v>0</v>
      </c>
      <c r="O574" s="83">
        <f>Input!C589</f>
        <v>0</v>
      </c>
      <c r="P574" s="83"/>
      <c r="R574" s="11">
        <f t="shared" si="113"/>
        <v>0</v>
      </c>
      <c r="S574" s="15" t="str">
        <f t="shared" si="114"/>
        <v xml:space="preserve"> </v>
      </c>
      <c r="T574" s="15"/>
      <c r="U574" s="12">
        <f t="shared" si="118"/>
        <v>0</v>
      </c>
      <c r="V574" s="12">
        <f t="shared" si="119"/>
        <v>0</v>
      </c>
      <c r="W574" s="12">
        <f t="shared" si="120"/>
        <v>0</v>
      </c>
      <c r="X574" s="12">
        <f t="shared" si="121"/>
        <v>0</v>
      </c>
      <c r="Y574" s="12">
        <f t="shared" si="122"/>
        <v>0</v>
      </c>
      <c r="Z574" s="12">
        <f t="shared" si="123"/>
        <v>0</v>
      </c>
      <c r="AA574" s="12">
        <f t="shared" si="126"/>
        <v>0</v>
      </c>
      <c r="AB574" s="12" t="str">
        <f t="shared" si="115"/>
        <v>00</v>
      </c>
      <c r="AC574" s="85" t="e">
        <f>VLOOKUP(AB574,'AMI Ref (2)'!T:U,2,FALSE)</f>
        <v>#N/A</v>
      </c>
      <c r="AD574" s="86"/>
      <c r="AE574" s="77">
        <f>IF(AND($D574=0,$J574="Oil"),'AMI Ref (2)'!$K$5,IF(AND($D574=0,$J574="Gas"),'AMI Ref (2)'!$L$5,IF(AND($D574=0,$J574="Electric"),'AMI Ref (2)'!$M$5,IF(AND($D574=0,$J574="N/A"),0,0))))</f>
        <v>0</v>
      </c>
      <c r="AF574" s="77">
        <f>IF(AND($D574=1,$J574="Oil"),'AMI Ref (2)'!$K$6,IF(AND($D574=1,$J574="Gas"),'AMI Ref (2)'!$L$6,IF(AND($D574=1,$J574="Electric"),'AMI Ref (2)'!$M$6,IF(AND($D574=1,$J574="N/A"),0,0))))</f>
        <v>0</v>
      </c>
      <c r="AG574" s="77">
        <f>IF(AND($D574=2,$J574="Oil"),'AMI Ref (2)'!$K$7,IF(AND($D574=2,$J574="Gas"),'AMI Ref (2)'!$L$7,IF(AND($D574=2,$J574="Electric"),'AMI Ref (2)'!$M$7,IF(AND($D574=2,$J574="N/A"),0,0))))</f>
        <v>0</v>
      </c>
      <c r="AH574" s="77">
        <f>IF(AND($D574=3,$J574="Oil"),'AMI Ref (2)'!$K$8,IF(AND($D574=3,$J574="Gas"),'AMI Ref (2)'!$L$8,IF(AND($D574=3,$J574="Electric"),'AMI Ref (2)'!$M$8,IF(AND($D574=3,$J574="N/A"),0,0))))</f>
        <v>0</v>
      </c>
      <c r="AI574" s="77">
        <f>IF(AND($D574=4,$J574="Oil"),'AMI Ref (2)'!$K$9,IF(AND($D574=4,$J574="Gas"),'AMI Ref (2)'!$L$9,IF(AND($D574=4,$J574="Electric"),'AMI Ref (2)'!$M$9,IF(AND($D574=4,$J574="N/A"),0,0))))</f>
        <v>0</v>
      </c>
      <c r="AJ574" s="77">
        <f>IF(AND($D574=5,$J574="Oil"),'AMI Ref (2)'!$K$10,IF(AND($D574=5,$J574="Gas"),'AMI Ref (2)'!$L$10,IF(AND($D574=5,$J574="Electric"),'AMI Ref (2)'!$M$10,IF(AND($D574=5,$J574="N/A"),0,0))))</f>
        <v>0</v>
      </c>
      <c r="AK574" s="42"/>
      <c r="AL574" s="77">
        <f>IF(AND($D574=0,$K574="Oil"),'AMI Ref (2)'!$N$5,IF(AND($D574=0,$K574="Gas"),'AMI Ref (2)'!$O$5,IF(AND($D574=0,$K574="Electric"),'AMI Ref (2)'!$P$5,IF(AND($D574=0,$K574="N/A"),0,0))))</f>
        <v>0</v>
      </c>
      <c r="AM574" s="77">
        <f>IF(AND($D574=1,$K574="Oil"),'AMI Ref (2)'!$N$6,IF(AND($D574=1,$K574="Gas"),'AMI Ref (2)'!$O$6,IF(AND($D574=1,$K574="Electric"),'AMI Ref (2)'!$P$6,IF(AND($D574=1,$K574="N/A"),0,0))))</f>
        <v>0</v>
      </c>
      <c r="AN574" s="77">
        <f>IF(AND($D574=2,$K574="Oil"),'AMI Ref (2)'!$N$7,IF(AND($D574=2,$K574="Gas"),'AMI Ref (2)'!$O$7,IF(AND($D574=2,$K574="Electric"),'AMI Ref (2)'!$P$7,IF(AND($D574=2,$K574="N/A"),0,0))))</f>
        <v>0</v>
      </c>
      <c r="AO574" s="77">
        <f>IF(AND($D574=3,$K574="Oil"),'AMI Ref (2)'!$N$8,IF(AND($D574=3,$K574="Gas"),'AMI Ref (2)'!$O$8,IF(AND($D574=3,$K574="Electric"),'AMI Ref (2)'!$P$8,IF(AND($D574=3,$K574="N/A"),0,0))))</f>
        <v>0</v>
      </c>
      <c r="AP574" s="77">
        <f>IF(AND($D574=4,$K574="Oil"),'AMI Ref (2)'!$N$9,IF(AND($D574=4,$K574="Gas"),'AMI Ref (2)'!$O$9,IF(AND($D574=4,$K574="Electric"),'AMI Ref (2)'!$P$9,IF(AND($D574=4,$K574="N/A"),0,0))))</f>
        <v>0</v>
      </c>
      <c r="AQ574" s="77">
        <f>IF(AND($D574=5,$K574="Oil"),'AMI Ref (2)'!$N$10,IF(AND($D574=5,$K574="Gas"),'AMI Ref (2)'!$O$10,IF(AND($D574=5,$K574="Electric"),'AMI Ref (2)'!$P$10,IF(AND($D574=5,$K574="N/A"),0,0))))</f>
        <v>0</v>
      </c>
      <c r="AR574" s="86">
        <f t="shared" si="124"/>
        <v>0</v>
      </c>
      <c r="AS574" s="87" t="e">
        <f t="shared" si="125"/>
        <v>#N/A</v>
      </c>
    </row>
    <row r="575" spans="1:45" ht="12.95" customHeight="1" x14ac:dyDescent="0.2">
      <c r="A575" s="68">
        <v>573</v>
      </c>
      <c r="B575" s="79">
        <f>Input!E590</f>
        <v>0</v>
      </c>
      <c r="C575" s="79">
        <f>Input!F590</f>
        <v>0</v>
      </c>
      <c r="D575" s="79">
        <f>Input!G590</f>
        <v>0</v>
      </c>
      <c r="E575" s="79">
        <f>Input!H590</f>
        <v>0</v>
      </c>
      <c r="F575" s="80">
        <f>Input!I590</f>
        <v>0</v>
      </c>
      <c r="G575" s="80">
        <f>Input!J590</f>
        <v>0</v>
      </c>
      <c r="H575" s="79">
        <f>Input!K590</f>
        <v>0</v>
      </c>
      <c r="I575" s="79">
        <f>Input!L590</f>
        <v>0</v>
      </c>
      <c r="J575" s="79">
        <f>Input!M590</f>
        <v>0</v>
      </c>
      <c r="K575" s="79">
        <f>Input!N590</f>
        <v>0</v>
      </c>
      <c r="L575" s="79">
        <f>Input!O590</f>
        <v>0</v>
      </c>
      <c r="M575" s="81" t="str">
        <f t="shared" si="116"/>
        <v/>
      </c>
      <c r="N575" s="82">
        <f t="shared" si="117"/>
        <v>0</v>
      </c>
      <c r="O575" s="83">
        <f>Input!C590</f>
        <v>0</v>
      </c>
      <c r="P575" s="83"/>
      <c r="R575" s="11">
        <f t="shared" si="113"/>
        <v>0</v>
      </c>
      <c r="S575" s="15" t="str">
        <f t="shared" si="114"/>
        <v xml:space="preserve"> </v>
      </c>
      <c r="T575" s="15"/>
      <c r="U575" s="12">
        <f t="shared" si="118"/>
        <v>0</v>
      </c>
      <c r="V575" s="12">
        <f t="shared" si="119"/>
        <v>0</v>
      </c>
      <c r="W575" s="12">
        <f t="shared" si="120"/>
        <v>0</v>
      </c>
      <c r="X575" s="12">
        <f t="shared" si="121"/>
        <v>0</v>
      </c>
      <c r="Y575" s="12">
        <f t="shared" si="122"/>
        <v>0</v>
      </c>
      <c r="Z575" s="12">
        <f t="shared" si="123"/>
        <v>0</v>
      </c>
      <c r="AA575" s="12">
        <f t="shared" si="126"/>
        <v>0</v>
      </c>
      <c r="AB575" s="12" t="str">
        <f t="shared" si="115"/>
        <v>00</v>
      </c>
      <c r="AC575" s="85" t="e">
        <f>VLOOKUP(AB575,'AMI Ref (2)'!T:U,2,FALSE)</f>
        <v>#N/A</v>
      </c>
      <c r="AD575" s="86"/>
      <c r="AE575" s="77">
        <f>IF(AND($D575=0,$J575="Oil"),'AMI Ref (2)'!$K$5,IF(AND($D575=0,$J575="Gas"),'AMI Ref (2)'!$L$5,IF(AND($D575=0,$J575="Electric"),'AMI Ref (2)'!$M$5,IF(AND($D575=0,$J575="N/A"),0,0))))</f>
        <v>0</v>
      </c>
      <c r="AF575" s="77">
        <f>IF(AND($D575=1,$J575="Oil"),'AMI Ref (2)'!$K$6,IF(AND($D575=1,$J575="Gas"),'AMI Ref (2)'!$L$6,IF(AND($D575=1,$J575="Electric"),'AMI Ref (2)'!$M$6,IF(AND($D575=1,$J575="N/A"),0,0))))</f>
        <v>0</v>
      </c>
      <c r="AG575" s="77">
        <f>IF(AND($D575=2,$J575="Oil"),'AMI Ref (2)'!$K$7,IF(AND($D575=2,$J575="Gas"),'AMI Ref (2)'!$L$7,IF(AND($D575=2,$J575="Electric"),'AMI Ref (2)'!$M$7,IF(AND($D575=2,$J575="N/A"),0,0))))</f>
        <v>0</v>
      </c>
      <c r="AH575" s="77">
        <f>IF(AND($D575=3,$J575="Oil"),'AMI Ref (2)'!$K$8,IF(AND($D575=3,$J575="Gas"),'AMI Ref (2)'!$L$8,IF(AND($D575=3,$J575="Electric"),'AMI Ref (2)'!$M$8,IF(AND($D575=3,$J575="N/A"),0,0))))</f>
        <v>0</v>
      </c>
      <c r="AI575" s="77">
        <f>IF(AND($D575=4,$J575="Oil"),'AMI Ref (2)'!$K$9,IF(AND($D575=4,$J575="Gas"),'AMI Ref (2)'!$L$9,IF(AND($D575=4,$J575="Electric"),'AMI Ref (2)'!$M$9,IF(AND($D575=4,$J575="N/A"),0,0))))</f>
        <v>0</v>
      </c>
      <c r="AJ575" s="77">
        <f>IF(AND($D575=5,$J575="Oil"),'AMI Ref (2)'!$K$10,IF(AND($D575=5,$J575="Gas"),'AMI Ref (2)'!$L$10,IF(AND($D575=5,$J575="Electric"),'AMI Ref (2)'!$M$10,IF(AND($D575=5,$J575="N/A"),0,0))))</f>
        <v>0</v>
      </c>
      <c r="AK575" s="42"/>
      <c r="AL575" s="77">
        <f>IF(AND($D575=0,$K575="Oil"),'AMI Ref (2)'!$N$5,IF(AND($D575=0,$K575="Gas"),'AMI Ref (2)'!$O$5,IF(AND($D575=0,$K575="Electric"),'AMI Ref (2)'!$P$5,IF(AND($D575=0,$K575="N/A"),0,0))))</f>
        <v>0</v>
      </c>
      <c r="AM575" s="77">
        <f>IF(AND($D575=1,$K575="Oil"),'AMI Ref (2)'!$N$6,IF(AND($D575=1,$K575="Gas"),'AMI Ref (2)'!$O$6,IF(AND($D575=1,$K575="Electric"),'AMI Ref (2)'!$P$6,IF(AND($D575=1,$K575="N/A"),0,0))))</f>
        <v>0</v>
      </c>
      <c r="AN575" s="77">
        <f>IF(AND($D575=2,$K575="Oil"),'AMI Ref (2)'!$N$7,IF(AND($D575=2,$K575="Gas"),'AMI Ref (2)'!$O$7,IF(AND($D575=2,$K575="Electric"),'AMI Ref (2)'!$P$7,IF(AND($D575=2,$K575="N/A"),0,0))))</f>
        <v>0</v>
      </c>
      <c r="AO575" s="77">
        <f>IF(AND($D575=3,$K575="Oil"),'AMI Ref (2)'!$N$8,IF(AND($D575=3,$K575="Gas"),'AMI Ref (2)'!$O$8,IF(AND($D575=3,$K575="Electric"),'AMI Ref (2)'!$P$8,IF(AND($D575=3,$K575="N/A"),0,0))))</f>
        <v>0</v>
      </c>
      <c r="AP575" s="77">
        <f>IF(AND($D575=4,$K575="Oil"),'AMI Ref (2)'!$N$9,IF(AND($D575=4,$K575="Gas"),'AMI Ref (2)'!$O$9,IF(AND($D575=4,$K575="Electric"),'AMI Ref (2)'!$P$9,IF(AND($D575=4,$K575="N/A"),0,0))))</f>
        <v>0</v>
      </c>
      <c r="AQ575" s="77">
        <f>IF(AND($D575=5,$K575="Oil"),'AMI Ref (2)'!$N$10,IF(AND($D575=5,$K575="Gas"),'AMI Ref (2)'!$O$10,IF(AND($D575=5,$K575="Electric"),'AMI Ref (2)'!$P$10,IF(AND($D575=5,$K575="N/A"),0,0))))</f>
        <v>0</v>
      </c>
      <c r="AR575" s="86">
        <f t="shared" si="124"/>
        <v>0</v>
      </c>
      <c r="AS575" s="87" t="e">
        <f t="shared" si="125"/>
        <v>#N/A</v>
      </c>
    </row>
    <row r="576" spans="1:45" ht="12.95" customHeight="1" x14ac:dyDescent="0.2">
      <c r="A576" s="68">
        <v>574</v>
      </c>
      <c r="B576" s="79">
        <f>Input!E591</f>
        <v>0</v>
      </c>
      <c r="C576" s="79">
        <f>Input!F591</f>
        <v>0</v>
      </c>
      <c r="D576" s="79">
        <f>Input!G591</f>
        <v>0</v>
      </c>
      <c r="E576" s="79">
        <f>Input!H591</f>
        <v>0</v>
      </c>
      <c r="F576" s="80">
        <f>Input!I591</f>
        <v>0</v>
      </c>
      <c r="G576" s="80">
        <f>Input!J591</f>
        <v>0</v>
      </c>
      <c r="H576" s="79">
        <f>Input!K591</f>
        <v>0</v>
      </c>
      <c r="I576" s="79">
        <f>Input!L591</f>
        <v>0</v>
      </c>
      <c r="J576" s="79">
        <f>Input!M591</f>
        <v>0</v>
      </c>
      <c r="K576" s="79">
        <f>Input!N591</f>
        <v>0</v>
      </c>
      <c r="L576" s="79">
        <f>Input!O591</f>
        <v>0</v>
      </c>
      <c r="M576" s="81" t="str">
        <f t="shared" si="116"/>
        <v/>
      </c>
      <c r="N576" s="82">
        <f t="shared" si="117"/>
        <v>0</v>
      </c>
      <c r="O576" s="83">
        <f>Input!C591</f>
        <v>0</v>
      </c>
      <c r="P576" s="83"/>
      <c r="R576" s="11">
        <f t="shared" si="113"/>
        <v>0</v>
      </c>
      <c r="S576" s="15" t="str">
        <f t="shared" si="114"/>
        <v xml:space="preserve"> </v>
      </c>
      <c r="T576" s="15"/>
      <c r="U576" s="12">
        <f t="shared" si="118"/>
        <v>0</v>
      </c>
      <c r="V576" s="12">
        <f t="shared" si="119"/>
        <v>0</v>
      </c>
      <c r="W576" s="12">
        <f t="shared" si="120"/>
        <v>0</v>
      </c>
      <c r="X576" s="12">
        <f t="shared" si="121"/>
        <v>0</v>
      </c>
      <c r="Y576" s="12">
        <f t="shared" si="122"/>
        <v>0</v>
      </c>
      <c r="Z576" s="12">
        <f t="shared" si="123"/>
        <v>0</v>
      </c>
      <c r="AA576" s="12">
        <f t="shared" si="126"/>
        <v>0</v>
      </c>
      <c r="AB576" s="12" t="str">
        <f t="shared" si="115"/>
        <v>00</v>
      </c>
      <c r="AC576" s="85" t="e">
        <f>VLOOKUP(AB576,'AMI Ref (2)'!T:U,2,FALSE)</f>
        <v>#N/A</v>
      </c>
      <c r="AD576" s="86"/>
      <c r="AE576" s="77">
        <f>IF(AND($D576=0,$J576="Oil"),'AMI Ref (2)'!$K$5,IF(AND($D576=0,$J576="Gas"),'AMI Ref (2)'!$L$5,IF(AND($D576=0,$J576="Electric"),'AMI Ref (2)'!$M$5,IF(AND($D576=0,$J576="N/A"),0,0))))</f>
        <v>0</v>
      </c>
      <c r="AF576" s="77">
        <f>IF(AND($D576=1,$J576="Oil"),'AMI Ref (2)'!$K$6,IF(AND($D576=1,$J576="Gas"),'AMI Ref (2)'!$L$6,IF(AND($D576=1,$J576="Electric"),'AMI Ref (2)'!$M$6,IF(AND($D576=1,$J576="N/A"),0,0))))</f>
        <v>0</v>
      </c>
      <c r="AG576" s="77">
        <f>IF(AND($D576=2,$J576="Oil"),'AMI Ref (2)'!$K$7,IF(AND($D576=2,$J576="Gas"),'AMI Ref (2)'!$L$7,IF(AND($D576=2,$J576="Electric"),'AMI Ref (2)'!$M$7,IF(AND($D576=2,$J576="N/A"),0,0))))</f>
        <v>0</v>
      </c>
      <c r="AH576" s="77">
        <f>IF(AND($D576=3,$J576="Oil"),'AMI Ref (2)'!$K$8,IF(AND($D576=3,$J576="Gas"),'AMI Ref (2)'!$L$8,IF(AND($D576=3,$J576="Electric"),'AMI Ref (2)'!$M$8,IF(AND($D576=3,$J576="N/A"),0,0))))</f>
        <v>0</v>
      </c>
      <c r="AI576" s="77">
        <f>IF(AND($D576=4,$J576="Oil"),'AMI Ref (2)'!$K$9,IF(AND($D576=4,$J576="Gas"),'AMI Ref (2)'!$L$9,IF(AND($D576=4,$J576="Electric"),'AMI Ref (2)'!$M$9,IF(AND($D576=4,$J576="N/A"),0,0))))</f>
        <v>0</v>
      </c>
      <c r="AJ576" s="77">
        <f>IF(AND($D576=5,$J576="Oil"),'AMI Ref (2)'!$K$10,IF(AND($D576=5,$J576="Gas"),'AMI Ref (2)'!$L$10,IF(AND($D576=5,$J576="Electric"),'AMI Ref (2)'!$M$10,IF(AND($D576=5,$J576="N/A"),0,0))))</f>
        <v>0</v>
      </c>
      <c r="AK576" s="42"/>
      <c r="AL576" s="77">
        <f>IF(AND($D576=0,$K576="Oil"),'AMI Ref (2)'!$N$5,IF(AND($D576=0,$K576="Gas"),'AMI Ref (2)'!$O$5,IF(AND($D576=0,$K576="Electric"),'AMI Ref (2)'!$P$5,IF(AND($D576=0,$K576="N/A"),0,0))))</f>
        <v>0</v>
      </c>
      <c r="AM576" s="77">
        <f>IF(AND($D576=1,$K576="Oil"),'AMI Ref (2)'!$N$6,IF(AND($D576=1,$K576="Gas"),'AMI Ref (2)'!$O$6,IF(AND($D576=1,$K576="Electric"),'AMI Ref (2)'!$P$6,IF(AND($D576=1,$K576="N/A"),0,0))))</f>
        <v>0</v>
      </c>
      <c r="AN576" s="77">
        <f>IF(AND($D576=2,$K576="Oil"),'AMI Ref (2)'!$N$7,IF(AND($D576=2,$K576="Gas"),'AMI Ref (2)'!$O$7,IF(AND($D576=2,$K576="Electric"),'AMI Ref (2)'!$P$7,IF(AND($D576=2,$K576="N/A"),0,0))))</f>
        <v>0</v>
      </c>
      <c r="AO576" s="77">
        <f>IF(AND($D576=3,$K576="Oil"),'AMI Ref (2)'!$N$8,IF(AND($D576=3,$K576="Gas"),'AMI Ref (2)'!$O$8,IF(AND($D576=3,$K576="Electric"),'AMI Ref (2)'!$P$8,IF(AND($D576=3,$K576="N/A"),0,0))))</f>
        <v>0</v>
      </c>
      <c r="AP576" s="77">
        <f>IF(AND($D576=4,$K576="Oil"),'AMI Ref (2)'!$N$9,IF(AND($D576=4,$K576="Gas"),'AMI Ref (2)'!$O$9,IF(AND($D576=4,$K576="Electric"),'AMI Ref (2)'!$P$9,IF(AND($D576=4,$K576="N/A"),0,0))))</f>
        <v>0</v>
      </c>
      <c r="AQ576" s="77">
        <f>IF(AND($D576=5,$K576="Oil"),'AMI Ref (2)'!$N$10,IF(AND($D576=5,$K576="Gas"),'AMI Ref (2)'!$O$10,IF(AND($D576=5,$K576="Electric"),'AMI Ref (2)'!$P$10,IF(AND($D576=5,$K576="N/A"),0,0))))</f>
        <v>0</v>
      </c>
      <c r="AR576" s="86">
        <f t="shared" si="124"/>
        <v>0</v>
      </c>
      <c r="AS576" s="87" t="e">
        <f t="shared" si="125"/>
        <v>#N/A</v>
      </c>
    </row>
    <row r="577" spans="1:45" ht="12.95" customHeight="1" x14ac:dyDescent="0.2">
      <c r="A577" s="68">
        <v>575</v>
      </c>
      <c r="B577" s="79">
        <f>Input!E592</f>
        <v>0</v>
      </c>
      <c r="C577" s="79">
        <f>Input!F592</f>
        <v>0</v>
      </c>
      <c r="D577" s="79">
        <f>Input!G592</f>
        <v>0</v>
      </c>
      <c r="E577" s="79">
        <f>Input!H592</f>
        <v>0</v>
      </c>
      <c r="F577" s="80">
        <f>Input!I592</f>
        <v>0</v>
      </c>
      <c r="G577" s="80">
        <f>Input!J592</f>
        <v>0</v>
      </c>
      <c r="H577" s="79">
        <f>Input!K592</f>
        <v>0</v>
      </c>
      <c r="I577" s="79">
        <f>Input!L592</f>
        <v>0</v>
      </c>
      <c r="J577" s="79">
        <f>Input!M592</f>
        <v>0</v>
      </c>
      <c r="K577" s="79">
        <f>Input!N592</f>
        <v>0</v>
      </c>
      <c r="L577" s="79">
        <f>Input!O592</f>
        <v>0</v>
      </c>
      <c r="M577" s="81" t="str">
        <f t="shared" si="116"/>
        <v/>
      </c>
      <c r="N577" s="82">
        <f t="shared" si="117"/>
        <v>0</v>
      </c>
      <c r="O577" s="83">
        <f>Input!C592</f>
        <v>0</v>
      </c>
      <c r="P577" s="83"/>
      <c r="R577" s="11">
        <f t="shared" si="113"/>
        <v>0</v>
      </c>
      <c r="S577" s="15" t="str">
        <f t="shared" si="114"/>
        <v xml:space="preserve"> </v>
      </c>
      <c r="T577" s="15"/>
      <c r="U577" s="12">
        <f t="shared" si="118"/>
        <v>0</v>
      </c>
      <c r="V577" s="12">
        <f t="shared" si="119"/>
        <v>0</v>
      </c>
      <c r="W577" s="12">
        <f t="shared" si="120"/>
        <v>0</v>
      </c>
      <c r="X577" s="12">
        <f t="shared" si="121"/>
        <v>0</v>
      </c>
      <c r="Y577" s="12">
        <f t="shared" si="122"/>
        <v>0</v>
      </c>
      <c r="Z577" s="12">
        <f t="shared" si="123"/>
        <v>0</v>
      </c>
      <c r="AA577" s="12">
        <f t="shared" si="126"/>
        <v>0</v>
      </c>
      <c r="AB577" s="12" t="str">
        <f t="shared" si="115"/>
        <v>00</v>
      </c>
      <c r="AC577" s="85" t="e">
        <f>VLOOKUP(AB577,'AMI Ref (2)'!T:U,2,FALSE)</f>
        <v>#N/A</v>
      </c>
      <c r="AD577" s="86"/>
      <c r="AE577" s="77">
        <f>IF(AND($D577=0,$J577="Oil"),'AMI Ref (2)'!$K$5,IF(AND($D577=0,$J577="Gas"),'AMI Ref (2)'!$L$5,IF(AND($D577=0,$J577="Electric"),'AMI Ref (2)'!$M$5,IF(AND($D577=0,$J577="N/A"),0,0))))</f>
        <v>0</v>
      </c>
      <c r="AF577" s="77">
        <f>IF(AND($D577=1,$J577="Oil"),'AMI Ref (2)'!$K$6,IF(AND($D577=1,$J577="Gas"),'AMI Ref (2)'!$L$6,IF(AND($D577=1,$J577="Electric"),'AMI Ref (2)'!$M$6,IF(AND($D577=1,$J577="N/A"),0,0))))</f>
        <v>0</v>
      </c>
      <c r="AG577" s="77">
        <f>IF(AND($D577=2,$J577="Oil"),'AMI Ref (2)'!$K$7,IF(AND($D577=2,$J577="Gas"),'AMI Ref (2)'!$L$7,IF(AND($D577=2,$J577="Electric"),'AMI Ref (2)'!$M$7,IF(AND($D577=2,$J577="N/A"),0,0))))</f>
        <v>0</v>
      </c>
      <c r="AH577" s="77">
        <f>IF(AND($D577=3,$J577="Oil"),'AMI Ref (2)'!$K$8,IF(AND($D577=3,$J577="Gas"),'AMI Ref (2)'!$L$8,IF(AND($D577=3,$J577="Electric"),'AMI Ref (2)'!$M$8,IF(AND($D577=3,$J577="N/A"),0,0))))</f>
        <v>0</v>
      </c>
      <c r="AI577" s="77">
        <f>IF(AND($D577=4,$J577="Oil"),'AMI Ref (2)'!$K$9,IF(AND($D577=4,$J577="Gas"),'AMI Ref (2)'!$L$9,IF(AND($D577=4,$J577="Electric"),'AMI Ref (2)'!$M$9,IF(AND($D577=4,$J577="N/A"),0,0))))</f>
        <v>0</v>
      </c>
      <c r="AJ577" s="77">
        <f>IF(AND($D577=5,$J577="Oil"),'AMI Ref (2)'!$K$10,IF(AND($D577=5,$J577="Gas"),'AMI Ref (2)'!$L$10,IF(AND($D577=5,$J577="Electric"),'AMI Ref (2)'!$M$10,IF(AND($D577=5,$J577="N/A"),0,0))))</f>
        <v>0</v>
      </c>
      <c r="AK577" s="42"/>
      <c r="AL577" s="77">
        <f>IF(AND($D577=0,$K577="Oil"),'AMI Ref (2)'!$N$5,IF(AND($D577=0,$K577="Gas"),'AMI Ref (2)'!$O$5,IF(AND($D577=0,$K577="Electric"),'AMI Ref (2)'!$P$5,IF(AND($D577=0,$K577="N/A"),0,0))))</f>
        <v>0</v>
      </c>
      <c r="AM577" s="77">
        <f>IF(AND($D577=1,$K577="Oil"),'AMI Ref (2)'!$N$6,IF(AND($D577=1,$K577="Gas"),'AMI Ref (2)'!$O$6,IF(AND($D577=1,$K577="Electric"),'AMI Ref (2)'!$P$6,IF(AND($D577=1,$K577="N/A"),0,0))))</f>
        <v>0</v>
      </c>
      <c r="AN577" s="77">
        <f>IF(AND($D577=2,$K577="Oil"),'AMI Ref (2)'!$N$7,IF(AND($D577=2,$K577="Gas"),'AMI Ref (2)'!$O$7,IF(AND($D577=2,$K577="Electric"),'AMI Ref (2)'!$P$7,IF(AND($D577=2,$K577="N/A"),0,0))))</f>
        <v>0</v>
      </c>
      <c r="AO577" s="77">
        <f>IF(AND($D577=3,$K577="Oil"),'AMI Ref (2)'!$N$8,IF(AND($D577=3,$K577="Gas"),'AMI Ref (2)'!$O$8,IF(AND($D577=3,$K577="Electric"),'AMI Ref (2)'!$P$8,IF(AND($D577=3,$K577="N/A"),0,0))))</f>
        <v>0</v>
      </c>
      <c r="AP577" s="77">
        <f>IF(AND($D577=4,$K577="Oil"),'AMI Ref (2)'!$N$9,IF(AND($D577=4,$K577="Gas"),'AMI Ref (2)'!$O$9,IF(AND($D577=4,$K577="Electric"),'AMI Ref (2)'!$P$9,IF(AND($D577=4,$K577="N/A"),0,0))))</f>
        <v>0</v>
      </c>
      <c r="AQ577" s="77">
        <f>IF(AND($D577=5,$K577="Oil"),'AMI Ref (2)'!$N$10,IF(AND($D577=5,$K577="Gas"),'AMI Ref (2)'!$O$10,IF(AND($D577=5,$K577="Electric"),'AMI Ref (2)'!$P$10,IF(AND($D577=5,$K577="N/A"),0,0))))</f>
        <v>0</v>
      </c>
      <c r="AR577" s="86">
        <f t="shared" si="124"/>
        <v>0</v>
      </c>
      <c r="AS577" s="87" t="e">
        <f t="shared" si="125"/>
        <v>#N/A</v>
      </c>
    </row>
    <row r="578" spans="1:45" ht="12.95" customHeight="1" x14ac:dyDescent="0.2">
      <c r="A578" s="68">
        <v>576</v>
      </c>
      <c r="B578" s="79">
        <f>Input!E593</f>
        <v>0</v>
      </c>
      <c r="C578" s="79">
        <f>Input!F593</f>
        <v>0</v>
      </c>
      <c r="D578" s="79">
        <f>Input!G593</f>
        <v>0</v>
      </c>
      <c r="E578" s="79">
        <f>Input!H593</f>
        <v>0</v>
      </c>
      <c r="F578" s="80">
        <f>Input!I593</f>
        <v>0</v>
      </c>
      <c r="G578" s="80">
        <f>Input!J593</f>
        <v>0</v>
      </c>
      <c r="H578" s="79">
        <f>Input!K593</f>
        <v>0</v>
      </c>
      <c r="I578" s="79">
        <f>Input!L593</f>
        <v>0</v>
      </c>
      <c r="J578" s="79">
        <f>Input!M593</f>
        <v>0</v>
      </c>
      <c r="K578" s="79">
        <f>Input!N593</f>
        <v>0</v>
      </c>
      <c r="L578" s="79">
        <f>Input!O593</f>
        <v>0</v>
      </c>
      <c r="M578" s="81" t="str">
        <f t="shared" si="116"/>
        <v/>
      </c>
      <c r="N578" s="82">
        <f t="shared" si="117"/>
        <v>0</v>
      </c>
      <c r="O578" s="83">
        <f>Input!C593</f>
        <v>0</v>
      </c>
      <c r="P578" s="83"/>
      <c r="R578" s="11">
        <f t="shared" si="113"/>
        <v>0</v>
      </c>
      <c r="S578" s="15" t="str">
        <f t="shared" si="114"/>
        <v xml:space="preserve"> </v>
      </c>
      <c r="T578" s="15"/>
      <c r="U578" s="12">
        <f t="shared" si="118"/>
        <v>0</v>
      </c>
      <c r="V578" s="12">
        <f t="shared" si="119"/>
        <v>0</v>
      </c>
      <c r="W578" s="12">
        <f t="shared" si="120"/>
        <v>0</v>
      </c>
      <c r="X578" s="12">
        <f t="shared" si="121"/>
        <v>0</v>
      </c>
      <c r="Y578" s="12">
        <f t="shared" si="122"/>
        <v>0</v>
      </c>
      <c r="Z578" s="12">
        <f t="shared" si="123"/>
        <v>0</v>
      </c>
      <c r="AA578" s="12">
        <f t="shared" si="126"/>
        <v>0</v>
      </c>
      <c r="AB578" s="12" t="str">
        <f t="shared" si="115"/>
        <v>00</v>
      </c>
      <c r="AC578" s="85" t="e">
        <f>VLOOKUP(AB578,'AMI Ref (2)'!T:U,2,FALSE)</f>
        <v>#N/A</v>
      </c>
      <c r="AD578" s="86"/>
      <c r="AE578" s="77">
        <f>IF(AND($D578=0,$J578="Oil"),'AMI Ref (2)'!$K$5,IF(AND($D578=0,$J578="Gas"),'AMI Ref (2)'!$L$5,IF(AND($D578=0,$J578="Electric"),'AMI Ref (2)'!$M$5,IF(AND($D578=0,$J578="N/A"),0,0))))</f>
        <v>0</v>
      </c>
      <c r="AF578" s="77">
        <f>IF(AND($D578=1,$J578="Oil"),'AMI Ref (2)'!$K$6,IF(AND($D578=1,$J578="Gas"),'AMI Ref (2)'!$L$6,IF(AND($D578=1,$J578="Electric"),'AMI Ref (2)'!$M$6,IF(AND($D578=1,$J578="N/A"),0,0))))</f>
        <v>0</v>
      </c>
      <c r="AG578" s="77">
        <f>IF(AND($D578=2,$J578="Oil"),'AMI Ref (2)'!$K$7,IF(AND($D578=2,$J578="Gas"),'AMI Ref (2)'!$L$7,IF(AND($D578=2,$J578="Electric"),'AMI Ref (2)'!$M$7,IF(AND($D578=2,$J578="N/A"),0,0))))</f>
        <v>0</v>
      </c>
      <c r="AH578" s="77">
        <f>IF(AND($D578=3,$J578="Oil"),'AMI Ref (2)'!$K$8,IF(AND($D578=3,$J578="Gas"),'AMI Ref (2)'!$L$8,IF(AND($D578=3,$J578="Electric"),'AMI Ref (2)'!$M$8,IF(AND($D578=3,$J578="N/A"),0,0))))</f>
        <v>0</v>
      </c>
      <c r="AI578" s="77">
        <f>IF(AND($D578=4,$J578="Oil"),'AMI Ref (2)'!$K$9,IF(AND($D578=4,$J578="Gas"),'AMI Ref (2)'!$L$9,IF(AND($D578=4,$J578="Electric"),'AMI Ref (2)'!$M$9,IF(AND($D578=4,$J578="N/A"),0,0))))</f>
        <v>0</v>
      </c>
      <c r="AJ578" s="77">
        <f>IF(AND($D578=5,$J578="Oil"),'AMI Ref (2)'!$K$10,IF(AND($D578=5,$J578="Gas"),'AMI Ref (2)'!$L$10,IF(AND($D578=5,$J578="Electric"),'AMI Ref (2)'!$M$10,IF(AND($D578=5,$J578="N/A"),0,0))))</f>
        <v>0</v>
      </c>
      <c r="AK578" s="42"/>
      <c r="AL578" s="77">
        <f>IF(AND($D578=0,$K578="Oil"),'AMI Ref (2)'!$N$5,IF(AND($D578=0,$K578="Gas"),'AMI Ref (2)'!$O$5,IF(AND($D578=0,$K578="Electric"),'AMI Ref (2)'!$P$5,IF(AND($D578=0,$K578="N/A"),0,0))))</f>
        <v>0</v>
      </c>
      <c r="AM578" s="77">
        <f>IF(AND($D578=1,$K578="Oil"),'AMI Ref (2)'!$N$6,IF(AND($D578=1,$K578="Gas"),'AMI Ref (2)'!$O$6,IF(AND($D578=1,$K578="Electric"),'AMI Ref (2)'!$P$6,IF(AND($D578=1,$K578="N/A"),0,0))))</f>
        <v>0</v>
      </c>
      <c r="AN578" s="77">
        <f>IF(AND($D578=2,$K578="Oil"),'AMI Ref (2)'!$N$7,IF(AND($D578=2,$K578="Gas"),'AMI Ref (2)'!$O$7,IF(AND($D578=2,$K578="Electric"),'AMI Ref (2)'!$P$7,IF(AND($D578=2,$K578="N/A"),0,0))))</f>
        <v>0</v>
      </c>
      <c r="AO578" s="77">
        <f>IF(AND($D578=3,$K578="Oil"),'AMI Ref (2)'!$N$8,IF(AND($D578=3,$K578="Gas"),'AMI Ref (2)'!$O$8,IF(AND($D578=3,$K578="Electric"),'AMI Ref (2)'!$P$8,IF(AND($D578=3,$K578="N/A"),0,0))))</f>
        <v>0</v>
      </c>
      <c r="AP578" s="77">
        <f>IF(AND($D578=4,$K578="Oil"),'AMI Ref (2)'!$N$9,IF(AND($D578=4,$K578="Gas"),'AMI Ref (2)'!$O$9,IF(AND($D578=4,$K578="Electric"),'AMI Ref (2)'!$P$9,IF(AND($D578=4,$K578="N/A"),0,0))))</f>
        <v>0</v>
      </c>
      <c r="AQ578" s="77">
        <f>IF(AND($D578=5,$K578="Oil"),'AMI Ref (2)'!$N$10,IF(AND($D578=5,$K578="Gas"),'AMI Ref (2)'!$O$10,IF(AND($D578=5,$K578="Electric"),'AMI Ref (2)'!$P$10,IF(AND($D578=5,$K578="N/A"),0,0))))</f>
        <v>0</v>
      </c>
      <c r="AR578" s="86">
        <f t="shared" si="124"/>
        <v>0</v>
      </c>
      <c r="AS578" s="87" t="e">
        <f t="shared" si="125"/>
        <v>#N/A</v>
      </c>
    </row>
    <row r="579" spans="1:45" ht="12.95" customHeight="1" x14ac:dyDescent="0.2">
      <c r="A579" s="68">
        <v>577</v>
      </c>
      <c r="B579" s="79">
        <f>Input!E594</f>
        <v>0</v>
      </c>
      <c r="C579" s="79">
        <f>Input!F594</f>
        <v>0</v>
      </c>
      <c r="D579" s="79">
        <f>Input!G594</f>
        <v>0</v>
      </c>
      <c r="E579" s="79">
        <f>Input!H594</f>
        <v>0</v>
      </c>
      <c r="F579" s="80">
        <f>Input!I594</f>
        <v>0</v>
      </c>
      <c r="G579" s="80">
        <f>Input!J594</f>
        <v>0</v>
      </c>
      <c r="H579" s="79">
        <f>Input!K594</f>
        <v>0</v>
      </c>
      <c r="I579" s="79">
        <f>Input!L594</f>
        <v>0</v>
      </c>
      <c r="J579" s="79">
        <f>Input!M594</f>
        <v>0</v>
      </c>
      <c r="K579" s="79">
        <f>Input!N594</f>
        <v>0</v>
      </c>
      <c r="L579" s="79">
        <f>Input!O594</f>
        <v>0</v>
      </c>
      <c r="M579" s="81" t="str">
        <f t="shared" si="116"/>
        <v/>
      </c>
      <c r="N579" s="82">
        <f t="shared" si="117"/>
        <v>0</v>
      </c>
      <c r="O579" s="83">
        <f>Input!C594</f>
        <v>0</v>
      </c>
      <c r="P579" s="83"/>
      <c r="R579" s="11">
        <f t="shared" ref="R579:R642" si="127">IF(AND($H579="No",$I579="No"),"E",IF(AND($H579="Yes, No Elec. Stove",$I579="No"),"F",IF(AND($H579="No",$I579="Yes"),"H",IF(AND($H579="Yes, No Elec. Stove",$I579="Yes"),"I", ))))</f>
        <v>0</v>
      </c>
      <c r="S579" s="15" t="str">
        <f t="shared" ref="S579:S642" si="128">IF(H579="Yes w/ Elec. Stove","G"," ")</f>
        <v xml:space="preserve"> </v>
      </c>
      <c r="T579" s="15"/>
      <c r="U579" s="12">
        <f t="shared" si="118"/>
        <v>0</v>
      </c>
      <c r="V579" s="12">
        <f t="shared" si="119"/>
        <v>0</v>
      </c>
      <c r="W579" s="12">
        <f t="shared" si="120"/>
        <v>0</v>
      </c>
      <c r="X579" s="12">
        <f t="shared" si="121"/>
        <v>0</v>
      </c>
      <c r="Y579" s="12">
        <f t="shared" si="122"/>
        <v>0</v>
      </c>
      <c r="Z579" s="12">
        <f t="shared" si="123"/>
        <v>0</v>
      </c>
      <c r="AA579" s="12">
        <f t="shared" si="126"/>
        <v>0</v>
      </c>
      <c r="AB579" s="12" t="str">
        <f t="shared" ref="AB579:AB642" si="129">CONCATENATE(IF(H579="Yes w/ Elec. Stove","G",R579),AA579)</f>
        <v>00</v>
      </c>
      <c r="AC579" s="85" t="e">
        <f>VLOOKUP(AB579,'AMI Ref (2)'!T:U,2,FALSE)</f>
        <v>#N/A</v>
      </c>
      <c r="AD579" s="86"/>
      <c r="AE579" s="77">
        <f>IF(AND($D579=0,$J579="Oil"),'AMI Ref (2)'!$K$5,IF(AND($D579=0,$J579="Gas"),'AMI Ref (2)'!$L$5,IF(AND($D579=0,$J579="Electric"),'AMI Ref (2)'!$M$5,IF(AND($D579=0,$J579="N/A"),0,0))))</f>
        <v>0</v>
      </c>
      <c r="AF579" s="77">
        <f>IF(AND($D579=1,$J579="Oil"),'AMI Ref (2)'!$K$6,IF(AND($D579=1,$J579="Gas"),'AMI Ref (2)'!$L$6,IF(AND($D579=1,$J579="Electric"),'AMI Ref (2)'!$M$6,IF(AND($D579=1,$J579="N/A"),0,0))))</f>
        <v>0</v>
      </c>
      <c r="AG579" s="77">
        <f>IF(AND($D579=2,$J579="Oil"),'AMI Ref (2)'!$K$7,IF(AND($D579=2,$J579="Gas"),'AMI Ref (2)'!$L$7,IF(AND($D579=2,$J579="Electric"),'AMI Ref (2)'!$M$7,IF(AND($D579=2,$J579="N/A"),0,0))))</f>
        <v>0</v>
      </c>
      <c r="AH579" s="77">
        <f>IF(AND($D579=3,$J579="Oil"),'AMI Ref (2)'!$K$8,IF(AND($D579=3,$J579="Gas"),'AMI Ref (2)'!$L$8,IF(AND($D579=3,$J579="Electric"),'AMI Ref (2)'!$M$8,IF(AND($D579=3,$J579="N/A"),0,0))))</f>
        <v>0</v>
      </c>
      <c r="AI579" s="77">
        <f>IF(AND($D579=4,$J579="Oil"),'AMI Ref (2)'!$K$9,IF(AND($D579=4,$J579="Gas"),'AMI Ref (2)'!$L$9,IF(AND($D579=4,$J579="Electric"),'AMI Ref (2)'!$M$9,IF(AND($D579=4,$J579="N/A"),0,0))))</f>
        <v>0</v>
      </c>
      <c r="AJ579" s="77">
        <f>IF(AND($D579=5,$J579="Oil"),'AMI Ref (2)'!$K$10,IF(AND($D579=5,$J579="Gas"),'AMI Ref (2)'!$L$10,IF(AND($D579=5,$J579="Electric"),'AMI Ref (2)'!$M$10,IF(AND($D579=5,$J579="N/A"),0,0))))</f>
        <v>0</v>
      </c>
      <c r="AK579" s="42"/>
      <c r="AL579" s="77">
        <f>IF(AND($D579=0,$K579="Oil"),'AMI Ref (2)'!$N$5,IF(AND($D579=0,$K579="Gas"),'AMI Ref (2)'!$O$5,IF(AND($D579=0,$K579="Electric"),'AMI Ref (2)'!$P$5,IF(AND($D579=0,$K579="N/A"),0,0))))</f>
        <v>0</v>
      </c>
      <c r="AM579" s="77">
        <f>IF(AND($D579=1,$K579="Oil"),'AMI Ref (2)'!$N$6,IF(AND($D579=1,$K579="Gas"),'AMI Ref (2)'!$O$6,IF(AND($D579=1,$K579="Electric"),'AMI Ref (2)'!$P$6,IF(AND($D579=1,$K579="N/A"),0,0))))</f>
        <v>0</v>
      </c>
      <c r="AN579" s="77">
        <f>IF(AND($D579=2,$K579="Oil"),'AMI Ref (2)'!$N$7,IF(AND($D579=2,$K579="Gas"),'AMI Ref (2)'!$O$7,IF(AND($D579=2,$K579="Electric"),'AMI Ref (2)'!$P$7,IF(AND($D579=2,$K579="N/A"),0,0))))</f>
        <v>0</v>
      </c>
      <c r="AO579" s="77">
        <f>IF(AND($D579=3,$K579="Oil"),'AMI Ref (2)'!$N$8,IF(AND($D579=3,$K579="Gas"),'AMI Ref (2)'!$O$8,IF(AND($D579=3,$K579="Electric"),'AMI Ref (2)'!$P$8,IF(AND($D579=3,$K579="N/A"),0,0))))</f>
        <v>0</v>
      </c>
      <c r="AP579" s="77">
        <f>IF(AND($D579=4,$K579="Oil"),'AMI Ref (2)'!$N$9,IF(AND($D579=4,$K579="Gas"),'AMI Ref (2)'!$O$9,IF(AND($D579=4,$K579="Electric"),'AMI Ref (2)'!$P$9,IF(AND($D579=4,$K579="N/A"),0,0))))</f>
        <v>0</v>
      </c>
      <c r="AQ579" s="77">
        <f>IF(AND($D579=5,$K579="Oil"),'AMI Ref (2)'!$N$10,IF(AND($D579=5,$K579="Gas"),'AMI Ref (2)'!$O$10,IF(AND($D579=5,$K579="Electric"),'AMI Ref (2)'!$P$10,IF(AND($D579=5,$K579="N/A"),0,0))))</f>
        <v>0</v>
      </c>
      <c r="AR579" s="86">
        <f t="shared" si="124"/>
        <v>0</v>
      </c>
      <c r="AS579" s="87" t="e">
        <f t="shared" si="125"/>
        <v>#N/A</v>
      </c>
    </row>
    <row r="580" spans="1:45" ht="12.95" customHeight="1" x14ac:dyDescent="0.2">
      <c r="A580" s="68">
        <v>578</v>
      </c>
      <c r="B580" s="79">
        <f>Input!E595</f>
        <v>0</v>
      </c>
      <c r="C580" s="79">
        <f>Input!F595</f>
        <v>0</v>
      </c>
      <c r="D580" s="79">
        <f>Input!G595</f>
        <v>0</v>
      </c>
      <c r="E580" s="79">
        <f>Input!H595</f>
        <v>0</v>
      </c>
      <c r="F580" s="80">
        <f>Input!I595</f>
        <v>0</v>
      </c>
      <c r="G580" s="80">
        <f>Input!J595</f>
        <v>0</v>
      </c>
      <c r="H580" s="79">
        <f>Input!K595</f>
        <v>0</v>
      </c>
      <c r="I580" s="79">
        <f>Input!L595</f>
        <v>0</v>
      </c>
      <c r="J580" s="79">
        <f>Input!M595</f>
        <v>0</v>
      </c>
      <c r="K580" s="79">
        <f>Input!N595</f>
        <v>0</v>
      </c>
      <c r="L580" s="79">
        <f>Input!O595</f>
        <v>0</v>
      </c>
      <c r="M580" s="81" t="str">
        <f t="shared" ref="M580:M643" si="130">IFERROR(IF(E580="NO","NA",IF(AND(E580="yes",C580+L580&lt;=AS580),"YES","NO")),"")</f>
        <v/>
      </c>
      <c r="N580" s="82">
        <f t="shared" ref="N580:N643" si="131">IF(G580&lt;=F580,IF(G580&gt;0%,G580,F580),F580)</f>
        <v>0</v>
      </c>
      <c r="O580" s="83">
        <f>Input!C595</f>
        <v>0</v>
      </c>
      <c r="P580" s="83"/>
      <c r="R580" s="11">
        <f t="shared" si="127"/>
        <v>0</v>
      </c>
      <c r="S580" s="15" t="str">
        <f t="shared" si="128"/>
        <v xml:space="preserve"> </v>
      </c>
      <c r="T580" s="15"/>
      <c r="U580" s="12">
        <f t="shared" ref="U580:U643" si="132">IF(AND($D580=0,$F580=0.4),22,IF(AND($D580=0,$F580=0.6),34,IF(AND($D580=0,$F580=0.8),60,IF(AND($D580=0,$F580=1.2),73,IF(AND($D580=0,$F580=1.3),85,0)))))</f>
        <v>0</v>
      </c>
      <c r="V580" s="12">
        <f t="shared" ref="V580:V643" si="133">IF(AND($D580=1,$F580=0.4),23,IF(AND($D580=1,$F580=0.6),35,IF(AND($D580=1,$F580=0.8),61,IF(AND($D580=1,$F580=1.2),74,IF(AND($D580=1,$F580=1.3),86,0)))))</f>
        <v>0</v>
      </c>
      <c r="W580" s="12">
        <f t="shared" ref="W580:W643" si="134">IF(AND($D580=2,$F580=0.4),24,IF(AND($D580=2,$F580=0.6),36,IF(AND($D580=2,$F580=0.8),62,IF(AND($D580=2,$F580=1.2),75,IF(AND($D580=2,$F580=1.3),87,0)))))</f>
        <v>0</v>
      </c>
      <c r="X580" s="12">
        <f t="shared" ref="X580:X643" si="135">IF(AND($D580=3,$F580=0.4),25,IF(AND($D580=3,$F580=0.6),37,IF(AND($D580=3,$F580=0.8),63,IF(AND($D580=3,$F580=1.2),76,IF(AND($D580=3,$F580=1.3),88,0)))))</f>
        <v>0</v>
      </c>
      <c r="Y580" s="12">
        <f t="shared" ref="Y580:Y643" si="136">IF(AND($D580=4,$F580=0.4),26,IF(AND($D580=4,$F580=0.6),38,IF(AND($D580=4,$F580=0.8),64,IF(AND($D580=4,$F580=1.2),77,IF(AND($D580=4,$F580=1.3),89,0)))))</f>
        <v>0</v>
      </c>
      <c r="Z580" s="12">
        <f t="shared" ref="Z580:Z643" si="137">IF(AND($D580=5,$F580=0.4),27,IF(AND($D580=5,$F580=0.6),39,IF(AND($D580=5,$F580=0.8),65,IF(AND($D580=5,$F580=1.2),78,IF(AND($D580=5,$F580=1.3),90,0)))))</f>
        <v>0</v>
      </c>
      <c r="AA580" s="12">
        <f t="shared" si="126"/>
        <v>0</v>
      </c>
      <c r="AB580" s="12" t="str">
        <f t="shared" si="129"/>
        <v>00</v>
      </c>
      <c r="AC580" s="85" t="e">
        <f>VLOOKUP(AB580,'AMI Ref (2)'!T:U,2,FALSE)</f>
        <v>#N/A</v>
      </c>
      <c r="AD580" s="86"/>
      <c r="AE580" s="77">
        <f>IF(AND($D580=0,$J580="Oil"),'AMI Ref (2)'!$K$5,IF(AND($D580=0,$J580="Gas"),'AMI Ref (2)'!$L$5,IF(AND($D580=0,$J580="Electric"),'AMI Ref (2)'!$M$5,IF(AND($D580=0,$J580="N/A"),0,0))))</f>
        <v>0</v>
      </c>
      <c r="AF580" s="77">
        <f>IF(AND($D580=1,$J580="Oil"),'AMI Ref (2)'!$K$6,IF(AND($D580=1,$J580="Gas"),'AMI Ref (2)'!$L$6,IF(AND($D580=1,$J580="Electric"),'AMI Ref (2)'!$M$6,IF(AND($D580=1,$J580="N/A"),0,0))))</f>
        <v>0</v>
      </c>
      <c r="AG580" s="77">
        <f>IF(AND($D580=2,$J580="Oil"),'AMI Ref (2)'!$K$7,IF(AND($D580=2,$J580="Gas"),'AMI Ref (2)'!$L$7,IF(AND($D580=2,$J580="Electric"),'AMI Ref (2)'!$M$7,IF(AND($D580=2,$J580="N/A"),0,0))))</f>
        <v>0</v>
      </c>
      <c r="AH580" s="77">
        <f>IF(AND($D580=3,$J580="Oil"),'AMI Ref (2)'!$K$8,IF(AND($D580=3,$J580="Gas"),'AMI Ref (2)'!$L$8,IF(AND($D580=3,$J580="Electric"),'AMI Ref (2)'!$M$8,IF(AND($D580=3,$J580="N/A"),0,0))))</f>
        <v>0</v>
      </c>
      <c r="AI580" s="77">
        <f>IF(AND($D580=4,$J580="Oil"),'AMI Ref (2)'!$K$9,IF(AND($D580=4,$J580="Gas"),'AMI Ref (2)'!$L$9,IF(AND($D580=4,$J580="Electric"),'AMI Ref (2)'!$M$9,IF(AND($D580=4,$J580="N/A"),0,0))))</f>
        <v>0</v>
      </c>
      <c r="AJ580" s="77">
        <f>IF(AND($D580=5,$J580="Oil"),'AMI Ref (2)'!$K$10,IF(AND($D580=5,$J580="Gas"),'AMI Ref (2)'!$L$10,IF(AND($D580=5,$J580="Electric"),'AMI Ref (2)'!$M$10,IF(AND($D580=5,$J580="N/A"),0,0))))</f>
        <v>0</v>
      </c>
      <c r="AK580" s="42"/>
      <c r="AL580" s="77">
        <f>IF(AND($D580=0,$K580="Oil"),'AMI Ref (2)'!$N$5,IF(AND($D580=0,$K580="Gas"),'AMI Ref (2)'!$O$5,IF(AND($D580=0,$K580="Electric"),'AMI Ref (2)'!$P$5,IF(AND($D580=0,$K580="N/A"),0,0))))</f>
        <v>0</v>
      </c>
      <c r="AM580" s="77">
        <f>IF(AND($D580=1,$K580="Oil"),'AMI Ref (2)'!$N$6,IF(AND($D580=1,$K580="Gas"),'AMI Ref (2)'!$O$6,IF(AND($D580=1,$K580="Electric"),'AMI Ref (2)'!$P$6,IF(AND($D580=1,$K580="N/A"),0,0))))</f>
        <v>0</v>
      </c>
      <c r="AN580" s="77">
        <f>IF(AND($D580=2,$K580="Oil"),'AMI Ref (2)'!$N$7,IF(AND($D580=2,$K580="Gas"),'AMI Ref (2)'!$O$7,IF(AND($D580=2,$K580="Electric"),'AMI Ref (2)'!$P$7,IF(AND($D580=2,$K580="N/A"),0,0))))</f>
        <v>0</v>
      </c>
      <c r="AO580" s="77">
        <f>IF(AND($D580=3,$K580="Oil"),'AMI Ref (2)'!$N$8,IF(AND($D580=3,$K580="Gas"),'AMI Ref (2)'!$O$8,IF(AND($D580=3,$K580="Electric"),'AMI Ref (2)'!$P$8,IF(AND($D580=3,$K580="N/A"),0,0))))</f>
        <v>0</v>
      </c>
      <c r="AP580" s="77">
        <f>IF(AND($D580=4,$K580="Oil"),'AMI Ref (2)'!$N$9,IF(AND($D580=4,$K580="Gas"),'AMI Ref (2)'!$O$9,IF(AND($D580=4,$K580="Electric"),'AMI Ref (2)'!$P$9,IF(AND($D580=4,$K580="N/A"),0,0))))</f>
        <v>0</v>
      </c>
      <c r="AQ580" s="77">
        <f>IF(AND($D580=5,$K580="Oil"),'AMI Ref (2)'!$N$10,IF(AND($D580=5,$K580="Gas"),'AMI Ref (2)'!$O$10,IF(AND($D580=5,$K580="Electric"),'AMI Ref (2)'!$P$10,IF(AND($D580=5,$K580="N/A"),0,0))))</f>
        <v>0</v>
      </c>
      <c r="AR580" s="86">
        <f t="shared" ref="AR580:AR643" si="138">SUM(AE580:AQ580)</f>
        <v>0</v>
      </c>
      <c r="AS580" s="87" t="e">
        <f t="shared" ref="AS580:AS643" si="139">AC580-AR580</f>
        <v>#N/A</v>
      </c>
    </row>
    <row r="581" spans="1:45" ht="12.95" customHeight="1" x14ac:dyDescent="0.2">
      <c r="A581" s="68">
        <v>579</v>
      </c>
      <c r="B581" s="79">
        <f>Input!E596</f>
        <v>0</v>
      </c>
      <c r="C581" s="79">
        <f>Input!F596</f>
        <v>0</v>
      </c>
      <c r="D581" s="79">
        <f>Input!G596</f>
        <v>0</v>
      </c>
      <c r="E581" s="79">
        <f>Input!H596</f>
        <v>0</v>
      </c>
      <c r="F581" s="80">
        <f>Input!I596</f>
        <v>0</v>
      </c>
      <c r="G581" s="80">
        <f>Input!J596</f>
        <v>0</v>
      </c>
      <c r="H581" s="79">
        <f>Input!K596</f>
        <v>0</v>
      </c>
      <c r="I581" s="79">
        <f>Input!L596</f>
        <v>0</v>
      </c>
      <c r="J581" s="79">
        <f>Input!M596</f>
        <v>0</v>
      </c>
      <c r="K581" s="79">
        <f>Input!N596</f>
        <v>0</v>
      </c>
      <c r="L581" s="79">
        <f>Input!O596</f>
        <v>0</v>
      </c>
      <c r="M581" s="81" t="str">
        <f t="shared" si="130"/>
        <v/>
      </c>
      <c r="N581" s="82">
        <f t="shared" si="131"/>
        <v>0</v>
      </c>
      <c r="O581" s="83">
        <f>Input!C596</f>
        <v>0</v>
      </c>
      <c r="P581" s="83"/>
      <c r="R581" s="11">
        <f t="shared" si="127"/>
        <v>0</v>
      </c>
      <c r="S581" s="15" t="str">
        <f t="shared" si="128"/>
        <v xml:space="preserve"> </v>
      </c>
      <c r="T581" s="15"/>
      <c r="U581" s="12">
        <f t="shared" si="132"/>
        <v>0</v>
      </c>
      <c r="V581" s="12">
        <f t="shared" si="133"/>
        <v>0</v>
      </c>
      <c r="W581" s="12">
        <f t="shared" si="134"/>
        <v>0</v>
      </c>
      <c r="X581" s="12">
        <f t="shared" si="135"/>
        <v>0</v>
      </c>
      <c r="Y581" s="12">
        <f t="shared" si="136"/>
        <v>0</v>
      </c>
      <c r="Z581" s="12">
        <f t="shared" si="137"/>
        <v>0</v>
      </c>
      <c r="AA581" s="12">
        <f t="shared" si="126"/>
        <v>0</v>
      </c>
      <c r="AB581" s="12" t="str">
        <f t="shared" si="129"/>
        <v>00</v>
      </c>
      <c r="AC581" s="85" t="e">
        <f>VLOOKUP(AB581,'AMI Ref (2)'!T:U,2,FALSE)</f>
        <v>#N/A</v>
      </c>
      <c r="AD581" s="86"/>
      <c r="AE581" s="77">
        <f>IF(AND($D581=0,$J581="Oil"),'AMI Ref (2)'!$K$5,IF(AND($D581=0,$J581="Gas"),'AMI Ref (2)'!$L$5,IF(AND($D581=0,$J581="Electric"),'AMI Ref (2)'!$M$5,IF(AND($D581=0,$J581="N/A"),0,0))))</f>
        <v>0</v>
      </c>
      <c r="AF581" s="77">
        <f>IF(AND($D581=1,$J581="Oil"),'AMI Ref (2)'!$K$6,IF(AND($D581=1,$J581="Gas"),'AMI Ref (2)'!$L$6,IF(AND($D581=1,$J581="Electric"),'AMI Ref (2)'!$M$6,IF(AND($D581=1,$J581="N/A"),0,0))))</f>
        <v>0</v>
      </c>
      <c r="AG581" s="77">
        <f>IF(AND($D581=2,$J581="Oil"),'AMI Ref (2)'!$K$7,IF(AND($D581=2,$J581="Gas"),'AMI Ref (2)'!$L$7,IF(AND($D581=2,$J581="Electric"),'AMI Ref (2)'!$M$7,IF(AND($D581=2,$J581="N/A"),0,0))))</f>
        <v>0</v>
      </c>
      <c r="AH581" s="77">
        <f>IF(AND($D581=3,$J581="Oil"),'AMI Ref (2)'!$K$8,IF(AND($D581=3,$J581="Gas"),'AMI Ref (2)'!$L$8,IF(AND($D581=3,$J581="Electric"),'AMI Ref (2)'!$M$8,IF(AND($D581=3,$J581="N/A"),0,0))))</f>
        <v>0</v>
      </c>
      <c r="AI581" s="77">
        <f>IF(AND($D581=4,$J581="Oil"),'AMI Ref (2)'!$K$9,IF(AND($D581=4,$J581="Gas"),'AMI Ref (2)'!$L$9,IF(AND($D581=4,$J581="Electric"),'AMI Ref (2)'!$M$9,IF(AND($D581=4,$J581="N/A"),0,0))))</f>
        <v>0</v>
      </c>
      <c r="AJ581" s="77">
        <f>IF(AND($D581=5,$J581="Oil"),'AMI Ref (2)'!$K$10,IF(AND($D581=5,$J581="Gas"),'AMI Ref (2)'!$L$10,IF(AND($D581=5,$J581="Electric"),'AMI Ref (2)'!$M$10,IF(AND($D581=5,$J581="N/A"),0,0))))</f>
        <v>0</v>
      </c>
      <c r="AK581" s="42"/>
      <c r="AL581" s="77">
        <f>IF(AND($D581=0,$K581="Oil"),'AMI Ref (2)'!$N$5,IF(AND($D581=0,$K581="Gas"),'AMI Ref (2)'!$O$5,IF(AND($D581=0,$K581="Electric"),'AMI Ref (2)'!$P$5,IF(AND($D581=0,$K581="N/A"),0,0))))</f>
        <v>0</v>
      </c>
      <c r="AM581" s="77">
        <f>IF(AND($D581=1,$K581="Oil"),'AMI Ref (2)'!$N$6,IF(AND($D581=1,$K581="Gas"),'AMI Ref (2)'!$O$6,IF(AND($D581=1,$K581="Electric"),'AMI Ref (2)'!$P$6,IF(AND($D581=1,$K581="N/A"),0,0))))</f>
        <v>0</v>
      </c>
      <c r="AN581" s="77">
        <f>IF(AND($D581=2,$K581="Oil"),'AMI Ref (2)'!$N$7,IF(AND($D581=2,$K581="Gas"),'AMI Ref (2)'!$O$7,IF(AND($D581=2,$K581="Electric"),'AMI Ref (2)'!$P$7,IF(AND($D581=2,$K581="N/A"),0,0))))</f>
        <v>0</v>
      </c>
      <c r="AO581" s="77">
        <f>IF(AND($D581=3,$K581="Oil"),'AMI Ref (2)'!$N$8,IF(AND($D581=3,$K581="Gas"),'AMI Ref (2)'!$O$8,IF(AND($D581=3,$K581="Electric"),'AMI Ref (2)'!$P$8,IF(AND($D581=3,$K581="N/A"),0,0))))</f>
        <v>0</v>
      </c>
      <c r="AP581" s="77">
        <f>IF(AND($D581=4,$K581="Oil"),'AMI Ref (2)'!$N$9,IF(AND($D581=4,$K581="Gas"),'AMI Ref (2)'!$O$9,IF(AND($D581=4,$K581="Electric"),'AMI Ref (2)'!$P$9,IF(AND($D581=4,$K581="N/A"),0,0))))</f>
        <v>0</v>
      </c>
      <c r="AQ581" s="77">
        <f>IF(AND($D581=5,$K581="Oil"),'AMI Ref (2)'!$N$10,IF(AND($D581=5,$K581="Gas"),'AMI Ref (2)'!$O$10,IF(AND($D581=5,$K581="Electric"),'AMI Ref (2)'!$P$10,IF(AND($D581=5,$K581="N/A"),0,0))))</f>
        <v>0</v>
      </c>
      <c r="AR581" s="86">
        <f t="shared" si="138"/>
        <v>0</v>
      </c>
      <c r="AS581" s="87" t="e">
        <f t="shared" si="139"/>
        <v>#N/A</v>
      </c>
    </row>
    <row r="582" spans="1:45" ht="12.95" customHeight="1" x14ac:dyDescent="0.2">
      <c r="A582" s="68">
        <v>580</v>
      </c>
      <c r="B582" s="79">
        <f>Input!E597</f>
        <v>0</v>
      </c>
      <c r="C582" s="79">
        <f>Input!F597</f>
        <v>0</v>
      </c>
      <c r="D582" s="79">
        <f>Input!G597</f>
        <v>0</v>
      </c>
      <c r="E582" s="79">
        <f>Input!H597</f>
        <v>0</v>
      </c>
      <c r="F582" s="80">
        <f>Input!I597</f>
        <v>0</v>
      </c>
      <c r="G582" s="80">
        <f>Input!J597</f>
        <v>0</v>
      </c>
      <c r="H582" s="79">
        <f>Input!K597</f>
        <v>0</v>
      </c>
      <c r="I582" s="79">
        <f>Input!L597</f>
        <v>0</v>
      </c>
      <c r="J582" s="79">
        <f>Input!M597</f>
        <v>0</v>
      </c>
      <c r="K582" s="79">
        <f>Input!N597</f>
        <v>0</v>
      </c>
      <c r="L582" s="79">
        <f>Input!O597</f>
        <v>0</v>
      </c>
      <c r="M582" s="81" t="str">
        <f t="shared" si="130"/>
        <v/>
      </c>
      <c r="N582" s="82">
        <f t="shared" si="131"/>
        <v>0</v>
      </c>
      <c r="O582" s="83">
        <f>Input!C597</f>
        <v>0</v>
      </c>
      <c r="P582" s="83"/>
      <c r="R582" s="11">
        <f t="shared" si="127"/>
        <v>0</v>
      </c>
      <c r="S582" s="15" t="str">
        <f t="shared" si="128"/>
        <v xml:space="preserve"> </v>
      </c>
      <c r="T582" s="15"/>
      <c r="U582" s="12">
        <f t="shared" si="132"/>
        <v>0</v>
      </c>
      <c r="V582" s="12">
        <f t="shared" si="133"/>
        <v>0</v>
      </c>
      <c r="W582" s="12">
        <f t="shared" si="134"/>
        <v>0</v>
      </c>
      <c r="X582" s="12">
        <f t="shared" si="135"/>
        <v>0</v>
      </c>
      <c r="Y582" s="12">
        <f t="shared" si="136"/>
        <v>0</v>
      </c>
      <c r="Z582" s="12">
        <f t="shared" si="137"/>
        <v>0</v>
      </c>
      <c r="AA582" s="12">
        <f t="shared" si="126"/>
        <v>0</v>
      </c>
      <c r="AB582" s="12" t="str">
        <f t="shared" si="129"/>
        <v>00</v>
      </c>
      <c r="AC582" s="85" t="e">
        <f>VLOOKUP(AB582,'AMI Ref (2)'!T:U,2,FALSE)</f>
        <v>#N/A</v>
      </c>
      <c r="AD582" s="86"/>
      <c r="AE582" s="77">
        <f>IF(AND($D582=0,$J582="Oil"),'AMI Ref (2)'!$K$5,IF(AND($D582=0,$J582="Gas"),'AMI Ref (2)'!$L$5,IF(AND($D582=0,$J582="Electric"),'AMI Ref (2)'!$M$5,IF(AND($D582=0,$J582="N/A"),0,0))))</f>
        <v>0</v>
      </c>
      <c r="AF582" s="77">
        <f>IF(AND($D582=1,$J582="Oil"),'AMI Ref (2)'!$K$6,IF(AND($D582=1,$J582="Gas"),'AMI Ref (2)'!$L$6,IF(AND($D582=1,$J582="Electric"),'AMI Ref (2)'!$M$6,IF(AND($D582=1,$J582="N/A"),0,0))))</f>
        <v>0</v>
      </c>
      <c r="AG582" s="77">
        <f>IF(AND($D582=2,$J582="Oil"),'AMI Ref (2)'!$K$7,IF(AND($D582=2,$J582="Gas"),'AMI Ref (2)'!$L$7,IF(AND($D582=2,$J582="Electric"),'AMI Ref (2)'!$M$7,IF(AND($D582=2,$J582="N/A"),0,0))))</f>
        <v>0</v>
      </c>
      <c r="AH582" s="77">
        <f>IF(AND($D582=3,$J582="Oil"),'AMI Ref (2)'!$K$8,IF(AND($D582=3,$J582="Gas"),'AMI Ref (2)'!$L$8,IF(AND($D582=3,$J582="Electric"),'AMI Ref (2)'!$M$8,IF(AND($D582=3,$J582="N/A"),0,0))))</f>
        <v>0</v>
      </c>
      <c r="AI582" s="77">
        <f>IF(AND($D582=4,$J582="Oil"),'AMI Ref (2)'!$K$9,IF(AND($D582=4,$J582="Gas"),'AMI Ref (2)'!$L$9,IF(AND($D582=4,$J582="Electric"),'AMI Ref (2)'!$M$9,IF(AND($D582=4,$J582="N/A"),0,0))))</f>
        <v>0</v>
      </c>
      <c r="AJ582" s="77">
        <f>IF(AND($D582=5,$J582="Oil"),'AMI Ref (2)'!$K$10,IF(AND($D582=5,$J582="Gas"),'AMI Ref (2)'!$L$10,IF(AND($D582=5,$J582="Electric"),'AMI Ref (2)'!$M$10,IF(AND($D582=5,$J582="N/A"),0,0))))</f>
        <v>0</v>
      </c>
      <c r="AK582" s="42"/>
      <c r="AL582" s="77">
        <f>IF(AND($D582=0,$K582="Oil"),'AMI Ref (2)'!$N$5,IF(AND($D582=0,$K582="Gas"),'AMI Ref (2)'!$O$5,IF(AND($D582=0,$K582="Electric"),'AMI Ref (2)'!$P$5,IF(AND($D582=0,$K582="N/A"),0,0))))</f>
        <v>0</v>
      </c>
      <c r="AM582" s="77">
        <f>IF(AND($D582=1,$K582="Oil"),'AMI Ref (2)'!$N$6,IF(AND($D582=1,$K582="Gas"),'AMI Ref (2)'!$O$6,IF(AND($D582=1,$K582="Electric"),'AMI Ref (2)'!$P$6,IF(AND($D582=1,$K582="N/A"),0,0))))</f>
        <v>0</v>
      </c>
      <c r="AN582" s="77">
        <f>IF(AND($D582=2,$K582="Oil"),'AMI Ref (2)'!$N$7,IF(AND($D582=2,$K582="Gas"),'AMI Ref (2)'!$O$7,IF(AND($D582=2,$K582="Electric"),'AMI Ref (2)'!$P$7,IF(AND($D582=2,$K582="N/A"),0,0))))</f>
        <v>0</v>
      </c>
      <c r="AO582" s="77">
        <f>IF(AND($D582=3,$K582="Oil"),'AMI Ref (2)'!$N$8,IF(AND($D582=3,$K582="Gas"),'AMI Ref (2)'!$O$8,IF(AND($D582=3,$K582="Electric"),'AMI Ref (2)'!$P$8,IF(AND($D582=3,$K582="N/A"),0,0))))</f>
        <v>0</v>
      </c>
      <c r="AP582" s="77">
        <f>IF(AND($D582=4,$K582="Oil"),'AMI Ref (2)'!$N$9,IF(AND($D582=4,$K582="Gas"),'AMI Ref (2)'!$O$9,IF(AND($D582=4,$K582="Electric"),'AMI Ref (2)'!$P$9,IF(AND($D582=4,$K582="N/A"),0,0))))</f>
        <v>0</v>
      </c>
      <c r="AQ582" s="77">
        <f>IF(AND($D582=5,$K582="Oil"),'AMI Ref (2)'!$N$10,IF(AND($D582=5,$K582="Gas"),'AMI Ref (2)'!$O$10,IF(AND($D582=5,$K582="Electric"),'AMI Ref (2)'!$P$10,IF(AND($D582=5,$K582="N/A"),0,0))))</f>
        <v>0</v>
      </c>
      <c r="AR582" s="86">
        <f t="shared" si="138"/>
        <v>0</v>
      </c>
      <c r="AS582" s="87" t="e">
        <f t="shared" si="139"/>
        <v>#N/A</v>
      </c>
    </row>
    <row r="583" spans="1:45" ht="12.95" customHeight="1" x14ac:dyDescent="0.2">
      <c r="A583" s="68">
        <v>581</v>
      </c>
      <c r="B583" s="79">
        <f>Input!E598</f>
        <v>0</v>
      </c>
      <c r="C583" s="79">
        <f>Input!F598</f>
        <v>0</v>
      </c>
      <c r="D583" s="79">
        <f>Input!G598</f>
        <v>0</v>
      </c>
      <c r="E583" s="79">
        <f>Input!H598</f>
        <v>0</v>
      </c>
      <c r="F583" s="80">
        <f>Input!I598</f>
        <v>0</v>
      </c>
      <c r="G583" s="80">
        <f>Input!J598</f>
        <v>0</v>
      </c>
      <c r="H583" s="79">
        <f>Input!K598</f>
        <v>0</v>
      </c>
      <c r="I583" s="79">
        <f>Input!L598</f>
        <v>0</v>
      </c>
      <c r="J583" s="79">
        <f>Input!M598</f>
        <v>0</v>
      </c>
      <c r="K583" s="79">
        <f>Input!N598</f>
        <v>0</v>
      </c>
      <c r="L583" s="79">
        <f>Input!O598</f>
        <v>0</v>
      </c>
      <c r="M583" s="81" t="str">
        <f t="shared" si="130"/>
        <v/>
      </c>
      <c r="N583" s="82">
        <f t="shared" si="131"/>
        <v>0</v>
      </c>
      <c r="O583" s="83">
        <f>Input!C598</f>
        <v>0</v>
      </c>
      <c r="P583" s="83"/>
      <c r="R583" s="11">
        <f t="shared" si="127"/>
        <v>0</v>
      </c>
      <c r="S583" s="15" t="str">
        <f t="shared" si="128"/>
        <v xml:space="preserve"> </v>
      </c>
      <c r="T583" s="15"/>
      <c r="U583" s="12">
        <f t="shared" si="132"/>
        <v>0</v>
      </c>
      <c r="V583" s="12">
        <f t="shared" si="133"/>
        <v>0</v>
      </c>
      <c r="W583" s="12">
        <f t="shared" si="134"/>
        <v>0</v>
      </c>
      <c r="X583" s="12">
        <f t="shared" si="135"/>
        <v>0</v>
      </c>
      <c r="Y583" s="12">
        <f t="shared" si="136"/>
        <v>0</v>
      </c>
      <c r="Z583" s="12">
        <f t="shared" si="137"/>
        <v>0</v>
      </c>
      <c r="AA583" s="12">
        <f t="shared" si="126"/>
        <v>0</v>
      </c>
      <c r="AB583" s="12" t="str">
        <f t="shared" si="129"/>
        <v>00</v>
      </c>
      <c r="AC583" s="85" t="e">
        <f>VLOOKUP(AB583,'AMI Ref (2)'!T:U,2,FALSE)</f>
        <v>#N/A</v>
      </c>
      <c r="AD583" s="86"/>
      <c r="AE583" s="77">
        <f>IF(AND($D583=0,$J583="Oil"),'AMI Ref (2)'!$K$5,IF(AND($D583=0,$J583="Gas"),'AMI Ref (2)'!$L$5,IF(AND($D583=0,$J583="Electric"),'AMI Ref (2)'!$M$5,IF(AND($D583=0,$J583="N/A"),0,0))))</f>
        <v>0</v>
      </c>
      <c r="AF583" s="77">
        <f>IF(AND($D583=1,$J583="Oil"),'AMI Ref (2)'!$K$6,IF(AND($D583=1,$J583="Gas"),'AMI Ref (2)'!$L$6,IF(AND($D583=1,$J583="Electric"),'AMI Ref (2)'!$M$6,IF(AND($D583=1,$J583="N/A"),0,0))))</f>
        <v>0</v>
      </c>
      <c r="AG583" s="77">
        <f>IF(AND($D583=2,$J583="Oil"),'AMI Ref (2)'!$K$7,IF(AND($D583=2,$J583="Gas"),'AMI Ref (2)'!$L$7,IF(AND($D583=2,$J583="Electric"),'AMI Ref (2)'!$M$7,IF(AND($D583=2,$J583="N/A"),0,0))))</f>
        <v>0</v>
      </c>
      <c r="AH583" s="77">
        <f>IF(AND($D583=3,$J583="Oil"),'AMI Ref (2)'!$K$8,IF(AND($D583=3,$J583="Gas"),'AMI Ref (2)'!$L$8,IF(AND($D583=3,$J583="Electric"),'AMI Ref (2)'!$M$8,IF(AND($D583=3,$J583="N/A"),0,0))))</f>
        <v>0</v>
      </c>
      <c r="AI583" s="77">
        <f>IF(AND($D583=4,$J583="Oil"),'AMI Ref (2)'!$K$9,IF(AND($D583=4,$J583="Gas"),'AMI Ref (2)'!$L$9,IF(AND($D583=4,$J583="Electric"),'AMI Ref (2)'!$M$9,IF(AND($D583=4,$J583="N/A"),0,0))))</f>
        <v>0</v>
      </c>
      <c r="AJ583" s="77">
        <f>IF(AND($D583=5,$J583="Oil"),'AMI Ref (2)'!$K$10,IF(AND($D583=5,$J583="Gas"),'AMI Ref (2)'!$L$10,IF(AND($D583=5,$J583="Electric"),'AMI Ref (2)'!$M$10,IF(AND($D583=5,$J583="N/A"),0,0))))</f>
        <v>0</v>
      </c>
      <c r="AK583" s="42"/>
      <c r="AL583" s="77">
        <f>IF(AND($D583=0,$K583="Oil"),'AMI Ref (2)'!$N$5,IF(AND($D583=0,$K583="Gas"),'AMI Ref (2)'!$O$5,IF(AND($D583=0,$K583="Electric"),'AMI Ref (2)'!$P$5,IF(AND($D583=0,$K583="N/A"),0,0))))</f>
        <v>0</v>
      </c>
      <c r="AM583" s="77">
        <f>IF(AND($D583=1,$K583="Oil"),'AMI Ref (2)'!$N$6,IF(AND($D583=1,$K583="Gas"),'AMI Ref (2)'!$O$6,IF(AND($D583=1,$K583="Electric"),'AMI Ref (2)'!$P$6,IF(AND($D583=1,$K583="N/A"),0,0))))</f>
        <v>0</v>
      </c>
      <c r="AN583" s="77">
        <f>IF(AND($D583=2,$K583="Oil"),'AMI Ref (2)'!$N$7,IF(AND($D583=2,$K583="Gas"),'AMI Ref (2)'!$O$7,IF(AND($D583=2,$K583="Electric"),'AMI Ref (2)'!$P$7,IF(AND($D583=2,$K583="N/A"),0,0))))</f>
        <v>0</v>
      </c>
      <c r="AO583" s="77">
        <f>IF(AND($D583=3,$K583="Oil"),'AMI Ref (2)'!$N$8,IF(AND($D583=3,$K583="Gas"),'AMI Ref (2)'!$O$8,IF(AND($D583=3,$K583="Electric"),'AMI Ref (2)'!$P$8,IF(AND($D583=3,$K583="N/A"),0,0))))</f>
        <v>0</v>
      </c>
      <c r="AP583" s="77">
        <f>IF(AND($D583=4,$K583="Oil"),'AMI Ref (2)'!$N$9,IF(AND($D583=4,$K583="Gas"),'AMI Ref (2)'!$O$9,IF(AND($D583=4,$K583="Electric"),'AMI Ref (2)'!$P$9,IF(AND($D583=4,$K583="N/A"),0,0))))</f>
        <v>0</v>
      </c>
      <c r="AQ583" s="77">
        <f>IF(AND($D583=5,$K583="Oil"),'AMI Ref (2)'!$N$10,IF(AND($D583=5,$K583="Gas"),'AMI Ref (2)'!$O$10,IF(AND($D583=5,$K583="Electric"),'AMI Ref (2)'!$P$10,IF(AND($D583=5,$K583="N/A"),0,0))))</f>
        <v>0</v>
      </c>
      <c r="AR583" s="86">
        <f t="shared" si="138"/>
        <v>0</v>
      </c>
      <c r="AS583" s="87" t="e">
        <f t="shared" si="139"/>
        <v>#N/A</v>
      </c>
    </row>
    <row r="584" spans="1:45" ht="12.95" customHeight="1" x14ac:dyDescent="0.2">
      <c r="A584" s="68">
        <v>582</v>
      </c>
      <c r="B584" s="79">
        <f>Input!E599</f>
        <v>0</v>
      </c>
      <c r="C584" s="79">
        <f>Input!F599</f>
        <v>0</v>
      </c>
      <c r="D584" s="79">
        <f>Input!G599</f>
        <v>0</v>
      </c>
      <c r="E584" s="79">
        <f>Input!H599</f>
        <v>0</v>
      </c>
      <c r="F584" s="80">
        <f>Input!I599</f>
        <v>0</v>
      </c>
      <c r="G584" s="80">
        <f>Input!J599</f>
        <v>0</v>
      </c>
      <c r="H584" s="79">
        <f>Input!K599</f>
        <v>0</v>
      </c>
      <c r="I584" s="79">
        <f>Input!L599</f>
        <v>0</v>
      </c>
      <c r="J584" s="79">
        <f>Input!M599</f>
        <v>0</v>
      </c>
      <c r="K584" s="79">
        <f>Input!N599</f>
        <v>0</v>
      </c>
      <c r="L584" s="79">
        <f>Input!O599</f>
        <v>0</v>
      </c>
      <c r="M584" s="81" t="str">
        <f t="shared" si="130"/>
        <v/>
      </c>
      <c r="N584" s="82">
        <f t="shared" si="131"/>
        <v>0</v>
      </c>
      <c r="O584" s="83">
        <f>Input!C599</f>
        <v>0</v>
      </c>
      <c r="P584" s="83"/>
      <c r="R584" s="11">
        <f t="shared" si="127"/>
        <v>0</v>
      </c>
      <c r="S584" s="15" t="str">
        <f t="shared" si="128"/>
        <v xml:space="preserve"> </v>
      </c>
      <c r="T584" s="15"/>
      <c r="U584" s="12">
        <f t="shared" si="132"/>
        <v>0</v>
      </c>
      <c r="V584" s="12">
        <f t="shared" si="133"/>
        <v>0</v>
      </c>
      <c r="W584" s="12">
        <f t="shared" si="134"/>
        <v>0</v>
      </c>
      <c r="X584" s="12">
        <f t="shared" si="135"/>
        <v>0</v>
      </c>
      <c r="Y584" s="12">
        <f t="shared" si="136"/>
        <v>0</v>
      </c>
      <c r="Z584" s="12">
        <f t="shared" si="137"/>
        <v>0</v>
      </c>
      <c r="AA584" s="12">
        <f t="shared" si="126"/>
        <v>0</v>
      </c>
      <c r="AB584" s="12" t="str">
        <f t="shared" si="129"/>
        <v>00</v>
      </c>
      <c r="AC584" s="85" t="e">
        <f>VLOOKUP(AB584,'AMI Ref (2)'!T:U,2,FALSE)</f>
        <v>#N/A</v>
      </c>
      <c r="AD584" s="86"/>
      <c r="AE584" s="77">
        <f>IF(AND($D584=0,$J584="Oil"),'AMI Ref (2)'!$K$5,IF(AND($D584=0,$J584="Gas"),'AMI Ref (2)'!$L$5,IF(AND($D584=0,$J584="Electric"),'AMI Ref (2)'!$M$5,IF(AND($D584=0,$J584="N/A"),0,0))))</f>
        <v>0</v>
      </c>
      <c r="AF584" s="77">
        <f>IF(AND($D584=1,$J584="Oil"),'AMI Ref (2)'!$K$6,IF(AND($D584=1,$J584="Gas"),'AMI Ref (2)'!$L$6,IF(AND($D584=1,$J584="Electric"),'AMI Ref (2)'!$M$6,IF(AND($D584=1,$J584="N/A"),0,0))))</f>
        <v>0</v>
      </c>
      <c r="AG584" s="77">
        <f>IF(AND($D584=2,$J584="Oil"),'AMI Ref (2)'!$K$7,IF(AND($D584=2,$J584="Gas"),'AMI Ref (2)'!$L$7,IF(AND($D584=2,$J584="Electric"),'AMI Ref (2)'!$M$7,IF(AND($D584=2,$J584="N/A"),0,0))))</f>
        <v>0</v>
      </c>
      <c r="AH584" s="77">
        <f>IF(AND($D584=3,$J584="Oil"),'AMI Ref (2)'!$K$8,IF(AND($D584=3,$J584="Gas"),'AMI Ref (2)'!$L$8,IF(AND($D584=3,$J584="Electric"),'AMI Ref (2)'!$M$8,IF(AND($D584=3,$J584="N/A"),0,0))))</f>
        <v>0</v>
      </c>
      <c r="AI584" s="77">
        <f>IF(AND($D584=4,$J584="Oil"),'AMI Ref (2)'!$K$9,IF(AND($D584=4,$J584="Gas"),'AMI Ref (2)'!$L$9,IF(AND($D584=4,$J584="Electric"),'AMI Ref (2)'!$M$9,IF(AND($D584=4,$J584="N/A"),0,0))))</f>
        <v>0</v>
      </c>
      <c r="AJ584" s="77">
        <f>IF(AND($D584=5,$J584="Oil"),'AMI Ref (2)'!$K$10,IF(AND($D584=5,$J584="Gas"),'AMI Ref (2)'!$L$10,IF(AND($D584=5,$J584="Electric"),'AMI Ref (2)'!$M$10,IF(AND($D584=5,$J584="N/A"),0,0))))</f>
        <v>0</v>
      </c>
      <c r="AK584" s="42"/>
      <c r="AL584" s="77">
        <f>IF(AND($D584=0,$K584="Oil"),'AMI Ref (2)'!$N$5,IF(AND($D584=0,$K584="Gas"),'AMI Ref (2)'!$O$5,IF(AND($D584=0,$K584="Electric"),'AMI Ref (2)'!$P$5,IF(AND($D584=0,$K584="N/A"),0,0))))</f>
        <v>0</v>
      </c>
      <c r="AM584" s="77">
        <f>IF(AND($D584=1,$K584="Oil"),'AMI Ref (2)'!$N$6,IF(AND($D584=1,$K584="Gas"),'AMI Ref (2)'!$O$6,IF(AND($D584=1,$K584="Electric"),'AMI Ref (2)'!$P$6,IF(AND($D584=1,$K584="N/A"),0,0))))</f>
        <v>0</v>
      </c>
      <c r="AN584" s="77">
        <f>IF(AND($D584=2,$K584="Oil"),'AMI Ref (2)'!$N$7,IF(AND($D584=2,$K584="Gas"),'AMI Ref (2)'!$O$7,IF(AND($D584=2,$K584="Electric"),'AMI Ref (2)'!$P$7,IF(AND($D584=2,$K584="N/A"),0,0))))</f>
        <v>0</v>
      </c>
      <c r="AO584" s="77">
        <f>IF(AND($D584=3,$K584="Oil"),'AMI Ref (2)'!$N$8,IF(AND($D584=3,$K584="Gas"),'AMI Ref (2)'!$O$8,IF(AND($D584=3,$K584="Electric"),'AMI Ref (2)'!$P$8,IF(AND($D584=3,$K584="N/A"),0,0))))</f>
        <v>0</v>
      </c>
      <c r="AP584" s="77">
        <f>IF(AND($D584=4,$K584="Oil"),'AMI Ref (2)'!$N$9,IF(AND($D584=4,$K584="Gas"),'AMI Ref (2)'!$O$9,IF(AND($D584=4,$K584="Electric"),'AMI Ref (2)'!$P$9,IF(AND($D584=4,$K584="N/A"),0,0))))</f>
        <v>0</v>
      </c>
      <c r="AQ584" s="77">
        <f>IF(AND($D584=5,$K584="Oil"),'AMI Ref (2)'!$N$10,IF(AND($D584=5,$K584="Gas"),'AMI Ref (2)'!$O$10,IF(AND($D584=5,$K584="Electric"),'AMI Ref (2)'!$P$10,IF(AND($D584=5,$K584="N/A"),0,0))))</f>
        <v>0</v>
      </c>
      <c r="AR584" s="86">
        <f t="shared" si="138"/>
        <v>0</v>
      </c>
      <c r="AS584" s="87" t="e">
        <f t="shared" si="139"/>
        <v>#N/A</v>
      </c>
    </row>
    <row r="585" spans="1:45" ht="12.95" customHeight="1" x14ac:dyDescent="0.2">
      <c r="A585" s="68">
        <v>583</v>
      </c>
      <c r="B585" s="79">
        <f>Input!E600</f>
        <v>0</v>
      </c>
      <c r="C585" s="79">
        <f>Input!F600</f>
        <v>0</v>
      </c>
      <c r="D585" s="79">
        <f>Input!G600</f>
        <v>0</v>
      </c>
      <c r="E585" s="79">
        <f>Input!H600</f>
        <v>0</v>
      </c>
      <c r="F585" s="80">
        <f>Input!I600</f>
        <v>0</v>
      </c>
      <c r="G585" s="80">
        <f>Input!J600</f>
        <v>0</v>
      </c>
      <c r="H585" s="79">
        <f>Input!K600</f>
        <v>0</v>
      </c>
      <c r="I585" s="79">
        <f>Input!L600</f>
        <v>0</v>
      </c>
      <c r="J585" s="79">
        <f>Input!M600</f>
        <v>0</v>
      </c>
      <c r="K585" s="79">
        <f>Input!N600</f>
        <v>0</v>
      </c>
      <c r="L585" s="79">
        <f>Input!O600</f>
        <v>0</v>
      </c>
      <c r="M585" s="81" t="str">
        <f t="shared" si="130"/>
        <v/>
      </c>
      <c r="N585" s="82">
        <f t="shared" si="131"/>
        <v>0</v>
      </c>
      <c r="O585" s="83">
        <f>Input!C600</f>
        <v>0</v>
      </c>
      <c r="P585" s="83"/>
      <c r="R585" s="11">
        <f t="shared" si="127"/>
        <v>0</v>
      </c>
      <c r="S585" s="15" t="str">
        <f t="shared" si="128"/>
        <v xml:space="preserve"> </v>
      </c>
      <c r="T585" s="15"/>
      <c r="U585" s="12">
        <f t="shared" si="132"/>
        <v>0</v>
      </c>
      <c r="V585" s="12">
        <f t="shared" si="133"/>
        <v>0</v>
      </c>
      <c r="W585" s="12">
        <f t="shared" si="134"/>
        <v>0</v>
      </c>
      <c r="X585" s="12">
        <f t="shared" si="135"/>
        <v>0</v>
      </c>
      <c r="Y585" s="12">
        <f t="shared" si="136"/>
        <v>0</v>
      </c>
      <c r="Z585" s="12">
        <f t="shared" si="137"/>
        <v>0</v>
      </c>
      <c r="AA585" s="12">
        <f t="shared" si="126"/>
        <v>0</v>
      </c>
      <c r="AB585" s="12" t="str">
        <f t="shared" si="129"/>
        <v>00</v>
      </c>
      <c r="AC585" s="85" t="e">
        <f>VLOOKUP(AB585,'AMI Ref (2)'!T:U,2,FALSE)</f>
        <v>#N/A</v>
      </c>
      <c r="AD585" s="86"/>
      <c r="AE585" s="77">
        <f>IF(AND($D585=0,$J585="Oil"),'AMI Ref (2)'!$K$5,IF(AND($D585=0,$J585="Gas"),'AMI Ref (2)'!$L$5,IF(AND($D585=0,$J585="Electric"),'AMI Ref (2)'!$M$5,IF(AND($D585=0,$J585="N/A"),0,0))))</f>
        <v>0</v>
      </c>
      <c r="AF585" s="77">
        <f>IF(AND($D585=1,$J585="Oil"),'AMI Ref (2)'!$K$6,IF(AND($D585=1,$J585="Gas"),'AMI Ref (2)'!$L$6,IF(AND($D585=1,$J585="Electric"),'AMI Ref (2)'!$M$6,IF(AND($D585=1,$J585="N/A"),0,0))))</f>
        <v>0</v>
      </c>
      <c r="AG585" s="77">
        <f>IF(AND($D585=2,$J585="Oil"),'AMI Ref (2)'!$K$7,IF(AND($D585=2,$J585="Gas"),'AMI Ref (2)'!$L$7,IF(AND($D585=2,$J585="Electric"),'AMI Ref (2)'!$M$7,IF(AND($D585=2,$J585="N/A"),0,0))))</f>
        <v>0</v>
      </c>
      <c r="AH585" s="77">
        <f>IF(AND($D585=3,$J585="Oil"),'AMI Ref (2)'!$K$8,IF(AND($D585=3,$J585="Gas"),'AMI Ref (2)'!$L$8,IF(AND($D585=3,$J585="Electric"),'AMI Ref (2)'!$M$8,IF(AND($D585=3,$J585="N/A"),0,0))))</f>
        <v>0</v>
      </c>
      <c r="AI585" s="77">
        <f>IF(AND($D585=4,$J585="Oil"),'AMI Ref (2)'!$K$9,IF(AND($D585=4,$J585="Gas"),'AMI Ref (2)'!$L$9,IF(AND($D585=4,$J585="Electric"),'AMI Ref (2)'!$M$9,IF(AND($D585=4,$J585="N/A"),0,0))))</f>
        <v>0</v>
      </c>
      <c r="AJ585" s="77">
        <f>IF(AND($D585=5,$J585="Oil"),'AMI Ref (2)'!$K$10,IF(AND($D585=5,$J585="Gas"),'AMI Ref (2)'!$L$10,IF(AND($D585=5,$J585="Electric"),'AMI Ref (2)'!$M$10,IF(AND($D585=5,$J585="N/A"),0,0))))</f>
        <v>0</v>
      </c>
      <c r="AK585" s="42"/>
      <c r="AL585" s="77">
        <f>IF(AND($D585=0,$K585="Oil"),'AMI Ref (2)'!$N$5,IF(AND($D585=0,$K585="Gas"),'AMI Ref (2)'!$O$5,IF(AND($D585=0,$K585="Electric"),'AMI Ref (2)'!$P$5,IF(AND($D585=0,$K585="N/A"),0,0))))</f>
        <v>0</v>
      </c>
      <c r="AM585" s="77">
        <f>IF(AND($D585=1,$K585="Oil"),'AMI Ref (2)'!$N$6,IF(AND($D585=1,$K585="Gas"),'AMI Ref (2)'!$O$6,IF(AND($D585=1,$K585="Electric"),'AMI Ref (2)'!$P$6,IF(AND($D585=1,$K585="N/A"),0,0))))</f>
        <v>0</v>
      </c>
      <c r="AN585" s="77">
        <f>IF(AND($D585=2,$K585="Oil"),'AMI Ref (2)'!$N$7,IF(AND($D585=2,$K585="Gas"),'AMI Ref (2)'!$O$7,IF(AND($D585=2,$K585="Electric"),'AMI Ref (2)'!$P$7,IF(AND($D585=2,$K585="N/A"),0,0))))</f>
        <v>0</v>
      </c>
      <c r="AO585" s="77">
        <f>IF(AND($D585=3,$K585="Oil"),'AMI Ref (2)'!$N$8,IF(AND($D585=3,$K585="Gas"),'AMI Ref (2)'!$O$8,IF(AND($D585=3,$K585="Electric"),'AMI Ref (2)'!$P$8,IF(AND($D585=3,$K585="N/A"),0,0))))</f>
        <v>0</v>
      </c>
      <c r="AP585" s="77">
        <f>IF(AND($D585=4,$K585="Oil"),'AMI Ref (2)'!$N$9,IF(AND($D585=4,$K585="Gas"),'AMI Ref (2)'!$O$9,IF(AND($D585=4,$K585="Electric"),'AMI Ref (2)'!$P$9,IF(AND($D585=4,$K585="N/A"),0,0))))</f>
        <v>0</v>
      </c>
      <c r="AQ585" s="77">
        <f>IF(AND($D585=5,$K585="Oil"),'AMI Ref (2)'!$N$10,IF(AND($D585=5,$K585="Gas"),'AMI Ref (2)'!$O$10,IF(AND($D585=5,$K585="Electric"),'AMI Ref (2)'!$P$10,IF(AND($D585=5,$K585="N/A"),0,0))))</f>
        <v>0</v>
      </c>
      <c r="AR585" s="86">
        <f t="shared" si="138"/>
        <v>0</v>
      </c>
      <c r="AS585" s="87" t="e">
        <f t="shared" si="139"/>
        <v>#N/A</v>
      </c>
    </row>
    <row r="586" spans="1:45" ht="12.95" customHeight="1" x14ac:dyDescent="0.2">
      <c r="A586" s="68">
        <v>584</v>
      </c>
      <c r="B586" s="79">
        <f>Input!E601</f>
        <v>0</v>
      </c>
      <c r="C586" s="79">
        <f>Input!F601</f>
        <v>0</v>
      </c>
      <c r="D586" s="79">
        <f>Input!G601</f>
        <v>0</v>
      </c>
      <c r="E586" s="79">
        <f>Input!H601</f>
        <v>0</v>
      </c>
      <c r="F586" s="80">
        <f>Input!I601</f>
        <v>0</v>
      </c>
      <c r="G586" s="80">
        <f>Input!J601</f>
        <v>0</v>
      </c>
      <c r="H586" s="79">
        <f>Input!K601</f>
        <v>0</v>
      </c>
      <c r="I586" s="79">
        <f>Input!L601</f>
        <v>0</v>
      </c>
      <c r="J586" s="79">
        <f>Input!M601</f>
        <v>0</v>
      </c>
      <c r="K586" s="79">
        <f>Input!N601</f>
        <v>0</v>
      </c>
      <c r="L586" s="79">
        <f>Input!O601</f>
        <v>0</v>
      </c>
      <c r="M586" s="81" t="str">
        <f t="shared" si="130"/>
        <v/>
      </c>
      <c r="N586" s="82">
        <f t="shared" si="131"/>
        <v>0</v>
      </c>
      <c r="O586" s="83">
        <f>Input!C601</f>
        <v>0</v>
      </c>
      <c r="P586" s="83"/>
      <c r="R586" s="11">
        <f t="shared" si="127"/>
        <v>0</v>
      </c>
      <c r="S586" s="15" t="str">
        <f t="shared" si="128"/>
        <v xml:space="preserve"> </v>
      </c>
      <c r="T586" s="15"/>
      <c r="U586" s="12">
        <f t="shared" si="132"/>
        <v>0</v>
      </c>
      <c r="V586" s="12">
        <f t="shared" si="133"/>
        <v>0</v>
      </c>
      <c r="W586" s="12">
        <f t="shared" si="134"/>
        <v>0</v>
      </c>
      <c r="X586" s="12">
        <f t="shared" si="135"/>
        <v>0</v>
      </c>
      <c r="Y586" s="12">
        <f t="shared" si="136"/>
        <v>0</v>
      </c>
      <c r="Z586" s="12">
        <f t="shared" si="137"/>
        <v>0</v>
      </c>
      <c r="AA586" s="12">
        <f t="shared" si="126"/>
        <v>0</v>
      </c>
      <c r="AB586" s="12" t="str">
        <f t="shared" si="129"/>
        <v>00</v>
      </c>
      <c r="AC586" s="85" t="e">
        <f>VLOOKUP(AB586,'AMI Ref (2)'!T:U,2,FALSE)</f>
        <v>#N/A</v>
      </c>
      <c r="AD586" s="86"/>
      <c r="AE586" s="77">
        <f>IF(AND($D586=0,$J586="Oil"),'AMI Ref (2)'!$K$5,IF(AND($D586=0,$J586="Gas"),'AMI Ref (2)'!$L$5,IF(AND($D586=0,$J586="Electric"),'AMI Ref (2)'!$M$5,IF(AND($D586=0,$J586="N/A"),0,0))))</f>
        <v>0</v>
      </c>
      <c r="AF586" s="77">
        <f>IF(AND($D586=1,$J586="Oil"),'AMI Ref (2)'!$K$6,IF(AND($D586=1,$J586="Gas"),'AMI Ref (2)'!$L$6,IF(AND($D586=1,$J586="Electric"),'AMI Ref (2)'!$M$6,IF(AND($D586=1,$J586="N/A"),0,0))))</f>
        <v>0</v>
      </c>
      <c r="AG586" s="77">
        <f>IF(AND($D586=2,$J586="Oil"),'AMI Ref (2)'!$K$7,IF(AND($D586=2,$J586="Gas"),'AMI Ref (2)'!$L$7,IF(AND($D586=2,$J586="Electric"),'AMI Ref (2)'!$M$7,IF(AND($D586=2,$J586="N/A"),0,0))))</f>
        <v>0</v>
      </c>
      <c r="AH586" s="77">
        <f>IF(AND($D586=3,$J586="Oil"),'AMI Ref (2)'!$K$8,IF(AND($D586=3,$J586="Gas"),'AMI Ref (2)'!$L$8,IF(AND($D586=3,$J586="Electric"),'AMI Ref (2)'!$M$8,IF(AND($D586=3,$J586="N/A"),0,0))))</f>
        <v>0</v>
      </c>
      <c r="AI586" s="77">
        <f>IF(AND($D586=4,$J586="Oil"),'AMI Ref (2)'!$K$9,IF(AND($D586=4,$J586="Gas"),'AMI Ref (2)'!$L$9,IF(AND($D586=4,$J586="Electric"),'AMI Ref (2)'!$M$9,IF(AND($D586=4,$J586="N/A"),0,0))))</f>
        <v>0</v>
      </c>
      <c r="AJ586" s="77">
        <f>IF(AND($D586=5,$J586="Oil"),'AMI Ref (2)'!$K$10,IF(AND($D586=5,$J586="Gas"),'AMI Ref (2)'!$L$10,IF(AND($D586=5,$J586="Electric"),'AMI Ref (2)'!$M$10,IF(AND($D586=5,$J586="N/A"),0,0))))</f>
        <v>0</v>
      </c>
      <c r="AK586" s="42"/>
      <c r="AL586" s="77">
        <f>IF(AND($D586=0,$K586="Oil"),'AMI Ref (2)'!$N$5,IF(AND($D586=0,$K586="Gas"),'AMI Ref (2)'!$O$5,IF(AND($D586=0,$K586="Electric"),'AMI Ref (2)'!$P$5,IF(AND($D586=0,$K586="N/A"),0,0))))</f>
        <v>0</v>
      </c>
      <c r="AM586" s="77">
        <f>IF(AND($D586=1,$K586="Oil"),'AMI Ref (2)'!$N$6,IF(AND($D586=1,$K586="Gas"),'AMI Ref (2)'!$O$6,IF(AND($D586=1,$K586="Electric"),'AMI Ref (2)'!$P$6,IF(AND($D586=1,$K586="N/A"),0,0))))</f>
        <v>0</v>
      </c>
      <c r="AN586" s="77">
        <f>IF(AND($D586=2,$K586="Oil"),'AMI Ref (2)'!$N$7,IF(AND($D586=2,$K586="Gas"),'AMI Ref (2)'!$O$7,IF(AND($D586=2,$K586="Electric"),'AMI Ref (2)'!$P$7,IF(AND($D586=2,$K586="N/A"),0,0))))</f>
        <v>0</v>
      </c>
      <c r="AO586" s="77">
        <f>IF(AND($D586=3,$K586="Oil"),'AMI Ref (2)'!$N$8,IF(AND($D586=3,$K586="Gas"),'AMI Ref (2)'!$O$8,IF(AND($D586=3,$K586="Electric"),'AMI Ref (2)'!$P$8,IF(AND($D586=3,$K586="N/A"),0,0))))</f>
        <v>0</v>
      </c>
      <c r="AP586" s="77">
        <f>IF(AND($D586=4,$K586="Oil"),'AMI Ref (2)'!$N$9,IF(AND($D586=4,$K586="Gas"),'AMI Ref (2)'!$O$9,IF(AND($D586=4,$K586="Electric"),'AMI Ref (2)'!$P$9,IF(AND($D586=4,$K586="N/A"),0,0))))</f>
        <v>0</v>
      </c>
      <c r="AQ586" s="77">
        <f>IF(AND($D586=5,$K586="Oil"),'AMI Ref (2)'!$N$10,IF(AND($D586=5,$K586="Gas"),'AMI Ref (2)'!$O$10,IF(AND($D586=5,$K586="Electric"),'AMI Ref (2)'!$P$10,IF(AND($D586=5,$K586="N/A"),0,0))))</f>
        <v>0</v>
      </c>
      <c r="AR586" s="86">
        <f t="shared" si="138"/>
        <v>0</v>
      </c>
      <c r="AS586" s="87" t="e">
        <f t="shared" si="139"/>
        <v>#N/A</v>
      </c>
    </row>
    <row r="587" spans="1:45" ht="12.95" customHeight="1" x14ac:dyDescent="0.2">
      <c r="A587" s="68">
        <v>585</v>
      </c>
      <c r="B587" s="79">
        <f>Input!E602</f>
        <v>0</v>
      </c>
      <c r="C587" s="79">
        <f>Input!F602</f>
        <v>0</v>
      </c>
      <c r="D587" s="79">
        <f>Input!G602</f>
        <v>0</v>
      </c>
      <c r="E587" s="79">
        <f>Input!H602</f>
        <v>0</v>
      </c>
      <c r="F587" s="80">
        <f>Input!I602</f>
        <v>0</v>
      </c>
      <c r="G587" s="80">
        <f>Input!J602</f>
        <v>0</v>
      </c>
      <c r="H587" s="79">
        <f>Input!K602</f>
        <v>0</v>
      </c>
      <c r="I587" s="79">
        <f>Input!L602</f>
        <v>0</v>
      </c>
      <c r="J587" s="79">
        <f>Input!M602</f>
        <v>0</v>
      </c>
      <c r="K587" s="79">
        <f>Input!N602</f>
        <v>0</v>
      </c>
      <c r="L587" s="79">
        <f>Input!O602</f>
        <v>0</v>
      </c>
      <c r="M587" s="81" t="str">
        <f t="shared" si="130"/>
        <v/>
      </c>
      <c r="N587" s="82">
        <f t="shared" si="131"/>
        <v>0</v>
      </c>
      <c r="O587" s="83">
        <f>Input!C602</f>
        <v>0</v>
      </c>
      <c r="P587" s="83"/>
      <c r="R587" s="11">
        <f t="shared" si="127"/>
        <v>0</v>
      </c>
      <c r="S587" s="15" t="str">
        <f t="shared" si="128"/>
        <v xml:space="preserve"> </v>
      </c>
      <c r="T587" s="15"/>
      <c r="U587" s="12">
        <f t="shared" si="132"/>
        <v>0</v>
      </c>
      <c r="V587" s="12">
        <f t="shared" si="133"/>
        <v>0</v>
      </c>
      <c r="W587" s="12">
        <f t="shared" si="134"/>
        <v>0</v>
      </c>
      <c r="X587" s="12">
        <f t="shared" si="135"/>
        <v>0</v>
      </c>
      <c r="Y587" s="12">
        <f t="shared" si="136"/>
        <v>0</v>
      </c>
      <c r="Z587" s="12">
        <f t="shared" si="137"/>
        <v>0</v>
      </c>
      <c r="AA587" s="12">
        <f t="shared" si="126"/>
        <v>0</v>
      </c>
      <c r="AB587" s="12" t="str">
        <f t="shared" si="129"/>
        <v>00</v>
      </c>
      <c r="AC587" s="85" t="e">
        <f>VLOOKUP(AB587,'AMI Ref (2)'!T:U,2,FALSE)</f>
        <v>#N/A</v>
      </c>
      <c r="AD587" s="86"/>
      <c r="AE587" s="77">
        <f>IF(AND($D587=0,$J587="Oil"),'AMI Ref (2)'!$K$5,IF(AND($D587=0,$J587="Gas"),'AMI Ref (2)'!$L$5,IF(AND($D587=0,$J587="Electric"),'AMI Ref (2)'!$M$5,IF(AND($D587=0,$J587="N/A"),0,0))))</f>
        <v>0</v>
      </c>
      <c r="AF587" s="77">
        <f>IF(AND($D587=1,$J587="Oil"),'AMI Ref (2)'!$K$6,IF(AND($D587=1,$J587="Gas"),'AMI Ref (2)'!$L$6,IF(AND($D587=1,$J587="Electric"),'AMI Ref (2)'!$M$6,IF(AND($D587=1,$J587="N/A"),0,0))))</f>
        <v>0</v>
      </c>
      <c r="AG587" s="77">
        <f>IF(AND($D587=2,$J587="Oil"),'AMI Ref (2)'!$K$7,IF(AND($D587=2,$J587="Gas"),'AMI Ref (2)'!$L$7,IF(AND($D587=2,$J587="Electric"),'AMI Ref (2)'!$M$7,IF(AND($D587=2,$J587="N/A"),0,0))))</f>
        <v>0</v>
      </c>
      <c r="AH587" s="77">
        <f>IF(AND($D587=3,$J587="Oil"),'AMI Ref (2)'!$K$8,IF(AND($D587=3,$J587="Gas"),'AMI Ref (2)'!$L$8,IF(AND($D587=3,$J587="Electric"),'AMI Ref (2)'!$M$8,IF(AND($D587=3,$J587="N/A"),0,0))))</f>
        <v>0</v>
      </c>
      <c r="AI587" s="77">
        <f>IF(AND($D587=4,$J587="Oil"),'AMI Ref (2)'!$K$9,IF(AND($D587=4,$J587="Gas"),'AMI Ref (2)'!$L$9,IF(AND($D587=4,$J587="Electric"),'AMI Ref (2)'!$M$9,IF(AND($D587=4,$J587="N/A"),0,0))))</f>
        <v>0</v>
      </c>
      <c r="AJ587" s="77">
        <f>IF(AND($D587=5,$J587="Oil"),'AMI Ref (2)'!$K$10,IF(AND($D587=5,$J587="Gas"),'AMI Ref (2)'!$L$10,IF(AND($D587=5,$J587="Electric"),'AMI Ref (2)'!$M$10,IF(AND($D587=5,$J587="N/A"),0,0))))</f>
        <v>0</v>
      </c>
      <c r="AK587" s="42"/>
      <c r="AL587" s="77">
        <f>IF(AND($D587=0,$K587="Oil"),'AMI Ref (2)'!$N$5,IF(AND($D587=0,$K587="Gas"),'AMI Ref (2)'!$O$5,IF(AND($D587=0,$K587="Electric"),'AMI Ref (2)'!$P$5,IF(AND($D587=0,$K587="N/A"),0,0))))</f>
        <v>0</v>
      </c>
      <c r="AM587" s="77">
        <f>IF(AND($D587=1,$K587="Oil"),'AMI Ref (2)'!$N$6,IF(AND($D587=1,$K587="Gas"),'AMI Ref (2)'!$O$6,IF(AND($D587=1,$K587="Electric"),'AMI Ref (2)'!$P$6,IF(AND($D587=1,$K587="N/A"),0,0))))</f>
        <v>0</v>
      </c>
      <c r="AN587" s="77">
        <f>IF(AND($D587=2,$K587="Oil"),'AMI Ref (2)'!$N$7,IF(AND($D587=2,$K587="Gas"),'AMI Ref (2)'!$O$7,IF(AND($D587=2,$K587="Electric"),'AMI Ref (2)'!$P$7,IF(AND($D587=2,$K587="N/A"),0,0))))</f>
        <v>0</v>
      </c>
      <c r="AO587" s="77">
        <f>IF(AND($D587=3,$K587="Oil"),'AMI Ref (2)'!$N$8,IF(AND($D587=3,$K587="Gas"),'AMI Ref (2)'!$O$8,IF(AND($D587=3,$K587="Electric"),'AMI Ref (2)'!$P$8,IF(AND($D587=3,$K587="N/A"),0,0))))</f>
        <v>0</v>
      </c>
      <c r="AP587" s="77">
        <f>IF(AND($D587=4,$K587="Oil"),'AMI Ref (2)'!$N$9,IF(AND($D587=4,$K587="Gas"),'AMI Ref (2)'!$O$9,IF(AND($D587=4,$K587="Electric"),'AMI Ref (2)'!$P$9,IF(AND($D587=4,$K587="N/A"),0,0))))</f>
        <v>0</v>
      </c>
      <c r="AQ587" s="77">
        <f>IF(AND($D587=5,$K587="Oil"),'AMI Ref (2)'!$N$10,IF(AND($D587=5,$K587="Gas"),'AMI Ref (2)'!$O$10,IF(AND($D587=5,$K587="Electric"),'AMI Ref (2)'!$P$10,IF(AND($D587=5,$K587="N/A"),0,0))))</f>
        <v>0</v>
      </c>
      <c r="AR587" s="86">
        <f t="shared" si="138"/>
        <v>0</v>
      </c>
      <c r="AS587" s="87" t="e">
        <f t="shared" si="139"/>
        <v>#N/A</v>
      </c>
    </row>
    <row r="588" spans="1:45" ht="12.95" customHeight="1" x14ac:dyDescent="0.2">
      <c r="A588" s="68">
        <v>586</v>
      </c>
      <c r="B588" s="79">
        <f>Input!E603</f>
        <v>0</v>
      </c>
      <c r="C588" s="79">
        <f>Input!F603</f>
        <v>0</v>
      </c>
      <c r="D588" s="79">
        <f>Input!G603</f>
        <v>0</v>
      </c>
      <c r="E588" s="79">
        <f>Input!H603</f>
        <v>0</v>
      </c>
      <c r="F588" s="80">
        <f>Input!I603</f>
        <v>0</v>
      </c>
      <c r="G588" s="80">
        <f>Input!J603</f>
        <v>0</v>
      </c>
      <c r="H588" s="79">
        <f>Input!K603</f>
        <v>0</v>
      </c>
      <c r="I588" s="79">
        <f>Input!L603</f>
        <v>0</v>
      </c>
      <c r="J588" s="79">
        <f>Input!M603</f>
        <v>0</v>
      </c>
      <c r="K588" s="79">
        <f>Input!N603</f>
        <v>0</v>
      </c>
      <c r="L588" s="79">
        <f>Input!O603</f>
        <v>0</v>
      </c>
      <c r="M588" s="81" t="str">
        <f t="shared" si="130"/>
        <v/>
      </c>
      <c r="N588" s="82">
        <f t="shared" si="131"/>
        <v>0</v>
      </c>
      <c r="O588" s="83">
        <f>Input!C603</f>
        <v>0</v>
      </c>
      <c r="P588" s="83"/>
      <c r="R588" s="11">
        <f t="shared" si="127"/>
        <v>0</v>
      </c>
      <c r="S588" s="15" t="str">
        <f t="shared" si="128"/>
        <v xml:space="preserve"> </v>
      </c>
      <c r="T588" s="15"/>
      <c r="U588" s="12">
        <f t="shared" si="132"/>
        <v>0</v>
      </c>
      <c r="V588" s="12">
        <f t="shared" si="133"/>
        <v>0</v>
      </c>
      <c r="W588" s="12">
        <f t="shared" si="134"/>
        <v>0</v>
      </c>
      <c r="X588" s="12">
        <f t="shared" si="135"/>
        <v>0</v>
      </c>
      <c r="Y588" s="12">
        <f t="shared" si="136"/>
        <v>0</v>
      </c>
      <c r="Z588" s="12">
        <f t="shared" si="137"/>
        <v>0</v>
      </c>
      <c r="AA588" s="12">
        <f t="shared" si="126"/>
        <v>0</v>
      </c>
      <c r="AB588" s="12" t="str">
        <f t="shared" si="129"/>
        <v>00</v>
      </c>
      <c r="AC588" s="85" t="e">
        <f>VLOOKUP(AB588,'AMI Ref (2)'!T:U,2,FALSE)</f>
        <v>#N/A</v>
      </c>
      <c r="AD588" s="86"/>
      <c r="AE588" s="77">
        <f>IF(AND($D588=0,$J588="Oil"),'AMI Ref (2)'!$K$5,IF(AND($D588=0,$J588="Gas"),'AMI Ref (2)'!$L$5,IF(AND($D588=0,$J588="Electric"),'AMI Ref (2)'!$M$5,IF(AND($D588=0,$J588="N/A"),0,0))))</f>
        <v>0</v>
      </c>
      <c r="AF588" s="77">
        <f>IF(AND($D588=1,$J588="Oil"),'AMI Ref (2)'!$K$6,IF(AND($D588=1,$J588="Gas"),'AMI Ref (2)'!$L$6,IF(AND($D588=1,$J588="Electric"),'AMI Ref (2)'!$M$6,IF(AND($D588=1,$J588="N/A"),0,0))))</f>
        <v>0</v>
      </c>
      <c r="AG588" s="77">
        <f>IF(AND($D588=2,$J588="Oil"),'AMI Ref (2)'!$K$7,IF(AND($D588=2,$J588="Gas"),'AMI Ref (2)'!$L$7,IF(AND($D588=2,$J588="Electric"),'AMI Ref (2)'!$M$7,IF(AND($D588=2,$J588="N/A"),0,0))))</f>
        <v>0</v>
      </c>
      <c r="AH588" s="77">
        <f>IF(AND($D588=3,$J588="Oil"),'AMI Ref (2)'!$K$8,IF(AND($D588=3,$J588="Gas"),'AMI Ref (2)'!$L$8,IF(AND($D588=3,$J588="Electric"),'AMI Ref (2)'!$M$8,IF(AND($D588=3,$J588="N/A"),0,0))))</f>
        <v>0</v>
      </c>
      <c r="AI588" s="77">
        <f>IF(AND($D588=4,$J588="Oil"),'AMI Ref (2)'!$K$9,IF(AND($D588=4,$J588="Gas"),'AMI Ref (2)'!$L$9,IF(AND($D588=4,$J588="Electric"),'AMI Ref (2)'!$M$9,IF(AND($D588=4,$J588="N/A"),0,0))))</f>
        <v>0</v>
      </c>
      <c r="AJ588" s="77">
        <f>IF(AND($D588=5,$J588="Oil"),'AMI Ref (2)'!$K$10,IF(AND($D588=5,$J588="Gas"),'AMI Ref (2)'!$L$10,IF(AND($D588=5,$J588="Electric"),'AMI Ref (2)'!$M$10,IF(AND($D588=5,$J588="N/A"),0,0))))</f>
        <v>0</v>
      </c>
      <c r="AK588" s="42"/>
      <c r="AL588" s="77">
        <f>IF(AND($D588=0,$K588="Oil"),'AMI Ref (2)'!$N$5,IF(AND($D588=0,$K588="Gas"),'AMI Ref (2)'!$O$5,IF(AND($D588=0,$K588="Electric"),'AMI Ref (2)'!$P$5,IF(AND($D588=0,$K588="N/A"),0,0))))</f>
        <v>0</v>
      </c>
      <c r="AM588" s="77">
        <f>IF(AND($D588=1,$K588="Oil"),'AMI Ref (2)'!$N$6,IF(AND($D588=1,$K588="Gas"),'AMI Ref (2)'!$O$6,IF(AND($D588=1,$K588="Electric"),'AMI Ref (2)'!$P$6,IF(AND($D588=1,$K588="N/A"),0,0))))</f>
        <v>0</v>
      </c>
      <c r="AN588" s="77">
        <f>IF(AND($D588=2,$K588="Oil"),'AMI Ref (2)'!$N$7,IF(AND($D588=2,$K588="Gas"),'AMI Ref (2)'!$O$7,IF(AND($D588=2,$K588="Electric"),'AMI Ref (2)'!$P$7,IF(AND($D588=2,$K588="N/A"),0,0))))</f>
        <v>0</v>
      </c>
      <c r="AO588" s="77">
        <f>IF(AND($D588=3,$K588="Oil"),'AMI Ref (2)'!$N$8,IF(AND($D588=3,$K588="Gas"),'AMI Ref (2)'!$O$8,IF(AND($D588=3,$K588="Electric"),'AMI Ref (2)'!$P$8,IF(AND($D588=3,$K588="N/A"),0,0))))</f>
        <v>0</v>
      </c>
      <c r="AP588" s="77">
        <f>IF(AND($D588=4,$K588="Oil"),'AMI Ref (2)'!$N$9,IF(AND($D588=4,$K588="Gas"),'AMI Ref (2)'!$O$9,IF(AND($D588=4,$K588="Electric"),'AMI Ref (2)'!$P$9,IF(AND($D588=4,$K588="N/A"),0,0))))</f>
        <v>0</v>
      </c>
      <c r="AQ588" s="77">
        <f>IF(AND($D588=5,$K588="Oil"),'AMI Ref (2)'!$N$10,IF(AND($D588=5,$K588="Gas"),'AMI Ref (2)'!$O$10,IF(AND($D588=5,$K588="Electric"),'AMI Ref (2)'!$P$10,IF(AND($D588=5,$K588="N/A"),0,0))))</f>
        <v>0</v>
      </c>
      <c r="AR588" s="86">
        <f t="shared" si="138"/>
        <v>0</v>
      </c>
      <c r="AS588" s="87" t="e">
        <f t="shared" si="139"/>
        <v>#N/A</v>
      </c>
    </row>
    <row r="589" spans="1:45" ht="12.95" customHeight="1" x14ac:dyDescent="0.2">
      <c r="A589" s="68">
        <v>587</v>
      </c>
      <c r="B589" s="79">
        <f>Input!E604</f>
        <v>0</v>
      </c>
      <c r="C589" s="79">
        <f>Input!F604</f>
        <v>0</v>
      </c>
      <c r="D589" s="79">
        <f>Input!G604</f>
        <v>0</v>
      </c>
      <c r="E589" s="79">
        <f>Input!H604</f>
        <v>0</v>
      </c>
      <c r="F589" s="80">
        <f>Input!I604</f>
        <v>0</v>
      </c>
      <c r="G589" s="80">
        <f>Input!J604</f>
        <v>0</v>
      </c>
      <c r="H589" s="79">
        <f>Input!K604</f>
        <v>0</v>
      </c>
      <c r="I589" s="79">
        <f>Input!L604</f>
        <v>0</v>
      </c>
      <c r="J589" s="79">
        <f>Input!M604</f>
        <v>0</v>
      </c>
      <c r="K589" s="79">
        <f>Input!N604</f>
        <v>0</v>
      </c>
      <c r="L589" s="79">
        <f>Input!O604</f>
        <v>0</v>
      </c>
      <c r="M589" s="81" t="str">
        <f t="shared" si="130"/>
        <v/>
      </c>
      <c r="N589" s="82">
        <f t="shared" si="131"/>
        <v>0</v>
      </c>
      <c r="O589" s="83">
        <f>Input!C604</f>
        <v>0</v>
      </c>
      <c r="P589" s="83"/>
      <c r="R589" s="11">
        <f t="shared" si="127"/>
        <v>0</v>
      </c>
      <c r="S589" s="15" t="str">
        <f t="shared" si="128"/>
        <v xml:space="preserve"> </v>
      </c>
      <c r="T589" s="15"/>
      <c r="U589" s="12">
        <f t="shared" si="132"/>
        <v>0</v>
      </c>
      <c r="V589" s="12">
        <f t="shared" si="133"/>
        <v>0</v>
      </c>
      <c r="W589" s="12">
        <f t="shared" si="134"/>
        <v>0</v>
      </c>
      <c r="X589" s="12">
        <f t="shared" si="135"/>
        <v>0</v>
      </c>
      <c r="Y589" s="12">
        <f t="shared" si="136"/>
        <v>0</v>
      </c>
      <c r="Z589" s="12">
        <f t="shared" si="137"/>
        <v>0</v>
      </c>
      <c r="AA589" s="12">
        <f t="shared" si="126"/>
        <v>0</v>
      </c>
      <c r="AB589" s="12" t="str">
        <f t="shared" si="129"/>
        <v>00</v>
      </c>
      <c r="AC589" s="85" t="e">
        <f>VLOOKUP(AB589,'AMI Ref (2)'!T:U,2,FALSE)</f>
        <v>#N/A</v>
      </c>
      <c r="AD589" s="86"/>
      <c r="AE589" s="77">
        <f>IF(AND($D589=0,$J589="Oil"),'AMI Ref (2)'!$K$5,IF(AND($D589=0,$J589="Gas"),'AMI Ref (2)'!$L$5,IF(AND($D589=0,$J589="Electric"),'AMI Ref (2)'!$M$5,IF(AND($D589=0,$J589="N/A"),0,0))))</f>
        <v>0</v>
      </c>
      <c r="AF589" s="77">
        <f>IF(AND($D589=1,$J589="Oil"),'AMI Ref (2)'!$K$6,IF(AND($D589=1,$J589="Gas"),'AMI Ref (2)'!$L$6,IF(AND($D589=1,$J589="Electric"),'AMI Ref (2)'!$M$6,IF(AND($D589=1,$J589="N/A"),0,0))))</f>
        <v>0</v>
      </c>
      <c r="AG589" s="77">
        <f>IF(AND($D589=2,$J589="Oil"),'AMI Ref (2)'!$K$7,IF(AND($D589=2,$J589="Gas"),'AMI Ref (2)'!$L$7,IF(AND($D589=2,$J589="Electric"),'AMI Ref (2)'!$M$7,IF(AND($D589=2,$J589="N/A"),0,0))))</f>
        <v>0</v>
      </c>
      <c r="AH589" s="77">
        <f>IF(AND($D589=3,$J589="Oil"),'AMI Ref (2)'!$K$8,IF(AND($D589=3,$J589="Gas"),'AMI Ref (2)'!$L$8,IF(AND($D589=3,$J589="Electric"),'AMI Ref (2)'!$M$8,IF(AND($D589=3,$J589="N/A"),0,0))))</f>
        <v>0</v>
      </c>
      <c r="AI589" s="77">
        <f>IF(AND($D589=4,$J589="Oil"),'AMI Ref (2)'!$K$9,IF(AND($D589=4,$J589="Gas"),'AMI Ref (2)'!$L$9,IF(AND($D589=4,$J589="Electric"),'AMI Ref (2)'!$M$9,IF(AND($D589=4,$J589="N/A"),0,0))))</f>
        <v>0</v>
      </c>
      <c r="AJ589" s="77">
        <f>IF(AND($D589=5,$J589="Oil"),'AMI Ref (2)'!$K$10,IF(AND($D589=5,$J589="Gas"),'AMI Ref (2)'!$L$10,IF(AND($D589=5,$J589="Electric"),'AMI Ref (2)'!$M$10,IF(AND($D589=5,$J589="N/A"),0,0))))</f>
        <v>0</v>
      </c>
      <c r="AK589" s="42"/>
      <c r="AL589" s="77">
        <f>IF(AND($D589=0,$K589="Oil"),'AMI Ref (2)'!$N$5,IF(AND($D589=0,$K589="Gas"),'AMI Ref (2)'!$O$5,IF(AND($D589=0,$K589="Electric"),'AMI Ref (2)'!$P$5,IF(AND($D589=0,$K589="N/A"),0,0))))</f>
        <v>0</v>
      </c>
      <c r="AM589" s="77">
        <f>IF(AND($D589=1,$K589="Oil"),'AMI Ref (2)'!$N$6,IF(AND($D589=1,$K589="Gas"),'AMI Ref (2)'!$O$6,IF(AND($D589=1,$K589="Electric"),'AMI Ref (2)'!$P$6,IF(AND($D589=1,$K589="N/A"),0,0))))</f>
        <v>0</v>
      </c>
      <c r="AN589" s="77">
        <f>IF(AND($D589=2,$K589="Oil"),'AMI Ref (2)'!$N$7,IF(AND($D589=2,$K589="Gas"),'AMI Ref (2)'!$O$7,IF(AND($D589=2,$K589="Electric"),'AMI Ref (2)'!$P$7,IF(AND($D589=2,$K589="N/A"),0,0))))</f>
        <v>0</v>
      </c>
      <c r="AO589" s="77">
        <f>IF(AND($D589=3,$K589="Oil"),'AMI Ref (2)'!$N$8,IF(AND($D589=3,$K589="Gas"),'AMI Ref (2)'!$O$8,IF(AND($D589=3,$K589="Electric"),'AMI Ref (2)'!$P$8,IF(AND($D589=3,$K589="N/A"),0,0))))</f>
        <v>0</v>
      </c>
      <c r="AP589" s="77">
        <f>IF(AND($D589=4,$K589="Oil"),'AMI Ref (2)'!$N$9,IF(AND($D589=4,$K589="Gas"),'AMI Ref (2)'!$O$9,IF(AND($D589=4,$K589="Electric"),'AMI Ref (2)'!$P$9,IF(AND($D589=4,$K589="N/A"),0,0))))</f>
        <v>0</v>
      </c>
      <c r="AQ589" s="77">
        <f>IF(AND($D589=5,$K589="Oil"),'AMI Ref (2)'!$N$10,IF(AND($D589=5,$K589="Gas"),'AMI Ref (2)'!$O$10,IF(AND($D589=5,$K589="Electric"),'AMI Ref (2)'!$P$10,IF(AND($D589=5,$K589="N/A"),0,0))))</f>
        <v>0</v>
      </c>
      <c r="AR589" s="86">
        <f t="shared" si="138"/>
        <v>0</v>
      </c>
      <c r="AS589" s="87" t="e">
        <f t="shared" si="139"/>
        <v>#N/A</v>
      </c>
    </row>
    <row r="590" spans="1:45" ht="12.95" customHeight="1" x14ac:dyDescent="0.2">
      <c r="A590" s="68">
        <v>588</v>
      </c>
      <c r="B590" s="79">
        <f>Input!E605</f>
        <v>0</v>
      </c>
      <c r="C590" s="79">
        <f>Input!F605</f>
        <v>0</v>
      </c>
      <c r="D590" s="79">
        <f>Input!G605</f>
        <v>0</v>
      </c>
      <c r="E590" s="79">
        <f>Input!H605</f>
        <v>0</v>
      </c>
      <c r="F590" s="80">
        <f>Input!I605</f>
        <v>0</v>
      </c>
      <c r="G590" s="80">
        <f>Input!J605</f>
        <v>0</v>
      </c>
      <c r="H590" s="79">
        <f>Input!K605</f>
        <v>0</v>
      </c>
      <c r="I590" s="79">
        <f>Input!L605</f>
        <v>0</v>
      </c>
      <c r="J590" s="79">
        <f>Input!M605</f>
        <v>0</v>
      </c>
      <c r="K590" s="79">
        <f>Input!N605</f>
        <v>0</v>
      </c>
      <c r="L590" s="79">
        <f>Input!O605</f>
        <v>0</v>
      </c>
      <c r="M590" s="81" t="str">
        <f t="shared" si="130"/>
        <v/>
      </c>
      <c r="N590" s="82">
        <f t="shared" si="131"/>
        <v>0</v>
      </c>
      <c r="O590" s="83">
        <f>Input!C605</f>
        <v>0</v>
      </c>
      <c r="P590" s="83"/>
      <c r="R590" s="11">
        <f t="shared" si="127"/>
        <v>0</v>
      </c>
      <c r="S590" s="15" t="str">
        <f t="shared" si="128"/>
        <v xml:space="preserve"> </v>
      </c>
      <c r="T590" s="15"/>
      <c r="U590" s="12">
        <f t="shared" si="132"/>
        <v>0</v>
      </c>
      <c r="V590" s="12">
        <f t="shared" si="133"/>
        <v>0</v>
      </c>
      <c r="W590" s="12">
        <f t="shared" si="134"/>
        <v>0</v>
      </c>
      <c r="X590" s="12">
        <f t="shared" si="135"/>
        <v>0</v>
      </c>
      <c r="Y590" s="12">
        <f t="shared" si="136"/>
        <v>0</v>
      </c>
      <c r="Z590" s="12">
        <f t="shared" si="137"/>
        <v>0</v>
      </c>
      <c r="AA590" s="12">
        <f t="shared" si="126"/>
        <v>0</v>
      </c>
      <c r="AB590" s="12" t="str">
        <f t="shared" si="129"/>
        <v>00</v>
      </c>
      <c r="AC590" s="85" t="e">
        <f>VLOOKUP(AB590,'AMI Ref (2)'!T:U,2,FALSE)</f>
        <v>#N/A</v>
      </c>
      <c r="AD590" s="86"/>
      <c r="AE590" s="77">
        <f>IF(AND($D590=0,$J590="Oil"),'AMI Ref (2)'!$K$5,IF(AND($D590=0,$J590="Gas"),'AMI Ref (2)'!$L$5,IF(AND($D590=0,$J590="Electric"),'AMI Ref (2)'!$M$5,IF(AND($D590=0,$J590="N/A"),0,0))))</f>
        <v>0</v>
      </c>
      <c r="AF590" s="77">
        <f>IF(AND($D590=1,$J590="Oil"),'AMI Ref (2)'!$K$6,IF(AND($D590=1,$J590="Gas"),'AMI Ref (2)'!$L$6,IF(AND($D590=1,$J590="Electric"),'AMI Ref (2)'!$M$6,IF(AND($D590=1,$J590="N/A"),0,0))))</f>
        <v>0</v>
      </c>
      <c r="AG590" s="77">
        <f>IF(AND($D590=2,$J590="Oil"),'AMI Ref (2)'!$K$7,IF(AND($D590=2,$J590="Gas"),'AMI Ref (2)'!$L$7,IF(AND($D590=2,$J590="Electric"),'AMI Ref (2)'!$M$7,IF(AND($D590=2,$J590="N/A"),0,0))))</f>
        <v>0</v>
      </c>
      <c r="AH590" s="77">
        <f>IF(AND($D590=3,$J590="Oil"),'AMI Ref (2)'!$K$8,IF(AND($D590=3,$J590="Gas"),'AMI Ref (2)'!$L$8,IF(AND($D590=3,$J590="Electric"),'AMI Ref (2)'!$M$8,IF(AND($D590=3,$J590="N/A"),0,0))))</f>
        <v>0</v>
      </c>
      <c r="AI590" s="77">
        <f>IF(AND($D590=4,$J590="Oil"),'AMI Ref (2)'!$K$9,IF(AND($D590=4,$J590="Gas"),'AMI Ref (2)'!$L$9,IF(AND($D590=4,$J590="Electric"),'AMI Ref (2)'!$M$9,IF(AND($D590=4,$J590="N/A"),0,0))))</f>
        <v>0</v>
      </c>
      <c r="AJ590" s="77">
        <f>IF(AND($D590=5,$J590="Oil"),'AMI Ref (2)'!$K$10,IF(AND($D590=5,$J590="Gas"),'AMI Ref (2)'!$L$10,IF(AND($D590=5,$J590="Electric"),'AMI Ref (2)'!$M$10,IF(AND($D590=5,$J590="N/A"),0,0))))</f>
        <v>0</v>
      </c>
      <c r="AK590" s="42"/>
      <c r="AL590" s="77">
        <f>IF(AND($D590=0,$K590="Oil"),'AMI Ref (2)'!$N$5,IF(AND($D590=0,$K590="Gas"),'AMI Ref (2)'!$O$5,IF(AND($D590=0,$K590="Electric"),'AMI Ref (2)'!$P$5,IF(AND($D590=0,$K590="N/A"),0,0))))</f>
        <v>0</v>
      </c>
      <c r="AM590" s="77">
        <f>IF(AND($D590=1,$K590="Oil"),'AMI Ref (2)'!$N$6,IF(AND($D590=1,$K590="Gas"),'AMI Ref (2)'!$O$6,IF(AND($D590=1,$K590="Electric"),'AMI Ref (2)'!$P$6,IF(AND($D590=1,$K590="N/A"),0,0))))</f>
        <v>0</v>
      </c>
      <c r="AN590" s="77">
        <f>IF(AND($D590=2,$K590="Oil"),'AMI Ref (2)'!$N$7,IF(AND($D590=2,$K590="Gas"),'AMI Ref (2)'!$O$7,IF(AND($D590=2,$K590="Electric"),'AMI Ref (2)'!$P$7,IF(AND($D590=2,$K590="N/A"),0,0))))</f>
        <v>0</v>
      </c>
      <c r="AO590" s="77">
        <f>IF(AND($D590=3,$K590="Oil"),'AMI Ref (2)'!$N$8,IF(AND($D590=3,$K590="Gas"),'AMI Ref (2)'!$O$8,IF(AND($D590=3,$K590="Electric"),'AMI Ref (2)'!$P$8,IF(AND($D590=3,$K590="N/A"),0,0))))</f>
        <v>0</v>
      </c>
      <c r="AP590" s="77">
        <f>IF(AND($D590=4,$K590="Oil"),'AMI Ref (2)'!$N$9,IF(AND($D590=4,$K590="Gas"),'AMI Ref (2)'!$O$9,IF(AND($D590=4,$K590="Electric"),'AMI Ref (2)'!$P$9,IF(AND($D590=4,$K590="N/A"),0,0))))</f>
        <v>0</v>
      </c>
      <c r="AQ590" s="77">
        <f>IF(AND($D590=5,$K590="Oil"),'AMI Ref (2)'!$N$10,IF(AND($D590=5,$K590="Gas"),'AMI Ref (2)'!$O$10,IF(AND($D590=5,$K590="Electric"),'AMI Ref (2)'!$P$10,IF(AND($D590=5,$K590="N/A"),0,0))))</f>
        <v>0</v>
      </c>
      <c r="AR590" s="86">
        <f t="shared" si="138"/>
        <v>0</v>
      </c>
      <c r="AS590" s="87" t="e">
        <f t="shared" si="139"/>
        <v>#N/A</v>
      </c>
    </row>
    <row r="591" spans="1:45" ht="12.95" customHeight="1" x14ac:dyDescent="0.2">
      <c r="A591" s="68">
        <v>589</v>
      </c>
      <c r="B591" s="79">
        <f>Input!E606</f>
        <v>0</v>
      </c>
      <c r="C591" s="79">
        <f>Input!F606</f>
        <v>0</v>
      </c>
      <c r="D591" s="79">
        <f>Input!G606</f>
        <v>0</v>
      </c>
      <c r="E591" s="79">
        <f>Input!H606</f>
        <v>0</v>
      </c>
      <c r="F591" s="80">
        <f>Input!I606</f>
        <v>0</v>
      </c>
      <c r="G591" s="80">
        <f>Input!J606</f>
        <v>0</v>
      </c>
      <c r="H591" s="79">
        <f>Input!K606</f>
        <v>0</v>
      </c>
      <c r="I591" s="79">
        <f>Input!L606</f>
        <v>0</v>
      </c>
      <c r="J591" s="79">
        <f>Input!M606</f>
        <v>0</v>
      </c>
      <c r="K591" s="79">
        <f>Input!N606</f>
        <v>0</v>
      </c>
      <c r="L591" s="79">
        <f>Input!O606</f>
        <v>0</v>
      </c>
      <c r="M591" s="81" t="str">
        <f t="shared" si="130"/>
        <v/>
      </c>
      <c r="N591" s="82">
        <f t="shared" si="131"/>
        <v>0</v>
      </c>
      <c r="O591" s="83">
        <f>Input!C606</f>
        <v>0</v>
      </c>
      <c r="P591" s="83"/>
      <c r="R591" s="11">
        <f t="shared" si="127"/>
        <v>0</v>
      </c>
      <c r="S591" s="15" t="str">
        <f t="shared" si="128"/>
        <v xml:space="preserve"> </v>
      </c>
      <c r="T591" s="15"/>
      <c r="U591" s="12">
        <f t="shared" si="132"/>
        <v>0</v>
      </c>
      <c r="V591" s="12">
        <f t="shared" si="133"/>
        <v>0</v>
      </c>
      <c r="W591" s="12">
        <f t="shared" si="134"/>
        <v>0</v>
      </c>
      <c r="X591" s="12">
        <f t="shared" si="135"/>
        <v>0</v>
      </c>
      <c r="Y591" s="12">
        <f t="shared" si="136"/>
        <v>0</v>
      </c>
      <c r="Z591" s="12">
        <f t="shared" si="137"/>
        <v>0</v>
      </c>
      <c r="AA591" s="12">
        <f t="shared" si="126"/>
        <v>0</v>
      </c>
      <c r="AB591" s="12" t="str">
        <f t="shared" si="129"/>
        <v>00</v>
      </c>
      <c r="AC591" s="85" t="e">
        <f>VLOOKUP(AB591,'AMI Ref (2)'!T:U,2,FALSE)</f>
        <v>#N/A</v>
      </c>
      <c r="AD591" s="86"/>
      <c r="AE591" s="77">
        <f>IF(AND($D591=0,$J591="Oil"),'AMI Ref (2)'!$K$5,IF(AND($D591=0,$J591="Gas"),'AMI Ref (2)'!$L$5,IF(AND($D591=0,$J591="Electric"),'AMI Ref (2)'!$M$5,IF(AND($D591=0,$J591="N/A"),0,0))))</f>
        <v>0</v>
      </c>
      <c r="AF591" s="77">
        <f>IF(AND($D591=1,$J591="Oil"),'AMI Ref (2)'!$K$6,IF(AND($D591=1,$J591="Gas"),'AMI Ref (2)'!$L$6,IF(AND($D591=1,$J591="Electric"),'AMI Ref (2)'!$M$6,IF(AND($D591=1,$J591="N/A"),0,0))))</f>
        <v>0</v>
      </c>
      <c r="AG591" s="77">
        <f>IF(AND($D591=2,$J591="Oil"),'AMI Ref (2)'!$K$7,IF(AND($D591=2,$J591="Gas"),'AMI Ref (2)'!$L$7,IF(AND($D591=2,$J591="Electric"),'AMI Ref (2)'!$M$7,IF(AND($D591=2,$J591="N/A"),0,0))))</f>
        <v>0</v>
      </c>
      <c r="AH591" s="77">
        <f>IF(AND($D591=3,$J591="Oil"),'AMI Ref (2)'!$K$8,IF(AND($D591=3,$J591="Gas"),'AMI Ref (2)'!$L$8,IF(AND($D591=3,$J591="Electric"),'AMI Ref (2)'!$M$8,IF(AND($D591=3,$J591="N/A"),0,0))))</f>
        <v>0</v>
      </c>
      <c r="AI591" s="77">
        <f>IF(AND($D591=4,$J591="Oil"),'AMI Ref (2)'!$K$9,IF(AND($D591=4,$J591="Gas"),'AMI Ref (2)'!$L$9,IF(AND($D591=4,$J591="Electric"),'AMI Ref (2)'!$M$9,IF(AND($D591=4,$J591="N/A"),0,0))))</f>
        <v>0</v>
      </c>
      <c r="AJ591" s="77">
        <f>IF(AND($D591=5,$J591="Oil"),'AMI Ref (2)'!$K$10,IF(AND($D591=5,$J591="Gas"),'AMI Ref (2)'!$L$10,IF(AND($D591=5,$J591="Electric"),'AMI Ref (2)'!$M$10,IF(AND($D591=5,$J591="N/A"),0,0))))</f>
        <v>0</v>
      </c>
      <c r="AK591" s="42"/>
      <c r="AL591" s="77">
        <f>IF(AND($D591=0,$K591="Oil"),'AMI Ref (2)'!$N$5,IF(AND($D591=0,$K591="Gas"),'AMI Ref (2)'!$O$5,IF(AND($D591=0,$K591="Electric"),'AMI Ref (2)'!$P$5,IF(AND($D591=0,$K591="N/A"),0,0))))</f>
        <v>0</v>
      </c>
      <c r="AM591" s="77">
        <f>IF(AND($D591=1,$K591="Oil"),'AMI Ref (2)'!$N$6,IF(AND($D591=1,$K591="Gas"),'AMI Ref (2)'!$O$6,IF(AND($D591=1,$K591="Electric"),'AMI Ref (2)'!$P$6,IF(AND($D591=1,$K591="N/A"),0,0))))</f>
        <v>0</v>
      </c>
      <c r="AN591" s="77">
        <f>IF(AND($D591=2,$K591="Oil"),'AMI Ref (2)'!$N$7,IF(AND($D591=2,$K591="Gas"),'AMI Ref (2)'!$O$7,IF(AND($D591=2,$K591="Electric"),'AMI Ref (2)'!$P$7,IF(AND($D591=2,$K591="N/A"),0,0))))</f>
        <v>0</v>
      </c>
      <c r="AO591" s="77">
        <f>IF(AND($D591=3,$K591="Oil"),'AMI Ref (2)'!$N$8,IF(AND($D591=3,$K591="Gas"),'AMI Ref (2)'!$O$8,IF(AND($D591=3,$K591="Electric"),'AMI Ref (2)'!$P$8,IF(AND($D591=3,$K591="N/A"),0,0))))</f>
        <v>0</v>
      </c>
      <c r="AP591" s="77">
        <f>IF(AND($D591=4,$K591="Oil"),'AMI Ref (2)'!$N$9,IF(AND($D591=4,$K591="Gas"),'AMI Ref (2)'!$O$9,IF(AND($D591=4,$K591="Electric"),'AMI Ref (2)'!$P$9,IF(AND($D591=4,$K591="N/A"),0,0))))</f>
        <v>0</v>
      </c>
      <c r="AQ591" s="77">
        <f>IF(AND($D591=5,$K591="Oil"),'AMI Ref (2)'!$N$10,IF(AND($D591=5,$K591="Gas"),'AMI Ref (2)'!$O$10,IF(AND($D591=5,$K591="Electric"),'AMI Ref (2)'!$P$10,IF(AND($D591=5,$K591="N/A"),0,0))))</f>
        <v>0</v>
      </c>
      <c r="AR591" s="86">
        <f t="shared" si="138"/>
        <v>0</v>
      </c>
      <c r="AS591" s="87" t="e">
        <f t="shared" si="139"/>
        <v>#N/A</v>
      </c>
    </row>
    <row r="592" spans="1:45" ht="12.95" customHeight="1" x14ac:dyDescent="0.2">
      <c r="A592" s="68">
        <v>590</v>
      </c>
      <c r="B592" s="79">
        <f>Input!E607</f>
        <v>0</v>
      </c>
      <c r="C592" s="79">
        <f>Input!F607</f>
        <v>0</v>
      </c>
      <c r="D592" s="79">
        <f>Input!G607</f>
        <v>0</v>
      </c>
      <c r="E592" s="79">
        <f>Input!H607</f>
        <v>0</v>
      </c>
      <c r="F592" s="80">
        <f>Input!I607</f>
        <v>0</v>
      </c>
      <c r="G592" s="80">
        <f>Input!J607</f>
        <v>0</v>
      </c>
      <c r="H592" s="79">
        <f>Input!K607</f>
        <v>0</v>
      </c>
      <c r="I592" s="79">
        <f>Input!L607</f>
        <v>0</v>
      </c>
      <c r="J592" s="79">
        <f>Input!M607</f>
        <v>0</v>
      </c>
      <c r="K592" s="79">
        <f>Input!N607</f>
        <v>0</v>
      </c>
      <c r="L592" s="79">
        <f>Input!O607</f>
        <v>0</v>
      </c>
      <c r="M592" s="81" t="str">
        <f t="shared" si="130"/>
        <v/>
      </c>
      <c r="N592" s="82">
        <f t="shared" si="131"/>
        <v>0</v>
      </c>
      <c r="O592" s="83">
        <f>Input!C607</f>
        <v>0</v>
      </c>
      <c r="P592" s="83"/>
      <c r="R592" s="11">
        <f t="shared" si="127"/>
        <v>0</v>
      </c>
      <c r="S592" s="15" t="str">
        <f t="shared" si="128"/>
        <v xml:space="preserve"> </v>
      </c>
      <c r="T592" s="15"/>
      <c r="U592" s="12">
        <f t="shared" si="132"/>
        <v>0</v>
      </c>
      <c r="V592" s="12">
        <f t="shared" si="133"/>
        <v>0</v>
      </c>
      <c r="W592" s="12">
        <f t="shared" si="134"/>
        <v>0</v>
      </c>
      <c r="X592" s="12">
        <f t="shared" si="135"/>
        <v>0</v>
      </c>
      <c r="Y592" s="12">
        <f t="shared" si="136"/>
        <v>0</v>
      </c>
      <c r="Z592" s="12">
        <f t="shared" si="137"/>
        <v>0</v>
      </c>
      <c r="AA592" s="12">
        <f t="shared" si="126"/>
        <v>0</v>
      </c>
      <c r="AB592" s="12" t="str">
        <f t="shared" si="129"/>
        <v>00</v>
      </c>
      <c r="AC592" s="85" t="e">
        <f>VLOOKUP(AB592,'AMI Ref (2)'!T:U,2,FALSE)</f>
        <v>#N/A</v>
      </c>
      <c r="AD592" s="86"/>
      <c r="AE592" s="77">
        <f>IF(AND($D592=0,$J592="Oil"),'AMI Ref (2)'!$K$5,IF(AND($D592=0,$J592="Gas"),'AMI Ref (2)'!$L$5,IF(AND($D592=0,$J592="Electric"),'AMI Ref (2)'!$M$5,IF(AND($D592=0,$J592="N/A"),0,0))))</f>
        <v>0</v>
      </c>
      <c r="AF592" s="77">
        <f>IF(AND($D592=1,$J592="Oil"),'AMI Ref (2)'!$K$6,IF(AND($D592=1,$J592="Gas"),'AMI Ref (2)'!$L$6,IF(AND($D592=1,$J592="Electric"),'AMI Ref (2)'!$M$6,IF(AND($D592=1,$J592="N/A"),0,0))))</f>
        <v>0</v>
      </c>
      <c r="AG592" s="77">
        <f>IF(AND($D592=2,$J592="Oil"),'AMI Ref (2)'!$K$7,IF(AND($D592=2,$J592="Gas"),'AMI Ref (2)'!$L$7,IF(AND($D592=2,$J592="Electric"),'AMI Ref (2)'!$M$7,IF(AND($D592=2,$J592="N/A"),0,0))))</f>
        <v>0</v>
      </c>
      <c r="AH592" s="77">
        <f>IF(AND($D592=3,$J592="Oil"),'AMI Ref (2)'!$K$8,IF(AND($D592=3,$J592="Gas"),'AMI Ref (2)'!$L$8,IF(AND($D592=3,$J592="Electric"),'AMI Ref (2)'!$M$8,IF(AND($D592=3,$J592="N/A"),0,0))))</f>
        <v>0</v>
      </c>
      <c r="AI592" s="77">
        <f>IF(AND($D592=4,$J592="Oil"),'AMI Ref (2)'!$K$9,IF(AND($D592=4,$J592="Gas"),'AMI Ref (2)'!$L$9,IF(AND($D592=4,$J592="Electric"),'AMI Ref (2)'!$M$9,IF(AND($D592=4,$J592="N/A"),0,0))))</f>
        <v>0</v>
      </c>
      <c r="AJ592" s="77">
        <f>IF(AND($D592=5,$J592="Oil"),'AMI Ref (2)'!$K$10,IF(AND($D592=5,$J592="Gas"),'AMI Ref (2)'!$L$10,IF(AND($D592=5,$J592="Electric"),'AMI Ref (2)'!$M$10,IF(AND($D592=5,$J592="N/A"),0,0))))</f>
        <v>0</v>
      </c>
      <c r="AK592" s="42"/>
      <c r="AL592" s="77">
        <f>IF(AND($D592=0,$K592="Oil"),'AMI Ref (2)'!$N$5,IF(AND($D592=0,$K592="Gas"),'AMI Ref (2)'!$O$5,IF(AND($D592=0,$K592="Electric"),'AMI Ref (2)'!$P$5,IF(AND($D592=0,$K592="N/A"),0,0))))</f>
        <v>0</v>
      </c>
      <c r="AM592" s="77">
        <f>IF(AND($D592=1,$K592="Oil"),'AMI Ref (2)'!$N$6,IF(AND($D592=1,$K592="Gas"),'AMI Ref (2)'!$O$6,IF(AND($D592=1,$K592="Electric"),'AMI Ref (2)'!$P$6,IF(AND($D592=1,$K592="N/A"),0,0))))</f>
        <v>0</v>
      </c>
      <c r="AN592" s="77">
        <f>IF(AND($D592=2,$K592="Oil"),'AMI Ref (2)'!$N$7,IF(AND($D592=2,$K592="Gas"),'AMI Ref (2)'!$O$7,IF(AND($D592=2,$K592="Electric"),'AMI Ref (2)'!$P$7,IF(AND($D592=2,$K592="N/A"),0,0))))</f>
        <v>0</v>
      </c>
      <c r="AO592" s="77">
        <f>IF(AND($D592=3,$K592="Oil"),'AMI Ref (2)'!$N$8,IF(AND($D592=3,$K592="Gas"),'AMI Ref (2)'!$O$8,IF(AND($D592=3,$K592="Electric"),'AMI Ref (2)'!$P$8,IF(AND($D592=3,$K592="N/A"),0,0))))</f>
        <v>0</v>
      </c>
      <c r="AP592" s="77">
        <f>IF(AND($D592=4,$K592="Oil"),'AMI Ref (2)'!$N$9,IF(AND($D592=4,$K592="Gas"),'AMI Ref (2)'!$O$9,IF(AND($D592=4,$K592="Electric"),'AMI Ref (2)'!$P$9,IF(AND($D592=4,$K592="N/A"),0,0))))</f>
        <v>0</v>
      </c>
      <c r="AQ592" s="77">
        <f>IF(AND($D592=5,$K592="Oil"),'AMI Ref (2)'!$N$10,IF(AND($D592=5,$K592="Gas"),'AMI Ref (2)'!$O$10,IF(AND($D592=5,$K592="Electric"),'AMI Ref (2)'!$P$10,IF(AND($D592=5,$K592="N/A"),0,0))))</f>
        <v>0</v>
      </c>
      <c r="AR592" s="86">
        <f t="shared" si="138"/>
        <v>0</v>
      </c>
      <c r="AS592" s="87" t="e">
        <f t="shared" si="139"/>
        <v>#N/A</v>
      </c>
    </row>
    <row r="593" spans="1:45" ht="12.95" customHeight="1" x14ac:dyDescent="0.2">
      <c r="A593" s="68">
        <v>591</v>
      </c>
      <c r="B593" s="79">
        <f>Input!E608</f>
        <v>0</v>
      </c>
      <c r="C593" s="79">
        <f>Input!F608</f>
        <v>0</v>
      </c>
      <c r="D593" s="79">
        <f>Input!G608</f>
        <v>0</v>
      </c>
      <c r="E593" s="79">
        <f>Input!H608</f>
        <v>0</v>
      </c>
      <c r="F593" s="80">
        <f>Input!I608</f>
        <v>0</v>
      </c>
      <c r="G593" s="80">
        <f>Input!J608</f>
        <v>0</v>
      </c>
      <c r="H593" s="79">
        <f>Input!K608</f>
        <v>0</v>
      </c>
      <c r="I593" s="79">
        <f>Input!L608</f>
        <v>0</v>
      </c>
      <c r="J593" s="79">
        <f>Input!M608</f>
        <v>0</v>
      </c>
      <c r="K593" s="79">
        <f>Input!N608</f>
        <v>0</v>
      </c>
      <c r="L593" s="79">
        <f>Input!O608</f>
        <v>0</v>
      </c>
      <c r="M593" s="81" t="str">
        <f t="shared" si="130"/>
        <v/>
      </c>
      <c r="N593" s="82">
        <f t="shared" si="131"/>
        <v>0</v>
      </c>
      <c r="O593" s="83">
        <f>Input!C608</f>
        <v>0</v>
      </c>
      <c r="P593" s="83"/>
      <c r="R593" s="11">
        <f t="shared" si="127"/>
        <v>0</v>
      </c>
      <c r="S593" s="15" t="str">
        <f t="shared" si="128"/>
        <v xml:space="preserve"> </v>
      </c>
      <c r="T593" s="15"/>
      <c r="U593" s="12">
        <f t="shared" si="132"/>
        <v>0</v>
      </c>
      <c r="V593" s="12">
        <f t="shared" si="133"/>
        <v>0</v>
      </c>
      <c r="W593" s="12">
        <f t="shared" si="134"/>
        <v>0</v>
      </c>
      <c r="X593" s="12">
        <f t="shared" si="135"/>
        <v>0</v>
      </c>
      <c r="Y593" s="12">
        <f t="shared" si="136"/>
        <v>0</v>
      </c>
      <c r="Z593" s="12">
        <f t="shared" si="137"/>
        <v>0</v>
      </c>
      <c r="AA593" s="12">
        <f t="shared" si="126"/>
        <v>0</v>
      </c>
      <c r="AB593" s="12" t="str">
        <f t="shared" si="129"/>
        <v>00</v>
      </c>
      <c r="AC593" s="85" t="e">
        <f>VLOOKUP(AB593,'AMI Ref (2)'!T:U,2,FALSE)</f>
        <v>#N/A</v>
      </c>
      <c r="AD593" s="86"/>
      <c r="AE593" s="77">
        <f>IF(AND($D593=0,$J593="Oil"),'AMI Ref (2)'!$K$5,IF(AND($D593=0,$J593="Gas"),'AMI Ref (2)'!$L$5,IF(AND($D593=0,$J593="Electric"),'AMI Ref (2)'!$M$5,IF(AND($D593=0,$J593="N/A"),0,0))))</f>
        <v>0</v>
      </c>
      <c r="AF593" s="77">
        <f>IF(AND($D593=1,$J593="Oil"),'AMI Ref (2)'!$K$6,IF(AND($D593=1,$J593="Gas"),'AMI Ref (2)'!$L$6,IF(AND($D593=1,$J593="Electric"),'AMI Ref (2)'!$M$6,IF(AND($D593=1,$J593="N/A"),0,0))))</f>
        <v>0</v>
      </c>
      <c r="AG593" s="77">
        <f>IF(AND($D593=2,$J593="Oil"),'AMI Ref (2)'!$K$7,IF(AND($D593=2,$J593="Gas"),'AMI Ref (2)'!$L$7,IF(AND($D593=2,$J593="Electric"),'AMI Ref (2)'!$M$7,IF(AND($D593=2,$J593="N/A"),0,0))))</f>
        <v>0</v>
      </c>
      <c r="AH593" s="77">
        <f>IF(AND($D593=3,$J593="Oil"),'AMI Ref (2)'!$K$8,IF(AND($D593=3,$J593="Gas"),'AMI Ref (2)'!$L$8,IF(AND($D593=3,$J593="Electric"),'AMI Ref (2)'!$M$8,IF(AND($D593=3,$J593="N/A"),0,0))))</f>
        <v>0</v>
      </c>
      <c r="AI593" s="77">
        <f>IF(AND($D593=4,$J593="Oil"),'AMI Ref (2)'!$K$9,IF(AND($D593=4,$J593="Gas"),'AMI Ref (2)'!$L$9,IF(AND($D593=4,$J593="Electric"),'AMI Ref (2)'!$M$9,IF(AND($D593=4,$J593="N/A"),0,0))))</f>
        <v>0</v>
      </c>
      <c r="AJ593" s="77">
        <f>IF(AND($D593=5,$J593="Oil"),'AMI Ref (2)'!$K$10,IF(AND($D593=5,$J593="Gas"),'AMI Ref (2)'!$L$10,IF(AND($D593=5,$J593="Electric"),'AMI Ref (2)'!$M$10,IF(AND($D593=5,$J593="N/A"),0,0))))</f>
        <v>0</v>
      </c>
      <c r="AK593" s="42"/>
      <c r="AL593" s="77">
        <f>IF(AND($D593=0,$K593="Oil"),'AMI Ref (2)'!$N$5,IF(AND($D593=0,$K593="Gas"),'AMI Ref (2)'!$O$5,IF(AND($D593=0,$K593="Electric"),'AMI Ref (2)'!$P$5,IF(AND($D593=0,$K593="N/A"),0,0))))</f>
        <v>0</v>
      </c>
      <c r="AM593" s="77">
        <f>IF(AND($D593=1,$K593="Oil"),'AMI Ref (2)'!$N$6,IF(AND($D593=1,$K593="Gas"),'AMI Ref (2)'!$O$6,IF(AND($D593=1,$K593="Electric"),'AMI Ref (2)'!$P$6,IF(AND($D593=1,$K593="N/A"),0,0))))</f>
        <v>0</v>
      </c>
      <c r="AN593" s="77">
        <f>IF(AND($D593=2,$K593="Oil"),'AMI Ref (2)'!$N$7,IF(AND($D593=2,$K593="Gas"),'AMI Ref (2)'!$O$7,IF(AND($D593=2,$K593="Electric"),'AMI Ref (2)'!$P$7,IF(AND($D593=2,$K593="N/A"),0,0))))</f>
        <v>0</v>
      </c>
      <c r="AO593" s="77">
        <f>IF(AND($D593=3,$K593="Oil"),'AMI Ref (2)'!$N$8,IF(AND($D593=3,$K593="Gas"),'AMI Ref (2)'!$O$8,IF(AND($D593=3,$K593="Electric"),'AMI Ref (2)'!$P$8,IF(AND($D593=3,$K593="N/A"),0,0))))</f>
        <v>0</v>
      </c>
      <c r="AP593" s="77">
        <f>IF(AND($D593=4,$K593="Oil"),'AMI Ref (2)'!$N$9,IF(AND($D593=4,$K593="Gas"),'AMI Ref (2)'!$O$9,IF(AND($D593=4,$K593="Electric"),'AMI Ref (2)'!$P$9,IF(AND($D593=4,$K593="N/A"),0,0))))</f>
        <v>0</v>
      </c>
      <c r="AQ593" s="77">
        <f>IF(AND($D593=5,$K593="Oil"),'AMI Ref (2)'!$N$10,IF(AND($D593=5,$K593="Gas"),'AMI Ref (2)'!$O$10,IF(AND($D593=5,$K593="Electric"),'AMI Ref (2)'!$P$10,IF(AND($D593=5,$K593="N/A"),0,0))))</f>
        <v>0</v>
      </c>
      <c r="AR593" s="86">
        <f t="shared" si="138"/>
        <v>0</v>
      </c>
      <c r="AS593" s="87" t="e">
        <f t="shared" si="139"/>
        <v>#N/A</v>
      </c>
    </row>
    <row r="594" spans="1:45" ht="12.95" customHeight="1" x14ac:dyDescent="0.2">
      <c r="A594" s="68">
        <v>592</v>
      </c>
      <c r="B594" s="79">
        <f>Input!E609</f>
        <v>0</v>
      </c>
      <c r="C594" s="79">
        <f>Input!F609</f>
        <v>0</v>
      </c>
      <c r="D594" s="79">
        <f>Input!G609</f>
        <v>0</v>
      </c>
      <c r="E594" s="79">
        <f>Input!H609</f>
        <v>0</v>
      </c>
      <c r="F594" s="80">
        <f>Input!I609</f>
        <v>0</v>
      </c>
      <c r="G594" s="80">
        <f>Input!J609</f>
        <v>0</v>
      </c>
      <c r="H594" s="79">
        <f>Input!K609</f>
        <v>0</v>
      </c>
      <c r="I594" s="79">
        <f>Input!L609</f>
        <v>0</v>
      </c>
      <c r="J594" s="79">
        <f>Input!M609</f>
        <v>0</v>
      </c>
      <c r="K594" s="79">
        <f>Input!N609</f>
        <v>0</v>
      </c>
      <c r="L594" s="79">
        <f>Input!O609</f>
        <v>0</v>
      </c>
      <c r="M594" s="81" t="str">
        <f t="shared" si="130"/>
        <v/>
      </c>
      <c r="N594" s="82">
        <f t="shared" si="131"/>
        <v>0</v>
      </c>
      <c r="O594" s="83">
        <f>Input!C609</f>
        <v>0</v>
      </c>
      <c r="P594" s="83"/>
      <c r="R594" s="11">
        <f t="shared" si="127"/>
        <v>0</v>
      </c>
      <c r="S594" s="15" t="str">
        <f t="shared" si="128"/>
        <v xml:space="preserve"> </v>
      </c>
      <c r="T594" s="15"/>
      <c r="U594" s="12">
        <f t="shared" si="132"/>
        <v>0</v>
      </c>
      <c r="V594" s="12">
        <f t="shared" si="133"/>
        <v>0</v>
      </c>
      <c r="W594" s="12">
        <f t="shared" si="134"/>
        <v>0</v>
      </c>
      <c r="X594" s="12">
        <f t="shared" si="135"/>
        <v>0</v>
      </c>
      <c r="Y594" s="12">
        <f t="shared" si="136"/>
        <v>0</v>
      </c>
      <c r="Z594" s="12">
        <f t="shared" si="137"/>
        <v>0</v>
      </c>
      <c r="AA594" s="12">
        <f t="shared" si="126"/>
        <v>0</v>
      </c>
      <c r="AB594" s="12" t="str">
        <f t="shared" si="129"/>
        <v>00</v>
      </c>
      <c r="AC594" s="85" t="e">
        <f>VLOOKUP(AB594,'AMI Ref (2)'!T:U,2,FALSE)</f>
        <v>#N/A</v>
      </c>
      <c r="AD594" s="86"/>
      <c r="AE594" s="77">
        <f>IF(AND($D594=0,$J594="Oil"),'AMI Ref (2)'!$K$5,IF(AND($D594=0,$J594="Gas"),'AMI Ref (2)'!$L$5,IF(AND($D594=0,$J594="Electric"),'AMI Ref (2)'!$M$5,IF(AND($D594=0,$J594="N/A"),0,0))))</f>
        <v>0</v>
      </c>
      <c r="AF594" s="77">
        <f>IF(AND($D594=1,$J594="Oil"),'AMI Ref (2)'!$K$6,IF(AND($D594=1,$J594="Gas"),'AMI Ref (2)'!$L$6,IF(AND($D594=1,$J594="Electric"),'AMI Ref (2)'!$M$6,IF(AND($D594=1,$J594="N/A"),0,0))))</f>
        <v>0</v>
      </c>
      <c r="AG594" s="77">
        <f>IF(AND($D594=2,$J594="Oil"),'AMI Ref (2)'!$K$7,IF(AND($D594=2,$J594="Gas"),'AMI Ref (2)'!$L$7,IF(AND($D594=2,$J594="Electric"),'AMI Ref (2)'!$M$7,IF(AND($D594=2,$J594="N/A"),0,0))))</f>
        <v>0</v>
      </c>
      <c r="AH594" s="77">
        <f>IF(AND($D594=3,$J594="Oil"),'AMI Ref (2)'!$K$8,IF(AND($D594=3,$J594="Gas"),'AMI Ref (2)'!$L$8,IF(AND($D594=3,$J594="Electric"),'AMI Ref (2)'!$M$8,IF(AND($D594=3,$J594="N/A"),0,0))))</f>
        <v>0</v>
      </c>
      <c r="AI594" s="77">
        <f>IF(AND($D594=4,$J594="Oil"),'AMI Ref (2)'!$K$9,IF(AND($D594=4,$J594="Gas"),'AMI Ref (2)'!$L$9,IF(AND($D594=4,$J594="Electric"),'AMI Ref (2)'!$M$9,IF(AND($D594=4,$J594="N/A"),0,0))))</f>
        <v>0</v>
      </c>
      <c r="AJ594" s="77">
        <f>IF(AND($D594=5,$J594="Oil"),'AMI Ref (2)'!$K$10,IF(AND($D594=5,$J594="Gas"),'AMI Ref (2)'!$L$10,IF(AND($D594=5,$J594="Electric"),'AMI Ref (2)'!$M$10,IF(AND($D594=5,$J594="N/A"),0,0))))</f>
        <v>0</v>
      </c>
      <c r="AK594" s="42"/>
      <c r="AL594" s="77">
        <f>IF(AND($D594=0,$K594="Oil"),'AMI Ref (2)'!$N$5,IF(AND($D594=0,$K594="Gas"),'AMI Ref (2)'!$O$5,IF(AND($D594=0,$K594="Electric"),'AMI Ref (2)'!$P$5,IF(AND($D594=0,$K594="N/A"),0,0))))</f>
        <v>0</v>
      </c>
      <c r="AM594" s="77">
        <f>IF(AND($D594=1,$K594="Oil"),'AMI Ref (2)'!$N$6,IF(AND($D594=1,$K594="Gas"),'AMI Ref (2)'!$O$6,IF(AND($D594=1,$K594="Electric"),'AMI Ref (2)'!$P$6,IF(AND($D594=1,$K594="N/A"),0,0))))</f>
        <v>0</v>
      </c>
      <c r="AN594" s="77">
        <f>IF(AND($D594=2,$K594="Oil"),'AMI Ref (2)'!$N$7,IF(AND($D594=2,$K594="Gas"),'AMI Ref (2)'!$O$7,IF(AND($D594=2,$K594="Electric"),'AMI Ref (2)'!$P$7,IF(AND($D594=2,$K594="N/A"),0,0))))</f>
        <v>0</v>
      </c>
      <c r="AO594" s="77">
        <f>IF(AND($D594=3,$K594="Oil"),'AMI Ref (2)'!$N$8,IF(AND($D594=3,$K594="Gas"),'AMI Ref (2)'!$O$8,IF(AND($D594=3,$K594="Electric"),'AMI Ref (2)'!$P$8,IF(AND($D594=3,$K594="N/A"),0,0))))</f>
        <v>0</v>
      </c>
      <c r="AP594" s="77">
        <f>IF(AND($D594=4,$K594="Oil"),'AMI Ref (2)'!$N$9,IF(AND($D594=4,$K594="Gas"),'AMI Ref (2)'!$O$9,IF(AND($D594=4,$K594="Electric"),'AMI Ref (2)'!$P$9,IF(AND($D594=4,$K594="N/A"),0,0))))</f>
        <v>0</v>
      </c>
      <c r="AQ594" s="77">
        <f>IF(AND($D594=5,$K594="Oil"),'AMI Ref (2)'!$N$10,IF(AND($D594=5,$K594="Gas"),'AMI Ref (2)'!$O$10,IF(AND($D594=5,$K594="Electric"),'AMI Ref (2)'!$P$10,IF(AND($D594=5,$K594="N/A"),0,0))))</f>
        <v>0</v>
      </c>
      <c r="AR594" s="86">
        <f t="shared" si="138"/>
        <v>0</v>
      </c>
      <c r="AS594" s="87" t="e">
        <f t="shared" si="139"/>
        <v>#N/A</v>
      </c>
    </row>
    <row r="595" spans="1:45" ht="12.95" customHeight="1" x14ac:dyDescent="0.2">
      <c r="A595" s="68">
        <v>593</v>
      </c>
      <c r="B595" s="79">
        <f>Input!E610</f>
        <v>0</v>
      </c>
      <c r="C595" s="79">
        <f>Input!F610</f>
        <v>0</v>
      </c>
      <c r="D595" s="79">
        <f>Input!G610</f>
        <v>0</v>
      </c>
      <c r="E595" s="79">
        <f>Input!H610</f>
        <v>0</v>
      </c>
      <c r="F595" s="80">
        <f>Input!I610</f>
        <v>0</v>
      </c>
      <c r="G595" s="80">
        <f>Input!J610</f>
        <v>0</v>
      </c>
      <c r="H595" s="79">
        <f>Input!K610</f>
        <v>0</v>
      </c>
      <c r="I595" s="79">
        <f>Input!L610</f>
        <v>0</v>
      </c>
      <c r="J595" s="79">
        <f>Input!M610</f>
        <v>0</v>
      </c>
      <c r="K595" s="79">
        <f>Input!N610</f>
        <v>0</v>
      </c>
      <c r="L595" s="79">
        <f>Input!O610</f>
        <v>0</v>
      </c>
      <c r="M595" s="81" t="str">
        <f t="shared" si="130"/>
        <v/>
      </c>
      <c r="N595" s="82">
        <f t="shared" si="131"/>
        <v>0</v>
      </c>
      <c r="O595" s="83">
        <f>Input!C610</f>
        <v>0</v>
      </c>
      <c r="P595" s="83"/>
      <c r="R595" s="11">
        <f t="shared" si="127"/>
        <v>0</v>
      </c>
      <c r="S595" s="15" t="str">
        <f t="shared" si="128"/>
        <v xml:space="preserve"> </v>
      </c>
      <c r="T595" s="15"/>
      <c r="U595" s="12">
        <f t="shared" si="132"/>
        <v>0</v>
      </c>
      <c r="V595" s="12">
        <f t="shared" si="133"/>
        <v>0</v>
      </c>
      <c r="W595" s="12">
        <f t="shared" si="134"/>
        <v>0</v>
      </c>
      <c r="X595" s="12">
        <f t="shared" si="135"/>
        <v>0</v>
      </c>
      <c r="Y595" s="12">
        <f t="shared" si="136"/>
        <v>0</v>
      </c>
      <c r="Z595" s="12">
        <f t="shared" si="137"/>
        <v>0</v>
      </c>
      <c r="AA595" s="12">
        <f t="shared" si="126"/>
        <v>0</v>
      </c>
      <c r="AB595" s="12" t="str">
        <f t="shared" si="129"/>
        <v>00</v>
      </c>
      <c r="AC595" s="85" t="e">
        <f>VLOOKUP(AB595,'AMI Ref (2)'!T:U,2,FALSE)</f>
        <v>#N/A</v>
      </c>
      <c r="AD595" s="86"/>
      <c r="AE595" s="77">
        <f>IF(AND($D595=0,$J595="Oil"),'AMI Ref (2)'!$K$5,IF(AND($D595=0,$J595="Gas"),'AMI Ref (2)'!$L$5,IF(AND($D595=0,$J595="Electric"),'AMI Ref (2)'!$M$5,IF(AND($D595=0,$J595="N/A"),0,0))))</f>
        <v>0</v>
      </c>
      <c r="AF595" s="77">
        <f>IF(AND($D595=1,$J595="Oil"),'AMI Ref (2)'!$K$6,IF(AND($D595=1,$J595="Gas"),'AMI Ref (2)'!$L$6,IF(AND($D595=1,$J595="Electric"),'AMI Ref (2)'!$M$6,IF(AND($D595=1,$J595="N/A"),0,0))))</f>
        <v>0</v>
      </c>
      <c r="AG595" s="77">
        <f>IF(AND($D595=2,$J595="Oil"),'AMI Ref (2)'!$K$7,IF(AND($D595=2,$J595="Gas"),'AMI Ref (2)'!$L$7,IF(AND($D595=2,$J595="Electric"),'AMI Ref (2)'!$M$7,IF(AND($D595=2,$J595="N/A"),0,0))))</f>
        <v>0</v>
      </c>
      <c r="AH595" s="77">
        <f>IF(AND($D595=3,$J595="Oil"),'AMI Ref (2)'!$K$8,IF(AND($D595=3,$J595="Gas"),'AMI Ref (2)'!$L$8,IF(AND($D595=3,$J595="Electric"),'AMI Ref (2)'!$M$8,IF(AND($D595=3,$J595="N/A"),0,0))))</f>
        <v>0</v>
      </c>
      <c r="AI595" s="77">
        <f>IF(AND($D595=4,$J595="Oil"),'AMI Ref (2)'!$K$9,IF(AND($D595=4,$J595="Gas"),'AMI Ref (2)'!$L$9,IF(AND($D595=4,$J595="Electric"),'AMI Ref (2)'!$M$9,IF(AND($D595=4,$J595="N/A"),0,0))))</f>
        <v>0</v>
      </c>
      <c r="AJ595" s="77">
        <f>IF(AND($D595=5,$J595="Oil"),'AMI Ref (2)'!$K$10,IF(AND($D595=5,$J595="Gas"),'AMI Ref (2)'!$L$10,IF(AND($D595=5,$J595="Electric"),'AMI Ref (2)'!$M$10,IF(AND($D595=5,$J595="N/A"),0,0))))</f>
        <v>0</v>
      </c>
      <c r="AK595" s="42"/>
      <c r="AL595" s="77">
        <f>IF(AND($D595=0,$K595="Oil"),'AMI Ref (2)'!$N$5,IF(AND($D595=0,$K595="Gas"),'AMI Ref (2)'!$O$5,IF(AND($D595=0,$K595="Electric"),'AMI Ref (2)'!$P$5,IF(AND($D595=0,$K595="N/A"),0,0))))</f>
        <v>0</v>
      </c>
      <c r="AM595" s="77">
        <f>IF(AND($D595=1,$K595="Oil"),'AMI Ref (2)'!$N$6,IF(AND($D595=1,$K595="Gas"),'AMI Ref (2)'!$O$6,IF(AND($D595=1,$K595="Electric"),'AMI Ref (2)'!$P$6,IF(AND($D595=1,$K595="N/A"),0,0))))</f>
        <v>0</v>
      </c>
      <c r="AN595" s="77">
        <f>IF(AND($D595=2,$K595="Oil"),'AMI Ref (2)'!$N$7,IF(AND($D595=2,$K595="Gas"),'AMI Ref (2)'!$O$7,IF(AND($D595=2,$K595="Electric"),'AMI Ref (2)'!$P$7,IF(AND($D595=2,$K595="N/A"),0,0))))</f>
        <v>0</v>
      </c>
      <c r="AO595" s="77">
        <f>IF(AND($D595=3,$K595="Oil"),'AMI Ref (2)'!$N$8,IF(AND($D595=3,$K595="Gas"),'AMI Ref (2)'!$O$8,IF(AND($D595=3,$K595="Electric"),'AMI Ref (2)'!$P$8,IF(AND($D595=3,$K595="N/A"),0,0))))</f>
        <v>0</v>
      </c>
      <c r="AP595" s="77">
        <f>IF(AND($D595=4,$K595="Oil"),'AMI Ref (2)'!$N$9,IF(AND($D595=4,$K595="Gas"),'AMI Ref (2)'!$O$9,IF(AND($D595=4,$K595="Electric"),'AMI Ref (2)'!$P$9,IF(AND($D595=4,$K595="N/A"),0,0))))</f>
        <v>0</v>
      </c>
      <c r="AQ595" s="77">
        <f>IF(AND($D595=5,$K595="Oil"),'AMI Ref (2)'!$N$10,IF(AND($D595=5,$K595="Gas"),'AMI Ref (2)'!$O$10,IF(AND($D595=5,$K595="Electric"),'AMI Ref (2)'!$P$10,IF(AND($D595=5,$K595="N/A"),0,0))))</f>
        <v>0</v>
      </c>
      <c r="AR595" s="86">
        <f t="shared" si="138"/>
        <v>0</v>
      </c>
      <c r="AS595" s="87" t="e">
        <f t="shared" si="139"/>
        <v>#N/A</v>
      </c>
    </row>
    <row r="596" spans="1:45" ht="12.95" customHeight="1" x14ac:dyDescent="0.2">
      <c r="A596" s="68">
        <v>594</v>
      </c>
      <c r="B596" s="79">
        <f>Input!E611</f>
        <v>0</v>
      </c>
      <c r="C596" s="79">
        <f>Input!F611</f>
        <v>0</v>
      </c>
      <c r="D596" s="79">
        <f>Input!G611</f>
        <v>0</v>
      </c>
      <c r="E596" s="79">
        <f>Input!H611</f>
        <v>0</v>
      </c>
      <c r="F596" s="80">
        <f>Input!I611</f>
        <v>0</v>
      </c>
      <c r="G596" s="80">
        <f>Input!J611</f>
        <v>0</v>
      </c>
      <c r="H596" s="79">
        <f>Input!K611</f>
        <v>0</v>
      </c>
      <c r="I596" s="79">
        <f>Input!L611</f>
        <v>0</v>
      </c>
      <c r="J596" s="79">
        <f>Input!M611</f>
        <v>0</v>
      </c>
      <c r="K596" s="79">
        <f>Input!N611</f>
        <v>0</v>
      </c>
      <c r="L596" s="79">
        <f>Input!O611</f>
        <v>0</v>
      </c>
      <c r="M596" s="81" t="str">
        <f t="shared" si="130"/>
        <v/>
      </c>
      <c r="N596" s="82">
        <f t="shared" si="131"/>
        <v>0</v>
      </c>
      <c r="O596" s="83">
        <f>Input!C611</f>
        <v>0</v>
      </c>
      <c r="P596" s="83"/>
      <c r="R596" s="11">
        <f t="shared" si="127"/>
        <v>0</v>
      </c>
      <c r="S596" s="15" t="str">
        <f t="shared" si="128"/>
        <v xml:space="preserve"> </v>
      </c>
      <c r="T596" s="15"/>
      <c r="U596" s="12">
        <f t="shared" si="132"/>
        <v>0</v>
      </c>
      <c r="V596" s="12">
        <f t="shared" si="133"/>
        <v>0</v>
      </c>
      <c r="W596" s="12">
        <f t="shared" si="134"/>
        <v>0</v>
      </c>
      <c r="X596" s="12">
        <f t="shared" si="135"/>
        <v>0</v>
      </c>
      <c r="Y596" s="12">
        <f t="shared" si="136"/>
        <v>0</v>
      </c>
      <c r="Z596" s="12">
        <f t="shared" si="137"/>
        <v>0</v>
      </c>
      <c r="AA596" s="12">
        <f t="shared" si="126"/>
        <v>0</v>
      </c>
      <c r="AB596" s="12" t="str">
        <f t="shared" si="129"/>
        <v>00</v>
      </c>
      <c r="AC596" s="85" t="e">
        <f>VLOOKUP(AB596,'AMI Ref (2)'!T:U,2,FALSE)</f>
        <v>#N/A</v>
      </c>
      <c r="AD596" s="86"/>
      <c r="AE596" s="77">
        <f>IF(AND($D596=0,$J596="Oil"),'AMI Ref (2)'!$K$5,IF(AND($D596=0,$J596="Gas"),'AMI Ref (2)'!$L$5,IF(AND($D596=0,$J596="Electric"),'AMI Ref (2)'!$M$5,IF(AND($D596=0,$J596="N/A"),0,0))))</f>
        <v>0</v>
      </c>
      <c r="AF596" s="77">
        <f>IF(AND($D596=1,$J596="Oil"),'AMI Ref (2)'!$K$6,IF(AND($D596=1,$J596="Gas"),'AMI Ref (2)'!$L$6,IF(AND($D596=1,$J596="Electric"),'AMI Ref (2)'!$M$6,IF(AND($D596=1,$J596="N/A"),0,0))))</f>
        <v>0</v>
      </c>
      <c r="AG596" s="77">
        <f>IF(AND($D596=2,$J596="Oil"),'AMI Ref (2)'!$K$7,IF(AND($D596=2,$J596="Gas"),'AMI Ref (2)'!$L$7,IF(AND($D596=2,$J596="Electric"),'AMI Ref (2)'!$M$7,IF(AND($D596=2,$J596="N/A"),0,0))))</f>
        <v>0</v>
      </c>
      <c r="AH596" s="77">
        <f>IF(AND($D596=3,$J596="Oil"),'AMI Ref (2)'!$K$8,IF(AND($D596=3,$J596="Gas"),'AMI Ref (2)'!$L$8,IF(AND($D596=3,$J596="Electric"),'AMI Ref (2)'!$M$8,IF(AND($D596=3,$J596="N/A"),0,0))))</f>
        <v>0</v>
      </c>
      <c r="AI596" s="77">
        <f>IF(AND($D596=4,$J596="Oil"),'AMI Ref (2)'!$K$9,IF(AND($D596=4,$J596="Gas"),'AMI Ref (2)'!$L$9,IF(AND($D596=4,$J596="Electric"),'AMI Ref (2)'!$M$9,IF(AND($D596=4,$J596="N/A"),0,0))))</f>
        <v>0</v>
      </c>
      <c r="AJ596" s="77">
        <f>IF(AND($D596=5,$J596="Oil"),'AMI Ref (2)'!$K$10,IF(AND($D596=5,$J596="Gas"),'AMI Ref (2)'!$L$10,IF(AND($D596=5,$J596="Electric"),'AMI Ref (2)'!$M$10,IF(AND($D596=5,$J596="N/A"),0,0))))</f>
        <v>0</v>
      </c>
      <c r="AK596" s="42"/>
      <c r="AL596" s="77">
        <f>IF(AND($D596=0,$K596="Oil"),'AMI Ref (2)'!$N$5,IF(AND($D596=0,$K596="Gas"),'AMI Ref (2)'!$O$5,IF(AND($D596=0,$K596="Electric"),'AMI Ref (2)'!$P$5,IF(AND($D596=0,$K596="N/A"),0,0))))</f>
        <v>0</v>
      </c>
      <c r="AM596" s="77">
        <f>IF(AND($D596=1,$K596="Oil"),'AMI Ref (2)'!$N$6,IF(AND($D596=1,$K596="Gas"),'AMI Ref (2)'!$O$6,IF(AND($D596=1,$K596="Electric"),'AMI Ref (2)'!$P$6,IF(AND($D596=1,$K596="N/A"),0,0))))</f>
        <v>0</v>
      </c>
      <c r="AN596" s="77">
        <f>IF(AND($D596=2,$K596="Oil"),'AMI Ref (2)'!$N$7,IF(AND($D596=2,$K596="Gas"),'AMI Ref (2)'!$O$7,IF(AND($D596=2,$K596="Electric"),'AMI Ref (2)'!$P$7,IF(AND($D596=2,$K596="N/A"),0,0))))</f>
        <v>0</v>
      </c>
      <c r="AO596" s="77">
        <f>IF(AND($D596=3,$K596="Oil"),'AMI Ref (2)'!$N$8,IF(AND($D596=3,$K596="Gas"),'AMI Ref (2)'!$O$8,IF(AND($D596=3,$K596="Electric"),'AMI Ref (2)'!$P$8,IF(AND($D596=3,$K596="N/A"),0,0))))</f>
        <v>0</v>
      </c>
      <c r="AP596" s="77">
        <f>IF(AND($D596=4,$K596="Oil"),'AMI Ref (2)'!$N$9,IF(AND($D596=4,$K596="Gas"),'AMI Ref (2)'!$O$9,IF(AND($D596=4,$K596="Electric"),'AMI Ref (2)'!$P$9,IF(AND($D596=4,$K596="N/A"),0,0))))</f>
        <v>0</v>
      </c>
      <c r="AQ596" s="77">
        <f>IF(AND($D596=5,$K596="Oil"),'AMI Ref (2)'!$N$10,IF(AND($D596=5,$K596="Gas"),'AMI Ref (2)'!$O$10,IF(AND($D596=5,$K596="Electric"),'AMI Ref (2)'!$P$10,IF(AND($D596=5,$K596="N/A"),0,0))))</f>
        <v>0</v>
      </c>
      <c r="AR596" s="86">
        <f t="shared" si="138"/>
        <v>0</v>
      </c>
      <c r="AS596" s="87" t="e">
        <f t="shared" si="139"/>
        <v>#N/A</v>
      </c>
    </row>
    <row r="597" spans="1:45" ht="12.95" customHeight="1" x14ac:dyDescent="0.2">
      <c r="A597" s="68">
        <v>595</v>
      </c>
      <c r="B597" s="79">
        <f>Input!E612</f>
        <v>0</v>
      </c>
      <c r="C597" s="79">
        <f>Input!F612</f>
        <v>0</v>
      </c>
      <c r="D597" s="79">
        <f>Input!G612</f>
        <v>0</v>
      </c>
      <c r="E597" s="79">
        <f>Input!H612</f>
        <v>0</v>
      </c>
      <c r="F597" s="80">
        <f>Input!I612</f>
        <v>0</v>
      </c>
      <c r="G597" s="80">
        <f>Input!J612</f>
        <v>0</v>
      </c>
      <c r="H597" s="79">
        <f>Input!K612</f>
        <v>0</v>
      </c>
      <c r="I597" s="79">
        <f>Input!L612</f>
        <v>0</v>
      </c>
      <c r="J597" s="79">
        <f>Input!M612</f>
        <v>0</v>
      </c>
      <c r="K597" s="79">
        <f>Input!N612</f>
        <v>0</v>
      </c>
      <c r="L597" s="79">
        <f>Input!O612</f>
        <v>0</v>
      </c>
      <c r="M597" s="81" t="str">
        <f t="shared" si="130"/>
        <v/>
      </c>
      <c r="N597" s="82">
        <f t="shared" si="131"/>
        <v>0</v>
      </c>
      <c r="O597" s="83">
        <f>Input!C612</f>
        <v>0</v>
      </c>
      <c r="P597" s="83"/>
      <c r="R597" s="11">
        <f t="shared" si="127"/>
        <v>0</v>
      </c>
      <c r="S597" s="15" t="str">
        <f t="shared" si="128"/>
        <v xml:space="preserve"> </v>
      </c>
      <c r="T597" s="15"/>
      <c r="U597" s="12">
        <f t="shared" si="132"/>
        <v>0</v>
      </c>
      <c r="V597" s="12">
        <f t="shared" si="133"/>
        <v>0</v>
      </c>
      <c r="W597" s="12">
        <f t="shared" si="134"/>
        <v>0</v>
      </c>
      <c r="X597" s="12">
        <f t="shared" si="135"/>
        <v>0</v>
      </c>
      <c r="Y597" s="12">
        <f t="shared" si="136"/>
        <v>0</v>
      </c>
      <c r="Z597" s="12">
        <f t="shared" si="137"/>
        <v>0</v>
      </c>
      <c r="AA597" s="12">
        <f t="shared" si="126"/>
        <v>0</v>
      </c>
      <c r="AB597" s="12" t="str">
        <f t="shared" si="129"/>
        <v>00</v>
      </c>
      <c r="AC597" s="85" t="e">
        <f>VLOOKUP(AB597,'AMI Ref (2)'!T:U,2,FALSE)</f>
        <v>#N/A</v>
      </c>
      <c r="AD597" s="86"/>
      <c r="AE597" s="77">
        <f>IF(AND($D597=0,$J597="Oil"),'AMI Ref (2)'!$K$5,IF(AND($D597=0,$J597="Gas"),'AMI Ref (2)'!$L$5,IF(AND($D597=0,$J597="Electric"),'AMI Ref (2)'!$M$5,IF(AND($D597=0,$J597="N/A"),0,0))))</f>
        <v>0</v>
      </c>
      <c r="AF597" s="77">
        <f>IF(AND($D597=1,$J597="Oil"),'AMI Ref (2)'!$K$6,IF(AND($D597=1,$J597="Gas"),'AMI Ref (2)'!$L$6,IF(AND($D597=1,$J597="Electric"),'AMI Ref (2)'!$M$6,IF(AND($D597=1,$J597="N/A"),0,0))))</f>
        <v>0</v>
      </c>
      <c r="AG597" s="77">
        <f>IF(AND($D597=2,$J597="Oil"),'AMI Ref (2)'!$K$7,IF(AND($D597=2,$J597="Gas"),'AMI Ref (2)'!$L$7,IF(AND($D597=2,$J597="Electric"),'AMI Ref (2)'!$M$7,IF(AND($D597=2,$J597="N/A"),0,0))))</f>
        <v>0</v>
      </c>
      <c r="AH597" s="77">
        <f>IF(AND($D597=3,$J597="Oil"),'AMI Ref (2)'!$K$8,IF(AND($D597=3,$J597="Gas"),'AMI Ref (2)'!$L$8,IF(AND($D597=3,$J597="Electric"),'AMI Ref (2)'!$M$8,IF(AND($D597=3,$J597="N/A"),0,0))))</f>
        <v>0</v>
      </c>
      <c r="AI597" s="77">
        <f>IF(AND($D597=4,$J597="Oil"),'AMI Ref (2)'!$K$9,IF(AND($D597=4,$J597="Gas"),'AMI Ref (2)'!$L$9,IF(AND($D597=4,$J597="Electric"),'AMI Ref (2)'!$M$9,IF(AND($D597=4,$J597="N/A"),0,0))))</f>
        <v>0</v>
      </c>
      <c r="AJ597" s="77">
        <f>IF(AND($D597=5,$J597="Oil"),'AMI Ref (2)'!$K$10,IF(AND($D597=5,$J597="Gas"),'AMI Ref (2)'!$L$10,IF(AND($D597=5,$J597="Electric"),'AMI Ref (2)'!$M$10,IF(AND($D597=5,$J597="N/A"),0,0))))</f>
        <v>0</v>
      </c>
      <c r="AK597" s="42"/>
      <c r="AL597" s="77">
        <f>IF(AND($D597=0,$K597="Oil"),'AMI Ref (2)'!$N$5,IF(AND($D597=0,$K597="Gas"),'AMI Ref (2)'!$O$5,IF(AND($D597=0,$K597="Electric"),'AMI Ref (2)'!$P$5,IF(AND($D597=0,$K597="N/A"),0,0))))</f>
        <v>0</v>
      </c>
      <c r="AM597" s="77">
        <f>IF(AND($D597=1,$K597="Oil"),'AMI Ref (2)'!$N$6,IF(AND($D597=1,$K597="Gas"),'AMI Ref (2)'!$O$6,IF(AND($D597=1,$K597="Electric"),'AMI Ref (2)'!$P$6,IF(AND($D597=1,$K597="N/A"),0,0))))</f>
        <v>0</v>
      </c>
      <c r="AN597" s="77">
        <f>IF(AND($D597=2,$K597="Oil"),'AMI Ref (2)'!$N$7,IF(AND($D597=2,$K597="Gas"),'AMI Ref (2)'!$O$7,IF(AND($D597=2,$K597="Electric"),'AMI Ref (2)'!$P$7,IF(AND($D597=2,$K597="N/A"),0,0))))</f>
        <v>0</v>
      </c>
      <c r="AO597" s="77">
        <f>IF(AND($D597=3,$K597="Oil"),'AMI Ref (2)'!$N$8,IF(AND($D597=3,$K597="Gas"),'AMI Ref (2)'!$O$8,IF(AND($D597=3,$K597="Electric"),'AMI Ref (2)'!$P$8,IF(AND($D597=3,$K597="N/A"),0,0))))</f>
        <v>0</v>
      </c>
      <c r="AP597" s="77">
        <f>IF(AND($D597=4,$K597="Oil"),'AMI Ref (2)'!$N$9,IF(AND($D597=4,$K597="Gas"),'AMI Ref (2)'!$O$9,IF(AND($D597=4,$K597="Electric"),'AMI Ref (2)'!$P$9,IF(AND($D597=4,$K597="N/A"),0,0))))</f>
        <v>0</v>
      </c>
      <c r="AQ597" s="77">
        <f>IF(AND($D597=5,$K597="Oil"),'AMI Ref (2)'!$N$10,IF(AND($D597=5,$K597="Gas"),'AMI Ref (2)'!$O$10,IF(AND($D597=5,$K597="Electric"),'AMI Ref (2)'!$P$10,IF(AND($D597=5,$K597="N/A"),0,0))))</f>
        <v>0</v>
      </c>
      <c r="AR597" s="86">
        <f t="shared" si="138"/>
        <v>0</v>
      </c>
      <c r="AS597" s="87" t="e">
        <f t="shared" si="139"/>
        <v>#N/A</v>
      </c>
    </row>
    <row r="598" spans="1:45" ht="12.95" customHeight="1" x14ac:dyDescent="0.2">
      <c r="A598" s="68">
        <v>596</v>
      </c>
      <c r="B598" s="79">
        <f>Input!E613</f>
        <v>0</v>
      </c>
      <c r="C598" s="79">
        <f>Input!F613</f>
        <v>0</v>
      </c>
      <c r="D598" s="79">
        <f>Input!G613</f>
        <v>0</v>
      </c>
      <c r="E598" s="79">
        <f>Input!H613</f>
        <v>0</v>
      </c>
      <c r="F598" s="80">
        <f>Input!I613</f>
        <v>0</v>
      </c>
      <c r="G598" s="80">
        <f>Input!J613</f>
        <v>0</v>
      </c>
      <c r="H598" s="79">
        <f>Input!K613</f>
        <v>0</v>
      </c>
      <c r="I598" s="79">
        <f>Input!L613</f>
        <v>0</v>
      </c>
      <c r="J598" s="79">
        <f>Input!M613</f>
        <v>0</v>
      </c>
      <c r="K598" s="79">
        <f>Input!N613</f>
        <v>0</v>
      </c>
      <c r="L598" s="79">
        <f>Input!O613</f>
        <v>0</v>
      </c>
      <c r="M598" s="81" t="str">
        <f t="shared" si="130"/>
        <v/>
      </c>
      <c r="N598" s="82">
        <f t="shared" si="131"/>
        <v>0</v>
      </c>
      <c r="O598" s="83">
        <f>Input!C613</f>
        <v>0</v>
      </c>
      <c r="P598" s="83"/>
      <c r="R598" s="11">
        <f t="shared" si="127"/>
        <v>0</v>
      </c>
      <c r="S598" s="15" t="str">
        <f t="shared" si="128"/>
        <v xml:space="preserve"> </v>
      </c>
      <c r="T598" s="15"/>
      <c r="U598" s="12">
        <f t="shared" si="132"/>
        <v>0</v>
      </c>
      <c r="V598" s="12">
        <f t="shared" si="133"/>
        <v>0</v>
      </c>
      <c r="W598" s="12">
        <f t="shared" si="134"/>
        <v>0</v>
      </c>
      <c r="X598" s="12">
        <f t="shared" si="135"/>
        <v>0</v>
      </c>
      <c r="Y598" s="12">
        <f t="shared" si="136"/>
        <v>0</v>
      </c>
      <c r="Z598" s="12">
        <f t="shared" si="137"/>
        <v>0</v>
      </c>
      <c r="AA598" s="12">
        <f t="shared" si="126"/>
        <v>0</v>
      </c>
      <c r="AB598" s="12" t="str">
        <f t="shared" si="129"/>
        <v>00</v>
      </c>
      <c r="AC598" s="85" t="e">
        <f>VLOOKUP(AB598,'AMI Ref (2)'!T:U,2,FALSE)</f>
        <v>#N/A</v>
      </c>
      <c r="AD598" s="86"/>
      <c r="AE598" s="77">
        <f>IF(AND($D598=0,$J598="Oil"),'AMI Ref (2)'!$K$5,IF(AND($D598=0,$J598="Gas"),'AMI Ref (2)'!$L$5,IF(AND($D598=0,$J598="Electric"),'AMI Ref (2)'!$M$5,IF(AND($D598=0,$J598="N/A"),0,0))))</f>
        <v>0</v>
      </c>
      <c r="AF598" s="77">
        <f>IF(AND($D598=1,$J598="Oil"),'AMI Ref (2)'!$K$6,IF(AND($D598=1,$J598="Gas"),'AMI Ref (2)'!$L$6,IF(AND($D598=1,$J598="Electric"),'AMI Ref (2)'!$M$6,IF(AND($D598=1,$J598="N/A"),0,0))))</f>
        <v>0</v>
      </c>
      <c r="AG598" s="77">
        <f>IF(AND($D598=2,$J598="Oil"),'AMI Ref (2)'!$K$7,IF(AND($D598=2,$J598="Gas"),'AMI Ref (2)'!$L$7,IF(AND($D598=2,$J598="Electric"),'AMI Ref (2)'!$M$7,IF(AND($D598=2,$J598="N/A"),0,0))))</f>
        <v>0</v>
      </c>
      <c r="AH598" s="77">
        <f>IF(AND($D598=3,$J598="Oil"),'AMI Ref (2)'!$K$8,IF(AND($D598=3,$J598="Gas"),'AMI Ref (2)'!$L$8,IF(AND($D598=3,$J598="Electric"),'AMI Ref (2)'!$M$8,IF(AND($D598=3,$J598="N/A"),0,0))))</f>
        <v>0</v>
      </c>
      <c r="AI598" s="77">
        <f>IF(AND($D598=4,$J598="Oil"),'AMI Ref (2)'!$K$9,IF(AND($D598=4,$J598="Gas"),'AMI Ref (2)'!$L$9,IF(AND($D598=4,$J598="Electric"),'AMI Ref (2)'!$M$9,IF(AND($D598=4,$J598="N/A"),0,0))))</f>
        <v>0</v>
      </c>
      <c r="AJ598" s="77">
        <f>IF(AND($D598=5,$J598="Oil"),'AMI Ref (2)'!$K$10,IF(AND($D598=5,$J598="Gas"),'AMI Ref (2)'!$L$10,IF(AND($D598=5,$J598="Electric"),'AMI Ref (2)'!$M$10,IF(AND($D598=5,$J598="N/A"),0,0))))</f>
        <v>0</v>
      </c>
      <c r="AK598" s="42"/>
      <c r="AL598" s="77">
        <f>IF(AND($D598=0,$K598="Oil"),'AMI Ref (2)'!$N$5,IF(AND($D598=0,$K598="Gas"),'AMI Ref (2)'!$O$5,IF(AND($D598=0,$K598="Electric"),'AMI Ref (2)'!$P$5,IF(AND($D598=0,$K598="N/A"),0,0))))</f>
        <v>0</v>
      </c>
      <c r="AM598" s="77">
        <f>IF(AND($D598=1,$K598="Oil"),'AMI Ref (2)'!$N$6,IF(AND($D598=1,$K598="Gas"),'AMI Ref (2)'!$O$6,IF(AND($D598=1,$K598="Electric"),'AMI Ref (2)'!$P$6,IF(AND($D598=1,$K598="N/A"),0,0))))</f>
        <v>0</v>
      </c>
      <c r="AN598" s="77">
        <f>IF(AND($D598=2,$K598="Oil"),'AMI Ref (2)'!$N$7,IF(AND($D598=2,$K598="Gas"),'AMI Ref (2)'!$O$7,IF(AND($D598=2,$K598="Electric"),'AMI Ref (2)'!$P$7,IF(AND($D598=2,$K598="N/A"),0,0))))</f>
        <v>0</v>
      </c>
      <c r="AO598" s="77">
        <f>IF(AND($D598=3,$K598="Oil"),'AMI Ref (2)'!$N$8,IF(AND($D598=3,$K598="Gas"),'AMI Ref (2)'!$O$8,IF(AND($D598=3,$K598="Electric"),'AMI Ref (2)'!$P$8,IF(AND($D598=3,$K598="N/A"),0,0))))</f>
        <v>0</v>
      </c>
      <c r="AP598" s="77">
        <f>IF(AND($D598=4,$K598="Oil"),'AMI Ref (2)'!$N$9,IF(AND($D598=4,$K598="Gas"),'AMI Ref (2)'!$O$9,IF(AND($D598=4,$K598="Electric"),'AMI Ref (2)'!$P$9,IF(AND($D598=4,$K598="N/A"),0,0))))</f>
        <v>0</v>
      </c>
      <c r="AQ598" s="77">
        <f>IF(AND($D598=5,$K598="Oil"),'AMI Ref (2)'!$N$10,IF(AND($D598=5,$K598="Gas"),'AMI Ref (2)'!$O$10,IF(AND($D598=5,$K598="Electric"),'AMI Ref (2)'!$P$10,IF(AND($D598=5,$K598="N/A"),0,0))))</f>
        <v>0</v>
      </c>
      <c r="AR598" s="86">
        <f t="shared" si="138"/>
        <v>0</v>
      </c>
      <c r="AS598" s="87" t="e">
        <f t="shared" si="139"/>
        <v>#N/A</v>
      </c>
    </row>
    <row r="599" spans="1:45" ht="12.95" customHeight="1" x14ac:dyDescent="0.2">
      <c r="A599" s="68">
        <v>597</v>
      </c>
      <c r="B599" s="79">
        <f>Input!E614</f>
        <v>0</v>
      </c>
      <c r="C599" s="79">
        <f>Input!F614</f>
        <v>0</v>
      </c>
      <c r="D599" s="79">
        <f>Input!G614</f>
        <v>0</v>
      </c>
      <c r="E599" s="79">
        <f>Input!H614</f>
        <v>0</v>
      </c>
      <c r="F599" s="80">
        <f>Input!I614</f>
        <v>0</v>
      </c>
      <c r="G599" s="80">
        <f>Input!J614</f>
        <v>0</v>
      </c>
      <c r="H599" s="79">
        <f>Input!K614</f>
        <v>0</v>
      </c>
      <c r="I599" s="79">
        <f>Input!L614</f>
        <v>0</v>
      </c>
      <c r="J599" s="79">
        <f>Input!M614</f>
        <v>0</v>
      </c>
      <c r="K599" s="79">
        <f>Input!N614</f>
        <v>0</v>
      </c>
      <c r="L599" s="79">
        <f>Input!O614</f>
        <v>0</v>
      </c>
      <c r="M599" s="81" t="str">
        <f t="shared" si="130"/>
        <v/>
      </c>
      <c r="N599" s="82">
        <f t="shared" si="131"/>
        <v>0</v>
      </c>
      <c r="O599" s="83">
        <f>Input!C614</f>
        <v>0</v>
      </c>
      <c r="P599" s="83"/>
      <c r="R599" s="11">
        <f t="shared" si="127"/>
        <v>0</v>
      </c>
      <c r="S599" s="15" t="str">
        <f t="shared" si="128"/>
        <v xml:space="preserve"> </v>
      </c>
      <c r="T599" s="15"/>
      <c r="U599" s="12">
        <f t="shared" si="132"/>
        <v>0</v>
      </c>
      <c r="V599" s="12">
        <f t="shared" si="133"/>
        <v>0</v>
      </c>
      <c r="W599" s="12">
        <f t="shared" si="134"/>
        <v>0</v>
      </c>
      <c r="X599" s="12">
        <f t="shared" si="135"/>
        <v>0</v>
      </c>
      <c r="Y599" s="12">
        <f t="shared" si="136"/>
        <v>0</v>
      </c>
      <c r="Z599" s="12">
        <f t="shared" si="137"/>
        <v>0</v>
      </c>
      <c r="AA599" s="12">
        <f t="shared" si="126"/>
        <v>0</v>
      </c>
      <c r="AB599" s="12" t="str">
        <f t="shared" si="129"/>
        <v>00</v>
      </c>
      <c r="AC599" s="85" t="e">
        <f>VLOOKUP(AB599,'AMI Ref (2)'!T:U,2,FALSE)</f>
        <v>#N/A</v>
      </c>
      <c r="AD599" s="86"/>
      <c r="AE599" s="77">
        <f>IF(AND($D599=0,$J599="Oil"),'AMI Ref (2)'!$K$5,IF(AND($D599=0,$J599="Gas"),'AMI Ref (2)'!$L$5,IF(AND($D599=0,$J599="Electric"),'AMI Ref (2)'!$M$5,IF(AND($D599=0,$J599="N/A"),0,0))))</f>
        <v>0</v>
      </c>
      <c r="AF599" s="77">
        <f>IF(AND($D599=1,$J599="Oil"),'AMI Ref (2)'!$K$6,IF(AND($D599=1,$J599="Gas"),'AMI Ref (2)'!$L$6,IF(AND($D599=1,$J599="Electric"),'AMI Ref (2)'!$M$6,IF(AND($D599=1,$J599="N/A"),0,0))))</f>
        <v>0</v>
      </c>
      <c r="AG599" s="77">
        <f>IF(AND($D599=2,$J599="Oil"),'AMI Ref (2)'!$K$7,IF(AND($D599=2,$J599="Gas"),'AMI Ref (2)'!$L$7,IF(AND($D599=2,$J599="Electric"),'AMI Ref (2)'!$M$7,IF(AND($D599=2,$J599="N/A"),0,0))))</f>
        <v>0</v>
      </c>
      <c r="AH599" s="77">
        <f>IF(AND($D599=3,$J599="Oil"),'AMI Ref (2)'!$K$8,IF(AND($D599=3,$J599="Gas"),'AMI Ref (2)'!$L$8,IF(AND($D599=3,$J599="Electric"),'AMI Ref (2)'!$M$8,IF(AND($D599=3,$J599="N/A"),0,0))))</f>
        <v>0</v>
      </c>
      <c r="AI599" s="77">
        <f>IF(AND($D599=4,$J599="Oil"),'AMI Ref (2)'!$K$9,IF(AND($D599=4,$J599="Gas"),'AMI Ref (2)'!$L$9,IF(AND($D599=4,$J599="Electric"),'AMI Ref (2)'!$M$9,IF(AND($D599=4,$J599="N/A"),0,0))))</f>
        <v>0</v>
      </c>
      <c r="AJ599" s="77">
        <f>IF(AND($D599=5,$J599="Oil"),'AMI Ref (2)'!$K$10,IF(AND($D599=5,$J599="Gas"),'AMI Ref (2)'!$L$10,IF(AND($D599=5,$J599="Electric"),'AMI Ref (2)'!$M$10,IF(AND($D599=5,$J599="N/A"),0,0))))</f>
        <v>0</v>
      </c>
      <c r="AK599" s="42"/>
      <c r="AL599" s="77">
        <f>IF(AND($D599=0,$K599="Oil"),'AMI Ref (2)'!$N$5,IF(AND($D599=0,$K599="Gas"),'AMI Ref (2)'!$O$5,IF(AND($D599=0,$K599="Electric"),'AMI Ref (2)'!$P$5,IF(AND($D599=0,$K599="N/A"),0,0))))</f>
        <v>0</v>
      </c>
      <c r="AM599" s="77">
        <f>IF(AND($D599=1,$K599="Oil"),'AMI Ref (2)'!$N$6,IF(AND($D599=1,$K599="Gas"),'AMI Ref (2)'!$O$6,IF(AND($D599=1,$K599="Electric"),'AMI Ref (2)'!$P$6,IF(AND($D599=1,$K599="N/A"),0,0))))</f>
        <v>0</v>
      </c>
      <c r="AN599" s="77">
        <f>IF(AND($D599=2,$K599="Oil"),'AMI Ref (2)'!$N$7,IF(AND($D599=2,$K599="Gas"),'AMI Ref (2)'!$O$7,IF(AND($D599=2,$K599="Electric"),'AMI Ref (2)'!$P$7,IF(AND($D599=2,$K599="N/A"),0,0))))</f>
        <v>0</v>
      </c>
      <c r="AO599" s="77">
        <f>IF(AND($D599=3,$K599="Oil"),'AMI Ref (2)'!$N$8,IF(AND($D599=3,$K599="Gas"),'AMI Ref (2)'!$O$8,IF(AND($D599=3,$K599="Electric"),'AMI Ref (2)'!$P$8,IF(AND($D599=3,$K599="N/A"),0,0))))</f>
        <v>0</v>
      </c>
      <c r="AP599" s="77">
        <f>IF(AND($D599=4,$K599="Oil"),'AMI Ref (2)'!$N$9,IF(AND($D599=4,$K599="Gas"),'AMI Ref (2)'!$O$9,IF(AND($D599=4,$K599="Electric"),'AMI Ref (2)'!$P$9,IF(AND($D599=4,$K599="N/A"),0,0))))</f>
        <v>0</v>
      </c>
      <c r="AQ599" s="77">
        <f>IF(AND($D599=5,$K599="Oil"),'AMI Ref (2)'!$N$10,IF(AND($D599=5,$K599="Gas"),'AMI Ref (2)'!$O$10,IF(AND($D599=5,$K599="Electric"),'AMI Ref (2)'!$P$10,IF(AND($D599=5,$K599="N/A"),0,0))))</f>
        <v>0</v>
      </c>
      <c r="AR599" s="86">
        <f t="shared" si="138"/>
        <v>0</v>
      </c>
      <c r="AS599" s="87" t="e">
        <f t="shared" si="139"/>
        <v>#N/A</v>
      </c>
    </row>
    <row r="600" spans="1:45" ht="12.95" customHeight="1" x14ac:dyDescent="0.2">
      <c r="A600" s="68">
        <v>598</v>
      </c>
      <c r="B600" s="79">
        <f>Input!E615</f>
        <v>0</v>
      </c>
      <c r="C600" s="79">
        <f>Input!F615</f>
        <v>0</v>
      </c>
      <c r="D600" s="79">
        <f>Input!G615</f>
        <v>0</v>
      </c>
      <c r="E600" s="79">
        <f>Input!H615</f>
        <v>0</v>
      </c>
      <c r="F600" s="80">
        <f>Input!I615</f>
        <v>0</v>
      </c>
      <c r="G600" s="80">
        <f>Input!J615</f>
        <v>0</v>
      </c>
      <c r="H600" s="79">
        <f>Input!K615</f>
        <v>0</v>
      </c>
      <c r="I600" s="79">
        <f>Input!L615</f>
        <v>0</v>
      </c>
      <c r="J600" s="79">
        <f>Input!M615</f>
        <v>0</v>
      </c>
      <c r="K600" s="79">
        <f>Input!N615</f>
        <v>0</v>
      </c>
      <c r="L600" s="79">
        <f>Input!O615</f>
        <v>0</v>
      </c>
      <c r="M600" s="81" t="str">
        <f t="shared" si="130"/>
        <v/>
      </c>
      <c r="N600" s="82">
        <f t="shared" si="131"/>
        <v>0</v>
      </c>
      <c r="O600" s="83">
        <f>Input!C615</f>
        <v>0</v>
      </c>
      <c r="P600" s="83"/>
      <c r="R600" s="11">
        <f t="shared" si="127"/>
        <v>0</v>
      </c>
      <c r="S600" s="15" t="str">
        <f t="shared" si="128"/>
        <v xml:space="preserve"> </v>
      </c>
      <c r="T600" s="15"/>
      <c r="U600" s="12">
        <f t="shared" si="132"/>
        <v>0</v>
      </c>
      <c r="V600" s="12">
        <f t="shared" si="133"/>
        <v>0</v>
      </c>
      <c r="W600" s="12">
        <f t="shared" si="134"/>
        <v>0</v>
      </c>
      <c r="X600" s="12">
        <f t="shared" si="135"/>
        <v>0</v>
      </c>
      <c r="Y600" s="12">
        <f t="shared" si="136"/>
        <v>0</v>
      </c>
      <c r="Z600" s="12">
        <f t="shared" si="137"/>
        <v>0</v>
      </c>
      <c r="AA600" s="12">
        <f t="shared" si="126"/>
        <v>0</v>
      </c>
      <c r="AB600" s="12" t="str">
        <f t="shared" si="129"/>
        <v>00</v>
      </c>
      <c r="AC600" s="85" t="e">
        <f>VLOOKUP(AB600,'AMI Ref (2)'!T:U,2,FALSE)</f>
        <v>#N/A</v>
      </c>
      <c r="AD600" s="86"/>
      <c r="AE600" s="77">
        <f>IF(AND($D600=0,$J600="Oil"),'AMI Ref (2)'!$K$5,IF(AND($D600=0,$J600="Gas"),'AMI Ref (2)'!$L$5,IF(AND($D600=0,$J600="Electric"),'AMI Ref (2)'!$M$5,IF(AND($D600=0,$J600="N/A"),0,0))))</f>
        <v>0</v>
      </c>
      <c r="AF600" s="77">
        <f>IF(AND($D600=1,$J600="Oil"),'AMI Ref (2)'!$K$6,IF(AND($D600=1,$J600="Gas"),'AMI Ref (2)'!$L$6,IF(AND($D600=1,$J600="Electric"),'AMI Ref (2)'!$M$6,IF(AND($D600=1,$J600="N/A"),0,0))))</f>
        <v>0</v>
      </c>
      <c r="AG600" s="77">
        <f>IF(AND($D600=2,$J600="Oil"),'AMI Ref (2)'!$K$7,IF(AND($D600=2,$J600="Gas"),'AMI Ref (2)'!$L$7,IF(AND($D600=2,$J600="Electric"),'AMI Ref (2)'!$M$7,IF(AND($D600=2,$J600="N/A"),0,0))))</f>
        <v>0</v>
      </c>
      <c r="AH600" s="77">
        <f>IF(AND($D600=3,$J600="Oil"),'AMI Ref (2)'!$K$8,IF(AND($D600=3,$J600="Gas"),'AMI Ref (2)'!$L$8,IF(AND($D600=3,$J600="Electric"),'AMI Ref (2)'!$M$8,IF(AND($D600=3,$J600="N/A"),0,0))))</f>
        <v>0</v>
      </c>
      <c r="AI600" s="77">
        <f>IF(AND($D600=4,$J600="Oil"),'AMI Ref (2)'!$K$9,IF(AND($D600=4,$J600="Gas"),'AMI Ref (2)'!$L$9,IF(AND($D600=4,$J600="Electric"),'AMI Ref (2)'!$M$9,IF(AND($D600=4,$J600="N/A"),0,0))))</f>
        <v>0</v>
      </c>
      <c r="AJ600" s="77">
        <f>IF(AND($D600=5,$J600="Oil"),'AMI Ref (2)'!$K$10,IF(AND($D600=5,$J600="Gas"),'AMI Ref (2)'!$L$10,IF(AND($D600=5,$J600="Electric"),'AMI Ref (2)'!$M$10,IF(AND($D600=5,$J600="N/A"),0,0))))</f>
        <v>0</v>
      </c>
      <c r="AK600" s="42"/>
      <c r="AL600" s="77">
        <f>IF(AND($D600=0,$K600="Oil"),'AMI Ref (2)'!$N$5,IF(AND($D600=0,$K600="Gas"),'AMI Ref (2)'!$O$5,IF(AND($D600=0,$K600="Electric"),'AMI Ref (2)'!$P$5,IF(AND($D600=0,$K600="N/A"),0,0))))</f>
        <v>0</v>
      </c>
      <c r="AM600" s="77">
        <f>IF(AND($D600=1,$K600="Oil"),'AMI Ref (2)'!$N$6,IF(AND($D600=1,$K600="Gas"),'AMI Ref (2)'!$O$6,IF(AND($D600=1,$K600="Electric"),'AMI Ref (2)'!$P$6,IF(AND($D600=1,$K600="N/A"),0,0))))</f>
        <v>0</v>
      </c>
      <c r="AN600" s="77">
        <f>IF(AND($D600=2,$K600="Oil"),'AMI Ref (2)'!$N$7,IF(AND($D600=2,$K600="Gas"),'AMI Ref (2)'!$O$7,IF(AND($D600=2,$K600="Electric"),'AMI Ref (2)'!$P$7,IF(AND($D600=2,$K600="N/A"),0,0))))</f>
        <v>0</v>
      </c>
      <c r="AO600" s="77">
        <f>IF(AND($D600=3,$K600="Oil"),'AMI Ref (2)'!$N$8,IF(AND($D600=3,$K600="Gas"),'AMI Ref (2)'!$O$8,IF(AND($D600=3,$K600="Electric"),'AMI Ref (2)'!$P$8,IF(AND($D600=3,$K600="N/A"),0,0))))</f>
        <v>0</v>
      </c>
      <c r="AP600" s="77">
        <f>IF(AND($D600=4,$K600="Oil"),'AMI Ref (2)'!$N$9,IF(AND($D600=4,$K600="Gas"),'AMI Ref (2)'!$O$9,IF(AND($D600=4,$K600="Electric"),'AMI Ref (2)'!$P$9,IF(AND($D600=4,$K600="N/A"),0,0))))</f>
        <v>0</v>
      </c>
      <c r="AQ600" s="77">
        <f>IF(AND($D600=5,$K600="Oil"),'AMI Ref (2)'!$N$10,IF(AND($D600=5,$K600="Gas"),'AMI Ref (2)'!$O$10,IF(AND($D600=5,$K600="Electric"),'AMI Ref (2)'!$P$10,IF(AND($D600=5,$K600="N/A"),0,0))))</f>
        <v>0</v>
      </c>
      <c r="AR600" s="86">
        <f t="shared" si="138"/>
        <v>0</v>
      </c>
      <c r="AS600" s="87" t="e">
        <f t="shared" si="139"/>
        <v>#N/A</v>
      </c>
    </row>
    <row r="601" spans="1:45" ht="12.95" customHeight="1" x14ac:dyDescent="0.2">
      <c r="A601" s="68">
        <v>599</v>
      </c>
      <c r="B601" s="79">
        <f>Input!E616</f>
        <v>0</v>
      </c>
      <c r="C601" s="79">
        <f>Input!F616</f>
        <v>0</v>
      </c>
      <c r="D601" s="79">
        <f>Input!G616</f>
        <v>0</v>
      </c>
      <c r="E601" s="79">
        <f>Input!H616</f>
        <v>0</v>
      </c>
      <c r="F601" s="80">
        <f>Input!I616</f>
        <v>0</v>
      </c>
      <c r="G601" s="80">
        <f>Input!J616</f>
        <v>0</v>
      </c>
      <c r="H601" s="79">
        <f>Input!K616</f>
        <v>0</v>
      </c>
      <c r="I601" s="79">
        <f>Input!L616</f>
        <v>0</v>
      </c>
      <c r="J601" s="79">
        <f>Input!M616</f>
        <v>0</v>
      </c>
      <c r="K601" s="79">
        <f>Input!N616</f>
        <v>0</v>
      </c>
      <c r="L601" s="79">
        <f>Input!O616</f>
        <v>0</v>
      </c>
      <c r="M601" s="81" t="str">
        <f t="shared" si="130"/>
        <v/>
      </c>
      <c r="N601" s="82">
        <f t="shared" si="131"/>
        <v>0</v>
      </c>
      <c r="O601" s="83">
        <f>Input!C616</f>
        <v>0</v>
      </c>
      <c r="P601" s="83"/>
      <c r="R601" s="11">
        <f t="shared" si="127"/>
        <v>0</v>
      </c>
      <c r="S601" s="15" t="str">
        <f t="shared" si="128"/>
        <v xml:space="preserve"> </v>
      </c>
      <c r="T601" s="15"/>
      <c r="U601" s="12">
        <f t="shared" si="132"/>
        <v>0</v>
      </c>
      <c r="V601" s="12">
        <f t="shared" si="133"/>
        <v>0</v>
      </c>
      <c r="W601" s="12">
        <f t="shared" si="134"/>
        <v>0</v>
      </c>
      <c r="X601" s="12">
        <f t="shared" si="135"/>
        <v>0</v>
      </c>
      <c r="Y601" s="12">
        <f t="shared" si="136"/>
        <v>0</v>
      </c>
      <c r="Z601" s="12">
        <f t="shared" si="137"/>
        <v>0</v>
      </c>
      <c r="AA601" s="12">
        <f t="shared" si="126"/>
        <v>0</v>
      </c>
      <c r="AB601" s="12" t="str">
        <f t="shared" si="129"/>
        <v>00</v>
      </c>
      <c r="AC601" s="85" t="e">
        <f>VLOOKUP(AB601,'AMI Ref (2)'!T:U,2,FALSE)</f>
        <v>#N/A</v>
      </c>
      <c r="AD601" s="86"/>
      <c r="AE601" s="77">
        <f>IF(AND($D601=0,$J601="Oil"),'AMI Ref (2)'!$K$5,IF(AND($D601=0,$J601="Gas"),'AMI Ref (2)'!$L$5,IF(AND($D601=0,$J601="Electric"),'AMI Ref (2)'!$M$5,IF(AND($D601=0,$J601="N/A"),0,0))))</f>
        <v>0</v>
      </c>
      <c r="AF601" s="77">
        <f>IF(AND($D601=1,$J601="Oil"),'AMI Ref (2)'!$K$6,IF(AND($D601=1,$J601="Gas"),'AMI Ref (2)'!$L$6,IF(AND($D601=1,$J601="Electric"),'AMI Ref (2)'!$M$6,IF(AND($D601=1,$J601="N/A"),0,0))))</f>
        <v>0</v>
      </c>
      <c r="AG601" s="77">
        <f>IF(AND($D601=2,$J601="Oil"),'AMI Ref (2)'!$K$7,IF(AND($D601=2,$J601="Gas"),'AMI Ref (2)'!$L$7,IF(AND($D601=2,$J601="Electric"),'AMI Ref (2)'!$M$7,IF(AND($D601=2,$J601="N/A"),0,0))))</f>
        <v>0</v>
      </c>
      <c r="AH601" s="77">
        <f>IF(AND($D601=3,$J601="Oil"),'AMI Ref (2)'!$K$8,IF(AND($D601=3,$J601="Gas"),'AMI Ref (2)'!$L$8,IF(AND($D601=3,$J601="Electric"),'AMI Ref (2)'!$M$8,IF(AND($D601=3,$J601="N/A"),0,0))))</f>
        <v>0</v>
      </c>
      <c r="AI601" s="77">
        <f>IF(AND($D601=4,$J601="Oil"),'AMI Ref (2)'!$K$9,IF(AND($D601=4,$J601="Gas"),'AMI Ref (2)'!$L$9,IF(AND($D601=4,$J601="Electric"),'AMI Ref (2)'!$M$9,IF(AND($D601=4,$J601="N/A"),0,0))))</f>
        <v>0</v>
      </c>
      <c r="AJ601" s="77">
        <f>IF(AND($D601=5,$J601="Oil"),'AMI Ref (2)'!$K$10,IF(AND($D601=5,$J601="Gas"),'AMI Ref (2)'!$L$10,IF(AND($D601=5,$J601="Electric"),'AMI Ref (2)'!$M$10,IF(AND($D601=5,$J601="N/A"),0,0))))</f>
        <v>0</v>
      </c>
      <c r="AK601" s="42"/>
      <c r="AL601" s="77">
        <f>IF(AND($D601=0,$K601="Oil"),'AMI Ref (2)'!$N$5,IF(AND($D601=0,$K601="Gas"),'AMI Ref (2)'!$O$5,IF(AND($D601=0,$K601="Electric"),'AMI Ref (2)'!$P$5,IF(AND($D601=0,$K601="N/A"),0,0))))</f>
        <v>0</v>
      </c>
      <c r="AM601" s="77">
        <f>IF(AND($D601=1,$K601="Oil"),'AMI Ref (2)'!$N$6,IF(AND($D601=1,$K601="Gas"),'AMI Ref (2)'!$O$6,IF(AND($D601=1,$K601="Electric"),'AMI Ref (2)'!$P$6,IF(AND($D601=1,$K601="N/A"),0,0))))</f>
        <v>0</v>
      </c>
      <c r="AN601" s="77">
        <f>IF(AND($D601=2,$K601="Oil"),'AMI Ref (2)'!$N$7,IF(AND($D601=2,$K601="Gas"),'AMI Ref (2)'!$O$7,IF(AND($D601=2,$K601="Electric"),'AMI Ref (2)'!$P$7,IF(AND($D601=2,$K601="N/A"),0,0))))</f>
        <v>0</v>
      </c>
      <c r="AO601" s="77">
        <f>IF(AND($D601=3,$K601="Oil"),'AMI Ref (2)'!$N$8,IF(AND($D601=3,$K601="Gas"),'AMI Ref (2)'!$O$8,IF(AND($D601=3,$K601="Electric"),'AMI Ref (2)'!$P$8,IF(AND($D601=3,$K601="N/A"),0,0))))</f>
        <v>0</v>
      </c>
      <c r="AP601" s="77">
        <f>IF(AND($D601=4,$K601="Oil"),'AMI Ref (2)'!$N$9,IF(AND($D601=4,$K601="Gas"),'AMI Ref (2)'!$O$9,IF(AND($D601=4,$K601="Electric"),'AMI Ref (2)'!$P$9,IF(AND($D601=4,$K601="N/A"),0,0))))</f>
        <v>0</v>
      </c>
      <c r="AQ601" s="77">
        <f>IF(AND($D601=5,$K601="Oil"),'AMI Ref (2)'!$N$10,IF(AND($D601=5,$K601="Gas"),'AMI Ref (2)'!$O$10,IF(AND($D601=5,$K601="Electric"),'AMI Ref (2)'!$P$10,IF(AND($D601=5,$K601="N/A"),0,0))))</f>
        <v>0</v>
      </c>
      <c r="AR601" s="86">
        <f t="shared" si="138"/>
        <v>0</v>
      </c>
      <c r="AS601" s="87" t="e">
        <f t="shared" si="139"/>
        <v>#N/A</v>
      </c>
    </row>
    <row r="602" spans="1:45" ht="12.95" customHeight="1" x14ac:dyDescent="0.2">
      <c r="A602" s="68">
        <v>600</v>
      </c>
      <c r="B602" s="79">
        <f>Input!E617</f>
        <v>0</v>
      </c>
      <c r="C602" s="79">
        <f>Input!F617</f>
        <v>0</v>
      </c>
      <c r="D602" s="79">
        <f>Input!G617</f>
        <v>0</v>
      </c>
      <c r="E602" s="79">
        <f>Input!H617</f>
        <v>0</v>
      </c>
      <c r="F602" s="80">
        <f>Input!I617</f>
        <v>0</v>
      </c>
      <c r="G602" s="80">
        <f>Input!J617</f>
        <v>0</v>
      </c>
      <c r="H602" s="79">
        <f>Input!K617</f>
        <v>0</v>
      </c>
      <c r="I602" s="79">
        <f>Input!L617</f>
        <v>0</v>
      </c>
      <c r="J602" s="79">
        <f>Input!M617</f>
        <v>0</v>
      </c>
      <c r="K602" s="79">
        <f>Input!N617</f>
        <v>0</v>
      </c>
      <c r="L602" s="79">
        <f>Input!O617</f>
        <v>0</v>
      </c>
      <c r="M602" s="81" t="str">
        <f t="shared" si="130"/>
        <v/>
      </c>
      <c r="N602" s="82">
        <f t="shared" si="131"/>
        <v>0</v>
      </c>
      <c r="O602" s="83">
        <f>Input!C617</f>
        <v>0</v>
      </c>
      <c r="P602" s="83"/>
      <c r="R602" s="11">
        <f t="shared" si="127"/>
        <v>0</v>
      </c>
      <c r="S602" s="15" t="str">
        <f t="shared" si="128"/>
        <v xml:space="preserve"> </v>
      </c>
      <c r="T602" s="15"/>
      <c r="U602" s="12">
        <f t="shared" si="132"/>
        <v>0</v>
      </c>
      <c r="V602" s="12">
        <f t="shared" si="133"/>
        <v>0</v>
      </c>
      <c r="W602" s="12">
        <f t="shared" si="134"/>
        <v>0</v>
      </c>
      <c r="X602" s="12">
        <f t="shared" si="135"/>
        <v>0</v>
      </c>
      <c r="Y602" s="12">
        <f t="shared" si="136"/>
        <v>0</v>
      </c>
      <c r="Z602" s="12">
        <f t="shared" si="137"/>
        <v>0</v>
      </c>
      <c r="AA602" s="12">
        <f t="shared" si="126"/>
        <v>0</v>
      </c>
      <c r="AB602" s="12" t="str">
        <f t="shared" si="129"/>
        <v>00</v>
      </c>
      <c r="AC602" s="85" t="e">
        <f>VLOOKUP(AB602,'AMI Ref (2)'!T:U,2,FALSE)</f>
        <v>#N/A</v>
      </c>
      <c r="AD602" s="86"/>
      <c r="AE602" s="77">
        <f>IF(AND($D602=0,$J602="Oil"),'AMI Ref (2)'!$K$5,IF(AND($D602=0,$J602="Gas"),'AMI Ref (2)'!$L$5,IF(AND($D602=0,$J602="Electric"),'AMI Ref (2)'!$M$5,IF(AND($D602=0,$J602="N/A"),0,0))))</f>
        <v>0</v>
      </c>
      <c r="AF602" s="77">
        <f>IF(AND($D602=1,$J602="Oil"),'AMI Ref (2)'!$K$6,IF(AND($D602=1,$J602="Gas"),'AMI Ref (2)'!$L$6,IF(AND($D602=1,$J602="Electric"),'AMI Ref (2)'!$M$6,IF(AND($D602=1,$J602="N/A"),0,0))))</f>
        <v>0</v>
      </c>
      <c r="AG602" s="77">
        <f>IF(AND($D602=2,$J602="Oil"),'AMI Ref (2)'!$K$7,IF(AND($D602=2,$J602="Gas"),'AMI Ref (2)'!$L$7,IF(AND($D602=2,$J602="Electric"),'AMI Ref (2)'!$M$7,IF(AND($D602=2,$J602="N/A"),0,0))))</f>
        <v>0</v>
      </c>
      <c r="AH602" s="77">
        <f>IF(AND($D602=3,$J602="Oil"),'AMI Ref (2)'!$K$8,IF(AND($D602=3,$J602="Gas"),'AMI Ref (2)'!$L$8,IF(AND($D602=3,$J602="Electric"),'AMI Ref (2)'!$M$8,IF(AND($D602=3,$J602="N/A"),0,0))))</f>
        <v>0</v>
      </c>
      <c r="AI602" s="77">
        <f>IF(AND($D602=4,$J602="Oil"),'AMI Ref (2)'!$K$9,IF(AND($D602=4,$J602="Gas"),'AMI Ref (2)'!$L$9,IF(AND($D602=4,$J602="Electric"),'AMI Ref (2)'!$M$9,IF(AND($D602=4,$J602="N/A"),0,0))))</f>
        <v>0</v>
      </c>
      <c r="AJ602" s="77">
        <f>IF(AND($D602=5,$J602="Oil"),'AMI Ref (2)'!$K$10,IF(AND($D602=5,$J602="Gas"),'AMI Ref (2)'!$L$10,IF(AND($D602=5,$J602="Electric"),'AMI Ref (2)'!$M$10,IF(AND($D602=5,$J602="N/A"),0,0))))</f>
        <v>0</v>
      </c>
      <c r="AK602" s="42"/>
      <c r="AL602" s="77">
        <f>IF(AND($D602=0,$K602="Oil"),'AMI Ref (2)'!$N$5,IF(AND($D602=0,$K602="Gas"),'AMI Ref (2)'!$O$5,IF(AND($D602=0,$K602="Electric"),'AMI Ref (2)'!$P$5,IF(AND($D602=0,$K602="N/A"),0,0))))</f>
        <v>0</v>
      </c>
      <c r="AM602" s="77">
        <f>IF(AND($D602=1,$K602="Oil"),'AMI Ref (2)'!$N$6,IF(AND($D602=1,$K602="Gas"),'AMI Ref (2)'!$O$6,IF(AND($D602=1,$K602="Electric"),'AMI Ref (2)'!$P$6,IF(AND($D602=1,$K602="N/A"),0,0))))</f>
        <v>0</v>
      </c>
      <c r="AN602" s="77">
        <f>IF(AND($D602=2,$K602="Oil"),'AMI Ref (2)'!$N$7,IF(AND($D602=2,$K602="Gas"),'AMI Ref (2)'!$O$7,IF(AND($D602=2,$K602="Electric"),'AMI Ref (2)'!$P$7,IF(AND($D602=2,$K602="N/A"),0,0))))</f>
        <v>0</v>
      </c>
      <c r="AO602" s="77">
        <f>IF(AND($D602=3,$K602="Oil"),'AMI Ref (2)'!$N$8,IF(AND($D602=3,$K602="Gas"),'AMI Ref (2)'!$O$8,IF(AND($D602=3,$K602="Electric"),'AMI Ref (2)'!$P$8,IF(AND($D602=3,$K602="N/A"),0,0))))</f>
        <v>0</v>
      </c>
      <c r="AP602" s="77">
        <f>IF(AND($D602=4,$K602="Oil"),'AMI Ref (2)'!$N$9,IF(AND($D602=4,$K602="Gas"),'AMI Ref (2)'!$O$9,IF(AND($D602=4,$K602="Electric"),'AMI Ref (2)'!$P$9,IF(AND($D602=4,$K602="N/A"),0,0))))</f>
        <v>0</v>
      </c>
      <c r="AQ602" s="77">
        <f>IF(AND($D602=5,$K602="Oil"),'AMI Ref (2)'!$N$10,IF(AND($D602=5,$K602="Gas"),'AMI Ref (2)'!$O$10,IF(AND($D602=5,$K602="Electric"),'AMI Ref (2)'!$P$10,IF(AND($D602=5,$K602="N/A"),0,0))))</f>
        <v>0</v>
      </c>
      <c r="AR602" s="86">
        <f t="shared" si="138"/>
        <v>0</v>
      </c>
      <c r="AS602" s="87" t="e">
        <f t="shared" si="139"/>
        <v>#N/A</v>
      </c>
    </row>
    <row r="603" spans="1:45" x14ac:dyDescent="0.2">
      <c r="A603" s="68">
        <v>601</v>
      </c>
      <c r="B603" s="79">
        <f>Input!E618</f>
        <v>0</v>
      </c>
      <c r="C603" s="79">
        <f>Input!F618</f>
        <v>0</v>
      </c>
      <c r="D603" s="79">
        <f>Input!G618</f>
        <v>0</v>
      </c>
      <c r="E603" s="79">
        <f>Input!H618</f>
        <v>0</v>
      </c>
      <c r="F603" s="80">
        <f>Input!I618</f>
        <v>0</v>
      </c>
      <c r="G603" s="80">
        <f>Input!J618</f>
        <v>0</v>
      </c>
      <c r="H603" s="79">
        <f>Input!K618</f>
        <v>0</v>
      </c>
      <c r="I603" s="79">
        <f>Input!L618</f>
        <v>0</v>
      </c>
      <c r="J603" s="79">
        <f>Input!M618</f>
        <v>0</v>
      </c>
      <c r="K603" s="79">
        <f>Input!N618</f>
        <v>0</v>
      </c>
      <c r="L603" s="79">
        <f>Input!O618</f>
        <v>0</v>
      </c>
      <c r="M603" s="81" t="str">
        <f t="shared" si="130"/>
        <v/>
      </c>
      <c r="N603" s="82">
        <f t="shared" si="131"/>
        <v>0</v>
      </c>
      <c r="O603" s="83">
        <f>Input!C618</f>
        <v>0</v>
      </c>
      <c r="P603" s="83"/>
      <c r="R603" s="11">
        <f t="shared" si="127"/>
        <v>0</v>
      </c>
      <c r="S603" s="15" t="str">
        <f t="shared" si="128"/>
        <v xml:space="preserve"> </v>
      </c>
      <c r="T603" s="15"/>
      <c r="U603" s="12">
        <f t="shared" si="132"/>
        <v>0</v>
      </c>
      <c r="V603" s="12">
        <f t="shared" si="133"/>
        <v>0</v>
      </c>
      <c r="W603" s="12">
        <f t="shared" si="134"/>
        <v>0</v>
      </c>
      <c r="X603" s="12">
        <f t="shared" si="135"/>
        <v>0</v>
      </c>
      <c r="Y603" s="12">
        <f t="shared" si="136"/>
        <v>0</v>
      </c>
      <c r="Z603" s="12">
        <f t="shared" si="137"/>
        <v>0</v>
      </c>
      <c r="AA603" s="12">
        <f t="shared" ref="AA603:AA666" si="140">SUM(U603:Z603)</f>
        <v>0</v>
      </c>
      <c r="AB603" s="12" t="str">
        <f t="shared" si="129"/>
        <v>00</v>
      </c>
      <c r="AC603" s="85" t="e">
        <f>VLOOKUP(AB603,'AMI Ref (2)'!T:U,2,FALSE)</f>
        <v>#N/A</v>
      </c>
      <c r="AD603" s="86"/>
      <c r="AE603" s="77">
        <f>IF(AND($D603=0,$J603="Oil"),'AMI Ref (2)'!$K$5,IF(AND($D603=0,$J603="Gas"),'AMI Ref (2)'!$L$5,IF(AND($D603=0,$J603="Electric"),'AMI Ref (2)'!$M$5,IF(AND($D603=0,$J603="N/A"),0,0))))</f>
        <v>0</v>
      </c>
      <c r="AF603" s="77">
        <f>IF(AND($D603=1,$J603="Oil"),'AMI Ref (2)'!$K$6,IF(AND($D603=1,$J603="Gas"),'AMI Ref (2)'!$L$6,IF(AND($D603=1,$J603="Electric"),'AMI Ref (2)'!$M$6,IF(AND($D603=1,$J603="N/A"),0,0))))</f>
        <v>0</v>
      </c>
      <c r="AG603" s="77">
        <f>IF(AND($D603=2,$J603="Oil"),'AMI Ref (2)'!$K$7,IF(AND($D603=2,$J603="Gas"),'AMI Ref (2)'!$L$7,IF(AND($D603=2,$J603="Electric"),'AMI Ref (2)'!$M$7,IF(AND($D603=2,$J603="N/A"),0,0))))</f>
        <v>0</v>
      </c>
      <c r="AH603" s="77">
        <f>IF(AND($D603=3,$J603="Oil"),'AMI Ref (2)'!$K$8,IF(AND($D603=3,$J603="Gas"),'AMI Ref (2)'!$L$8,IF(AND($D603=3,$J603="Electric"),'AMI Ref (2)'!$M$8,IF(AND($D603=3,$J603="N/A"),0,0))))</f>
        <v>0</v>
      </c>
      <c r="AI603" s="77">
        <f>IF(AND($D603=4,$J603="Oil"),'AMI Ref (2)'!$K$9,IF(AND($D603=4,$J603="Gas"),'AMI Ref (2)'!$L$9,IF(AND($D603=4,$J603="Electric"),'AMI Ref (2)'!$M$9,IF(AND($D603=4,$J603="N/A"),0,0))))</f>
        <v>0</v>
      </c>
      <c r="AJ603" s="77">
        <f>IF(AND($D603=5,$J603="Oil"),'AMI Ref (2)'!$K$10,IF(AND($D603=5,$J603="Gas"),'AMI Ref (2)'!$L$10,IF(AND($D603=5,$J603="Electric"),'AMI Ref (2)'!$M$10,IF(AND($D603=5,$J603="N/A"),0,0))))</f>
        <v>0</v>
      </c>
      <c r="AK603" s="42"/>
      <c r="AL603" s="77">
        <f>IF(AND($D603=0,$K603="Oil"),'AMI Ref (2)'!$N$5,IF(AND($D603=0,$K603="Gas"),'AMI Ref (2)'!$O$5,IF(AND($D603=0,$K603="Electric"),'AMI Ref (2)'!$P$5,IF(AND($D603=0,$K603="N/A"),0,0))))</f>
        <v>0</v>
      </c>
      <c r="AM603" s="77">
        <f>IF(AND($D603=1,$K603="Oil"),'AMI Ref (2)'!$N$6,IF(AND($D603=1,$K603="Gas"),'AMI Ref (2)'!$O$6,IF(AND($D603=1,$K603="Electric"),'AMI Ref (2)'!$P$6,IF(AND($D603=1,$K603="N/A"),0,0))))</f>
        <v>0</v>
      </c>
      <c r="AN603" s="77">
        <f>IF(AND($D603=2,$K603="Oil"),'AMI Ref (2)'!$N$7,IF(AND($D603=2,$K603="Gas"),'AMI Ref (2)'!$O$7,IF(AND($D603=2,$K603="Electric"),'AMI Ref (2)'!$P$7,IF(AND($D603=2,$K603="N/A"),0,0))))</f>
        <v>0</v>
      </c>
      <c r="AO603" s="77">
        <f>IF(AND($D603=3,$K603="Oil"),'AMI Ref (2)'!$N$8,IF(AND($D603=3,$K603="Gas"),'AMI Ref (2)'!$O$8,IF(AND($D603=3,$K603="Electric"),'AMI Ref (2)'!$P$8,IF(AND($D603=3,$K603="N/A"),0,0))))</f>
        <v>0</v>
      </c>
      <c r="AP603" s="77">
        <f>IF(AND($D603=4,$K603="Oil"),'AMI Ref (2)'!$N$9,IF(AND($D603=4,$K603="Gas"),'AMI Ref (2)'!$O$9,IF(AND($D603=4,$K603="Electric"),'AMI Ref (2)'!$P$9,IF(AND($D603=4,$K603="N/A"),0,0))))</f>
        <v>0</v>
      </c>
      <c r="AQ603" s="77">
        <f>IF(AND($D603=5,$K603="Oil"),'AMI Ref (2)'!$N$10,IF(AND($D603=5,$K603="Gas"),'AMI Ref (2)'!$O$10,IF(AND($D603=5,$K603="Electric"),'AMI Ref (2)'!$P$10,IF(AND($D603=5,$K603="N/A"),0,0))))</f>
        <v>0</v>
      </c>
      <c r="AR603" s="86">
        <f t="shared" si="138"/>
        <v>0</v>
      </c>
      <c r="AS603" s="87" t="e">
        <f t="shared" si="139"/>
        <v>#N/A</v>
      </c>
    </row>
    <row r="604" spans="1:45" x14ac:dyDescent="0.2">
      <c r="A604" s="68">
        <v>602</v>
      </c>
      <c r="B604" s="79">
        <f>Input!E619</f>
        <v>0</v>
      </c>
      <c r="C604" s="79">
        <f>Input!F619</f>
        <v>0</v>
      </c>
      <c r="D604" s="79">
        <f>Input!G619</f>
        <v>0</v>
      </c>
      <c r="E604" s="79">
        <f>Input!H619</f>
        <v>0</v>
      </c>
      <c r="F604" s="80">
        <f>Input!I619</f>
        <v>0</v>
      </c>
      <c r="G604" s="80">
        <f>Input!J619</f>
        <v>0</v>
      </c>
      <c r="H604" s="79">
        <f>Input!K619</f>
        <v>0</v>
      </c>
      <c r="I604" s="79">
        <f>Input!L619</f>
        <v>0</v>
      </c>
      <c r="J604" s="79">
        <f>Input!M619</f>
        <v>0</v>
      </c>
      <c r="K604" s="79">
        <f>Input!N619</f>
        <v>0</v>
      </c>
      <c r="L604" s="79">
        <f>Input!O619</f>
        <v>0</v>
      </c>
      <c r="M604" s="81" t="str">
        <f t="shared" si="130"/>
        <v/>
      </c>
      <c r="N604" s="82">
        <f t="shared" si="131"/>
        <v>0</v>
      </c>
      <c r="O604" s="83">
        <f>Input!C619</f>
        <v>0</v>
      </c>
      <c r="P604" s="83"/>
      <c r="R604" s="11">
        <f t="shared" si="127"/>
        <v>0</v>
      </c>
      <c r="S604" s="15" t="str">
        <f t="shared" si="128"/>
        <v xml:space="preserve"> </v>
      </c>
      <c r="T604" s="15"/>
      <c r="U604" s="12">
        <f t="shared" si="132"/>
        <v>0</v>
      </c>
      <c r="V604" s="12">
        <f t="shared" si="133"/>
        <v>0</v>
      </c>
      <c r="W604" s="12">
        <f t="shared" si="134"/>
        <v>0</v>
      </c>
      <c r="X604" s="12">
        <f t="shared" si="135"/>
        <v>0</v>
      </c>
      <c r="Y604" s="12">
        <f t="shared" si="136"/>
        <v>0</v>
      </c>
      <c r="Z604" s="12">
        <f t="shared" si="137"/>
        <v>0</v>
      </c>
      <c r="AA604" s="12">
        <f t="shared" si="140"/>
        <v>0</v>
      </c>
      <c r="AB604" s="12" t="str">
        <f t="shared" si="129"/>
        <v>00</v>
      </c>
      <c r="AC604" s="85" t="e">
        <f>VLOOKUP(AB604,'AMI Ref (2)'!T:U,2,FALSE)</f>
        <v>#N/A</v>
      </c>
      <c r="AD604" s="86"/>
      <c r="AE604" s="77">
        <f>IF(AND($D604=0,$J604="Oil"),'AMI Ref (2)'!$K$5,IF(AND($D604=0,$J604="Gas"),'AMI Ref (2)'!$L$5,IF(AND($D604=0,$J604="Electric"),'AMI Ref (2)'!$M$5,IF(AND($D604=0,$J604="N/A"),0,0))))</f>
        <v>0</v>
      </c>
      <c r="AF604" s="77">
        <f>IF(AND($D604=1,$J604="Oil"),'AMI Ref (2)'!$K$6,IF(AND($D604=1,$J604="Gas"),'AMI Ref (2)'!$L$6,IF(AND($D604=1,$J604="Electric"),'AMI Ref (2)'!$M$6,IF(AND($D604=1,$J604="N/A"),0,0))))</f>
        <v>0</v>
      </c>
      <c r="AG604" s="77">
        <f>IF(AND($D604=2,$J604="Oil"),'AMI Ref (2)'!$K$7,IF(AND($D604=2,$J604="Gas"),'AMI Ref (2)'!$L$7,IF(AND($D604=2,$J604="Electric"),'AMI Ref (2)'!$M$7,IF(AND($D604=2,$J604="N/A"),0,0))))</f>
        <v>0</v>
      </c>
      <c r="AH604" s="77">
        <f>IF(AND($D604=3,$J604="Oil"),'AMI Ref (2)'!$K$8,IF(AND($D604=3,$J604="Gas"),'AMI Ref (2)'!$L$8,IF(AND($D604=3,$J604="Electric"),'AMI Ref (2)'!$M$8,IF(AND($D604=3,$J604="N/A"),0,0))))</f>
        <v>0</v>
      </c>
      <c r="AI604" s="77">
        <f>IF(AND($D604=4,$J604="Oil"),'AMI Ref (2)'!$K$9,IF(AND($D604=4,$J604="Gas"),'AMI Ref (2)'!$L$9,IF(AND($D604=4,$J604="Electric"),'AMI Ref (2)'!$M$9,IF(AND($D604=4,$J604="N/A"),0,0))))</f>
        <v>0</v>
      </c>
      <c r="AJ604" s="77">
        <f>IF(AND($D604=5,$J604="Oil"),'AMI Ref (2)'!$K$10,IF(AND($D604=5,$J604="Gas"),'AMI Ref (2)'!$L$10,IF(AND($D604=5,$J604="Electric"),'AMI Ref (2)'!$M$10,IF(AND($D604=5,$J604="N/A"),0,0))))</f>
        <v>0</v>
      </c>
      <c r="AK604" s="42"/>
      <c r="AL604" s="77">
        <f>IF(AND($D604=0,$K604="Oil"),'AMI Ref (2)'!$N$5,IF(AND($D604=0,$K604="Gas"),'AMI Ref (2)'!$O$5,IF(AND($D604=0,$K604="Electric"),'AMI Ref (2)'!$P$5,IF(AND($D604=0,$K604="N/A"),0,0))))</f>
        <v>0</v>
      </c>
      <c r="AM604" s="77">
        <f>IF(AND($D604=1,$K604="Oil"),'AMI Ref (2)'!$N$6,IF(AND($D604=1,$K604="Gas"),'AMI Ref (2)'!$O$6,IF(AND($D604=1,$K604="Electric"),'AMI Ref (2)'!$P$6,IF(AND($D604=1,$K604="N/A"),0,0))))</f>
        <v>0</v>
      </c>
      <c r="AN604" s="77">
        <f>IF(AND($D604=2,$K604="Oil"),'AMI Ref (2)'!$N$7,IF(AND($D604=2,$K604="Gas"),'AMI Ref (2)'!$O$7,IF(AND($D604=2,$K604="Electric"),'AMI Ref (2)'!$P$7,IF(AND($D604=2,$K604="N/A"),0,0))))</f>
        <v>0</v>
      </c>
      <c r="AO604" s="77">
        <f>IF(AND($D604=3,$K604="Oil"),'AMI Ref (2)'!$N$8,IF(AND($D604=3,$K604="Gas"),'AMI Ref (2)'!$O$8,IF(AND($D604=3,$K604="Electric"),'AMI Ref (2)'!$P$8,IF(AND($D604=3,$K604="N/A"),0,0))))</f>
        <v>0</v>
      </c>
      <c r="AP604" s="77">
        <f>IF(AND($D604=4,$K604="Oil"),'AMI Ref (2)'!$N$9,IF(AND($D604=4,$K604="Gas"),'AMI Ref (2)'!$O$9,IF(AND($D604=4,$K604="Electric"),'AMI Ref (2)'!$P$9,IF(AND($D604=4,$K604="N/A"),0,0))))</f>
        <v>0</v>
      </c>
      <c r="AQ604" s="77">
        <f>IF(AND($D604=5,$K604="Oil"),'AMI Ref (2)'!$N$10,IF(AND($D604=5,$K604="Gas"),'AMI Ref (2)'!$O$10,IF(AND($D604=5,$K604="Electric"),'AMI Ref (2)'!$P$10,IF(AND($D604=5,$K604="N/A"),0,0))))</f>
        <v>0</v>
      </c>
      <c r="AR604" s="86">
        <f t="shared" si="138"/>
        <v>0</v>
      </c>
      <c r="AS604" s="87" t="e">
        <f t="shared" si="139"/>
        <v>#N/A</v>
      </c>
    </row>
    <row r="605" spans="1:45" x14ac:dyDescent="0.2">
      <c r="A605" s="68">
        <v>603</v>
      </c>
      <c r="B605" s="79">
        <f>Input!E620</f>
        <v>0</v>
      </c>
      <c r="C605" s="79">
        <f>Input!F620</f>
        <v>0</v>
      </c>
      <c r="D605" s="79">
        <f>Input!G620</f>
        <v>0</v>
      </c>
      <c r="E605" s="79">
        <f>Input!H620</f>
        <v>0</v>
      </c>
      <c r="F605" s="80">
        <f>Input!I620</f>
        <v>0</v>
      </c>
      <c r="G605" s="80">
        <f>Input!J620</f>
        <v>0</v>
      </c>
      <c r="H605" s="79">
        <f>Input!K620</f>
        <v>0</v>
      </c>
      <c r="I605" s="79">
        <f>Input!L620</f>
        <v>0</v>
      </c>
      <c r="J605" s="79">
        <f>Input!M620</f>
        <v>0</v>
      </c>
      <c r="K605" s="79">
        <f>Input!N620</f>
        <v>0</v>
      </c>
      <c r="L605" s="79">
        <f>Input!O620</f>
        <v>0</v>
      </c>
      <c r="M605" s="81" t="str">
        <f t="shared" si="130"/>
        <v/>
      </c>
      <c r="N605" s="82">
        <f t="shared" si="131"/>
        <v>0</v>
      </c>
      <c r="O605" s="83">
        <f>Input!C620</f>
        <v>0</v>
      </c>
      <c r="P605" s="83"/>
      <c r="R605" s="11">
        <f t="shared" si="127"/>
        <v>0</v>
      </c>
      <c r="S605" s="15" t="str">
        <f t="shared" si="128"/>
        <v xml:space="preserve"> </v>
      </c>
      <c r="T605" s="15"/>
      <c r="U605" s="12">
        <f t="shared" si="132"/>
        <v>0</v>
      </c>
      <c r="V605" s="12">
        <f t="shared" si="133"/>
        <v>0</v>
      </c>
      <c r="W605" s="12">
        <f t="shared" si="134"/>
        <v>0</v>
      </c>
      <c r="X605" s="12">
        <f t="shared" si="135"/>
        <v>0</v>
      </c>
      <c r="Y605" s="12">
        <f t="shared" si="136"/>
        <v>0</v>
      </c>
      <c r="Z605" s="12">
        <f t="shared" si="137"/>
        <v>0</v>
      </c>
      <c r="AA605" s="12">
        <f t="shared" si="140"/>
        <v>0</v>
      </c>
      <c r="AB605" s="12" t="str">
        <f t="shared" si="129"/>
        <v>00</v>
      </c>
      <c r="AC605" s="85" t="e">
        <f>VLOOKUP(AB605,'AMI Ref (2)'!T:U,2,FALSE)</f>
        <v>#N/A</v>
      </c>
      <c r="AD605" s="86"/>
      <c r="AE605" s="77">
        <f>IF(AND($D605=0,$J605="Oil"),'AMI Ref (2)'!$K$5,IF(AND($D605=0,$J605="Gas"),'AMI Ref (2)'!$L$5,IF(AND($D605=0,$J605="Electric"),'AMI Ref (2)'!$M$5,IF(AND($D605=0,$J605="N/A"),0,0))))</f>
        <v>0</v>
      </c>
      <c r="AF605" s="77">
        <f>IF(AND($D605=1,$J605="Oil"),'AMI Ref (2)'!$K$6,IF(AND($D605=1,$J605="Gas"),'AMI Ref (2)'!$L$6,IF(AND($D605=1,$J605="Electric"),'AMI Ref (2)'!$M$6,IF(AND($D605=1,$J605="N/A"),0,0))))</f>
        <v>0</v>
      </c>
      <c r="AG605" s="77">
        <f>IF(AND($D605=2,$J605="Oil"),'AMI Ref (2)'!$K$7,IF(AND($D605=2,$J605="Gas"),'AMI Ref (2)'!$L$7,IF(AND($D605=2,$J605="Electric"),'AMI Ref (2)'!$M$7,IF(AND($D605=2,$J605="N/A"),0,0))))</f>
        <v>0</v>
      </c>
      <c r="AH605" s="77">
        <f>IF(AND($D605=3,$J605="Oil"),'AMI Ref (2)'!$K$8,IF(AND($D605=3,$J605="Gas"),'AMI Ref (2)'!$L$8,IF(AND($D605=3,$J605="Electric"),'AMI Ref (2)'!$M$8,IF(AND($D605=3,$J605="N/A"),0,0))))</f>
        <v>0</v>
      </c>
      <c r="AI605" s="77">
        <f>IF(AND($D605=4,$J605="Oil"),'AMI Ref (2)'!$K$9,IF(AND($D605=4,$J605="Gas"),'AMI Ref (2)'!$L$9,IF(AND($D605=4,$J605="Electric"),'AMI Ref (2)'!$M$9,IF(AND($D605=4,$J605="N/A"),0,0))))</f>
        <v>0</v>
      </c>
      <c r="AJ605" s="77">
        <f>IF(AND($D605=5,$J605="Oil"),'AMI Ref (2)'!$K$10,IF(AND($D605=5,$J605="Gas"),'AMI Ref (2)'!$L$10,IF(AND($D605=5,$J605="Electric"),'AMI Ref (2)'!$M$10,IF(AND($D605=5,$J605="N/A"),0,0))))</f>
        <v>0</v>
      </c>
      <c r="AK605" s="42"/>
      <c r="AL605" s="77">
        <f>IF(AND($D605=0,$K605="Oil"),'AMI Ref (2)'!$N$5,IF(AND($D605=0,$K605="Gas"),'AMI Ref (2)'!$O$5,IF(AND($D605=0,$K605="Electric"),'AMI Ref (2)'!$P$5,IF(AND($D605=0,$K605="N/A"),0,0))))</f>
        <v>0</v>
      </c>
      <c r="AM605" s="77">
        <f>IF(AND($D605=1,$K605="Oil"),'AMI Ref (2)'!$N$6,IF(AND($D605=1,$K605="Gas"),'AMI Ref (2)'!$O$6,IF(AND($D605=1,$K605="Electric"),'AMI Ref (2)'!$P$6,IF(AND($D605=1,$K605="N/A"),0,0))))</f>
        <v>0</v>
      </c>
      <c r="AN605" s="77">
        <f>IF(AND($D605=2,$K605="Oil"),'AMI Ref (2)'!$N$7,IF(AND($D605=2,$K605="Gas"),'AMI Ref (2)'!$O$7,IF(AND($D605=2,$K605="Electric"),'AMI Ref (2)'!$P$7,IF(AND($D605=2,$K605="N/A"),0,0))))</f>
        <v>0</v>
      </c>
      <c r="AO605" s="77">
        <f>IF(AND($D605=3,$K605="Oil"),'AMI Ref (2)'!$N$8,IF(AND($D605=3,$K605="Gas"),'AMI Ref (2)'!$O$8,IF(AND($D605=3,$K605="Electric"),'AMI Ref (2)'!$P$8,IF(AND($D605=3,$K605="N/A"),0,0))))</f>
        <v>0</v>
      </c>
      <c r="AP605" s="77">
        <f>IF(AND($D605=4,$K605="Oil"),'AMI Ref (2)'!$N$9,IF(AND($D605=4,$K605="Gas"),'AMI Ref (2)'!$O$9,IF(AND($D605=4,$K605="Electric"),'AMI Ref (2)'!$P$9,IF(AND($D605=4,$K605="N/A"),0,0))))</f>
        <v>0</v>
      </c>
      <c r="AQ605" s="77">
        <f>IF(AND($D605=5,$K605="Oil"),'AMI Ref (2)'!$N$10,IF(AND($D605=5,$K605="Gas"),'AMI Ref (2)'!$O$10,IF(AND($D605=5,$K605="Electric"),'AMI Ref (2)'!$P$10,IF(AND($D605=5,$K605="N/A"),0,0))))</f>
        <v>0</v>
      </c>
      <c r="AR605" s="86">
        <f t="shared" si="138"/>
        <v>0</v>
      </c>
      <c r="AS605" s="87" t="e">
        <f t="shared" si="139"/>
        <v>#N/A</v>
      </c>
    </row>
    <row r="606" spans="1:45" x14ac:dyDescent="0.2">
      <c r="A606" s="68">
        <v>604</v>
      </c>
      <c r="B606" s="79">
        <f>Input!E621</f>
        <v>0</v>
      </c>
      <c r="C606" s="79">
        <f>Input!F621</f>
        <v>0</v>
      </c>
      <c r="D606" s="79">
        <f>Input!G621</f>
        <v>0</v>
      </c>
      <c r="E606" s="79">
        <f>Input!H621</f>
        <v>0</v>
      </c>
      <c r="F606" s="80">
        <f>Input!I621</f>
        <v>0</v>
      </c>
      <c r="G606" s="80">
        <f>Input!J621</f>
        <v>0</v>
      </c>
      <c r="H606" s="79">
        <f>Input!K621</f>
        <v>0</v>
      </c>
      <c r="I606" s="79">
        <f>Input!L621</f>
        <v>0</v>
      </c>
      <c r="J606" s="79">
        <f>Input!M621</f>
        <v>0</v>
      </c>
      <c r="K606" s="79">
        <f>Input!N621</f>
        <v>0</v>
      </c>
      <c r="L606" s="79">
        <f>Input!O621</f>
        <v>0</v>
      </c>
      <c r="M606" s="81" t="str">
        <f t="shared" si="130"/>
        <v/>
      </c>
      <c r="N606" s="82">
        <f t="shared" si="131"/>
        <v>0</v>
      </c>
      <c r="O606" s="83">
        <f>Input!C621</f>
        <v>0</v>
      </c>
      <c r="P606" s="83"/>
      <c r="R606" s="11">
        <f t="shared" si="127"/>
        <v>0</v>
      </c>
      <c r="S606" s="15" t="str">
        <f t="shared" si="128"/>
        <v xml:space="preserve"> </v>
      </c>
      <c r="T606" s="15"/>
      <c r="U606" s="12">
        <f t="shared" si="132"/>
        <v>0</v>
      </c>
      <c r="V606" s="12">
        <f t="shared" si="133"/>
        <v>0</v>
      </c>
      <c r="W606" s="12">
        <f t="shared" si="134"/>
        <v>0</v>
      </c>
      <c r="X606" s="12">
        <f t="shared" si="135"/>
        <v>0</v>
      </c>
      <c r="Y606" s="12">
        <f t="shared" si="136"/>
        <v>0</v>
      </c>
      <c r="Z606" s="12">
        <f t="shared" si="137"/>
        <v>0</v>
      </c>
      <c r="AA606" s="12">
        <f t="shared" si="140"/>
        <v>0</v>
      </c>
      <c r="AB606" s="12" t="str">
        <f t="shared" si="129"/>
        <v>00</v>
      </c>
      <c r="AC606" s="85" t="e">
        <f>VLOOKUP(AB606,'AMI Ref (2)'!T:U,2,FALSE)</f>
        <v>#N/A</v>
      </c>
      <c r="AD606" s="86"/>
      <c r="AE606" s="77">
        <f>IF(AND($D606=0,$J606="Oil"),'AMI Ref (2)'!$K$5,IF(AND($D606=0,$J606="Gas"),'AMI Ref (2)'!$L$5,IF(AND($D606=0,$J606="Electric"),'AMI Ref (2)'!$M$5,IF(AND($D606=0,$J606="N/A"),0,0))))</f>
        <v>0</v>
      </c>
      <c r="AF606" s="77">
        <f>IF(AND($D606=1,$J606="Oil"),'AMI Ref (2)'!$K$6,IF(AND($D606=1,$J606="Gas"),'AMI Ref (2)'!$L$6,IF(AND($D606=1,$J606="Electric"),'AMI Ref (2)'!$M$6,IF(AND($D606=1,$J606="N/A"),0,0))))</f>
        <v>0</v>
      </c>
      <c r="AG606" s="77">
        <f>IF(AND($D606=2,$J606="Oil"),'AMI Ref (2)'!$K$7,IF(AND($D606=2,$J606="Gas"),'AMI Ref (2)'!$L$7,IF(AND($D606=2,$J606="Electric"),'AMI Ref (2)'!$M$7,IF(AND($D606=2,$J606="N/A"),0,0))))</f>
        <v>0</v>
      </c>
      <c r="AH606" s="77">
        <f>IF(AND($D606=3,$J606="Oil"),'AMI Ref (2)'!$K$8,IF(AND($D606=3,$J606="Gas"),'AMI Ref (2)'!$L$8,IF(AND($D606=3,$J606="Electric"),'AMI Ref (2)'!$M$8,IF(AND($D606=3,$J606="N/A"),0,0))))</f>
        <v>0</v>
      </c>
      <c r="AI606" s="77">
        <f>IF(AND($D606=4,$J606="Oil"),'AMI Ref (2)'!$K$9,IF(AND($D606=4,$J606="Gas"),'AMI Ref (2)'!$L$9,IF(AND($D606=4,$J606="Electric"),'AMI Ref (2)'!$M$9,IF(AND($D606=4,$J606="N/A"),0,0))))</f>
        <v>0</v>
      </c>
      <c r="AJ606" s="77">
        <f>IF(AND($D606=5,$J606="Oil"),'AMI Ref (2)'!$K$10,IF(AND($D606=5,$J606="Gas"),'AMI Ref (2)'!$L$10,IF(AND($D606=5,$J606="Electric"),'AMI Ref (2)'!$M$10,IF(AND($D606=5,$J606="N/A"),0,0))))</f>
        <v>0</v>
      </c>
      <c r="AK606" s="42"/>
      <c r="AL606" s="77">
        <f>IF(AND($D606=0,$K606="Oil"),'AMI Ref (2)'!$N$5,IF(AND($D606=0,$K606="Gas"),'AMI Ref (2)'!$O$5,IF(AND($D606=0,$K606="Electric"),'AMI Ref (2)'!$P$5,IF(AND($D606=0,$K606="N/A"),0,0))))</f>
        <v>0</v>
      </c>
      <c r="AM606" s="77">
        <f>IF(AND($D606=1,$K606="Oil"),'AMI Ref (2)'!$N$6,IF(AND($D606=1,$K606="Gas"),'AMI Ref (2)'!$O$6,IF(AND($D606=1,$K606="Electric"),'AMI Ref (2)'!$P$6,IF(AND($D606=1,$K606="N/A"),0,0))))</f>
        <v>0</v>
      </c>
      <c r="AN606" s="77">
        <f>IF(AND($D606=2,$K606="Oil"),'AMI Ref (2)'!$N$7,IF(AND($D606=2,$K606="Gas"),'AMI Ref (2)'!$O$7,IF(AND($D606=2,$K606="Electric"),'AMI Ref (2)'!$P$7,IF(AND($D606=2,$K606="N/A"),0,0))))</f>
        <v>0</v>
      </c>
      <c r="AO606" s="77">
        <f>IF(AND($D606=3,$K606="Oil"),'AMI Ref (2)'!$N$8,IF(AND($D606=3,$K606="Gas"),'AMI Ref (2)'!$O$8,IF(AND($D606=3,$K606="Electric"),'AMI Ref (2)'!$P$8,IF(AND($D606=3,$K606="N/A"),0,0))))</f>
        <v>0</v>
      </c>
      <c r="AP606" s="77">
        <f>IF(AND($D606=4,$K606="Oil"),'AMI Ref (2)'!$N$9,IF(AND($D606=4,$K606="Gas"),'AMI Ref (2)'!$O$9,IF(AND($D606=4,$K606="Electric"),'AMI Ref (2)'!$P$9,IF(AND($D606=4,$K606="N/A"),0,0))))</f>
        <v>0</v>
      </c>
      <c r="AQ606" s="77">
        <f>IF(AND($D606=5,$K606="Oil"),'AMI Ref (2)'!$N$10,IF(AND($D606=5,$K606="Gas"),'AMI Ref (2)'!$O$10,IF(AND($D606=5,$K606="Electric"),'AMI Ref (2)'!$P$10,IF(AND($D606=5,$K606="N/A"),0,0))))</f>
        <v>0</v>
      </c>
      <c r="AR606" s="86">
        <f t="shared" si="138"/>
        <v>0</v>
      </c>
      <c r="AS606" s="87" t="e">
        <f t="shared" si="139"/>
        <v>#N/A</v>
      </c>
    </row>
    <row r="607" spans="1:45" x14ac:dyDescent="0.2">
      <c r="A607" s="68">
        <v>605</v>
      </c>
      <c r="B607" s="79">
        <f>Input!E622</f>
        <v>0</v>
      </c>
      <c r="C607" s="79">
        <f>Input!F622</f>
        <v>0</v>
      </c>
      <c r="D607" s="79">
        <f>Input!G622</f>
        <v>0</v>
      </c>
      <c r="E607" s="79">
        <f>Input!H622</f>
        <v>0</v>
      </c>
      <c r="F607" s="80">
        <f>Input!I622</f>
        <v>0</v>
      </c>
      <c r="G607" s="80">
        <f>Input!J622</f>
        <v>0</v>
      </c>
      <c r="H607" s="79">
        <f>Input!K622</f>
        <v>0</v>
      </c>
      <c r="I607" s="79">
        <f>Input!L622</f>
        <v>0</v>
      </c>
      <c r="J607" s="79">
        <f>Input!M622</f>
        <v>0</v>
      </c>
      <c r="K607" s="79">
        <f>Input!N622</f>
        <v>0</v>
      </c>
      <c r="L607" s="79">
        <f>Input!O622</f>
        <v>0</v>
      </c>
      <c r="M607" s="81" t="str">
        <f t="shared" si="130"/>
        <v/>
      </c>
      <c r="N607" s="82">
        <f t="shared" si="131"/>
        <v>0</v>
      </c>
      <c r="O607" s="83">
        <f>Input!C622</f>
        <v>0</v>
      </c>
      <c r="P607" s="83"/>
      <c r="R607" s="11">
        <f t="shared" si="127"/>
        <v>0</v>
      </c>
      <c r="S607" s="15" t="str">
        <f t="shared" si="128"/>
        <v xml:space="preserve"> </v>
      </c>
      <c r="T607" s="15"/>
      <c r="U607" s="12">
        <f t="shared" si="132"/>
        <v>0</v>
      </c>
      <c r="V607" s="12">
        <f t="shared" si="133"/>
        <v>0</v>
      </c>
      <c r="W607" s="12">
        <f t="shared" si="134"/>
        <v>0</v>
      </c>
      <c r="X607" s="12">
        <f t="shared" si="135"/>
        <v>0</v>
      </c>
      <c r="Y607" s="12">
        <f t="shared" si="136"/>
        <v>0</v>
      </c>
      <c r="Z607" s="12">
        <f t="shared" si="137"/>
        <v>0</v>
      </c>
      <c r="AA607" s="12">
        <f t="shared" si="140"/>
        <v>0</v>
      </c>
      <c r="AB607" s="12" t="str">
        <f t="shared" si="129"/>
        <v>00</v>
      </c>
      <c r="AC607" s="85" t="e">
        <f>VLOOKUP(AB607,'AMI Ref (2)'!T:U,2,FALSE)</f>
        <v>#N/A</v>
      </c>
      <c r="AD607" s="86"/>
      <c r="AE607" s="77">
        <f>IF(AND($D607=0,$J607="Oil"),'AMI Ref (2)'!$K$5,IF(AND($D607=0,$J607="Gas"),'AMI Ref (2)'!$L$5,IF(AND($D607=0,$J607="Electric"),'AMI Ref (2)'!$M$5,IF(AND($D607=0,$J607="N/A"),0,0))))</f>
        <v>0</v>
      </c>
      <c r="AF607" s="77">
        <f>IF(AND($D607=1,$J607="Oil"),'AMI Ref (2)'!$K$6,IF(AND($D607=1,$J607="Gas"),'AMI Ref (2)'!$L$6,IF(AND($D607=1,$J607="Electric"),'AMI Ref (2)'!$M$6,IF(AND($D607=1,$J607="N/A"),0,0))))</f>
        <v>0</v>
      </c>
      <c r="AG607" s="77">
        <f>IF(AND($D607=2,$J607="Oil"),'AMI Ref (2)'!$K$7,IF(AND($D607=2,$J607="Gas"),'AMI Ref (2)'!$L$7,IF(AND($D607=2,$J607="Electric"),'AMI Ref (2)'!$M$7,IF(AND($D607=2,$J607="N/A"),0,0))))</f>
        <v>0</v>
      </c>
      <c r="AH607" s="77">
        <f>IF(AND($D607=3,$J607="Oil"),'AMI Ref (2)'!$K$8,IF(AND($D607=3,$J607="Gas"),'AMI Ref (2)'!$L$8,IF(AND($D607=3,$J607="Electric"),'AMI Ref (2)'!$M$8,IF(AND($D607=3,$J607="N/A"),0,0))))</f>
        <v>0</v>
      </c>
      <c r="AI607" s="77">
        <f>IF(AND($D607=4,$J607="Oil"),'AMI Ref (2)'!$K$9,IF(AND($D607=4,$J607="Gas"),'AMI Ref (2)'!$L$9,IF(AND($D607=4,$J607="Electric"),'AMI Ref (2)'!$M$9,IF(AND($D607=4,$J607="N/A"),0,0))))</f>
        <v>0</v>
      </c>
      <c r="AJ607" s="77">
        <f>IF(AND($D607=5,$J607="Oil"),'AMI Ref (2)'!$K$10,IF(AND($D607=5,$J607="Gas"),'AMI Ref (2)'!$L$10,IF(AND($D607=5,$J607="Electric"),'AMI Ref (2)'!$M$10,IF(AND($D607=5,$J607="N/A"),0,0))))</f>
        <v>0</v>
      </c>
      <c r="AK607" s="42"/>
      <c r="AL607" s="77">
        <f>IF(AND($D607=0,$K607="Oil"),'AMI Ref (2)'!$N$5,IF(AND($D607=0,$K607="Gas"),'AMI Ref (2)'!$O$5,IF(AND($D607=0,$K607="Electric"),'AMI Ref (2)'!$P$5,IF(AND($D607=0,$K607="N/A"),0,0))))</f>
        <v>0</v>
      </c>
      <c r="AM607" s="77">
        <f>IF(AND($D607=1,$K607="Oil"),'AMI Ref (2)'!$N$6,IF(AND($D607=1,$K607="Gas"),'AMI Ref (2)'!$O$6,IF(AND($D607=1,$K607="Electric"),'AMI Ref (2)'!$P$6,IF(AND($D607=1,$K607="N/A"),0,0))))</f>
        <v>0</v>
      </c>
      <c r="AN607" s="77">
        <f>IF(AND($D607=2,$K607="Oil"),'AMI Ref (2)'!$N$7,IF(AND($D607=2,$K607="Gas"),'AMI Ref (2)'!$O$7,IF(AND($D607=2,$K607="Electric"),'AMI Ref (2)'!$P$7,IF(AND($D607=2,$K607="N/A"),0,0))))</f>
        <v>0</v>
      </c>
      <c r="AO607" s="77">
        <f>IF(AND($D607=3,$K607="Oil"),'AMI Ref (2)'!$N$8,IF(AND($D607=3,$K607="Gas"),'AMI Ref (2)'!$O$8,IF(AND($D607=3,$K607="Electric"),'AMI Ref (2)'!$P$8,IF(AND($D607=3,$K607="N/A"),0,0))))</f>
        <v>0</v>
      </c>
      <c r="AP607" s="77">
        <f>IF(AND($D607=4,$K607="Oil"),'AMI Ref (2)'!$N$9,IF(AND($D607=4,$K607="Gas"),'AMI Ref (2)'!$O$9,IF(AND($D607=4,$K607="Electric"),'AMI Ref (2)'!$P$9,IF(AND($D607=4,$K607="N/A"),0,0))))</f>
        <v>0</v>
      </c>
      <c r="AQ607" s="77">
        <f>IF(AND($D607=5,$K607="Oil"),'AMI Ref (2)'!$N$10,IF(AND($D607=5,$K607="Gas"),'AMI Ref (2)'!$O$10,IF(AND($D607=5,$K607="Electric"),'AMI Ref (2)'!$P$10,IF(AND($D607=5,$K607="N/A"),0,0))))</f>
        <v>0</v>
      </c>
      <c r="AR607" s="86">
        <f t="shared" si="138"/>
        <v>0</v>
      </c>
      <c r="AS607" s="87" t="e">
        <f t="shared" si="139"/>
        <v>#N/A</v>
      </c>
    </row>
    <row r="608" spans="1:45" x14ac:dyDescent="0.2">
      <c r="A608" s="68">
        <v>606</v>
      </c>
      <c r="B608" s="79">
        <f>Input!E623</f>
        <v>0</v>
      </c>
      <c r="C608" s="79">
        <f>Input!F623</f>
        <v>0</v>
      </c>
      <c r="D608" s="79">
        <f>Input!G623</f>
        <v>0</v>
      </c>
      <c r="E608" s="79">
        <f>Input!H623</f>
        <v>0</v>
      </c>
      <c r="F608" s="80">
        <f>Input!I623</f>
        <v>0</v>
      </c>
      <c r="G608" s="80">
        <f>Input!J623</f>
        <v>0</v>
      </c>
      <c r="H608" s="79">
        <f>Input!K623</f>
        <v>0</v>
      </c>
      <c r="I608" s="79">
        <f>Input!L623</f>
        <v>0</v>
      </c>
      <c r="J608" s="79">
        <f>Input!M623</f>
        <v>0</v>
      </c>
      <c r="K608" s="79">
        <f>Input!N623</f>
        <v>0</v>
      </c>
      <c r="L608" s="79">
        <f>Input!O623</f>
        <v>0</v>
      </c>
      <c r="M608" s="81" t="str">
        <f t="shared" si="130"/>
        <v/>
      </c>
      <c r="N608" s="82">
        <f t="shared" si="131"/>
        <v>0</v>
      </c>
      <c r="O608" s="83">
        <f>Input!C623</f>
        <v>0</v>
      </c>
      <c r="P608" s="83"/>
      <c r="R608" s="11">
        <f t="shared" si="127"/>
        <v>0</v>
      </c>
      <c r="S608" s="15" t="str">
        <f t="shared" si="128"/>
        <v xml:space="preserve"> </v>
      </c>
      <c r="T608" s="15"/>
      <c r="U608" s="12">
        <f t="shared" si="132"/>
        <v>0</v>
      </c>
      <c r="V608" s="12">
        <f t="shared" si="133"/>
        <v>0</v>
      </c>
      <c r="W608" s="12">
        <f t="shared" si="134"/>
        <v>0</v>
      </c>
      <c r="X608" s="12">
        <f t="shared" si="135"/>
        <v>0</v>
      </c>
      <c r="Y608" s="12">
        <f t="shared" si="136"/>
        <v>0</v>
      </c>
      <c r="Z608" s="12">
        <f t="shared" si="137"/>
        <v>0</v>
      </c>
      <c r="AA608" s="12">
        <f t="shared" si="140"/>
        <v>0</v>
      </c>
      <c r="AB608" s="12" t="str">
        <f t="shared" si="129"/>
        <v>00</v>
      </c>
      <c r="AC608" s="85" t="e">
        <f>VLOOKUP(AB608,'AMI Ref (2)'!T:U,2,FALSE)</f>
        <v>#N/A</v>
      </c>
      <c r="AD608" s="86"/>
      <c r="AE608" s="77">
        <f>IF(AND($D608=0,$J608="Oil"),'AMI Ref (2)'!$K$5,IF(AND($D608=0,$J608="Gas"),'AMI Ref (2)'!$L$5,IF(AND($D608=0,$J608="Electric"),'AMI Ref (2)'!$M$5,IF(AND($D608=0,$J608="N/A"),0,0))))</f>
        <v>0</v>
      </c>
      <c r="AF608" s="77">
        <f>IF(AND($D608=1,$J608="Oil"),'AMI Ref (2)'!$K$6,IF(AND($D608=1,$J608="Gas"),'AMI Ref (2)'!$L$6,IF(AND($D608=1,$J608="Electric"),'AMI Ref (2)'!$M$6,IF(AND($D608=1,$J608="N/A"),0,0))))</f>
        <v>0</v>
      </c>
      <c r="AG608" s="77">
        <f>IF(AND($D608=2,$J608="Oil"),'AMI Ref (2)'!$K$7,IF(AND($D608=2,$J608="Gas"),'AMI Ref (2)'!$L$7,IF(AND($D608=2,$J608="Electric"),'AMI Ref (2)'!$M$7,IF(AND($D608=2,$J608="N/A"),0,0))))</f>
        <v>0</v>
      </c>
      <c r="AH608" s="77">
        <f>IF(AND($D608=3,$J608="Oil"),'AMI Ref (2)'!$K$8,IF(AND($D608=3,$J608="Gas"),'AMI Ref (2)'!$L$8,IF(AND($D608=3,$J608="Electric"),'AMI Ref (2)'!$M$8,IF(AND($D608=3,$J608="N/A"),0,0))))</f>
        <v>0</v>
      </c>
      <c r="AI608" s="77">
        <f>IF(AND($D608=4,$J608="Oil"),'AMI Ref (2)'!$K$9,IF(AND($D608=4,$J608="Gas"),'AMI Ref (2)'!$L$9,IF(AND($D608=4,$J608="Electric"),'AMI Ref (2)'!$M$9,IF(AND($D608=4,$J608="N/A"),0,0))))</f>
        <v>0</v>
      </c>
      <c r="AJ608" s="77">
        <f>IF(AND($D608=5,$J608="Oil"),'AMI Ref (2)'!$K$10,IF(AND($D608=5,$J608="Gas"),'AMI Ref (2)'!$L$10,IF(AND($D608=5,$J608="Electric"),'AMI Ref (2)'!$M$10,IF(AND($D608=5,$J608="N/A"),0,0))))</f>
        <v>0</v>
      </c>
      <c r="AK608" s="42"/>
      <c r="AL608" s="77">
        <f>IF(AND($D608=0,$K608="Oil"),'AMI Ref (2)'!$N$5,IF(AND($D608=0,$K608="Gas"),'AMI Ref (2)'!$O$5,IF(AND($D608=0,$K608="Electric"),'AMI Ref (2)'!$P$5,IF(AND($D608=0,$K608="N/A"),0,0))))</f>
        <v>0</v>
      </c>
      <c r="AM608" s="77">
        <f>IF(AND($D608=1,$K608="Oil"),'AMI Ref (2)'!$N$6,IF(AND($D608=1,$K608="Gas"),'AMI Ref (2)'!$O$6,IF(AND($D608=1,$K608="Electric"),'AMI Ref (2)'!$P$6,IF(AND($D608=1,$K608="N/A"),0,0))))</f>
        <v>0</v>
      </c>
      <c r="AN608" s="77">
        <f>IF(AND($D608=2,$K608="Oil"),'AMI Ref (2)'!$N$7,IF(AND($D608=2,$K608="Gas"),'AMI Ref (2)'!$O$7,IF(AND($D608=2,$K608="Electric"),'AMI Ref (2)'!$P$7,IF(AND($D608=2,$K608="N/A"),0,0))))</f>
        <v>0</v>
      </c>
      <c r="AO608" s="77">
        <f>IF(AND($D608=3,$K608="Oil"),'AMI Ref (2)'!$N$8,IF(AND($D608=3,$K608="Gas"),'AMI Ref (2)'!$O$8,IF(AND($D608=3,$K608="Electric"),'AMI Ref (2)'!$P$8,IF(AND($D608=3,$K608="N/A"),0,0))))</f>
        <v>0</v>
      </c>
      <c r="AP608" s="77">
        <f>IF(AND($D608=4,$K608="Oil"),'AMI Ref (2)'!$N$9,IF(AND($D608=4,$K608="Gas"),'AMI Ref (2)'!$O$9,IF(AND($D608=4,$K608="Electric"),'AMI Ref (2)'!$P$9,IF(AND($D608=4,$K608="N/A"),0,0))))</f>
        <v>0</v>
      </c>
      <c r="AQ608" s="77">
        <f>IF(AND($D608=5,$K608="Oil"),'AMI Ref (2)'!$N$10,IF(AND($D608=5,$K608="Gas"),'AMI Ref (2)'!$O$10,IF(AND($D608=5,$K608="Electric"),'AMI Ref (2)'!$P$10,IF(AND($D608=5,$K608="N/A"),0,0))))</f>
        <v>0</v>
      </c>
      <c r="AR608" s="86">
        <f t="shared" si="138"/>
        <v>0</v>
      </c>
      <c r="AS608" s="87" t="e">
        <f t="shared" si="139"/>
        <v>#N/A</v>
      </c>
    </row>
    <row r="609" spans="1:45" x14ac:dyDescent="0.2">
      <c r="A609" s="68">
        <v>607</v>
      </c>
      <c r="B609" s="79">
        <f>Input!E624</f>
        <v>0</v>
      </c>
      <c r="C609" s="79">
        <f>Input!F624</f>
        <v>0</v>
      </c>
      <c r="D609" s="79">
        <f>Input!G624</f>
        <v>0</v>
      </c>
      <c r="E609" s="79">
        <f>Input!H624</f>
        <v>0</v>
      </c>
      <c r="F609" s="80">
        <f>Input!I624</f>
        <v>0</v>
      </c>
      <c r="G609" s="80">
        <f>Input!J624</f>
        <v>0</v>
      </c>
      <c r="H609" s="79">
        <f>Input!K624</f>
        <v>0</v>
      </c>
      <c r="I609" s="79">
        <f>Input!L624</f>
        <v>0</v>
      </c>
      <c r="J609" s="79">
        <f>Input!M624</f>
        <v>0</v>
      </c>
      <c r="K609" s="79">
        <f>Input!N624</f>
        <v>0</v>
      </c>
      <c r="L609" s="79">
        <f>Input!O624</f>
        <v>0</v>
      </c>
      <c r="M609" s="81" t="str">
        <f t="shared" si="130"/>
        <v/>
      </c>
      <c r="N609" s="82">
        <f t="shared" si="131"/>
        <v>0</v>
      </c>
      <c r="O609" s="83">
        <f>Input!C624</f>
        <v>0</v>
      </c>
      <c r="P609" s="83"/>
      <c r="R609" s="11">
        <f t="shared" si="127"/>
        <v>0</v>
      </c>
      <c r="S609" s="15" t="str">
        <f t="shared" si="128"/>
        <v xml:space="preserve"> </v>
      </c>
      <c r="T609" s="15"/>
      <c r="U609" s="12">
        <f t="shared" si="132"/>
        <v>0</v>
      </c>
      <c r="V609" s="12">
        <f t="shared" si="133"/>
        <v>0</v>
      </c>
      <c r="W609" s="12">
        <f t="shared" si="134"/>
        <v>0</v>
      </c>
      <c r="X609" s="12">
        <f t="shared" si="135"/>
        <v>0</v>
      </c>
      <c r="Y609" s="12">
        <f t="shared" si="136"/>
        <v>0</v>
      </c>
      <c r="Z609" s="12">
        <f t="shared" si="137"/>
        <v>0</v>
      </c>
      <c r="AA609" s="12">
        <f t="shared" si="140"/>
        <v>0</v>
      </c>
      <c r="AB609" s="12" t="str">
        <f t="shared" si="129"/>
        <v>00</v>
      </c>
      <c r="AC609" s="85" t="e">
        <f>VLOOKUP(AB609,'AMI Ref (2)'!T:U,2,FALSE)</f>
        <v>#N/A</v>
      </c>
      <c r="AD609" s="86"/>
      <c r="AE609" s="77">
        <f>IF(AND($D609=0,$J609="Oil"),'AMI Ref (2)'!$K$5,IF(AND($D609=0,$J609="Gas"),'AMI Ref (2)'!$L$5,IF(AND($D609=0,$J609="Electric"),'AMI Ref (2)'!$M$5,IF(AND($D609=0,$J609="N/A"),0,0))))</f>
        <v>0</v>
      </c>
      <c r="AF609" s="77">
        <f>IF(AND($D609=1,$J609="Oil"),'AMI Ref (2)'!$K$6,IF(AND($D609=1,$J609="Gas"),'AMI Ref (2)'!$L$6,IF(AND($D609=1,$J609="Electric"),'AMI Ref (2)'!$M$6,IF(AND($D609=1,$J609="N/A"),0,0))))</f>
        <v>0</v>
      </c>
      <c r="AG609" s="77">
        <f>IF(AND($D609=2,$J609="Oil"),'AMI Ref (2)'!$K$7,IF(AND($D609=2,$J609="Gas"),'AMI Ref (2)'!$L$7,IF(AND($D609=2,$J609="Electric"),'AMI Ref (2)'!$M$7,IF(AND($D609=2,$J609="N/A"),0,0))))</f>
        <v>0</v>
      </c>
      <c r="AH609" s="77">
        <f>IF(AND($D609=3,$J609="Oil"),'AMI Ref (2)'!$K$8,IF(AND($D609=3,$J609="Gas"),'AMI Ref (2)'!$L$8,IF(AND($D609=3,$J609="Electric"),'AMI Ref (2)'!$M$8,IF(AND($D609=3,$J609="N/A"),0,0))))</f>
        <v>0</v>
      </c>
      <c r="AI609" s="77">
        <f>IF(AND($D609=4,$J609="Oil"),'AMI Ref (2)'!$K$9,IF(AND($D609=4,$J609="Gas"),'AMI Ref (2)'!$L$9,IF(AND($D609=4,$J609="Electric"),'AMI Ref (2)'!$M$9,IF(AND($D609=4,$J609="N/A"),0,0))))</f>
        <v>0</v>
      </c>
      <c r="AJ609" s="77">
        <f>IF(AND($D609=5,$J609="Oil"),'AMI Ref (2)'!$K$10,IF(AND($D609=5,$J609="Gas"),'AMI Ref (2)'!$L$10,IF(AND($D609=5,$J609="Electric"),'AMI Ref (2)'!$M$10,IF(AND($D609=5,$J609="N/A"),0,0))))</f>
        <v>0</v>
      </c>
      <c r="AK609" s="42"/>
      <c r="AL609" s="77">
        <f>IF(AND($D609=0,$K609="Oil"),'AMI Ref (2)'!$N$5,IF(AND($D609=0,$K609="Gas"),'AMI Ref (2)'!$O$5,IF(AND($D609=0,$K609="Electric"),'AMI Ref (2)'!$P$5,IF(AND($D609=0,$K609="N/A"),0,0))))</f>
        <v>0</v>
      </c>
      <c r="AM609" s="77">
        <f>IF(AND($D609=1,$K609="Oil"),'AMI Ref (2)'!$N$6,IF(AND($D609=1,$K609="Gas"),'AMI Ref (2)'!$O$6,IF(AND($D609=1,$K609="Electric"),'AMI Ref (2)'!$P$6,IF(AND($D609=1,$K609="N/A"),0,0))))</f>
        <v>0</v>
      </c>
      <c r="AN609" s="77">
        <f>IF(AND($D609=2,$K609="Oil"),'AMI Ref (2)'!$N$7,IF(AND($D609=2,$K609="Gas"),'AMI Ref (2)'!$O$7,IF(AND($D609=2,$K609="Electric"),'AMI Ref (2)'!$P$7,IF(AND($D609=2,$K609="N/A"),0,0))))</f>
        <v>0</v>
      </c>
      <c r="AO609" s="77">
        <f>IF(AND($D609=3,$K609="Oil"),'AMI Ref (2)'!$N$8,IF(AND($D609=3,$K609="Gas"),'AMI Ref (2)'!$O$8,IF(AND($D609=3,$K609="Electric"),'AMI Ref (2)'!$P$8,IF(AND($D609=3,$K609="N/A"),0,0))))</f>
        <v>0</v>
      </c>
      <c r="AP609" s="77">
        <f>IF(AND($D609=4,$K609="Oil"),'AMI Ref (2)'!$N$9,IF(AND($D609=4,$K609="Gas"),'AMI Ref (2)'!$O$9,IF(AND($D609=4,$K609="Electric"),'AMI Ref (2)'!$P$9,IF(AND($D609=4,$K609="N/A"),0,0))))</f>
        <v>0</v>
      </c>
      <c r="AQ609" s="77">
        <f>IF(AND($D609=5,$K609="Oil"),'AMI Ref (2)'!$N$10,IF(AND($D609=5,$K609="Gas"),'AMI Ref (2)'!$O$10,IF(AND($D609=5,$K609="Electric"),'AMI Ref (2)'!$P$10,IF(AND($D609=5,$K609="N/A"),0,0))))</f>
        <v>0</v>
      </c>
      <c r="AR609" s="86">
        <f t="shared" si="138"/>
        <v>0</v>
      </c>
      <c r="AS609" s="87" t="e">
        <f t="shared" si="139"/>
        <v>#N/A</v>
      </c>
    </row>
    <row r="610" spans="1:45" x14ac:dyDescent="0.2">
      <c r="A610" s="68">
        <v>608</v>
      </c>
      <c r="B610" s="79">
        <f>Input!E625</f>
        <v>0</v>
      </c>
      <c r="C610" s="79">
        <f>Input!F625</f>
        <v>0</v>
      </c>
      <c r="D610" s="79">
        <f>Input!G625</f>
        <v>0</v>
      </c>
      <c r="E610" s="79">
        <f>Input!H625</f>
        <v>0</v>
      </c>
      <c r="F610" s="80">
        <f>Input!I625</f>
        <v>0</v>
      </c>
      <c r="G610" s="80">
        <f>Input!J625</f>
        <v>0</v>
      </c>
      <c r="H610" s="79">
        <f>Input!K625</f>
        <v>0</v>
      </c>
      <c r="I610" s="79">
        <f>Input!L625</f>
        <v>0</v>
      </c>
      <c r="J610" s="79">
        <f>Input!M625</f>
        <v>0</v>
      </c>
      <c r="K610" s="79">
        <f>Input!N625</f>
        <v>0</v>
      </c>
      <c r="L610" s="79">
        <f>Input!O625</f>
        <v>0</v>
      </c>
      <c r="M610" s="81" t="str">
        <f t="shared" si="130"/>
        <v/>
      </c>
      <c r="N610" s="82">
        <f t="shared" si="131"/>
        <v>0</v>
      </c>
      <c r="O610" s="83">
        <f>Input!C625</f>
        <v>0</v>
      </c>
      <c r="P610" s="83"/>
      <c r="R610" s="11">
        <f t="shared" si="127"/>
        <v>0</v>
      </c>
      <c r="S610" s="15" t="str">
        <f t="shared" si="128"/>
        <v xml:space="preserve"> </v>
      </c>
      <c r="T610" s="15"/>
      <c r="U610" s="12">
        <f t="shared" si="132"/>
        <v>0</v>
      </c>
      <c r="V610" s="12">
        <f t="shared" si="133"/>
        <v>0</v>
      </c>
      <c r="W610" s="12">
        <f t="shared" si="134"/>
        <v>0</v>
      </c>
      <c r="X610" s="12">
        <f t="shared" si="135"/>
        <v>0</v>
      </c>
      <c r="Y610" s="12">
        <f t="shared" si="136"/>
        <v>0</v>
      </c>
      <c r="Z610" s="12">
        <f t="shared" si="137"/>
        <v>0</v>
      </c>
      <c r="AA610" s="12">
        <f t="shared" si="140"/>
        <v>0</v>
      </c>
      <c r="AB610" s="12" t="str">
        <f t="shared" si="129"/>
        <v>00</v>
      </c>
      <c r="AC610" s="85" t="e">
        <f>VLOOKUP(AB610,'AMI Ref (2)'!T:U,2,FALSE)</f>
        <v>#N/A</v>
      </c>
      <c r="AD610" s="86"/>
      <c r="AE610" s="77">
        <f>IF(AND($D610=0,$J610="Oil"),'AMI Ref (2)'!$K$5,IF(AND($D610=0,$J610="Gas"),'AMI Ref (2)'!$L$5,IF(AND($D610=0,$J610="Electric"),'AMI Ref (2)'!$M$5,IF(AND($D610=0,$J610="N/A"),0,0))))</f>
        <v>0</v>
      </c>
      <c r="AF610" s="77">
        <f>IF(AND($D610=1,$J610="Oil"),'AMI Ref (2)'!$K$6,IF(AND($D610=1,$J610="Gas"),'AMI Ref (2)'!$L$6,IF(AND($D610=1,$J610="Electric"),'AMI Ref (2)'!$M$6,IF(AND($D610=1,$J610="N/A"),0,0))))</f>
        <v>0</v>
      </c>
      <c r="AG610" s="77">
        <f>IF(AND($D610=2,$J610="Oil"),'AMI Ref (2)'!$K$7,IF(AND($D610=2,$J610="Gas"),'AMI Ref (2)'!$L$7,IF(AND($D610=2,$J610="Electric"),'AMI Ref (2)'!$M$7,IF(AND($D610=2,$J610="N/A"),0,0))))</f>
        <v>0</v>
      </c>
      <c r="AH610" s="77">
        <f>IF(AND($D610=3,$J610="Oil"),'AMI Ref (2)'!$K$8,IF(AND($D610=3,$J610="Gas"),'AMI Ref (2)'!$L$8,IF(AND($D610=3,$J610="Electric"),'AMI Ref (2)'!$M$8,IF(AND($D610=3,$J610="N/A"),0,0))))</f>
        <v>0</v>
      </c>
      <c r="AI610" s="77">
        <f>IF(AND($D610=4,$J610="Oil"),'AMI Ref (2)'!$K$9,IF(AND($D610=4,$J610="Gas"),'AMI Ref (2)'!$L$9,IF(AND($D610=4,$J610="Electric"),'AMI Ref (2)'!$M$9,IF(AND($D610=4,$J610="N/A"),0,0))))</f>
        <v>0</v>
      </c>
      <c r="AJ610" s="77">
        <f>IF(AND($D610=5,$J610="Oil"),'AMI Ref (2)'!$K$10,IF(AND($D610=5,$J610="Gas"),'AMI Ref (2)'!$L$10,IF(AND($D610=5,$J610="Electric"),'AMI Ref (2)'!$M$10,IF(AND($D610=5,$J610="N/A"),0,0))))</f>
        <v>0</v>
      </c>
      <c r="AK610" s="42"/>
      <c r="AL610" s="77">
        <f>IF(AND($D610=0,$K610="Oil"),'AMI Ref (2)'!$N$5,IF(AND($D610=0,$K610="Gas"),'AMI Ref (2)'!$O$5,IF(AND($D610=0,$K610="Electric"),'AMI Ref (2)'!$P$5,IF(AND($D610=0,$K610="N/A"),0,0))))</f>
        <v>0</v>
      </c>
      <c r="AM610" s="77">
        <f>IF(AND($D610=1,$K610="Oil"),'AMI Ref (2)'!$N$6,IF(AND($D610=1,$K610="Gas"),'AMI Ref (2)'!$O$6,IF(AND($D610=1,$K610="Electric"),'AMI Ref (2)'!$P$6,IF(AND($D610=1,$K610="N/A"),0,0))))</f>
        <v>0</v>
      </c>
      <c r="AN610" s="77">
        <f>IF(AND($D610=2,$K610="Oil"),'AMI Ref (2)'!$N$7,IF(AND($D610=2,$K610="Gas"),'AMI Ref (2)'!$O$7,IF(AND($D610=2,$K610="Electric"),'AMI Ref (2)'!$P$7,IF(AND($D610=2,$K610="N/A"),0,0))))</f>
        <v>0</v>
      </c>
      <c r="AO610" s="77">
        <f>IF(AND($D610=3,$K610="Oil"),'AMI Ref (2)'!$N$8,IF(AND($D610=3,$K610="Gas"),'AMI Ref (2)'!$O$8,IF(AND($D610=3,$K610="Electric"),'AMI Ref (2)'!$P$8,IF(AND($D610=3,$K610="N/A"),0,0))))</f>
        <v>0</v>
      </c>
      <c r="AP610" s="77">
        <f>IF(AND($D610=4,$K610="Oil"),'AMI Ref (2)'!$N$9,IF(AND($D610=4,$K610="Gas"),'AMI Ref (2)'!$O$9,IF(AND($D610=4,$K610="Electric"),'AMI Ref (2)'!$P$9,IF(AND($D610=4,$K610="N/A"),0,0))))</f>
        <v>0</v>
      </c>
      <c r="AQ610" s="77">
        <f>IF(AND($D610=5,$K610="Oil"),'AMI Ref (2)'!$N$10,IF(AND($D610=5,$K610="Gas"),'AMI Ref (2)'!$O$10,IF(AND($D610=5,$K610="Electric"),'AMI Ref (2)'!$P$10,IF(AND($D610=5,$K610="N/A"),0,0))))</f>
        <v>0</v>
      </c>
      <c r="AR610" s="86">
        <f t="shared" si="138"/>
        <v>0</v>
      </c>
      <c r="AS610" s="87" t="e">
        <f t="shared" si="139"/>
        <v>#N/A</v>
      </c>
    </row>
    <row r="611" spans="1:45" x14ac:dyDescent="0.2">
      <c r="A611" s="68">
        <v>609</v>
      </c>
      <c r="B611" s="79">
        <f>Input!E626</f>
        <v>0</v>
      </c>
      <c r="C611" s="79">
        <f>Input!F626</f>
        <v>0</v>
      </c>
      <c r="D611" s="79">
        <f>Input!G626</f>
        <v>0</v>
      </c>
      <c r="E611" s="79">
        <f>Input!H626</f>
        <v>0</v>
      </c>
      <c r="F611" s="80">
        <f>Input!I626</f>
        <v>0</v>
      </c>
      <c r="G611" s="80">
        <f>Input!J626</f>
        <v>0</v>
      </c>
      <c r="H611" s="79">
        <f>Input!K626</f>
        <v>0</v>
      </c>
      <c r="I611" s="79">
        <f>Input!L626</f>
        <v>0</v>
      </c>
      <c r="J611" s="79">
        <f>Input!M626</f>
        <v>0</v>
      </c>
      <c r="K611" s="79">
        <f>Input!N626</f>
        <v>0</v>
      </c>
      <c r="L611" s="79">
        <f>Input!O626</f>
        <v>0</v>
      </c>
      <c r="M611" s="81" t="str">
        <f t="shared" si="130"/>
        <v/>
      </c>
      <c r="N611" s="82">
        <f t="shared" si="131"/>
        <v>0</v>
      </c>
      <c r="O611" s="83">
        <f>Input!C626</f>
        <v>0</v>
      </c>
      <c r="P611" s="83"/>
      <c r="R611" s="11">
        <f t="shared" si="127"/>
        <v>0</v>
      </c>
      <c r="S611" s="15" t="str">
        <f t="shared" si="128"/>
        <v xml:space="preserve"> </v>
      </c>
      <c r="T611" s="15"/>
      <c r="U611" s="12">
        <f t="shared" si="132"/>
        <v>0</v>
      </c>
      <c r="V611" s="12">
        <f t="shared" si="133"/>
        <v>0</v>
      </c>
      <c r="W611" s="12">
        <f t="shared" si="134"/>
        <v>0</v>
      </c>
      <c r="X611" s="12">
        <f t="shared" si="135"/>
        <v>0</v>
      </c>
      <c r="Y611" s="12">
        <f t="shared" si="136"/>
        <v>0</v>
      </c>
      <c r="Z611" s="12">
        <f t="shared" si="137"/>
        <v>0</v>
      </c>
      <c r="AA611" s="12">
        <f t="shared" si="140"/>
        <v>0</v>
      </c>
      <c r="AB611" s="12" t="str">
        <f t="shared" si="129"/>
        <v>00</v>
      </c>
      <c r="AC611" s="85" t="e">
        <f>VLOOKUP(AB611,'AMI Ref (2)'!T:U,2,FALSE)</f>
        <v>#N/A</v>
      </c>
      <c r="AD611" s="86"/>
      <c r="AE611" s="77">
        <f>IF(AND($D611=0,$J611="Oil"),'AMI Ref (2)'!$K$5,IF(AND($D611=0,$J611="Gas"),'AMI Ref (2)'!$L$5,IF(AND($D611=0,$J611="Electric"),'AMI Ref (2)'!$M$5,IF(AND($D611=0,$J611="N/A"),0,0))))</f>
        <v>0</v>
      </c>
      <c r="AF611" s="77">
        <f>IF(AND($D611=1,$J611="Oil"),'AMI Ref (2)'!$K$6,IF(AND($D611=1,$J611="Gas"),'AMI Ref (2)'!$L$6,IF(AND($D611=1,$J611="Electric"),'AMI Ref (2)'!$M$6,IF(AND($D611=1,$J611="N/A"),0,0))))</f>
        <v>0</v>
      </c>
      <c r="AG611" s="77">
        <f>IF(AND($D611=2,$J611="Oil"),'AMI Ref (2)'!$K$7,IF(AND($D611=2,$J611="Gas"),'AMI Ref (2)'!$L$7,IF(AND($D611=2,$J611="Electric"),'AMI Ref (2)'!$M$7,IF(AND($D611=2,$J611="N/A"),0,0))))</f>
        <v>0</v>
      </c>
      <c r="AH611" s="77">
        <f>IF(AND($D611=3,$J611="Oil"),'AMI Ref (2)'!$K$8,IF(AND($D611=3,$J611="Gas"),'AMI Ref (2)'!$L$8,IF(AND($D611=3,$J611="Electric"),'AMI Ref (2)'!$M$8,IF(AND($D611=3,$J611="N/A"),0,0))))</f>
        <v>0</v>
      </c>
      <c r="AI611" s="77">
        <f>IF(AND($D611=4,$J611="Oil"),'AMI Ref (2)'!$K$9,IF(AND($D611=4,$J611="Gas"),'AMI Ref (2)'!$L$9,IF(AND($D611=4,$J611="Electric"),'AMI Ref (2)'!$M$9,IF(AND($D611=4,$J611="N/A"),0,0))))</f>
        <v>0</v>
      </c>
      <c r="AJ611" s="77">
        <f>IF(AND($D611=5,$J611="Oil"),'AMI Ref (2)'!$K$10,IF(AND($D611=5,$J611="Gas"),'AMI Ref (2)'!$L$10,IF(AND($D611=5,$J611="Electric"),'AMI Ref (2)'!$M$10,IF(AND($D611=5,$J611="N/A"),0,0))))</f>
        <v>0</v>
      </c>
      <c r="AK611" s="42"/>
      <c r="AL611" s="77">
        <f>IF(AND($D611=0,$K611="Oil"),'AMI Ref (2)'!$N$5,IF(AND($D611=0,$K611="Gas"),'AMI Ref (2)'!$O$5,IF(AND($D611=0,$K611="Electric"),'AMI Ref (2)'!$P$5,IF(AND($D611=0,$K611="N/A"),0,0))))</f>
        <v>0</v>
      </c>
      <c r="AM611" s="77">
        <f>IF(AND($D611=1,$K611="Oil"),'AMI Ref (2)'!$N$6,IF(AND($D611=1,$K611="Gas"),'AMI Ref (2)'!$O$6,IF(AND($D611=1,$K611="Electric"),'AMI Ref (2)'!$P$6,IF(AND($D611=1,$K611="N/A"),0,0))))</f>
        <v>0</v>
      </c>
      <c r="AN611" s="77">
        <f>IF(AND($D611=2,$K611="Oil"),'AMI Ref (2)'!$N$7,IF(AND($D611=2,$K611="Gas"),'AMI Ref (2)'!$O$7,IF(AND($D611=2,$K611="Electric"),'AMI Ref (2)'!$P$7,IF(AND($D611=2,$K611="N/A"),0,0))))</f>
        <v>0</v>
      </c>
      <c r="AO611" s="77">
        <f>IF(AND($D611=3,$K611="Oil"),'AMI Ref (2)'!$N$8,IF(AND($D611=3,$K611="Gas"),'AMI Ref (2)'!$O$8,IF(AND($D611=3,$K611="Electric"),'AMI Ref (2)'!$P$8,IF(AND($D611=3,$K611="N/A"),0,0))))</f>
        <v>0</v>
      </c>
      <c r="AP611" s="77">
        <f>IF(AND($D611=4,$K611="Oil"),'AMI Ref (2)'!$N$9,IF(AND($D611=4,$K611="Gas"),'AMI Ref (2)'!$O$9,IF(AND($D611=4,$K611="Electric"),'AMI Ref (2)'!$P$9,IF(AND($D611=4,$K611="N/A"),0,0))))</f>
        <v>0</v>
      </c>
      <c r="AQ611" s="77">
        <f>IF(AND($D611=5,$K611="Oil"),'AMI Ref (2)'!$N$10,IF(AND($D611=5,$K611="Gas"),'AMI Ref (2)'!$O$10,IF(AND($D611=5,$K611="Electric"),'AMI Ref (2)'!$P$10,IF(AND($D611=5,$K611="N/A"),0,0))))</f>
        <v>0</v>
      </c>
      <c r="AR611" s="86">
        <f t="shared" si="138"/>
        <v>0</v>
      </c>
      <c r="AS611" s="87" t="e">
        <f t="shared" si="139"/>
        <v>#N/A</v>
      </c>
    </row>
    <row r="612" spans="1:45" x14ac:dyDescent="0.2">
      <c r="A612" s="68">
        <v>610</v>
      </c>
      <c r="B612" s="79">
        <f>Input!E627</f>
        <v>0</v>
      </c>
      <c r="C612" s="79">
        <f>Input!F627</f>
        <v>0</v>
      </c>
      <c r="D612" s="79">
        <f>Input!G627</f>
        <v>0</v>
      </c>
      <c r="E612" s="79">
        <f>Input!H627</f>
        <v>0</v>
      </c>
      <c r="F612" s="80">
        <f>Input!I627</f>
        <v>0</v>
      </c>
      <c r="G612" s="80">
        <f>Input!J627</f>
        <v>0</v>
      </c>
      <c r="H612" s="79">
        <f>Input!K627</f>
        <v>0</v>
      </c>
      <c r="I612" s="79">
        <f>Input!L627</f>
        <v>0</v>
      </c>
      <c r="J612" s="79">
        <f>Input!M627</f>
        <v>0</v>
      </c>
      <c r="K612" s="79">
        <f>Input!N627</f>
        <v>0</v>
      </c>
      <c r="L612" s="79">
        <f>Input!O627</f>
        <v>0</v>
      </c>
      <c r="M612" s="81" t="str">
        <f t="shared" si="130"/>
        <v/>
      </c>
      <c r="N612" s="82">
        <f t="shared" si="131"/>
        <v>0</v>
      </c>
      <c r="O612" s="83">
        <f>Input!C627</f>
        <v>0</v>
      </c>
      <c r="P612" s="83"/>
      <c r="R612" s="11">
        <f t="shared" si="127"/>
        <v>0</v>
      </c>
      <c r="S612" s="15" t="str">
        <f t="shared" si="128"/>
        <v xml:space="preserve"> </v>
      </c>
      <c r="T612" s="15"/>
      <c r="U612" s="12">
        <f t="shared" si="132"/>
        <v>0</v>
      </c>
      <c r="V612" s="12">
        <f t="shared" si="133"/>
        <v>0</v>
      </c>
      <c r="W612" s="12">
        <f t="shared" si="134"/>
        <v>0</v>
      </c>
      <c r="X612" s="12">
        <f t="shared" si="135"/>
        <v>0</v>
      </c>
      <c r="Y612" s="12">
        <f t="shared" si="136"/>
        <v>0</v>
      </c>
      <c r="Z612" s="12">
        <f t="shared" si="137"/>
        <v>0</v>
      </c>
      <c r="AA612" s="12">
        <f t="shared" si="140"/>
        <v>0</v>
      </c>
      <c r="AB612" s="12" t="str">
        <f t="shared" si="129"/>
        <v>00</v>
      </c>
      <c r="AC612" s="85" t="e">
        <f>VLOOKUP(AB612,'AMI Ref (2)'!T:U,2,FALSE)</f>
        <v>#N/A</v>
      </c>
      <c r="AD612" s="86"/>
      <c r="AE612" s="77">
        <f>IF(AND($D612=0,$J612="Oil"),'AMI Ref (2)'!$K$5,IF(AND($D612=0,$J612="Gas"),'AMI Ref (2)'!$L$5,IF(AND($D612=0,$J612="Electric"),'AMI Ref (2)'!$M$5,IF(AND($D612=0,$J612="N/A"),0,0))))</f>
        <v>0</v>
      </c>
      <c r="AF612" s="77">
        <f>IF(AND($D612=1,$J612="Oil"),'AMI Ref (2)'!$K$6,IF(AND($D612=1,$J612="Gas"),'AMI Ref (2)'!$L$6,IF(AND($D612=1,$J612="Electric"),'AMI Ref (2)'!$M$6,IF(AND($D612=1,$J612="N/A"),0,0))))</f>
        <v>0</v>
      </c>
      <c r="AG612" s="77">
        <f>IF(AND($D612=2,$J612="Oil"),'AMI Ref (2)'!$K$7,IF(AND($D612=2,$J612="Gas"),'AMI Ref (2)'!$L$7,IF(AND($D612=2,$J612="Electric"),'AMI Ref (2)'!$M$7,IF(AND($D612=2,$J612="N/A"),0,0))))</f>
        <v>0</v>
      </c>
      <c r="AH612" s="77">
        <f>IF(AND($D612=3,$J612="Oil"),'AMI Ref (2)'!$K$8,IF(AND($D612=3,$J612="Gas"),'AMI Ref (2)'!$L$8,IF(AND($D612=3,$J612="Electric"),'AMI Ref (2)'!$M$8,IF(AND($D612=3,$J612="N/A"),0,0))))</f>
        <v>0</v>
      </c>
      <c r="AI612" s="77">
        <f>IF(AND($D612=4,$J612="Oil"),'AMI Ref (2)'!$K$9,IF(AND($D612=4,$J612="Gas"),'AMI Ref (2)'!$L$9,IF(AND($D612=4,$J612="Electric"),'AMI Ref (2)'!$M$9,IF(AND($D612=4,$J612="N/A"),0,0))))</f>
        <v>0</v>
      </c>
      <c r="AJ612" s="77">
        <f>IF(AND($D612=5,$J612="Oil"),'AMI Ref (2)'!$K$10,IF(AND($D612=5,$J612="Gas"),'AMI Ref (2)'!$L$10,IF(AND($D612=5,$J612="Electric"),'AMI Ref (2)'!$M$10,IF(AND($D612=5,$J612="N/A"),0,0))))</f>
        <v>0</v>
      </c>
      <c r="AK612" s="42"/>
      <c r="AL612" s="77">
        <f>IF(AND($D612=0,$K612="Oil"),'AMI Ref (2)'!$N$5,IF(AND($D612=0,$K612="Gas"),'AMI Ref (2)'!$O$5,IF(AND($D612=0,$K612="Electric"),'AMI Ref (2)'!$P$5,IF(AND($D612=0,$K612="N/A"),0,0))))</f>
        <v>0</v>
      </c>
      <c r="AM612" s="77">
        <f>IF(AND($D612=1,$K612="Oil"),'AMI Ref (2)'!$N$6,IF(AND($D612=1,$K612="Gas"),'AMI Ref (2)'!$O$6,IF(AND($D612=1,$K612="Electric"),'AMI Ref (2)'!$P$6,IF(AND($D612=1,$K612="N/A"),0,0))))</f>
        <v>0</v>
      </c>
      <c r="AN612" s="77">
        <f>IF(AND($D612=2,$K612="Oil"),'AMI Ref (2)'!$N$7,IF(AND($D612=2,$K612="Gas"),'AMI Ref (2)'!$O$7,IF(AND($D612=2,$K612="Electric"),'AMI Ref (2)'!$P$7,IF(AND($D612=2,$K612="N/A"),0,0))))</f>
        <v>0</v>
      </c>
      <c r="AO612" s="77">
        <f>IF(AND($D612=3,$K612="Oil"),'AMI Ref (2)'!$N$8,IF(AND($D612=3,$K612="Gas"),'AMI Ref (2)'!$O$8,IF(AND($D612=3,$K612="Electric"),'AMI Ref (2)'!$P$8,IF(AND($D612=3,$K612="N/A"),0,0))))</f>
        <v>0</v>
      </c>
      <c r="AP612" s="77">
        <f>IF(AND($D612=4,$K612="Oil"),'AMI Ref (2)'!$N$9,IF(AND($D612=4,$K612="Gas"),'AMI Ref (2)'!$O$9,IF(AND($D612=4,$K612="Electric"),'AMI Ref (2)'!$P$9,IF(AND($D612=4,$K612="N/A"),0,0))))</f>
        <v>0</v>
      </c>
      <c r="AQ612" s="77">
        <f>IF(AND($D612=5,$K612="Oil"),'AMI Ref (2)'!$N$10,IF(AND($D612=5,$K612="Gas"),'AMI Ref (2)'!$O$10,IF(AND($D612=5,$K612="Electric"),'AMI Ref (2)'!$P$10,IF(AND($D612=5,$K612="N/A"),0,0))))</f>
        <v>0</v>
      </c>
      <c r="AR612" s="86">
        <f t="shared" si="138"/>
        <v>0</v>
      </c>
      <c r="AS612" s="87" t="e">
        <f t="shared" si="139"/>
        <v>#N/A</v>
      </c>
    </row>
    <row r="613" spans="1:45" x14ac:dyDescent="0.2">
      <c r="A613" s="68">
        <v>611</v>
      </c>
      <c r="B613" s="79">
        <f>Input!E628</f>
        <v>0</v>
      </c>
      <c r="C613" s="79">
        <f>Input!F628</f>
        <v>0</v>
      </c>
      <c r="D613" s="79">
        <f>Input!G628</f>
        <v>0</v>
      </c>
      <c r="E613" s="79">
        <f>Input!H628</f>
        <v>0</v>
      </c>
      <c r="F613" s="80">
        <f>Input!I628</f>
        <v>0</v>
      </c>
      <c r="G613" s="80">
        <f>Input!J628</f>
        <v>0</v>
      </c>
      <c r="H613" s="79">
        <f>Input!K628</f>
        <v>0</v>
      </c>
      <c r="I613" s="79">
        <f>Input!L628</f>
        <v>0</v>
      </c>
      <c r="J613" s="79">
        <f>Input!M628</f>
        <v>0</v>
      </c>
      <c r="K613" s="79">
        <f>Input!N628</f>
        <v>0</v>
      </c>
      <c r="L613" s="79">
        <f>Input!O628</f>
        <v>0</v>
      </c>
      <c r="M613" s="81" t="str">
        <f t="shared" si="130"/>
        <v/>
      </c>
      <c r="N613" s="82">
        <f t="shared" si="131"/>
        <v>0</v>
      </c>
      <c r="O613" s="83">
        <f>Input!C628</f>
        <v>0</v>
      </c>
      <c r="P613" s="83"/>
      <c r="R613" s="11">
        <f t="shared" si="127"/>
        <v>0</v>
      </c>
      <c r="S613" s="15" t="str">
        <f t="shared" si="128"/>
        <v xml:space="preserve"> </v>
      </c>
      <c r="T613" s="15"/>
      <c r="U613" s="12">
        <f t="shared" si="132"/>
        <v>0</v>
      </c>
      <c r="V613" s="12">
        <f t="shared" si="133"/>
        <v>0</v>
      </c>
      <c r="W613" s="12">
        <f t="shared" si="134"/>
        <v>0</v>
      </c>
      <c r="X613" s="12">
        <f t="shared" si="135"/>
        <v>0</v>
      </c>
      <c r="Y613" s="12">
        <f t="shared" si="136"/>
        <v>0</v>
      </c>
      <c r="Z613" s="12">
        <f t="shared" si="137"/>
        <v>0</v>
      </c>
      <c r="AA613" s="12">
        <f t="shared" si="140"/>
        <v>0</v>
      </c>
      <c r="AB613" s="12" t="str">
        <f t="shared" si="129"/>
        <v>00</v>
      </c>
      <c r="AC613" s="85" t="e">
        <f>VLOOKUP(AB613,'AMI Ref (2)'!T:U,2,FALSE)</f>
        <v>#N/A</v>
      </c>
      <c r="AD613" s="86"/>
      <c r="AE613" s="77">
        <f>IF(AND($D613=0,$J613="Oil"),'AMI Ref (2)'!$K$5,IF(AND($D613=0,$J613="Gas"),'AMI Ref (2)'!$L$5,IF(AND($D613=0,$J613="Electric"),'AMI Ref (2)'!$M$5,IF(AND($D613=0,$J613="N/A"),0,0))))</f>
        <v>0</v>
      </c>
      <c r="AF613" s="77">
        <f>IF(AND($D613=1,$J613="Oil"),'AMI Ref (2)'!$K$6,IF(AND($D613=1,$J613="Gas"),'AMI Ref (2)'!$L$6,IF(AND($D613=1,$J613="Electric"),'AMI Ref (2)'!$M$6,IF(AND($D613=1,$J613="N/A"),0,0))))</f>
        <v>0</v>
      </c>
      <c r="AG613" s="77">
        <f>IF(AND($D613=2,$J613="Oil"),'AMI Ref (2)'!$K$7,IF(AND($D613=2,$J613="Gas"),'AMI Ref (2)'!$L$7,IF(AND($D613=2,$J613="Electric"),'AMI Ref (2)'!$M$7,IF(AND($D613=2,$J613="N/A"),0,0))))</f>
        <v>0</v>
      </c>
      <c r="AH613" s="77">
        <f>IF(AND($D613=3,$J613="Oil"),'AMI Ref (2)'!$K$8,IF(AND($D613=3,$J613="Gas"),'AMI Ref (2)'!$L$8,IF(AND($D613=3,$J613="Electric"),'AMI Ref (2)'!$M$8,IF(AND($D613=3,$J613="N/A"),0,0))))</f>
        <v>0</v>
      </c>
      <c r="AI613" s="77">
        <f>IF(AND($D613=4,$J613="Oil"),'AMI Ref (2)'!$K$9,IF(AND($D613=4,$J613="Gas"),'AMI Ref (2)'!$L$9,IF(AND($D613=4,$J613="Electric"),'AMI Ref (2)'!$M$9,IF(AND($D613=4,$J613="N/A"),0,0))))</f>
        <v>0</v>
      </c>
      <c r="AJ613" s="77">
        <f>IF(AND($D613=5,$J613="Oil"),'AMI Ref (2)'!$K$10,IF(AND($D613=5,$J613="Gas"),'AMI Ref (2)'!$L$10,IF(AND($D613=5,$J613="Electric"),'AMI Ref (2)'!$M$10,IF(AND($D613=5,$J613="N/A"),0,0))))</f>
        <v>0</v>
      </c>
      <c r="AK613" s="42"/>
      <c r="AL613" s="77">
        <f>IF(AND($D613=0,$K613="Oil"),'AMI Ref (2)'!$N$5,IF(AND($D613=0,$K613="Gas"),'AMI Ref (2)'!$O$5,IF(AND($D613=0,$K613="Electric"),'AMI Ref (2)'!$P$5,IF(AND($D613=0,$K613="N/A"),0,0))))</f>
        <v>0</v>
      </c>
      <c r="AM613" s="77">
        <f>IF(AND($D613=1,$K613="Oil"),'AMI Ref (2)'!$N$6,IF(AND($D613=1,$K613="Gas"),'AMI Ref (2)'!$O$6,IF(AND($D613=1,$K613="Electric"),'AMI Ref (2)'!$P$6,IF(AND($D613=1,$K613="N/A"),0,0))))</f>
        <v>0</v>
      </c>
      <c r="AN613" s="77">
        <f>IF(AND($D613=2,$K613="Oil"),'AMI Ref (2)'!$N$7,IF(AND($D613=2,$K613="Gas"),'AMI Ref (2)'!$O$7,IF(AND($D613=2,$K613="Electric"),'AMI Ref (2)'!$P$7,IF(AND($D613=2,$K613="N/A"),0,0))))</f>
        <v>0</v>
      </c>
      <c r="AO613" s="77">
        <f>IF(AND($D613=3,$K613="Oil"),'AMI Ref (2)'!$N$8,IF(AND($D613=3,$K613="Gas"),'AMI Ref (2)'!$O$8,IF(AND($D613=3,$K613="Electric"),'AMI Ref (2)'!$P$8,IF(AND($D613=3,$K613="N/A"),0,0))))</f>
        <v>0</v>
      </c>
      <c r="AP613" s="77">
        <f>IF(AND($D613=4,$K613="Oil"),'AMI Ref (2)'!$N$9,IF(AND($D613=4,$K613="Gas"),'AMI Ref (2)'!$O$9,IF(AND($D613=4,$K613="Electric"),'AMI Ref (2)'!$P$9,IF(AND($D613=4,$K613="N/A"),0,0))))</f>
        <v>0</v>
      </c>
      <c r="AQ613" s="77">
        <f>IF(AND($D613=5,$K613="Oil"),'AMI Ref (2)'!$N$10,IF(AND($D613=5,$K613="Gas"),'AMI Ref (2)'!$O$10,IF(AND($D613=5,$K613="Electric"),'AMI Ref (2)'!$P$10,IF(AND($D613=5,$K613="N/A"),0,0))))</f>
        <v>0</v>
      </c>
      <c r="AR613" s="86">
        <f t="shared" si="138"/>
        <v>0</v>
      </c>
      <c r="AS613" s="87" t="e">
        <f t="shared" si="139"/>
        <v>#N/A</v>
      </c>
    </row>
    <row r="614" spans="1:45" x14ac:dyDescent="0.2">
      <c r="A614" s="68">
        <v>612</v>
      </c>
      <c r="B614" s="79">
        <f>Input!E629</f>
        <v>0</v>
      </c>
      <c r="C614" s="79">
        <f>Input!F629</f>
        <v>0</v>
      </c>
      <c r="D614" s="79">
        <f>Input!G629</f>
        <v>0</v>
      </c>
      <c r="E614" s="79">
        <f>Input!H629</f>
        <v>0</v>
      </c>
      <c r="F614" s="80">
        <f>Input!I629</f>
        <v>0</v>
      </c>
      <c r="G614" s="80">
        <f>Input!J629</f>
        <v>0</v>
      </c>
      <c r="H614" s="79">
        <f>Input!K629</f>
        <v>0</v>
      </c>
      <c r="I614" s="79">
        <f>Input!L629</f>
        <v>0</v>
      </c>
      <c r="J614" s="79">
        <f>Input!M629</f>
        <v>0</v>
      </c>
      <c r="K614" s="79">
        <f>Input!N629</f>
        <v>0</v>
      </c>
      <c r="L614" s="79">
        <f>Input!O629</f>
        <v>0</v>
      </c>
      <c r="M614" s="81" t="str">
        <f t="shared" si="130"/>
        <v/>
      </c>
      <c r="N614" s="82">
        <f t="shared" si="131"/>
        <v>0</v>
      </c>
      <c r="O614" s="83">
        <f>Input!C629</f>
        <v>0</v>
      </c>
      <c r="P614" s="83"/>
      <c r="R614" s="11">
        <f t="shared" si="127"/>
        <v>0</v>
      </c>
      <c r="S614" s="15" t="str">
        <f t="shared" si="128"/>
        <v xml:space="preserve"> </v>
      </c>
      <c r="T614" s="15"/>
      <c r="U614" s="12">
        <f t="shared" si="132"/>
        <v>0</v>
      </c>
      <c r="V614" s="12">
        <f t="shared" si="133"/>
        <v>0</v>
      </c>
      <c r="W614" s="12">
        <f t="shared" si="134"/>
        <v>0</v>
      </c>
      <c r="X614" s="12">
        <f t="shared" si="135"/>
        <v>0</v>
      </c>
      <c r="Y614" s="12">
        <f t="shared" si="136"/>
        <v>0</v>
      </c>
      <c r="Z614" s="12">
        <f t="shared" si="137"/>
        <v>0</v>
      </c>
      <c r="AA614" s="12">
        <f t="shared" si="140"/>
        <v>0</v>
      </c>
      <c r="AB614" s="12" t="str">
        <f t="shared" si="129"/>
        <v>00</v>
      </c>
      <c r="AC614" s="85" t="e">
        <f>VLOOKUP(AB614,'AMI Ref (2)'!T:U,2,FALSE)</f>
        <v>#N/A</v>
      </c>
      <c r="AD614" s="86"/>
      <c r="AE614" s="77">
        <f>IF(AND($D614=0,$J614="Oil"),'AMI Ref (2)'!$K$5,IF(AND($D614=0,$J614="Gas"),'AMI Ref (2)'!$L$5,IF(AND($D614=0,$J614="Electric"),'AMI Ref (2)'!$M$5,IF(AND($D614=0,$J614="N/A"),0,0))))</f>
        <v>0</v>
      </c>
      <c r="AF614" s="77">
        <f>IF(AND($D614=1,$J614="Oil"),'AMI Ref (2)'!$K$6,IF(AND($D614=1,$J614="Gas"),'AMI Ref (2)'!$L$6,IF(AND($D614=1,$J614="Electric"),'AMI Ref (2)'!$M$6,IF(AND($D614=1,$J614="N/A"),0,0))))</f>
        <v>0</v>
      </c>
      <c r="AG614" s="77">
        <f>IF(AND($D614=2,$J614="Oil"),'AMI Ref (2)'!$K$7,IF(AND($D614=2,$J614="Gas"),'AMI Ref (2)'!$L$7,IF(AND($D614=2,$J614="Electric"),'AMI Ref (2)'!$M$7,IF(AND($D614=2,$J614="N/A"),0,0))))</f>
        <v>0</v>
      </c>
      <c r="AH614" s="77">
        <f>IF(AND($D614=3,$J614="Oil"),'AMI Ref (2)'!$K$8,IF(AND($D614=3,$J614="Gas"),'AMI Ref (2)'!$L$8,IF(AND($D614=3,$J614="Electric"),'AMI Ref (2)'!$M$8,IF(AND($D614=3,$J614="N/A"),0,0))))</f>
        <v>0</v>
      </c>
      <c r="AI614" s="77">
        <f>IF(AND($D614=4,$J614="Oil"),'AMI Ref (2)'!$K$9,IF(AND($D614=4,$J614="Gas"),'AMI Ref (2)'!$L$9,IF(AND($D614=4,$J614="Electric"),'AMI Ref (2)'!$M$9,IF(AND($D614=4,$J614="N/A"),0,0))))</f>
        <v>0</v>
      </c>
      <c r="AJ614" s="77">
        <f>IF(AND($D614=5,$J614="Oil"),'AMI Ref (2)'!$K$10,IF(AND($D614=5,$J614="Gas"),'AMI Ref (2)'!$L$10,IF(AND($D614=5,$J614="Electric"),'AMI Ref (2)'!$M$10,IF(AND($D614=5,$J614="N/A"),0,0))))</f>
        <v>0</v>
      </c>
      <c r="AK614" s="42"/>
      <c r="AL614" s="77">
        <f>IF(AND($D614=0,$K614="Oil"),'AMI Ref (2)'!$N$5,IF(AND($D614=0,$K614="Gas"),'AMI Ref (2)'!$O$5,IF(AND($D614=0,$K614="Electric"),'AMI Ref (2)'!$P$5,IF(AND($D614=0,$K614="N/A"),0,0))))</f>
        <v>0</v>
      </c>
      <c r="AM614" s="77">
        <f>IF(AND($D614=1,$K614="Oil"),'AMI Ref (2)'!$N$6,IF(AND($D614=1,$K614="Gas"),'AMI Ref (2)'!$O$6,IF(AND($D614=1,$K614="Electric"),'AMI Ref (2)'!$P$6,IF(AND($D614=1,$K614="N/A"),0,0))))</f>
        <v>0</v>
      </c>
      <c r="AN614" s="77">
        <f>IF(AND($D614=2,$K614="Oil"),'AMI Ref (2)'!$N$7,IF(AND($D614=2,$K614="Gas"),'AMI Ref (2)'!$O$7,IF(AND($D614=2,$K614="Electric"),'AMI Ref (2)'!$P$7,IF(AND($D614=2,$K614="N/A"),0,0))))</f>
        <v>0</v>
      </c>
      <c r="AO614" s="77">
        <f>IF(AND($D614=3,$K614="Oil"),'AMI Ref (2)'!$N$8,IF(AND($D614=3,$K614="Gas"),'AMI Ref (2)'!$O$8,IF(AND($D614=3,$K614="Electric"),'AMI Ref (2)'!$P$8,IF(AND($D614=3,$K614="N/A"),0,0))))</f>
        <v>0</v>
      </c>
      <c r="AP614" s="77">
        <f>IF(AND($D614=4,$K614="Oil"),'AMI Ref (2)'!$N$9,IF(AND($D614=4,$K614="Gas"),'AMI Ref (2)'!$O$9,IF(AND($D614=4,$K614="Electric"),'AMI Ref (2)'!$P$9,IF(AND($D614=4,$K614="N/A"),0,0))))</f>
        <v>0</v>
      </c>
      <c r="AQ614" s="77">
        <f>IF(AND($D614=5,$K614="Oil"),'AMI Ref (2)'!$N$10,IF(AND($D614=5,$K614="Gas"),'AMI Ref (2)'!$O$10,IF(AND($D614=5,$K614="Electric"),'AMI Ref (2)'!$P$10,IF(AND($D614=5,$K614="N/A"),0,0))))</f>
        <v>0</v>
      </c>
      <c r="AR614" s="86">
        <f t="shared" si="138"/>
        <v>0</v>
      </c>
      <c r="AS614" s="87" t="e">
        <f t="shared" si="139"/>
        <v>#N/A</v>
      </c>
    </row>
    <row r="615" spans="1:45" x14ac:dyDescent="0.2">
      <c r="A615" s="68">
        <v>613</v>
      </c>
      <c r="B615" s="79">
        <f>Input!E630</f>
        <v>0</v>
      </c>
      <c r="C615" s="79">
        <f>Input!F630</f>
        <v>0</v>
      </c>
      <c r="D615" s="79">
        <f>Input!G630</f>
        <v>0</v>
      </c>
      <c r="E615" s="79">
        <f>Input!H630</f>
        <v>0</v>
      </c>
      <c r="F615" s="80">
        <f>Input!I630</f>
        <v>0</v>
      </c>
      <c r="G615" s="80">
        <f>Input!J630</f>
        <v>0</v>
      </c>
      <c r="H615" s="79">
        <f>Input!K630</f>
        <v>0</v>
      </c>
      <c r="I615" s="79">
        <f>Input!L630</f>
        <v>0</v>
      </c>
      <c r="J615" s="79">
        <f>Input!M630</f>
        <v>0</v>
      </c>
      <c r="K615" s="79">
        <f>Input!N630</f>
        <v>0</v>
      </c>
      <c r="L615" s="79">
        <f>Input!O630</f>
        <v>0</v>
      </c>
      <c r="M615" s="81" t="str">
        <f t="shared" si="130"/>
        <v/>
      </c>
      <c r="N615" s="82">
        <f t="shared" si="131"/>
        <v>0</v>
      </c>
      <c r="O615" s="83">
        <f>Input!C630</f>
        <v>0</v>
      </c>
      <c r="P615" s="83"/>
      <c r="R615" s="11">
        <f t="shared" si="127"/>
        <v>0</v>
      </c>
      <c r="S615" s="15" t="str">
        <f t="shared" si="128"/>
        <v xml:space="preserve"> </v>
      </c>
      <c r="T615" s="15"/>
      <c r="U615" s="12">
        <f t="shared" si="132"/>
        <v>0</v>
      </c>
      <c r="V615" s="12">
        <f t="shared" si="133"/>
        <v>0</v>
      </c>
      <c r="W615" s="12">
        <f t="shared" si="134"/>
        <v>0</v>
      </c>
      <c r="X615" s="12">
        <f t="shared" si="135"/>
        <v>0</v>
      </c>
      <c r="Y615" s="12">
        <f t="shared" si="136"/>
        <v>0</v>
      </c>
      <c r="Z615" s="12">
        <f t="shared" si="137"/>
        <v>0</v>
      </c>
      <c r="AA615" s="12">
        <f t="shared" si="140"/>
        <v>0</v>
      </c>
      <c r="AB615" s="12" t="str">
        <f t="shared" si="129"/>
        <v>00</v>
      </c>
      <c r="AC615" s="85" t="e">
        <f>VLOOKUP(AB615,'AMI Ref (2)'!T:U,2,FALSE)</f>
        <v>#N/A</v>
      </c>
      <c r="AD615" s="86"/>
      <c r="AE615" s="77">
        <f>IF(AND($D615=0,$J615="Oil"),'AMI Ref (2)'!$K$5,IF(AND($D615=0,$J615="Gas"),'AMI Ref (2)'!$L$5,IF(AND($D615=0,$J615="Electric"),'AMI Ref (2)'!$M$5,IF(AND($D615=0,$J615="N/A"),0,0))))</f>
        <v>0</v>
      </c>
      <c r="AF615" s="77">
        <f>IF(AND($D615=1,$J615="Oil"),'AMI Ref (2)'!$K$6,IF(AND($D615=1,$J615="Gas"),'AMI Ref (2)'!$L$6,IF(AND($D615=1,$J615="Electric"),'AMI Ref (2)'!$M$6,IF(AND($D615=1,$J615="N/A"),0,0))))</f>
        <v>0</v>
      </c>
      <c r="AG615" s="77">
        <f>IF(AND($D615=2,$J615="Oil"),'AMI Ref (2)'!$K$7,IF(AND($D615=2,$J615="Gas"),'AMI Ref (2)'!$L$7,IF(AND($D615=2,$J615="Electric"),'AMI Ref (2)'!$M$7,IF(AND($D615=2,$J615="N/A"),0,0))))</f>
        <v>0</v>
      </c>
      <c r="AH615" s="77">
        <f>IF(AND($D615=3,$J615="Oil"),'AMI Ref (2)'!$K$8,IF(AND($D615=3,$J615="Gas"),'AMI Ref (2)'!$L$8,IF(AND($D615=3,$J615="Electric"),'AMI Ref (2)'!$M$8,IF(AND($D615=3,$J615="N/A"),0,0))))</f>
        <v>0</v>
      </c>
      <c r="AI615" s="77">
        <f>IF(AND($D615=4,$J615="Oil"),'AMI Ref (2)'!$K$9,IF(AND($D615=4,$J615="Gas"),'AMI Ref (2)'!$L$9,IF(AND($D615=4,$J615="Electric"),'AMI Ref (2)'!$M$9,IF(AND($D615=4,$J615="N/A"),0,0))))</f>
        <v>0</v>
      </c>
      <c r="AJ615" s="77">
        <f>IF(AND($D615=5,$J615="Oil"),'AMI Ref (2)'!$K$10,IF(AND($D615=5,$J615="Gas"),'AMI Ref (2)'!$L$10,IF(AND($D615=5,$J615="Electric"),'AMI Ref (2)'!$M$10,IF(AND($D615=5,$J615="N/A"),0,0))))</f>
        <v>0</v>
      </c>
      <c r="AK615" s="42"/>
      <c r="AL615" s="77">
        <f>IF(AND($D615=0,$K615="Oil"),'AMI Ref (2)'!$N$5,IF(AND($D615=0,$K615="Gas"),'AMI Ref (2)'!$O$5,IF(AND($D615=0,$K615="Electric"),'AMI Ref (2)'!$P$5,IF(AND($D615=0,$K615="N/A"),0,0))))</f>
        <v>0</v>
      </c>
      <c r="AM615" s="77">
        <f>IF(AND($D615=1,$K615="Oil"),'AMI Ref (2)'!$N$6,IF(AND($D615=1,$K615="Gas"),'AMI Ref (2)'!$O$6,IF(AND($D615=1,$K615="Electric"),'AMI Ref (2)'!$P$6,IF(AND($D615=1,$K615="N/A"),0,0))))</f>
        <v>0</v>
      </c>
      <c r="AN615" s="77">
        <f>IF(AND($D615=2,$K615="Oil"),'AMI Ref (2)'!$N$7,IF(AND($D615=2,$K615="Gas"),'AMI Ref (2)'!$O$7,IF(AND($D615=2,$K615="Electric"),'AMI Ref (2)'!$P$7,IF(AND($D615=2,$K615="N/A"),0,0))))</f>
        <v>0</v>
      </c>
      <c r="AO615" s="77">
        <f>IF(AND($D615=3,$K615="Oil"),'AMI Ref (2)'!$N$8,IF(AND($D615=3,$K615="Gas"),'AMI Ref (2)'!$O$8,IF(AND($D615=3,$K615="Electric"),'AMI Ref (2)'!$P$8,IF(AND($D615=3,$K615="N/A"),0,0))))</f>
        <v>0</v>
      </c>
      <c r="AP615" s="77">
        <f>IF(AND($D615=4,$K615="Oil"),'AMI Ref (2)'!$N$9,IF(AND($D615=4,$K615="Gas"),'AMI Ref (2)'!$O$9,IF(AND($D615=4,$K615="Electric"),'AMI Ref (2)'!$P$9,IF(AND($D615=4,$K615="N/A"),0,0))))</f>
        <v>0</v>
      </c>
      <c r="AQ615" s="77">
        <f>IF(AND($D615=5,$K615="Oil"),'AMI Ref (2)'!$N$10,IF(AND($D615=5,$K615="Gas"),'AMI Ref (2)'!$O$10,IF(AND($D615=5,$K615="Electric"),'AMI Ref (2)'!$P$10,IF(AND($D615=5,$K615="N/A"),0,0))))</f>
        <v>0</v>
      </c>
      <c r="AR615" s="86">
        <f t="shared" si="138"/>
        <v>0</v>
      </c>
      <c r="AS615" s="87" t="e">
        <f t="shared" si="139"/>
        <v>#N/A</v>
      </c>
    </row>
    <row r="616" spans="1:45" x14ac:dyDescent="0.2">
      <c r="A616" s="68">
        <v>614</v>
      </c>
      <c r="B616" s="79">
        <f>Input!E631</f>
        <v>0</v>
      </c>
      <c r="C616" s="79">
        <f>Input!F631</f>
        <v>0</v>
      </c>
      <c r="D616" s="79">
        <f>Input!G631</f>
        <v>0</v>
      </c>
      <c r="E616" s="79">
        <f>Input!H631</f>
        <v>0</v>
      </c>
      <c r="F616" s="80">
        <f>Input!I631</f>
        <v>0</v>
      </c>
      <c r="G616" s="80">
        <f>Input!J631</f>
        <v>0</v>
      </c>
      <c r="H616" s="79">
        <f>Input!K631</f>
        <v>0</v>
      </c>
      <c r="I616" s="79">
        <f>Input!L631</f>
        <v>0</v>
      </c>
      <c r="J616" s="79">
        <f>Input!M631</f>
        <v>0</v>
      </c>
      <c r="K616" s="79">
        <f>Input!N631</f>
        <v>0</v>
      </c>
      <c r="L616" s="79">
        <f>Input!O631</f>
        <v>0</v>
      </c>
      <c r="M616" s="81" t="str">
        <f t="shared" si="130"/>
        <v/>
      </c>
      <c r="N616" s="82">
        <f t="shared" si="131"/>
        <v>0</v>
      </c>
      <c r="O616" s="83">
        <f>Input!C631</f>
        <v>0</v>
      </c>
      <c r="P616" s="83"/>
      <c r="R616" s="11">
        <f t="shared" si="127"/>
        <v>0</v>
      </c>
      <c r="S616" s="15" t="str">
        <f t="shared" si="128"/>
        <v xml:space="preserve"> </v>
      </c>
      <c r="T616" s="15"/>
      <c r="U616" s="12">
        <f t="shared" si="132"/>
        <v>0</v>
      </c>
      <c r="V616" s="12">
        <f t="shared" si="133"/>
        <v>0</v>
      </c>
      <c r="W616" s="12">
        <f t="shared" si="134"/>
        <v>0</v>
      </c>
      <c r="X616" s="12">
        <f t="shared" si="135"/>
        <v>0</v>
      </c>
      <c r="Y616" s="12">
        <f t="shared" si="136"/>
        <v>0</v>
      </c>
      <c r="Z616" s="12">
        <f t="shared" si="137"/>
        <v>0</v>
      </c>
      <c r="AA616" s="12">
        <f t="shared" si="140"/>
        <v>0</v>
      </c>
      <c r="AB616" s="12" t="str">
        <f t="shared" si="129"/>
        <v>00</v>
      </c>
      <c r="AC616" s="85" t="e">
        <f>VLOOKUP(AB616,'AMI Ref (2)'!T:U,2,FALSE)</f>
        <v>#N/A</v>
      </c>
      <c r="AD616" s="86"/>
      <c r="AE616" s="77">
        <f>IF(AND($D616=0,$J616="Oil"),'AMI Ref (2)'!$K$5,IF(AND($D616=0,$J616="Gas"),'AMI Ref (2)'!$L$5,IF(AND($D616=0,$J616="Electric"),'AMI Ref (2)'!$M$5,IF(AND($D616=0,$J616="N/A"),0,0))))</f>
        <v>0</v>
      </c>
      <c r="AF616" s="77">
        <f>IF(AND($D616=1,$J616="Oil"),'AMI Ref (2)'!$K$6,IF(AND($D616=1,$J616="Gas"),'AMI Ref (2)'!$L$6,IF(AND($D616=1,$J616="Electric"),'AMI Ref (2)'!$M$6,IF(AND($D616=1,$J616="N/A"),0,0))))</f>
        <v>0</v>
      </c>
      <c r="AG616" s="77">
        <f>IF(AND($D616=2,$J616="Oil"),'AMI Ref (2)'!$K$7,IF(AND($D616=2,$J616="Gas"),'AMI Ref (2)'!$L$7,IF(AND($D616=2,$J616="Electric"),'AMI Ref (2)'!$M$7,IF(AND($D616=2,$J616="N/A"),0,0))))</f>
        <v>0</v>
      </c>
      <c r="AH616" s="77">
        <f>IF(AND($D616=3,$J616="Oil"),'AMI Ref (2)'!$K$8,IF(AND($D616=3,$J616="Gas"),'AMI Ref (2)'!$L$8,IF(AND($D616=3,$J616="Electric"),'AMI Ref (2)'!$M$8,IF(AND($D616=3,$J616="N/A"),0,0))))</f>
        <v>0</v>
      </c>
      <c r="AI616" s="77">
        <f>IF(AND($D616=4,$J616="Oil"),'AMI Ref (2)'!$K$9,IF(AND($D616=4,$J616="Gas"),'AMI Ref (2)'!$L$9,IF(AND($D616=4,$J616="Electric"),'AMI Ref (2)'!$M$9,IF(AND($D616=4,$J616="N/A"),0,0))))</f>
        <v>0</v>
      </c>
      <c r="AJ616" s="77">
        <f>IF(AND($D616=5,$J616="Oil"),'AMI Ref (2)'!$K$10,IF(AND($D616=5,$J616="Gas"),'AMI Ref (2)'!$L$10,IF(AND($D616=5,$J616="Electric"),'AMI Ref (2)'!$M$10,IF(AND($D616=5,$J616="N/A"),0,0))))</f>
        <v>0</v>
      </c>
      <c r="AK616" s="42"/>
      <c r="AL616" s="77">
        <f>IF(AND($D616=0,$K616="Oil"),'AMI Ref (2)'!$N$5,IF(AND($D616=0,$K616="Gas"),'AMI Ref (2)'!$O$5,IF(AND($D616=0,$K616="Electric"),'AMI Ref (2)'!$P$5,IF(AND($D616=0,$K616="N/A"),0,0))))</f>
        <v>0</v>
      </c>
      <c r="AM616" s="77">
        <f>IF(AND($D616=1,$K616="Oil"),'AMI Ref (2)'!$N$6,IF(AND($D616=1,$K616="Gas"),'AMI Ref (2)'!$O$6,IF(AND($D616=1,$K616="Electric"),'AMI Ref (2)'!$P$6,IF(AND($D616=1,$K616="N/A"),0,0))))</f>
        <v>0</v>
      </c>
      <c r="AN616" s="77">
        <f>IF(AND($D616=2,$K616="Oil"),'AMI Ref (2)'!$N$7,IF(AND($D616=2,$K616="Gas"),'AMI Ref (2)'!$O$7,IF(AND($D616=2,$K616="Electric"),'AMI Ref (2)'!$P$7,IF(AND($D616=2,$K616="N/A"),0,0))))</f>
        <v>0</v>
      </c>
      <c r="AO616" s="77">
        <f>IF(AND($D616=3,$K616="Oil"),'AMI Ref (2)'!$N$8,IF(AND($D616=3,$K616="Gas"),'AMI Ref (2)'!$O$8,IF(AND($D616=3,$K616="Electric"),'AMI Ref (2)'!$P$8,IF(AND($D616=3,$K616="N/A"),0,0))))</f>
        <v>0</v>
      </c>
      <c r="AP616" s="77">
        <f>IF(AND($D616=4,$K616="Oil"),'AMI Ref (2)'!$N$9,IF(AND($D616=4,$K616="Gas"),'AMI Ref (2)'!$O$9,IF(AND($D616=4,$K616="Electric"),'AMI Ref (2)'!$P$9,IF(AND($D616=4,$K616="N/A"),0,0))))</f>
        <v>0</v>
      </c>
      <c r="AQ616" s="77">
        <f>IF(AND($D616=5,$K616="Oil"),'AMI Ref (2)'!$N$10,IF(AND($D616=5,$K616="Gas"),'AMI Ref (2)'!$O$10,IF(AND($D616=5,$K616="Electric"),'AMI Ref (2)'!$P$10,IF(AND($D616=5,$K616="N/A"),0,0))))</f>
        <v>0</v>
      </c>
      <c r="AR616" s="86">
        <f t="shared" si="138"/>
        <v>0</v>
      </c>
      <c r="AS616" s="87" t="e">
        <f t="shared" si="139"/>
        <v>#N/A</v>
      </c>
    </row>
    <row r="617" spans="1:45" x14ac:dyDescent="0.2">
      <c r="A617" s="68">
        <v>615</v>
      </c>
      <c r="B617" s="79">
        <f>Input!E632</f>
        <v>0</v>
      </c>
      <c r="C617" s="79">
        <f>Input!F632</f>
        <v>0</v>
      </c>
      <c r="D617" s="79">
        <f>Input!G632</f>
        <v>0</v>
      </c>
      <c r="E617" s="79">
        <f>Input!H632</f>
        <v>0</v>
      </c>
      <c r="F617" s="80">
        <f>Input!I632</f>
        <v>0</v>
      </c>
      <c r="G617" s="80">
        <f>Input!J632</f>
        <v>0</v>
      </c>
      <c r="H617" s="79">
        <f>Input!K632</f>
        <v>0</v>
      </c>
      <c r="I617" s="79">
        <f>Input!L632</f>
        <v>0</v>
      </c>
      <c r="J617" s="79">
        <f>Input!M632</f>
        <v>0</v>
      </c>
      <c r="K617" s="79">
        <f>Input!N632</f>
        <v>0</v>
      </c>
      <c r="L617" s="79">
        <f>Input!O632</f>
        <v>0</v>
      </c>
      <c r="M617" s="81" t="str">
        <f t="shared" si="130"/>
        <v/>
      </c>
      <c r="N617" s="82">
        <f t="shared" si="131"/>
        <v>0</v>
      </c>
      <c r="O617" s="83">
        <f>Input!C632</f>
        <v>0</v>
      </c>
      <c r="P617" s="83"/>
      <c r="R617" s="11">
        <f t="shared" si="127"/>
        <v>0</v>
      </c>
      <c r="S617" s="15" t="str">
        <f t="shared" si="128"/>
        <v xml:space="preserve"> </v>
      </c>
      <c r="T617" s="15"/>
      <c r="U617" s="12">
        <f t="shared" si="132"/>
        <v>0</v>
      </c>
      <c r="V617" s="12">
        <f t="shared" si="133"/>
        <v>0</v>
      </c>
      <c r="W617" s="12">
        <f t="shared" si="134"/>
        <v>0</v>
      </c>
      <c r="X617" s="12">
        <f t="shared" si="135"/>
        <v>0</v>
      </c>
      <c r="Y617" s="12">
        <f t="shared" si="136"/>
        <v>0</v>
      </c>
      <c r="Z617" s="12">
        <f t="shared" si="137"/>
        <v>0</v>
      </c>
      <c r="AA617" s="12">
        <f t="shared" si="140"/>
        <v>0</v>
      </c>
      <c r="AB617" s="12" t="str">
        <f t="shared" si="129"/>
        <v>00</v>
      </c>
      <c r="AC617" s="85" t="e">
        <f>VLOOKUP(AB617,'AMI Ref (2)'!T:U,2,FALSE)</f>
        <v>#N/A</v>
      </c>
      <c r="AD617" s="86"/>
      <c r="AE617" s="77">
        <f>IF(AND($D617=0,$J617="Oil"),'AMI Ref (2)'!$K$5,IF(AND($D617=0,$J617="Gas"),'AMI Ref (2)'!$L$5,IF(AND($D617=0,$J617="Electric"),'AMI Ref (2)'!$M$5,IF(AND($D617=0,$J617="N/A"),0,0))))</f>
        <v>0</v>
      </c>
      <c r="AF617" s="77">
        <f>IF(AND($D617=1,$J617="Oil"),'AMI Ref (2)'!$K$6,IF(AND($D617=1,$J617="Gas"),'AMI Ref (2)'!$L$6,IF(AND($D617=1,$J617="Electric"),'AMI Ref (2)'!$M$6,IF(AND($D617=1,$J617="N/A"),0,0))))</f>
        <v>0</v>
      </c>
      <c r="AG617" s="77">
        <f>IF(AND($D617=2,$J617="Oil"),'AMI Ref (2)'!$K$7,IF(AND($D617=2,$J617="Gas"),'AMI Ref (2)'!$L$7,IF(AND($D617=2,$J617="Electric"),'AMI Ref (2)'!$M$7,IF(AND($D617=2,$J617="N/A"),0,0))))</f>
        <v>0</v>
      </c>
      <c r="AH617" s="77">
        <f>IF(AND($D617=3,$J617="Oil"),'AMI Ref (2)'!$K$8,IF(AND($D617=3,$J617="Gas"),'AMI Ref (2)'!$L$8,IF(AND($D617=3,$J617="Electric"),'AMI Ref (2)'!$M$8,IF(AND($D617=3,$J617="N/A"),0,0))))</f>
        <v>0</v>
      </c>
      <c r="AI617" s="77">
        <f>IF(AND($D617=4,$J617="Oil"),'AMI Ref (2)'!$K$9,IF(AND($D617=4,$J617="Gas"),'AMI Ref (2)'!$L$9,IF(AND($D617=4,$J617="Electric"),'AMI Ref (2)'!$M$9,IF(AND($D617=4,$J617="N/A"),0,0))))</f>
        <v>0</v>
      </c>
      <c r="AJ617" s="77">
        <f>IF(AND($D617=5,$J617="Oil"),'AMI Ref (2)'!$K$10,IF(AND($D617=5,$J617="Gas"),'AMI Ref (2)'!$L$10,IF(AND($D617=5,$J617="Electric"),'AMI Ref (2)'!$M$10,IF(AND($D617=5,$J617="N/A"),0,0))))</f>
        <v>0</v>
      </c>
      <c r="AK617" s="42"/>
      <c r="AL617" s="77">
        <f>IF(AND($D617=0,$K617="Oil"),'AMI Ref (2)'!$N$5,IF(AND($D617=0,$K617="Gas"),'AMI Ref (2)'!$O$5,IF(AND($D617=0,$K617="Electric"),'AMI Ref (2)'!$P$5,IF(AND($D617=0,$K617="N/A"),0,0))))</f>
        <v>0</v>
      </c>
      <c r="AM617" s="77">
        <f>IF(AND($D617=1,$K617="Oil"),'AMI Ref (2)'!$N$6,IF(AND($D617=1,$K617="Gas"),'AMI Ref (2)'!$O$6,IF(AND($D617=1,$K617="Electric"),'AMI Ref (2)'!$P$6,IF(AND($D617=1,$K617="N/A"),0,0))))</f>
        <v>0</v>
      </c>
      <c r="AN617" s="77">
        <f>IF(AND($D617=2,$K617="Oil"),'AMI Ref (2)'!$N$7,IF(AND($D617=2,$K617="Gas"),'AMI Ref (2)'!$O$7,IF(AND($D617=2,$K617="Electric"),'AMI Ref (2)'!$P$7,IF(AND($D617=2,$K617="N/A"),0,0))))</f>
        <v>0</v>
      </c>
      <c r="AO617" s="77">
        <f>IF(AND($D617=3,$K617="Oil"),'AMI Ref (2)'!$N$8,IF(AND($D617=3,$K617="Gas"),'AMI Ref (2)'!$O$8,IF(AND($D617=3,$K617="Electric"),'AMI Ref (2)'!$P$8,IF(AND($D617=3,$K617="N/A"),0,0))))</f>
        <v>0</v>
      </c>
      <c r="AP617" s="77">
        <f>IF(AND($D617=4,$K617="Oil"),'AMI Ref (2)'!$N$9,IF(AND($D617=4,$K617="Gas"),'AMI Ref (2)'!$O$9,IF(AND($D617=4,$K617="Electric"),'AMI Ref (2)'!$P$9,IF(AND($D617=4,$K617="N/A"),0,0))))</f>
        <v>0</v>
      </c>
      <c r="AQ617" s="77">
        <f>IF(AND($D617=5,$K617="Oil"),'AMI Ref (2)'!$N$10,IF(AND($D617=5,$K617="Gas"),'AMI Ref (2)'!$O$10,IF(AND($D617=5,$K617="Electric"),'AMI Ref (2)'!$P$10,IF(AND($D617=5,$K617="N/A"),0,0))))</f>
        <v>0</v>
      </c>
      <c r="AR617" s="86">
        <f t="shared" si="138"/>
        <v>0</v>
      </c>
      <c r="AS617" s="87" t="e">
        <f t="shared" si="139"/>
        <v>#N/A</v>
      </c>
    </row>
    <row r="618" spans="1:45" x14ac:dyDescent="0.2">
      <c r="A618" s="68">
        <v>616</v>
      </c>
      <c r="B618" s="79">
        <f>Input!E633</f>
        <v>0</v>
      </c>
      <c r="C618" s="79">
        <f>Input!F633</f>
        <v>0</v>
      </c>
      <c r="D618" s="79">
        <f>Input!G633</f>
        <v>0</v>
      </c>
      <c r="E618" s="79">
        <f>Input!H633</f>
        <v>0</v>
      </c>
      <c r="F618" s="80">
        <f>Input!I633</f>
        <v>0</v>
      </c>
      <c r="G618" s="80">
        <f>Input!J633</f>
        <v>0</v>
      </c>
      <c r="H618" s="79">
        <f>Input!K633</f>
        <v>0</v>
      </c>
      <c r="I618" s="79">
        <f>Input!L633</f>
        <v>0</v>
      </c>
      <c r="J618" s="79">
        <f>Input!M633</f>
        <v>0</v>
      </c>
      <c r="K618" s="79">
        <f>Input!N633</f>
        <v>0</v>
      </c>
      <c r="L618" s="79">
        <f>Input!O633</f>
        <v>0</v>
      </c>
      <c r="M618" s="81" t="str">
        <f t="shared" si="130"/>
        <v/>
      </c>
      <c r="N618" s="82">
        <f t="shared" si="131"/>
        <v>0</v>
      </c>
      <c r="O618" s="83">
        <f>Input!C633</f>
        <v>0</v>
      </c>
      <c r="P618" s="83"/>
      <c r="R618" s="11">
        <f t="shared" si="127"/>
        <v>0</v>
      </c>
      <c r="S618" s="15" t="str">
        <f t="shared" si="128"/>
        <v xml:space="preserve"> </v>
      </c>
      <c r="T618" s="15"/>
      <c r="U618" s="12">
        <f t="shared" si="132"/>
        <v>0</v>
      </c>
      <c r="V618" s="12">
        <f t="shared" si="133"/>
        <v>0</v>
      </c>
      <c r="W618" s="12">
        <f t="shared" si="134"/>
        <v>0</v>
      </c>
      <c r="X618" s="12">
        <f t="shared" si="135"/>
        <v>0</v>
      </c>
      <c r="Y618" s="12">
        <f t="shared" si="136"/>
        <v>0</v>
      </c>
      <c r="Z618" s="12">
        <f t="shared" si="137"/>
        <v>0</v>
      </c>
      <c r="AA618" s="12">
        <f t="shared" si="140"/>
        <v>0</v>
      </c>
      <c r="AB618" s="12" t="str">
        <f t="shared" si="129"/>
        <v>00</v>
      </c>
      <c r="AC618" s="85" t="e">
        <f>VLOOKUP(AB618,'AMI Ref (2)'!T:U,2,FALSE)</f>
        <v>#N/A</v>
      </c>
      <c r="AD618" s="86"/>
      <c r="AE618" s="77">
        <f>IF(AND($D618=0,$J618="Oil"),'AMI Ref (2)'!$K$5,IF(AND($D618=0,$J618="Gas"),'AMI Ref (2)'!$L$5,IF(AND($D618=0,$J618="Electric"),'AMI Ref (2)'!$M$5,IF(AND($D618=0,$J618="N/A"),0,0))))</f>
        <v>0</v>
      </c>
      <c r="AF618" s="77">
        <f>IF(AND($D618=1,$J618="Oil"),'AMI Ref (2)'!$K$6,IF(AND($D618=1,$J618="Gas"),'AMI Ref (2)'!$L$6,IF(AND($D618=1,$J618="Electric"),'AMI Ref (2)'!$M$6,IF(AND($D618=1,$J618="N/A"),0,0))))</f>
        <v>0</v>
      </c>
      <c r="AG618" s="77">
        <f>IF(AND($D618=2,$J618="Oil"),'AMI Ref (2)'!$K$7,IF(AND($D618=2,$J618="Gas"),'AMI Ref (2)'!$L$7,IF(AND($D618=2,$J618="Electric"),'AMI Ref (2)'!$M$7,IF(AND($D618=2,$J618="N/A"),0,0))))</f>
        <v>0</v>
      </c>
      <c r="AH618" s="77">
        <f>IF(AND($D618=3,$J618="Oil"),'AMI Ref (2)'!$K$8,IF(AND($D618=3,$J618="Gas"),'AMI Ref (2)'!$L$8,IF(AND($D618=3,$J618="Electric"),'AMI Ref (2)'!$M$8,IF(AND($D618=3,$J618="N/A"),0,0))))</f>
        <v>0</v>
      </c>
      <c r="AI618" s="77">
        <f>IF(AND($D618=4,$J618="Oil"),'AMI Ref (2)'!$K$9,IF(AND($D618=4,$J618="Gas"),'AMI Ref (2)'!$L$9,IF(AND($D618=4,$J618="Electric"),'AMI Ref (2)'!$M$9,IF(AND($D618=4,$J618="N/A"),0,0))))</f>
        <v>0</v>
      </c>
      <c r="AJ618" s="77">
        <f>IF(AND($D618=5,$J618="Oil"),'AMI Ref (2)'!$K$10,IF(AND($D618=5,$J618="Gas"),'AMI Ref (2)'!$L$10,IF(AND($D618=5,$J618="Electric"),'AMI Ref (2)'!$M$10,IF(AND($D618=5,$J618="N/A"),0,0))))</f>
        <v>0</v>
      </c>
      <c r="AK618" s="42"/>
      <c r="AL618" s="77">
        <f>IF(AND($D618=0,$K618="Oil"),'AMI Ref (2)'!$N$5,IF(AND($D618=0,$K618="Gas"),'AMI Ref (2)'!$O$5,IF(AND($D618=0,$K618="Electric"),'AMI Ref (2)'!$P$5,IF(AND($D618=0,$K618="N/A"),0,0))))</f>
        <v>0</v>
      </c>
      <c r="AM618" s="77">
        <f>IF(AND($D618=1,$K618="Oil"),'AMI Ref (2)'!$N$6,IF(AND($D618=1,$K618="Gas"),'AMI Ref (2)'!$O$6,IF(AND($D618=1,$K618="Electric"),'AMI Ref (2)'!$P$6,IF(AND($D618=1,$K618="N/A"),0,0))))</f>
        <v>0</v>
      </c>
      <c r="AN618" s="77">
        <f>IF(AND($D618=2,$K618="Oil"),'AMI Ref (2)'!$N$7,IF(AND($D618=2,$K618="Gas"),'AMI Ref (2)'!$O$7,IF(AND($D618=2,$K618="Electric"),'AMI Ref (2)'!$P$7,IF(AND($D618=2,$K618="N/A"),0,0))))</f>
        <v>0</v>
      </c>
      <c r="AO618" s="77">
        <f>IF(AND($D618=3,$K618="Oil"),'AMI Ref (2)'!$N$8,IF(AND($D618=3,$K618="Gas"),'AMI Ref (2)'!$O$8,IF(AND($D618=3,$K618="Electric"),'AMI Ref (2)'!$P$8,IF(AND($D618=3,$K618="N/A"),0,0))))</f>
        <v>0</v>
      </c>
      <c r="AP618" s="77">
        <f>IF(AND($D618=4,$K618="Oil"),'AMI Ref (2)'!$N$9,IF(AND($D618=4,$K618="Gas"),'AMI Ref (2)'!$O$9,IF(AND($D618=4,$K618="Electric"),'AMI Ref (2)'!$P$9,IF(AND($D618=4,$K618="N/A"),0,0))))</f>
        <v>0</v>
      </c>
      <c r="AQ618" s="77">
        <f>IF(AND($D618=5,$K618="Oil"),'AMI Ref (2)'!$N$10,IF(AND($D618=5,$K618="Gas"),'AMI Ref (2)'!$O$10,IF(AND($D618=5,$K618="Electric"),'AMI Ref (2)'!$P$10,IF(AND($D618=5,$K618="N/A"),0,0))))</f>
        <v>0</v>
      </c>
      <c r="AR618" s="86">
        <f t="shared" si="138"/>
        <v>0</v>
      </c>
      <c r="AS618" s="87" t="e">
        <f t="shared" si="139"/>
        <v>#N/A</v>
      </c>
    </row>
    <row r="619" spans="1:45" x14ac:dyDescent="0.2">
      <c r="A619" s="68">
        <v>617</v>
      </c>
      <c r="B619" s="79">
        <f>Input!E634</f>
        <v>0</v>
      </c>
      <c r="C619" s="79">
        <f>Input!F634</f>
        <v>0</v>
      </c>
      <c r="D619" s="79">
        <f>Input!G634</f>
        <v>0</v>
      </c>
      <c r="E619" s="79">
        <f>Input!H634</f>
        <v>0</v>
      </c>
      <c r="F619" s="80">
        <f>Input!I634</f>
        <v>0</v>
      </c>
      <c r="G619" s="80">
        <f>Input!J634</f>
        <v>0</v>
      </c>
      <c r="H619" s="79">
        <f>Input!K634</f>
        <v>0</v>
      </c>
      <c r="I619" s="79">
        <f>Input!L634</f>
        <v>0</v>
      </c>
      <c r="J619" s="79">
        <f>Input!M634</f>
        <v>0</v>
      </c>
      <c r="K619" s="79">
        <f>Input!N634</f>
        <v>0</v>
      </c>
      <c r="L619" s="79">
        <f>Input!O634</f>
        <v>0</v>
      </c>
      <c r="M619" s="81" t="str">
        <f t="shared" si="130"/>
        <v/>
      </c>
      <c r="N619" s="82">
        <f t="shared" si="131"/>
        <v>0</v>
      </c>
      <c r="O619" s="83">
        <f>Input!C634</f>
        <v>0</v>
      </c>
      <c r="P619" s="83"/>
      <c r="R619" s="11">
        <f t="shared" si="127"/>
        <v>0</v>
      </c>
      <c r="S619" s="15" t="str">
        <f t="shared" si="128"/>
        <v xml:space="preserve"> </v>
      </c>
      <c r="T619" s="15"/>
      <c r="U619" s="12">
        <f t="shared" si="132"/>
        <v>0</v>
      </c>
      <c r="V619" s="12">
        <f t="shared" si="133"/>
        <v>0</v>
      </c>
      <c r="W619" s="12">
        <f t="shared" si="134"/>
        <v>0</v>
      </c>
      <c r="X619" s="12">
        <f t="shared" si="135"/>
        <v>0</v>
      </c>
      <c r="Y619" s="12">
        <f t="shared" si="136"/>
        <v>0</v>
      </c>
      <c r="Z619" s="12">
        <f t="shared" si="137"/>
        <v>0</v>
      </c>
      <c r="AA619" s="12">
        <f t="shared" si="140"/>
        <v>0</v>
      </c>
      <c r="AB619" s="12" t="str">
        <f t="shared" si="129"/>
        <v>00</v>
      </c>
      <c r="AC619" s="85" t="e">
        <f>VLOOKUP(AB619,'AMI Ref (2)'!T:U,2,FALSE)</f>
        <v>#N/A</v>
      </c>
      <c r="AD619" s="86"/>
      <c r="AE619" s="77">
        <f>IF(AND($D619=0,$J619="Oil"),'AMI Ref (2)'!$K$5,IF(AND($D619=0,$J619="Gas"),'AMI Ref (2)'!$L$5,IF(AND($D619=0,$J619="Electric"),'AMI Ref (2)'!$M$5,IF(AND($D619=0,$J619="N/A"),0,0))))</f>
        <v>0</v>
      </c>
      <c r="AF619" s="77">
        <f>IF(AND($D619=1,$J619="Oil"),'AMI Ref (2)'!$K$6,IF(AND($D619=1,$J619="Gas"),'AMI Ref (2)'!$L$6,IF(AND($D619=1,$J619="Electric"),'AMI Ref (2)'!$M$6,IF(AND($D619=1,$J619="N/A"),0,0))))</f>
        <v>0</v>
      </c>
      <c r="AG619" s="77">
        <f>IF(AND($D619=2,$J619="Oil"),'AMI Ref (2)'!$K$7,IF(AND($D619=2,$J619="Gas"),'AMI Ref (2)'!$L$7,IF(AND($D619=2,$J619="Electric"),'AMI Ref (2)'!$M$7,IF(AND($D619=2,$J619="N/A"),0,0))))</f>
        <v>0</v>
      </c>
      <c r="AH619" s="77">
        <f>IF(AND($D619=3,$J619="Oil"),'AMI Ref (2)'!$K$8,IF(AND($D619=3,$J619="Gas"),'AMI Ref (2)'!$L$8,IF(AND($D619=3,$J619="Electric"),'AMI Ref (2)'!$M$8,IF(AND($D619=3,$J619="N/A"),0,0))))</f>
        <v>0</v>
      </c>
      <c r="AI619" s="77">
        <f>IF(AND($D619=4,$J619="Oil"),'AMI Ref (2)'!$K$9,IF(AND($D619=4,$J619="Gas"),'AMI Ref (2)'!$L$9,IF(AND($D619=4,$J619="Electric"),'AMI Ref (2)'!$M$9,IF(AND($D619=4,$J619="N/A"),0,0))))</f>
        <v>0</v>
      </c>
      <c r="AJ619" s="77">
        <f>IF(AND($D619=5,$J619="Oil"),'AMI Ref (2)'!$K$10,IF(AND($D619=5,$J619="Gas"),'AMI Ref (2)'!$L$10,IF(AND($D619=5,$J619="Electric"),'AMI Ref (2)'!$M$10,IF(AND($D619=5,$J619="N/A"),0,0))))</f>
        <v>0</v>
      </c>
      <c r="AK619" s="42"/>
      <c r="AL619" s="77">
        <f>IF(AND($D619=0,$K619="Oil"),'AMI Ref (2)'!$N$5,IF(AND($D619=0,$K619="Gas"),'AMI Ref (2)'!$O$5,IF(AND($D619=0,$K619="Electric"),'AMI Ref (2)'!$P$5,IF(AND($D619=0,$K619="N/A"),0,0))))</f>
        <v>0</v>
      </c>
      <c r="AM619" s="77">
        <f>IF(AND($D619=1,$K619="Oil"),'AMI Ref (2)'!$N$6,IF(AND($D619=1,$K619="Gas"),'AMI Ref (2)'!$O$6,IF(AND($D619=1,$K619="Electric"),'AMI Ref (2)'!$P$6,IF(AND($D619=1,$K619="N/A"),0,0))))</f>
        <v>0</v>
      </c>
      <c r="AN619" s="77">
        <f>IF(AND($D619=2,$K619="Oil"),'AMI Ref (2)'!$N$7,IF(AND($D619=2,$K619="Gas"),'AMI Ref (2)'!$O$7,IF(AND($D619=2,$K619="Electric"),'AMI Ref (2)'!$P$7,IF(AND($D619=2,$K619="N/A"),0,0))))</f>
        <v>0</v>
      </c>
      <c r="AO619" s="77">
        <f>IF(AND($D619=3,$K619="Oil"),'AMI Ref (2)'!$N$8,IF(AND($D619=3,$K619="Gas"),'AMI Ref (2)'!$O$8,IF(AND($D619=3,$K619="Electric"),'AMI Ref (2)'!$P$8,IF(AND($D619=3,$K619="N/A"),0,0))))</f>
        <v>0</v>
      </c>
      <c r="AP619" s="77">
        <f>IF(AND($D619=4,$K619="Oil"),'AMI Ref (2)'!$N$9,IF(AND($D619=4,$K619="Gas"),'AMI Ref (2)'!$O$9,IF(AND($D619=4,$K619="Electric"),'AMI Ref (2)'!$P$9,IF(AND($D619=4,$K619="N/A"),0,0))))</f>
        <v>0</v>
      </c>
      <c r="AQ619" s="77">
        <f>IF(AND($D619=5,$K619="Oil"),'AMI Ref (2)'!$N$10,IF(AND($D619=5,$K619="Gas"),'AMI Ref (2)'!$O$10,IF(AND($D619=5,$K619="Electric"),'AMI Ref (2)'!$P$10,IF(AND($D619=5,$K619="N/A"),0,0))))</f>
        <v>0</v>
      </c>
      <c r="AR619" s="86">
        <f t="shared" si="138"/>
        <v>0</v>
      </c>
      <c r="AS619" s="87" t="e">
        <f t="shared" si="139"/>
        <v>#N/A</v>
      </c>
    </row>
    <row r="620" spans="1:45" x14ac:dyDescent="0.2">
      <c r="A620" s="68">
        <v>618</v>
      </c>
      <c r="B620" s="79">
        <f>Input!E635</f>
        <v>0</v>
      </c>
      <c r="C620" s="79">
        <f>Input!F635</f>
        <v>0</v>
      </c>
      <c r="D620" s="79">
        <f>Input!G635</f>
        <v>0</v>
      </c>
      <c r="E620" s="79">
        <f>Input!H635</f>
        <v>0</v>
      </c>
      <c r="F620" s="80">
        <f>Input!I635</f>
        <v>0</v>
      </c>
      <c r="G620" s="80">
        <f>Input!J635</f>
        <v>0</v>
      </c>
      <c r="H620" s="79">
        <f>Input!K635</f>
        <v>0</v>
      </c>
      <c r="I620" s="79">
        <f>Input!L635</f>
        <v>0</v>
      </c>
      <c r="J620" s="79">
        <f>Input!M635</f>
        <v>0</v>
      </c>
      <c r="K620" s="79">
        <f>Input!N635</f>
        <v>0</v>
      </c>
      <c r="L620" s="79">
        <f>Input!O635</f>
        <v>0</v>
      </c>
      <c r="M620" s="81" t="str">
        <f t="shared" si="130"/>
        <v/>
      </c>
      <c r="N620" s="82">
        <f t="shared" si="131"/>
        <v>0</v>
      </c>
      <c r="O620" s="83">
        <f>Input!C635</f>
        <v>0</v>
      </c>
      <c r="P620" s="83"/>
      <c r="R620" s="11">
        <f t="shared" si="127"/>
        <v>0</v>
      </c>
      <c r="S620" s="15" t="str">
        <f t="shared" si="128"/>
        <v xml:space="preserve"> </v>
      </c>
      <c r="T620" s="15"/>
      <c r="U620" s="12">
        <f t="shared" si="132"/>
        <v>0</v>
      </c>
      <c r="V620" s="12">
        <f t="shared" si="133"/>
        <v>0</v>
      </c>
      <c r="W620" s="12">
        <f t="shared" si="134"/>
        <v>0</v>
      </c>
      <c r="X620" s="12">
        <f t="shared" si="135"/>
        <v>0</v>
      </c>
      <c r="Y620" s="12">
        <f t="shared" si="136"/>
        <v>0</v>
      </c>
      <c r="Z620" s="12">
        <f t="shared" si="137"/>
        <v>0</v>
      </c>
      <c r="AA620" s="12">
        <f t="shared" si="140"/>
        <v>0</v>
      </c>
      <c r="AB620" s="12" t="str">
        <f t="shared" si="129"/>
        <v>00</v>
      </c>
      <c r="AC620" s="85" t="e">
        <f>VLOOKUP(AB620,'AMI Ref (2)'!T:U,2,FALSE)</f>
        <v>#N/A</v>
      </c>
      <c r="AD620" s="86"/>
      <c r="AE620" s="77">
        <f>IF(AND($D620=0,$J620="Oil"),'AMI Ref (2)'!$K$5,IF(AND($D620=0,$J620="Gas"),'AMI Ref (2)'!$L$5,IF(AND($D620=0,$J620="Electric"),'AMI Ref (2)'!$M$5,IF(AND($D620=0,$J620="N/A"),0,0))))</f>
        <v>0</v>
      </c>
      <c r="AF620" s="77">
        <f>IF(AND($D620=1,$J620="Oil"),'AMI Ref (2)'!$K$6,IF(AND($D620=1,$J620="Gas"),'AMI Ref (2)'!$L$6,IF(AND($D620=1,$J620="Electric"),'AMI Ref (2)'!$M$6,IF(AND($D620=1,$J620="N/A"),0,0))))</f>
        <v>0</v>
      </c>
      <c r="AG620" s="77">
        <f>IF(AND($D620=2,$J620="Oil"),'AMI Ref (2)'!$K$7,IF(AND($D620=2,$J620="Gas"),'AMI Ref (2)'!$L$7,IF(AND($D620=2,$J620="Electric"),'AMI Ref (2)'!$M$7,IF(AND($D620=2,$J620="N/A"),0,0))))</f>
        <v>0</v>
      </c>
      <c r="AH620" s="77">
        <f>IF(AND($D620=3,$J620="Oil"),'AMI Ref (2)'!$K$8,IF(AND($D620=3,$J620="Gas"),'AMI Ref (2)'!$L$8,IF(AND($D620=3,$J620="Electric"),'AMI Ref (2)'!$M$8,IF(AND($D620=3,$J620="N/A"),0,0))))</f>
        <v>0</v>
      </c>
      <c r="AI620" s="77">
        <f>IF(AND($D620=4,$J620="Oil"),'AMI Ref (2)'!$K$9,IF(AND($D620=4,$J620="Gas"),'AMI Ref (2)'!$L$9,IF(AND($D620=4,$J620="Electric"),'AMI Ref (2)'!$M$9,IF(AND($D620=4,$J620="N/A"),0,0))))</f>
        <v>0</v>
      </c>
      <c r="AJ620" s="77">
        <f>IF(AND($D620=5,$J620="Oil"),'AMI Ref (2)'!$K$10,IF(AND($D620=5,$J620="Gas"),'AMI Ref (2)'!$L$10,IF(AND($D620=5,$J620="Electric"),'AMI Ref (2)'!$M$10,IF(AND($D620=5,$J620="N/A"),0,0))))</f>
        <v>0</v>
      </c>
      <c r="AK620" s="42"/>
      <c r="AL620" s="77">
        <f>IF(AND($D620=0,$K620="Oil"),'AMI Ref (2)'!$N$5,IF(AND($D620=0,$K620="Gas"),'AMI Ref (2)'!$O$5,IF(AND($D620=0,$K620="Electric"),'AMI Ref (2)'!$P$5,IF(AND($D620=0,$K620="N/A"),0,0))))</f>
        <v>0</v>
      </c>
      <c r="AM620" s="77">
        <f>IF(AND($D620=1,$K620="Oil"),'AMI Ref (2)'!$N$6,IF(AND($D620=1,$K620="Gas"),'AMI Ref (2)'!$O$6,IF(AND($D620=1,$K620="Electric"),'AMI Ref (2)'!$P$6,IF(AND($D620=1,$K620="N/A"),0,0))))</f>
        <v>0</v>
      </c>
      <c r="AN620" s="77">
        <f>IF(AND($D620=2,$K620="Oil"),'AMI Ref (2)'!$N$7,IF(AND($D620=2,$K620="Gas"),'AMI Ref (2)'!$O$7,IF(AND($D620=2,$K620="Electric"),'AMI Ref (2)'!$P$7,IF(AND($D620=2,$K620="N/A"),0,0))))</f>
        <v>0</v>
      </c>
      <c r="AO620" s="77">
        <f>IF(AND($D620=3,$K620="Oil"),'AMI Ref (2)'!$N$8,IF(AND($D620=3,$K620="Gas"),'AMI Ref (2)'!$O$8,IF(AND($D620=3,$K620="Electric"),'AMI Ref (2)'!$P$8,IF(AND($D620=3,$K620="N/A"),0,0))))</f>
        <v>0</v>
      </c>
      <c r="AP620" s="77">
        <f>IF(AND($D620=4,$K620="Oil"),'AMI Ref (2)'!$N$9,IF(AND($D620=4,$K620="Gas"),'AMI Ref (2)'!$O$9,IF(AND($D620=4,$K620="Electric"),'AMI Ref (2)'!$P$9,IF(AND($D620=4,$K620="N/A"),0,0))))</f>
        <v>0</v>
      </c>
      <c r="AQ620" s="77">
        <f>IF(AND($D620=5,$K620="Oil"),'AMI Ref (2)'!$N$10,IF(AND($D620=5,$K620="Gas"),'AMI Ref (2)'!$O$10,IF(AND($D620=5,$K620="Electric"),'AMI Ref (2)'!$P$10,IF(AND($D620=5,$K620="N/A"),0,0))))</f>
        <v>0</v>
      </c>
      <c r="AR620" s="86">
        <f t="shared" si="138"/>
        <v>0</v>
      </c>
      <c r="AS620" s="87" t="e">
        <f t="shared" si="139"/>
        <v>#N/A</v>
      </c>
    </row>
    <row r="621" spans="1:45" x14ac:dyDescent="0.2">
      <c r="A621" s="68">
        <v>619</v>
      </c>
      <c r="B621" s="79">
        <f>Input!E636</f>
        <v>0</v>
      </c>
      <c r="C621" s="79">
        <f>Input!F636</f>
        <v>0</v>
      </c>
      <c r="D621" s="79">
        <f>Input!G636</f>
        <v>0</v>
      </c>
      <c r="E621" s="79">
        <f>Input!H636</f>
        <v>0</v>
      </c>
      <c r="F621" s="80">
        <f>Input!I636</f>
        <v>0</v>
      </c>
      <c r="G621" s="80">
        <f>Input!J636</f>
        <v>0</v>
      </c>
      <c r="H621" s="79">
        <f>Input!K636</f>
        <v>0</v>
      </c>
      <c r="I621" s="79">
        <f>Input!L636</f>
        <v>0</v>
      </c>
      <c r="J621" s="79">
        <f>Input!M636</f>
        <v>0</v>
      </c>
      <c r="K621" s="79">
        <f>Input!N636</f>
        <v>0</v>
      </c>
      <c r="L621" s="79">
        <f>Input!O636</f>
        <v>0</v>
      </c>
      <c r="M621" s="81" t="str">
        <f t="shared" si="130"/>
        <v/>
      </c>
      <c r="N621" s="82">
        <f t="shared" si="131"/>
        <v>0</v>
      </c>
      <c r="O621" s="83">
        <f>Input!C636</f>
        <v>0</v>
      </c>
      <c r="P621" s="83"/>
      <c r="R621" s="11">
        <f t="shared" si="127"/>
        <v>0</v>
      </c>
      <c r="S621" s="15" t="str">
        <f t="shared" si="128"/>
        <v xml:space="preserve"> </v>
      </c>
      <c r="T621" s="15"/>
      <c r="U621" s="12">
        <f t="shared" si="132"/>
        <v>0</v>
      </c>
      <c r="V621" s="12">
        <f t="shared" si="133"/>
        <v>0</v>
      </c>
      <c r="W621" s="12">
        <f t="shared" si="134"/>
        <v>0</v>
      </c>
      <c r="X621" s="12">
        <f t="shared" si="135"/>
        <v>0</v>
      </c>
      <c r="Y621" s="12">
        <f t="shared" si="136"/>
        <v>0</v>
      </c>
      <c r="Z621" s="12">
        <f t="shared" si="137"/>
        <v>0</v>
      </c>
      <c r="AA621" s="12">
        <f t="shared" si="140"/>
        <v>0</v>
      </c>
      <c r="AB621" s="12" t="str">
        <f t="shared" si="129"/>
        <v>00</v>
      </c>
      <c r="AC621" s="85" t="e">
        <f>VLOOKUP(AB621,'AMI Ref (2)'!T:U,2,FALSE)</f>
        <v>#N/A</v>
      </c>
      <c r="AD621" s="86"/>
      <c r="AE621" s="77">
        <f>IF(AND($D621=0,$J621="Oil"),'AMI Ref (2)'!$K$5,IF(AND($D621=0,$J621="Gas"),'AMI Ref (2)'!$L$5,IF(AND($D621=0,$J621="Electric"),'AMI Ref (2)'!$M$5,IF(AND($D621=0,$J621="N/A"),0,0))))</f>
        <v>0</v>
      </c>
      <c r="AF621" s="77">
        <f>IF(AND($D621=1,$J621="Oil"),'AMI Ref (2)'!$K$6,IF(AND($D621=1,$J621="Gas"),'AMI Ref (2)'!$L$6,IF(AND($D621=1,$J621="Electric"),'AMI Ref (2)'!$M$6,IF(AND($D621=1,$J621="N/A"),0,0))))</f>
        <v>0</v>
      </c>
      <c r="AG621" s="77">
        <f>IF(AND($D621=2,$J621="Oil"),'AMI Ref (2)'!$K$7,IF(AND($D621=2,$J621="Gas"),'AMI Ref (2)'!$L$7,IF(AND($D621=2,$J621="Electric"),'AMI Ref (2)'!$M$7,IF(AND($D621=2,$J621="N/A"),0,0))))</f>
        <v>0</v>
      </c>
      <c r="AH621" s="77">
        <f>IF(AND($D621=3,$J621="Oil"),'AMI Ref (2)'!$K$8,IF(AND($D621=3,$J621="Gas"),'AMI Ref (2)'!$L$8,IF(AND($D621=3,$J621="Electric"),'AMI Ref (2)'!$M$8,IF(AND($D621=3,$J621="N/A"),0,0))))</f>
        <v>0</v>
      </c>
      <c r="AI621" s="77">
        <f>IF(AND($D621=4,$J621="Oil"),'AMI Ref (2)'!$K$9,IF(AND($D621=4,$J621="Gas"),'AMI Ref (2)'!$L$9,IF(AND($D621=4,$J621="Electric"),'AMI Ref (2)'!$M$9,IF(AND($D621=4,$J621="N/A"),0,0))))</f>
        <v>0</v>
      </c>
      <c r="AJ621" s="77">
        <f>IF(AND($D621=5,$J621="Oil"),'AMI Ref (2)'!$K$10,IF(AND($D621=5,$J621="Gas"),'AMI Ref (2)'!$L$10,IF(AND($D621=5,$J621="Electric"),'AMI Ref (2)'!$M$10,IF(AND($D621=5,$J621="N/A"),0,0))))</f>
        <v>0</v>
      </c>
      <c r="AK621" s="42"/>
      <c r="AL621" s="77">
        <f>IF(AND($D621=0,$K621="Oil"),'AMI Ref (2)'!$N$5,IF(AND($D621=0,$K621="Gas"),'AMI Ref (2)'!$O$5,IF(AND($D621=0,$K621="Electric"),'AMI Ref (2)'!$P$5,IF(AND($D621=0,$K621="N/A"),0,0))))</f>
        <v>0</v>
      </c>
      <c r="AM621" s="77">
        <f>IF(AND($D621=1,$K621="Oil"),'AMI Ref (2)'!$N$6,IF(AND($D621=1,$K621="Gas"),'AMI Ref (2)'!$O$6,IF(AND($D621=1,$K621="Electric"),'AMI Ref (2)'!$P$6,IF(AND($D621=1,$K621="N/A"),0,0))))</f>
        <v>0</v>
      </c>
      <c r="AN621" s="77">
        <f>IF(AND($D621=2,$K621="Oil"),'AMI Ref (2)'!$N$7,IF(AND($D621=2,$K621="Gas"),'AMI Ref (2)'!$O$7,IF(AND($D621=2,$K621="Electric"),'AMI Ref (2)'!$P$7,IF(AND($D621=2,$K621="N/A"),0,0))))</f>
        <v>0</v>
      </c>
      <c r="AO621" s="77">
        <f>IF(AND($D621=3,$K621="Oil"),'AMI Ref (2)'!$N$8,IF(AND($D621=3,$K621="Gas"),'AMI Ref (2)'!$O$8,IF(AND($D621=3,$K621="Electric"),'AMI Ref (2)'!$P$8,IF(AND($D621=3,$K621="N/A"),0,0))))</f>
        <v>0</v>
      </c>
      <c r="AP621" s="77">
        <f>IF(AND($D621=4,$K621="Oil"),'AMI Ref (2)'!$N$9,IF(AND($D621=4,$K621="Gas"),'AMI Ref (2)'!$O$9,IF(AND($D621=4,$K621="Electric"),'AMI Ref (2)'!$P$9,IF(AND($D621=4,$K621="N/A"),0,0))))</f>
        <v>0</v>
      </c>
      <c r="AQ621" s="77">
        <f>IF(AND($D621=5,$K621="Oil"),'AMI Ref (2)'!$N$10,IF(AND($D621=5,$K621="Gas"),'AMI Ref (2)'!$O$10,IF(AND($D621=5,$K621="Electric"),'AMI Ref (2)'!$P$10,IF(AND($D621=5,$K621="N/A"),0,0))))</f>
        <v>0</v>
      </c>
      <c r="AR621" s="86">
        <f t="shared" si="138"/>
        <v>0</v>
      </c>
      <c r="AS621" s="87" t="e">
        <f t="shared" si="139"/>
        <v>#N/A</v>
      </c>
    </row>
    <row r="622" spans="1:45" x14ac:dyDescent="0.2">
      <c r="A622" s="68">
        <v>620</v>
      </c>
      <c r="B622" s="79">
        <f>Input!E637</f>
        <v>0</v>
      </c>
      <c r="C622" s="79">
        <f>Input!F637</f>
        <v>0</v>
      </c>
      <c r="D622" s="79">
        <f>Input!G637</f>
        <v>0</v>
      </c>
      <c r="E622" s="79">
        <f>Input!H637</f>
        <v>0</v>
      </c>
      <c r="F622" s="80">
        <f>Input!I637</f>
        <v>0</v>
      </c>
      <c r="G622" s="80">
        <f>Input!J637</f>
        <v>0</v>
      </c>
      <c r="H622" s="79">
        <f>Input!K637</f>
        <v>0</v>
      </c>
      <c r="I622" s="79">
        <f>Input!L637</f>
        <v>0</v>
      </c>
      <c r="J622" s="79">
        <f>Input!M637</f>
        <v>0</v>
      </c>
      <c r="K622" s="79">
        <f>Input!N637</f>
        <v>0</v>
      </c>
      <c r="L622" s="79">
        <f>Input!O637</f>
        <v>0</v>
      </c>
      <c r="M622" s="81" t="str">
        <f t="shared" si="130"/>
        <v/>
      </c>
      <c r="N622" s="82">
        <f t="shared" si="131"/>
        <v>0</v>
      </c>
      <c r="O622" s="83">
        <f>Input!C637</f>
        <v>0</v>
      </c>
      <c r="P622" s="83"/>
      <c r="R622" s="11">
        <f t="shared" si="127"/>
        <v>0</v>
      </c>
      <c r="S622" s="15" t="str">
        <f t="shared" si="128"/>
        <v xml:space="preserve"> </v>
      </c>
      <c r="T622" s="15"/>
      <c r="U622" s="12">
        <f t="shared" si="132"/>
        <v>0</v>
      </c>
      <c r="V622" s="12">
        <f t="shared" si="133"/>
        <v>0</v>
      </c>
      <c r="W622" s="12">
        <f t="shared" si="134"/>
        <v>0</v>
      </c>
      <c r="X622" s="12">
        <f t="shared" si="135"/>
        <v>0</v>
      </c>
      <c r="Y622" s="12">
        <f t="shared" si="136"/>
        <v>0</v>
      </c>
      <c r="Z622" s="12">
        <f t="shared" si="137"/>
        <v>0</v>
      </c>
      <c r="AA622" s="12">
        <f t="shared" si="140"/>
        <v>0</v>
      </c>
      <c r="AB622" s="12" t="str">
        <f t="shared" si="129"/>
        <v>00</v>
      </c>
      <c r="AC622" s="85" t="e">
        <f>VLOOKUP(AB622,'AMI Ref (2)'!T:U,2,FALSE)</f>
        <v>#N/A</v>
      </c>
      <c r="AD622" s="86"/>
      <c r="AE622" s="77">
        <f>IF(AND($D622=0,$J622="Oil"),'AMI Ref (2)'!$K$5,IF(AND($D622=0,$J622="Gas"),'AMI Ref (2)'!$L$5,IF(AND($D622=0,$J622="Electric"),'AMI Ref (2)'!$M$5,IF(AND($D622=0,$J622="N/A"),0,0))))</f>
        <v>0</v>
      </c>
      <c r="AF622" s="77">
        <f>IF(AND($D622=1,$J622="Oil"),'AMI Ref (2)'!$K$6,IF(AND($D622=1,$J622="Gas"),'AMI Ref (2)'!$L$6,IF(AND($D622=1,$J622="Electric"),'AMI Ref (2)'!$M$6,IF(AND($D622=1,$J622="N/A"),0,0))))</f>
        <v>0</v>
      </c>
      <c r="AG622" s="77">
        <f>IF(AND($D622=2,$J622="Oil"),'AMI Ref (2)'!$K$7,IF(AND($D622=2,$J622="Gas"),'AMI Ref (2)'!$L$7,IF(AND($D622=2,$J622="Electric"),'AMI Ref (2)'!$M$7,IF(AND($D622=2,$J622="N/A"),0,0))))</f>
        <v>0</v>
      </c>
      <c r="AH622" s="77">
        <f>IF(AND($D622=3,$J622="Oil"),'AMI Ref (2)'!$K$8,IF(AND($D622=3,$J622="Gas"),'AMI Ref (2)'!$L$8,IF(AND($D622=3,$J622="Electric"),'AMI Ref (2)'!$M$8,IF(AND($D622=3,$J622="N/A"),0,0))))</f>
        <v>0</v>
      </c>
      <c r="AI622" s="77">
        <f>IF(AND($D622=4,$J622="Oil"),'AMI Ref (2)'!$K$9,IF(AND($D622=4,$J622="Gas"),'AMI Ref (2)'!$L$9,IF(AND($D622=4,$J622="Electric"),'AMI Ref (2)'!$M$9,IF(AND($D622=4,$J622="N/A"),0,0))))</f>
        <v>0</v>
      </c>
      <c r="AJ622" s="77">
        <f>IF(AND($D622=5,$J622="Oil"),'AMI Ref (2)'!$K$10,IF(AND($D622=5,$J622="Gas"),'AMI Ref (2)'!$L$10,IF(AND($D622=5,$J622="Electric"),'AMI Ref (2)'!$M$10,IF(AND($D622=5,$J622="N/A"),0,0))))</f>
        <v>0</v>
      </c>
      <c r="AK622" s="42"/>
      <c r="AL622" s="77">
        <f>IF(AND($D622=0,$K622="Oil"),'AMI Ref (2)'!$N$5,IF(AND($D622=0,$K622="Gas"),'AMI Ref (2)'!$O$5,IF(AND($D622=0,$K622="Electric"),'AMI Ref (2)'!$P$5,IF(AND($D622=0,$K622="N/A"),0,0))))</f>
        <v>0</v>
      </c>
      <c r="AM622" s="77">
        <f>IF(AND($D622=1,$K622="Oil"),'AMI Ref (2)'!$N$6,IF(AND($D622=1,$K622="Gas"),'AMI Ref (2)'!$O$6,IF(AND($D622=1,$K622="Electric"),'AMI Ref (2)'!$P$6,IF(AND($D622=1,$K622="N/A"),0,0))))</f>
        <v>0</v>
      </c>
      <c r="AN622" s="77">
        <f>IF(AND($D622=2,$K622="Oil"),'AMI Ref (2)'!$N$7,IF(AND($D622=2,$K622="Gas"),'AMI Ref (2)'!$O$7,IF(AND($D622=2,$K622="Electric"),'AMI Ref (2)'!$P$7,IF(AND($D622=2,$K622="N/A"),0,0))))</f>
        <v>0</v>
      </c>
      <c r="AO622" s="77">
        <f>IF(AND($D622=3,$K622="Oil"),'AMI Ref (2)'!$N$8,IF(AND($D622=3,$K622="Gas"),'AMI Ref (2)'!$O$8,IF(AND($D622=3,$K622="Electric"),'AMI Ref (2)'!$P$8,IF(AND($D622=3,$K622="N/A"),0,0))))</f>
        <v>0</v>
      </c>
      <c r="AP622" s="77">
        <f>IF(AND($D622=4,$K622="Oil"),'AMI Ref (2)'!$N$9,IF(AND($D622=4,$K622="Gas"),'AMI Ref (2)'!$O$9,IF(AND($D622=4,$K622="Electric"),'AMI Ref (2)'!$P$9,IF(AND($D622=4,$K622="N/A"),0,0))))</f>
        <v>0</v>
      </c>
      <c r="AQ622" s="77">
        <f>IF(AND($D622=5,$K622="Oil"),'AMI Ref (2)'!$N$10,IF(AND($D622=5,$K622="Gas"),'AMI Ref (2)'!$O$10,IF(AND($D622=5,$K622="Electric"),'AMI Ref (2)'!$P$10,IF(AND($D622=5,$K622="N/A"),0,0))))</f>
        <v>0</v>
      </c>
      <c r="AR622" s="86">
        <f t="shared" si="138"/>
        <v>0</v>
      </c>
      <c r="AS622" s="87" t="e">
        <f t="shared" si="139"/>
        <v>#N/A</v>
      </c>
    </row>
    <row r="623" spans="1:45" x14ac:dyDescent="0.2">
      <c r="A623" s="68">
        <v>621</v>
      </c>
      <c r="B623" s="79">
        <f>Input!E638</f>
        <v>0</v>
      </c>
      <c r="C623" s="79">
        <f>Input!F638</f>
        <v>0</v>
      </c>
      <c r="D623" s="79">
        <f>Input!G638</f>
        <v>0</v>
      </c>
      <c r="E623" s="79">
        <f>Input!H638</f>
        <v>0</v>
      </c>
      <c r="F623" s="80">
        <f>Input!I638</f>
        <v>0</v>
      </c>
      <c r="G623" s="80">
        <f>Input!J638</f>
        <v>0</v>
      </c>
      <c r="H623" s="79">
        <f>Input!K638</f>
        <v>0</v>
      </c>
      <c r="I623" s="79">
        <f>Input!L638</f>
        <v>0</v>
      </c>
      <c r="J623" s="79">
        <f>Input!M638</f>
        <v>0</v>
      </c>
      <c r="K623" s="79">
        <f>Input!N638</f>
        <v>0</v>
      </c>
      <c r="L623" s="79">
        <f>Input!O638</f>
        <v>0</v>
      </c>
      <c r="M623" s="81" t="str">
        <f t="shared" si="130"/>
        <v/>
      </c>
      <c r="N623" s="82">
        <f t="shared" si="131"/>
        <v>0</v>
      </c>
      <c r="O623" s="83">
        <f>Input!C638</f>
        <v>0</v>
      </c>
      <c r="P623" s="83"/>
      <c r="R623" s="11">
        <f t="shared" si="127"/>
        <v>0</v>
      </c>
      <c r="S623" s="15" t="str">
        <f t="shared" si="128"/>
        <v xml:space="preserve"> </v>
      </c>
      <c r="T623" s="15"/>
      <c r="U623" s="12">
        <f t="shared" si="132"/>
        <v>0</v>
      </c>
      <c r="V623" s="12">
        <f t="shared" si="133"/>
        <v>0</v>
      </c>
      <c r="W623" s="12">
        <f t="shared" si="134"/>
        <v>0</v>
      </c>
      <c r="X623" s="12">
        <f t="shared" si="135"/>
        <v>0</v>
      </c>
      <c r="Y623" s="12">
        <f t="shared" si="136"/>
        <v>0</v>
      </c>
      <c r="Z623" s="12">
        <f t="shared" si="137"/>
        <v>0</v>
      </c>
      <c r="AA623" s="12">
        <f t="shared" si="140"/>
        <v>0</v>
      </c>
      <c r="AB623" s="12" t="str">
        <f t="shared" si="129"/>
        <v>00</v>
      </c>
      <c r="AC623" s="85" t="e">
        <f>VLOOKUP(AB623,'AMI Ref (2)'!T:U,2,FALSE)</f>
        <v>#N/A</v>
      </c>
      <c r="AD623" s="86"/>
      <c r="AE623" s="77">
        <f>IF(AND($D623=0,$J623="Oil"),'AMI Ref (2)'!$K$5,IF(AND($D623=0,$J623="Gas"),'AMI Ref (2)'!$L$5,IF(AND($D623=0,$J623="Electric"),'AMI Ref (2)'!$M$5,IF(AND($D623=0,$J623="N/A"),0,0))))</f>
        <v>0</v>
      </c>
      <c r="AF623" s="77">
        <f>IF(AND($D623=1,$J623="Oil"),'AMI Ref (2)'!$K$6,IF(AND($D623=1,$J623="Gas"),'AMI Ref (2)'!$L$6,IF(AND($D623=1,$J623="Electric"),'AMI Ref (2)'!$M$6,IF(AND($D623=1,$J623="N/A"),0,0))))</f>
        <v>0</v>
      </c>
      <c r="AG623" s="77">
        <f>IF(AND($D623=2,$J623="Oil"),'AMI Ref (2)'!$K$7,IF(AND($D623=2,$J623="Gas"),'AMI Ref (2)'!$L$7,IF(AND($D623=2,$J623="Electric"),'AMI Ref (2)'!$M$7,IF(AND($D623=2,$J623="N/A"),0,0))))</f>
        <v>0</v>
      </c>
      <c r="AH623" s="77">
        <f>IF(AND($D623=3,$J623="Oil"),'AMI Ref (2)'!$K$8,IF(AND($D623=3,$J623="Gas"),'AMI Ref (2)'!$L$8,IF(AND($D623=3,$J623="Electric"),'AMI Ref (2)'!$M$8,IF(AND($D623=3,$J623="N/A"),0,0))))</f>
        <v>0</v>
      </c>
      <c r="AI623" s="77">
        <f>IF(AND($D623=4,$J623="Oil"),'AMI Ref (2)'!$K$9,IF(AND($D623=4,$J623="Gas"),'AMI Ref (2)'!$L$9,IF(AND($D623=4,$J623="Electric"),'AMI Ref (2)'!$M$9,IF(AND($D623=4,$J623="N/A"),0,0))))</f>
        <v>0</v>
      </c>
      <c r="AJ623" s="77">
        <f>IF(AND($D623=5,$J623="Oil"),'AMI Ref (2)'!$K$10,IF(AND($D623=5,$J623="Gas"),'AMI Ref (2)'!$L$10,IF(AND($D623=5,$J623="Electric"),'AMI Ref (2)'!$M$10,IF(AND($D623=5,$J623="N/A"),0,0))))</f>
        <v>0</v>
      </c>
      <c r="AK623" s="42"/>
      <c r="AL623" s="77">
        <f>IF(AND($D623=0,$K623="Oil"),'AMI Ref (2)'!$N$5,IF(AND($D623=0,$K623="Gas"),'AMI Ref (2)'!$O$5,IF(AND($D623=0,$K623="Electric"),'AMI Ref (2)'!$P$5,IF(AND($D623=0,$K623="N/A"),0,0))))</f>
        <v>0</v>
      </c>
      <c r="AM623" s="77">
        <f>IF(AND($D623=1,$K623="Oil"),'AMI Ref (2)'!$N$6,IF(AND($D623=1,$K623="Gas"),'AMI Ref (2)'!$O$6,IF(AND($D623=1,$K623="Electric"),'AMI Ref (2)'!$P$6,IF(AND($D623=1,$K623="N/A"),0,0))))</f>
        <v>0</v>
      </c>
      <c r="AN623" s="77">
        <f>IF(AND($D623=2,$K623="Oil"),'AMI Ref (2)'!$N$7,IF(AND($D623=2,$K623="Gas"),'AMI Ref (2)'!$O$7,IF(AND($D623=2,$K623="Electric"),'AMI Ref (2)'!$P$7,IF(AND($D623=2,$K623="N/A"),0,0))))</f>
        <v>0</v>
      </c>
      <c r="AO623" s="77">
        <f>IF(AND($D623=3,$K623="Oil"),'AMI Ref (2)'!$N$8,IF(AND($D623=3,$K623="Gas"),'AMI Ref (2)'!$O$8,IF(AND($D623=3,$K623="Electric"),'AMI Ref (2)'!$P$8,IF(AND($D623=3,$K623="N/A"),0,0))))</f>
        <v>0</v>
      </c>
      <c r="AP623" s="77">
        <f>IF(AND($D623=4,$K623="Oil"),'AMI Ref (2)'!$N$9,IF(AND($D623=4,$K623="Gas"),'AMI Ref (2)'!$O$9,IF(AND($D623=4,$K623="Electric"),'AMI Ref (2)'!$P$9,IF(AND($D623=4,$K623="N/A"),0,0))))</f>
        <v>0</v>
      </c>
      <c r="AQ623" s="77">
        <f>IF(AND($D623=5,$K623="Oil"),'AMI Ref (2)'!$N$10,IF(AND($D623=5,$K623="Gas"),'AMI Ref (2)'!$O$10,IF(AND($D623=5,$K623="Electric"),'AMI Ref (2)'!$P$10,IF(AND($D623=5,$K623="N/A"),0,0))))</f>
        <v>0</v>
      </c>
      <c r="AR623" s="86">
        <f t="shared" si="138"/>
        <v>0</v>
      </c>
      <c r="AS623" s="87" t="e">
        <f t="shared" si="139"/>
        <v>#N/A</v>
      </c>
    </row>
    <row r="624" spans="1:45" x14ac:dyDescent="0.2">
      <c r="A624" s="68">
        <v>622</v>
      </c>
      <c r="B624" s="79">
        <f>Input!E639</f>
        <v>0</v>
      </c>
      <c r="C624" s="79">
        <f>Input!F639</f>
        <v>0</v>
      </c>
      <c r="D624" s="79">
        <f>Input!G639</f>
        <v>0</v>
      </c>
      <c r="E624" s="79">
        <f>Input!H639</f>
        <v>0</v>
      </c>
      <c r="F624" s="80">
        <f>Input!I639</f>
        <v>0</v>
      </c>
      <c r="G624" s="80">
        <f>Input!J639</f>
        <v>0</v>
      </c>
      <c r="H624" s="79">
        <f>Input!K639</f>
        <v>0</v>
      </c>
      <c r="I624" s="79">
        <f>Input!L639</f>
        <v>0</v>
      </c>
      <c r="J624" s="79">
        <f>Input!M639</f>
        <v>0</v>
      </c>
      <c r="K624" s="79">
        <f>Input!N639</f>
        <v>0</v>
      </c>
      <c r="L624" s="79">
        <f>Input!O639</f>
        <v>0</v>
      </c>
      <c r="M624" s="81" t="str">
        <f t="shared" si="130"/>
        <v/>
      </c>
      <c r="N624" s="82">
        <f t="shared" si="131"/>
        <v>0</v>
      </c>
      <c r="O624" s="83">
        <f>Input!C639</f>
        <v>0</v>
      </c>
      <c r="P624" s="83"/>
      <c r="R624" s="11">
        <f t="shared" si="127"/>
        <v>0</v>
      </c>
      <c r="S624" s="15" t="str">
        <f t="shared" si="128"/>
        <v xml:space="preserve"> </v>
      </c>
      <c r="T624" s="15"/>
      <c r="U624" s="12">
        <f t="shared" si="132"/>
        <v>0</v>
      </c>
      <c r="V624" s="12">
        <f t="shared" si="133"/>
        <v>0</v>
      </c>
      <c r="W624" s="12">
        <f t="shared" si="134"/>
        <v>0</v>
      </c>
      <c r="X624" s="12">
        <f t="shared" si="135"/>
        <v>0</v>
      </c>
      <c r="Y624" s="12">
        <f t="shared" si="136"/>
        <v>0</v>
      </c>
      <c r="Z624" s="12">
        <f t="shared" si="137"/>
        <v>0</v>
      </c>
      <c r="AA624" s="12">
        <f t="shared" si="140"/>
        <v>0</v>
      </c>
      <c r="AB624" s="12" t="str">
        <f t="shared" si="129"/>
        <v>00</v>
      </c>
      <c r="AC624" s="85" t="e">
        <f>VLOOKUP(AB624,'AMI Ref (2)'!T:U,2,FALSE)</f>
        <v>#N/A</v>
      </c>
      <c r="AD624" s="86"/>
      <c r="AE624" s="77">
        <f>IF(AND($D624=0,$J624="Oil"),'AMI Ref (2)'!$K$5,IF(AND($D624=0,$J624="Gas"),'AMI Ref (2)'!$L$5,IF(AND($D624=0,$J624="Electric"),'AMI Ref (2)'!$M$5,IF(AND($D624=0,$J624="N/A"),0,0))))</f>
        <v>0</v>
      </c>
      <c r="AF624" s="77">
        <f>IF(AND($D624=1,$J624="Oil"),'AMI Ref (2)'!$K$6,IF(AND($D624=1,$J624="Gas"),'AMI Ref (2)'!$L$6,IF(AND($D624=1,$J624="Electric"),'AMI Ref (2)'!$M$6,IF(AND($D624=1,$J624="N/A"),0,0))))</f>
        <v>0</v>
      </c>
      <c r="AG624" s="77">
        <f>IF(AND($D624=2,$J624="Oil"),'AMI Ref (2)'!$K$7,IF(AND($D624=2,$J624="Gas"),'AMI Ref (2)'!$L$7,IF(AND($D624=2,$J624="Electric"),'AMI Ref (2)'!$M$7,IF(AND($D624=2,$J624="N/A"),0,0))))</f>
        <v>0</v>
      </c>
      <c r="AH624" s="77">
        <f>IF(AND($D624=3,$J624="Oil"),'AMI Ref (2)'!$K$8,IF(AND($D624=3,$J624="Gas"),'AMI Ref (2)'!$L$8,IF(AND($D624=3,$J624="Electric"),'AMI Ref (2)'!$M$8,IF(AND($D624=3,$J624="N/A"),0,0))))</f>
        <v>0</v>
      </c>
      <c r="AI624" s="77">
        <f>IF(AND($D624=4,$J624="Oil"),'AMI Ref (2)'!$K$9,IF(AND($D624=4,$J624="Gas"),'AMI Ref (2)'!$L$9,IF(AND($D624=4,$J624="Electric"),'AMI Ref (2)'!$M$9,IF(AND($D624=4,$J624="N/A"),0,0))))</f>
        <v>0</v>
      </c>
      <c r="AJ624" s="77">
        <f>IF(AND($D624=5,$J624="Oil"),'AMI Ref (2)'!$K$10,IF(AND($D624=5,$J624="Gas"),'AMI Ref (2)'!$L$10,IF(AND($D624=5,$J624="Electric"),'AMI Ref (2)'!$M$10,IF(AND($D624=5,$J624="N/A"),0,0))))</f>
        <v>0</v>
      </c>
      <c r="AK624" s="42"/>
      <c r="AL624" s="77">
        <f>IF(AND($D624=0,$K624="Oil"),'AMI Ref (2)'!$N$5,IF(AND($D624=0,$K624="Gas"),'AMI Ref (2)'!$O$5,IF(AND($D624=0,$K624="Electric"),'AMI Ref (2)'!$P$5,IF(AND($D624=0,$K624="N/A"),0,0))))</f>
        <v>0</v>
      </c>
      <c r="AM624" s="77">
        <f>IF(AND($D624=1,$K624="Oil"),'AMI Ref (2)'!$N$6,IF(AND($D624=1,$K624="Gas"),'AMI Ref (2)'!$O$6,IF(AND($D624=1,$K624="Electric"),'AMI Ref (2)'!$P$6,IF(AND($D624=1,$K624="N/A"),0,0))))</f>
        <v>0</v>
      </c>
      <c r="AN624" s="77">
        <f>IF(AND($D624=2,$K624="Oil"),'AMI Ref (2)'!$N$7,IF(AND($D624=2,$K624="Gas"),'AMI Ref (2)'!$O$7,IF(AND($D624=2,$K624="Electric"),'AMI Ref (2)'!$P$7,IF(AND($D624=2,$K624="N/A"),0,0))))</f>
        <v>0</v>
      </c>
      <c r="AO624" s="77">
        <f>IF(AND($D624=3,$K624="Oil"),'AMI Ref (2)'!$N$8,IF(AND($D624=3,$K624="Gas"),'AMI Ref (2)'!$O$8,IF(AND($D624=3,$K624="Electric"),'AMI Ref (2)'!$P$8,IF(AND($D624=3,$K624="N/A"),0,0))))</f>
        <v>0</v>
      </c>
      <c r="AP624" s="77">
        <f>IF(AND($D624=4,$K624="Oil"),'AMI Ref (2)'!$N$9,IF(AND($D624=4,$K624="Gas"),'AMI Ref (2)'!$O$9,IF(AND($D624=4,$K624="Electric"),'AMI Ref (2)'!$P$9,IF(AND($D624=4,$K624="N/A"),0,0))))</f>
        <v>0</v>
      </c>
      <c r="AQ624" s="77">
        <f>IF(AND($D624=5,$K624="Oil"),'AMI Ref (2)'!$N$10,IF(AND($D624=5,$K624="Gas"),'AMI Ref (2)'!$O$10,IF(AND($D624=5,$K624="Electric"),'AMI Ref (2)'!$P$10,IF(AND($D624=5,$K624="N/A"),0,0))))</f>
        <v>0</v>
      </c>
      <c r="AR624" s="86">
        <f t="shared" si="138"/>
        <v>0</v>
      </c>
      <c r="AS624" s="87" t="e">
        <f t="shared" si="139"/>
        <v>#N/A</v>
      </c>
    </row>
    <row r="625" spans="1:45" x14ac:dyDescent="0.2">
      <c r="A625" s="68">
        <v>623</v>
      </c>
      <c r="B625" s="79">
        <f>Input!E640</f>
        <v>0</v>
      </c>
      <c r="C625" s="79">
        <f>Input!F640</f>
        <v>0</v>
      </c>
      <c r="D625" s="79">
        <f>Input!G640</f>
        <v>0</v>
      </c>
      <c r="E625" s="79">
        <f>Input!H640</f>
        <v>0</v>
      </c>
      <c r="F625" s="80">
        <f>Input!I640</f>
        <v>0</v>
      </c>
      <c r="G625" s="80">
        <f>Input!J640</f>
        <v>0</v>
      </c>
      <c r="H625" s="79">
        <f>Input!K640</f>
        <v>0</v>
      </c>
      <c r="I625" s="79">
        <f>Input!L640</f>
        <v>0</v>
      </c>
      <c r="J625" s="79">
        <f>Input!M640</f>
        <v>0</v>
      </c>
      <c r="K625" s="79">
        <f>Input!N640</f>
        <v>0</v>
      </c>
      <c r="L625" s="79">
        <f>Input!O640</f>
        <v>0</v>
      </c>
      <c r="M625" s="81" t="str">
        <f t="shared" si="130"/>
        <v/>
      </c>
      <c r="N625" s="82">
        <f t="shared" si="131"/>
        <v>0</v>
      </c>
      <c r="O625" s="83">
        <f>Input!C640</f>
        <v>0</v>
      </c>
      <c r="P625" s="83"/>
      <c r="R625" s="11">
        <f t="shared" si="127"/>
        <v>0</v>
      </c>
      <c r="S625" s="15" t="str">
        <f t="shared" si="128"/>
        <v xml:space="preserve"> </v>
      </c>
      <c r="T625" s="15"/>
      <c r="U625" s="12">
        <f t="shared" si="132"/>
        <v>0</v>
      </c>
      <c r="V625" s="12">
        <f t="shared" si="133"/>
        <v>0</v>
      </c>
      <c r="W625" s="12">
        <f t="shared" si="134"/>
        <v>0</v>
      </c>
      <c r="X625" s="12">
        <f t="shared" si="135"/>
        <v>0</v>
      </c>
      <c r="Y625" s="12">
        <f t="shared" si="136"/>
        <v>0</v>
      </c>
      <c r="Z625" s="12">
        <f t="shared" si="137"/>
        <v>0</v>
      </c>
      <c r="AA625" s="12">
        <f t="shared" si="140"/>
        <v>0</v>
      </c>
      <c r="AB625" s="12" t="str">
        <f t="shared" si="129"/>
        <v>00</v>
      </c>
      <c r="AC625" s="85" t="e">
        <f>VLOOKUP(AB625,'AMI Ref (2)'!T:U,2,FALSE)</f>
        <v>#N/A</v>
      </c>
      <c r="AD625" s="86"/>
      <c r="AE625" s="77">
        <f>IF(AND($D625=0,$J625="Oil"),'AMI Ref (2)'!$K$5,IF(AND($D625=0,$J625="Gas"),'AMI Ref (2)'!$L$5,IF(AND($D625=0,$J625="Electric"),'AMI Ref (2)'!$M$5,IF(AND($D625=0,$J625="N/A"),0,0))))</f>
        <v>0</v>
      </c>
      <c r="AF625" s="77">
        <f>IF(AND($D625=1,$J625="Oil"),'AMI Ref (2)'!$K$6,IF(AND($D625=1,$J625="Gas"),'AMI Ref (2)'!$L$6,IF(AND($D625=1,$J625="Electric"),'AMI Ref (2)'!$M$6,IF(AND($D625=1,$J625="N/A"),0,0))))</f>
        <v>0</v>
      </c>
      <c r="AG625" s="77">
        <f>IF(AND($D625=2,$J625="Oil"),'AMI Ref (2)'!$K$7,IF(AND($D625=2,$J625="Gas"),'AMI Ref (2)'!$L$7,IF(AND($D625=2,$J625="Electric"),'AMI Ref (2)'!$M$7,IF(AND($D625=2,$J625="N/A"),0,0))))</f>
        <v>0</v>
      </c>
      <c r="AH625" s="77">
        <f>IF(AND($D625=3,$J625="Oil"),'AMI Ref (2)'!$K$8,IF(AND($D625=3,$J625="Gas"),'AMI Ref (2)'!$L$8,IF(AND($D625=3,$J625="Electric"),'AMI Ref (2)'!$M$8,IF(AND($D625=3,$J625="N/A"),0,0))))</f>
        <v>0</v>
      </c>
      <c r="AI625" s="77">
        <f>IF(AND($D625=4,$J625="Oil"),'AMI Ref (2)'!$K$9,IF(AND($D625=4,$J625="Gas"),'AMI Ref (2)'!$L$9,IF(AND($D625=4,$J625="Electric"),'AMI Ref (2)'!$M$9,IF(AND($D625=4,$J625="N/A"),0,0))))</f>
        <v>0</v>
      </c>
      <c r="AJ625" s="77">
        <f>IF(AND($D625=5,$J625="Oil"),'AMI Ref (2)'!$K$10,IF(AND($D625=5,$J625="Gas"),'AMI Ref (2)'!$L$10,IF(AND($D625=5,$J625="Electric"),'AMI Ref (2)'!$M$10,IF(AND($D625=5,$J625="N/A"),0,0))))</f>
        <v>0</v>
      </c>
      <c r="AK625" s="42"/>
      <c r="AL625" s="77">
        <f>IF(AND($D625=0,$K625="Oil"),'AMI Ref (2)'!$N$5,IF(AND($D625=0,$K625="Gas"),'AMI Ref (2)'!$O$5,IF(AND($D625=0,$K625="Electric"),'AMI Ref (2)'!$P$5,IF(AND($D625=0,$K625="N/A"),0,0))))</f>
        <v>0</v>
      </c>
      <c r="AM625" s="77">
        <f>IF(AND($D625=1,$K625="Oil"),'AMI Ref (2)'!$N$6,IF(AND($D625=1,$K625="Gas"),'AMI Ref (2)'!$O$6,IF(AND($D625=1,$K625="Electric"),'AMI Ref (2)'!$P$6,IF(AND($D625=1,$K625="N/A"),0,0))))</f>
        <v>0</v>
      </c>
      <c r="AN625" s="77">
        <f>IF(AND($D625=2,$K625="Oil"),'AMI Ref (2)'!$N$7,IF(AND($D625=2,$K625="Gas"),'AMI Ref (2)'!$O$7,IF(AND($D625=2,$K625="Electric"),'AMI Ref (2)'!$P$7,IF(AND($D625=2,$K625="N/A"),0,0))))</f>
        <v>0</v>
      </c>
      <c r="AO625" s="77">
        <f>IF(AND($D625=3,$K625="Oil"),'AMI Ref (2)'!$N$8,IF(AND($D625=3,$K625="Gas"),'AMI Ref (2)'!$O$8,IF(AND($D625=3,$K625="Electric"),'AMI Ref (2)'!$P$8,IF(AND($D625=3,$K625="N/A"),0,0))))</f>
        <v>0</v>
      </c>
      <c r="AP625" s="77">
        <f>IF(AND($D625=4,$K625="Oil"),'AMI Ref (2)'!$N$9,IF(AND($D625=4,$K625="Gas"),'AMI Ref (2)'!$O$9,IF(AND($D625=4,$K625="Electric"),'AMI Ref (2)'!$P$9,IF(AND($D625=4,$K625="N/A"),0,0))))</f>
        <v>0</v>
      </c>
      <c r="AQ625" s="77">
        <f>IF(AND($D625=5,$K625="Oil"),'AMI Ref (2)'!$N$10,IF(AND($D625=5,$K625="Gas"),'AMI Ref (2)'!$O$10,IF(AND($D625=5,$K625="Electric"),'AMI Ref (2)'!$P$10,IF(AND($D625=5,$K625="N/A"),0,0))))</f>
        <v>0</v>
      </c>
      <c r="AR625" s="86">
        <f t="shared" si="138"/>
        <v>0</v>
      </c>
      <c r="AS625" s="87" t="e">
        <f t="shared" si="139"/>
        <v>#N/A</v>
      </c>
    </row>
    <row r="626" spans="1:45" x14ac:dyDescent="0.2">
      <c r="A626" s="68">
        <v>624</v>
      </c>
      <c r="B626" s="79">
        <f>Input!E641</f>
        <v>0</v>
      </c>
      <c r="C626" s="79">
        <f>Input!F641</f>
        <v>0</v>
      </c>
      <c r="D626" s="79">
        <f>Input!G641</f>
        <v>0</v>
      </c>
      <c r="E626" s="79">
        <f>Input!H641</f>
        <v>0</v>
      </c>
      <c r="F626" s="80">
        <f>Input!I641</f>
        <v>0</v>
      </c>
      <c r="G626" s="80">
        <f>Input!J641</f>
        <v>0</v>
      </c>
      <c r="H626" s="79">
        <f>Input!K641</f>
        <v>0</v>
      </c>
      <c r="I626" s="79">
        <f>Input!L641</f>
        <v>0</v>
      </c>
      <c r="J626" s="79">
        <f>Input!M641</f>
        <v>0</v>
      </c>
      <c r="K626" s="79">
        <f>Input!N641</f>
        <v>0</v>
      </c>
      <c r="L626" s="79">
        <f>Input!O641</f>
        <v>0</v>
      </c>
      <c r="M626" s="81" t="str">
        <f t="shared" si="130"/>
        <v/>
      </c>
      <c r="N626" s="82">
        <f t="shared" si="131"/>
        <v>0</v>
      </c>
      <c r="O626" s="83">
        <f>Input!C641</f>
        <v>0</v>
      </c>
      <c r="P626" s="83"/>
      <c r="R626" s="11">
        <f t="shared" si="127"/>
        <v>0</v>
      </c>
      <c r="S626" s="15" t="str">
        <f t="shared" si="128"/>
        <v xml:space="preserve"> </v>
      </c>
      <c r="T626" s="15"/>
      <c r="U626" s="12">
        <f t="shared" si="132"/>
        <v>0</v>
      </c>
      <c r="V626" s="12">
        <f t="shared" si="133"/>
        <v>0</v>
      </c>
      <c r="W626" s="12">
        <f t="shared" si="134"/>
        <v>0</v>
      </c>
      <c r="X626" s="12">
        <f t="shared" si="135"/>
        <v>0</v>
      </c>
      <c r="Y626" s="12">
        <f t="shared" si="136"/>
        <v>0</v>
      </c>
      <c r="Z626" s="12">
        <f t="shared" si="137"/>
        <v>0</v>
      </c>
      <c r="AA626" s="12">
        <f t="shared" si="140"/>
        <v>0</v>
      </c>
      <c r="AB626" s="12" t="str">
        <f t="shared" si="129"/>
        <v>00</v>
      </c>
      <c r="AC626" s="85" t="e">
        <f>VLOOKUP(AB626,'AMI Ref (2)'!T:U,2,FALSE)</f>
        <v>#N/A</v>
      </c>
      <c r="AD626" s="86"/>
      <c r="AE626" s="77">
        <f>IF(AND($D626=0,$J626="Oil"),'AMI Ref (2)'!$K$5,IF(AND($D626=0,$J626="Gas"),'AMI Ref (2)'!$L$5,IF(AND($D626=0,$J626="Electric"),'AMI Ref (2)'!$M$5,IF(AND($D626=0,$J626="N/A"),0,0))))</f>
        <v>0</v>
      </c>
      <c r="AF626" s="77">
        <f>IF(AND($D626=1,$J626="Oil"),'AMI Ref (2)'!$K$6,IF(AND($D626=1,$J626="Gas"),'AMI Ref (2)'!$L$6,IF(AND($D626=1,$J626="Electric"),'AMI Ref (2)'!$M$6,IF(AND($D626=1,$J626="N/A"),0,0))))</f>
        <v>0</v>
      </c>
      <c r="AG626" s="77">
        <f>IF(AND($D626=2,$J626="Oil"),'AMI Ref (2)'!$K$7,IF(AND($D626=2,$J626="Gas"),'AMI Ref (2)'!$L$7,IF(AND($D626=2,$J626="Electric"),'AMI Ref (2)'!$M$7,IF(AND($D626=2,$J626="N/A"),0,0))))</f>
        <v>0</v>
      </c>
      <c r="AH626" s="77">
        <f>IF(AND($D626=3,$J626="Oil"),'AMI Ref (2)'!$K$8,IF(AND($D626=3,$J626="Gas"),'AMI Ref (2)'!$L$8,IF(AND($D626=3,$J626="Electric"),'AMI Ref (2)'!$M$8,IF(AND($D626=3,$J626="N/A"),0,0))))</f>
        <v>0</v>
      </c>
      <c r="AI626" s="77">
        <f>IF(AND($D626=4,$J626="Oil"),'AMI Ref (2)'!$K$9,IF(AND($D626=4,$J626="Gas"),'AMI Ref (2)'!$L$9,IF(AND($D626=4,$J626="Electric"),'AMI Ref (2)'!$M$9,IF(AND($D626=4,$J626="N/A"),0,0))))</f>
        <v>0</v>
      </c>
      <c r="AJ626" s="77">
        <f>IF(AND($D626=5,$J626="Oil"),'AMI Ref (2)'!$K$10,IF(AND($D626=5,$J626="Gas"),'AMI Ref (2)'!$L$10,IF(AND($D626=5,$J626="Electric"),'AMI Ref (2)'!$M$10,IF(AND($D626=5,$J626="N/A"),0,0))))</f>
        <v>0</v>
      </c>
      <c r="AK626" s="42"/>
      <c r="AL626" s="77">
        <f>IF(AND($D626=0,$K626="Oil"),'AMI Ref (2)'!$N$5,IF(AND($D626=0,$K626="Gas"),'AMI Ref (2)'!$O$5,IF(AND($D626=0,$K626="Electric"),'AMI Ref (2)'!$P$5,IF(AND($D626=0,$K626="N/A"),0,0))))</f>
        <v>0</v>
      </c>
      <c r="AM626" s="77">
        <f>IF(AND($D626=1,$K626="Oil"),'AMI Ref (2)'!$N$6,IF(AND($D626=1,$K626="Gas"),'AMI Ref (2)'!$O$6,IF(AND($D626=1,$K626="Electric"),'AMI Ref (2)'!$P$6,IF(AND($D626=1,$K626="N/A"),0,0))))</f>
        <v>0</v>
      </c>
      <c r="AN626" s="77">
        <f>IF(AND($D626=2,$K626="Oil"),'AMI Ref (2)'!$N$7,IF(AND($D626=2,$K626="Gas"),'AMI Ref (2)'!$O$7,IF(AND($D626=2,$K626="Electric"),'AMI Ref (2)'!$P$7,IF(AND($D626=2,$K626="N/A"),0,0))))</f>
        <v>0</v>
      </c>
      <c r="AO626" s="77">
        <f>IF(AND($D626=3,$K626="Oil"),'AMI Ref (2)'!$N$8,IF(AND($D626=3,$K626="Gas"),'AMI Ref (2)'!$O$8,IF(AND($D626=3,$K626="Electric"),'AMI Ref (2)'!$P$8,IF(AND($D626=3,$K626="N/A"),0,0))))</f>
        <v>0</v>
      </c>
      <c r="AP626" s="77">
        <f>IF(AND($D626=4,$K626="Oil"),'AMI Ref (2)'!$N$9,IF(AND($D626=4,$K626="Gas"),'AMI Ref (2)'!$O$9,IF(AND($D626=4,$K626="Electric"),'AMI Ref (2)'!$P$9,IF(AND($D626=4,$K626="N/A"),0,0))))</f>
        <v>0</v>
      </c>
      <c r="AQ626" s="77">
        <f>IF(AND($D626=5,$K626="Oil"),'AMI Ref (2)'!$N$10,IF(AND($D626=5,$K626="Gas"),'AMI Ref (2)'!$O$10,IF(AND($D626=5,$K626="Electric"),'AMI Ref (2)'!$P$10,IF(AND($D626=5,$K626="N/A"),0,0))))</f>
        <v>0</v>
      </c>
      <c r="AR626" s="86">
        <f t="shared" si="138"/>
        <v>0</v>
      </c>
      <c r="AS626" s="87" t="e">
        <f t="shared" si="139"/>
        <v>#N/A</v>
      </c>
    </row>
    <row r="627" spans="1:45" x14ac:dyDescent="0.2">
      <c r="A627" s="68">
        <v>625</v>
      </c>
      <c r="B627" s="79">
        <f>Input!E642</f>
        <v>0</v>
      </c>
      <c r="C627" s="79">
        <f>Input!F642</f>
        <v>0</v>
      </c>
      <c r="D627" s="79">
        <f>Input!G642</f>
        <v>0</v>
      </c>
      <c r="E627" s="79">
        <f>Input!H642</f>
        <v>0</v>
      </c>
      <c r="F627" s="80">
        <f>Input!I642</f>
        <v>0</v>
      </c>
      <c r="G627" s="80">
        <f>Input!J642</f>
        <v>0</v>
      </c>
      <c r="H627" s="79">
        <f>Input!K642</f>
        <v>0</v>
      </c>
      <c r="I627" s="79">
        <f>Input!L642</f>
        <v>0</v>
      </c>
      <c r="J627" s="79">
        <f>Input!M642</f>
        <v>0</v>
      </c>
      <c r="K627" s="79">
        <f>Input!N642</f>
        <v>0</v>
      </c>
      <c r="L627" s="79">
        <f>Input!O642</f>
        <v>0</v>
      </c>
      <c r="M627" s="81" t="str">
        <f t="shared" si="130"/>
        <v/>
      </c>
      <c r="N627" s="82">
        <f t="shared" si="131"/>
        <v>0</v>
      </c>
      <c r="O627" s="83">
        <f>Input!C642</f>
        <v>0</v>
      </c>
      <c r="P627" s="83"/>
      <c r="R627" s="11">
        <f t="shared" si="127"/>
        <v>0</v>
      </c>
      <c r="S627" s="15" t="str">
        <f t="shared" si="128"/>
        <v xml:space="preserve"> </v>
      </c>
      <c r="T627" s="15"/>
      <c r="U627" s="12">
        <f t="shared" si="132"/>
        <v>0</v>
      </c>
      <c r="V627" s="12">
        <f t="shared" si="133"/>
        <v>0</v>
      </c>
      <c r="W627" s="12">
        <f t="shared" si="134"/>
        <v>0</v>
      </c>
      <c r="X627" s="12">
        <f t="shared" si="135"/>
        <v>0</v>
      </c>
      <c r="Y627" s="12">
        <f t="shared" si="136"/>
        <v>0</v>
      </c>
      <c r="Z627" s="12">
        <f t="shared" si="137"/>
        <v>0</v>
      </c>
      <c r="AA627" s="12">
        <f t="shared" si="140"/>
        <v>0</v>
      </c>
      <c r="AB627" s="12" t="str">
        <f t="shared" si="129"/>
        <v>00</v>
      </c>
      <c r="AC627" s="85" t="e">
        <f>VLOOKUP(AB627,'AMI Ref (2)'!T:U,2,FALSE)</f>
        <v>#N/A</v>
      </c>
      <c r="AD627" s="86"/>
      <c r="AE627" s="77">
        <f>IF(AND($D627=0,$J627="Oil"),'AMI Ref (2)'!$K$5,IF(AND($D627=0,$J627="Gas"),'AMI Ref (2)'!$L$5,IF(AND($D627=0,$J627="Electric"),'AMI Ref (2)'!$M$5,IF(AND($D627=0,$J627="N/A"),0,0))))</f>
        <v>0</v>
      </c>
      <c r="AF627" s="77">
        <f>IF(AND($D627=1,$J627="Oil"),'AMI Ref (2)'!$K$6,IF(AND($D627=1,$J627="Gas"),'AMI Ref (2)'!$L$6,IF(AND($D627=1,$J627="Electric"),'AMI Ref (2)'!$M$6,IF(AND($D627=1,$J627="N/A"),0,0))))</f>
        <v>0</v>
      </c>
      <c r="AG627" s="77">
        <f>IF(AND($D627=2,$J627="Oil"),'AMI Ref (2)'!$K$7,IF(AND($D627=2,$J627="Gas"),'AMI Ref (2)'!$L$7,IF(AND($D627=2,$J627="Electric"),'AMI Ref (2)'!$M$7,IF(AND($D627=2,$J627="N/A"),0,0))))</f>
        <v>0</v>
      </c>
      <c r="AH627" s="77">
        <f>IF(AND($D627=3,$J627="Oil"),'AMI Ref (2)'!$K$8,IF(AND($D627=3,$J627="Gas"),'AMI Ref (2)'!$L$8,IF(AND($D627=3,$J627="Electric"),'AMI Ref (2)'!$M$8,IF(AND($D627=3,$J627="N/A"),0,0))))</f>
        <v>0</v>
      </c>
      <c r="AI627" s="77">
        <f>IF(AND($D627=4,$J627="Oil"),'AMI Ref (2)'!$K$9,IF(AND($D627=4,$J627="Gas"),'AMI Ref (2)'!$L$9,IF(AND($D627=4,$J627="Electric"),'AMI Ref (2)'!$M$9,IF(AND($D627=4,$J627="N/A"),0,0))))</f>
        <v>0</v>
      </c>
      <c r="AJ627" s="77">
        <f>IF(AND($D627=5,$J627="Oil"),'AMI Ref (2)'!$K$10,IF(AND($D627=5,$J627="Gas"),'AMI Ref (2)'!$L$10,IF(AND($D627=5,$J627="Electric"),'AMI Ref (2)'!$M$10,IF(AND($D627=5,$J627="N/A"),0,0))))</f>
        <v>0</v>
      </c>
      <c r="AK627" s="42"/>
      <c r="AL627" s="77">
        <f>IF(AND($D627=0,$K627="Oil"),'AMI Ref (2)'!$N$5,IF(AND($D627=0,$K627="Gas"),'AMI Ref (2)'!$O$5,IF(AND($D627=0,$K627="Electric"),'AMI Ref (2)'!$P$5,IF(AND($D627=0,$K627="N/A"),0,0))))</f>
        <v>0</v>
      </c>
      <c r="AM627" s="77">
        <f>IF(AND($D627=1,$K627="Oil"),'AMI Ref (2)'!$N$6,IF(AND($D627=1,$K627="Gas"),'AMI Ref (2)'!$O$6,IF(AND($D627=1,$K627="Electric"),'AMI Ref (2)'!$P$6,IF(AND($D627=1,$K627="N/A"),0,0))))</f>
        <v>0</v>
      </c>
      <c r="AN627" s="77">
        <f>IF(AND($D627=2,$K627="Oil"),'AMI Ref (2)'!$N$7,IF(AND($D627=2,$K627="Gas"),'AMI Ref (2)'!$O$7,IF(AND($D627=2,$K627="Electric"),'AMI Ref (2)'!$P$7,IF(AND($D627=2,$K627="N/A"),0,0))))</f>
        <v>0</v>
      </c>
      <c r="AO627" s="77">
        <f>IF(AND($D627=3,$K627="Oil"),'AMI Ref (2)'!$N$8,IF(AND($D627=3,$K627="Gas"),'AMI Ref (2)'!$O$8,IF(AND($D627=3,$K627="Electric"),'AMI Ref (2)'!$P$8,IF(AND($D627=3,$K627="N/A"),0,0))))</f>
        <v>0</v>
      </c>
      <c r="AP627" s="77">
        <f>IF(AND($D627=4,$K627="Oil"),'AMI Ref (2)'!$N$9,IF(AND($D627=4,$K627="Gas"),'AMI Ref (2)'!$O$9,IF(AND($D627=4,$K627="Electric"),'AMI Ref (2)'!$P$9,IF(AND($D627=4,$K627="N/A"),0,0))))</f>
        <v>0</v>
      </c>
      <c r="AQ627" s="77">
        <f>IF(AND($D627=5,$K627="Oil"),'AMI Ref (2)'!$N$10,IF(AND($D627=5,$K627="Gas"),'AMI Ref (2)'!$O$10,IF(AND($D627=5,$K627="Electric"),'AMI Ref (2)'!$P$10,IF(AND($D627=5,$K627="N/A"),0,0))))</f>
        <v>0</v>
      </c>
      <c r="AR627" s="86">
        <f t="shared" si="138"/>
        <v>0</v>
      </c>
      <c r="AS627" s="87" t="e">
        <f t="shared" si="139"/>
        <v>#N/A</v>
      </c>
    </row>
    <row r="628" spans="1:45" x14ac:dyDescent="0.2">
      <c r="A628" s="68">
        <v>626</v>
      </c>
      <c r="B628" s="79">
        <f>Input!E643</f>
        <v>0</v>
      </c>
      <c r="C628" s="79">
        <f>Input!F643</f>
        <v>0</v>
      </c>
      <c r="D628" s="79">
        <f>Input!G643</f>
        <v>0</v>
      </c>
      <c r="E628" s="79">
        <f>Input!H643</f>
        <v>0</v>
      </c>
      <c r="F628" s="80">
        <f>Input!I643</f>
        <v>0</v>
      </c>
      <c r="G628" s="80">
        <f>Input!J643</f>
        <v>0</v>
      </c>
      <c r="H628" s="79">
        <f>Input!K643</f>
        <v>0</v>
      </c>
      <c r="I628" s="79">
        <f>Input!L643</f>
        <v>0</v>
      </c>
      <c r="J628" s="79">
        <f>Input!M643</f>
        <v>0</v>
      </c>
      <c r="K628" s="79">
        <f>Input!N643</f>
        <v>0</v>
      </c>
      <c r="L628" s="79">
        <f>Input!O643</f>
        <v>0</v>
      </c>
      <c r="M628" s="81" t="str">
        <f t="shared" si="130"/>
        <v/>
      </c>
      <c r="N628" s="82">
        <f t="shared" si="131"/>
        <v>0</v>
      </c>
      <c r="O628" s="83">
        <f>Input!C643</f>
        <v>0</v>
      </c>
      <c r="P628" s="83"/>
      <c r="R628" s="11">
        <f t="shared" si="127"/>
        <v>0</v>
      </c>
      <c r="S628" s="15" t="str">
        <f t="shared" si="128"/>
        <v xml:space="preserve"> </v>
      </c>
      <c r="T628" s="15"/>
      <c r="U628" s="12">
        <f t="shared" si="132"/>
        <v>0</v>
      </c>
      <c r="V628" s="12">
        <f t="shared" si="133"/>
        <v>0</v>
      </c>
      <c r="W628" s="12">
        <f t="shared" si="134"/>
        <v>0</v>
      </c>
      <c r="X628" s="12">
        <f t="shared" si="135"/>
        <v>0</v>
      </c>
      <c r="Y628" s="12">
        <f t="shared" si="136"/>
        <v>0</v>
      </c>
      <c r="Z628" s="12">
        <f t="shared" si="137"/>
        <v>0</v>
      </c>
      <c r="AA628" s="12">
        <f t="shared" si="140"/>
        <v>0</v>
      </c>
      <c r="AB628" s="12" t="str">
        <f t="shared" si="129"/>
        <v>00</v>
      </c>
      <c r="AC628" s="85" t="e">
        <f>VLOOKUP(AB628,'AMI Ref (2)'!T:U,2,FALSE)</f>
        <v>#N/A</v>
      </c>
      <c r="AD628" s="86"/>
      <c r="AE628" s="77">
        <f>IF(AND($D628=0,$J628="Oil"),'AMI Ref (2)'!$K$5,IF(AND($D628=0,$J628="Gas"),'AMI Ref (2)'!$L$5,IF(AND($D628=0,$J628="Electric"),'AMI Ref (2)'!$M$5,IF(AND($D628=0,$J628="N/A"),0,0))))</f>
        <v>0</v>
      </c>
      <c r="AF628" s="77">
        <f>IF(AND($D628=1,$J628="Oil"),'AMI Ref (2)'!$K$6,IF(AND($D628=1,$J628="Gas"),'AMI Ref (2)'!$L$6,IF(AND($D628=1,$J628="Electric"),'AMI Ref (2)'!$M$6,IF(AND($D628=1,$J628="N/A"),0,0))))</f>
        <v>0</v>
      </c>
      <c r="AG628" s="77">
        <f>IF(AND($D628=2,$J628="Oil"),'AMI Ref (2)'!$K$7,IF(AND($D628=2,$J628="Gas"),'AMI Ref (2)'!$L$7,IF(AND($D628=2,$J628="Electric"),'AMI Ref (2)'!$M$7,IF(AND($D628=2,$J628="N/A"),0,0))))</f>
        <v>0</v>
      </c>
      <c r="AH628" s="77">
        <f>IF(AND($D628=3,$J628="Oil"),'AMI Ref (2)'!$K$8,IF(AND($D628=3,$J628="Gas"),'AMI Ref (2)'!$L$8,IF(AND($D628=3,$J628="Electric"),'AMI Ref (2)'!$M$8,IF(AND($D628=3,$J628="N/A"),0,0))))</f>
        <v>0</v>
      </c>
      <c r="AI628" s="77">
        <f>IF(AND($D628=4,$J628="Oil"),'AMI Ref (2)'!$K$9,IF(AND($D628=4,$J628="Gas"),'AMI Ref (2)'!$L$9,IF(AND($D628=4,$J628="Electric"),'AMI Ref (2)'!$M$9,IF(AND($D628=4,$J628="N/A"),0,0))))</f>
        <v>0</v>
      </c>
      <c r="AJ628" s="77">
        <f>IF(AND($D628=5,$J628="Oil"),'AMI Ref (2)'!$K$10,IF(AND($D628=5,$J628="Gas"),'AMI Ref (2)'!$L$10,IF(AND($D628=5,$J628="Electric"),'AMI Ref (2)'!$M$10,IF(AND($D628=5,$J628="N/A"),0,0))))</f>
        <v>0</v>
      </c>
      <c r="AK628" s="42"/>
      <c r="AL628" s="77">
        <f>IF(AND($D628=0,$K628="Oil"),'AMI Ref (2)'!$N$5,IF(AND($D628=0,$K628="Gas"),'AMI Ref (2)'!$O$5,IF(AND($D628=0,$K628="Electric"),'AMI Ref (2)'!$P$5,IF(AND($D628=0,$K628="N/A"),0,0))))</f>
        <v>0</v>
      </c>
      <c r="AM628" s="77">
        <f>IF(AND($D628=1,$K628="Oil"),'AMI Ref (2)'!$N$6,IF(AND($D628=1,$K628="Gas"),'AMI Ref (2)'!$O$6,IF(AND($D628=1,$K628="Electric"),'AMI Ref (2)'!$P$6,IF(AND($D628=1,$K628="N/A"),0,0))))</f>
        <v>0</v>
      </c>
      <c r="AN628" s="77">
        <f>IF(AND($D628=2,$K628="Oil"),'AMI Ref (2)'!$N$7,IF(AND($D628=2,$K628="Gas"),'AMI Ref (2)'!$O$7,IF(AND($D628=2,$K628="Electric"),'AMI Ref (2)'!$P$7,IF(AND($D628=2,$K628="N/A"),0,0))))</f>
        <v>0</v>
      </c>
      <c r="AO628" s="77">
        <f>IF(AND($D628=3,$K628="Oil"),'AMI Ref (2)'!$N$8,IF(AND($D628=3,$K628="Gas"),'AMI Ref (2)'!$O$8,IF(AND($D628=3,$K628="Electric"),'AMI Ref (2)'!$P$8,IF(AND($D628=3,$K628="N/A"),0,0))))</f>
        <v>0</v>
      </c>
      <c r="AP628" s="77">
        <f>IF(AND($D628=4,$K628="Oil"),'AMI Ref (2)'!$N$9,IF(AND($D628=4,$K628="Gas"),'AMI Ref (2)'!$O$9,IF(AND($D628=4,$K628="Electric"),'AMI Ref (2)'!$P$9,IF(AND($D628=4,$K628="N/A"),0,0))))</f>
        <v>0</v>
      </c>
      <c r="AQ628" s="77">
        <f>IF(AND($D628=5,$K628="Oil"),'AMI Ref (2)'!$N$10,IF(AND($D628=5,$K628="Gas"),'AMI Ref (2)'!$O$10,IF(AND($D628=5,$K628="Electric"),'AMI Ref (2)'!$P$10,IF(AND($D628=5,$K628="N/A"),0,0))))</f>
        <v>0</v>
      </c>
      <c r="AR628" s="86">
        <f t="shared" si="138"/>
        <v>0</v>
      </c>
      <c r="AS628" s="87" t="e">
        <f t="shared" si="139"/>
        <v>#N/A</v>
      </c>
    </row>
    <row r="629" spans="1:45" x14ac:dyDescent="0.2">
      <c r="A629" s="68">
        <v>627</v>
      </c>
      <c r="B629" s="79">
        <f>Input!E644</f>
        <v>0</v>
      </c>
      <c r="C629" s="79">
        <f>Input!F644</f>
        <v>0</v>
      </c>
      <c r="D629" s="79">
        <f>Input!G644</f>
        <v>0</v>
      </c>
      <c r="E629" s="79">
        <f>Input!H644</f>
        <v>0</v>
      </c>
      <c r="F629" s="80">
        <f>Input!I644</f>
        <v>0</v>
      </c>
      <c r="G629" s="80">
        <f>Input!J644</f>
        <v>0</v>
      </c>
      <c r="H629" s="79">
        <f>Input!K644</f>
        <v>0</v>
      </c>
      <c r="I629" s="79">
        <f>Input!L644</f>
        <v>0</v>
      </c>
      <c r="J629" s="79">
        <f>Input!M644</f>
        <v>0</v>
      </c>
      <c r="K629" s="79">
        <f>Input!N644</f>
        <v>0</v>
      </c>
      <c r="L629" s="79">
        <f>Input!O644</f>
        <v>0</v>
      </c>
      <c r="M629" s="81" t="str">
        <f t="shared" si="130"/>
        <v/>
      </c>
      <c r="N629" s="82">
        <f t="shared" si="131"/>
        <v>0</v>
      </c>
      <c r="O629" s="83">
        <f>Input!C644</f>
        <v>0</v>
      </c>
      <c r="P629" s="83"/>
      <c r="R629" s="11">
        <f t="shared" si="127"/>
        <v>0</v>
      </c>
      <c r="S629" s="15" t="str">
        <f t="shared" si="128"/>
        <v xml:space="preserve"> </v>
      </c>
      <c r="T629" s="15"/>
      <c r="U629" s="12">
        <f t="shared" si="132"/>
        <v>0</v>
      </c>
      <c r="V629" s="12">
        <f t="shared" si="133"/>
        <v>0</v>
      </c>
      <c r="W629" s="12">
        <f t="shared" si="134"/>
        <v>0</v>
      </c>
      <c r="X629" s="12">
        <f t="shared" si="135"/>
        <v>0</v>
      </c>
      <c r="Y629" s="12">
        <f t="shared" si="136"/>
        <v>0</v>
      </c>
      <c r="Z629" s="12">
        <f t="shared" si="137"/>
        <v>0</v>
      </c>
      <c r="AA629" s="12">
        <f t="shared" si="140"/>
        <v>0</v>
      </c>
      <c r="AB629" s="12" t="str">
        <f t="shared" si="129"/>
        <v>00</v>
      </c>
      <c r="AC629" s="85" t="e">
        <f>VLOOKUP(AB629,'AMI Ref (2)'!T:U,2,FALSE)</f>
        <v>#N/A</v>
      </c>
      <c r="AD629" s="86"/>
      <c r="AE629" s="77">
        <f>IF(AND($D629=0,$J629="Oil"),'AMI Ref (2)'!$K$5,IF(AND($D629=0,$J629="Gas"),'AMI Ref (2)'!$L$5,IF(AND($D629=0,$J629="Electric"),'AMI Ref (2)'!$M$5,IF(AND($D629=0,$J629="N/A"),0,0))))</f>
        <v>0</v>
      </c>
      <c r="AF629" s="77">
        <f>IF(AND($D629=1,$J629="Oil"),'AMI Ref (2)'!$K$6,IF(AND($D629=1,$J629="Gas"),'AMI Ref (2)'!$L$6,IF(AND($D629=1,$J629="Electric"),'AMI Ref (2)'!$M$6,IF(AND($D629=1,$J629="N/A"),0,0))))</f>
        <v>0</v>
      </c>
      <c r="AG629" s="77">
        <f>IF(AND($D629=2,$J629="Oil"),'AMI Ref (2)'!$K$7,IF(AND($D629=2,$J629="Gas"),'AMI Ref (2)'!$L$7,IF(AND($D629=2,$J629="Electric"),'AMI Ref (2)'!$M$7,IF(AND($D629=2,$J629="N/A"),0,0))))</f>
        <v>0</v>
      </c>
      <c r="AH629" s="77">
        <f>IF(AND($D629=3,$J629="Oil"),'AMI Ref (2)'!$K$8,IF(AND($D629=3,$J629="Gas"),'AMI Ref (2)'!$L$8,IF(AND($D629=3,$J629="Electric"),'AMI Ref (2)'!$M$8,IF(AND($D629=3,$J629="N/A"),0,0))))</f>
        <v>0</v>
      </c>
      <c r="AI629" s="77">
        <f>IF(AND($D629=4,$J629="Oil"),'AMI Ref (2)'!$K$9,IF(AND($D629=4,$J629="Gas"),'AMI Ref (2)'!$L$9,IF(AND($D629=4,$J629="Electric"),'AMI Ref (2)'!$M$9,IF(AND($D629=4,$J629="N/A"),0,0))))</f>
        <v>0</v>
      </c>
      <c r="AJ629" s="77">
        <f>IF(AND($D629=5,$J629="Oil"),'AMI Ref (2)'!$K$10,IF(AND($D629=5,$J629="Gas"),'AMI Ref (2)'!$L$10,IF(AND($D629=5,$J629="Electric"),'AMI Ref (2)'!$M$10,IF(AND($D629=5,$J629="N/A"),0,0))))</f>
        <v>0</v>
      </c>
      <c r="AK629" s="42"/>
      <c r="AL629" s="77">
        <f>IF(AND($D629=0,$K629="Oil"),'AMI Ref (2)'!$N$5,IF(AND($D629=0,$K629="Gas"),'AMI Ref (2)'!$O$5,IF(AND($D629=0,$K629="Electric"),'AMI Ref (2)'!$P$5,IF(AND($D629=0,$K629="N/A"),0,0))))</f>
        <v>0</v>
      </c>
      <c r="AM629" s="77">
        <f>IF(AND($D629=1,$K629="Oil"),'AMI Ref (2)'!$N$6,IF(AND($D629=1,$K629="Gas"),'AMI Ref (2)'!$O$6,IF(AND($D629=1,$K629="Electric"),'AMI Ref (2)'!$P$6,IF(AND($D629=1,$K629="N/A"),0,0))))</f>
        <v>0</v>
      </c>
      <c r="AN629" s="77">
        <f>IF(AND($D629=2,$K629="Oil"),'AMI Ref (2)'!$N$7,IF(AND($D629=2,$K629="Gas"),'AMI Ref (2)'!$O$7,IF(AND($D629=2,$K629="Electric"),'AMI Ref (2)'!$P$7,IF(AND($D629=2,$K629="N/A"),0,0))))</f>
        <v>0</v>
      </c>
      <c r="AO629" s="77">
        <f>IF(AND($D629=3,$K629="Oil"),'AMI Ref (2)'!$N$8,IF(AND($D629=3,$K629="Gas"),'AMI Ref (2)'!$O$8,IF(AND($D629=3,$K629="Electric"),'AMI Ref (2)'!$P$8,IF(AND($D629=3,$K629="N/A"),0,0))))</f>
        <v>0</v>
      </c>
      <c r="AP629" s="77">
        <f>IF(AND($D629=4,$K629="Oil"),'AMI Ref (2)'!$N$9,IF(AND($D629=4,$K629="Gas"),'AMI Ref (2)'!$O$9,IF(AND($D629=4,$K629="Electric"),'AMI Ref (2)'!$P$9,IF(AND($D629=4,$K629="N/A"),0,0))))</f>
        <v>0</v>
      </c>
      <c r="AQ629" s="77">
        <f>IF(AND($D629=5,$K629="Oil"),'AMI Ref (2)'!$N$10,IF(AND($D629=5,$K629="Gas"),'AMI Ref (2)'!$O$10,IF(AND($D629=5,$K629="Electric"),'AMI Ref (2)'!$P$10,IF(AND($D629=5,$K629="N/A"),0,0))))</f>
        <v>0</v>
      </c>
      <c r="AR629" s="86">
        <f t="shared" si="138"/>
        <v>0</v>
      </c>
      <c r="AS629" s="87" t="e">
        <f t="shared" si="139"/>
        <v>#N/A</v>
      </c>
    </row>
    <row r="630" spans="1:45" x14ac:dyDescent="0.2">
      <c r="A630" s="68">
        <v>628</v>
      </c>
      <c r="B630" s="79">
        <f>Input!E645</f>
        <v>0</v>
      </c>
      <c r="C630" s="79">
        <f>Input!F645</f>
        <v>0</v>
      </c>
      <c r="D630" s="79">
        <f>Input!G645</f>
        <v>0</v>
      </c>
      <c r="E630" s="79">
        <f>Input!H645</f>
        <v>0</v>
      </c>
      <c r="F630" s="80">
        <f>Input!I645</f>
        <v>0</v>
      </c>
      <c r="G630" s="80">
        <f>Input!J645</f>
        <v>0</v>
      </c>
      <c r="H630" s="79">
        <f>Input!K645</f>
        <v>0</v>
      </c>
      <c r="I630" s="79">
        <f>Input!L645</f>
        <v>0</v>
      </c>
      <c r="J630" s="79">
        <f>Input!M645</f>
        <v>0</v>
      </c>
      <c r="K630" s="79">
        <f>Input!N645</f>
        <v>0</v>
      </c>
      <c r="L630" s="79">
        <f>Input!O645</f>
        <v>0</v>
      </c>
      <c r="M630" s="81" t="str">
        <f t="shared" si="130"/>
        <v/>
      </c>
      <c r="N630" s="82">
        <f t="shared" si="131"/>
        <v>0</v>
      </c>
      <c r="O630" s="83">
        <f>Input!C645</f>
        <v>0</v>
      </c>
      <c r="P630" s="83"/>
      <c r="R630" s="11">
        <f t="shared" si="127"/>
        <v>0</v>
      </c>
      <c r="S630" s="15" t="str">
        <f t="shared" si="128"/>
        <v xml:space="preserve"> </v>
      </c>
      <c r="T630" s="15"/>
      <c r="U630" s="12">
        <f t="shared" si="132"/>
        <v>0</v>
      </c>
      <c r="V630" s="12">
        <f t="shared" si="133"/>
        <v>0</v>
      </c>
      <c r="W630" s="12">
        <f t="shared" si="134"/>
        <v>0</v>
      </c>
      <c r="X630" s="12">
        <f t="shared" si="135"/>
        <v>0</v>
      </c>
      <c r="Y630" s="12">
        <f t="shared" si="136"/>
        <v>0</v>
      </c>
      <c r="Z630" s="12">
        <f t="shared" si="137"/>
        <v>0</v>
      </c>
      <c r="AA630" s="12">
        <f t="shared" si="140"/>
        <v>0</v>
      </c>
      <c r="AB630" s="12" t="str">
        <f t="shared" si="129"/>
        <v>00</v>
      </c>
      <c r="AC630" s="85" t="e">
        <f>VLOOKUP(AB630,'AMI Ref (2)'!T:U,2,FALSE)</f>
        <v>#N/A</v>
      </c>
      <c r="AD630" s="86"/>
      <c r="AE630" s="77">
        <f>IF(AND($D630=0,$J630="Oil"),'AMI Ref (2)'!$K$5,IF(AND($D630=0,$J630="Gas"),'AMI Ref (2)'!$L$5,IF(AND($D630=0,$J630="Electric"),'AMI Ref (2)'!$M$5,IF(AND($D630=0,$J630="N/A"),0,0))))</f>
        <v>0</v>
      </c>
      <c r="AF630" s="77">
        <f>IF(AND($D630=1,$J630="Oil"),'AMI Ref (2)'!$K$6,IF(AND($D630=1,$J630="Gas"),'AMI Ref (2)'!$L$6,IF(AND($D630=1,$J630="Electric"),'AMI Ref (2)'!$M$6,IF(AND($D630=1,$J630="N/A"),0,0))))</f>
        <v>0</v>
      </c>
      <c r="AG630" s="77">
        <f>IF(AND($D630=2,$J630="Oil"),'AMI Ref (2)'!$K$7,IF(AND($D630=2,$J630="Gas"),'AMI Ref (2)'!$L$7,IF(AND($D630=2,$J630="Electric"),'AMI Ref (2)'!$M$7,IF(AND($D630=2,$J630="N/A"),0,0))))</f>
        <v>0</v>
      </c>
      <c r="AH630" s="77">
        <f>IF(AND($D630=3,$J630="Oil"),'AMI Ref (2)'!$K$8,IF(AND($D630=3,$J630="Gas"),'AMI Ref (2)'!$L$8,IF(AND($D630=3,$J630="Electric"),'AMI Ref (2)'!$M$8,IF(AND($D630=3,$J630="N/A"),0,0))))</f>
        <v>0</v>
      </c>
      <c r="AI630" s="77">
        <f>IF(AND($D630=4,$J630="Oil"),'AMI Ref (2)'!$K$9,IF(AND($D630=4,$J630="Gas"),'AMI Ref (2)'!$L$9,IF(AND($D630=4,$J630="Electric"),'AMI Ref (2)'!$M$9,IF(AND($D630=4,$J630="N/A"),0,0))))</f>
        <v>0</v>
      </c>
      <c r="AJ630" s="77">
        <f>IF(AND($D630=5,$J630="Oil"),'AMI Ref (2)'!$K$10,IF(AND($D630=5,$J630="Gas"),'AMI Ref (2)'!$L$10,IF(AND($D630=5,$J630="Electric"),'AMI Ref (2)'!$M$10,IF(AND($D630=5,$J630="N/A"),0,0))))</f>
        <v>0</v>
      </c>
      <c r="AK630" s="42"/>
      <c r="AL630" s="77">
        <f>IF(AND($D630=0,$K630="Oil"),'AMI Ref (2)'!$N$5,IF(AND($D630=0,$K630="Gas"),'AMI Ref (2)'!$O$5,IF(AND($D630=0,$K630="Electric"),'AMI Ref (2)'!$P$5,IF(AND($D630=0,$K630="N/A"),0,0))))</f>
        <v>0</v>
      </c>
      <c r="AM630" s="77">
        <f>IF(AND($D630=1,$K630="Oil"),'AMI Ref (2)'!$N$6,IF(AND($D630=1,$K630="Gas"),'AMI Ref (2)'!$O$6,IF(AND($D630=1,$K630="Electric"),'AMI Ref (2)'!$P$6,IF(AND($D630=1,$K630="N/A"),0,0))))</f>
        <v>0</v>
      </c>
      <c r="AN630" s="77">
        <f>IF(AND($D630=2,$K630="Oil"),'AMI Ref (2)'!$N$7,IF(AND($D630=2,$K630="Gas"),'AMI Ref (2)'!$O$7,IF(AND($D630=2,$K630="Electric"),'AMI Ref (2)'!$P$7,IF(AND($D630=2,$K630="N/A"),0,0))))</f>
        <v>0</v>
      </c>
      <c r="AO630" s="77">
        <f>IF(AND($D630=3,$K630="Oil"),'AMI Ref (2)'!$N$8,IF(AND($D630=3,$K630="Gas"),'AMI Ref (2)'!$O$8,IF(AND($D630=3,$K630="Electric"),'AMI Ref (2)'!$P$8,IF(AND($D630=3,$K630="N/A"),0,0))))</f>
        <v>0</v>
      </c>
      <c r="AP630" s="77">
        <f>IF(AND($D630=4,$K630="Oil"),'AMI Ref (2)'!$N$9,IF(AND($D630=4,$K630="Gas"),'AMI Ref (2)'!$O$9,IF(AND($D630=4,$K630="Electric"),'AMI Ref (2)'!$P$9,IF(AND($D630=4,$K630="N/A"),0,0))))</f>
        <v>0</v>
      </c>
      <c r="AQ630" s="77">
        <f>IF(AND($D630=5,$K630="Oil"),'AMI Ref (2)'!$N$10,IF(AND($D630=5,$K630="Gas"),'AMI Ref (2)'!$O$10,IF(AND($D630=5,$K630="Electric"),'AMI Ref (2)'!$P$10,IF(AND($D630=5,$K630="N/A"),0,0))))</f>
        <v>0</v>
      </c>
      <c r="AR630" s="86">
        <f t="shared" si="138"/>
        <v>0</v>
      </c>
      <c r="AS630" s="87" t="e">
        <f t="shared" si="139"/>
        <v>#N/A</v>
      </c>
    </row>
    <row r="631" spans="1:45" x14ac:dyDescent="0.2">
      <c r="A631" s="68">
        <v>629</v>
      </c>
      <c r="B631" s="79">
        <f>Input!E646</f>
        <v>0</v>
      </c>
      <c r="C631" s="79">
        <f>Input!F646</f>
        <v>0</v>
      </c>
      <c r="D631" s="79">
        <f>Input!G646</f>
        <v>0</v>
      </c>
      <c r="E631" s="79">
        <f>Input!H646</f>
        <v>0</v>
      </c>
      <c r="F631" s="80">
        <f>Input!I646</f>
        <v>0</v>
      </c>
      <c r="G631" s="80">
        <f>Input!J646</f>
        <v>0</v>
      </c>
      <c r="H631" s="79">
        <f>Input!K646</f>
        <v>0</v>
      </c>
      <c r="I631" s="79">
        <f>Input!L646</f>
        <v>0</v>
      </c>
      <c r="J631" s="79">
        <f>Input!M646</f>
        <v>0</v>
      </c>
      <c r="K631" s="79">
        <f>Input!N646</f>
        <v>0</v>
      </c>
      <c r="L631" s="79">
        <f>Input!O646</f>
        <v>0</v>
      </c>
      <c r="M631" s="81" t="str">
        <f t="shared" si="130"/>
        <v/>
      </c>
      <c r="N631" s="82">
        <f t="shared" si="131"/>
        <v>0</v>
      </c>
      <c r="O631" s="83">
        <f>Input!C646</f>
        <v>0</v>
      </c>
      <c r="P631" s="83"/>
      <c r="R631" s="11">
        <f t="shared" si="127"/>
        <v>0</v>
      </c>
      <c r="S631" s="15" t="str">
        <f t="shared" si="128"/>
        <v xml:space="preserve"> </v>
      </c>
      <c r="T631" s="15"/>
      <c r="U631" s="12">
        <f t="shared" si="132"/>
        <v>0</v>
      </c>
      <c r="V631" s="12">
        <f t="shared" si="133"/>
        <v>0</v>
      </c>
      <c r="W631" s="12">
        <f t="shared" si="134"/>
        <v>0</v>
      </c>
      <c r="X631" s="12">
        <f t="shared" si="135"/>
        <v>0</v>
      </c>
      <c r="Y631" s="12">
        <f t="shared" si="136"/>
        <v>0</v>
      </c>
      <c r="Z631" s="12">
        <f t="shared" si="137"/>
        <v>0</v>
      </c>
      <c r="AA631" s="12">
        <f t="shared" si="140"/>
        <v>0</v>
      </c>
      <c r="AB631" s="12" t="str">
        <f t="shared" si="129"/>
        <v>00</v>
      </c>
      <c r="AC631" s="85" t="e">
        <f>VLOOKUP(AB631,'AMI Ref (2)'!T:U,2,FALSE)</f>
        <v>#N/A</v>
      </c>
      <c r="AD631" s="86"/>
      <c r="AE631" s="77">
        <f>IF(AND($D631=0,$J631="Oil"),'AMI Ref (2)'!$K$5,IF(AND($D631=0,$J631="Gas"),'AMI Ref (2)'!$L$5,IF(AND($D631=0,$J631="Electric"),'AMI Ref (2)'!$M$5,IF(AND($D631=0,$J631="N/A"),0,0))))</f>
        <v>0</v>
      </c>
      <c r="AF631" s="77">
        <f>IF(AND($D631=1,$J631="Oil"),'AMI Ref (2)'!$K$6,IF(AND($D631=1,$J631="Gas"),'AMI Ref (2)'!$L$6,IF(AND($D631=1,$J631="Electric"),'AMI Ref (2)'!$M$6,IF(AND($D631=1,$J631="N/A"),0,0))))</f>
        <v>0</v>
      </c>
      <c r="AG631" s="77">
        <f>IF(AND($D631=2,$J631="Oil"),'AMI Ref (2)'!$K$7,IF(AND($D631=2,$J631="Gas"),'AMI Ref (2)'!$L$7,IF(AND($D631=2,$J631="Electric"),'AMI Ref (2)'!$M$7,IF(AND($D631=2,$J631="N/A"),0,0))))</f>
        <v>0</v>
      </c>
      <c r="AH631" s="77">
        <f>IF(AND($D631=3,$J631="Oil"),'AMI Ref (2)'!$K$8,IF(AND($D631=3,$J631="Gas"),'AMI Ref (2)'!$L$8,IF(AND($D631=3,$J631="Electric"),'AMI Ref (2)'!$M$8,IF(AND($D631=3,$J631="N/A"),0,0))))</f>
        <v>0</v>
      </c>
      <c r="AI631" s="77">
        <f>IF(AND($D631=4,$J631="Oil"),'AMI Ref (2)'!$K$9,IF(AND($D631=4,$J631="Gas"),'AMI Ref (2)'!$L$9,IF(AND($D631=4,$J631="Electric"),'AMI Ref (2)'!$M$9,IF(AND($D631=4,$J631="N/A"),0,0))))</f>
        <v>0</v>
      </c>
      <c r="AJ631" s="77">
        <f>IF(AND($D631=5,$J631="Oil"),'AMI Ref (2)'!$K$10,IF(AND($D631=5,$J631="Gas"),'AMI Ref (2)'!$L$10,IF(AND($D631=5,$J631="Electric"),'AMI Ref (2)'!$M$10,IF(AND($D631=5,$J631="N/A"),0,0))))</f>
        <v>0</v>
      </c>
      <c r="AK631" s="42"/>
      <c r="AL631" s="77">
        <f>IF(AND($D631=0,$K631="Oil"),'AMI Ref (2)'!$N$5,IF(AND($D631=0,$K631="Gas"),'AMI Ref (2)'!$O$5,IF(AND($D631=0,$K631="Electric"),'AMI Ref (2)'!$P$5,IF(AND($D631=0,$K631="N/A"),0,0))))</f>
        <v>0</v>
      </c>
      <c r="AM631" s="77">
        <f>IF(AND($D631=1,$K631="Oil"),'AMI Ref (2)'!$N$6,IF(AND($D631=1,$K631="Gas"),'AMI Ref (2)'!$O$6,IF(AND($D631=1,$K631="Electric"),'AMI Ref (2)'!$P$6,IF(AND($D631=1,$K631="N/A"),0,0))))</f>
        <v>0</v>
      </c>
      <c r="AN631" s="77">
        <f>IF(AND($D631=2,$K631="Oil"),'AMI Ref (2)'!$N$7,IF(AND($D631=2,$K631="Gas"),'AMI Ref (2)'!$O$7,IF(AND($D631=2,$K631="Electric"),'AMI Ref (2)'!$P$7,IF(AND($D631=2,$K631="N/A"),0,0))))</f>
        <v>0</v>
      </c>
      <c r="AO631" s="77">
        <f>IF(AND($D631=3,$K631="Oil"),'AMI Ref (2)'!$N$8,IF(AND($D631=3,$K631="Gas"),'AMI Ref (2)'!$O$8,IF(AND($D631=3,$K631="Electric"),'AMI Ref (2)'!$P$8,IF(AND($D631=3,$K631="N/A"),0,0))))</f>
        <v>0</v>
      </c>
      <c r="AP631" s="77">
        <f>IF(AND($D631=4,$K631="Oil"),'AMI Ref (2)'!$N$9,IF(AND($D631=4,$K631="Gas"),'AMI Ref (2)'!$O$9,IF(AND($D631=4,$K631="Electric"),'AMI Ref (2)'!$P$9,IF(AND($D631=4,$K631="N/A"),0,0))))</f>
        <v>0</v>
      </c>
      <c r="AQ631" s="77">
        <f>IF(AND($D631=5,$K631="Oil"),'AMI Ref (2)'!$N$10,IF(AND($D631=5,$K631="Gas"),'AMI Ref (2)'!$O$10,IF(AND($D631=5,$K631="Electric"),'AMI Ref (2)'!$P$10,IF(AND($D631=5,$K631="N/A"),0,0))))</f>
        <v>0</v>
      </c>
      <c r="AR631" s="86">
        <f t="shared" si="138"/>
        <v>0</v>
      </c>
      <c r="AS631" s="87" t="e">
        <f t="shared" si="139"/>
        <v>#N/A</v>
      </c>
    </row>
    <row r="632" spans="1:45" x14ac:dyDescent="0.2">
      <c r="A632" s="68">
        <v>630</v>
      </c>
      <c r="B632" s="79">
        <f>Input!E647</f>
        <v>0</v>
      </c>
      <c r="C632" s="79">
        <f>Input!F647</f>
        <v>0</v>
      </c>
      <c r="D632" s="79">
        <f>Input!G647</f>
        <v>0</v>
      </c>
      <c r="E632" s="79">
        <f>Input!H647</f>
        <v>0</v>
      </c>
      <c r="F632" s="80">
        <f>Input!I647</f>
        <v>0</v>
      </c>
      <c r="G632" s="80">
        <f>Input!J647</f>
        <v>0</v>
      </c>
      <c r="H632" s="79">
        <f>Input!K647</f>
        <v>0</v>
      </c>
      <c r="I632" s="79">
        <f>Input!L647</f>
        <v>0</v>
      </c>
      <c r="J632" s="79">
        <f>Input!M647</f>
        <v>0</v>
      </c>
      <c r="K632" s="79">
        <f>Input!N647</f>
        <v>0</v>
      </c>
      <c r="L632" s="79">
        <f>Input!O647</f>
        <v>0</v>
      </c>
      <c r="M632" s="81" t="str">
        <f t="shared" si="130"/>
        <v/>
      </c>
      <c r="N632" s="82">
        <f t="shared" si="131"/>
        <v>0</v>
      </c>
      <c r="O632" s="83">
        <f>Input!C647</f>
        <v>0</v>
      </c>
      <c r="P632" s="83"/>
      <c r="R632" s="11">
        <f t="shared" si="127"/>
        <v>0</v>
      </c>
      <c r="S632" s="15" t="str">
        <f t="shared" si="128"/>
        <v xml:space="preserve"> </v>
      </c>
      <c r="T632" s="15"/>
      <c r="U632" s="12">
        <f t="shared" si="132"/>
        <v>0</v>
      </c>
      <c r="V632" s="12">
        <f t="shared" si="133"/>
        <v>0</v>
      </c>
      <c r="W632" s="12">
        <f t="shared" si="134"/>
        <v>0</v>
      </c>
      <c r="X632" s="12">
        <f t="shared" si="135"/>
        <v>0</v>
      </c>
      <c r="Y632" s="12">
        <f t="shared" si="136"/>
        <v>0</v>
      </c>
      <c r="Z632" s="12">
        <f t="shared" si="137"/>
        <v>0</v>
      </c>
      <c r="AA632" s="12">
        <f t="shared" si="140"/>
        <v>0</v>
      </c>
      <c r="AB632" s="12" t="str">
        <f t="shared" si="129"/>
        <v>00</v>
      </c>
      <c r="AC632" s="85" t="e">
        <f>VLOOKUP(AB632,'AMI Ref (2)'!T:U,2,FALSE)</f>
        <v>#N/A</v>
      </c>
      <c r="AD632" s="86"/>
      <c r="AE632" s="77">
        <f>IF(AND($D632=0,$J632="Oil"),'AMI Ref (2)'!$K$5,IF(AND($D632=0,$J632="Gas"),'AMI Ref (2)'!$L$5,IF(AND($D632=0,$J632="Electric"),'AMI Ref (2)'!$M$5,IF(AND($D632=0,$J632="N/A"),0,0))))</f>
        <v>0</v>
      </c>
      <c r="AF632" s="77">
        <f>IF(AND($D632=1,$J632="Oil"),'AMI Ref (2)'!$K$6,IF(AND($D632=1,$J632="Gas"),'AMI Ref (2)'!$L$6,IF(AND($D632=1,$J632="Electric"),'AMI Ref (2)'!$M$6,IF(AND($D632=1,$J632="N/A"),0,0))))</f>
        <v>0</v>
      </c>
      <c r="AG632" s="77">
        <f>IF(AND($D632=2,$J632="Oil"),'AMI Ref (2)'!$K$7,IF(AND($D632=2,$J632="Gas"),'AMI Ref (2)'!$L$7,IF(AND($D632=2,$J632="Electric"),'AMI Ref (2)'!$M$7,IF(AND($D632=2,$J632="N/A"),0,0))))</f>
        <v>0</v>
      </c>
      <c r="AH632" s="77">
        <f>IF(AND($D632=3,$J632="Oil"),'AMI Ref (2)'!$K$8,IF(AND($D632=3,$J632="Gas"),'AMI Ref (2)'!$L$8,IF(AND($D632=3,$J632="Electric"),'AMI Ref (2)'!$M$8,IF(AND($D632=3,$J632="N/A"),0,0))))</f>
        <v>0</v>
      </c>
      <c r="AI632" s="77">
        <f>IF(AND($D632=4,$J632="Oil"),'AMI Ref (2)'!$K$9,IF(AND($D632=4,$J632="Gas"),'AMI Ref (2)'!$L$9,IF(AND($D632=4,$J632="Electric"),'AMI Ref (2)'!$M$9,IF(AND($D632=4,$J632="N/A"),0,0))))</f>
        <v>0</v>
      </c>
      <c r="AJ632" s="77">
        <f>IF(AND($D632=5,$J632="Oil"),'AMI Ref (2)'!$K$10,IF(AND($D632=5,$J632="Gas"),'AMI Ref (2)'!$L$10,IF(AND($D632=5,$J632="Electric"),'AMI Ref (2)'!$M$10,IF(AND($D632=5,$J632="N/A"),0,0))))</f>
        <v>0</v>
      </c>
      <c r="AK632" s="42"/>
      <c r="AL632" s="77">
        <f>IF(AND($D632=0,$K632="Oil"),'AMI Ref (2)'!$N$5,IF(AND($D632=0,$K632="Gas"),'AMI Ref (2)'!$O$5,IF(AND($D632=0,$K632="Electric"),'AMI Ref (2)'!$P$5,IF(AND($D632=0,$K632="N/A"),0,0))))</f>
        <v>0</v>
      </c>
      <c r="AM632" s="77">
        <f>IF(AND($D632=1,$K632="Oil"),'AMI Ref (2)'!$N$6,IF(AND($D632=1,$K632="Gas"),'AMI Ref (2)'!$O$6,IF(AND($D632=1,$K632="Electric"),'AMI Ref (2)'!$P$6,IF(AND($D632=1,$K632="N/A"),0,0))))</f>
        <v>0</v>
      </c>
      <c r="AN632" s="77">
        <f>IF(AND($D632=2,$K632="Oil"),'AMI Ref (2)'!$N$7,IF(AND($D632=2,$K632="Gas"),'AMI Ref (2)'!$O$7,IF(AND($D632=2,$K632="Electric"),'AMI Ref (2)'!$P$7,IF(AND($D632=2,$K632="N/A"),0,0))))</f>
        <v>0</v>
      </c>
      <c r="AO632" s="77">
        <f>IF(AND($D632=3,$K632="Oil"),'AMI Ref (2)'!$N$8,IF(AND($D632=3,$K632="Gas"),'AMI Ref (2)'!$O$8,IF(AND($D632=3,$K632="Electric"),'AMI Ref (2)'!$P$8,IF(AND($D632=3,$K632="N/A"),0,0))))</f>
        <v>0</v>
      </c>
      <c r="AP632" s="77">
        <f>IF(AND($D632=4,$K632="Oil"),'AMI Ref (2)'!$N$9,IF(AND($D632=4,$K632="Gas"),'AMI Ref (2)'!$O$9,IF(AND($D632=4,$K632="Electric"),'AMI Ref (2)'!$P$9,IF(AND($D632=4,$K632="N/A"),0,0))))</f>
        <v>0</v>
      </c>
      <c r="AQ632" s="77">
        <f>IF(AND($D632=5,$K632="Oil"),'AMI Ref (2)'!$N$10,IF(AND($D632=5,$K632="Gas"),'AMI Ref (2)'!$O$10,IF(AND($D632=5,$K632="Electric"),'AMI Ref (2)'!$P$10,IF(AND($D632=5,$K632="N/A"),0,0))))</f>
        <v>0</v>
      </c>
      <c r="AR632" s="86">
        <f t="shared" si="138"/>
        <v>0</v>
      </c>
      <c r="AS632" s="87" t="e">
        <f t="shared" si="139"/>
        <v>#N/A</v>
      </c>
    </row>
    <row r="633" spans="1:45" x14ac:dyDescent="0.2">
      <c r="A633" s="68">
        <v>631</v>
      </c>
      <c r="B633" s="79">
        <f>Input!E648</f>
        <v>0</v>
      </c>
      <c r="C633" s="79">
        <f>Input!F648</f>
        <v>0</v>
      </c>
      <c r="D633" s="79">
        <f>Input!G648</f>
        <v>0</v>
      </c>
      <c r="E633" s="79">
        <f>Input!H648</f>
        <v>0</v>
      </c>
      <c r="F633" s="80">
        <f>Input!I648</f>
        <v>0</v>
      </c>
      <c r="G633" s="80">
        <f>Input!J648</f>
        <v>0</v>
      </c>
      <c r="H633" s="79">
        <f>Input!K648</f>
        <v>0</v>
      </c>
      <c r="I633" s="79">
        <f>Input!L648</f>
        <v>0</v>
      </c>
      <c r="J633" s="79">
        <f>Input!M648</f>
        <v>0</v>
      </c>
      <c r="K633" s="79">
        <f>Input!N648</f>
        <v>0</v>
      </c>
      <c r="L633" s="79">
        <f>Input!O648</f>
        <v>0</v>
      </c>
      <c r="M633" s="81" t="str">
        <f t="shared" si="130"/>
        <v/>
      </c>
      <c r="N633" s="82">
        <f t="shared" si="131"/>
        <v>0</v>
      </c>
      <c r="O633" s="83">
        <f>Input!C648</f>
        <v>0</v>
      </c>
      <c r="P633" s="83"/>
      <c r="R633" s="11">
        <f t="shared" si="127"/>
        <v>0</v>
      </c>
      <c r="S633" s="15" t="str">
        <f t="shared" si="128"/>
        <v xml:space="preserve"> </v>
      </c>
      <c r="T633" s="15"/>
      <c r="U633" s="12">
        <f t="shared" si="132"/>
        <v>0</v>
      </c>
      <c r="V633" s="12">
        <f t="shared" si="133"/>
        <v>0</v>
      </c>
      <c r="W633" s="12">
        <f t="shared" si="134"/>
        <v>0</v>
      </c>
      <c r="X633" s="12">
        <f t="shared" si="135"/>
        <v>0</v>
      </c>
      <c r="Y633" s="12">
        <f t="shared" si="136"/>
        <v>0</v>
      </c>
      <c r="Z633" s="12">
        <f t="shared" si="137"/>
        <v>0</v>
      </c>
      <c r="AA633" s="12">
        <f t="shared" si="140"/>
        <v>0</v>
      </c>
      <c r="AB633" s="12" t="str">
        <f t="shared" si="129"/>
        <v>00</v>
      </c>
      <c r="AC633" s="85" t="e">
        <f>VLOOKUP(AB633,'AMI Ref (2)'!T:U,2,FALSE)</f>
        <v>#N/A</v>
      </c>
      <c r="AD633" s="86"/>
      <c r="AE633" s="77">
        <f>IF(AND($D633=0,$J633="Oil"),'AMI Ref (2)'!$K$5,IF(AND($D633=0,$J633="Gas"),'AMI Ref (2)'!$L$5,IF(AND($D633=0,$J633="Electric"),'AMI Ref (2)'!$M$5,IF(AND($D633=0,$J633="N/A"),0,0))))</f>
        <v>0</v>
      </c>
      <c r="AF633" s="77">
        <f>IF(AND($D633=1,$J633="Oil"),'AMI Ref (2)'!$K$6,IF(AND($D633=1,$J633="Gas"),'AMI Ref (2)'!$L$6,IF(AND($D633=1,$J633="Electric"),'AMI Ref (2)'!$M$6,IF(AND($D633=1,$J633="N/A"),0,0))))</f>
        <v>0</v>
      </c>
      <c r="AG633" s="77">
        <f>IF(AND($D633=2,$J633="Oil"),'AMI Ref (2)'!$K$7,IF(AND($D633=2,$J633="Gas"),'AMI Ref (2)'!$L$7,IF(AND($D633=2,$J633="Electric"),'AMI Ref (2)'!$M$7,IF(AND($D633=2,$J633="N/A"),0,0))))</f>
        <v>0</v>
      </c>
      <c r="AH633" s="77">
        <f>IF(AND($D633=3,$J633="Oil"),'AMI Ref (2)'!$K$8,IF(AND($D633=3,$J633="Gas"),'AMI Ref (2)'!$L$8,IF(AND($D633=3,$J633="Electric"),'AMI Ref (2)'!$M$8,IF(AND($D633=3,$J633="N/A"),0,0))))</f>
        <v>0</v>
      </c>
      <c r="AI633" s="77">
        <f>IF(AND($D633=4,$J633="Oil"),'AMI Ref (2)'!$K$9,IF(AND($D633=4,$J633="Gas"),'AMI Ref (2)'!$L$9,IF(AND($D633=4,$J633="Electric"),'AMI Ref (2)'!$M$9,IF(AND($D633=4,$J633="N/A"),0,0))))</f>
        <v>0</v>
      </c>
      <c r="AJ633" s="77">
        <f>IF(AND($D633=5,$J633="Oil"),'AMI Ref (2)'!$K$10,IF(AND($D633=5,$J633="Gas"),'AMI Ref (2)'!$L$10,IF(AND($D633=5,$J633="Electric"),'AMI Ref (2)'!$M$10,IF(AND($D633=5,$J633="N/A"),0,0))))</f>
        <v>0</v>
      </c>
      <c r="AK633" s="42"/>
      <c r="AL633" s="77">
        <f>IF(AND($D633=0,$K633="Oil"),'AMI Ref (2)'!$N$5,IF(AND($D633=0,$K633="Gas"),'AMI Ref (2)'!$O$5,IF(AND($D633=0,$K633="Electric"),'AMI Ref (2)'!$P$5,IF(AND($D633=0,$K633="N/A"),0,0))))</f>
        <v>0</v>
      </c>
      <c r="AM633" s="77">
        <f>IF(AND($D633=1,$K633="Oil"),'AMI Ref (2)'!$N$6,IF(AND($D633=1,$K633="Gas"),'AMI Ref (2)'!$O$6,IF(AND($D633=1,$K633="Electric"),'AMI Ref (2)'!$P$6,IF(AND($D633=1,$K633="N/A"),0,0))))</f>
        <v>0</v>
      </c>
      <c r="AN633" s="77">
        <f>IF(AND($D633=2,$K633="Oil"),'AMI Ref (2)'!$N$7,IF(AND($D633=2,$K633="Gas"),'AMI Ref (2)'!$O$7,IF(AND($D633=2,$K633="Electric"),'AMI Ref (2)'!$P$7,IF(AND($D633=2,$K633="N/A"),0,0))))</f>
        <v>0</v>
      </c>
      <c r="AO633" s="77">
        <f>IF(AND($D633=3,$K633="Oil"),'AMI Ref (2)'!$N$8,IF(AND($D633=3,$K633="Gas"),'AMI Ref (2)'!$O$8,IF(AND($D633=3,$K633="Electric"),'AMI Ref (2)'!$P$8,IF(AND($D633=3,$K633="N/A"),0,0))))</f>
        <v>0</v>
      </c>
      <c r="AP633" s="77">
        <f>IF(AND($D633=4,$K633="Oil"),'AMI Ref (2)'!$N$9,IF(AND($D633=4,$K633="Gas"),'AMI Ref (2)'!$O$9,IF(AND($D633=4,$K633="Electric"),'AMI Ref (2)'!$P$9,IF(AND($D633=4,$K633="N/A"),0,0))))</f>
        <v>0</v>
      </c>
      <c r="AQ633" s="77">
        <f>IF(AND($D633=5,$K633="Oil"),'AMI Ref (2)'!$N$10,IF(AND($D633=5,$K633="Gas"),'AMI Ref (2)'!$O$10,IF(AND($D633=5,$K633="Electric"),'AMI Ref (2)'!$P$10,IF(AND($D633=5,$K633="N/A"),0,0))))</f>
        <v>0</v>
      </c>
      <c r="AR633" s="86">
        <f t="shared" si="138"/>
        <v>0</v>
      </c>
      <c r="AS633" s="87" t="e">
        <f t="shared" si="139"/>
        <v>#N/A</v>
      </c>
    </row>
    <row r="634" spans="1:45" x14ac:dyDescent="0.2">
      <c r="A634" s="68">
        <v>632</v>
      </c>
      <c r="B634" s="79">
        <f>Input!E649</f>
        <v>0</v>
      </c>
      <c r="C634" s="79">
        <f>Input!F649</f>
        <v>0</v>
      </c>
      <c r="D634" s="79">
        <f>Input!G649</f>
        <v>0</v>
      </c>
      <c r="E634" s="79">
        <f>Input!H649</f>
        <v>0</v>
      </c>
      <c r="F634" s="80">
        <f>Input!I649</f>
        <v>0</v>
      </c>
      <c r="G634" s="80">
        <f>Input!J649</f>
        <v>0</v>
      </c>
      <c r="H634" s="79">
        <f>Input!K649</f>
        <v>0</v>
      </c>
      <c r="I634" s="79">
        <f>Input!L649</f>
        <v>0</v>
      </c>
      <c r="J634" s="79">
        <f>Input!M649</f>
        <v>0</v>
      </c>
      <c r="K634" s="79">
        <f>Input!N649</f>
        <v>0</v>
      </c>
      <c r="L634" s="79">
        <f>Input!O649</f>
        <v>0</v>
      </c>
      <c r="M634" s="81" t="str">
        <f t="shared" si="130"/>
        <v/>
      </c>
      <c r="N634" s="82">
        <f t="shared" si="131"/>
        <v>0</v>
      </c>
      <c r="O634" s="83">
        <f>Input!C649</f>
        <v>0</v>
      </c>
      <c r="P634" s="83"/>
      <c r="R634" s="11">
        <f t="shared" si="127"/>
        <v>0</v>
      </c>
      <c r="S634" s="15" t="str">
        <f t="shared" si="128"/>
        <v xml:space="preserve"> </v>
      </c>
      <c r="T634" s="15"/>
      <c r="U634" s="12">
        <f t="shared" si="132"/>
        <v>0</v>
      </c>
      <c r="V634" s="12">
        <f t="shared" si="133"/>
        <v>0</v>
      </c>
      <c r="W634" s="12">
        <f t="shared" si="134"/>
        <v>0</v>
      </c>
      <c r="X634" s="12">
        <f t="shared" si="135"/>
        <v>0</v>
      </c>
      <c r="Y634" s="12">
        <f t="shared" si="136"/>
        <v>0</v>
      </c>
      <c r="Z634" s="12">
        <f t="shared" si="137"/>
        <v>0</v>
      </c>
      <c r="AA634" s="12">
        <f t="shared" si="140"/>
        <v>0</v>
      </c>
      <c r="AB634" s="12" t="str">
        <f t="shared" si="129"/>
        <v>00</v>
      </c>
      <c r="AC634" s="85" t="e">
        <f>VLOOKUP(AB634,'AMI Ref (2)'!T:U,2,FALSE)</f>
        <v>#N/A</v>
      </c>
      <c r="AD634" s="86"/>
      <c r="AE634" s="77">
        <f>IF(AND($D634=0,$J634="Oil"),'AMI Ref (2)'!$K$5,IF(AND($D634=0,$J634="Gas"),'AMI Ref (2)'!$L$5,IF(AND($D634=0,$J634="Electric"),'AMI Ref (2)'!$M$5,IF(AND($D634=0,$J634="N/A"),0,0))))</f>
        <v>0</v>
      </c>
      <c r="AF634" s="77">
        <f>IF(AND($D634=1,$J634="Oil"),'AMI Ref (2)'!$K$6,IF(AND($D634=1,$J634="Gas"),'AMI Ref (2)'!$L$6,IF(AND($D634=1,$J634="Electric"),'AMI Ref (2)'!$M$6,IF(AND($D634=1,$J634="N/A"),0,0))))</f>
        <v>0</v>
      </c>
      <c r="AG634" s="77">
        <f>IF(AND($D634=2,$J634="Oil"),'AMI Ref (2)'!$K$7,IF(AND($D634=2,$J634="Gas"),'AMI Ref (2)'!$L$7,IF(AND($D634=2,$J634="Electric"),'AMI Ref (2)'!$M$7,IF(AND($D634=2,$J634="N/A"),0,0))))</f>
        <v>0</v>
      </c>
      <c r="AH634" s="77">
        <f>IF(AND($D634=3,$J634="Oil"),'AMI Ref (2)'!$K$8,IF(AND($D634=3,$J634="Gas"),'AMI Ref (2)'!$L$8,IF(AND($D634=3,$J634="Electric"),'AMI Ref (2)'!$M$8,IF(AND($D634=3,$J634="N/A"),0,0))))</f>
        <v>0</v>
      </c>
      <c r="AI634" s="77">
        <f>IF(AND($D634=4,$J634="Oil"),'AMI Ref (2)'!$K$9,IF(AND($D634=4,$J634="Gas"),'AMI Ref (2)'!$L$9,IF(AND($D634=4,$J634="Electric"),'AMI Ref (2)'!$M$9,IF(AND($D634=4,$J634="N/A"),0,0))))</f>
        <v>0</v>
      </c>
      <c r="AJ634" s="77">
        <f>IF(AND($D634=5,$J634="Oil"),'AMI Ref (2)'!$K$10,IF(AND($D634=5,$J634="Gas"),'AMI Ref (2)'!$L$10,IF(AND($D634=5,$J634="Electric"),'AMI Ref (2)'!$M$10,IF(AND($D634=5,$J634="N/A"),0,0))))</f>
        <v>0</v>
      </c>
      <c r="AK634" s="42"/>
      <c r="AL634" s="77">
        <f>IF(AND($D634=0,$K634="Oil"),'AMI Ref (2)'!$N$5,IF(AND($D634=0,$K634="Gas"),'AMI Ref (2)'!$O$5,IF(AND($D634=0,$K634="Electric"),'AMI Ref (2)'!$P$5,IF(AND($D634=0,$K634="N/A"),0,0))))</f>
        <v>0</v>
      </c>
      <c r="AM634" s="77">
        <f>IF(AND($D634=1,$K634="Oil"),'AMI Ref (2)'!$N$6,IF(AND($D634=1,$K634="Gas"),'AMI Ref (2)'!$O$6,IF(AND($D634=1,$K634="Electric"),'AMI Ref (2)'!$P$6,IF(AND($D634=1,$K634="N/A"),0,0))))</f>
        <v>0</v>
      </c>
      <c r="AN634" s="77">
        <f>IF(AND($D634=2,$K634="Oil"),'AMI Ref (2)'!$N$7,IF(AND($D634=2,$K634="Gas"),'AMI Ref (2)'!$O$7,IF(AND($D634=2,$K634="Electric"),'AMI Ref (2)'!$P$7,IF(AND($D634=2,$K634="N/A"),0,0))))</f>
        <v>0</v>
      </c>
      <c r="AO634" s="77">
        <f>IF(AND($D634=3,$K634="Oil"),'AMI Ref (2)'!$N$8,IF(AND($D634=3,$K634="Gas"),'AMI Ref (2)'!$O$8,IF(AND($D634=3,$K634="Electric"),'AMI Ref (2)'!$P$8,IF(AND($D634=3,$K634="N/A"),0,0))))</f>
        <v>0</v>
      </c>
      <c r="AP634" s="77">
        <f>IF(AND($D634=4,$K634="Oil"),'AMI Ref (2)'!$N$9,IF(AND($D634=4,$K634="Gas"),'AMI Ref (2)'!$O$9,IF(AND($D634=4,$K634="Electric"),'AMI Ref (2)'!$P$9,IF(AND($D634=4,$K634="N/A"),0,0))))</f>
        <v>0</v>
      </c>
      <c r="AQ634" s="77">
        <f>IF(AND($D634=5,$K634="Oil"),'AMI Ref (2)'!$N$10,IF(AND($D634=5,$K634="Gas"),'AMI Ref (2)'!$O$10,IF(AND($D634=5,$K634="Electric"),'AMI Ref (2)'!$P$10,IF(AND($D634=5,$K634="N/A"),0,0))))</f>
        <v>0</v>
      </c>
      <c r="AR634" s="86">
        <f t="shared" si="138"/>
        <v>0</v>
      </c>
      <c r="AS634" s="87" t="e">
        <f t="shared" si="139"/>
        <v>#N/A</v>
      </c>
    </row>
    <row r="635" spans="1:45" x14ac:dyDescent="0.2">
      <c r="A635" s="68">
        <v>633</v>
      </c>
      <c r="B635" s="79">
        <f>Input!E650</f>
        <v>0</v>
      </c>
      <c r="C635" s="79">
        <f>Input!F650</f>
        <v>0</v>
      </c>
      <c r="D635" s="79">
        <f>Input!G650</f>
        <v>0</v>
      </c>
      <c r="E635" s="79">
        <f>Input!H650</f>
        <v>0</v>
      </c>
      <c r="F635" s="80">
        <f>Input!I650</f>
        <v>0</v>
      </c>
      <c r="G635" s="80">
        <f>Input!J650</f>
        <v>0</v>
      </c>
      <c r="H635" s="79">
        <f>Input!K650</f>
        <v>0</v>
      </c>
      <c r="I635" s="79">
        <f>Input!L650</f>
        <v>0</v>
      </c>
      <c r="J635" s="79">
        <f>Input!M650</f>
        <v>0</v>
      </c>
      <c r="K635" s="79">
        <f>Input!N650</f>
        <v>0</v>
      </c>
      <c r="L635" s="79">
        <f>Input!O650</f>
        <v>0</v>
      </c>
      <c r="M635" s="81" t="str">
        <f t="shared" si="130"/>
        <v/>
      </c>
      <c r="N635" s="82">
        <f t="shared" si="131"/>
        <v>0</v>
      </c>
      <c r="O635" s="83">
        <f>Input!C650</f>
        <v>0</v>
      </c>
      <c r="P635" s="83"/>
      <c r="R635" s="11">
        <f t="shared" si="127"/>
        <v>0</v>
      </c>
      <c r="S635" s="15" t="str">
        <f t="shared" si="128"/>
        <v xml:space="preserve"> </v>
      </c>
      <c r="T635" s="15"/>
      <c r="U635" s="12">
        <f t="shared" si="132"/>
        <v>0</v>
      </c>
      <c r="V635" s="12">
        <f t="shared" si="133"/>
        <v>0</v>
      </c>
      <c r="W635" s="12">
        <f t="shared" si="134"/>
        <v>0</v>
      </c>
      <c r="X635" s="12">
        <f t="shared" si="135"/>
        <v>0</v>
      </c>
      <c r="Y635" s="12">
        <f t="shared" si="136"/>
        <v>0</v>
      </c>
      <c r="Z635" s="12">
        <f t="shared" si="137"/>
        <v>0</v>
      </c>
      <c r="AA635" s="12">
        <f t="shared" si="140"/>
        <v>0</v>
      </c>
      <c r="AB635" s="12" t="str">
        <f t="shared" si="129"/>
        <v>00</v>
      </c>
      <c r="AC635" s="85" t="e">
        <f>VLOOKUP(AB635,'AMI Ref (2)'!T:U,2,FALSE)</f>
        <v>#N/A</v>
      </c>
      <c r="AD635" s="86"/>
      <c r="AE635" s="77">
        <f>IF(AND($D635=0,$J635="Oil"),'AMI Ref (2)'!$K$5,IF(AND($D635=0,$J635="Gas"),'AMI Ref (2)'!$L$5,IF(AND($D635=0,$J635="Electric"),'AMI Ref (2)'!$M$5,IF(AND($D635=0,$J635="N/A"),0,0))))</f>
        <v>0</v>
      </c>
      <c r="AF635" s="77">
        <f>IF(AND($D635=1,$J635="Oil"),'AMI Ref (2)'!$K$6,IF(AND($D635=1,$J635="Gas"),'AMI Ref (2)'!$L$6,IF(AND($D635=1,$J635="Electric"),'AMI Ref (2)'!$M$6,IF(AND($D635=1,$J635="N/A"),0,0))))</f>
        <v>0</v>
      </c>
      <c r="AG635" s="77">
        <f>IF(AND($D635=2,$J635="Oil"),'AMI Ref (2)'!$K$7,IF(AND($D635=2,$J635="Gas"),'AMI Ref (2)'!$L$7,IF(AND($D635=2,$J635="Electric"),'AMI Ref (2)'!$M$7,IF(AND($D635=2,$J635="N/A"),0,0))))</f>
        <v>0</v>
      </c>
      <c r="AH635" s="77">
        <f>IF(AND($D635=3,$J635="Oil"),'AMI Ref (2)'!$K$8,IF(AND($D635=3,$J635="Gas"),'AMI Ref (2)'!$L$8,IF(AND($D635=3,$J635="Electric"),'AMI Ref (2)'!$M$8,IF(AND($D635=3,$J635="N/A"),0,0))))</f>
        <v>0</v>
      </c>
      <c r="AI635" s="77">
        <f>IF(AND($D635=4,$J635="Oil"),'AMI Ref (2)'!$K$9,IF(AND($D635=4,$J635="Gas"),'AMI Ref (2)'!$L$9,IF(AND($D635=4,$J635="Electric"),'AMI Ref (2)'!$M$9,IF(AND($D635=4,$J635="N/A"),0,0))))</f>
        <v>0</v>
      </c>
      <c r="AJ635" s="77">
        <f>IF(AND($D635=5,$J635="Oil"),'AMI Ref (2)'!$K$10,IF(AND($D635=5,$J635="Gas"),'AMI Ref (2)'!$L$10,IF(AND($D635=5,$J635="Electric"),'AMI Ref (2)'!$M$10,IF(AND($D635=5,$J635="N/A"),0,0))))</f>
        <v>0</v>
      </c>
      <c r="AK635" s="42"/>
      <c r="AL635" s="77">
        <f>IF(AND($D635=0,$K635="Oil"),'AMI Ref (2)'!$N$5,IF(AND($D635=0,$K635="Gas"),'AMI Ref (2)'!$O$5,IF(AND($D635=0,$K635="Electric"),'AMI Ref (2)'!$P$5,IF(AND($D635=0,$K635="N/A"),0,0))))</f>
        <v>0</v>
      </c>
      <c r="AM635" s="77">
        <f>IF(AND($D635=1,$K635="Oil"),'AMI Ref (2)'!$N$6,IF(AND($D635=1,$K635="Gas"),'AMI Ref (2)'!$O$6,IF(AND($D635=1,$K635="Electric"),'AMI Ref (2)'!$P$6,IF(AND($D635=1,$K635="N/A"),0,0))))</f>
        <v>0</v>
      </c>
      <c r="AN635" s="77">
        <f>IF(AND($D635=2,$K635="Oil"),'AMI Ref (2)'!$N$7,IF(AND($D635=2,$K635="Gas"),'AMI Ref (2)'!$O$7,IF(AND($D635=2,$K635="Electric"),'AMI Ref (2)'!$P$7,IF(AND($D635=2,$K635="N/A"),0,0))))</f>
        <v>0</v>
      </c>
      <c r="AO635" s="77">
        <f>IF(AND($D635=3,$K635="Oil"),'AMI Ref (2)'!$N$8,IF(AND($D635=3,$K635="Gas"),'AMI Ref (2)'!$O$8,IF(AND($D635=3,$K635="Electric"),'AMI Ref (2)'!$P$8,IF(AND($D635=3,$K635="N/A"),0,0))))</f>
        <v>0</v>
      </c>
      <c r="AP635" s="77">
        <f>IF(AND($D635=4,$K635="Oil"),'AMI Ref (2)'!$N$9,IF(AND($D635=4,$K635="Gas"),'AMI Ref (2)'!$O$9,IF(AND($D635=4,$K635="Electric"),'AMI Ref (2)'!$P$9,IF(AND($D635=4,$K635="N/A"),0,0))))</f>
        <v>0</v>
      </c>
      <c r="AQ635" s="77">
        <f>IF(AND($D635=5,$K635="Oil"),'AMI Ref (2)'!$N$10,IF(AND($D635=5,$K635="Gas"),'AMI Ref (2)'!$O$10,IF(AND($D635=5,$K635="Electric"),'AMI Ref (2)'!$P$10,IF(AND($D635=5,$K635="N/A"),0,0))))</f>
        <v>0</v>
      </c>
      <c r="AR635" s="86">
        <f t="shared" si="138"/>
        <v>0</v>
      </c>
      <c r="AS635" s="87" t="e">
        <f t="shared" si="139"/>
        <v>#N/A</v>
      </c>
    </row>
    <row r="636" spans="1:45" x14ac:dyDescent="0.2">
      <c r="A636" s="68">
        <v>634</v>
      </c>
      <c r="B636" s="79">
        <f>Input!E651</f>
        <v>0</v>
      </c>
      <c r="C636" s="79">
        <f>Input!F651</f>
        <v>0</v>
      </c>
      <c r="D636" s="79">
        <f>Input!G651</f>
        <v>0</v>
      </c>
      <c r="E636" s="79">
        <f>Input!H651</f>
        <v>0</v>
      </c>
      <c r="F636" s="80">
        <f>Input!I651</f>
        <v>0</v>
      </c>
      <c r="G636" s="80">
        <f>Input!J651</f>
        <v>0</v>
      </c>
      <c r="H636" s="79">
        <f>Input!K651</f>
        <v>0</v>
      </c>
      <c r="I636" s="79">
        <f>Input!L651</f>
        <v>0</v>
      </c>
      <c r="J636" s="79">
        <f>Input!M651</f>
        <v>0</v>
      </c>
      <c r="K636" s="79">
        <f>Input!N651</f>
        <v>0</v>
      </c>
      <c r="L636" s="79">
        <f>Input!O651</f>
        <v>0</v>
      </c>
      <c r="M636" s="81" t="str">
        <f t="shared" si="130"/>
        <v/>
      </c>
      <c r="N636" s="82">
        <f t="shared" si="131"/>
        <v>0</v>
      </c>
      <c r="O636" s="83">
        <f>Input!C651</f>
        <v>0</v>
      </c>
      <c r="P636" s="83"/>
      <c r="R636" s="11">
        <f t="shared" si="127"/>
        <v>0</v>
      </c>
      <c r="S636" s="15" t="str">
        <f t="shared" si="128"/>
        <v xml:space="preserve"> </v>
      </c>
      <c r="T636" s="15"/>
      <c r="U636" s="12">
        <f t="shared" si="132"/>
        <v>0</v>
      </c>
      <c r="V636" s="12">
        <f t="shared" si="133"/>
        <v>0</v>
      </c>
      <c r="W636" s="12">
        <f t="shared" si="134"/>
        <v>0</v>
      </c>
      <c r="X636" s="12">
        <f t="shared" si="135"/>
        <v>0</v>
      </c>
      <c r="Y636" s="12">
        <f t="shared" si="136"/>
        <v>0</v>
      </c>
      <c r="Z636" s="12">
        <f t="shared" si="137"/>
        <v>0</v>
      </c>
      <c r="AA636" s="12">
        <f t="shared" si="140"/>
        <v>0</v>
      </c>
      <c r="AB636" s="12" t="str">
        <f t="shared" si="129"/>
        <v>00</v>
      </c>
      <c r="AC636" s="85" t="e">
        <f>VLOOKUP(AB636,'AMI Ref (2)'!T:U,2,FALSE)</f>
        <v>#N/A</v>
      </c>
      <c r="AD636" s="86"/>
      <c r="AE636" s="77">
        <f>IF(AND($D636=0,$J636="Oil"),'AMI Ref (2)'!$K$5,IF(AND($D636=0,$J636="Gas"),'AMI Ref (2)'!$L$5,IF(AND($D636=0,$J636="Electric"),'AMI Ref (2)'!$M$5,IF(AND($D636=0,$J636="N/A"),0,0))))</f>
        <v>0</v>
      </c>
      <c r="AF636" s="77">
        <f>IF(AND($D636=1,$J636="Oil"),'AMI Ref (2)'!$K$6,IF(AND($D636=1,$J636="Gas"),'AMI Ref (2)'!$L$6,IF(AND($D636=1,$J636="Electric"),'AMI Ref (2)'!$M$6,IF(AND($D636=1,$J636="N/A"),0,0))))</f>
        <v>0</v>
      </c>
      <c r="AG636" s="77">
        <f>IF(AND($D636=2,$J636="Oil"),'AMI Ref (2)'!$K$7,IF(AND($D636=2,$J636="Gas"),'AMI Ref (2)'!$L$7,IF(AND($D636=2,$J636="Electric"),'AMI Ref (2)'!$M$7,IF(AND($D636=2,$J636="N/A"),0,0))))</f>
        <v>0</v>
      </c>
      <c r="AH636" s="77">
        <f>IF(AND($D636=3,$J636="Oil"),'AMI Ref (2)'!$K$8,IF(AND($D636=3,$J636="Gas"),'AMI Ref (2)'!$L$8,IF(AND($D636=3,$J636="Electric"),'AMI Ref (2)'!$M$8,IF(AND($D636=3,$J636="N/A"),0,0))))</f>
        <v>0</v>
      </c>
      <c r="AI636" s="77">
        <f>IF(AND($D636=4,$J636="Oil"),'AMI Ref (2)'!$K$9,IF(AND($D636=4,$J636="Gas"),'AMI Ref (2)'!$L$9,IF(AND($D636=4,$J636="Electric"),'AMI Ref (2)'!$M$9,IF(AND($D636=4,$J636="N/A"),0,0))))</f>
        <v>0</v>
      </c>
      <c r="AJ636" s="77">
        <f>IF(AND($D636=5,$J636="Oil"),'AMI Ref (2)'!$K$10,IF(AND($D636=5,$J636="Gas"),'AMI Ref (2)'!$L$10,IF(AND($D636=5,$J636="Electric"),'AMI Ref (2)'!$M$10,IF(AND($D636=5,$J636="N/A"),0,0))))</f>
        <v>0</v>
      </c>
      <c r="AK636" s="42"/>
      <c r="AL636" s="77">
        <f>IF(AND($D636=0,$K636="Oil"),'AMI Ref (2)'!$N$5,IF(AND($D636=0,$K636="Gas"),'AMI Ref (2)'!$O$5,IF(AND($D636=0,$K636="Electric"),'AMI Ref (2)'!$P$5,IF(AND($D636=0,$K636="N/A"),0,0))))</f>
        <v>0</v>
      </c>
      <c r="AM636" s="77">
        <f>IF(AND($D636=1,$K636="Oil"),'AMI Ref (2)'!$N$6,IF(AND($D636=1,$K636="Gas"),'AMI Ref (2)'!$O$6,IF(AND($D636=1,$K636="Electric"),'AMI Ref (2)'!$P$6,IF(AND($D636=1,$K636="N/A"),0,0))))</f>
        <v>0</v>
      </c>
      <c r="AN636" s="77">
        <f>IF(AND($D636=2,$K636="Oil"),'AMI Ref (2)'!$N$7,IF(AND($D636=2,$K636="Gas"),'AMI Ref (2)'!$O$7,IF(AND($D636=2,$K636="Electric"),'AMI Ref (2)'!$P$7,IF(AND($D636=2,$K636="N/A"),0,0))))</f>
        <v>0</v>
      </c>
      <c r="AO636" s="77">
        <f>IF(AND($D636=3,$K636="Oil"),'AMI Ref (2)'!$N$8,IF(AND($D636=3,$K636="Gas"),'AMI Ref (2)'!$O$8,IF(AND($D636=3,$K636="Electric"),'AMI Ref (2)'!$P$8,IF(AND($D636=3,$K636="N/A"),0,0))))</f>
        <v>0</v>
      </c>
      <c r="AP636" s="77">
        <f>IF(AND($D636=4,$K636="Oil"),'AMI Ref (2)'!$N$9,IF(AND($D636=4,$K636="Gas"),'AMI Ref (2)'!$O$9,IF(AND($D636=4,$K636="Electric"),'AMI Ref (2)'!$P$9,IF(AND($D636=4,$K636="N/A"),0,0))))</f>
        <v>0</v>
      </c>
      <c r="AQ636" s="77">
        <f>IF(AND($D636=5,$K636="Oil"),'AMI Ref (2)'!$N$10,IF(AND($D636=5,$K636="Gas"),'AMI Ref (2)'!$O$10,IF(AND($D636=5,$K636="Electric"),'AMI Ref (2)'!$P$10,IF(AND($D636=5,$K636="N/A"),0,0))))</f>
        <v>0</v>
      </c>
      <c r="AR636" s="86">
        <f t="shared" si="138"/>
        <v>0</v>
      </c>
      <c r="AS636" s="87" t="e">
        <f t="shared" si="139"/>
        <v>#N/A</v>
      </c>
    </row>
    <row r="637" spans="1:45" x14ac:dyDescent="0.2">
      <c r="A637" s="68">
        <v>635</v>
      </c>
      <c r="B637" s="79">
        <f>Input!E652</f>
        <v>0</v>
      </c>
      <c r="C637" s="79">
        <f>Input!F652</f>
        <v>0</v>
      </c>
      <c r="D637" s="79">
        <f>Input!G652</f>
        <v>0</v>
      </c>
      <c r="E637" s="79">
        <f>Input!H652</f>
        <v>0</v>
      </c>
      <c r="F637" s="80">
        <f>Input!I652</f>
        <v>0</v>
      </c>
      <c r="G637" s="80">
        <f>Input!J652</f>
        <v>0</v>
      </c>
      <c r="H637" s="79">
        <f>Input!K652</f>
        <v>0</v>
      </c>
      <c r="I637" s="79">
        <f>Input!L652</f>
        <v>0</v>
      </c>
      <c r="J637" s="79">
        <f>Input!M652</f>
        <v>0</v>
      </c>
      <c r="K637" s="79">
        <f>Input!N652</f>
        <v>0</v>
      </c>
      <c r="L637" s="79">
        <f>Input!O652</f>
        <v>0</v>
      </c>
      <c r="M637" s="81" t="str">
        <f t="shared" si="130"/>
        <v/>
      </c>
      <c r="N637" s="82">
        <f t="shared" si="131"/>
        <v>0</v>
      </c>
      <c r="O637" s="83">
        <f>Input!C652</f>
        <v>0</v>
      </c>
      <c r="P637" s="83"/>
      <c r="R637" s="11">
        <f t="shared" si="127"/>
        <v>0</v>
      </c>
      <c r="S637" s="15" t="str">
        <f t="shared" si="128"/>
        <v xml:space="preserve"> </v>
      </c>
      <c r="T637" s="15"/>
      <c r="U637" s="12">
        <f t="shared" si="132"/>
        <v>0</v>
      </c>
      <c r="V637" s="12">
        <f t="shared" si="133"/>
        <v>0</v>
      </c>
      <c r="W637" s="12">
        <f t="shared" si="134"/>
        <v>0</v>
      </c>
      <c r="X637" s="12">
        <f t="shared" si="135"/>
        <v>0</v>
      </c>
      <c r="Y637" s="12">
        <f t="shared" si="136"/>
        <v>0</v>
      </c>
      <c r="Z637" s="12">
        <f t="shared" si="137"/>
        <v>0</v>
      </c>
      <c r="AA637" s="12">
        <f t="shared" si="140"/>
        <v>0</v>
      </c>
      <c r="AB637" s="12" t="str">
        <f t="shared" si="129"/>
        <v>00</v>
      </c>
      <c r="AC637" s="85" t="e">
        <f>VLOOKUP(AB637,'AMI Ref (2)'!T:U,2,FALSE)</f>
        <v>#N/A</v>
      </c>
      <c r="AD637" s="86"/>
      <c r="AE637" s="77">
        <f>IF(AND($D637=0,$J637="Oil"),'AMI Ref (2)'!$K$5,IF(AND($D637=0,$J637="Gas"),'AMI Ref (2)'!$L$5,IF(AND($D637=0,$J637="Electric"),'AMI Ref (2)'!$M$5,IF(AND($D637=0,$J637="N/A"),0,0))))</f>
        <v>0</v>
      </c>
      <c r="AF637" s="77">
        <f>IF(AND($D637=1,$J637="Oil"),'AMI Ref (2)'!$K$6,IF(AND($D637=1,$J637="Gas"),'AMI Ref (2)'!$L$6,IF(AND($D637=1,$J637="Electric"),'AMI Ref (2)'!$M$6,IF(AND($D637=1,$J637="N/A"),0,0))))</f>
        <v>0</v>
      </c>
      <c r="AG637" s="77">
        <f>IF(AND($D637=2,$J637="Oil"),'AMI Ref (2)'!$K$7,IF(AND($D637=2,$J637="Gas"),'AMI Ref (2)'!$L$7,IF(AND($D637=2,$J637="Electric"),'AMI Ref (2)'!$M$7,IF(AND($D637=2,$J637="N/A"),0,0))))</f>
        <v>0</v>
      </c>
      <c r="AH637" s="77">
        <f>IF(AND($D637=3,$J637="Oil"),'AMI Ref (2)'!$K$8,IF(AND($D637=3,$J637="Gas"),'AMI Ref (2)'!$L$8,IF(AND($D637=3,$J637="Electric"),'AMI Ref (2)'!$M$8,IF(AND($D637=3,$J637="N/A"),0,0))))</f>
        <v>0</v>
      </c>
      <c r="AI637" s="77">
        <f>IF(AND($D637=4,$J637="Oil"),'AMI Ref (2)'!$K$9,IF(AND($D637=4,$J637="Gas"),'AMI Ref (2)'!$L$9,IF(AND($D637=4,$J637="Electric"),'AMI Ref (2)'!$M$9,IF(AND($D637=4,$J637="N/A"),0,0))))</f>
        <v>0</v>
      </c>
      <c r="AJ637" s="77">
        <f>IF(AND($D637=5,$J637="Oil"),'AMI Ref (2)'!$K$10,IF(AND($D637=5,$J637="Gas"),'AMI Ref (2)'!$L$10,IF(AND($D637=5,$J637="Electric"),'AMI Ref (2)'!$M$10,IF(AND($D637=5,$J637="N/A"),0,0))))</f>
        <v>0</v>
      </c>
      <c r="AK637" s="42"/>
      <c r="AL637" s="77">
        <f>IF(AND($D637=0,$K637="Oil"),'AMI Ref (2)'!$N$5,IF(AND($D637=0,$K637="Gas"),'AMI Ref (2)'!$O$5,IF(AND($D637=0,$K637="Electric"),'AMI Ref (2)'!$P$5,IF(AND($D637=0,$K637="N/A"),0,0))))</f>
        <v>0</v>
      </c>
      <c r="AM637" s="77">
        <f>IF(AND($D637=1,$K637="Oil"),'AMI Ref (2)'!$N$6,IF(AND($D637=1,$K637="Gas"),'AMI Ref (2)'!$O$6,IF(AND($D637=1,$K637="Electric"),'AMI Ref (2)'!$P$6,IF(AND($D637=1,$K637="N/A"),0,0))))</f>
        <v>0</v>
      </c>
      <c r="AN637" s="77">
        <f>IF(AND($D637=2,$K637="Oil"),'AMI Ref (2)'!$N$7,IF(AND($D637=2,$K637="Gas"),'AMI Ref (2)'!$O$7,IF(AND($D637=2,$K637="Electric"),'AMI Ref (2)'!$P$7,IF(AND($D637=2,$K637="N/A"),0,0))))</f>
        <v>0</v>
      </c>
      <c r="AO637" s="77">
        <f>IF(AND($D637=3,$K637="Oil"),'AMI Ref (2)'!$N$8,IF(AND($D637=3,$K637="Gas"),'AMI Ref (2)'!$O$8,IF(AND($D637=3,$K637="Electric"),'AMI Ref (2)'!$P$8,IF(AND($D637=3,$K637="N/A"),0,0))))</f>
        <v>0</v>
      </c>
      <c r="AP637" s="77">
        <f>IF(AND($D637=4,$K637="Oil"),'AMI Ref (2)'!$N$9,IF(AND($D637=4,$K637="Gas"),'AMI Ref (2)'!$O$9,IF(AND($D637=4,$K637="Electric"),'AMI Ref (2)'!$P$9,IF(AND($D637=4,$K637="N/A"),0,0))))</f>
        <v>0</v>
      </c>
      <c r="AQ637" s="77">
        <f>IF(AND($D637=5,$K637="Oil"),'AMI Ref (2)'!$N$10,IF(AND($D637=5,$K637="Gas"),'AMI Ref (2)'!$O$10,IF(AND($D637=5,$K637="Electric"),'AMI Ref (2)'!$P$10,IF(AND($D637=5,$K637="N/A"),0,0))))</f>
        <v>0</v>
      </c>
      <c r="AR637" s="86">
        <f t="shared" si="138"/>
        <v>0</v>
      </c>
      <c r="AS637" s="87" t="e">
        <f t="shared" si="139"/>
        <v>#N/A</v>
      </c>
    </row>
    <row r="638" spans="1:45" x14ac:dyDescent="0.2">
      <c r="A638" s="68">
        <v>636</v>
      </c>
      <c r="B638" s="79">
        <f>Input!E653</f>
        <v>0</v>
      </c>
      <c r="C638" s="79">
        <f>Input!F653</f>
        <v>0</v>
      </c>
      <c r="D638" s="79">
        <f>Input!G653</f>
        <v>0</v>
      </c>
      <c r="E638" s="79">
        <f>Input!H653</f>
        <v>0</v>
      </c>
      <c r="F638" s="80">
        <f>Input!I653</f>
        <v>0</v>
      </c>
      <c r="G638" s="80">
        <f>Input!J653</f>
        <v>0</v>
      </c>
      <c r="H638" s="79">
        <f>Input!K653</f>
        <v>0</v>
      </c>
      <c r="I638" s="79">
        <f>Input!L653</f>
        <v>0</v>
      </c>
      <c r="J638" s="79">
        <f>Input!M653</f>
        <v>0</v>
      </c>
      <c r="K638" s="79">
        <f>Input!N653</f>
        <v>0</v>
      </c>
      <c r="L638" s="79">
        <f>Input!O653</f>
        <v>0</v>
      </c>
      <c r="M638" s="81" t="str">
        <f t="shared" si="130"/>
        <v/>
      </c>
      <c r="N638" s="82">
        <f t="shared" si="131"/>
        <v>0</v>
      </c>
      <c r="O638" s="83">
        <f>Input!C653</f>
        <v>0</v>
      </c>
      <c r="P638" s="83"/>
      <c r="R638" s="11">
        <f t="shared" si="127"/>
        <v>0</v>
      </c>
      <c r="S638" s="15" t="str">
        <f t="shared" si="128"/>
        <v xml:space="preserve"> </v>
      </c>
      <c r="T638" s="15"/>
      <c r="U638" s="12">
        <f t="shared" si="132"/>
        <v>0</v>
      </c>
      <c r="V638" s="12">
        <f t="shared" si="133"/>
        <v>0</v>
      </c>
      <c r="W638" s="12">
        <f t="shared" si="134"/>
        <v>0</v>
      </c>
      <c r="X638" s="12">
        <f t="shared" si="135"/>
        <v>0</v>
      </c>
      <c r="Y638" s="12">
        <f t="shared" si="136"/>
        <v>0</v>
      </c>
      <c r="Z638" s="12">
        <f t="shared" si="137"/>
        <v>0</v>
      </c>
      <c r="AA638" s="12">
        <f t="shared" si="140"/>
        <v>0</v>
      </c>
      <c r="AB638" s="12" t="str">
        <f t="shared" si="129"/>
        <v>00</v>
      </c>
      <c r="AC638" s="85" t="e">
        <f>VLOOKUP(AB638,'AMI Ref (2)'!T:U,2,FALSE)</f>
        <v>#N/A</v>
      </c>
      <c r="AD638" s="86"/>
      <c r="AE638" s="77">
        <f>IF(AND($D638=0,$J638="Oil"),'AMI Ref (2)'!$K$5,IF(AND($D638=0,$J638="Gas"),'AMI Ref (2)'!$L$5,IF(AND($D638=0,$J638="Electric"),'AMI Ref (2)'!$M$5,IF(AND($D638=0,$J638="N/A"),0,0))))</f>
        <v>0</v>
      </c>
      <c r="AF638" s="77">
        <f>IF(AND($D638=1,$J638="Oil"),'AMI Ref (2)'!$K$6,IF(AND($D638=1,$J638="Gas"),'AMI Ref (2)'!$L$6,IF(AND($D638=1,$J638="Electric"),'AMI Ref (2)'!$M$6,IF(AND($D638=1,$J638="N/A"),0,0))))</f>
        <v>0</v>
      </c>
      <c r="AG638" s="77">
        <f>IF(AND($D638=2,$J638="Oil"),'AMI Ref (2)'!$K$7,IF(AND($D638=2,$J638="Gas"),'AMI Ref (2)'!$L$7,IF(AND($D638=2,$J638="Electric"),'AMI Ref (2)'!$M$7,IF(AND($D638=2,$J638="N/A"),0,0))))</f>
        <v>0</v>
      </c>
      <c r="AH638" s="77">
        <f>IF(AND($D638=3,$J638="Oil"),'AMI Ref (2)'!$K$8,IF(AND($D638=3,$J638="Gas"),'AMI Ref (2)'!$L$8,IF(AND($D638=3,$J638="Electric"),'AMI Ref (2)'!$M$8,IF(AND($D638=3,$J638="N/A"),0,0))))</f>
        <v>0</v>
      </c>
      <c r="AI638" s="77">
        <f>IF(AND($D638=4,$J638="Oil"),'AMI Ref (2)'!$K$9,IF(AND($D638=4,$J638="Gas"),'AMI Ref (2)'!$L$9,IF(AND($D638=4,$J638="Electric"),'AMI Ref (2)'!$M$9,IF(AND($D638=4,$J638="N/A"),0,0))))</f>
        <v>0</v>
      </c>
      <c r="AJ638" s="77">
        <f>IF(AND($D638=5,$J638="Oil"),'AMI Ref (2)'!$K$10,IF(AND($D638=5,$J638="Gas"),'AMI Ref (2)'!$L$10,IF(AND($D638=5,$J638="Electric"),'AMI Ref (2)'!$M$10,IF(AND($D638=5,$J638="N/A"),0,0))))</f>
        <v>0</v>
      </c>
      <c r="AK638" s="42"/>
      <c r="AL638" s="77">
        <f>IF(AND($D638=0,$K638="Oil"),'AMI Ref (2)'!$N$5,IF(AND($D638=0,$K638="Gas"),'AMI Ref (2)'!$O$5,IF(AND($D638=0,$K638="Electric"),'AMI Ref (2)'!$P$5,IF(AND($D638=0,$K638="N/A"),0,0))))</f>
        <v>0</v>
      </c>
      <c r="AM638" s="77">
        <f>IF(AND($D638=1,$K638="Oil"),'AMI Ref (2)'!$N$6,IF(AND($D638=1,$K638="Gas"),'AMI Ref (2)'!$O$6,IF(AND($D638=1,$K638="Electric"),'AMI Ref (2)'!$P$6,IF(AND($D638=1,$K638="N/A"),0,0))))</f>
        <v>0</v>
      </c>
      <c r="AN638" s="77">
        <f>IF(AND($D638=2,$K638="Oil"),'AMI Ref (2)'!$N$7,IF(AND($D638=2,$K638="Gas"),'AMI Ref (2)'!$O$7,IF(AND($D638=2,$K638="Electric"),'AMI Ref (2)'!$P$7,IF(AND($D638=2,$K638="N/A"),0,0))))</f>
        <v>0</v>
      </c>
      <c r="AO638" s="77">
        <f>IF(AND($D638=3,$K638="Oil"),'AMI Ref (2)'!$N$8,IF(AND($D638=3,$K638="Gas"),'AMI Ref (2)'!$O$8,IF(AND($D638=3,$K638="Electric"),'AMI Ref (2)'!$P$8,IF(AND($D638=3,$K638="N/A"),0,0))))</f>
        <v>0</v>
      </c>
      <c r="AP638" s="77">
        <f>IF(AND($D638=4,$K638="Oil"),'AMI Ref (2)'!$N$9,IF(AND($D638=4,$K638="Gas"),'AMI Ref (2)'!$O$9,IF(AND($D638=4,$K638="Electric"),'AMI Ref (2)'!$P$9,IF(AND($D638=4,$K638="N/A"),0,0))))</f>
        <v>0</v>
      </c>
      <c r="AQ638" s="77">
        <f>IF(AND($D638=5,$K638="Oil"),'AMI Ref (2)'!$N$10,IF(AND($D638=5,$K638="Gas"),'AMI Ref (2)'!$O$10,IF(AND($D638=5,$K638="Electric"),'AMI Ref (2)'!$P$10,IF(AND($D638=5,$K638="N/A"),0,0))))</f>
        <v>0</v>
      </c>
      <c r="AR638" s="86">
        <f t="shared" si="138"/>
        <v>0</v>
      </c>
      <c r="AS638" s="87" t="e">
        <f t="shared" si="139"/>
        <v>#N/A</v>
      </c>
    </row>
    <row r="639" spans="1:45" x14ac:dyDescent="0.2">
      <c r="A639" s="68">
        <v>637</v>
      </c>
      <c r="B639" s="79">
        <f>Input!E654</f>
        <v>0</v>
      </c>
      <c r="C639" s="79">
        <f>Input!F654</f>
        <v>0</v>
      </c>
      <c r="D639" s="79">
        <f>Input!G654</f>
        <v>0</v>
      </c>
      <c r="E639" s="79">
        <f>Input!H654</f>
        <v>0</v>
      </c>
      <c r="F639" s="80">
        <f>Input!I654</f>
        <v>0</v>
      </c>
      <c r="G639" s="80">
        <f>Input!J654</f>
        <v>0</v>
      </c>
      <c r="H639" s="79">
        <f>Input!K654</f>
        <v>0</v>
      </c>
      <c r="I639" s="79">
        <f>Input!L654</f>
        <v>0</v>
      </c>
      <c r="J639" s="79">
        <f>Input!M654</f>
        <v>0</v>
      </c>
      <c r="K639" s="79">
        <f>Input!N654</f>
        <v>0</v>
      </c>
      <c r="L639" s="79">
        <f>Input!O654</f>
        <v>0</v>
      </c>
      <c r="M639" s="81" t="str">
        <f t="shared" si="130"/>
        <v/>
      </c>
      <c r="N639" s="82">
        <f t="shared" si="131"/>
        <v>0</v>
      </c>
      <c r="O639" s="83">
        <f>Input!C654</f>
        <v>0</v>
      </c>
      <c r="P639" s="83"/>
      <c r="R639" s="11">
        <f t="shared" si="127"/>
        <v>0</v>
      </c>
      <c r="S639" s="15" t="str">
        <f t="shared" si="128"/>
        <v xml:space="preserve"> </v>
      </c>
      <c r="T639" s="15"/>
      <c r="U639" s="12">
        <f t="shared" si="132"/>
        <v>0</v>
      </c>
      <c r="V639" s="12">
        <f t="shared" si="133"/>
        <v>0</v>
      </c>
      <c r="W639" s="12">
        <f t="shared" si="134"/>
        <v>0</v>
      </c>
      <c r="X639" s="12">
        <f t="shared" si="135"/>
        <v>0</v>
      </c>
      <c r="Y639" s="12">
        <f t="shared" si="136"/>
        <v>0</v>
      </c>
      <c r="Z639" s="12">
        <f t="shared" si="137"/>
        <v>0</v>
      </c>
      <c r="AA639" s="12">
        <f t="shared" si="140"/>
        <v>0</v>
      </c>
      <c r="AB639" s="12" t="str">
        <f t="shared" si="129"/>
        <v>00</v>
      </c>
      <c r="AC639" s="85" t="e">
        <f>VLOOKUP(AB639,'AMI Ref (2)'!T:U,2,FALSE)</f>
        <v>#N/A</v>
      </c>
      <c r="AD639" s="86"/>
      <c r="AE639" s="77">
        <f>IF(AND($D639=0,$J639="Oil"),'AMI Ref (2)'!$K$5,IF(AND($D639=0,$J639="Gas"),'AMI Ref (2)'!$L$5,IF(AND($D639=0,$J639="Electric"),'AMI Ref (2)'!$M$5,IF(AND($D639=0,$J639="N/A"),0,0))))</f>
        <v>0</v>
      </c>
      <c r="AF639" s="77">
        <f>IF(AND($D639=1,$J639="Oil"),'AMI Ref (2)'!$K$6,IF(AND($D639=1,$J639="Gas"),'AMI Ref (2)'!$L$6,IF(AND($D639=1,$J639="Electric"),'AMI Ref (2)'!$M$6,IF(AND($D639=1,$J639="N/A"),0,0))))</f>
        <v>0</v>
      </c>
      <c r="AG639" s="77">
        <f>IF(AND($D639=2,$J639="Oil"),'AMI Ref (2)'!$K$7,IF(AND($D639=2,$J639="Gas"),'AMI Ref (2)'!$L$7,IF(AND($D639=2,$J639="Electric"),'AMI Ref (2)'!$M$7,IF(AND($D639=2,$J639="N/A"),0,0))))</f>
        <v>0</v>
      </c>
      <c r="AH639" s="77">
        <f>IF(AND($D639=3,$J639="Oil"),'AMI Ref (2)'!$K$8,IF(AND($D639=3,$J639="Gas"),'AMI Ref (2)'!$L$8,IF(AND($D639=3,$J639="Electric"),'AMI Ref (2)'!$M$8,IF(AND($D639=3,$J639="N/A"),0,0))))</f>
        <v>0</v>
      </c>
      <c r="AI639" s="77">
        <f>IF(AND($D639=4,$J639="Oil"),'AMI Ref (2)'!$K$9,IF(AND($D639=4,$J639="Gas"),'AMI Ref (2)'!$L$9,IF(AND($D639=4,$J639="Electric"),'AMI Ref (2)'!$M$9,IF(AND($D639=4,$J639="N/A"),0,0))))</f>
        <v>0</v>
      </c>
      <c r="AJ639" s="77">
        <f>IF(AND($D639=5,$J639="Oil"),'AMI Ref (2)'!$K$10,IF(AND($D639=5,$J639="Gas"),'AMI Ref (2)'!$L$10,IF(AND($D639=5,$J639="Electric"),'AMI Ref (2)'!$M$10,IF(AND($D639=5,$J639="N/A"),0,0))))</f>
        <v>0</v>
      </c>
      <c r="AK639" s="42"/>
      <c r="AL639" s="77">
        <f>IF(AND($D639=0,$K639="Oil"),'AMI Ref (2)'!$N$5,IF(AND($D639=0,$K639="Gas"),'AMI Ref (2)'!$O$5,IF(AND($D639=0,$K639="Electric"),'AMI Ref (2)'!$P$5,IF(AND($D639=0,$K639="N/A"),0,0))))</f>
        <v>0</v>
      </c>
      <c r="AM639" s="77">
        <f>IF(AND($D639=1,$K639="Oil"),'AMI Ref (2)'!$N$6,IF(AND($D639=1,$K639="Gas"),'AMI Ref (2)'!$O$6,IF(AND($D639=1,$K639="Electric"),'AMI Ref (2)'!$P$6,IF(AND($D639=1,$K639="N/A"),0,0))))</f>
        <v>0</v>
      </c>
      <c r="AN639" s="77">
        <f>IF(AND($D639=2,$K639="Oil"),'AMI Ref (2)'!$N$7,IF(AND($D639=2,$K639="Gas"),'AMI Ref (2)'!$O$7,IF(AND($D639=2,$K639="Electric"),'AMI Ref (2)'!$P$7,IF(AND($D639=2,$K639="N/A"),0,0))))</f>
        <v>0</v>
      </c>
      <c r="AO639" s="77">
        <f>IF(AND($D639=3,$K639="Oil"),'AMI Ref (2)'!$N$8,IF(AND($D639=3,$K639="Gas"),'AMI Ref (2)'!$O$8,IF(AND($D639=3,$K639="Electric"),'AMI Ref (2)'!$P$8,IF(AND($D639=3,$K639="N/A"),0,0))))</f>
        <v>0</v>
      </c>
      <c r="AP639" s="77">
        <f>IF(AND($D639=4,$K639="Oil"),'AMI Ref (2)'!$N$9,IF(AND($D639=4,$K639="Gas"),'AMI Ref (2)'!$O$9,IF(AND($D639=4,$K639="Electric"),'AMI Ref (2)'!$P$9,IF(AND($D639=4,$K639="N/A"),0,0))))</f>
        <v>0</v>
      </c>
      <c r="AQ639" s="77">
        <f>IF(AND($D639=5,$K639="Oil"),'AMI Ref (2)'!$N$10,IF(AND($D639=5,$K639="Gas"),'AMI Ref (2)'!$O$10,IF(AND($D639=5,$K639="Electric"),'AMI Ref (2)'!$P$10,IF(AND($D639=5,$K639="N/A"),0,0))))</f>
        <v>0</v>
      </c>
      <c r="AR639" s="86">
        <f t="shared" si="138"/>
        <v>0</v>
      </c>
      <c r="AS639" s="87" t="e">
        <f t="shared" si="139"/>
        <v>#N/A</v>
      </c>
    </row>
    <row r="640" spans="1:45" x14ac:dyDescent="0.2">
      <c r="A640" s="68">
        <v>638</v>
      </c>
      <c r="B640" s="79">
        <f>Input!E655</f>
        <v>0</v>
      </c>
      <c r="C640" s="79">
        <f>Input!F655</f>
        <v>0</v>
      </c>
      <c r="D640" s="79">
        <f>Input!G655</f>
        <v>0</v>
      </c>
      <c r="E640" s="79">
        <f>Input!H655</f>
        <v>0</v>
      </c>
      <c r="F640" s="80">
        <f>Input!I655</f>
        <v>0</v>
      </c>
      <c r="G640" s="80">
        <f>Input!J655</f>
        <v>0</v>
      </c>
      <c r="H640" s="79">
        <f>Input!K655</f>
        <v>0</v>
      </c>
      <c r="I640" s="79">
        <f>Input!L655</f>
        <v>0</v>
      </c>
      <c r="J640" s="79">
        <f>Input!M655</f>
        <v>0</v>
      </c>
      <c r="K640" s="79">
        <f>Input!N655</f>
        <v>0</v>
      </c>
      <c r="L640" s="79">
        <f>Input!O655</f>
        <v>0</v>
      </c>
      <c r="M640" s="81" t="str">
        <f t="shared" si="130"/>
        <v/>
      </c>
      <c r="N640" s="82">
        <f t="shared" si="131"/>
        <v>0</v>
      </c>
      <c r="O640" s="83">
        <f>Input!C655</f>
        <v>0</v>
      </c>
      <c r="P640" s="83"/>
      <c r="R640" s="11">
        <f t="shared" si="127"/>
        <v>0</v>
      </c>
      <c r="S640" s="15" t="str">
        <f t="shared" si="128"/>
        <v xml:space="preserve"> </v>
      </c>
      <c r="T640" s="15"/>
      <c r="U640" s="12">
        <f t="shared" si="132"/>
        <v>0</v>
      </c>
      <c r="V640" s="12">
        <f t="shared" si="133"/>
        <v>0</v>
      </c>
      <c r="W640" s="12">
        <f t="shared" si="134"/>
        <v>0</v>
      </c>
      <c r="X640" s="12">
        <f t="shared" si="135"/>
        <v>0</v>
      </c>
      <c r="Y640" s="12">
        <f t="shared" si="136"/>
        <v>0</v>
      </c>
      <c r="Z640" s="12">
        <f t="shared" si="137"/>
        <v>0</v>
      </c>
      <c r="AA640" s="12">
        <f t="shared" si="140"/>
        <v>0</v>
      </c>
      <c r="AB640" s="12" t="str">
        <f t="shared" si="129"/>
        <v>00</v>
      </c>
      <c r="AC640" s="85" t="e">
        <f>VLOOKUP(AB640,'AMI Ref (2)'!T:U,2,FALSE)</f>
        <v>#N/A</v>
      </c>
      <c r="AD640" s="86"/>
      <c r="AE640" s="77">
        <f>IF(AND($D640=0,$J640="Oil"),'AMI Ref (2)'!$K$5,IF(AND($D640=0,$J640="Gas"),'AMI Ref (2)'!$L$5,IF(AND($D640=0,$J640="Electric"),'AMI Ref (2)'!$M$5,IF(AND($D640=0,$J640="N/A"),0,0))))</f>
        <v>0</v>
      </c>
      <c r="AF640" s="77">
        <f>IF(AND($D640=1,$J640="Oil"),'AMI Ref (2)'!$K$6,IF(AND($D640=1,$J640="Gas"),'AMI Ref (2)'!$L$6,IF(AND($D640=1,$J640="Electric"),'AMI Ref (2)'!$M$6,IF(AND($D640=1,$J640="N/A"),0,0))))</f>
        <v>0</v>
      </c>
      <c r="AG640" s="77">
        <f>IF(AND($D640=2,$J640="Oil"),'AMI Ref (2)'!$K$7,IF(AND($D640=2,$J640="Gas"),'AMI Ref (2)'!$L$7,IF(AND($D640=2,$J640="Electric"),'AMI Ref (2)'!$M$7,IF(AND($D640=2,$J640="N/A"),0,0))))</f>
        <v>0</v>
      </c>
      <c r="AH640" s="77">
        <f>IF(AND($D640=3,$J640="Oil"),'AMI Ref (2)'!$K$8,IF(AND($D640=3,$J640="Gas"),'AMI Ref (2)'!$L$8,IF(AND($D640=3,$J640="Electric"),'AMI Ref (2)'!$M$8,IF(AND($D640=3,$J640="N/A"),0,0))))</f>
        <v>0</v>
      </c>
      <c r="AI640" s="77">
        <f>IF(AND($D640=4,$J640="Oil"),'AMI Ref (2)'!$K$9,IF(AND($D640=4,$J640="Gas"),'AMI Ref (2)'!$L$9,IF(AND($D640=4,$J640="Electric"),'AMI Ref (2)'!$M$9,IF(AND($D640=4,$J640="N/A"),0,0))))</f>
        <v>0</v>
      </c>
      <c r="AJ640" s="77">
        <f>IF(AND($D640=5,$J640="Oil"),'AMI Ref (2)'!$K$10,IF(AND($D640=5,$J640="Gas"),'AMI Ref (2)'!$L$10,IF(AND($D640=5,$J640="Electric"),'AMI Ref (2)'!$M$10,IF(AND($D640=5,$J640="N/A"),0,0))))</f>
        <v>0</v>
      </c>
      <c r="AK640" s="42"/>
      <c r="AL640" s="77">
        <f>IF(AND($D640=0,$K640="Oil"),'AMI Ref (2)'!$N$5,IF(AND($D640=0,$K640="Gas"),'AMI Ref (2)'!$O$5,IF(AND($D640=0,$K640="Electric"),'AMI Ref (2)'!$P$5,IF(AND($D640=0,$K640="N/A"),0,0))))</f>
        <v>0</v>
      </c>
      <c r="AM640" s="77">
        <f>IF(AND($D640=1,$K640="Oil"),'AMI Ref (2)'!$N$6,IF(AND($D640=1,$K640="Gas"),'AMI Ref (2)'!$O$6,IF(AND($D640=1,$K640="Electric"),'AMI Ref (2)'!$P$6,IF(AND($D640=1,$K640="N/A"),0,0))))</f>
        <v>0</v>
      </c>
      <c r="AN640" s="77">
        <f>IF(AND($D640=2,$K640="Oil"),'AMI Ref (2)'!$N$7,IF(AND($D640=2,$K640="Gas"),'AMI Ref (2)'!$O$7,IF(AND($D640=2,$K640="Electric"),'AMI Ref (2)'!$P$7,IF(AND($D640=2,$K640="N/A"),0,0))))</f>
        <v>0</v>
      </c>
      <c r="AO640" s="77">
        <f>IF(AND($D640=3,$K640="Oil"),'AMI Ref (2)'!$N$8,IF(AND($D640=3,$K640="Gas"),'AMI Ref (2)'!$O$8,IF(AND($D640=3,$K640="Electric"),'AMI Ref (2)'!$P$8,IF(AND($D640=3,$K640="N/A"),0,0))))</f>
        <v>0</v>
      </c>
      <c r="AP640" s="77">
        <f>IF(AND($D640=4,$K640="Oil"),'AMI Ref (2)'!$N$9,IF(AND($D640=4,$K640="Gas"),'AMI Ref (2)'!$O$9,IF(AND($D640=4,$K640="Electric"),'AMI Ref (2)'!$P$9,IF(AND($D640=4,$K640="N/A"),0,0))))</f>
        <v>0</v>
      </c>
      <c r="AQ640" s="77">
        <f>IF(AND($D640=5,$K640="Oil"),'AMI Ref (2)'!$N$10,IF(AND($D640=5,$K640="Gas"),'AMI Ref (2)'!$O$10,IF(AND($D640=5,$K640="Electric"),'AMI Ref (2)'!$P$10,IF(AND($D640=5,$K640="N/A"),0,0))))</f>
        <v>0</v>
      </c>
      <c r="AR640" s="86">
        <f t="shared" si="138"/>
        <v>0</v>
      </c>
      <c r="AS640" s="87" t="e">
        <f t="shared" si="139"/>
        <v>#N/A</v>
      </c>
    </row>
    <row r="641" spans="1:45" x14ac:dyDescent="0.2">
      <c r="A641" s="68">
        <v>639</v>
      </c>
      <c r="B641" s="79">
        <f>Input!E656</f>
        <v>0</v>
      </c>
      <c r="C641" s="79">
        <f>Input!F656</f>
        <v>0</v>
      </c>
      <c r="D641" s="79">
        <f>Input!G656</f>
        <v>0</v>
      </c>
      <c r="E641" s="79">
        <f>Input!H656</f>
        <v>0</v>
      </c>
      <c r="F641" s="80">
        <f>Input!I656</f>
        <v>0</v>
      </c>
      <c r="G641" s="80">
        <f>Input!J656</f>
        <v>0</v>
      </c>
      <c r="H641" s="79">
        <f>Input!K656</f>
        <v>0</v>
      </c>
      <c r="I641" s="79">
        <f>Input!L656</f>
        <v>0</v>
      </c>
      <c r="J641" s="79">
        <f>Input!M656</f>
        <v>0</v>
      </c>
      <c r="K641" s="79">
        <f>Input!N656</f>
        <v>0</v>
      </c>
      <c r="L641" s="79">
        <f>Input!O656</f>
        <v>0</v>
      </c>
      <c r="M641" s="81" t="str">
        <f t="shared" si="130"/>
        <v/>
      </c>
      <c r="N641" s="82">
        <f t="shared" si="131"/>
        <v>0</v>
      </c>
      <c r="O641" s="83">
        <f>Input!C656</f>
        <v>0</v>
      </c>
      <c r="P641" s="83"/>
      <c r="R641" s="11">
        <f t="shared" si="127"/>
        <v>0</v>
      </c>
      <c r="S641" s="15" t="str">
        <f t="shared" si="128"/>
        <v xml:space="preserve"> </v>
      </c>
      <c r="T641" s="15"/>
      <c r="U641" s="12">
        <f t="shared" si="132"/>
        <v>0</v>
      </c>
      <c r="V641" s="12">
        <f t="shared" si="133"/>
        <v>0</v>
      </c>
      <c r="W641" s="12">
        <f t="shared" si="134"/>
        <v>0</v>
      </c>
      <c r="X641" s="12">
        <f t="shared" si="135"/>
        <v>0</v>
      </c>
      <c r="Y641" s="12">
        <f t="shared" si="136"/>
        <v>0</v>
      </c>
      <c r="Z641" s="12">
        <f t="shared" si="137"/>
        <v>0</v>
      </c>
      <c r="AA641" s="12">
        <f t="shared" si="140"/>
        <v>0</v>
      </c>
      <c r="AB641" s="12" t="str">
        <f t="shared" si="129"/>
        <v>00</v>
      </c>
      <c r="AC641" s="85" t="e">
        <f>VLOOKUP(AB641,'AMI Ref (2)'!T:U,2,FALSE)</f>
        <v>#N/A</v>
      </c>
      <c r="AD641" s="86"/>
      <c r="AE641" s="77">
        <f>IF(AND($D641=0,$J641="Oil"),'AMI Ref (2)'!$K$5,IF(AND($D641=0,$J641="Gas"),'AMI Ref (2)'!$L$5,IF(AND($D641=0,$J641="Electric"),'AMI Ref (2)'!$M$5,IF(AND($D641=0,$J641="N/A"),0,0))))</f>
        <v>0</v>
      </c>
      <c r="AF641" s="77">
        <f>IF(AND($D641=1,$J641="Oil"),'AMI Ref (2)'!$K$6,IF(AND($D641=1,$J641="Gas"),'AMI Ref (2)'!$L$6,IF(AND($D641=1,$J641="Electric"),'AMI Ref (2)'!$M$6,IF(AND($D641=1,$J641="N/A"),0,0))))</f>
        <v>0</v>
      </c>
      <c r="AG641" s="77">
        <f>IF(AND($D641=2,$J641="Oil"),'AMI Ref (2)'!$K$7,IF(AND($D641=2,$J641="Gas"),'AMI Ref (2)'!$L$7,IF(AND($D641=2,$J641="Electric"),'AMI Ref (2)'!$M$7,IF(AND($D641=2,$J641="N/A"),0,0))))</f>
        <v>0</v>
      </c>
      <c r="AH641" s="77">
        <f>IF(AND($D641=3,$J641="Oil"),'AMI Ref (2)'!$K$8,IF(AND($D641=3,$J641="Gas"),'AMI Ref (2)'!$L$8,IF(AND($D641=3,$J641="Electric"),'AMI Ref (2)'!$M$8,IF(AND($D641=3,$J641="N/A"),0,0))))</f>
        <v>0</v>
      </c>
      <c r="AI641" s="77">
        <f>IF(AND($D641=4,$J641="Oil"),'AMI Ref (2)'!$K$9,IF(AND($D641=4,$J641="Gas"),'AMI Ref (2)'!$L$9,IF(AND($D641=4,$J641="Electric"),'AMI Ref (2)'!$M$9,IF(AND($D641=4,$J641="N/A"),0,0))))</f>
        <v>0</v>
      </c>
      <c r="AJ641" s="77">
        <f>IF(AND($D641=5,$J641="Oil"),'AMI Ref (2)'!$K$10,IF(AND($D641=5,$J641="Gas"),'AMI Ref (2)'!$L$10,IF(AND($D641=5,$J641="Electric"),'AMI Ref (2)'!$M$10,IF(AND($D641=5,$J641="N/A"),0,0))))</f>
        <v>0</v>
      </c>
      <c r="AK641" s="42"/>
      <c r="AL641" s="77">
        <f>IF(AND($D641=0,$K641="Oil"),'AMI Ref (2)'!$N$5,IF(AND($D641=0,$K641="Gas"),'AMI Ref (2)'!$O$5,IF(AND($D641=0,$K641="Electric"),'AMI Ref (2)'!$P$5,IF(AND($D641=0,$K641="N/A"),0,0))))</f>
        <v>0</v>
      </c>
      <c r="AM641" s="77">
        <f>IF(AND($D641=1,$K641="Oil"),'AMI Ref (2)'!$N$6,IF(AND($D641=1,$K641="Gas"),'AMI Ref (2)'!$O$6,IF(AND($D641=1,$K641="Electric"),'AMI Ref (2)'!$P$6,IF(AND($D641=1,$K641="N/A"),0,0))))</f>
        <v>0</v>
      </c>
      <c r="AN641" s="77">
        <f>IF(AND($D641=2,$K641="Oil"),'AMI Ref (2)'!$N$7,IF(AND($D641=2,$K641="Gas"),'AMI Ref (2)'!$O$7,IF(AND($D641=2,$K641="Electric"),'AMI Ref (2)'!$P$7,IF(AND($D641=2,$K641="N/A"),0,0))))</f>
        <v>0</v>
      </c>
      <c r="AO641" s="77">
        <f>IF(AND($D641=3,$K641="Oil"),'AMI Ref (2)'!$N$8,IF(AND($D641=3,$K641="Gas"),'AMI Ref (2)'!$O$8,IF(AND($D641=3,$K641="Electric"),'AMI Ref (2)'!$P$8,IF(AND($D641=3,$K641="N/A"),0,0))))</f>
        <v>0</v>
      </c>
      <c r="AP641" s="77">
        <f>IF(AND($D641=4,$K641="Oil"),'AMI Ref (2)'!$N$9,IF(AND($D641=4,$K641="Gas"),'AMI Ref (2)'!$O$9,IF(AND($D641=4,$K641="Electric"),'AMI Ref (2)'!$P$9,IF(AND($D641=4,$K641="N/A"),0,0))))</f>
        <v>0</v>
      </c>
      <c r="AQ641" s="77">
        <f>IF(AND($D641=5,$K641="Oil"),'AMI Ref (2)'!$N$10,IF(AND($D641=5,$K641="Gas"),'AMI Ref (2)'!$O$10,IF(AND($D641=5,$K641="Electric"),'AMI Ref (2)'!$P$10,IF(AND($D641=5,$K641="N/A"),0,0))))</f>
        <v>0</v>
      </c>
      <c r="AR641" s="86">
        <f t="shared" si="138"/>
        <v>0</v>
      </c>
      <c r="AS641" s="87" t="e">
        <f t="shared" si="139"/>
        <v>#N/A</v>
      </c>
    </row>
    <row r="642" spans="1:45" x14ac:dyDescent="0.2">
      <c r="A642" s="68">
        <v>640</v>
      </c>
      <c r="B642" s="79">
        <f>Input!E657</f>
        <v>0</v>
      </c>
      <c r="C642" s="79">
        <f>Input!F657</f>
        <v>0</v>
      </c>
      <c r="D642" s="79">
        <f>Input!G657</f>
        <v>0</v>
      </c>
      <c r="E642" s="79">
        <f>Input!H657</f>
        <v>0</v>
      </c>
      <c r="F642" s="80">
        <f>Input!I657</f>
        <v>0</v>
      </c>
      <c r="G642" s="80">
        <f>Input!J657</f>
        <v>0</v>
      </c>
      <c r="H642" s="79">
        <f>Input!K657</f>
        <v>0</v>
      </c>
      <c r="I642" s="79">
        <f>Input!L657</f>
        <v>0</v>
      </c>
      <c r="J642" s="79">
        <f>Input!M657</f>
        <v>0</v>
      </c>
      <c r="K642" s="79">
        <f>Input!N657</f>
        <v>0</v>
      </c>
      <c r="L642" s="79">
        <f>Input!O657</f>
        <v>0</v>
      </c>
      <c r="M642" s="81" t="str">
        <f t="shared" si="130"/>
        <v/>
      </c>
      <c r="N642" s="82">
        <f t="shared" si="131"/>
        <v>0</v>
      </c>
      <c r="O642" s="83">
        <f>Input!C657</f>
        <v>0</v>
      </c>
      <c r="P642" s="83"/>
      <c r="R642" s="11">
        <f t="shared" si="127"/>
        <v>0</v>
      </c>
      <c r="S642" s="15" t="str">
        <f t="shared" si="128"/>
        <v xml:space="preserve"> </v>
      </c>
      <c r="T642" s="15"/>
      <c r="U642" s="12">
        <f t="shared" si="132"/>
        <v>0</v>
      </c>
      <c r="V642" s="12">
        <f t="shared" si="133"/>
        <v>0</v>
      </c>
      <c r="W642" s="12">
        <f t="shared" si="134"/>
        <v>0</v>
      </c>
      <c r="X642" s="12">
        <f t="shared" si="135"/>
        <v>0</v>
      </c>
      <c r="Y642" s="12">
        <f t="shared" si="136"/>
        <v>0</v>
      </c>
      <c r="Z642" s="12">
        <f t="shared" si="137"/>
        <v>0</v>
      </c>
      <c r="AA642" s="12">
        <f t="shared" si="140"/>
        <v>0</v>
      </c>
      <c r="AB642" s="12" t="str">
        <f t="shared" si="129"/>
        <v>00</v>
      </c>
      <c r="AC642" s="85" t="e">
        <f>VLOOKUP(AB642,'AMI Ref (2)'!T:U,2,FALSE)</f>
        <v>#N/A</v>
      </c>
      <c r="AD642" s="86"/>
      <c r="AE642" s="77">
        <f>IF(AND($D642=0,$J642="Oil"),'AMI Ref (2)'!$K$5,IF(AND($D642=0,$J642="Gas"),'AMI Ref (2)'!$L$5,IF(AND($D642=0,$J642="Electric"),'AMI Ref (2)'!$M$5,IF(AND($D642=0,$J642="N/A"),0,0))))</f>
        <v>0</v>
      </c>
      <c r="AF642" s="77">
        <f>IF(AND($D642=1,$J642="Oil"),'AMI Ref (2)'!$K$6,IF(AND($D642=1,$J642="Gas"),'AMI Ref (2)'!$L$6,IF(AND($D642=1,$J642="Electric"),'AMI Ref (2)'!$M$6,IF(AND($D642=1,$J642="N/A"),0,0))))</f>
        <v>0</v>
      </c>
      <c r="AG642" s="77">
        <f>IF(AND($D642=2,$J642="Oil"),'AMI Ref (2)'!$K$7,IF(AND($D642=2,$J642="Gas"),'AMI Ref (2)'!$L$7,IF(AND($D642=2,$J642="Electric"),'AMI Ref (2)'!$M$7,IF(AND($D642=2,$J642="N/A"),0,0))))</f>
        <v>0</v>
      </c>
      <c r="AH642" s="77">
        <f>IF(AND($D642=3,$J642="Oil"),'AMI Ref (2)'!$K$8,IF(AND($D642=3,$J642="Gas"),'AMI Ref (2)'!$L$8,IF(AND($D642=3,$J642="Electric"),'AMI Ref (2)'!$M$8,IF(AND($D642=3,$J642="N/A"),0,0))))</f>
        <v>0</v>
      </c>
      <c r="AI642" s="77">
        <f>IF(AND($D642=4,$J642="Oil"),'AMI Ref (2)'!$K$9,IF(AND($D642=4,$J642="Gas"),'AMI Ref (2)'!$L$9,IF(AND($D642=4,$J642="Electric"),'AMI Ref (2)'!$M$9,IF(AND($D642=4,$J642="N/A"),0,0))))</f>
        <v>0</v>
      </c>
      <c r="AJ642" s="77">
        <f>IF(AND($D642=5,$J642="Oil"),'AMI Ref (2)'!$K$10,IF(AND($D642=5,$J642="Gas"),'AMI Ref (2)'!$L$10,IF(AND($D642=5,$J642="Electric"),'AMI Ref (2)'!$M$10,IF(AND($D642=5,$J642="N/A"),0,0))))</f>
        <v>0</v>
      </c>
      <c r="AK642" s="42"/>
      <c r="AL642" s="77">
        <f>IF(AND($D642=0,$K642="Oil"),'AMI Ref (2)'!$N$5,IF(AND($D642=0,$K642="Gas"),'AMI Ref (2)'!$O$5,IF(AND($D642=0,$K642="Electric"),'AMI Ref (2)'!$P$5,IF(AND($D642=0,$K642="N/A"),0,0))))</f>
        <v>0</v>
      </c>
      <c r="AM642" s="77">
        <f>IF(AND($D642=1,$K642="Oil"),'AMI Ref (2)'!$N$6,IF(AND($D642=1,$K642="Gas"),'AMI Ref (2)'!$O$6,IF(AND($D642=1,$K642="Electric"),'AMI Ref (2)'!$P$6,IF(AND($D642=1,$K642="N/A"),0,0))))</f>
        <v>0</v>
      </c>
      <c r="AN642" s="77">
        <f>IF(AND($D642=2,$K642="Oil"),'AMI Ref (2)'!$N$7,IF(AND($D642=2,$K642="Gas"),'AMI Ref (2)'!$O$7,IF(AND($D642=2,$K642="Electric"),'AMI Ref (2)'!$P$7,IF(AND($D642=2,$K642="N/A"),0,0))))</f>
        <v>0</v>
      </c>
      <c r="AO642" s="77">
        <f>IF(AND($D642=3,$K642="Oil"),'AMI Ref (2)'!$N$8,IF(AND($D642=3,$K642="Gas"),'AMI Ref (2)'!$O$8,IF(AND($D642=3,$K642="Electric"),'AMI Ref (2)'!$P$8,IF(AND($D642=3,$K642="N/A"),0,0))))</f>
        <v>0</v>
      </c>
      <c r="AP642" s="77">
        <f>IF(AND($D642=4,$K642="Oil"),'AMI Ref (2)'!$N$9,IF(AND($D642=4,$K642="Gas"),'AMI Ref (2)'!$O$9,IF(AND($D642=4,$K642="Electric"),'AMI Ref (2)'!$P$9,IF(AND($D642=4,$K642="N/A"),0,0))))</f>
        <v>0</v>
      </c>
      <c r="AQ642" s="77">
        <f>IF(AND($D642=5,$K642="Oil"),'AMI Ref (2)'!$N$10,IF(AND($D642=5,$K642="Gas"),'AMI Ref (2)'!$O$10,IF(AND($D642=5,$K642="Electric"),'AMI Ref (2)'!$P$10,IF(AND($D642=5,$K642="N/A"),0,0))))</f>
        <v>0</v>
      </c>
      <c r="AR642" s="86">
        <f t="shared" si="138"/>
        <v>0</v>
      </c>
      <c r="AS642" s="87" t="e">
        <f t="shared" si="139"/>
        <v>#N/A</v>
      </c>
    </row>
    <row r="643" spans="1:45" x14ac:dyDescent="0.2">
      <c r="A643" s="68">
        <v>641</v>
      </c>
      <c r="B643" s="79">
        <f>Input!E658</f>
        <v>0</v>
      </c>
      <c r="C643" s="79">
        <f>Input!F658</f>
        <v>0</v>
      </c>
      <c r="D643" s="79">
        <f>Input!G658</f>
        <v>0</v>
      </c>
      <c r="E643" s="79">
        <f>Input!H658</f>
        <v>0</v>
      </c>
      <c r="F643" s="80">
        <f>Input!I658</f>
        <v>0</v>
      </c>
      <c r="G643" s="80">
        <f>Input!J658</f>
        <v>0</v>
      </c>
      <c r="H643" s="79">
        <f>Input!K658</f>
        <v>0</v>
      </c>
      <c r="I643" s="79">
        <f>Input!L658</f>
        <v>0</v>
      </c>
      <c r="J643" s="79">
        <f>Input!M658</f>
        <v>0</v>
      </c>
      <c r="K643" s="79">
        <f>Input!N658</f>
        <v>0</v>
      </c>
      <c r="L643" s="79">
        <f>Input!O658</f>
        <v>0</v>
      </c>
      <c r="M643" s="81" t="str">
        <f t="shared" si="130"/>
        <v/>
      </c>
      <c r="N643" s="82">
        <f t="shared" si="131"/>
        <v>0</v>
      </c>
      <c r="O643" s="83">
        <f>Input!C658</f>
        <v>0</v>
      </c>
      <c r="P643" s="83"/>
      <c r="R643" s="11">
        <f t="shared" ref="R643:R706" si="141">IF(AND($H643="No",$I643="No"),"E",IF(AND($H643="Yes, No Elec. Stove",$I643="No"),"F",IF(AND($H643="No",$I643="Yes"),"H",IF(AND($H643="Yes, No Elec. Stove",$I643="Yes"),"I", ))))</f>
        <v>0</v>
      </c>
      <c r="S643" s="15" t="str">
        <f t="shared" ref="S643:S706" si="142">IF(H643="Yes w/ Elec. Stove","G"," ")</f>
        <v xml:space="preserve"> </v>
      </c>
      <c r="T643" s="15"/>
      <c r="U643" s="12">
        <f t="shared" si="132"/>
        <v>0</v>
      </c>
      <c r="V643" s="12">
        <f t="shared" si="133"/>
        <v>0</v>
      </c>
      <c r="W643" s="12">
        <f t="shared" si="134"/>
        <v>0</v>
      </c>
      <c r="X643" s="12">
        <f t="shared" si="135"/>
        <v>0</v>
      </c>
      <c r="Y643" s="12">
        <f t="shared" si="136"/>
        <v>0</v>
      </c>
      <c r="Z643" s="12">
        <f t="shared" si="137"/>
        <v>0</v>
      </c>
      <c r="AA643" s="12">
        <f t="shared" si="140"/>
        <v>0</v>
      </c>
      <c r="AB643" s="12" t="str">
        <f t="shared" ref="AB643:AB706" si="143">CONCATENATE(IF(H643="Yes w/ Elec. Stove","G",R643),AA643)</f>
        <v>00</v>
      </c>
      <c r="AC643" s="85" t="e">
        <f>VLOOKUP(AB643,'AMI Ref (2)'!T:U,2,FALSE)</f>
        <v>#N/A</v>
      </c>
      <c r="AD643" s="86"/>
      <c r="AE643" s="77">
        <f>IF(AND($D643=0,$J643="Oil"),'AMI Ref (2)'!$K$5,IF(AND($D643=0,$J643="Gas"),'AMI Ref (2)'!$L$5,IF(AND($D643=0,$J643="Electric"),'AMI Ref (2)'!$M$5,IF(AND($D643=0,$J643="N/A"),0,0))))</f>
        <v>0</v>
      </c>
      <c r="AF643" s="77">
        <f>IF(AND($D643=1,$J643="Oil"),'AMI Ref (2)'!$K$6,IF(AND($D643=1,$J643="Gas"),'AMI Ref (2)'!$L$6,IF(AND($D643=1,$J643="Electric"),'AMI Ref (2)'!$M$6,IF(AND($D643=1,$J643="N/A"),0,0))))</f>
        <v>0</v>
      </c>
      <c r="AG643" s="77">
        <f>IF(AND($D643=2,$J643="Oil"),'AMI Ref (2)'!$K$7,IF(AND($D643=2,$J643="Gas"),'AMI Ref (2)'!$L$7,IF(AND($D643=2,$J643="Electric"),'AMI Ref (2)'!$M$7,IF(AND($D643=2,$J643="N/A"),0,0))))</f>
        <v>0</v>
      </c>
      <c r="AH643" s="77">
        <f>IF(AND($D643=3,$J643="Oil"),'AMI Ref (2)'!$K$8,IF(AND($D643=3,$J643="Gas"),'AMI Ref (2)'!$L$8,IF(AND($D643=3,$J643="Electric"),'AMI Ref (2)'!$M$8,IF(AND($D643=3,$J643="N/A"),0,0))))</f>
        <v>0</v>
      </c>
      <c r="AI643" s="77">
        <f>IF(AND($D643=4,$J643="Oil"),'AMI Ref (2)'!$K$9,IF(AND($D643=4,$J643="Gas"),'AMI Ref (2)'!$L$9,IF(AND($D643=4,$J643="Electric"),'AMI Ref (2)'!$M$9,IF(AND($D643=4,$J643="N/A"),0,0))))</f>
        <v>0</v>
      </c>
      <c r="AJ643" s="77">
        <f>IF(AND($D643=5,$J643="Oil"),'AMI Ref (2)'!$K$10,IF(AND($D643=5,$J643="Gas"),'AMI Ref (2)'!$L$10,IF(AND($D643=5,$J643="Electric"),'AMI Ref (2)'!$M$10,IF(AND($D643=5,$J643="N/A"),0,0))))</f>
        <v>0</v>
      </c>
      <c r="AK643" s="42"/>
      <c r="AL643" s="77">
        <f>IF(AND($D643=0,$K643="Oil"),'AMI Ref (2)'!$N$5,IF(AND($D643=0,$K643="Gas"),'AMI Ref (2)'!$O$5,IF(AND($D643=0,$K643="Electric"),'AMI Ref (2)'!$P$5,IF(AND($D643=0,$K643="N/A"),0,0))))</f>
        <v>0</v>
      </c>
      <c r="AM643" s="77">
        <f>IF(AND($D643=1,$K643="Oil"),'AMI Ref (2)'!$N$6,IF(AND($D643=1,$K643="Gas"),'AMI Ref (2)'!$O$6,IF(AND($D643=1,$K643="Electric"),'AMI Ref (2)'!$P$6,IF(AND($D643=1,$K643="N/A"),0,0))))</f>
        <v>0</v>
      </c>
      <c r="AN643" s="77">
        <f>IF(AND($D643=2,$K643="Oil"),'AMI Ref (2)'!$N$7,IF(AND($D643=2,$K643="Gas"),'AMI Ref (2)'!$O$7,IF(AND($D643=2,$K643="Electric"),'AMI Ref (2)'!$P$7,IF(AND($D643=2,$K643="N/A"),0,0))))</f>
        <v>0</v>
      </c>
      <c r="AO643" s="77">
        <f>IF(AND($D643=3,$K643="Oil"),'AMI Ref (2)'!$N$8,IF(AND($D643=3,$K643="Gas"),'AMI Ref (2)'!$O$8,IF(AND($D643=3,$K643="Electric"),'AMI Ref (2)'!$P$8,IF(AND($D643=3,$K643="N/A"),0,0))))</f>
        <v>0</v>
      </c>
      <c r="AP643" s="77">
        <f>IF(AND($D643=4,$K643="Oil"),'AMI Ref (2)'!$N$9,IF(AND($D643=4,$K643="Gas"),'AMI Ref (2)'!$O$9,IF(AND($D643=4,$K643="Electric"),'AMI Ref (2)'!$P$9,IF(AND($D643=4,$K643="N/A"),0,0))))</f>
        <v>0</v>
      </c>
      <c r="AQ643" s="77">
        <f>IF(AND($D643=5,$K643="Oil"),'AMI Ref (2)'!$N$10,IF(AND($D643=5,$K643="Gas"),'AMI Ref (2)'!$O$10,IF(AND($D643=5,$K643="Electric"),'AMI Ref (2)'!$P$10,IF(AND($D643=5,$K643="N/A"),0,0))))</f>
        <v>0</v>
      </c>
      <c r="AR643" s="86">
        <f t="shared" si="138"/>
        <v>0</v>
      </c>
      <c r="AS643" s="87" t="e">
        <f t="shared" si="139"/>
        <v>#N/A</v>
      </c>
    </row>
    <row r="644" spans="1:45" x14ac:dyDescent="0.2">
      <c r="A644" s="68">
        <v>642</v>
      </c>
      <c r="B644" s="79">
        <f>Input!E659</f>
        <v>0</v>
      </c>
      <c r="C644" s="79">
        <f>Input!F659</f>
        <v>0</v>
      </c>
      <c r="D644" s="79">
        <f>Input!G659</f>
        <v>0</v>
      </c>
      <c r="E644" s="79">
        <f>Input!H659</f>
        <v>0</v>
      </c>
      <c r="F644" s="80">
        <f>Input!I659</f>
        <v>0</v>
      </c>
      <c r="G644" s="80">
        <f>Input!J659</f>
        <v>0</v>
      </c>
      <c r="H644" s="79">
        <f>Input!K659</f>
        <v>0</v>
      </c>
      <c r="I644" s="79">
        <f>Input!L659</f>
        <v>0</v>
      </c>
      <c r="J644" s="79">
        <f>Input!M659</f>
        <v>0</v>
      </c>
      <c r="K644" s="79">
        <f>Input!N659</f>
        <v>0</v>
      </c>
      <c r="L644" s="79">
        <f>Input!O659</f>
        <v>0</v>
      </c>
      <c r="M644" s="81" t="str">
        <f t="shared" ref="M644:M707" si="144">IFERROR(IF(E644="NO","NA",IF(AND(E644="yes",C644+L644&lt;=AS644),"YES","NO")),"")</f>
        <v/>
      </c>
      <c r="N644" s="82">
        <f t="shared" ref="N644:N707" si="145">IF(G644&lt;=F644,IF(G644&gt;0%,G644,F644),F644)</f>
        <v>0</v>
      </c>
      <c r="O644" s="83">
        <f>Input!C659</f>
        <v>0</v>
      </c>
      <c r="P644" s="83"/>
      <c r="R644" s="11">
        <f t="shared" si="141"/>
        <v>0</v>
      </c>
      <c r="S644" s="15" t="str">
        <f t="shared" si="142"/>
        <v xml:space="preserve"> </v>
      </c>
      <c r="T644" s="15"/>
      <c r="U644" s="12">
        <f t="shared" ref="U644:U707" si="146">IF(AND($D644=0,$F644=0.4),22,IF(AND($D644=0,$F644=0.6),34,IF(AND($D644=0,$F644=0.8),60,IF(AND($D644=0,$F644=1.2),73,IF(AND($D644=0,$F644=1.3),85,0)))))</f>
        <v>0</v>
      </c>
      <c r="V644" s="12">
        <f t="shared" ref="V644:V707" si="147">IF(AND($D644=1,$F644=0.4),23,IF(AND($D644=1,$F644=0.6),35,IF(AND($D644=1,$F644=0.8),61,IF(AND($D644=1,$F644=1.2),74,IF(AND($D644=1,$F644=1.3),86,0)))))</f>
        <v>0</v>
      </c>
      <c r="W644" s="12">
        <f t="shared" ref="W644:W707" si="148">IF(AND($D644=2,$F644=0.4),24,IF(AND($D644=2,$F644=0.6),36,IF(AND($D644=2,$F644=0.8),62,IF(AND($D644=2,$F644=1.2),75,IF(AND($D644=2,$F644=1.3),87,0)))))</f>
        <v>0</v>
      </c>
      <c r="X644" s="12">
        <f t="shared" ref="X644:X707" si="149">IF(AND($D644=3,$F644=0.4),25,IF(AND($D644=3,$F644=0.6),37,IF(AND($D644=3,$F644=0.8),63,IF(AND($D644=3,$F644=1.2),76,IF(AND($D644=3,$F644=1.3),88,0)))))</f>
        <v>0</v>
      </c>
      <c r="Y644" s="12">
        <f t="shared" ref="Y644:Y707" si="150">IF(AND($D644=4,$F644=0.4),26,IF(AND($D644=4,$F644=0.6),38,IF(AND($D644=4,$F644=0.8),64,IF(AND($D644=4,$F644=1.2),77,IF(AND($D644=4,$F644=1.3),89,0)))))</f>
        <v>0</v>
      </c>
      <c r="Z644" s="12">
        <f t="shared" ref="Z644:Z707" si="151">IF(AND($D644=5,$F644=0.4),27,IF(AND($D644=5,$F644=0.6),39,IF(AND($D644=5,$F644=0.8),65,IF(AND($D644=5,$F644=1.2),78,IF(AND($D644=5,$F644=1.3),90,0)))))</f>
        <v>0</v>
      </c>
      <c r="AA644" s="12">
        <f t="shared" si="140"/>
        <v>0</v>
      </c>
      <c r="AB644" s="12" t="str">
        <f t="shared" si="143"/>
        <v>00</v>
      </c>
      <c r="AC644" s="85" t="e">
        <f>VLOOKUP(AB644,'AMI Ref (2)'!T:U,2,FALSE)</f>
        <v>#N/A</v>
      </c>
      <c r="AD644" s="86"/>
      <c r="AE644" s="77">
        <f>IF(AND($D644=0,$J644="Oil"),'AMI Ref (2)'!$K$5,IF(AND($D644=0,$J644="Gas"),'AMI Ref (2)'!$L$5,IF(AND($D644=0,$J644="Electric"),'AMI Ref (2)'!$M$5,IF(AND($D644=0,$J644="N/A"),0,0))))</f>
        <v>0</v>
      </c>
      <c r="AF644" s="77">
        <f>IF(AND($D644=1,$J644="Oil"),'AMI Ref (2)'!$K$6,IF(AND($D644=1,$J644="Gas"),'AMI Ref (2)'!$L$6,IF(AND($D644=1,$J644="Electric"),'AMI Ref (2)'!$M$6,IF(AND($D644=1,$J644="N/A"),0,0))))</f>
        <v>0</v>
      </c>
      <c r="AG644" s="77">
        <f>IF(AND($D644=2,$J644="Oil"),'AMI Ref (2)'!$K$7,IF(AND($D644=2,$J644="Gas"),'AMI Ref (2)'!$L$7,IF(AND($D644=2,$J644="Electric"),'AMI Ref (2)'!$M$7,IF(AND($D644=2,$J644="N/A"),0,0))))</f>
        <v>0</v>
      </c>
      <c r="AH644" s="77">
        <f>IF(AND($D644=3,$J644="Oil"),'AMI Ref (2)'!$K$8,IF(AND($D644=3,$J644="Gas"),'AMI Ref (2)'!$L$8,IF(AND($D644=3,$J644="Electric"),'AMI Ref (2)'!$M$8,IF(AND($D644=3,$J644="N/A"),0,0))))</f>
        <v>0</v>
      </c>
      <c r="AI644" s="77">
        <f>IF(AND($D644=4,$J644="Oil"),'AMI Ref (2)'!$K$9,IF(AND($D644=4,$J644="Gas"),'AMI Ref (2)'!$L$9,IF(AND($D644=4,$J644="Electric"),'AMI Ref (2)'!$M$9,IF(AND($D644=4,$J644="N/A"),0,0))))</f>
        <v>0</v>
      </c>
      <c r="AJ644" s="77">
        <f>IF(AND($D644=5,$J644="Oil"),'AMI Ref (2)'!$K$10,IF(AND($D644=5,$J644="Gas"),'AMI Ref (2)'!$L$10,IF(AND($D644=5,$J644="Electric"),'AMI Ref (2)'!$M$10,IF(AND($D644=5,$J644="N/A"),0,0))))</f>
        <v>0</v>
      </c>
      <c r="AK644" s="42"/>
      <c r="AL644" s="77">
        <f>IF(AND($D644=0,$K644="Oil"),'AMI Ref (2)'!$N$5,IF(AND($D644=0,$K644="Gas"),'AMI Ref (2)'!$O$5,IF(AND($D644=0,$K644="Electric"),'AMI Ref (2)'!$P$5,IF(AND($D644=0,$K644="N/A"),0,0))))</f>
        <v>0</v>
      </c>
      <c r="AM644" s="77">
        <f>IF(AND($D644=1,$K644="Oil"),'AMI Ref (2)'!$N$6,IF(AND($D644=1,$K644="Gas"),'AMI Ref (2)'!$O$6,IF(AND($D644=1,$K644="Electric"),'AMI Ref (2)'!$P$6,IF(AND($D644=1,$K644="N/A"),0,0))))</f>
        <v>0</v>
      </c>
      <c r="AN644" s="77">
        <f>IF(AND($D644=2,$K644="Oil"),'AMI Ref (2)'!$N$7,IF(AND($D644=2,$K644="Gas"),'AMI Ref (2)'!$O$7,IF(AND($D644=2,$K644="Electric"),'AMI Ref (2)'!$P$7,IF(AND($D644=2,$K644="N/A"),0,0))))</f>
        <v>0</v>
      </c>
      <c r="AO644" s="77">
        <f>IF(AND($D644=3,$K644="Oil"),'AMI Ref (2)'!$N$8,IF(AND($D644=3,$K644="Gas"),'AMI Ref (2)'!$O$8,IF(AND($D644=3,$K644="Electric"),'AMI Ref (2)'!$P$8,IF(AND($D644=3,$K644="N/A"),0,0))))</f>
        <v>0</v>
      </c>
      <c r="AP644" s="77">
        <f>IF(AND($D644=4,$K644="Oil"),'AMI Ref (2)'!$N$9,IF(AND($D644=4,$K644="Gas"),'AMI Ref (2)'!$O$9,IF(AND($D644=4,$K644="Electric"),'AMI Ref (2)'!$P$9,IF(AND($D644=4,$K644="N/A"),0,0))))</f>
        <v>0</v>
      </c>
      <c r="AQ644" s="77">
        <f>IF(AND($D644=5,$K644="Oil"),'AMI Ref (2)'!$N$10,IF(AND($D644=5,$K644="Gas"),'AMI Ref (2)'!$O$10,IF(AND($D644=5,$K644="Electric"),'AMI Ref (2)'!$P$10,IF(AND($D644=5,$K644="N/A"),0,0))))</f>
        <v>0</v>
      </c>
      <c r="AR644" s="86">
        <f t="shared" ref="AR644:AR707" si="152">SUM(AE644:AQ644)</f>
        <v>0</v>
      </c>
      <c r="AS644" s="87" t="e">
        <f t="shared" ref="AS644:AS707" si="153">AC644-AR644</f>
        <v>#N/A</v>
      </c>
    </row>
    <row r="645" spans="1:45" x14ac:dyDescent="0.2">
      <c r="A645" s="68">
        <v>643</v>
      </c>
      <c r="B645" s="79">
        <f>Input!E660</f>
        <v>0</v>
      </c>
      <c r="C645" s="79">
        <f>Input!F660</f>
        <v>0</v>
      </c>
      <c r="D645" s="79">
        <f>Input!G660</f>
        <v>0</v>
      </c>
      <c r="E645" s="79">
        <f>Input!H660</f>
        <v>0</v>
      </c>
      <c r="F645" s="80">
        <f>Input!I660</f>
        <v>0</v>
      </c>
      <c r="G645" s="80">
        <f>Input!J660</f>
        <v>0</v>
      </c>
      <c r="H645" s="79">
        <f>Input!K660</f>
        <v>0</v>
      </c>
      <c r="I645" s="79">
        <f>Input!L660</f>
        <v>0</v>
      </c>
      <c r="J645" s="79">
        <f>Input!M660</f>
        <v>0</v>
      </c>
      <c r="K645" s="79">
        <f>Input!N660</f>
        <v>0</v>
      </c>
      <c r="L645" s="79">
        <f>Input!O660</f>
        <v>0</v>
      </c>
      <c r="M645" s="81" t="str">
        <f t="shared" si="144"/>
        <v/>
      </c>
      <c r="N645" s="82">
        <f t="shared" si="145"/>
        <v>0</v>
      </c>
      <c r="O645" s="83">
        <f>Input!C660</f>
        <v>0</v>
      </c>
      <c r="P645" s="83"/>
      <c r="R645" s="11">
        <f t="shared" si="141"/>
        <v>0</v>
      </c>
      <c r="S645" s="15" t="str">
        <f t="shared" si="142"/>
        <v xml:space="preserve"> </v>
      </c>
      <c r="T645" s="15"/>
      <c r="U645" s="12">
        <f t="shared" si="146"/>
        <v>0</v>
      </c>
      <c r="V645" s="12">
        <f t="shared" si="147"/>
        <v>0</v>
      </c>
      <c r="W645" s="12">
        <f t="shared" si="148"/>
        <v>0</v>
      </c>
      <c r="X645" s="12">
        <f t="shared" si="149"/>
        <v>0</v>
      </c>
      <c r="Y645" s="12">
        <f t="shared" si="150"/>
        <v>0</v>
      </c>
      <c r="Z645" s="12">
        <f t="shared" si="151"/>
        <v>0</v>
      </c>
      <c r="AA645" s="12">
        <f t="shared" si="140"/>
        <v>0</v>
      </c>
      <c r="AB645" s="12" t="str">
        <f t="shared" si="143"/>
        <v>00</v>
      </c>
      <c r="AC645" s="85" t="e">
        <f>VLOOKUP(AB645,'AMI Ref (2)'!T:U,2,FALSE)</f>
        <v>#N/A</v>
      </c>
      <c r="AD645" s="86"/>
      <c r="AE645" s="77">
        <f>IF(AND($D645=0,$J645="Oil"),'AMI Ref (2)'!$K$5,IF(AND($D645=0,$J645="Gas"),'AMI Ref (2)'!$L$5,IF(AND($D645=0,$J645="Electric"),'AMI Ref (2)'!$M$5,IF(AND($D645=0,$J645="N/A"),0,0))))</f>
        <v>0</v>
      </c>
      <c r="AF645" s="77">
        <f>IF(AND($D645=1,$J645="Oil"),'AMI Ref (2)'!$K$6,IF(AND($D645=1,$J645="Gas"),'AMI Ref (2)'!$L$6,IF(AND($D645=1,$J645="Electric"),'AMI Ref (2)'!$M$6,IF(AND($D645=1,$J645="N/A"),0,0))))</f>
        <v>0</v>
      </c>
      <c r="AG645" s="77">
        <f>IF(AND($D645=2,$J645="Oil"),'AMI Ref (2)'!$K$7,IF(AND($D645=2,$J645="Gas"),'AMI Ref (2)'!$L$7,IF(AND($D645=2,$J645="Electric"),'AMI Ref (2)'!$M$7,IF(AND($D645=2,$J645="N/A"),0,0))))</f>
        <v>0</v>
      </c>
      <c r="AH645" s="77">
        <f>IF(AND($D645=3,$J645="Oil"),'AMI Ref (2)'!$K$8,IF(AND($D645=3,$J645="Gas"),'AMI Ref (2)'!$L$8,IF(AND($D645=3,$J645="Electric"),'AMI Ref (2)'!$M$8,IF(AND($D645=3,$J645="N/A"),0,0))))</f>
        <v>0</v>
      </c>
      <c r="AI645" s="77">
        <f>IF(AND($D645=4,$J645="Oil"),'AMI Ref (2)'!$K$9,IF(AND($D645=4,$J645="Gas"),'AMI Ref (2)'!$L$9,IF(AND($D645=4,$J645="Electric"),'AMI Ref (2)'!$M$9,IF(AND($D645=4,$J645="N/A"),0,0))))</f>
        <v>0</v>
      </c>
      <c r="AJ645" s="77">
        <f>IF(AND($D645=5,$J645="Oil"),'AMI Ref (2)'!$K$10,IF(AND($D645=5,$J645="Gas"),'AMI Ref (2)'!$L$10,IF(AND($D645=5,$J645="Electric"),'AMI Ref (2)'!$M$10,IF(AND($D645=5,$J645="N/A"),0,0))))</f>
        <v>0</v>
      </c>
      <c r="AK645" s="42"/>
      <c r="AL645" s="77">
        <f>IF(AND($D645=0,$K645="Oil"),'AMI Ref (2)'!$N$5,IF(AND($D645=0,$K645="Gas"),'AMI Ref (2)'!$O$5,IF(AND($D645=0,$K645="Electric"),'AMI Ref (2)'!$P$5,IF(AND($D645=0,$K645="N/A"),0,0))))</f>
        <v>0</v>
      </c>
      <c r="AM645" s="77">
        <f>IF(AND($D645=1,$K645="Oil"),'AMI Ref (2)'!$N$6,IF(AND($D645=1,$K645="Gas"),'AMI Ref (2)'!$O$6,IF(AND($D645=1,$K645="Electric"),'AMI Ref (2)'!$P$6,IF(AND($D645=1,$K645="N/A"),0,0))))</f>
        <v>0</v>
      </c>
      <c r="AN645" s="77">
        <f>IF(AND($D645=2,$K645="Oil"),'AMI Ref (2)'!$N$7,IF(AND($D645=2,$K645="Gas"),'AMI Ref (2)'!$O$7,IF(AND($D645=2,$K645="Electric"),'AMI Ref (2)'!$P$7,IF(AND($D645=2,$K645="N/A"),0,0))))</f>
        <v>0</v>
      </c>
      <c r="AO645" s="77">
        <f>IF(AND($D645=3,$K645="Oil"),'AMI Ref (2)'!$N$8,IF(AND($D645=3,$K645="Gas"),'AMI Ref (2)'!$O$8,IF(AND($D645=3,$K645="Electric"),'AMI Ref (2)'!$P$8,IF(AND($D645=3,$K645="N/A"),0,0))))</f>
        <v>0</v>
      </c>
      <c r="AP645" s="77">
        <f>IF(AND($D645=4,$K645="Oil"),'AMI Ref (2)'!$N$9,IF(AND($D645=4,$K645="Gas"),'AMI Ref (2)'!$O$9,IF(AND($D645=4,$K645="Electric"),'AMI Ref (2)'!$P$9,IF(AND($D645=4,$K645="N/A"),0,0))))</f>
        <v>0</v>
      </c>
      <c r="AQ645" s="77">
        <f>IF(AND($D645=5,$K645="Oil"),'AMI Ref (2)'!$N$10,IF(AND($D645=5,$K645="Gas"),'AMI Ref (2)'!$O$10,IF(AND($D645=5,$K645="Electric"),'AMI Ref (2)'!$P$10,IF(AND($D645=5,$K645="N/A"),0,0))))</f>
        <v>0</v>
      </c>
      <c r="AR645" s="86">
        <f t="shared" si="152"/>
        <v>0</v>
      </c>
      <c r="AS645" s="87" t="e">
        <f t="shared" si="153"/>
        <v>#N/A</v>
      </c>
    </row>
    <row r="646" spans="1:45" x14ac:dyDescent="0.2">
      <c r="A646" s="68">
        <v>644</v>
      </c>
      <c r="B646" s="79">
        <f>Input!E661</f>
        <v>0</v>
      </c>
      <c r="C646" s="79">
        <f>Input!F661</f>
        <v>0</v>
      </c>
      <c r="D646" s="79">
        <f>Input!G661</f>
        <v>0</v>
      </c>
      <c r="E646" s="79">
        <f>Input!H661</f>
        <v>0</v>
      </c>
      <c r="F646" s="80">
        <f>Input!I661</f>
        <v>0</v>
      </c>
      <c r="G646" s="80">
        <f>Input!J661</f>
        <v>0</v>
      </c>
      <c r="H646" s="79">
        <f>Input!K661</f>
        <v>0</v>
      </c>
      <c r="I646" s="79">
        <f>Input!L661</f>
        <v>0</v>
      </c>
      <c r="J646" s="79">
        <f>Input!M661</f>
        <v>0</v>
      </c>
      <c r="K646" s="79">
        <f>Input!N661</f>
        <v>0</v>
      </c>
      <c r="L646" s="79">
        <f>Input!O661</f>
        <v>0</v>
      </c>
      <c r="M646" s="81" t="str">
        <f t="shared" si="144"/>
        <v/>
      </c>
      <c r="N646" s="82">
        <f t="shared" si="145"/>
        <v>0</v>
      </c>
      <c r="O646" s="83">
        <f>Input!C661</f>
        <v>0</v>
      </c>
      <c r="P646" s="83"/>
      <c r="R646" s="11">
        <f t="shared" si="141"/>
        <v>0</v>
      </c>
      <c r="S646" s="15" t="str">
        <f t="shared" si="142"/>
        <v xml:space="preserve"> </v>
      </c>
      <c r="T646" s="15"/>
      <c r="U646" s="12">
        <f t="shared" si="146"/>
        <v>0</v>
      </c>
      <c r="V646" s="12">
        <f t="shared" si="147"/>
        <v>0</v>
      </c>
      <c r="W646" s="12">
        <f t="shared" si="148"/>
        <v>0</v>
      </c>
      <c r="X646" s="12">
        <f t="shared" si="149"/>
        <v>0</v>
      </c>
      <c r="Y646" s="12">
        <f t="shared" si="150"/>
        <v>0</v>
      </c>
      <c r="Z646" s="12">
        <f t="shared" si="151"/>
        <v>0</v>
      </c>
      <c r="AA646" s="12">
        <f t="shared" si="140"/>
        <v>0</v>
      </c>
      <c r="AB646" s="12" t="str">
        <f t="shared" si="143"/>
        <v>00</v>
      </c>
      <c r="AC646" s="85" t="e">
        <f>VLOOKUP(AB646,'AMI Ref (2)'!T:U,2,FALSE)</f>
        <v>#N/A</v>
      </c>
      <c r="AD646" s="86"/>
      <c r="AE646" s="77">
        <f>IF(AND($D646=0,$J646="Oil"),'AMI Ref (2)'!$K$5,IF(AND($D646=0,$J646="Gas"),'AMI Ref (2)'!$L$5,IF(AND($D646=0,$J646="Electric"),'AMI Ref (2)'!$M$5,IF(AND($D646=0,$J646="N/A"),0,0))))</f>
        <v>0</v>
      </c>
      <c r="AF646" s="77">
        <f>IF(AND($D646=1,$J646="Oil"),'AMI Ref (2)'!$K$6,IF(AND($D646=1,$J646="Gas"),'AMI Ref (2)'!$L$6,IF(AND($D646=1,$J646="Electric"),'AMI Ref (2)'!$M$6,IF(AND($D646=1,$J646="N/A"),0,0))))</f>
        <v>0</v>
      </c>
      <c r="AG646" s="77">
        <f>IF(AND($D646=2,$J646="Oil"),'AMI Ref (2)'!$K$7,IF(AND($D646=2,$J646="Gas"),'AMI Ref (2)'!$L$7,IF(AND($D646=2,$J646="Electric"),'AMI Ref (2)'!$M$7,IF(AND($D646=2,$J646="N/A"),0,0))))</f>
        <v>0</v>
      </c>
      <c r="AH646" s="77">
        <f>IF(AND($D646=3,$J646="Oil"),'AMI Ref (2)'!$K$8,IF(AND($D646=3,$J646="Gas"),'AMI Ref (2)'!$L$8,IF(AND($D646=3,$J646="Electric"),'AMI Ref (2)'!$M$8,IF(AND($D646=3,$J646="N/A"),0,0))))</f>
        <v>0</v>
      </c>
      <c r="AI646" s="77">
        <f>IF(AND($D646=4,$J646="Oil"),'AMI Ref (2)'!$K$9,IF(AND($D646=4,$J646="Gas"),'AMI Ref (2)'!$L$9,IF(AND($D646=4,$J646="Electric"),'AMI Ref (2)'!$M$9,IF(AND($D646=4,$J646="N/A"),0,0))))</f>
        <v>0</v>
      </c>
      <c r="AJ646" s="77">
        <f>IF(AND($D646=5,$J646="Oil"),'AMI Ref (2)'!$K$10,IF(AND($D646=5,$J646="Gas"),'AMI Ref (2)'!$L$10,IF(AND($D646=5,$J646="Electric"),'AMI Ref (2)'!$M$10,IF(AND($D646=5,$J646="N/A"),0,0))))</f>
        <v>0</v>
      </c>
      <c r="AK646" s="42"/>
      <c r="AL646" s="77">
        <f>IF(AND($D646=0,$K646="Oil"),'AMI Ref (2)'!$N$5,IF(AND($D646=0,$K646="Gas"),'AMI Ref (2)'!$O$5,IF(AND($D646=0,$K646="Electric"),'AMI Ref (2)'!$P$5,IF(AND($D646=0,$K646="N/A"),0,0))))</f>
        <v>0</v>
      </c>
      <c r="AM646" s="77">
        <f>IF(AND($D646=1,$K646="Oil"),'AMI Ref (2)'!$N$6,IF(AND($D646=1,$K646="Gas"),'AMI Ref (2)'!$O$6,IF(AND($D646=1,$K646="Electric"),'AMI Ref (2)'!$P$6,IF(AND($D646=1,$K646="N/A"),0,0))))</f>
        <v>0</v>
      </c>
      <c r="AN646" s="77">
        <f>IF(AND($D646=2,$K646="Oil"),'AMI Ref (2)'!$N$7,IF(AND($D646=2,$K646="Gas"),'AMI Ref (2)'!$O$7,IF(AND($D646=2,$K646="Electric"),'AMI Ref (2)'!$P$7,IF(AND($D646=2,$K646="N/A"),0,0))))</f>
        <v>0</v>
      </c>
      <c r="AO646" s="77">
        <f>IF(AND($D646=3,$K646="Oil"),'AMI Ref (2)'!$N$8,IF(AND($D646=3,$K646="Gas"),'AMI Ref (2)'!$O$8,IF(AND($D646=3,$K646="Electric"),'AMI Ref (2)'!$P$8,IF(AND($D646=3,$K646="N/A"),0,0))))</f>
        <v>0</v>
      </c>
      <c r="AP646" s="77">
        <f>IF(AND($D646=4,$K646="Oil"),'AMI Ref (2)'!$N$9,IF(AND($D646=4,$K646="Gas"),'AMI Ref (2)'!$O$9,IF(AND($D646=4,$K646="Electric"),'AMI Ref (2)'!$P$9,IF(AND($D646=4,$K646="N/A"),0,0))))</f>
        <v>0</v>
      </c>
      <c r="AQ646" s="77">
        <f>IF(AND($D646=5,$K646="Oil"),'AMI Ref (2)'!$N$10,IF(AND($D646=5,$K646="Gas"),'AMI Ref (2)'!$O$10,IF(AND($D646=5,$K646="Electric"),'AMI Ref (2)'!$P$10,IF(AND($D646=5,$K646="N/A"),0,0))))</f>
        <v>0</v>
      </c>
      <c r="AR646" s="86">
        <f t="shared" si="152"/>
        <v>0</v>
      </c>
      <c r="AS646" s="87" t="e">
        <f t="shared" si="153"/>
        <v>#N/A</v>
      </c>
    </row>
    <row r="647" spans="1:45" x14ac:dyDescent="0.2">
      <c r="A647" s="68">
        <v>645</v>
      </c>
      <c r="B647" s="79">
        <f>Input!E662</f>
        <v>0</v>
      </c>
      <c r="C647" s="79">
        <f>Input!F662</f>
        <v>0</v>
      </c>
      <c r="D647" s="79">
        <f>Input!G662</f>
        <v>0</v>
      </c>
      <c r="E647" s="79">
        <f>Input!H662</f>
        <v>0</v>
      </c>
      <c r="F647" s="80">
        <f>Input!I662</f>
        <v>0</v>
      </c>
      <c r="G647" s="80">
        <f>Input!J662</f>
        <v>0</v>
      </c>
      <c r="H647" s="79">
        <f>Input!K662</f>
        <v>0</v>
      </c>
      <c r="I647" s="79">
        <f>Input!L662</f>
        <v>0</v>
      </c>
      <c r="J647" s="79">
        <f>Input!M662</f>
        <v>0</v>
      </c>
      <c r="K647" s="79">
        <f>Input!N662</f>
        <v>0</v>
      </c>
      <c r="L647" s="79">
        <f>Input!O662</f>
        <v>0</v>
      </c>
      <c r="M647" s="81" t="str">
        <f t="shared" si="144"/>
        <v/>
      </c>
      <c r="N647" s="82">
        <f t="shared" si="145"/>
        <v>0</v>
      </c>
      <c r="O647" s="83">
        <f>Input!C662</f>
        <v>0</v>
      </c>
      <c r="P647" s="83"/>
      <c r="R647" s="11">
        <f t="shared" si="141"/>
        <v>0</v>
      </c>
      <c r="S647" s="15" t="str">
        <f t="shared" si="142"/>
        <v xml:space="preserve"> </v>
      </c>
      <c r="T647" s="15"/>
      <c r="U647" s="12">
        <f t="shared" si="146"/>
        <v>0</v>
      </c>
      <c r="V647" s="12">
        <f t="shared" si="147"/>
        <v>0</v>
      </c>
      <c r="W647" s="12">
        <f t="shared" si="148"/>
        <v>0</v>
      </c>
      <c r="X647" s="12">
        <f t="shared" si="149"/>
        <v>0</v>
      </c>
      <c r="Y647" s="12">
        <f t="shared" si="150"/>
        <v>0</v>
      </c>
      <c r="Z647" s="12">
        <f t="shared" si="151"/>
        <v>0</v>
      </c>
      <c r="AA647" s="12">
        <f t="shared" si="140"/>
        <v>0</v>
      </c>
      <c r="AB647" s="12" t="str">
        <f t="shared" si="143"/>
        <v>00</v>
      </c>
      <c r="AC647" s="85" t="e">
        <f>VLOOKUP(AB647,'AMI Ref (2)'!T:U,2,FALSE)</f>
        <v>#N/A</v>
      </c>
      <c r="AD647" s="86"/>
      <c r="AE647" s="77">
        <f>IF(AND($D647=0,$J647="Oil"),'AMI Ref (2)'!$K$5,IF(AND($D647=0,$J647="Gas"),'AMI Ref (2)'!$L$5,IF(AND($D647=0,$J647="Electric"),'AMI Ref (2)'!$M$5,IF(AND($D647=0,$J647="N/A"),0,0))))</f>
        <v>0</v>
      </c>
      <c r="AF647" s="77">
        <f>IF(AND($D647=1,$J647="Oil"),'AMI Ref (2)'!$K$6,IF(AND($D647=1,$J647="Gas"),'AMI Ref (2)'!$L$6,IF(AND($D647=1,$J647="Electric"),'AMI Ref (2)'!$M$6,IF(AND($D647=1,$J647="N/A"),0,0))))</f>
        <v>0</v>
      </c>
      <c r="AG647" s="77">
        <f>IF(AND($D647=2,$J647="Oil"),'AMI Ref (2)'!$K$7,IF(AND($D647=2,$J647="Gas"),'AMI Ref (2)'!$L$7,IF(AND($D647=2,$J647="Electric"),'AMI Ref (2)'!$M$7,IF(AND($D647=2,$J647="N/A"),0,0))))</f>
        <v>0</v>
      </c>
      <c r="AH647" s="77">
        <f>IF(AND($D647=3,$J647="Oil"),'AMI Ref (2)'!$K$8,IF(AND($D647=3,$J647="Gas"),'AMI Ref (2)'!$L$8,IF(AND($D647=3,$J647="Electric"),'AMI Ref (2)'!$M$8,IF(AND($D647=3,$J647="N/A"),0,0))))</f>
        <v>0</v>
      </c>
      <c r="AI647" s="77">
        <f>IF(AND($D647=4,$J647="Oil"),'AMI Ref (2)'!$K$9,IF(AND($D647=4,$J647="Gas"),'AMI Ref (2)'!$L$9,IF(AND($D647=4,$J647="Electric"),'AMI Ref (2)'!$M$9,IF(AND($D647=4,$J647="N/A"),0,0))))</f>
        <v>0</v>
      </c>
      <c r="AJ647" s="77">
        <f>IF(AND($D647=5,$J647="Oil"),'AMI Ref (2)'!$K$10,IF(AND($D647=5,$J647="Gas"),'AMI Ref (2)'!$L$10,IF(AND($D647=5,$J647="Electric"),'AMI Ref (2)'!$M$10,IF(AND($D647=5,$J647="N/A"),0,0))))</f>
        <v>0</v>
      </c>
      <c r="AK647" s="42"/>
      <c r="AL647" s="77">
        <f>IF(AND($D647=0,$K647="Oil"),'AMI Ref (2)'!$N$5,IF(AND($D647=0,$K647="Gas"),'AMI Ref (2)'!$O$5,IF(AND($D647=0,$K647="Electric"),'AMI Ref (2)'!$P$5,IF(AND($D647=0,$K647="N/A"),0,0))))</f>
        <v>0</v>
      </c>
      <c r="AM647" s="77">
        <f>IF(AND($D647=1,$K647="Oil"),'AMI Ref (2)'!$N$6,IF(AND($D647=1,$K647="Gas"),'AMI Ref (2)'!$O$6,IF(AND($D647=1,$K647="Electric"),'AMI Ref (2)'!$P$6,IF(AND($D647=1,$K647="N/A"),0,0))))</f>
        <v>0</v>
      </c>
      <c r="AN647" s="77">
        <f>IF(AND($D647=2,$K647="Oil"),'AMI Ref (2)'!$N$7,IF(AND($D647=2,$K647="Gas"),'AMI Ref (2)'!$O$7,IF(AND($D647=2,$K647="Electric"),'AMI Ref (2)'!$P$7,IF(AND($D647=2,$K647="N/A"),0,0))))</f>
        <v>0</v>
      </c>
      <c r="AO647" s="77">
        <f>IF(AND($D647=3,$K647="Oil"),'AMI Ref (2)'!$N$8,IF(AND($D647=3,$K647="Gas"),'AMI Ref (2)'!$O$8,IF(AND($D647=3,$K647="Electric"),'AMI Ref (2)'!$P$8,IF(AND($D647=3,$K647="N/A"),0,0))))</f>
        <v>0</v>
      </c>
      <c r="AP647" s="77">
        <f>IF(AND($D647=4,$K647="Oil"),'AMI Ref (2)'!$N$9,IF(AND($D647=4,$K647="Gas"),'AMI Ref (2)'!$O$9,IF(AND($D647=4,$K647="Electric"),'AMI Ref (2)'!$P$9,IF(AND($D647=4,$K647="N/A"),0,0))))</f>
        <v>0</v>
      </c>
      <c r="AQ647" s="77">
        <f>IF(AND($D647=5,$K647="Oil"),'AMI Ref (2)'!$N$10,IF(AND($D647=5,$K647="Gas"),'AMI Ref (2)'!$O$10,IF(AND($D647=5,$K647="Electric"),'AMI Ref (2)'!$P$10,IF(AND($D647=5,$K647="N/A"),0,0))))</f>
        <v>0</v>
      </c>
      <c r="AR647" s="86">
        <f t="shared" si="152"/>
        <v>0</v>
      </c>
      <c r="AS647" s="87" t="e">
        <f t="shared" si="153"/>
        <v>#N/A</v>
      </c>
    </row>
    <row r="648" spans="1:45" x14ac:dyDescent="0.2">
      <c r="A648" s="68">
        <v>646</v>
      </c>
      <c r="B648" s="79">
        <f>Input!E663</f>
        <v>0</v>
      </c>
      <c r="C648" s="79">
        <f>Input!F663</f>
        <v>0</v>
      </c>
      <c r="D648" s="79">
        <f>Input!G663</f>
        <v>0</v>
      </c>
      <c r="E648" s="79">
        <f>Input!H663</f>
        <v>0</v>
      </c>
      <c r="F648" s="80">
        <f>Input!I663</f>
        <v>0</v>
      </c>
      <c r="G648" s="80">
        <f>Input!J663</f>
        <v>0</v>
      </c>
      <c r="H648" s="79">
        <f>Input!K663</f>
        <v>0</v>
      </c>
      <c r="I648" s="79">
        <f>Input!L663</f>
        <v>0</v>
      </c>
      <c r="J648" s="79">
        <f>Input!M663</f>
        <v>0</v>
      </c>
      <c r="K648" s="79">
        <f>Input!N663</f>
        <v>0</v>
      </c>
      <c r="L648" s="79">
        <f>Input!O663</f>
        <v>0</v>
      </c>
      <c r="M648" s="81" t="str">
        <f t="shared" si="144"/>
        <v/>
      </c>
      <c r="N648" s="82">
        <f t="shared" si="145"/>
        <v>0</v>
      </c>
      <c r="O648" s="83">
        <f>Input!C663</f>
        <v>0</v>
      </c>
      <c r="P648" s="83"/>
      <c r="R648" s="11">
        <f t="shared" si="141"/>
        <v>0</v>
      </c>
      <c r="S648" s="15" t="str">
        <f t="shared" si="142"/>
        <v xml:space="preserve"> </v>
      </c>
      <c r="T648" s="15"/>
      <c r="U648" s="12">
        <f t="shared" si="146"/>
        <v>0</v>
      </c>
      <c r="V648" s="12">
        <f t="shared" si="147"/>
        <v>0</v>
      </c>
      <c r="W648" s="12">
        <f t="shared" si="148"/>
        <v>0</v>
      </c>
      <c r="X648" s="12">
        <f t="shared" si="149"/>
        <v>0</v>
      </c>
      <c r="Y648" s="12">
        <f t="shared" si="150"/>
        <v>0</v>
      </c>
      <c r="Z648" s="12">
        <f t="shared" si="151"/>
        <v>0</v>
      </c>
      <c r="AA648" s="12">
        <f t="shared" si="140"/>
        <v>0</v>
      </c>
      <c r="AB648" s="12" t="str">
        <f t="shared" si="143"/>
        <v>00</v>
      </c>
      <c r="AC648" s="85" t="e">
        <f>VLOOKUP(AB648,'AMI Ref (2)'!T:U,2,FALSE)</f>
        <v>#N/A</v>
      </c>
      <c r="AD648" s="86"/>
      <c r="AE648" s="77">
        <f>IF(AND($D648=0,$J648="Oil"),'AMI Ref (2)'!$K$5,IF(AND($D648=0,$J648="Gas"),'AMI Ref (2)'!$L$5,IF(AND($D648=0,$J648="Electric"),'AMI Ref (2)'!$M$5,IF(AND($D648=0,$J648="N/A"),0,0))))</f>
        <v>0</v>
      </c>
      <c r="AF648" s="77">
        <f>IF(AND($D648=1,$J648="Oil"),'AMI Ref (2)'!$K$6,IF(AND($D648=1,$J648="Gas"),'AMI Ref (2)'!$L$6,IF(AND($D648=1,$J648="Electric"),'AMI Ref (2)'!$M$6,IF(AND($D648=1,$J648="N/A"),0,0))))</f>
        <v>0</v>
      </c>
      <c r="AG648" s="77">
        <f>IF(AND($D648=2,$J648="Oil"),'AMI Ref (2)'!$K$7,IF(AND($D648=2,$J648="Gas"),'AMI Ref (2)'!$L$7,IF(AND($D648=2,$J648="Electric"),'AMI Ref (2)'!$M$7,IF(AND($D648=2,$J648="N/A"),0,0))))</f>
        <v>0</v>
      </c>
      <c r="AH648" s="77">
        <f>IF(AND($D648=3,$J648="Oil"),'AMI Ref (2)'!$K$8,IF(AND($D648=3,$J648="Gas"),'AMI Ref (2)'!$L$8,IF(AND($D648=3,$J648="Electric"),'AMI Ref (2)'!$M$8,IF(AND($D648=3,$J648="N/A"),0,0))))</f>
        <v>0</v>
      </c>
      <c r="AI648" s="77">
        <f>IF(AND($D648=4,$J648="Oil"),'AMI Ref (2)'!$K$9,IF(AND($D648=4,$J648="Gas"),'AMI Ref (2)'!$L$9,IF(AND($D648=4,$J648="Electric"),'AMI Ref (2)'!$M$9,IF(AND($D648=4,$J648="N/A"),0,0))))</f>
        <v>0</v>
      </c>
      <c r="AJ648" s="77">
        <f>IF(AND($D648=5,$J648="Oil"),'AMI Ref (2)'!$K$10,IF(AND($D648=5,$J648="Gas"),'AMI Ref (2)'!$L$10,IF(AND($D648=5,$J648="Electric"),'AMI Ref (2)'!$M$10,IF(AND($D648=5,$J648="N/A"),0,0))))</f>
        <v>0</v>
      </c>
      <c r="AK648" s="42"/>
      <c r="AL648" s="77">
        <f>IF(AND($D648=0,$K648="Oil"),'AMI Ref (2)'!$N$5,IF(AND($D648=0,$K648="Gas"),'AMI Ref (2)'!$O$5,IF(AND($D648=0,$K648="Electric"),'AMI Ref (2)'!$P$5,IF(AND($D648=0,$K648="N/A"),0,0))))</f>
        <v>0</v>
      </c>
      <c r="AM648" s="77">
        <f>IF(AND($D648=1,$K648="Oil"),'AMI Ref (2)'!$N$6,IF(AND($D648=1,$K648="Gas"),'AMI Ref (2)'!$O$6,IF(AND($D648=1,$K648="Electric"),'AMI Ref (2)'!$P$6,IF(AND($D648=1,$K648="N/A"),0,0))))</f>
        <v>0</v>
      </c>
      <c r="AN648" s="77">
        <f>IF(AND($D648=2,$K648="Oil"),'AMI Ref (2)'!$N$7,IF(AND($D648=2,$K648="Gas"),'AMI Ref (2)'!$O$7,IF(AND($D648=2,$K648="Electric"),'AMI Ref (2)'!$P$7,IF(AND($D648=2,$K648="N/A"),0,0))))</f>
        <v>0</v>
      </c>
      <c r="AO648" s="77">
        <f>IF(AND($D648=3,$K648="Oil"),'AMI Ref (2)'!$N$8,IF(AND($D648=3,$K648="Gas"),'AMI Ref (2)'!$O$8,IF(AND($D648=3,$K648="Electric"),'AMI Ref (2)'!$P$8,IF(AND($D648=3,$K648="N/A"),0,0))))</f>
        <v>0</v>
      </c>
      <c r="AP648" s="77">
        <f>IF(AND($D648=4,$K648="Oil"),'AMI Ref (2)'!$N$9,IF(AND($D648=4,$K648="Gas"),'AMI Ref (2)'!$O$9,IF(AND($D648=4,$K648="Electric"),'AMI Ref (2)'!$P$9,IF(AND($D648=4,$K648="N/A"),0,0))))</f>
        <v>0</v>
      </c>
      <c r="AQ648" s="77">
        <f>IF(AND($D648=5,$K648="Oil"),'AMI Ref (2)'!$N$10,IF(AND($D648=5,$K648="Gas"),'AMI Ref (2)'!$O$10,IF(AND($D648=5,$K648="Electric"),'AMI Ref (2)'!$P$10,IF(AND($D648=5,$K648="N/A"),0,0))))</f>
        <v>0</v>
      </c>
      <c r="AR648" s="86">
        <f t="shared" si="152"/>
        <v>0</v>
      </c>
      <c r="AS648" s="87" t="e">
        <f t="shared" si="153"/>
        <v>#N/A</v>
      </c>
    </row>
    <row r="649" spans="1:45" x14ac:dyDescent="0.2">
      <c r="A649" s="68">
        <v>647</v>
      </c>
      <c r="B649" s="79">
        <f>Input!E664</f>
        <v>0</v>
      </c>
      <c r="C649" s="79">
        <f>Input!F664</f>
        <v>0</v>
      </c>
      <c r="D649" s="79">
        <f>Input!G664</f>
        <v>0</v>
      </c>
      <c r="E649" s="79">
        <f>Input!H664</f>
        <v>0</v>
      </c>
      <c r="F649" s="80">
        <f>Input!I664</f>
        <v>0</v>
      </c>
      <c r="G649" s="80">
        <f>Input!J664</f>
        <v>0</v>
      </c>
      <c r="H649" s="79">
        <f>Input!K664</f>
        <v>0</v>
      </c>
      <c r="I649" s="79">
        <f>Input!L664</f>
        <v>0</v>
      </c>
      <c r="J649" s="79">
        <f>Input!M664</f>
        <v>0</v>
      </c>
      <c r="K649" s="79">
        <f>Input!N664</f>
        <v>0</v>
      </c>
      <c r="L649" s="79">
        <f>Input!O664</f>
        <v>0</v>
      </c>
      <c r="M649" s="81" t="str">
        <f t="shared" si="144"/>
        <v/>
      </c>
      <c r="N649" s="82">
        <f t="shared" si="145"/>
        <v>0</v>
      </c>
      <c r="O649" s="83">
        <f>Input!C664</f>
        <v>0</v>
      </c>
      <c r="P649" s="83"/>
      <c r="R649" s="11">
        <f t="shared" si="141"/>
        <v>0</v>
      </c>
      <c r="S649" s="15" t="str">
        <f t="shared" si="142"/>
        <v xml:space="preserve"> </v>
      </c>
      <c r="T649" s="15"/>
      <c r="U649" s="12">
        <f t="shared" si="146"/>
        <v>0</v>
      </c>
      <c r="V649" s="12">
        <f t="shared" si="147"/>
        <v>0</v>
      </c>
      <c r="W649" s="12">
        <f t="shared" si="148"/>
        <v>0</v>
      </c>
      <c r="X649" s="12">
        <f t="shared" si="149"/>
        <v>0</v>
      </c>
      <c r="Y649" s="12">
        <f t="shared" si="150"/>
        <v>0</v>
      </c>
      <c r="Z649" s="12">
        <f t="shared" si="151"/>
        <v>0</v>
      </c>
      <c r="AA649" s="12">
        <f t="shared" si="140"/>
        <v>0</v>
      </c>
      <c r="AB649" s="12" t="str">
        <f t="shared" si="143"/>
        <v>00</v>
      </c>
      <c r="AC649" s="85" t="e">
        <f>VLOOKUP(AB649,'AMI Ref (2)'!T:U,2,FALSE)</f>
        <v>#N/A</v>
      </c>
      <c r="AD649" s="86"/>
      <c r="AE649" s="77">
        <f>IF(AND($D649=0,$J649="Oil"),'AMI Ref (2)'!$K$5,IF(AND($D649=0,$J649="Gas"),'AMI Ref (2)'!$L$5,IF(AND($D649=0,$J649="Electric"),'AMI Ref (2)'!$M$5,IF(AND($D649=0,$J649="N/A"),0,0))))</f>
        <v>0</v>
      </c>
      <c r="AF649" s="77">
        <f>IF(AND($D649=1,$J649="Oil"),'AMI Ref (2)'!$K$6,IF(AND($D649=1,$J649="Gas"),'AMI Ref (2)'!$L$6,IF(AND($D649=1,$J649="Electric"),'AMI Ref (2)'!$M$6,IF(AND($D649=1,$J649="N/A"),0,0))))</f>
        <v>0</v>
      </c>
      <c r="AG649" s="77">
        <f>IF(AND($D649=2,$J649="Oil"),'AMI Ref (2)'!$K$7,IF(AND($D649=2,$J649="Gas"),'AMI Ref (2)'!$L$7,IF(AND($D649=2,$J649="Electric"),'AMI Ref (2)'!$M$7,IF(AND($D649=2,$J649="N/A"),0,0))))</f>
        <v>0</v>
      </c>
      <c r="AH649" s="77">
        <f>IF(AND($D649=3,$J649="Oil"),'AMI Ref (2)'!$K$8,IF(AND($D649=3,$J649="Gas"),'AMI Ref (2)'!$L$8,IF(AND($D649=3,$J649="Electric"),'AMI Ref (2)'!$M$8,IF(AND($D649=3,$J649="N/A"),0,0))))</f>
        <v>0</v>
      </c>
      <c r="AI649" s="77">
        <f>IF(AND($D649=4,$J649="Oil"),'AMI Ref (2)'!$K$9,IF(AND($D649=4,$J649="Gas"),'AMI Ref (2)'!$L$9,IF(AND($D649=4,$J649="Electric"),'AMI Ref (2)'!$M$9,IF(AND($D649=4,$J649="N/A"),0,0))))</f>
        <v>0</v>
      </c>
      <c r="AJ649" s="77">
        <f>IF(AND($D649=5,$J649="Oil"),'AMI Ref (2)'!$K$10,IF(AND($D649=5,$J649="Gas"),'AMI Ref (2)'!$L$10,IF(AND($D649=5,$J649="Electric"),'AMI Ref (2)'!$M$10,IF(AND($D649=5,$J649="N/A"),0,0))))</f>
        <v>0</v>
      </c>
      <c r="AK649" s="42"/>
      <c r="AL649" s="77">
        <f>IF(AND($D649=0,$K649="Oil"),'AMI Ref (2)'!$N$5,IF(AND($D649=0,$K649="Gas"),'AMI Ref (2)'!$O$5,IF(AND($D649=0,$K649="Electric"),'AMI Ref (2)'!$P$5,IF(AND($D649=0,$K649="N/A"),0,0))))</f>
        <v>0</v>
      </c>
      <c r="AM649" s="77">
        <f>IF(AND($D649=1,$K649="Oil"),'AMI Ref (2)'!$N$6,IF(AND($D649=1,$K649="Gas"),'AMI Ref (2)'!$O$6,IF(AND($D649=1,$K649="Electric"),'AMI Ref (2)'!$P$6,IF(AND($D649=1,$K649="N/A"),0,0))))</f>
        <v>0</v>
      </c>
      <c r="AN649" s="77">
        <f>IF(AND($D649=2,$K649="Oil"),'AMI Ref (2)'!$N$7,IF(AND($D649=2,$K649="Gas"),'AMI Ref (2)'!$O$7,IF(AND($D649=2,$K649="Electric"),'AMI Ref (2)'!$P$7,IF(AND($D649=2,$K649="N/A"),0,0))))</f>
        <v>0</v>
      </c>
      <c r="AO649" s="77">
        <f>IF(AND($D649=3,$K649="Oil"),'AMI Ref (2)'!$N$8,IF(AND($D649=3,$K649="Gas"),'AMI Ref (2)'!$O$8,IF(AND($D649=3,$K649="Electric"),'AMI Ref (2)'!$P$8,IF(AND($D649=3,$K649="N/A"),0,0))))</f>
        <v>0</v>
      </c>
      <c r="AP649" s="77">
        <f>IF(AND($D649=4,$K649="Oil"),'AMI Ref (2)'!$N$9,IF(AND($D649=4,$K649="Gas"),'AMI Ref (2)'!$O$9,IF(AND($D649=4,$K649="Electric"),'AMI Ref (2)'!$P$9,IF(AND($D649=4,$K649="N/A"),0,0))))</f>
        <v>0</v>
      </c>
      <c r="AQ649" s="77">
        <f>IF(AND($D649=5,$K649="Oil"),'AMI Ref (2)'!$N$10,IF(AND($D649=5,$K649="Gas"),'AMI Ref (2)'!$O$10,IF(AND($D649=5,$K649="Electric"),'AMI Ref (2)'!$P$10,IF(AND($D649=5,$K649="N/A"),0,0))))</f>
        <v>0</v>
      </c>
      <c r="AR649" s="86">
        <f t="shared" si="152"/>
        <v>0</v>
      </c>
      <c r="AS649" s="87" t="e">
        <f t="shared" si="153"/>
        <v>#N/A</v>
      </c>
    </row>
    <row r="650" spans="1:45" x14ac:dyDescent="0.2">
      <c r="A650" s="68">
        <v>648</v>
      </c>
      <c r="B650" s="79">
        <f>Input!E665</f>
        <v>0</v>
      </c>
      <c r="C650" s="79">
        <f>Input!F665</f>
        <v>0</v>
      </c>
      <c r="D650" s="79">
        <f>Input!G665</f>
        <v>0</v>
      </c>
      <c r="E650" s="79">
        <f>Input!H665</f>
        <v>0</v>
      </c>
      <c r="F650" s="80">
        <f>Input!I665</f>
        <v>0</v>
      </c>
      <c r="G650" s="80">
        <f>Input!J665</f>
        <v>0</v>
      </c>
      <c r="H650" s="79">
        <f>Input!K665</f>
        <v>0</v>
      </c>
      <c r="I650" s="79">
        <f>Input!L665</f>
        <v>0</v>
      </c>
      <c r="J650" s="79">
        <f>Input!M665</f>
        <v>0</v>
      </c>
      <c r="K650" s="79">
        <f>Input!N665</f>
        <v>0</v>
      </c>
      <c r="L650" s="79">
        <f>Input!O665</f>
        <v>0</v>
      </c>
      <c r="M650" s="81" t="str">
        <f t="shared" si="144"/>
        <v/>
      </c>
      <c r="N650" s="82">
        <f t="shared" si="145"/>
        <v>0</v>
      </c>
      <c r="O650" s="83">
        <f>Input!C665</f>
        <v>0</v>
      </c>
      <c r="P650" s="83"/>
      <c r="R650" s="11">
        <f t="shared" si="141"/>
        <v>0</v>
      </c>
      <c r="S650" s="15" t="str">
        <f t="shared" si="142"/>
        <v xml:space="preserve"> </v>
      </c>
      <c r="T650" s="15"/>
      <c r="U650" s="12">
        <f t="shared" si="146"/>
        <v>0</v>
      </c>
      <c r="V650" s="12">
        <f t="shared" si="147"/>
        <v>0</v>
      </c>
      <c r="W650" s="12">
        <f t="shared" si="148"/>
        <v>0</v>
      </c>
      <c r="X650" s="12">
        <f t="shared" si="149"/>
        <v>0</v>
      </c>
      <c r="Y650" s="12">
        <f t="shared" si="150"/>
        <v>0</v>
      </c>
      <c r="Z650" s="12">
        <f t="shared" si="151"/>
        <v>0</v>
      </c>
      <c r="AA650" s="12">
        <f t="shared" si="140"/>
        <v>0</v>
      </c>
      <c r="AB650" s="12" t="str">
        <f t="shared" si="143"/>
        <v>00</v>
      </c>
      <c r="AC650" s="85" t="e">
        <f>VLOOKUP(AB650,'AMI Ref (2)'!T:U,2,FALSE)</f>
        <v>#N/A</v>
      </c>
      <c r="AD650" s="86"/>
      <c r="AE650" s="77">
        <f>IF(AND($D650=0,$J650="Oil"),'AMI Ref (2)'!$K$5,IF(AND($D650=0,$J650="Gas"),'AMI Ref (2)'!$L$5,IF(AND($D650=0,$J650="Electric"),'AMI Ref (2)'!$M$5,IF(AND($D650=0,$J650="N/A"),0,0))))</f>
        <v>0</v>
      </c>
      <c r="AF650" s="77">
        <f>IF(AND($D650=1,$J650="Oil"),'AMI Ref (2)'!$K$6,IF(AND($D650=1,$J650="Gas"),'AMI Ref (2)'!$L$6,IF(AND($D650=1,$J650="Electric"),'AMI Ref (2)'!$M$6,IF(AND($D650=1,$J650="N/A"),0,0))))</f>
        <v>0</v>
      </c>
      <c r="AG650" s="77">
        <f>IF(AND($D650=2,$J650="Oil"),'AMI Ref (2)'!$K$7,IF(AND($D650=2,$J650="Gas"),'AMI Ref (2)'!$L$7,IF(AND($D650=2,$J650="Electric"),'AMI Ref (2)'!$M$7,IF(AND($D650=2,$J650="N/A"),0,0))))</f>
        <v>0</v>
      </c>
      <c r="AH650" s="77">
        <f>IF(AND($D650=3,$J650="Oil"),'AMI Ref (2)'!$K$8,IF(AND($D650=3,$J650="Gas"),'AMI Ref (2)'!$L$8,IF(AND($D650=3,$J650="Electric"),'AMI Ref (2)'!$M$8,IF(AND($D650=3,$J650="N/A"),0,0))))</f>
        <v>0</v>
      </c>
      <c r="AI650" s="77">
        <f>IF(AND($D650=4,$J650="Oil"),'AMI Ref (2)'!$K$9,IF(AND($D650=4,$J650="Gas"),'AMI Ref (2)'!$L$9,IF(AND($D650=4,$J650="Electric"),'AMI Ref (2)'!$M$9,IF(AND($D650=4,$J650="N/A"),0,0))))</f>
        <v>0</v>
      </c>
      <c r="AJ650" s="77">
        <f>IF(AND($D650=5,$J650="Oil"),'AMI Ref (2)'!$K$10,IF(AND($D650=5,$J650="Gas"),'AMI Ref (2)'!$L$10,IF(AND($D650=5,$J650="Electric"),'AMI Ref (2)'!$M$10,IF(AND($D650=5,$J650="N/A"),0,0))))</f>
        <v>0</v>
      </c>
      <c r="AK650" s="42"/>
      <c r="AL650" s="77">
        <f>IF(AND($D650=0,$K650="Oil"),'AMI Ref (2)'!$N$5,IF(AND($D650=0,$K650="Gas"),'AMI Ref (2)'!$O$5,IF(AND($D650=0,$K650="Electric"),'AMI Ref (2)'!$P$5,IF(AND($D650=0,$K650="N/A"),0,0))))</f>
        <v>0</v>
      </c>
      <c r="AM650" s="77">
        <f>IF(AND($D650=1,$K650="Oil"),'AMI Ref (2)'!$N$6,IF(AND($D650=1,$K650="Gas"),'AMI Ref (2)'!$O$6,IF(AND($D650=1,$K650="Electric"),'AMI Ref (2)'!$P$6,IF(AND($D650=1,$K650="N/A"),0,0))))</f>
        <v>0</v>
      </c>
      <c r="AN650" s="77">
        <f>IF(AND($D650=2,$K650="Oil"),'AMI Ref (2)'!$N$7,IF(AND($D650=2,$K650="Gas"),'AMI Ref (2)'!$O$7,IF(AND($D650=2,$K650="Electric"),'AMI Ref (2)'!$P$7,IF(AND($D650=2,$K650="N/A"),0,0))))</f>
        <v>0</v>
      </c>
      <c r="AO650" s="77">
        <f>IF(AND($D650=3,$K650="Oil"),'AMI Ref (2)'!$N$8,IF(AND($D650=3,$K650="Gas"),'AMI Ref (2)'!$O$8,IF(AND($D650=3,$K650="Electric"),'AMI Ref (2)'!$P$8,IF(AND($D650=3,$K650="N/A"),0,0))))</f>
        <v>0</v>
      </c>
      <c r="AP650" s="77">
        <f>IF(AND($D650=4,$K650="Oil"),'AMI Ref (2)'!$N$9,IF(AND($D650=4,$K650="Gas"),'AMI Ref (2)'!$O$9,IF(AND($D650=4,$K650="Electric"),'AMI Ref (2)'!$P$9,IF(AND($D650=4,$K650="N/A"),0,0))))</f>
        <v>0</v>
      </c>
      <c r="AQ650" s="77">
        <f>IF(AND($D650=5,$K650="Oil"),'AMI Ref (2)'!$N$10,IF(AND($D650=5,$K650="Gas"),'AMI Ref (2)'!$O$10,IF(AND($D650=5,$K650="Electric"),'AMI Ref (2)'!$P$10,IF(AND($D650=5,$K650="N/A"),0,0))))</f>
        <v>0</v>
      </c>
      <c r="AR650" s="86">
        <f t="shared" si="152"/>
        <v>0</v>
      </c>
      <c r="AS650" s="87" t="e">
        <f t="shared" si="153"/>
        <v>#N/A</v>
      </c>
    </row>
    <row r="651" spans="1:45" x14ac:dyDescent="0.2">
      <c r="A651" s="68">
        <v>649</v>
      </c>
      <c r="B651" s="79">
        <f>Input!E666</f>
        <v>0</v>
      </c>
      <c r="C651" s="79">
        <f>Input!F666</f>
        <v>0</v>
      </c>
      <c r="D651" s="79">
        <f>Input!G666</f>
        <v>0</v>
      </c>
      <c r="E651" s="79">
        <f>Input!H666</f>
        <v>0</v>
      </c>
      <c r="F651" s="80">
        <f>Input!I666</f>
        <v>0</v>
      </c>
      <c r="G651" s="80">
        <f>Input!J666</f>
        <v>0</v>
      </c>
      <c r="H651" s="79">
        <f>Input!K666</f>
        <v>0</v>
      </c>
      <c r="I651" s="79">
        <f>Input!L666</f>
        <v>0</v>
      </c>
      <c r="J651" s="79">
        <f>Input!M666</f>
        <v>0</v>
      </c>
      <c r="K651" s="79">
        <f>Input!N666</f>
        <v>0</v>
      </c>
      <c r="L651" s="79">
        <f>Input!O666</f>
        <v>0</v>
      </c>
      <c r="M651" s="81" t="str">
        <f t="shared" si="144"/>
        <v/>
      </c>
      <c r="N651" s="82">
        <f t="shared" si="145"/>
        <v>0</v>
      </c>
      <c r="O651" s="83">
        <f>Input!C666</f>
        <v>0</v>
      </c>
      <c r="P651" s="83"/>
      <c r="R651" s="11">
        <f t="shared" si="141"/>
        <v>0</v>
      </c>
      <c r="S651" s="15" t="str">
        <f t="shared" si="142"/>
        <v xml:space="preserve"> </v>
      </c>
      <c r="T651" s="15"/>
      <c r="U651" s="12">
        <f t="shared" si="146"/>
        <v>0</v>
      </c>
      <c r="V651" s="12">
        <f t="shared" si="147"/>
        <v>0</v>
      </c>
      <c r="W651" s="12">
        <f t="shared" si="148"/>
        <v>0</v>
      </c>
      <c r="X651" s="12">
        <f t="shared" si="149"/>
        <v>0</v>
      </c>
      <c r="Y651" s="12">
        <f t="shared" si="150"/>
        <v>0</v>
      </c>
      <c r="Z651" s="12">
        <f t="shared" si="151"/>
        <v>0</v>
      </c>
      <c r="AA651" s="12">
        <f t="shared" si="140"/>
        <v>0</v>
      </c>
      <c r="AB651" s="12" t="str">
        <f t="shared" si="143"/>
        <v>00</v>
      </c>
      <c r="AC651" s="85" t="e">
        <f>VLOOKUP(AB651,'AMI Ref (2)'!T:U,2,FALSE)</f>
        <v>#N/A</v>
      </c>
      <c r="AD651" s="86"/>
      <c r="AE651" s="77">
        <f>IF(AND($D651=0,$J651="Oil"),'AMI Ref (2)'!$K$5,IF(AND($D651=0,$J651="Gas"),'AMI Ref (2)'!$L$5,IF(AND($D651=0,$J651="Electric"),'AMI Ref (2)'!$M$5,IF(AND($D651=0,$J651="N/A"),0,0))))</f>
        <v>0</v>
      </c>
      <c r="AF651" s="77">
        <f>IF(AND($D651=1,$J651="Oil"),'AMI Ref (2)'!$K$6,IF(AND($D651=1,$J651="Gas"),'AMI Ref (2)'!$L$6,IF(AND($D651=1,$J651="Electric"),'AMI Ref (2)'!$M$6,IF(AND($D651=1,$J651="N/A"),0,0))))</f>
        <v>0</v>
      </c>
      <c r="AG651" s="77">
        <f>IF(AND($D651=2,$J651="Oil"),'AMI Ref (2)'!$K$7,IF(AND($D651=2,$J651="Gas"),'AMI Ref (2)'!$L$7,IF(AND($D651=2,$J651="Electric"),'AMI Ref (2)'!$M$7,IF(AND($D651=2,$J651="N/A"),0,0))))</f>
        <v>0</v>
      </c>
      <c r="AH651" s="77">
        <f>IF(AND($D651=3,$J651="Oil"),'AMI Ref (2)'!$K$8,IF(AND($D651=3,$J651="Gas"),'AMI Ref (2)'!$L$8,IF(AND($D651=3,$J651="Electric"),'AMI Ref (2)'!$M$8,IF(AND($D651=3,$J651="N/A"),0,0))))</f>
        <v>0</v>
      </c>
      <c r="AI651" s="77">
        <f>IF(AND($D651=4,$J651="Oil"),'AMI Ref (2)'!$K$9,IF(AND($D651=4,$J651="Gas"),'AMI Ref (2)'!$L$9,IF(AND($D651=4,$J651="Electric"),'AMI Ref (2)'!$M$9,IF(AND($D651=4,$J651="N/A"),0,0))))</f>
        <v>0</v>
      </c>
      <c r="AJ651" s="77">
        <f>IF(AND($D651=5,$J651="Oil"),'AMI Ref (2)'!$K$10,IF(AND($D651=5,$J651="Gas"),'AMI Ref (2)'!$L$10,IF(AND($D651=5,$J651="Electric"),'AMI Ref (2)'!$M$10,IF(AND($D651=5,$J651="N/A"),0,0))))</f>
        <v>0</v>
      </c>
      <c r="AK651" s="42"/>
      <c r="AL651" s="77">
        <f>IF(AND($D651=0,$K651="Oil"),'AMI Ref (2)'!$N$5,IF(AND($D651=0,$K651="Gas"),'AMI Ref (2)'!$O$5,IF(AND($D651=0,$K651="Electric"),'AMI Ref (2)'!$P$5,IF(AND($D651=0,$K651="N/A"),0,0))))</f>
        <v>0</v>
      </c>
      <c r="AM651" s="77">
        <f>IF(AND($D651=1,$K651="Oil"),'AMI Ref (2)'!$N$6,IF(AND($D651=1,$K651="Gas"),'AMI Ref (2)'!$O$6,IF(AND($D651=1,$K651="Electric"),'AMI Ref (2)'!$P$6,IF(AND($D651=1,$K651="N/A"),0,0))))</f>
        <v>0</v>
      </c>
      <c r="AN651" s="77">
        <f>IF(AND($D651=2,$K651="Oil"),'AMI Ref (2)'!$N$7,IF(AND($D651=2,$K651="Gas"),'AMI Ref (2)'!$O$7,IF(AND($D651=2,$K651="Electric"),'AMI Ref (2)'!$P$7,IF(AND($D651=2,$K651="N/A"),0,0))))</f>
        <v>0</v>
      </c>
      <c r="AO651" s="77">
        <f>IF(AND($D651=3,$K651="Oil"),'AMI Ref (2)'!$N$8,IF(AND($D651=3,$K651="Gas"),'AMI Ref (2)'!$O$8,IF(AND($D651=3,$K651="Electric"),'AMI Ref (2)'!$P$8,IF(AND($D651=3,$K651="N/A"),0,0))))</f>
        <v>0</v>
      </c>
      <c r="AP651" s="77">
        <f>IF(AND($D651=4,$K651="Oil"),'AMI Ref (2)'!$N$9,IF(AND($D651=4,$K651="Gas"),'AMI Ref (2)'!$O$9,IF(AND($D651=4,$K651="Electric"),'AMI Ref (2)'!$P$9,IF(AND($D651=4,$K651="N/A"),0,0))))</f>
        <v>0</v>
      </c>
      <c r="AQ651" s="77">
        <f>IF(AND($D651=5,$K651="Oil"),'AMI Ref (2)'!$N$10,IF(AND($D651=5,$K651="Gas"),'AMI Ref (2)'!$O$10,IF(AND($D651=5,$K651="Electric"),'AMI Ref (2)'!$P$10,IF(AND($D651=5,$K651="N/A"),0,0))))</f>
        <v>0</v>
      </c>
      <c r="AR651" s="86">
        <f t="shared" si="152"/>
        <v>0</v>
      </c>
      <c r="AS651" s="87" t="e">
        <f t="shared" si="153"/>
        <v>#N/A</v>
      </c>
    </row>
    <row r="652" spans="1:45" x14ac:dyDescent="0.2">
      <c r="A652" s="68">
        <v>650</v>
      </c>
      <c r="B652" s="79">
        <f>Input!E667</f>
        <v>0</v>
      </c>
      <c r="C652" s="79">
        <f>Input!F667</f>
        <v>0</v>
      </c>
      <c r="D652" s="79">
        <f>Input!G667</f>
        <v>0</v>
      </c>
      <c r="E652" s="79">
        <f>Input!H667</f>
        <v>0</v>
      </c>
      <c r="F652" s="80">
        <f>Input!I667</f>
        <v>0</v>
      </c>
      <c r="G652" s="80">
        <f>Input!J667</f>
        <v>0</v>
      </c>
      <c r="H652" s="79">
        <f>Input!K667</f>
        <v>0</v>
      </c>
      <c r="I652" s="79">
        <f>Input!L667</f>
        <v>0</v>
      </c>
      <c r="J652" s="79">
        <f>Input!M667</f>
        <v>0</v>
      </c>
      <c r="K652" s="79">
        <f>Input!N667</f>
        <v>0</v>
      </c>
      <c r="L652" s="79">
        <f>Input!O667</f>
        <v>0</v>
      </c>
      <c r="M652" s="81" t="str">
        <f t="shared" si="144"/>
        <v/>
      </c>
      <c r="N652" s="82">
        <f t="shared" si="145"/>
        <v>0</v>
      </c>
      <c r="O652" s="83">
        <f>Input!C667</f>
        <v>0</v>
      </c>
      <c r="P652" s="83"/>
      <c r="R652" s="11">
        <f t="shared" si="141"/>
        <v>0</v>
      </c>
      <c r="S652" s="15" t="str">
        <f t="shared" si="142"/>
        <v xml:space="preserve"> </v>
      </c>
      <c r="T652" s="15"/>
      <c r="U652" s="12">
        <f t="shared" si="146"/>
        <v>0</v>
      </c>
      <c r="V652" s="12">
        <f t="shared" si="147"/>
        <v>0</v>
      </c>
      <c r="W652" s="12">
        <f t="shared" si="148"/>
        <v>0</v>
      </c>
      <c r="X652" s="12">
        <f t="shared" si="149"/>
        <v>0</v>
      </c>
      <c r="Y652" s="12">
        <f t="shared" si="150"/>
        <v>0</v>
      </c>
      <c r="Z652" s="12">
        <f t="shared" si="151"/>
        <v>0</v>
      </c>
      <c r="AA652" s="12">
        <f t="shared" si="140"/>
        <v>0</v>
      </c>
      <c r="AB652" s="12" t="str">
        <f t="shared" si="143"/>
        <v>00</v>
      </c>
      <c r="AC652" s="85" t="e">
        <f>VLOOKUP(AB652,'AMI Ref (2)'!T:U,2,FALSE)</f>
        <v>#N/A</v>
      </c>
      <c r="AD652" s="86"/>
      <c r="AE652" s="77">
        <f>IF(AND($D652=0,$J652="Oil"),'AMI Ref (2)'!$K$5,IF(AND($D652=0,$J652="Gas"),'AMI Ref (2)'!$L$5,IF(AND($D652=0,$J652="Electric"),'AMI Ref (2)'!$M$5,IF(AND($D652=0,$J652="N/A"),0,0))))</f>
        <v>0</v>
      </c>
      <c r="AF652" s="77">
        <f>IF(AND($D652=1,$J652="Oil"),'AMI Ref (2)'!$K$6,IF(AND($D652=1,$J652="Gas"),'AMI Ref (2)'!$L$6,IF(AND($D652=1,$J652="Electric"),'AMI Ref (2)'!$M$6,IF(AND($D652=1,$J652="N/A"),0,0))))</f>
        <v>0</v>
      </c>
      <c r="AG652" s="77">
        <f>IF(AND($D652=2,$J652="Oil"),'AMI Ref (2)'!$K$7,IF(AND($D652=2,$J652="Gas"),'AMI Ref (2)'!$L$7,IF(AND($D652=2,$J652="Electric"),'AMI Ref (2)'!$M$7,IF(AND($D652=2,$J652="N/A"),0,0))))</f>
        <v>0</v>
      </c>
      <c r="AH652" s="77">
        <f>IF(AND($D652=3,$J652="Oil"),'AMI Ref (2)'!$K$8,IF(AND($D652=3,$J652="Gas"),'AMI Ref (2)'!$L$8,IF(AND($D652=3,$J652="Electric"),'AMI Ref (2)'!$M$8,IF(AND($D652=3,$J652="N/A"),0,0))))</f>
        <v>0</v>
      </c>
      <c r="AI652" s="77">
        <f>IF(AND($D652=4,$J652="Oil"),'AMI Ref (2)'!$K$9,IF(AND($D652=4,$J652="Gas"),'AMI Ref (2)'!$L$9,IF(AND($D652=4,$J652="Electric"),'AMI Ref (2)'!$M$9,IF(AND($D652=4,$J652="N/A"),0,0))))</f>
        <v>0</v>
      </c>
      <c r="AJ652" s="77">
        <f>IF(AND($D652=5,$J652="Oil"),'AMI Ref (2)'!$K$10,IF(AND($D652=5,$J652="Gas"),'AMI Ref (2)'!$L$10,IF(AND($D652=5,$J652="Electric"),'AMI Ref (2)'!$M$10,IF(AND($D652=5,$J652="N/A"),0,0))))</f>
        <v>0</v>
      </c>
      <c r="AK652" s="42"/>
      <c r="AL652" s="77">
        <f>IF(AND($D652=0,$K652="Oil"),'AMI Ref (2)'!$N$5,IF(AND($D652=0,$K652="Gas"),'AMI Ref (2)'!$O$5,IF(AND($D652=0,$K652="Electric"),'AMI Ref (2)'!$P$5,IF(AND($D652=0,$K652="N/A"),0,0))))</f>
        <v>0</v>
      </c>
      <c r="AM652" s="77">
        <f>IF(AND($D652=1,$K652="Oil"),'AMI Ref (2)'!$N$6,IF(AND($D652=1,$K652="Gas"),'AMI Ref (2)'!$O$6,IF(AND($D652=1,$K652="Electric"),'AMI Ref (2)'!$P$6,IF(AND($D652=1,$K652="N/A"),0,0))))</f>
        <v>0</v>
      </c>
      <c r="AN652" s="77">
        <f>IF(AND($D652=2,$K652="Oil"),'AMI Ref (2)'!$N$7,IF(AND($D652=2,$K652="Gas"),'AMI Ref (2)'!$O$7,IF(AND($D652=2,$K652="Electric"),'AMI Ref (2)'!$P$7,IF(AND($D652=2,$K652="N/A"),0,0))))</f>
        <v>0</v>
      </c>
      <c r="AO652" s="77">
        <f>IF(AND($D652=3,$K652="Oil"),'AMI Ref (2)'!$N$8,IF(AND($D652=3,$K652="Gas"),'AMI Ref (2)'!$O$8,IF(AND($D652=3,$K652="Electric"),'AMI Ref (2)'!$P$8,IF(AND($D652=3,$K652="N/A"),0,0))))</f>
        <v>0</v>
      </c>
      <c r="AP652" s="77">
        <f>IF(AND($D652=4,$K652="Oil"),'AMI Ref (2)'!$N$9,IF(AND($D652=4,$K652="Gas"),'AMI Ref (2)'!$O$9,IF(AND($D652=4,$K652="Electric"),'AMI Ref (2)'!$P$9,IF(AND($D652=4,$K652="N/A"),0,0))))</f>
        <v>0</v>
      </c>
      <c r="AQ652" s="77">
        <f>IF(AND($D652=5,$K652="Oil"),'AMI Ref (2)'!$N$10,IF(AND($D652=5,$K652="Gas"),'AMI Ref (2)'!$O$10,IF(AND($D652=5,$K652="Electric"),'AMI Ref (2)'!$P$10,IF(AND($D652=5,$K652="N/A"),0,0))))</f>
        <v>0</v>
      </c>
      <c r="AR652" s="86">
        <f t="shared" si="152"/>
        <v>0</v>
      </c>
      <c r="AS652" s="87" t="e">
        <f t="shared" si="153"/>
        <v>#N/A</v>
      </c>
    </row>
    <row r="653" spans="1:45" x14ac:dyDescent="0.2">
      <c r="A653" s="68">
        <v>651</v>
      </c>
      <c r="B653" s="79">
        <f>Input!E668</f>
        <v>0</v>
      </c>
      <c r="C653" s="79">
        <f>Input!F668</f>
        <v>0</v>
      </c>
      <c r="D653" s="79">
        <f>Input!G668</f>
        <v>0</v>
      </c>
      <c r="E653" s="79">
        <f>Input!H668</f>
        <v>0</v>
      </c>
      <c r="F653" s="80">
        <f>Input!I668</f>
        <v>0</v>
      </c>
      <c r="G653" s="80">
        <f>Input!J668</f>
        <v>0</v>
      </c>
      <c r="H653" s="79">
        <f>Input!K668</f>
        <v>0</v>
      </c>
      <c r="I653" s="79">
        <f>Input!L668</f>
        <v>0</v>
      </c>
      <c r="J653" s="79">
        <f>Input!M668</f>
        <v>0</v>
      </c>
      <c r="K653" s="79">
        <f>Input!N668</f>
        <v>0</v>
      </c>
      <c r="L653" s="79">
        <f>Input!O668</f>
        <v>0</v>
      </c>
      <c r="M653" s="81" t="str">
        <f t="shared" si="144"/>
        <v/>
      </c>
      <c r="N653" s="82">
        <f t="shared" si="145"/>
        <v>0</v>
      </c>
      <c r="O653" s="83">
        <f>Input!C668</f>
        <v>0</v>
      </c>
      <c r="P653" s="83"/>
      <c r="R653" s="11">
        <f t="shared" si="141"/>
        <v>0</v>
      </c>
      <c r="S653" s="15" t="str">
        <f t="shared" si="142"/>
        <v xml:space="preserve"> </v>
      </c>
      <c r="T653" s="15"/>
      <c r="U653" s="12">
        <f t="shared" si="146"/>
        <v>0</v>
      </c>
      <c r="V653" s="12">
        <f t="shared" si="147"/>
        <v>0</v>
      </c>
      <c r="W653" s="12">
        <f t="shared" si="148"/>
        <v>0</v>
      </c>
      <c r="X653" s="12">
        <f t="shared" si="149"/>
        <v>0</v>
      </c>
      <c r="Y653" s="12">
        <f t="shared" si="150"/>
        <v>0</v>
      </c>
      <c r="Z653" s="12">
        <f t="shared" si="151"/>
        <v>0</v>
      </c>
      <c r="AA653" s="12">
        <f t="shared" si="140"/>
        <v>0</v>
      </c>
      <c r="AB653" s="12" t="str">
        <f t="shared" si="143"/>
        <v>00</v>
      </c>
      <c r="AC653" s="85" t="e">
        <f>VLOOKUP(AB653,'AMI Ref (2)'!T:U,2,FALSE)</f>
        <v>#N/A</v>
      </c>
      <c r="AD653" s="86"/>
      <c r="AE653" s="77">
        <f>IF(AND($D653=0,$J653="Oil"),'AMI Ref (2)'!$K$5,IF(AND($D653=0,$J653="Gas"),'AMI Ref (2)'!$L$5,IF(AND($D653=0,$J653="Electric"),'AMI Ref (2)'!$M$5,IF(AND($D653=0,$J653="N/A"),0,0))))</f>
        <v>0</v>
      </c>
      <c r="AF653" s="77">
        <f>IF(AND($D653=1,$J653="Oil"),'AMI Ref (2)'!$K$6,IF(AND($D653=1,$J653="Gas"),'AMI Ref (2)'!$L$6,IF(AND($D653=1,$J653="Electric"),'AMI Ref (2)'!$M$6,IF(AND($D653=1,$J653="N/A"),0,0))))</f>
        <v>0</v>
      </c>
      <c r="AG653" s="77">
        <f>IF(AND($D653=2,$J653="Oil"),'AMI Ref (2)'!$K$7,IF(AND($D653=2,$J653="Gas"),'AMI Ref (2)'!$L$7,IF(AND($D653=2,$J653="Electric"),'AMI Ref (2)'!$M$7,IF(AND($D653=2,$J653="N/A"),0,0))))</f>
        <v>0</v>
      </c>
      <c r="AH653" s="77">
        <f>IF(AND($D653=3,$J653="Oil"),'AMI Ref (2)'!$K$8,IF(AND($D653=3,$J653="Gas"),'AMI Ref (2)'!$L$8,IF(AND($D653=3,$J653="Electric"),'AMI Ref (2)'!$M$8,IF(AND($D653=3,$J653="N/A"),0,0))))</f>
        <v>0</v>
      </c>
      <c r="AI653" s="77">
        <f>IF(AND($D653=4,$J653="Oil"),'AMI Ref (2)'!$K$9,IF(AND($D653=4,$J653="Gas"),'AMI Ref (2)'!$L$9,IF(AND($D653=4,$J653="Electric"),'AMI Ref (2)'!$M$9,IF(AND($D653=4,$J653="N/A"),0,0))))</f>
        <v>0</v>
      </c>
      <c r="AJ653" s="77">
        <f>IF(AND($D653=5,$J653="Oil"),'AMI Ref (2)'!$K$10,IF(AND($D653=5,$J653="Gas"),'AMI Ref (2)'!$L$10,IF(AND($D653=5,$J653="Electric"),'AMI Ref (2)'!$M$10,IF(AND($D653=5,$J653="N/A"),0,0))))</f>
        <v>0</v>
      </c>
      <c r="AK653" s="42"/>
      <c r="AL653" s="77">
        <f>IF(AND($D653=0,$K653="Oil"),'AMI Ref (2)'!$N$5,IF(AND($D653=0,$K653="Gas"),'AMI Ref (2)'!$O$5,IF(AND($D653=0,$K653="Electric"),'AMI Ref (2)'!$P$5,IF(AND($D653=0,$K653="N/A"),0,0))))</f>
        <v>0</v>
      </c>
      <c r="AM653" s="77">
        <f>IF(AND($D653=1,$K653="Oil"),'AMI Ref (2)'!$N$6,IF(AND($D653=1,$K653="Gas"),'AMI Ref (2)'!$O$6,IF(AND($D653=1,$K653="Electric"),'AMI Ref (2)'!$P$6,IF(AND($D653=1,$K653="N/A"),0,0))))</f>
        <v>0</v>
      </c>
      <c r="AN653" s="77">
        <f>IF(AND($D653=2,$K653="Oil"),'AMI Ref (2)'!$N$7,IF(AND($D653=2,$K653="Gas"),'AMI Ref (2)'!$O$7,IF(AND($D653=2,$K653="Electric"),'AMI Ref (2)'!$P$7,IF(AND($D653=2,$K653="N/A"),0,0))))</f>
        <v>0</v>
      </c>
      <c r="AO653" s="77">
        <f>IF(AND($D653=3,$K653="Oil"),'AMI Ref (2)'!$N$8,IF(AND($D653=3,$K653="Gas"),'AMI Ref (2)'!$O$8,IF(AND($D653=3,$K653="Electric"),'AMI Ref (2)'!$P$8,IF(AND($D653=3,$K653="N/A"),0,0))))</f>
        <v>0</v>
      </c>
      <c r="AP653" s="77">
        <f>IF(AND($D653=4,$K653="Oil"),'AMI Ref (2)'!$N$9,IF(AND($D653=4,$K653="Gas"),'AMI Ref (2)'!$O$9,IF(AND($D653=4,$K653="Electric"),'AMI Ref (2)'!$P$9,IF(AND($D653=4,$K653="N/A"),0,0))))</f>
        <v>0</v>
      </c>
      <c r="AQ653" s="77">
        <f>IF(AND($D653=5,$K653="Oil"),'AMI Ref (2)'!$N$10,IF(AND($D653=5,$K653="Gas"),'AMI Ref (2)'!$O$10,IF(AND($D653=5,$K653="Electric"),'AMI Ref (2)'!$P$10,IF(AND($D653=5,$K653="N/A"),0,0))))</f>
        <v>0</v>
      </c>
      <c r="AR653" s="86">
        <f t="shared" si="152"/>
        <v>0</v>
      </c>
      <c r="AS653" s="87" t="e">
        <f t="shared" si="153"/>
        <v>#N/A</v>
      </c>
    </row>
    <row r="654" spans="1:45" x14ac:dyDescent="0.2">
      <c r="A654" s="68">
        <v>652</v>
      </c>
      <c r="B654" s="79">
        <f>Input!E669</f>
        <v>0</v>
      </c>
      <c r="C654" s="79">
        <f>Input!F669</f>
        <v>0</v>
      </c>
      <c r="D654" s="79">
        <f>Input!G669</f>
        <v>0</v>
      </c>
      <c r="E654" s="79">
        <f>Input!H669</f>
        <v>0</v>
      </c>
      <c r="F654" s="80">
        <f>Input!I669</f>
        <v>0</v>
      </c>
      <c r="G654" s="80">
        <f>Input!J669</f>
        <v>0</v>
      </c>
      <c r="H654" s="79">
        <f>Input!K669</f>
        <v>0</v>
      </c>
      <c r="I654" s="79">
        <f>Input!L669</f>
        <v>0</v>
      </c>
      <c r="J654" s="79">
        <f>Input!M669</f>
        <v>0</v>
      </c>
      <c r="K654" s="79">
        <f>Input!N669</f>
        <v>0</v>
      </c>
      <c r="L654" s="79">
        <f>Input!O669</f>
        <v>0</v>
      </c>
      <c r="M654" s="81" t="str">
        <f t="shared" si="144"/>
        <v/>
      </c>
      <c r="N654" s="82">
        <f t="shared" si="145"/>
        <v>0</v>
      </c>
      <c r="O654" s="83">
        <f>Input!C669</f>
        <v>0</v>
      </c>
      <c r="P654" s="83"/>
      <c r="R654" s="11">
        <f t="shared" si="141"/>
        <v>0</v>
      </c>
      <c r="S654" s="15" t="str">
        <f t="shared" si="142"/>
        <v xml:space="preserve"> </v>
      </c>
      <c r="T654" s="15"/>
      <c r="U654" s="12">
        <f t="shared" si="146"/>
        <v>0</v>
      </c>
      <c r="V654" s="12">
        <f t="shared" si="147"/>
        <v>0</v>
      </c>
      <c r="W654" s="12">
        <f t="shared" si="148"/>
        <v>0</v>
      </c>
      <c r="X654" s="12">
        <f t="shared" si="149"/>
        <v>0</v>
      </c>
      <c r="Y654" s="12">
        <f t="shared" si="150"/>
        <v>0</v>
      </c>
      <c r="Z654" s="12">
        <f t="shared" si="151"/>
        <v>0</v>
      </c>
      <c r="AA654" s="12">
        <f t="shared" si="140"/>
        <v>0</v>
      </c>
      <c r="AB654" s="12" t="str">
        <f t="shared" si="143"/>
        <v>00</v>
      </c>
      <c r="AC654" s="85" t="e">
        <f>VLOOKUP(AB654,'AMI Ref (2)'!T:U,2,FALSE)</f>
        <v>#N/A</v>
      </c>
      <c r="AD654" s="86"/>
      <c r="AE654" s="77">
        <f>IF(AND($D654=0,$J654="Oil"),'AMI Ref (2)'!$K$5,IF(AND($D654=0,$J654="Gas"),'AMI Ref (2)'!$L$5,IF(AND($D654=0,$J654="Electric"),'AMI Ref (2)'!$M$5,IF(AND($D654=0,$J654="N/A"),0,0))))</f>
        <v>0</v>
      </c>
      <c r="AF654" s="77">
        <f>IF(AND($D654=1,$J654="Oil"),'AMI Ref (2)'!$K$6,IF(AND($D654=1,$J654="Gas"),'AMI Ref (2)'!$L$6,IF(AND($D654=1,$J654="Electric"),'AMI Ref (2)'!$M$6,IF(AND($D654=1,$J654="N/A"),0,0))))</f>
        <v>0</v>
      </c>
      <c r="AG654" s="77">
        <f>IF(AND($D654=2,$J654="Oil"),'AMI Ref (2)'!$K$7,IF(AND($D654=2,$J654="Gas"),'AMI Ref (2)'!$L$7,IF(AND($D654=2,$J654="Electric"),'AMI Ref (2)'!$M$7,IF(AND($D654=2,$J654="N/A"),0,0))))</f>
        <v>0</v>
      </c>
      <c r="AH654" s="77">
        <f>IF(AND($D654=3,$J654="Oil"),'AMI Ref (2)'!$K$8,IF(AND($D654=3,$J654="Gas"),'AMI Ref (2)'!$L$8,IF(AND($D654=3,$J654="Electric"),'AMI Ref (2)'!$M$8,IF(AND($D654=3,$J654="N/A"),0,0))))</f>
        <v>0</v>
      </c>
      <c r="AI654" s="77">
        <f>IF(AND($D654=4,$J654="Oil"),'AMI Ref (2)'!$K$9,IF(AND($D654=4,$J654="Gas"),'AMI Ref (2)'!$L$9,IF(AND($D654=4,$J654="Electric"),'AMI Ref (2)'!$M$9,IF(AND($D654=4,$J654="N/A"),0,0))))</f>
        <v>0</v>
      </c>
      <c r="AJ654" s="77">
        <f>IF(AND($D654=5,$J654="Oil"),'AMI Ref (2)'!$K$10,IF(AND($D654=5,$J654="Gas"),'AMI Ref (2)'!$L$10,IF(AND($D654=5,$J654="Electric"),'AMI Ref (2)'!$M$10,IF(AND($D654=5,$J654="N/A"),0,0))))</f>
        <v>0</v>
      </c>
      <c r="AK654" s="42"/>
      <c r="AL654" s="77">
        <f>IF(AND($D654=0,$K654="Oil"),'AMI Ref (2)'!$N$5,IF(AND($D654=0,$K654="Gas"),'AMI Ref (2)'!$O$5,IF(AND($D654=0,$K654="Electric"),'AMI Ref (2)'!$P$5,IF(AND($D654=0,$K654="N/A"),0,0))))</f>
        <v>0</v>
      </c>
      <c r="AM654" s="77">
        <f>IF(AND($D654=1,$K654="Oil"),'AMI Ref (2)'!$N$6,IF(AND($D654=1,$K654="Gas"),'AMI Ref (2)'!$O$6,IF(AND($D654=1,$K654="Electric"),'AMI Ref (2)'!$P$6,IF(AND($D654=1,$K654="N/A"),0,0))))</f>
        <v>0</v>
      </c>
      <c r="AN654" s="77">
        <f>IF(AND($D654=2,$K654="Oil"),'AMI Ref (2)'!$N$7,IF(AND($D654=2,$K654="Gas"),'AMI Ref (2)'!$O$7,IF(AND($D654=2,$K654="Electric"),'AMI Ref (2)'!$P$7,IF(AND($D654=2,$K654="N/A"),0,0))))</f>
        <v>0</v>
      </c>
      <c r="AO654" s="77">
        <f>IF(AND($D654=3,$K654="Oil"),'AMI Ref (2)'!$N$8,IF(AND($D654=3,$K654="Gas"),'AMI Ref (2)'!$O$8,IF(AND($D654=3,$K654="Electric"),'AMI Ref (2)'!$P$8,IF(AND($D654=3,$K654="N/A"),0,0))))</f>
        <v>0</v>
      </c>
      <c r="AP654" s="77">
        <f>IF(AND($D654=4,$K654="Oil"),'AMI Ref (2)'!$N$9,IF(AND($D654=4,$K654="Gas"),'AMI Ref (2)'!$O$9,IF(AND($D654=4,$K654="Electric"),'AMI Ref (2)'!$P$9,IF(AND($D654=4,$K654="N/A"),0,0))))</f>
        <v>0</v>
      </c>
      <c r="AQ654" s="77">
        <f>IF(AND($D654=5,$K654="Oil"),'AMI Ref (2)'!$N$10,IF(AND($D654=5,$K654="Gas"),'AMI Ref (2)'!$O$10,IF(AND($D654=5,$K654="Electric"),'AMI Ref (2)'!$P$10,IF(AND($D654=5,$K654="N/A"),0,0))))</f>
        <v>0</v>
      </c>
      <c r="AR654" s="86">
        <f t="shared" si="152"/>
        <v>0</v>
      </c>
      <c r="AS654" s="87" t="e">
        <f t="shared" si="153"/>
        <v>#N/A</v>
      </c>
    </row>
    <row r="655" spans="1:45" x14ac:dyDescent="0.2">
      <c r="A655" s="68">
        <v>653</v>
      </c>
      <c r="B655" s="79">
        <f>Input!E670</f>
        <v>0</v>
      </c>
      <c r="C655" s="79">
        <f>Input!F670</f>
        <v>0</v>
      </c>
      <c r="D655" s="79">
        <f>Input!G670</f>
        <v>0</v>
      </c>
      <c r="E655" s="79">
        <f>Input!H670</f>
        <v>0</v>
      </c>
      <c r="F655" s="80">
        <f>Input!I670</f>
        <v>0</v>
      </c>
      <c r="G655" s="80">
        <f>Input!J670</f>
        <v>0</v>
      </c>
      <c r="H655" s="79">
        <f>Input!K670</f>
        <v>0</v>
      </c>
      <c r="I655" s="79">
        <f>Input!L670</f>
        <v>0</v>
      </c>
      <c r="J655" s="79">
        <f>Input!M670</f>
        <v>0</v>
      </c>
      <c r="K655" s="79">
        <f>Input!N670</f>
        <v>0</v>
      </c>
      <c r="L655" s="79">
        <f>Input!O670</f>
        <v>0</v>
      </c>
      <c r="M655" s="81" t="str">
        <f t="shared" si="144"/>
        <v/>
      </c>
      <c r="N655" s="82">
        <f t="shared" si="145"/>
        <v>0</v>
      </c>
      <c r="O655" s="83">
        <f>Input!C670</f>
        <v>0</v>
      </c>
      <c r="P655" s="83"/>
      <c r="R655" s="11">
        <f t="shared" si="141"/>
        <v>0</v>
      </c>
      <c r="S655" s="15" t="str">
        <f t="shared" si="142"/>
        <v xml:space="preserve"> </v>
      </c>
      <c r="T655" s="15"/>
      <c r="U655" s="12">
        <f t="shared" si="146"/>
        <v>0</v>
      </c>
      <c r="V655" s="12">
        <f t="shared" si="147"/>
        <v>0</v>
      </c>
      <c r="W655" s="12">
        <f t="shared" si="148"/>
        <v>0</v>
      </c>
      <c r="X655" s="12">
        <f t="shared" si="149"/>
        <v>0</v>
      </c>
      <c r="Y655" s="12">
        <f t="shared" si="150"/>
        <v>0</v>
      </c>
      <c r="Z655" s="12">
        <f t="shared" si="151"/>
        <v>0</v>
      </c>
      <c r="AA655" s="12">
        <f t="shared" si="140"/>
        <v>0</v>
      </c>
      <c r="AB655" s="12" t="str">
        <f t="shared" si="143"/>
        <v>00</v>
      </c>
      <c r="AC655" s="85" t="e">
        <f>VLOOKUP(AB655,'AMI Ref (2)'!T:U,2,FALSE)</f>
        <v>#N/A</v>
      </c>
      <c r="AD655" s="86"/>
      <c r="AE655" s="77">
        <f>IF(AND($D655=0,$J655="Oil"),'AMI Ref (2)'!$K$5,IF(AND($D655=0,$J655="Gas"),'AMI Ref (2)'!$L$5,IF(AND($D655=0,$J655="Electric"),'AMI Ref (2)'!$M$5,IF(AND($D655=0,$J655="N/A"),0,0))))</f>
        <v>0</v>
      </c>
      <c r="AF655" s="77">
        <f>IF(AND($D655=1,$J655="Oil"),'AMI Ref (2)'!$K$6,IF(AND($D655=1,$J655="Gas"),'AMI Ref (2)'!$L$6,IF(AND($D655=1,$J655="Electric"),'AMI Ref (2)'!$M$6,IF(AND($D655=1,$J655="N/A"),0,0))))</f>
        <v>0</v>
      </c>
      <c r="AG655" s="77">
        <f>IF(AND($D655=2,$J655="Oil"),'AMI Ref (2)'!$K$7,IF(AND($D655=2,$J655="Gas"),'AMI Ref (2)'!$L$7,IF(AND($D655=2,$J655="Electric"),'AMI Ref (2)'!$M$7,IF(AND($D655=2,$J655="N/A"),0,0))))</f>
        <v>0</v>
      </c>
      <c r="AH655" s="77">
        <f>IF(AND($D655=3,$J655="Oil"),'AMI Ref (2)'!$K$8,IF(AND($D655=3,$J655="Gas"),'AMI Ref (2)'!$L$8,IF(AND($D655=3,$J655="Electric"),'AMI Ref (2)'!$M$8,IF(AND($D655=3,$J655="N/A"),0,0))))</f>
        <v>0</v>
      </c>
      <c r="AI655" s="77">
        <f>IF(AND($D655=4,$J655="Oil"),'AMI Ref (2)'!$K$9,IF(AND($D655=4,$J655="Gas"),'AMI Ref (2)'!$L$9,IF(AND($D655=4,$J655="Electric"),'AMI Ref (2)'!$M$9,IF(AND($D655=4,$J655="N/A"),0,0))))</f>
        <v>0</v>
      </c>
      <c r="AJ655" s="77">
        <f>IF(AND($D655=5,$J655="Oil"),'AMI Ref (2)'!$K$10,IF(AND($D655=5,$J655="Gas"),'AMI Ref (2)'!$L$10,IF(AND($D655=5,$J655="Electric"),'AMI Ref (2)'!$M$10,IF(AND($D655=5,$J655="N/A"),0,0))))</f>
        <v>0</v>
      </c>
      <c r="AK655" s="42"/>
      <c r="AL655" s="77">
        <f>IF(AND($D655=0,$K655="Oil"),'AMI Ref (2)'!$N$5,IF(AND($D655=0,$K655="Gas"),'AMI Ref (2)'!$O$5,IF(AND($D655=0,$K655="Electric"),'AMI Ref (2)'!$P$5,IF(AND($D655=0,$K655="N/A"),0,0))))</f>
        <v>0</v>
      </c>
      <c r="AM655" s="77">
        <f>IF(AND($D655=1,$K655="Oil"),'AMI Ref (2)'!$N$6,IF(AND($D655=1,$K655="Gas"),'AMI Ref (2)'!$O$6,IF(AND($D655=1,$K655="Electric"),'AMI Ref (2)'!$P$6,IF(AND($D655=1,$K655="N/A"),0,0))))</f>
        <v>0</v>
      </c>
      <c r="AN655" s="77">
        <f>IF(AND($D655=2,$K655="Oil"),'AMI Ref (2)'!$N$7,IF(AND($D655=2,$K655="Gas"),'AMI Ref (2)'!$O$7,IF(AND($D655=2,$K655="Electric"),'AMI Ref (2)'!$P$7,IF(AND($D655=2,$K655="N/A"),0,0))))</f>
        <v>0</v>
      </c>
      <c r="AO655" s="77">
        <f>IF(AND($D655=3,$K655="Oil"),'AMI Ref (2)'!$N$8,IF(AND($D655=3,$K655="Gas"),'AMI Ref (2)'!$O$8,IF(AND($D655=3,$K655="Electric"),'AMI Ref (2)'!$P$8,IF(AND($D655=3,$K655="N/A"),0,0))))</f>
        <v>0</v>
      </c>
      <c r="AP655" s="77">
        <f>IF(AND($D655=4,$K655="Oil"),'AMI Ref (2)'!$N$9,IF(AND($D655=4,$K655="Gas"),'AMI Ref (2)'!$O$9,IF(AND($D655=4,$K655="Electric"),'AMI Ref (2)'!$P$9,IF(AND($D655=4,$K655="N/A"),0,0))))</f>
        <v>0</v>
      </c>
      <c r="AQ655" s="77">
        <f>IF(AND($D655=5,$K655="Oil"),'AMI Ref (2)'!$N$10,IF(AND($D655=5,$K655="Gas"),'AMI Ref (2)'!$O$10,IF(AND($D655=5,$K655="Electric"),'AMI Ref (2)'!$P$10,IF(AND($D655=5,$K655="N/A"),0,0))))</f>
        <v>0</v>
      </c>
      <c r="AR655" s="86">
        <f t="shared" si="152"/>
        <v>0</v>
      </c>
      <c r="AS655" s="87" t="e">
        <f t="shared" si="153"/>
        <v>#N/A</v>
      </c>
    </row>
    <row r="656" spans="1:45" x14ac:dyDescent="0.2">
      <c r="A656" s="68">
        <v>654</v>
      </c>
      <c r="B656" s="79">
        <f>Input!E671</f>
        <v>0</v>
      </c>
      <c r="C656" s="79">
        <f>Input!F671</f>
        <v>0</v>
      </c>
      <c r="D656" s="79">
        <f>Input!G671</f>
        <v>0</v>
      </c>
      <c r="E656" s="79">
        <f>Input!H671</f>
        <v>0</v>
      </c>
      <c r="F656" s="80">
        <f>Input!I671</f>
        <v>0</v>
      </c>
      <c r="G656" s="80">
        <f>Input!J671</f>
        <v>0</v>
      </c>
      <c r="H656" s="79">
        <f>Input!K671</f>
        <v>0</v>
      </c>
      <c r="I656" s="79">
        <f>Input!L671</f>
        <v>0</v>
      </c>
      <c r="J656" s="79">
        <f>Input!M671</f>
        <v>0</v>
      </c>
      <c r="K656" s="79">
        <f>Input!N671</f>
        <v>0</v>
      </c>
      <c r="L656" s="79">
        <f>Input!O671</f>
        <v>0</v>
      </c>
      <c r="M656" s="81" t="str">
        <f t="shared" si="144"/>
        <v/>
      </c>
      <c r="N656" s="82">
        <f t="shared" si="145"/>
        <v>0</v>
      </c>
      <c r="O656" s="83">
        <f>Input!C671</f>
        <v>0</v>
      </c>
      <c r="P656" s="83"/>
      <c r="R656" s="11">
        <f t="shared" si="141"/>
        <v>0</v>
      </c>
      <c r="S656" s="15" t="str">
        <f t="shared" si="142"/>
        <v xml:space="preserve"> </v>
      </c>
      <c r="T656" s="15"/>
      <c r="U656" s="12">
        <f t="shared" si="146"/>
        <v>0</v>
      </c>
      <c r="V656" s="12">
        <f t="shared" si="147"/>
        <v>0</v>
      </c>
      <c r="W656" s="12">
        <f t="shared" si="148"/>
        <v>0</v>
      </c>
      <c r="X656" s="12">
        <f t="shared" si="149"/>
        <v>0</v>
      </c>
      <c r="Y656" s="12">
        <f t="shared" si="150"/>
        <v>0</v>
      </c>
      <c r="Z656" s="12">
        <f t="shared" si="151"/>
        <v>0</v>
      </c>
      <c r="AA656" s="12">
        <f t="shared" si="140"/>
        <v>0</v>
      </c>
      <c r="AB656" s="12" t="str">
        <f t="shared" si="143"/>
        <v>00</v>
      </c>
      <c r="AC656" s="85" t="e">
        <f>VLOOKUP(AB656,'AMI Ref (2)'!T:U,2,FALSE)</f>
        <v>#N/A</v>
      </c>
      <c r="AD656" s="86"/>
      <c r="AE656" s="77">
        <f>IF(AND($D656=0,$J656="Oil"),'AMI Ref (2)'!$K$5,IF(AND($D656=0,$J656="Gas"),'AMI Ref (2)'!$L$5,IF(AND($D656=0,$J656="Electric"),'AMI Ref (2)'!$M$5,IF(AND($D656=0,$J656="N/A"),0,0))))</f>
        <v>0</v>
      </c>
      <c r="AF656" s="77">
        <f>IF(AND($D656=1,$J656="Oil"),'AMI Ref (2)'!$K$6,IF(AND($D656=1,$J656="Gas"),'AMI Ref (2)'!$L$6,IF(AND($D656=1,$J656="Electric"),'AMI Ref (2)'!$M$6,IF(AND($D656=1,$J656="N/A"),0,0))))</f>
        <v>0</v>
      </c>
      <c r="AG656" s="77">
        <f>IF(AND($D656=2,$J656="Oil"),'AMI Ref (2)'!$K$7,IF(AND($D656=2,$J656="Gas"),'AMI Ref (2)'!$L$7,IF(AND($D656=2,$J656="Electric"),'AMI Ref (2)'!$M$7,IF(AND($D656=2,$J656="N/A"),0,0))))</f>
        <v>0</v>
      </c>
      <c r="AH656" s="77">
        <f>IF(AND($D656=3,$J656="Oil"),'AMI Ref (2)'!$K$8,IF(AND($D656=3,$J656="Gas"),'AMI Ref (2)'!$L$8,IF(AND($D656=3,$J656="Electric"),'AMI Ref (2)'!$M$8,IF(AND($D656=3,$J656="N/A"),0,0))))</f>
        <v>0</v>
      </c>
      <c r="AI656" s="77">
        <f>IF(AND($D656=4,$J656="Oil"),'AMI Ref (2)'!$K$9,IF(AND($D656=4,$J656="Gas"),'AMI Ref (2)'!$L$9,IF(AND($D656=4,$J656="Electric"),'AMI Ref (2)'!$M$9,IF(AND($D656=4,$J656="N/A"),0,0))))</f>
        <v>0</v>
      </c>
      <c r="AJ656" s="77">
        <f>IF(AND($D656=5,$J656="Oil"),'AMI Ref (2)'!$K$10,IF(AND($D656=5,$J656="Gas"),'AMI Ref (2)'!$L$10,IF(AND($D656=5,$J656="Electric"),'AMI Ref (2)'!$M$10,IF(AND($D656=5,$J656="N/A"),0,0))))</f>
        <v>0</v>
      </c>
      <c r="AK656" s="42"/>
      <c r="AL656" s="77">
        <f>IF(AND($D656=0,$K656="Oil"),'AMI Ref (2)'!$N$5,IF(AND($D656=0,$K656="Gas"),'AMI Ref (2)'!$O$5,IF(AND($D656=0,$K656="Electric"),'AMI Ref (2)'!$P$5,IF(AND($D656=0,$K656="N/A"),0,0))))</f>
        <v>0</v>
      </c>
      <c r="AM656" s="77">
        <f>IF(AND($D656=1,$K656="Oil"),'AMI Ref (2)'!$N$6,IF(AND($D656=1,$K656="Gas"),'AMI Ref (2)'!$O$6,IF(AND($D656=1,$K656="Electric"),'AMI Ref (2)'!$P$6,IF(AND($D656=1,$K656="N/A"),0,0))))</f>
        <v>0</v>
      </c>
      <c r="AN656" s="77">
        <f>IF(AND($D656=2,$K656="Oil"),'AMI Ref (2)'!$N$7,IF(AND($D656=2,$K656="Gas"),'AMI Ref (2)'!$O$7,IF(AND($D656=2,$K656="Electric"),'AMI Ref (2)'!$P$7,IF(AND($D656=2,$K656="N/A"),0,0))))</f>
        <v>0</v>
      </c>
      <c r="AO656" s="77">
        <f>IF(AND($D656=3,$K656="Oil"),'AMI Ref (2)'!$N$8,IF(AND($D656=3,$K656="Gas"),'AMI Ref (2)'!$O$8,IF(AND($D656=3,$K656="Electric"),'AMI Ref (2)'!$P$8,IF(AND($D656=3,$K656="N/A"),0,0))))</f>
        <v>0</v>
      </c>
      <c r="AP656" s="77">
        <f>IF(AND($D656=4,$K656="Oil"),'AMI Ref (2)'!$N$9,IF(AND($D656=4,$K656="Gas"),'AMI Ref (2)'!$O$9,IF(AND($D656=4,$K656="Electric"),'AMI Ref (2)'!$P$9,IF(AND($D656=4,$K656="N/A"),0,0))))</f>
        <v>0</v>
      </c>
      <c r="AQ656" s="77">
        <f>IF(AND($D656=5,$K656="Oil"),'AMI Ref (2)'!$N$10,IF(AND($D656=5,$K656="Gas"),'AMI Ref (2)'!$O$10,IF(AND($D656=5,$K656="Electric"),'AMI Ref (2)'!$P$10,IF(AND($D656=5,$K656="N/A"),0,0))))</f>
        <v>0</v>
      </c>
      <c r="AR656" s="86">
        <f t="shared" si="152"/>
        <v>0</v>
      </c>
      <c r="AS656" s="87" t="e">
        <f t="shared" si="153"/>
        <v>#N/A</v>
      </c>
    </row>
    <row r="657" spans="1:45" x14ac:dyDescent="0.2">
      <c r="A657" s="68">
        <v>655</v>
      </c>
      <c r="B657" s="79">
        <f>Input!E672</f>
        <v>0</v>
      </c>
      <c r="C657" s="79">
        <f>Input!F672</f>
        <v>0</v>
      </c>
      <c r="D657" s="79">
        <f>Input!G672</f>
        <v>0</v>
      </c>
      <c r="E657" s="79">
        <f>Input!H672</f>
        <v>0</v>
      </c>
      <c r="F657" s="80">
        <f>Input!I672</f>
        <v>0</v>
      </c>
      <c r="G657" s="80">
        <f>Input!J672</f>
        <v>0</v>
      </c>
      <c r="H657" s="79">
        <f>Input!K672</f>
        <v>0</v>
      </c>
      <c r="I657" s="79">
        <f>Input!L672</f>
        <v>0</v>
      </c>
      <c r="J657" s="79">
        <f>Input!M672</f>
        <v>0</v>
      </c>
      <c r="K657" s="79">
        <f>Input!N672</f>
        <v>0</v>
      </c>
      <c r="L657" s="79">
        <f>Input!O672</f>
        <v>0</v>
      </c>
      <c r="M657" s="81" t="str">
        <f t="shared" si="144"/>
        <v/>
      </c>
      <c r="N657" s="82">
        <f t="shared" si="145"/>
        <v>0</v>
      </c>
      <c r="O657" s="83">
        <f>Input!C672</f>
        <v>0</v>
      </c>
      <c r="P657" s="83"/>
      <c r="R657" s="11">
        <f t="shared" si="141"/>
        <v>0</v>
      </c>
      <c r="S657" s="15" t="str">
        <f t="shared" si="142"/>
        <v xml:space="preserve"> </v>
      </c>
      <c r="T657" s="15"/>
      <c r="U657" s="12">
        <f t="shared" si="146"/>
        <v>0</v>
      </c>
      <c r="V657" s="12">
        <f t="shared" si="147"/>
        <v>0</v>
      </c>
      <c r="W657" s="12">
        <f t="shared" si="148"/>
        <v>0</v>
      </c>
      <c r="X657" s="12">
        <f t="shared" si="149"/>
        <v>0</v>
      </c>
      <c r="Y657" s="12">
        <f t="shared" si="150"/>
        <v>0</v>
      </c>
      <c r="Z657" s="12">
        <f t="shared" si="151"/>
        <v>0</v>
      </c>
      <c r="AA657" s="12">
        <f t="shared" si="140"/>
        <v>0</v>
      </c>
      <c r="AB657" s="12" t="str">
        <f t="shared" si="143"/>
        <v>00</v>
      </c>
      <c r="AC657" s="85" t="e">
        <f>VLOOKUP(AB657,'AMI Ref (2)'!T:U,2,FALSE)</f>
        <v>#N/A</v>
      </c>
      <c r="AD657" s="86"/>
      <c r="AE657" s="77">
        <f>IF(AND($D657=0,$J657="Oil"),'AMI Ref (2)'!$K$5,IF(AND($D657=0,$J657="Gas"),'AMI Ref (2)'!$L$5,IF(AND($D657=0,$J657="Electric"),'AMI Ref (2)'!$M$5,IF(AND($D657=0,$J657="N/A"),0,0))))</f>
        <v>0</v>
      </c>
      <c r="AF657" s="77">
        <f>IF(AND($D657=1,$J657="Oil"),'AMI Ref (2)'!$K$6,IF(AND($D657=1,$J657="Gas"),'AMI Ref (2)'!$L$6,IF(AND($D657=1,$J657="Electric"),'AMI Ref (2)'!$M$6,IF(AND($D657=1,$J657="N/A"),0,0))))</f>
        <v>0</v>
      </c>
      <c r="AG657" s="77">
        <f>IF(AND($D657=2,$J657="Oil"),'AMI Ref (2)'!$K$7,IF(AND($D657=2,$J657="Gas"),'AMI Ref (2)'!$L$7,IF(AND($D657=2,$J657="Electric"),'AMI Ref (2)'!$M$7,IF(AND($D657=2,$J657="N/A"),0,0))))</f>
        <v>0</v>
      </c>
      <c r="AH657" s="77">
        <f>IF(AND($D657=3,$J657="Oil"),'AMI Ref (2)'!$K$8,IF(AND($D657=3,$J657="Gas"),'AMI Ref (2)'!$L$8,IF(AND($D657=3,$J657="Electric"),'AMI Ref (2)'!$M$8,IF(AND($D657=3,$J657="N/A"),0,0))))</f>
        <v>0</v>
      </c>
      <c r="AI657" s="77">
        <f>IF(AND($D657=4,$J657="Oil"),'AMI Ref (2)'!$K$9,IF(AND($D657=4,$J657="Gas"),'AMI Ref (2)'!$L$9,IF(AND($D657=4,$J657="Electric"),'AMI Ref (2)'!$M$9,IF(AND($D657=4,$J657="N/A"),0,0))))</f>
        <v>0</v>
      </c>
      <c r="AJ657" s="77">
        <f>IF(AND($D657=5,$J657="Oil"),'AMI Ref (2)'!$K$10,IF(AND($D657=5,$J657="Gas"),'AMI Ref (2)'!$L$10,IF(AND($D657=5,$J657="Electric"),'AMI Ref (2)'!$M$10,IF(AND($D657=5,$J657="N/A"),0,0))))</f>
        <v>0</v>
      </c>
      <c r="AK657" s="42"/>
      <c r="AL657" s="77">
        <f>IF(AND($D657=0,$K657="Oil"),'AMI Ref (2)'!$N$5,IF(AND($D657=0,$K657="Gas"),'AMI Ref (2)'!$O$5,IF(AND($D657=0,$K657="Electric"),'AMI Ref (2)'!$P$5,IF(AND($D657=0,$K657="N/A"),0,0))))</f>
        <v>0</v>
      </c>
      <c r="AM657" s="77">
        <f>IF(AND($D657=1,$K657="Oil"),'AMI Ref (2)'!$N$6,IF(AND($D657=1,$K657="Gas"),'AMI Ref (2)'!$O$6,IF(AND($D657=1,$K657="Electric"),'AMI Ref (2)'!$P$6,IF(AND($D657=1,$K657="N/A"),0,0))))</f>
        <v>0</v>
      </c>
      <c r="AN657" s="77">
        <f>IF(AND($D657=2,$K657="Oil"),'AMI Ref (2)'!$N$7,IF(AND($D657=2,$K657="Gas"),'AMI Ref (2)'!$O$7,IF(AND($D657=2,$K657="Electric"),'AMI Ref (2)'!$P$7,IF(AND($D657=2,$K657="N/A"),0,0))))</f>
        <v>0</v>
      </c>
      <c r="AO657" s="77">
        <f>IF(AND($D657=3,$K657="Oil"),'AMI Ref (2)'!$N$8,IF(AND($D657=3,$K657="Gas"),'AMI Ref (2)'!$O$8,IF(AND($D657=3,$K657="Electric"),'AMI Ref (2)'!$P$8,IF(AND($D657=3,$K657="N/A"),0,0))))</f>
        <v>0</v>
      </c>
      <c r="AP657" s="77">
        <f>IF(AND($D657=4,$K657="Oil"),'AMI Ref (2)'!$N$9,IF(AND($D657=4,$K657="Gas"),'AMI Ref (2)'!$O$9,IF(AND($D657=4,$K657="Electric"),'AMI Ref (2)'!$P$9,IF(AND($D657=4,$K657="N/A"),0,0))))</f>
        <v>0</v>
      </c>
      <c r="AQ657" s="77">
        <f>IF(AND($D657=5,$K657="Oil"),'AMI Ref (2)'!$N$10,IF(AND($D657=5,$K657="Gas"),'AMI Ref (2)'!$O$10,IF(AND($D657=5,$K657="Electric"),'AMI Ref (2)'!$P$10,IF(AND($D657=5,$K657="N/A"),0,0))))</f>
        <v>0</v>
      </c>
      <c r="AR657" s="86">
        <f t="shared" si="152"/>
        <v>0</v>
      </c>
      <c r="AS657" s="87" t="e">
        <f t="shared" si="153"/>
        <v>#N/A</v>
      </c>
    </row>
    <row r="658" spans="1:45" x14ac:dyDescent="0.2">
      <c r="A658" s="68">
        <v>656</v>
      </c>
      <c r="B658" s="79">
        <f>Input!E673</f>
        <v>0</v>
      </c>
      <c r="C658" s="79">
        <f>Input!F673</f>
        <v>0</v>
      </c>
      <c r="D658" s="79">
        <f>Input!G673</f>
        <v>0</v>
      </c>
      <c r="E658" s="79">
        <f>Input!H673</f>
        <v>0</v>
      </c>
      <c r="F658" s="80">
        <f>Input!I673</f>
        <v>0</v>
      </c>
      <c r="G658" s="80">
        <f>Input!J673</f>
        <v>0</v>
      </c>
      <c r="H658" s="79">
        <f>Input!K673</f>
        <v>0</v>
      </c>
      <c r="I658" s="79">
        <f>Input!L673</f>
        <v>0</v>
      </c>
      <c r="J658" s="79">
        <f>Input!M673</f>
        <v>0</v>
      </c>
      <c r="K658" s="79">
        <f>Input!N673</f>
        <v>0</v>
      </c>
      <c r="L658" s="79">
        <f>Input!O673</f>
        <v>0</v>
      </c>
      <c r="M658" s="81" t="str">
        <f t="shared" si="144"/>
        <v/>
      </c>
      <c r="N658" s="82">
        <f t="shared" si="145"/>
        <v>0</v>
      </c>
      <c r="O658" s="83">
        <f>Input!C673</f>
        <v>0</v>
      </c>
      <c r="P658" s="83"/>
      <c r="R658" s="11">
        <f t="shared" si="141"/>
        <v>0</v>
      </c>
      <c r="S658" s="15" t="str">
        <f t="shared" si="142"/>
        <v xml:space="preserve"> </v>
      </c>
      <c r="T658" s="15"/>
      <c r="U658" s="12">
        <f t="shared" si="146"/>
        <v>0</v>
      </c>
      <c r="V658" s="12">
        <f t="shared" si="147"/>
        <v>0</v>
      </c>
      <c r="W658" s="12">
        <f t="shared" si="148"/>
        <v>0</v>
      </c>
      <c r="X658" s="12">
        <f t="shared" si="149"/>
        <v>0</v>
      </c>
      <c r="Y658" s="12">
        <f t="shared" si="150"/>
        <v>0</v>
      </c>
      <c r="Z658" s="12">
        <f t="shared" si="151"/>
        <v>0</v>
      </c>
      <c r="AA658" s="12">
        <f t="shared" si="140"/>
        <v>0</v>
      </c>
      <c r="AB658" s="12" t="str">
        <f t="shared" si="143"/>
        <v>00</v>
      </c>
      <c r="AC658" s="85" t="e">
        <f>VLOOKUP(AB658,'AMI Ref (2)'!T:U,2,FALSE)</f>
        <v>#N/A</v>
      </c>
      <c r="AD658" s="86"/>
      <c r="AE658" s="77">
        <f>IF(AND($D658=0,$J658="Oil"),'AMI Ref (2)'!$K$5,IF(AND($D658=0,$J658="Gas"),'AMI Ref (2)'!$L$5,IF(AND($D658=0,$J658="Electric"),'AMI Ref (2)'!$M$5,IF(AND($D658=0,$J658="N/A"),0,0))))</f>
        <v>0</v>
      </c>
      <c r="AF658" s="77">
        <f>IF(AND($D658=1,$J658="Oil"),'AMI Ref (2)'!$K$6,IF(AND($D658=1,$J658="Gas"),'AMI Ref (2)'!$L$6,IF(AND($D658=1,$J658="Electric"),'AMI Ref (2)'!$M$6,IF(AND($D658=1,$J658="N/A"),0,0))))</f>
        <v>0</v>
      </c>
      <c r="AG658" s="77">
        <f>IF(AND($D658=2,$J658="Oil"),'AMI Ref (2)'!$K$7,IF(AND($D658=2,$J658="Gas"),'AMI Ref (2)'!$L$7,IF(AND($D658=2,$J658="Electric"),'AMI Ref (2)'!$M$7,IF(AND($D658=2,$J658="N/A"),0,0))))</f>
        <v>0</v>
      </c>
      <c r="AH658" s="77">
        <f>IF(AND($D658=3,$J658="Oil"),'AMI Ref (2)'!$K$8,IF(AND($D658=3,$J658="Gas"),'AMI Ref (2)'!$L$8,IF(AND($D658=3,$J658="Electric"),'AMI Ref (2)'!$M$8,IF(AND($D658=3,$J658="N/A"),0,0))))</f>
        <v>0</v>
      </c>
      <c r="AI658" s="77">
        <f>IF(AND($D658=4,$J658="Oil"),'AMI Ref (2)'!$K$9,IF(AND($D658=4,$J658="Gas"),'AMI Ref (2)'!$L$9,IF(AND($D658=4,$J658="Electric"),'AMI Ref (2)'!$M$9,IF(AND($D658=4,$J658="N/A"),0,0))))</f>
        <v>0</v>
      </c>
      <c r="AJ658" s="77">
        <f>IF(AND($D658=5,$J658="Oil"),'AMI Ref (2)'!$K$10,IF(AND($D658=5,$J658="Gas"),'AMI Ref (2)'!$L$10,IF(AND($D658=5,$J658="Electric"),'AMI Ref (2)'!$M$10,IF(AND($D658=5,$J658="N/A"),0,0))))</f>
        <v>0</v>
      </c>
      <c r="AK658" s="42"/>
      <c r="AL658" s="77">
        <f>IF(AND($D658=0,$K658="Oil"),'AMI Ref (2)'!$N$5,IF(AND($D658=0,$K658="Gas"),'AMI Ref (2)'!$O$5,IF(AND($D658=0,$K658="Electric"),'AMI Ref (2)'!$P$5,IF(AND($D658=0,$K658="N/A"),0,0))))</f>
        <v>0</v>
      </c>
      <c r="AM658" s="77">
        <f>IF(AND($D658=1,$K658="Oil"),'AMI Ref (2)'!$N$6,IF(AND($D658=1,$K658="Gas"),'AMI Ref (2)'!$O$6,IF(AND($D658=1,$K658="Electric"),'AMI Ref (2)'!$P$6,IF(AND($D658=1,$K658="N/A"),0,0))))</f>
        <v>0</v>
      </c>
      <c r="AN658" s="77">
        <f>IF(AND($D658=2,$K658="Oil"),'AMI Ref (2)'!$N$7,IF(AND($D658=2,$K658="Gas"),'AMI Ref (2)'!$O$7,IF(AND($D658=2,$K658="Electric"),'AMI Ref (2)'!$P$7,IF(AND($D658=2,$K658="N/A"),0,0))))</f>
        <v>0</v>
      </c>
      <c r="AO658" s="77">
        <f>IF(AND($D658=3,$K658="Oil"),'AMI Ref (2)'!$N$8,IF(AND($D658=3,$K658="Gas"),'AMI Ref (2)'!$O$8,IF(AND($D658=3,$K658="Electric"),'AMI Ref (2)'!$P$8,IF(AND($D658=3,$K658="N/A"),0,0))))</f>
        <v>0</v>
      </c>
      <c r="AP658" s="77">
        <f>IF(AND($D658=4,$K658="Oil"),'AMI Ref (2)'!$N$9,IF(AND($D658=4,$K658="Gas"),'AMI Ref (2)'!$O$9,IF(AND($D658=4,$K658="Electric"),'AMI Ref (2)'!$P$9,IF(AND($D658=4,$K658="N/A"),0,0))))</f>
        <v>0</v>
      </c>
      <c r="AQ658" s="77">
        <f>IF(AND($D658=5,$K658="Oil"),'AMI Ref (2)'!$N$10,IF(AND($D658=5,$K658="Gas"),'AMI Ref (2)'!$O$10,IF(AND($D658=5,$K658="Electric"),'AMI Ref (2)'!$P$10,IF(AND($D658=5,$K658="N/A"),0,0))))</f>
        <v>0</v>
      </c>
      <c r="AR658" s="86">
        <f t="shared" si="152"/>
        <v>0</v>
      </c>
      <c r="AS658" s="87" t="e">
        <f t="shared" si="153"/>
        <v>#N/A</v>
      </c>
    </row>
    <row r="659" spans="1:45" x14ac:dyDescent="0.2">
      <c r="A659" s="68">
        <v>657</v>
      </c>
      <c r="B659" s="79">
        <f>Input!E674</f>
        <v>0</v>
      </c>
      <c r="C659" s="79">
        <f>Input!F674</f>
        <v>0</v>
      </c>
      <c r="D659" s="79">
        <f>Input!G674</f>
        <v>0</v>
      </c>
      <c r="E659" s="79">
        <f>Input!H674</f>
        <v>0</v>
      </c>
      <c r="F659" s="80">
        <f>Input!I674</f>
        <v>0</v>
      </c>
      <c r="G659" s="80">
        <f>Input!J674</f>
        <v>0</v>
      </c>
      <c r="H659" s="79">
        <f>Input!K674</f>
        <v>0</v>
      </c>
      <c r="I659" s="79">
        <f>Input!L674</f>
        <v>0</v>
      </c>
      <c r="J659" s="79">
        <f>Input!M674</f>
        <v>0</v>
      </c>
      <c r="K659" s="79">
        <f>Input!N674</f>
        <v>0</v>
      </c>
      <c r="L659" s="79">
        <f>Input!O674</f>
        <v>0</v>
      </c>
      <c r="M659" s="81" t="str">
        <f t="shared" si="144"/>
        <v/>
      </c>
      <c r="N659" s="82">
        <f t="shared" si="145"/>
        <v>0</v>
      </c>
      <c r="O659" s="83">
        <f>Input!C674</f>
        <v>0</v>
      </c>
      <c r="P659" s="83"/>
      <c r="R659" s="11">
        <f t="shared" si="141"/>
        <v>0</v>
      </c>
      <c r="S659" s="15" t="str">
        <f t="shared" si="142"/>
        <v xml:space="preserve"> </v>
      </c>
      <c r="T659" s="15"/>
      <c r="U659" s="12">
        <f t="shared" si="146"/>
        <v>0</v>
      </c>
      <c r="V659" s="12">
        <f t="shared" si="147"/>
        <v>0</v>
      </c>
      <c r="W659" s="12">
        <f t="shared" si="148"/>
        <v>0</v>
      </c>
      <c r="X659" s="12">
        <f t="shared" si="149"/>
        <v>0</v>
      </c>
      <c r="Y659" s="12">
        <f t="shared" si="150"/>
        <v>0</v>
      </c>
      <c r="Z659" s="12">
        <f t="shared" si="151"/>
        <v>0</v>
      </c>
      <c r="AA659" s="12">
        <f t="shared" si="140"/>
        <v>0</v>
      </c>
      <c r="AB659" s="12" t="str">
        <f t="shared" si="143"/>
        <v>00</v>
      </c>
      <c r="AC659" s="85" t="e">
        <f>VLOOKUP(AB659,'AMI Ref (2)'!T:U,2,FALSE)</f>
        <v>#N/A</v>
      </c>
      <c r="AD659" s="86"/>
      <c r="AE659" s="77">
        <f>IF(AND($D659=0,$J659="Oil"),'AMI Ref (2)'!$K$5,IF(AND($D659=0,$J659="Gas"),'AMI Ref (2)'!$L$5,IF(AND($D659=0,$J659="Electric"),'AMI Ref (2)'!$M$5,IF(AND($D659=0,$J659="N/A"),0,0))))</f>
        <v>0</v>
      </c>
      <c r="AF659" s="77">
        <f>IF(AND($D659=1,$J659="Oil"),'AMI Ref (2)'!$K$6,IF(AND($D659=1,$J659="Gas"),'AMI Ref (2)'!$L$6,IF(AND($D659=1,$J659="Electric"),'AMI Ref (2)'!$M$6,IF(AND($D659=1,$J659="N/A"),0,0))))</f>
        <v>0</v>
      </c>
      <c r="AG659" s="77">
        <f>IF(AND($D659=2,$J659="Oil"),'AMI Ref (2)'!$K$7,IF(AND($D659=2,$J659="Gas"),'AMI Ref (2)'!$L$7,IF(AND($D659=2,$J659="Electric"),'AMI Ref (2)'!$M$7,IF(AND($D659=2,$J659="N/A"),0,0))))</f>
        <v>0</v>
      </c>
      <c r="AH659" s="77">
        <f>IF(AND($D659=3,$J659="Oil"),'AMI Ref (2)'!$K$8,IF(AND($D659=3,$J659="Gas"),'AMI Ref (2)'!$L$8,IF(AND($D659=3,$J659="Electric"),'AMI Ref (2)'!$M$8,IF(AND($D659=3,$J659="N/A"),0,0))))</f>
        <v>0</v>
      </c>
      <c r="AI659" s="77">
        <f>IF(AND($D659=4,$J659="Oil"),'AMI Ref (2)'!$K$9,IF(AND($D659=4,$J659="Gas"),'AMI Ref (2)'!$L$9,IF(AND($D659=4,$J659="Electric"),'AMI Ref (2)'!$M$9,IF(AND($D659=4,$J659="N/A"),0,0))))</f>
        <v>0</v>
      </c>
      <c r="AJ659" s="77">
        <f>IF(AND($D659=5,$J659="Oil"),'AMI Ref (2)'!$K$10,IF(AND($D659=5,$J659="Gas"),'AMI Ref (2)'!$L$10,IF(AND($D659=5,$J659="Electric"),'AMI Ref (2)'!$M$10,IF(AND($D659=5,$J659="N/A"),0,0))))</f>
        <v>0</v>
      </c>
      <c r="AK659" s="42"/>
      <c r="AL659" s="77">
        <f>IF(AND($D659=0,$K659="Oil"),'AMI Ref (2)'!$N$5,IF(AND($D659=0,$K659="Gas"),'AMI Ref (2)'!$O$5,IF(AND($D659=0,$K659="Electric"),'AMI Ref (2)'!$P$5,IF(AND($D659=0,$K659="N/A"),0,0))))</f>
        <v>0</v>
      </c>
      <c r="AM659" s="77">
        <f>IF(AND($D659=1,$K659="Oil"),'AMI Ref (2)'!$N$6,IF(AND($D659=1,$K659="Gas"),'AMI Ref (2)'!$O$6,IF(AND($D659=1,$K659="Electric"),'AMI Ref (2)'!$P$6,IF(AND($D659=1,$K659="N/A"),0,0))))</f>
        <v>0</v>
      </c>
      <c r="AN659" s="77">
        <f>IF(AND($D659=2,$K659="Oil"),'AMI Ref (2)'!$N$7,IF(AND($D659=2,$K659="Gas"),'AMI Ref (2)'!$O$7,IF(AND($D659=2,$K659="Electric"),'AMI Ref (2)'!$P$7,IF(AND($D659=2,$K659="N/A"),0,0))))</f>
        <v>0</v>
      </c>
      <c r="AO659" s="77">
        <f>IF(AND($D659=3,$K659="Oil"),'AMI Ref (2)'!$N$8,IF(AND($D659=3,$K659="Gas"),'AMI Ref (2)'!$O$8,IF(AND($D659=3,$K659="Electric"),'AMI Ref (2)'!$P$8,IF(AND($D659=3,$K659="N/A"),0,0))))</f>
        <v>0</v>
      </c>
      <c r="AP659" s="77">
        <f>IF(AND($D659=4,$K659="Oil"),'AMI Ref (2)'!$N$9,IF(AND($D659=4,$K659="Gas"),'AMI Ref (2)'!$O$9,IF(AND($D659=4,$K659="Electric"),'AMI Ref (2)'!$P$9,IF(AND($D659=4,$K659="N/A"),0,0))))</f>
        <v>0</v>
      </c>
      <c r="AQ659" s="77">
        <f>IF(AND($D659=5,$K659="Oil"),'AMI Ref (2)'!$N$10,IF(AND($D659=5,$K659="Gas"),'AMI Ref (2)'!$O$10,IF(AND($D659=5,$K659="Electric"),'AMI Ref (2)'!$P$10,IF(AND($D659=5,$K659="N/A"),0,0))))</f>
        <v>0</v>
      </c>
      <c r="AR659" s="86">
        <f t="shared" si="152"/>
        <v>0</v>
      </c>
      <c r="AS659" s="87" t="e">
        <f t="shared" si="153"/>
        <v>#N/A</v>
      </c>
    </row>
    <row r="660" spans="1:45" x14ac:dyDescent="0.2">
      <c r="A660" s="68">
        <v>658</v>
      </c>
      <c r="B660" s="79">
        <f>Input!E675</f>
        <v>0</v>
      </c>
      <c r="C660" s="79">
        <f>Input!F675</f>
        <v>0</v>
      </c>
      <c r="D660" s="79">
        <f>Input!G675</f>
        <v>0</v>
      </c>
      <c r="E660" s="79">
        <f>Input!H675</f>
        <v>0</v>
      </c>
      <c r="F660" s="80">
        <f>Input!I675</f>
        <v>0</v>
      </c>
      <c r="G660" s="80">
        <f>Input!J675</f>
        <v>0</v>
      </c>
      <c r="H660" s="79">
        <f>Input!K675</f>
        <v>0</v>
      </c>
      <c r="I660" s="79">
        <f>Input!L675</f>
        <v>0</v>
      </c>
      <c r="J660" s="79">
        <f>Input!M675</f>
        <v>0</v>
      </c>
      <c r="K660" s="79">
        <f>Input!N675</f>
        <v>0</v>
      </c>
      <c r="L660" s="79">
        <f>Input!O675</f>
        <v>0</v>
      </c>
      <c r="M660" s="81" t="str">
        <f t="shared" si="144"/>
        <v/>
      </c>
      <c r="N660" s="82">
        <f t="shared" si="145"/>
        <v>0</v>
      </c>
      <c r="O660" s="83">
        <f>Input!C675</f>
        <v>0</v>
      </c>
      <c r="P660" s="83"/>
      <c r="R660" s="11">
        <f t="shared" si="141"/>
        <v>0</v>
      </c>
      <c r="S660" s="15" t="str">
        <f t="shared" si="142"/>
        <v xml:space="preserve"> </v>
      </c>
      <c r="T660" s="15"/>
      <c r="U660" s="12">
        <f t="shared" si="146"/>
        <v>0</v>
      </c>
      <c r="V660" s="12">
        <f t="shared" si="147"/>
        <v>0</v>
      </c>
      <c r="W660" s="12">
        <f t="shared" si="148"/>
        <v>0</v>
      </c>
      <c r="X660" s="12">
        <f t="shared" si="149"/>
        <v>0</v>
      </c>
      <c r="Y660" s="12">
        <f t="shared" si="150"/>
        <v>0</v>
      </c>
      <c r="Z660" s="12">
        <f t="shared" si="151"/>
        <v>0</v>
      </c>
      <c r="AA660" s="12">
        <f t="shared" si="140"/>
        <v>0</v>
      </c>
      <c r="AB660" s="12" t="str">
        <f t="shared" si="143"/>
        <v>00</v>
      </c>
      <c r="AC660" s="85" t="e">
        <f>VLOOKUP(AB660,'AMI Ref (2)'!T:U,2,FALSE)</f>
        <v>#N/A</v>
      </c>
      <c r="AD660" s="86"/>
      <c r="AE660" s="77">
        <f>IF(AND($D660=0,$J660="Oil"),'AMI Ref (2)'!$K$5,IF(AND($D660=0,$J660="Gas"),'AMI Ref (2)'!$L$5,IF(AND($D660=0,$J660="Electric"),'AMI Ref (2)'!$M$5,IF(AND($D660=0,$J660="N/A"),0,0))))</f>
        <v>0</v>
      </c>
      <c r="AF660" s="77">
        <f>IF(AND($D660=1,$J660="Oil"),'AMI Ref (2)'!$K$6,IF(AND($D660=1,$J660="Gas"),'AMI Ref (2)'!$L$6,IF(AND($D660=1,$J660="Electric"),'AMI Ref (2)'!$M$6,IF(AND($D660=1,$J660="N/A"),0,0))))</f>
        <v>0</v>
      </c>
      <c r="AG660" s="77">
        <f>IF(AND($D660=2,$J660="Oil"),'AMI Ref (2)'!$K$7,IF(AND($D660=2,$J660="Gas"),'AMI Ref (2)'!$L$7,IF(AND($D660=2,$J660="Electric"),'AMI Ref (2)'!$M$7,IF(AND($D660=2,$J660="N/A"),0,0))))</f>
        <v>0</v>
      </c>
      <c r="AH660" s="77">
        <f>IF(AND($D660=3,$J660="Oil"),'AMI Ref (2)'!$K$8,IF(AND($D660=3,$J660="Gas"),'AMI Ref (2)'!$L$8,IF(AND($D660=3,$J660="Electric"),'AMI Ref (2)'!$M$8,IF(AND($D660=3,$J660="N/A"),0,0))))</f>
        <v>0</v>
      </c>
      <c r="AI660" s="77">
        <f>IF(AND($D660=4,$J660="Oil"),'AMI Ref (2)'!$K$9,IF(AND($D660=4,$J660="Gas"),'AMI Ref (2)'!$L$9,IF(AND($D660=4,$J660="Electric"),'AMI Ref (2)'!$M$9,IF(AND($D660=4,$J660="N/A"),0,0))))</f>
        <v>0</v>
      </c>
      <c r="AJ660" s="77">
        <f>IF(AND($D660=5,$J660="Oil"),'AMI Ref (2)'!$K$10,IF(AND($D660=5,$J660="Gas"),'AMI Ref (2)'!$L$10,IF(AND($D660=5,$J660="Electric"),'AMI Ref (2)'!$M$10,IF(AND($D660=5,$J660="N/A"),0,0))))</f>
        <v>0</v>
      </c>
      <c r="AK660" s="42"/>
      <c r="AL660" s="77">
        <f>IF(AND($D660=0,$K660="Oil"),'AMI Ref (2)'!$N$5,IF(AND($D660=0,$K660="Gas"),'AMI Ref (2)'!$O$5,IF(AND($D660=0,$K660="Electric"),'AMI Ref (2)'!$P$5,IF(AND($D660=0,$K660="N/A"),0,0))))</f>
        <v>0</v>
      </c>
      <c r="AM660" s="77">
        <f>IF(AND($D660=1,$K660="Oil"),'AMI Ref (2)'!$N$6,IF(AND($D660=1,$K660="Gas"),'AMI Ref (2)'!$O$6,IF(AND($D660=1,$K660="Electric"),'AMI Ref (2)'!$P$6,IF(AND($D660=1,$K660="N/A"),0,0))))</f>
        <v>0</v>
      </c>
      <c r="AN660" s="77">
        <f>IF(AND($D660=2,$K660="Oil"),'AMI Ref (2)'!$N$7,IF(AND($D660=2,$K660="Gas"),'AMI Ref (2)'!$O$7,IF(AND($D660=2,$K660="Electric"),'AMI Ref (2)'!$P$7,IF(AND($D660=2,$K660="N/A"),0,0))))</f>
        <v>0</v>
      </c>
      <c r="AO660" s="77">
        <f>IF(AND($D660=3,$K660="Oil"),'AMI Ref (2)'!$N$8,IF(AND($D660=3,$K660="Gas"),'AMI Ref (2)'!$O$8,IF(AND($D660=3,$K660="Electric"),'AMI Ref (2)'!$P$8,IF(AND($D660=3,$K660="N/A"),0,0))))</f>
        <v>0</v>
      </c>
      <c r="AP660" s="77">
        <f>IF(AND($D660=4,$K660="Oil"),'AMI Ref (2)'!$N$9,IF(AND($D660=4,$K660="Gas"),'AMI Ref (2)'!$O$9,IF(AND($D660=4,$K660="Electric"),'AMI Ref (2)'!$P$9,IF(AND($D660=4,$K660="N/A"),0,0))))</f>
        <v>0</v>
      </c>
      <c r="AQ660" s="77">
        <f>IF(AND($D660=5,$K660="Oil"),'AMI Ref (2)'!$N$10,IF(AND($D660=5,$K660="Gas"),'AMI Ref (2)'!$O$10,IF(AND($D660=5,$K660="Electric"),'AMI Ref (2)'!$P$10,IF(AND($D660=5,$K660="N/A"),0,0))))</f>
        <v>0</v>
      </c>
      <c r="AR660" s="86">
        <f t="shared" si="152"/>
        <v>0</v>
      </c>
      <c r="AS660" s="87" t="e">
        <f t="shared" si="153"/>
        <v>#N/A</v>
      </c>
    </row>
    <row r="661" spans="1:45" x14ac:dyDescent="0.2">
      <c r="A661" s="68">
        <v>659</v>
      </c>
      <c r="B661" s="79">
        <f>Input!E676</f>
        <v>0</v>
      </c>
      <c r="C661" s="79">
        <f>Input!F676</f>
        <v>0</v>
      </c>
      <c r="D661" s="79">
        <f>Input!G676</f>
        <v>0</v>
      </c>
      <c r="E661" s="79">
        <f>Input!H676</f>
        <v>0</v>
      </c>
      <c r="F661" s="80">
        <f>Input!I676</f>
        <v>0</v>
      </c>
      <c r="G661" s="80">
        <f>Input!J676</f>
        <v>0</v>
      </c>
      <c r="H661" s="79">
        <f>Input!K676</f>
        <v>0</v>
      </c>
      <c r="I661" s="79">
        <f>Input!L676</f>
        <v>0</v>
      </c>
      <c r="J661" s="79">
        <f>Input!M676</f>
        <v>0</v>
      </c>
      <c r="K661" s="79">
        <f>Input!N676</f>
        <v>0</v>
      </c>
      <c r="L661" s="79">
        <f>Input!O676</f>
        <v>0</v>
      </c>
      <c r="M661" s="81" t="str">
        <f t="shared" si="144"/>
        <v/>
      </c>
      <c r="N661" s="82">
        <f t="shared" si="145"/>
        <v>0</v>
      </c>
      <c r="O661" s="83">
        <f>Input!C676</f>
        <v>0</v>
      </c>
      <c r="P661" s="83"/>
      <c r="R661" s="11">
        <f t="shared" si="141"/>
        <v>0</v>
      </c>
      <c r="S661" s="15" t="str">
        <f t="shared" si="142"/>
        <v xml:space="preserve"> </v>
      </c>
      <c r="T661" s="15"/>
      <c r="U661" s="12">
        <f t="shared" si="146"/>
        <v>0</v>
      </c>
      <c r="V661" s="12">
        <f t="shared" si="147"/>
        <v>0</v>
      </c>
      <c r="W661" s="12">
        <f t="shared" si="148"/>
        <v>0</v>
      </c>
      <c r="X661" s="12">
        <f t="shared" si="149"/>
        <v>0</v>
      </c>
      <c r="Y661" s="12">
        <f t="shared" si="150"/>
        <v>0</v>
      </c>
      <c r="Z661" s="12">
        <f t="shared" si="151"/>
        <v>0</v>
      </c>
      <c r="AA661" s="12">
        <f t="shared" si="140"/>
        <v>0</v>
      </c>
      <c r="AB661" s="12" t="str">
        <f t="shared" si="143"/>
        <v>00</v>
      </c>
      <c r="AC661" s="85" t="e">
        <f>VLOOKUP(AB661,'AMI Ref (2)'!T:U,2,FALSE)</f>
        <v>#N/A</v>
      </c>
      <c r="AD661" s="86"/>
      <c r="AE661" s="77">
        <f>IF(AND($D661=0,$J661="Oil"),'AMI Ref (2)'!$K$5,IF(AND($D661=0,$J661="Gas"),'AMI Ref (2)'!$L$5,IF(AND($D661=0,$J661="Electric"),'AMI Ref (2)'!$M$5,IF(AND($D661=0,$J661="N/A"),0,0))))</f>
        <v>0</v>
      </c>
      <c r="AF661" s="77">
        <f>IF(AND($D661=1,$J661="Oil"),'AMI Ref (2)'!$K$6,IF(AND($D661=1,$J661="Gas"),'AMI Ref (2)'!$L$6,IF(AND($D661=1,$J661="Electric"),'AMI Ref (2)'!$M$6,IF(AND($D661=1,$J661="N/A"),0,0))))</f>
        <v>0</v>
      </c>
      <c r="AG661" s="77">
        <f>IF(AND($D661=2,$J661="Oil"),'AMI Ref (2)'!$K$7,IF(AND($D661=2,$J661="Gas"),'AMI Ref (2)'!$L$7,IF(AND($D661=2,$J661="Electric"),'AMI Ref (2)'!$M$7,IF(AND($D661=2,$J661="N/A"),0,0))))</f>
        <v>0</v>
      </c>
      <c r="AH661" s="77">
        <f>IF(AND($D661=3,$J661="Oil"),'AMI Ref (2)'!$K$8,IF(AND($D661=3,$J661="Gas"),'AMI Ref (2)'!$L$8,IF(AND($D661=3,$J661="Electric"),'AMI Ref (2)'!$M$8,IF(AND($D661=3,$J661="N/A"),0,0))))</f>
        <v>0</v>
      </c>
      <c r="AI661" s="77">
        <f>IF(AND($D661=4,$J661="Oil"),'AMI Ref (2)'!$K$9,IF(AND($D661=4,$J661="Gas"),'AMI Ref (2)'!$L$9,IF(AND($D661=4,$J661="Electric"),'AMI Ref (2)'!$M$9,IF(AND($D661=4,$J661="N/A"),0,0))))</f>
        <v>0</v>
      </c>
      <c r="AJ661" s="77">
        <f>IF(AND($D661=5,$J661="Oil"),'AMI Ref (2)'!$K$10,IF(AND($D661=5,$J661="Gas"),'AMI Ref (2)'!$L$10,IF(AND($D661=5,$J661="Electric"),'AMI Ref (2)'!$M$10,IF(AND($D661=5,$J661="N/A"),0,0))))</f>
        <v>0</v>
      </c>
      <c r="AK661" s="42"/>
      <c r="AL661" s="77">
        <f>IF(AND($D661=0,$K661="Oil"),'AMI Ref (2)'!$N$5,IF(AND($D661=0,$K661="Gas"),'AMI Ref (2)'!$O$5,IF(AND($D661=0,$K661="Electric"),'AMI Ref (2)'!$P$5,IF(AND($D661=0,$K661="N/A"),0,0))))</f>
        <v>0</v>
      </c>
      <c r="AM661" s="77">
        <f>IF(AND($D661=1,$K661="Oil"),'AMI Ref (2)'!$N$6,IF(AND($D661=1,$K661="Gas"),'AMI Ref (2)'!$O$6,IF(AND($D661=1,$K661="Electric"),'AMI Ref (2)'!$P$6,IF(AND($D661=1,$K661="N/A"),0,0))))</f>
        <v>0</v>
      </c>
      <c r="AN661" s="77">
        <f>IF(AND($D661=2,$K661="Oil"),'AMI Ref (2)'!$N$7,IF(AND($D661=2,$K661="Gas"),'AMI Ref (2)'!$O$7,IF(AND($D661=2,$K661="Electric"),'AMI Ref (2)'!$P$7,IF(AND($D661=2,$K661="N/A"),0,0))))</f>
        <v>0</v>
      </c>
      <c r="AO661" s="77">
        <f>IF(AND($D661=3,$K661="Oil"),'AMI Ref (2)'!$N$8,IF(AND($D661=3,$K661="Gas"),'AMI Ref (2)'!$O$8,IF(AND($D661=3,$K661="Electric"),'AMI Ref (2)'!$P$8,IF(AND($D661=3,$K661="N/A"),0,0))))</f>
        <v>0</v>
      </c>
      <c r="AP661" s="77">
        <f>IF(AND($D661=4,$K661="Oil"),'AMI Ref (2)'!$N$9,IF(AND($D661=4,$K661="Gas"),'AMI Ref (2)'!$O$9,IF(AND($D661=4,$K661="Electric"),'AMI Ref (2)'!$P$9,IF(AND($D661=4,$K661="N/A"),0,0))))</f>
        <v>0</v>
      </c>
      <c r="AQ661" s="77">
        <f>IF(AND($D661=5,$K661="Oil"),'AMI Ref (2)'!$N$10,IF(AND($D661=5,$K661="Gas"),'AMI Ref (2)'!$O$10,IF(AND($D661=5,$K661="Electric"),'AMI Ref (2)'!$P$10,IF(AND($D661=5,$K661="N/A"),0,0))))</f>
        <v>0</v>
      </c>
      <c r="AR661" s="86">
        <f t="shared" si="152"/>
        <v>0</v>
      </c>
      <c r="AS661" s="87" t="e">
        <f t="shared" si="153"/>
        <v>#N/A</v>
      </c>
    </row>
    <row r="662" spans="1:45" x14ac:dyDescent="0.2">
      <c r="A662" s="68">
        <v>660</v>
      </c>
      <c r="B662" s="79">
        <f>Input!E677</f>
        <v>0</v>
      </c>
      <c r="C662" s="79">
        <f>Input!F677</f>
        <v>0</v>
      </c>
      <c r="D662" s="79">
        <f>Input!G677</f>
        <v>0</v>
      </c>
      <c r="E662" s="79">
        <f>Input!H677</f>
        <v>0</v>
      </c>
      <c r="F662" s="80">
        <f>Input!I677</f>
        <v>0</v>
      </c>
      <c r="G662" s="80">
        <f>Input!J677</f>
        <v>0</v>
      </c>
      <c r="H662" s="79">
        <f>Input!K677</f>
        <v>0</v>
      </c>
      <c r="I662" s="79">
        <f>Input!L677</f>
        <v>0</v>
      </c>
      <c r="J662" s="79">
        <f>Input!M677</f>
        <v>0</v>
      </c>
      <c r="K662" s="79">
        <f>Input!N677</f>
        <v>0</v>
      </c>
      <c r="L662" s="79">
        <f>Input!O677</f>
        <v>0</v>
      </c>
      <c r="M662" s="81" t="str">
        <f t="shared" si="144"/>
        <v/>
      </c>
      <c r="N662" s="82">
        <f t="shared" si="145"/>
        <v>0</v>
      </c>
      <c r="O662" s="83">
        <f>Input!C677</f>
        <v>0</v>
      </c>
      <c r="P662" s="83"/>
      <c r="R662" s="11">
        <f t="shared" si="141"/>
        <v>0</v>
      </c>
      <c r="S662" s="15" t="str">
        <f t="shared" si="142"/>
        <v xml:space="preserve"> </v>
      </c>
      <c r="T662" s="15"/>
      <c r="U662" s="12">
        <f t="shared" si="146"/>
        <v>0</v>
      </c>
      <c r="V662" s="12">
        <f t="shared" si="147"/>
        <v>0</v>
      </c>
      <c r="W662" s="12">
        <f t="shared" si="148"/>
        <v>0</v>
      </c>
      <c r="X662" s="12">
        <f t="shared" si="149"/>
        <v>0</v>
      </c>
      <c r="Y662" s="12">
        <f t="shared" si="150"/>
        <v>0</v>
      </c>
      <c r="Z662" s="12">
        <f t="shared" si="151"/>
        <v>0</v>
      </c>
      <c r="AA662" s="12">
        <f t="shared" si="140"/>
        <v>0</v>
      </c>
      <c r="AB662" s="12" t="str">
        <f t="shared" si="143"/>
        <v>00</v>
      </c>
      <c r="AC662" s="85" t="e">
        <f>VLOOKUP(AB662,'AMI Ref (2)'!T:U,2,FALSE)</f>
        <v>#N/A</v>
      </c>
      <c r="AD662" s="86"/>
      <c r="AE662" s="77">
        <f>IF(AND($D662=0,$J662="Oil"),'AMI Ref (2)'!$K$5,IF(AND($D662=0,$J662="Gas"),'AMI Ref (2)'!$L$5,IF(AND($D662=0,$J662="Electric"),'AMI Ref (2)'!$M$5,IF(AND($D662=0,$J662="N/A"),0,0))))</f>
        <v>0</v>
      </c>
      <c r="AF662" s="77">
        <f>IF(AND($D662=1,$J662="Oil"),'AMI Ref (2)'!$K$6,IF(AND($D662=1,$J662="Gas"),'AMI Ref (2)'!$L$6,IF(AND($D662=1,$J662="Electric"),'AMI Ref (2)'!$M$6,IF(AND($D662=1,$J662="N/A"),0,0))))</f>
        <v>0</v>
      </c>
      <c r="AG662" s="77">
        <f>IF(AND($D662=2,$J662="Oil"),'AMI Ref (2)'!$K$7,IF(AND($D662=2,$J662="Gas"),'AMI Ref (2)'!$L$7,IF(AND($D662=2,$J662="Electric"),'AMI Ref (2)'!$M$7,IF(AND($D662=2,$J662="N/A"),0,0))))</f>
        <v>0</v>
      </c>
      <c r="AH662" s="77">
        <f>IF(AND($D662=3,$J662="Oil"),'AMI Ref (2)'!$K$8,IF(AND($D662=3,$J662="Gas"),'AMI Ref (2)'!$L$8,IF(AND($D662=3,$J662="Electric"),'AMI Ref (2)'!$M$8,IF(AND($D662=3,$J662="N/A"),0,0))))</f>
        <v>0</v>
      </c>
      <c r="AI662" s="77">
        <f>IF(AND($D662=4,$J662="Oil"),'AMI Ref (2)'!$K$9,IF(AND($D662=4,$J662="Gas"),'AMI Ref (2)'!$L$9,IF(AND($D662=4,$J662="Electric"),'AMI Ref (2)'!$M$9,IF(AND($D662=4,$J662="N/A"),0,0))))</f>
        <v>0</v>
      </c>
      <c r="AJ662" s="77">
        <f>IF(AND($D662=5,$J662="Oil"),'AMI Ref (2)'!$K$10,IF(AND($D662=5,$J662="Gas"),'AMI Ref (2)'!$L$10,IF(AND($D662=5,$J662="Electric"),'AMI Ref (2)'!$M$10,IF(AND($D662=5,$J662="N/A"),0,0))))</f>
        <v>0</v>
      </c>
      <c r="AK662" s="42"/>
      <c r="AL662" s="77">
        <f>IF(AND($D662=0,$K662="Oil"),'AMI Ref (2)'!$N$5,IF(AND($D662=0,$K662="Gas"),'AMI Ref (2)'!$O$5,IF(AND($D662=0,$K662="Electric"),'AMI Ref (2)'!$P$5,IF(AND($D662=0,$K662="N/A"),0,0))))</f>
        <v>0</v>
      </c>
      <c r="AM662" s="77">
        <f>IF(AND($D662=1,$K662="Oil"),'AMI Ref (2)'!$N$6,IF(AND($D662=1,$K662="Gas"),'AMI Ref (2)'!$O$6,IF(AND($D662=1,$K662="Electric"),'AMI Ref (2)'!$P$6,IF(AND($D662=1,$K662="N/A"),0,0))))</f>
        <v>0</v>
      </c>
      <c r="AN662" s="77">
        <f>IF(AND($D662=2,$K662="Oil"),'AMI Ref (2)'!$N$7,IF(AND($D662=2,$K662="Gas"),'AMI Ref (2)'!$O$7,IF(AND($D662=2,$K662="Electric"),'AMI Ref (2)'!$P$7,IF(AND($D662=2,$K662="N/A"),0,0))))</f>
        <v>0</v>
      </c>
      <c r="AO662" s="77">
        <f>IF(AND($D662=3,$K662="Oil"),'AMI Ref (2)'!$N$8,IF(AND($D662=3,$K662="Gas"),'AMI Ref (2)'!$O$8,IF(AND($D662=3,$K662="Electric"),'AMI Ref (2)'!$P$8,IF(AND($D662=3,$K662="N/A"),0,0))))</f>
        <v>0</v>
      </c>
      <c r="AP662" s="77">
        <f>IF(AND($D662=4,$K662="Oil"),'AMI Ref (2)'!$N$9,IF(AND($D662=4,$K662="Gas"),'AMI Ref (2)'!$O$9,IF(AND($D662=4,$K662="Electric"),'AMI Ref (2)'!$P$9,IF(AND($D662=4,$K662="N/A"),0,0))))</f>
        <v>0</v>
      </c>
      <c r="AQ662" s="77">
        <f>IF(AND($D662=5,$K662="Oil"),'AMI Ref (2)'!$N$10,IF(AND($D662=5,$K662="Gas"),'AMI Ref (2)'!$O$10,IF(AND($D662=5,$K662="Electric"),'AMI Ref (2)'!$P$10,IF(AND($D662=5,$K662="N/A"),0,0))))</f>
        <v>0</v>
      </c>
      <c r="AR662" s="86">
        <f t="shared" si="152"/>
        <v>0</v>
      </c>
      <c r="AS662" s="87" t="e">
        <f t="shared" si="153"/>
        <v>#N/A</v>
      </c>
    </row>
    <row r="663" spans="1:45" x14ac:dyDescent="0.2">
      <c r="A663" s="68">
        <v>661</v>
      </c>
      <c r="B663" s="79">
        <f>Input!E678</f>
        <v>0</v>
      </c>
      <c r="C663" s="79">
        <f>Input!F678</f>
        <v>0</v>
      </c>
      <c r="D663" s="79">
        <f>Input!G678</f>
        <v>0</v>
      </c>
      <c r="E663" s="79">
        <f>Input!H678</f>
        <v>0</v>
      </c>
      <c r="F663" s="80">
        <f>Input!I678</f>
        <v>0</v>
      </c>
      <c r="G663" s="80">
        <f>Input!J678</f>
        <v>0</v>
      </c>
      <c r="H663" s="79">
        <f>Input!K678</f>
        <v>0</v>
      </c>
      <c r="I663" s="79">
        <f>Input!L678</f>
        <v>0</v>
      </c>
      <c r="J663" s="79">
        <f>Input!M678</f>
        <v>0</v>
      </c>
      <c r="K663" s="79">
        <f>Input!N678</f>
        <v>0</v>
      </c>
      <c r="L663" s="79">
        <f>Input!O678</f>
        <v>0</v>
      </c>
      <c r="M663" s="81" t="str">
        <f t="shared" si="144"/>
        <v/>
      </c>
      <c r="N663" s="82">
        <f t="shared" si="145"/>
        <v>0</v>
      </c>
      <c r="O663" s="83">
        <f>Input!C678</f>
        <v>0</v>
      </c>
      <c r="P663" s="83"/>
      <c r="R663" s="11">
        <f t="shared" si="141"/>
        <v>0</v>
      </c>
      <c r="S663" s="15" t="str">
        <f t="shared" si="142"/>
        <v xml:space="preserve"> </v>
      </c>
      <c r="T663" s="15"/>
      <c r="U663" s="12">
        <f t="shared" si="146"/>
        <v>0</v>
      </c>
      <c r="V663" s="12">
        <f t="shared" si="147"/>
        <v>0</v>
      </c>
      <c r="W663" s="12">
        <f t="shared" si="148"/>
        <v>0</v>
      </c>
      <c r="X663" s="12">
        <f t="shared" si="149"/>
        <v>0</v>
      </c>
      <c r="Y663" s="12">
        <f t="shared" si="150"/>
        <v>0</v>
      </c>
      <c r="Z663" s="12">
        <f t="shared" si="151"/>
        <v>0</v>
      </c>
      <c r="AA663" s="12">
        <f t="shared" si="140"/>
        <v>0</v>
      </c>
      <c r="AB663" s="12" t="str">
        <f t="shared" si="143"/>
        <v>00</v>
      </c>
      <c r="AC663" s="85" t="e">
        <f>VLOOKUP(AB663,'AMI Ref (2)'!T:U,2,FALSE)</f>
        <v>#N/A</v>
      </c>
      <c r="AD663" s="86"/>
      <c r="AE663" s="77">
        <f>IF(AND($D663=0,$J663="Oil"),'AMI Ref (2)'!$K$5,IF(AND($D663=0,$J663="Gas"),'AMI Ref (2)'!$L$5,IF(AND($D663=0,$J663="Electric"),'AMI Ref (2)'!$M$5,IF(AND($D663=0,$J663="N/A"),0,0))))</f>
        <v>0</v>
      </c>
      <c r="AF663" s="77">
        <f>IF(AND($D663=1,$J663="Oil"),'AMI Ref (2)'!$K$6,IF(AND($D663=1,$J663="Gas"),'AMI Ref (2)'!$L$6,IF(AND($D663=1,$J663="Electric"),'AMI Ref (2)'!$M$6,IF(AND($D663=1,$J663="N/A"),0,0))))</f>
        <v>0</v>
      </c>
      <c r="AG663" s="77">
        <f>IF(AND($D663=2,$J663="Oil"),'AMI Ref (2)'!$K$7,IF(AND($D663=2,$J663="Gas"),'AMI Ref (2)'!$L$7,IF(AND($D663=2,$J663="Electric"),'AMI Ref (2)'!$M$7,IF(AND($D663=2,$J663="N/A"),0,0))))</f>
        <v>0</v>
      </c>
      <c r="AH663" s="77">
        <f>IF(AND($D663=3,$J663="Oil"),'AMI Ref (2)'!$K$8,IF(AND($D663=3,$J663="Gas"),'AMI Ref (2)'!$L$8,IF(AND($D663=3,$J663="Electric"),'AMI Ref (2)'!$M$8,IF(AND($D663=3,$J663="N/A"),0,0))))</f>
        <v>0</v>
      </c>
      <c r="AI663" s="77">
        <f>IF(AND($D663=4,$J663="Oil"),'AMI Ref (2)'!$K$9,IF(AND($D663=4,$J663="Gas"),'AMI Ref (2)'!$L$9,IF(AND($D663=4,$J663="Electric"),'AMI Ref (2)'!$M$9,IF(AND($D663=4,$J663="N/A"),0,0))))</f>
        <v>0</v>
      </c>
      <c r="AJ663" s="77">
        <f>IF(AND($D663=5,$J663="Oil"),'AMI Ref (2)'!$K$10,IF(AND($D663=5,$J663="Gas"),'AMI Ref (2)'!$L$10,IF(AND($D663=5,$J663="Electric"),'AMI Ref (2)'!$M$10,IF(AND($D663=5,$J663="N/A"),0,0))))</f>
        <v>0</v>
      </c>
      <c r="AK663" s="42"/>
      <c r="AL663" s="77">
        <f>IF(AND($D663=0,$K663="Oil"),'AMI Ref (2)'!$N$5,IF(AND($D663=0,$K663="Gas"),'AMI Ref (2)'!$O$5,IF(AND($D663=0,$K663="Electric"),'AMI Ref (2)'!$P$5,IF(AND($D663=0,$K663="N/A"),0,0))))</f>
        <v>0</v>
      </c>
      <c r="AM663" s="77">
        <f>IF(AND($D663=1,$K663="Oil"),'AMI Ref (2)'!$N$6,IF(AND($D663=1,$K663="Gas"),'AMI Ref (2)'!$O$6,IF(AND($D663=1,$K663="Electric"),'AMI Ref (2)'!$P$6,IF(AND($D663=1,$K663="N/A"),0,0))))</f>
        <v>0</v>
      </c>
      <c r="AN663" s="77">
        <f>IF(AND($D663=2,$K663="Oil"),'AMI Ref (2)'!$N$7,IF(AND($D663=2,$K663="Gas"),'AMI Ref (2)'!$O$7,IF(AND($D663=2,$K663="Electric"),'AMI Ref (2)'!$P$7,IF(AND($D663=2,$K663="N/A"),0,0))))</f>
        <v>0</v>
      </c>
      <c r="AO663" s="77">
        <f>IF(AND($D663=3,$K663="Oil"),'AMI Ref (2)'!$N$8,IF(AND($D663=3,$K663="Gas"),'AMI Ref (2)'!$O$8,IF(AND($D663=3,$K663="Electric"),'AMI Ref (2)'!$P$8,IF(AND($D663=3,$K663="N/A"),0,0))))</f>
        <v>0</v>
      </c>
      <c r="AP663" s="77">
        <f>IF(AND($D663=4,$K663="Oil"),'AMI Ref (2)'!$N$9,IF(AND($D663=4,$K663="Gas"),'AMI Ref (2)'!$O$9,IF(AND($D663=4,$K663="Electric"),'AMI Ref (2)'!$P$9,IF(AND($D663=4,$K663="N/A"),0,0))))</f>
        <v>0</v>
      </c>
      <c r="AQ663" s="77">
        <f>IF(AND($D663=5,$K663="Oil"),'AMI Ref (2)'!$N$10,IF(AND($D663=5,$K663="Gas"),'AMI Ref (2)'!$O$10,IF(AND($D663=5,$K663="Electric"),'AMI Ref (2)'!$P$10,IF(AND($D663=5,$K663="N/A"),0,0))))</f>
        <v>0</v>
      </c>
      <c r="AR663" s="86">
        <f t="shared" si="152"/>
        <v>0</v>
      </c>
      <c r="AS663" s="87" t="e">
        <f t="shared" si="153"/>
        <v>#N/A</v>
      </c>
    </row>
    <row r="664" spans="1:45" x14ac:dyDescent="0.2">
      <c r="A664" s="68">
        <v>662</v>
      </c>
      <c r="B664" s="79">
        <f>Input!E679</f>
        <v>0</v>
      </c>
      <c r="C664" s="79">
        <f>Input!F679</f>
        <v>0</v>
      </c>
      <c r="D664" s="79">
        <f>Input!G679</f>
        <v>0</v>
      </c>
      <c r="E664" s="79">
        <f>Input!H679</f>
        <v>0</v>
      </c>
      <c r="F664" s="80">
        <f>Input!I679</f>
        <v>0</v>
      </c>
      <c r="G664" s="80">
        <f>Input!J679</f>
        <v>0</v>
      </c>
      <c r="H664" s="79">
        <f>Input!K679</f>
        <v>0</v>
      </c>
      <c r="I664" s="79">
        <f>Input!L679</f>
        <v>0</v>
      </c>
      <c r="J664" s="79">
        <f>Input!M679</f>
        <v>0</v>
      </c>
      <c r="K664" s="79">
        <f>Input!N679</f>
        <v>0</v>
      </c>
      <c r="L664" s="79">
        <f>Input!O679</f>
        <v>0</v>
      </c>
      <c r="M664" s="81" t="str">
        <f t="shared" si="144"/>
        <v/>
      </c>
      <c r="N664" s="82">
        <f t="shared" si="145"/>
        <v>0</v>
      </c>
      <c r="O664" s="83">
        <f>Input!C679</f>
        <v>0</v>
      </c>
      <c r="P664" s="83"/>
      <c r="R664" s="11">
        <f t="shared" si="141"/>
        <v>0</v>
      </c>
      <c r="S664" s="15" t="str">
        <f t="shared" si="142"/>
        <v xml:space="preserve"> </v>
      </c>
      <c r="T664" s="15"/>
      <c r="U664" s="12">
        <f t="shared" si="146"/>
        <v>0</v>
      </c>
      <c r="V664" s="12">
        <f t="shared" si="147"/>
        <v>0</v>
      </c>
      <c r="W664" s="12">
        <f t="shared" si="148"/>
        <v>0</v>
      </c>
      <c r="X664" s="12">
        <f t="shared" si="149"/>
        <v>0</v>
      </c>
      <c r="Y664" s="12">
        <f t="shared" si="150"/>
        <v>0</v>
      </c>
      <c r="Z664" s="12">
        <f t="shared" si="151"/>
        <v>0</v>
      </c>
      <c r="AA664" s="12">
        <f t="shared" si="140"/>
        <v>0</v>
      </c>
      <c r="AB664" s="12" t="str">
        <f t="shared" si="143"/>
        <v>00</v>
      </c>
      <c r="AC664" s="85" t="e">
        <f>VLOOKUP(AB664,'AMI Ref (2)'!T:U,2,FALSE)</f>
        <v>#N/A</v>
      </c>
      <c r="AD664" s="86"/>
      <c r="AE664" s="77">
        <f>IF(AND($D664=0,$J664="Oil"),'AMI Ref (2)'!$K$5,IF(AND($D664=0,$J664="Gas"),'AMI Ref (2)'!$L$5,IF(AND($D664=0,$J664="Electric"),'AMI Ref (2)'!$M$5,IF(AND($D664=0,$J664="N/A"),0,0))))</f>
        <v>0</v>
      </c>
      <c r="AF664" s="77">
        <f>IF(AND($D664=1,$J664="Oil"),'AMI Ref (2)'!$K$6,IF(AND($D664=1,$J664="Gas"),'AMI Ref (2)'!$L$6,IF(AND($D664=1,$J664="Electric"),'AMI Ref (2)'!$M$6,IF(AND($D664=1,$J664="N/A"),0,0))))</f>
        <v>0</v>
      </c>
      <c r="AG664" s="77">
        <f>IF(AND($D664=2,$J664="Oil"),'AMI Ref (2)'!$K$7,IF(AND($D664=2,$J664="Gas"),'AMI Ref (2)'!$L$7,IF(AND($D664=2,$J664="Electric"),'AMI Ref (2)'!$M$7,IF(AND($D664=2,$J664="N/A"),0,0))))</f>
        <v>0</v>
      </c>
      <c r="AH664" s="77">
        <f>IF(AND($D664=3,$J664="Oil"),'AMI Ref (2)'!$K$8,IF(AND($D664=3,$J664="Gas"),'AMI Ref (2)'!$L$8,IF(AND($D664=3,$J664="Electric"),'AMI Ref (2)'!$M$8,IF(AND($D664=3,$J664="N/A"),0,0))))</f>
        <v>0</v>
      </c>
      <c r="AI664" s="77">
        <f>IF(AND($D664=4,$J664="Oil"),'AMI Ref (2)'!$K$9,IF(AND($D664=4,$J664="Gas"),'AMI Ref (2)'!$L$9,IF(AND($D664=4,$J664="Electric"),'AMI Ref (2)'!$M$9,IF(AND($D664=4,$J664="N/A"),0,0))))</f>
        <v>0</v>
      </c>
      <c r="AJ664" s="77">
        <f>IF(AND($D664=5,$J664="Oil"),'AMI Ref (2)'!$K$10,IF(AND($D664=5,$J664="Gas"),'AMI Ref (2)'!$L$10,IF(AND($D664=5,$J664="Electric"),'AMI Ref (2)'!$M$10,IF(AND($D664=5,$J664="N/A"),0,0))))</f>
        <v>0</v>
      </c>
      <c r="AK664" s="42"/>
      <c r="AL664" s="77">
        <f>IF(AND($D664=0,$K664="Oil"),'AMI Ref (2)'!$N$5,IF(AND($D664=0,$K664="Gas"),'AMI Ref (2)'!$O$5,IF(AND($D664=0,$K664="Electric"),'AMI Ref (2)'!$P$5,IF(AND($D664=0,$K664="N/A"),0,0))))</f>
        <v>0</v>
      </c>
      <c r="AM664" s="77">
        <f>IF(AND($D664=1,$K664="Oil"),'AMI Ref (2)'!$N$6,IF(AND($D664=1,$K664="Gas"),'AMI Ref (2)'!$O$6,IF(AND($D664=1,$K664="Electric"),'AMI Ref (2)'!$P$6,IF(AND($D664=1,$K664="N/A"),0,0))))</f>
        <v>0</v>
      </c>
      <c r="AN664" s="77">
        <f>IF(AND($D664=2,$K664="Oil"),'AMI Ref (2)'!$N$7,IF(AND($D664=2,$K664="Gas"),'AMI Ref (2)'!$O$7,IF(AND($D664=2,$K664="Electric"),'AMI Ref (2)'!$P$7,IF(AND($D664=2,$K664="N/A"),0,0))))</f>
        <v>0</v>
      </c>
      <c r="AO664" s="77">
        <f>IF(AND($D664=3,$K664="Oil"),'AMI Ref (2)'!$N$8,IF(AND($D664=3,$K664="Gas"),'AMI Ref (2)'!$O$8,IF(AND($D664=3,$K664="Electric"),'AMI Ref (2)'!$P$8,IF(AND($D664=3,$K664="N/A"),0,0))))</f>
        <v>0</v>
      </c>
      <c r="AP664" s="77">
        <f>IF(AND($D664=4,$K664="Oil"),'AMI Ref (2)'!$N$9,IF(AND($D664=4,$K664="Gas"),'AMI Ref (2)'!$O$9,IF(AND($D664=4,$K664="Electric"),'AMI Ref (2)'!$P$9,IF(AND($D664=4,$K664="N/A"),0,0))))</f>
        <v>0</v>
      </c>
      <c r="AQ664" s="77">
        <f>IF(AND($D664=5,$K664="Oil"),'AMI Ref (2)'!$N$10,IF(AND($D664=5,$K664="Gas"),'AMI Ref (2)'!$O$10,IF(AND($D664=5,$K664="Electric"),'AMI Ref (2)'!$P$10,IF(AND($D664=5,$K664="N/A"),0,0))))</f>
        <v>0</v>
      </c>
      <c r="AR664" s="86">
        <f t="shared" si="152"/>
        <v>0</v>
      </c>
      <c r="AS664" s="87" t="e">
        <f t="shared" si="153"/>
        <v>#N/A</v>
      </c>
    </row>
    <row r="665" spans="1:45" x14ac:dyDescent="0.2">
      <c r="A665" s="68">
        <v>663</v>
      </c>
      <c r="B665" s="79">
        <f>Input!E680</f>
        <v>0</v>
      </c>
      <c r="C665" s="79">
        <f>Input!F680</f>
        <v>0</v>
      </c>
      <c r="D665" s="79">
        <f>Input!G680</f>
        <v>0</v>
      </c>
      <c r="E665" s="79">
        <f>Input!H680</f>
        <v>0</v>
      </c>
      <c r="F665" s="80">
        <f>Input!I680</f>
        <v>0</v>
      </c>
      <c r="G665" s="80">
        <f>Input!J680</f>
        <v>0</v>
      </c>
      <c r="H665" s="79">
        <f>Input!K680</f>
        <v>0</v>
      </c>
      <c r="I665" s="79">
        <f>Input!L680</f>
        <v>0</v>
      </c>
      <c r="J665" s="79">
        <f>Input!M680</f>
        <v>0</v>
      </c>
      <c r="K665" s="79">
        <f>Input!N680</f>
        <v>0</v>
      </c>
      <c r="L665" s="79">
        <f>Input!O680</f>
        <v>0</v>
      </c>
      <c r="M665" s="81" t="str">
        <f t="shared" si="144"/>
        <v/>
      </c>
      <c r="N665" s="82">
        <f t="shared" si="145"/>
        <v>0</v>
      </c>
      <c r="O665" s="83">
        <f>Input!C680</f>
        <v>0</v>
      </c>
      <c r="P665" s="83"/>
      <c r="R665" s="11">
        <f t="shared" si="141"/>
        <v>0</v>
      </c>
      <c r="S665" s="15" t="str">
        <f t="shared" si="142"/>
        <v xml:space="preserve"> </v>
      </c>
      <c r="T665" s="15"/>
      <c r="U665" s="12">
        <f t="shared" si="146"/>
        <v>0</v>
      </c>
      <c r="V665" s="12">
        <f t="shared" si="147"/>
        <v>0</v>
      </c>
      <c r="W665" s="12">
        <f t="shared" si="148"/>
        <v>0</v>
      </c>
      <c r="X665" s="12">
        <f t="shared" si="149"/>
        <v>0</v>
      </c>
      <c r="Y665" s="12">
        <f t="shared" si="150"/>
        <v>0</v>
      </c>
      <c r="Z665" s="12">
        <f t="shared" si="151"/>
        <v>0</v>
      </c>
      <c r="AA665" s="12">
        <f t="shared" si="140"/>
        <v>0</v>
      </c>
      <c r="AB665" s="12" t="str">
        <f t="shared" si="143"/>
        <v>00</v>
      </c>
      <c r="AC665" s="85" t="e">
        <f>VLOOKUP(AB665,'AMI Ref (2)'!T:U,2,FALSE)</f>
        <v>#N/A</v>
      </c>
      <c r="AD665" s="86"/>
      <c r="AE665" s="77">
        <f>IF(AND($D665=0,$J665="Oil"),'AMI Ref (2)'!$K$5,IF(AND($D665=0,$J665="Gas"),'AMI Ref (2)'!$L$5,IF(AND($D665=0,$J665="Electric"),'AMI Ref (2)'!$M$5,IF(AND($D665=0,$J665="N/A"),0,0))))</f>
        <v>0</v>
      </c>
      <c r="AF665" s="77">
        <f>IF(AND($D665=1,$J665="Oil"),'AMI Ref (2)'!$K$6,IF(AND($D665=1,$J665="Gas"),'AMI Ref (2)'!$L$6,IF(AND($D665=1,$J665="Electric"),'AMI Ref (2)'!$M$6,IF(AND($D665=1,$J665="N/A"),0,0))))</f>
        <v>0</v>
      </c>
      <c r="AG665" s="77">
        <f>IF(AND($D665=2,$J665="Oil"),'AMI Ref (2)'!$K$7,IF(AND($D665=2,$J665="Gas"),'AMI Ref (2)'!$L$7,IF(AND($D665=2,$J665="Electric"),'AMI Ref (2)'!$M$7,IF(AND($D665=2,$J665="N/A"),0,0))))</f>
        <v>0</v>
      </c>
      <c r="AH665" s="77">
        <f>IF(AND($D665=3,$J665="Oil"),'AMI Ref (2)'!$K$8,IF(AND($D665=3,$J665="Gas"),'AMI Ref (2)'!$L$8,IF(AND($D665=3,$J665="Electric"),'AMI Ref (2)'!$M$8,IF(AND($D665=3,$J665="N/A"),0,0))))</f>
        <v>0</v>
      </c>
      <c r="AI665" s="77">
        <f>IF(AND($D665=4,$J665="Oil"),'AMI Ref (2)'!$K$9,IF(AND($D665=4,$J665="Gas"),'AMI Ref (2)'!$L$9,IF(AND($D665=4,$J665="Electric"),'AMI Ref (2)'!$M$9,IF(AND($D665=4,$J665="N/A"),0,0))))</f>
        <v>0</v>
      </c>
      <c r="AJ665" s="77">
        <f>IF(AND($D665=5,$J665="Oil"),'AMI Ref (2)'!$K$10,IF(AND($D665=5,$J665="Gas"),'AMI Ref (2)'!$L$10,IF(AND($D665=5,$J665="Electric"),'AMI Ref (2)'!$M$10,IF(AND($D665=5,$J665="N/A"),0,0))))</f>
        <v>0</v>
      </c>
      <c r="AK665" s="42"/>
      <c r="AL665" s="77">
        <f>IF(AND($D665=0,$K665="Oil"),'AMI Ref (2)'!$N$5,IF(AND($D665=0,$K665="Gas"),'AMI Ref (2)'!$O$5,IF(AND($D665=0,$K665="Electric"),'AMI Ref (2)'!$P$5,IF(AND($D665=0,$K665="N/A"),0,0))))</f>
        <v>0</v>
      </c>
      <c r="AM665" s="77">
        <f>IF(AND($D665=1,$K665="Oil"),'AMI Ref (2)'!$N$6,IF(AND($D665=1,$K665="Gas"),'AMI Ref (2)'!$O$6,IF(AND($D665=1,$K665="Electric"),'AMI Ref (2)'!$P$6,IF(AND($D665=1,$K665="N/A"),0,0))))</f>
        <v>0</v>
      </c>
      <c r="AN665" s="77">
        <f>IF(AND($D665=2,$K665="Oil"),'AMI Ref (2)'!$N$7,IF(AND($D665=2,$K665="Gas"),'AMI Ref (2)'!$O$7,IF(AND($D665=2,$K665="Electric"),'AMI Ref (2)'!$P$7,IF(AND($D665=2,$K665="N/A"),0,0))))</f>
        <v>0</v>
      </c>
      <c r="AO665" s="77">
        <f>IF(AND($D665=3,$K665="Oil"),'AMI Ref (2)'!$N$8,IF(AND($D665=3,$K665="Gas"),'AMI Ref (2)'!$O$8,IF(AND($D665=3,$K665="Electric"),'AMI Ref (2)'!$P$8,IF(AND($D665=3,$K665="N/A"),0,0))))</f>
        <v>0</v>
      </c>
      <c r="AP665" s="77">
        <f>IF(AND($D665=4,$K665="Oil"),'AMI Ref (2)'!$N$9,IF(AND($D665=4,$K665="Gas"),'AMI Ref (2)'!$O$9,IF(AND($D665=4,$K665="Electric"),'AMI Ref (2)'!$P$9,IF(AND($D665=4,$K665="N/A"),0,0))))</f>
        <v>0</v>
      </c>
      <c r="AQ665" s="77">
        <f>IF(AND($D665=5,$K665="Oil"),'AMI Ref (2)'!$N$10,IF(AND($D665=5,$K665="Gas"),'AMI Ref (2)'!$O$10,IF(AND($D665=5,$K665="Electric"),'AMI Ref (2)'!$P$10,IF(AND($D665=5,$K665="N/A"),0,0))))</f>
        <v>0</v>
      </c>
      <c r="AR665" s="86">
        <f t="shared" si="152"/>
        <v>0</v>
      </c>
      <c r="AS665" s="87" t="e">
        <f t="shared" si="153"/>
        <v>#N/A</v>
      </c>
    </row>
    <row r="666" spans="1:45" x14ac:dyDescent="0.2">
      <c r="A666" s="68">
        <v>664</v>
      </c>
      <c r="B666" s="79">
        <f>Input!E681</f>
        <v>0</v>
      </c>
      <c r="C666" s="79">
        <f>Input!F681</f>
        <v>0</v>
      </c>
      <c r="D666" s="79">
        <f>Input!G681</f>
        <v>0</v>
      </c>
      <c r="E666" s="79">
        <f>Input!H681</f>
        <v>0</v>
      </c>
      <c r="F666" s="80">
        <f>Input!I681</f>
        <v>0</v>
      </c>
      <c r="G666" s="80">
        <f>Input!J681</f>
        <v>0</v>
      </c>
      <c r="H666" s="79">
        <f>Input!K681</f>
        <v>0</v>
      </c>
      <c r="I666" s="79">
        <f>Input!L681</f>
        <v>0</v>
      </c>
      <c r="J666" s="79">
        <f>Input!M681</f>
        <v>0</v>
      </c>
      <c r="K666" s="79">
        <f>Input!N681</f>
        <v>0</v>
      </c>
      <c r="L666" s="79">
        <f>Input!O681</f>
        <v>0</v>
      </c>
      <c r="M666" s="81" t="str">
        <f t="shared" si="144"/>
        <v/>
      </c>
      <c r="N666" s="82">
        <f t="shared" si="145"/>
        <v>0</v>
      </c>
      <c r="O666" s="83">
        <f>Input!C681</f>
        <v>0</v>
      </c>
      <c r="P666" s="83"/>
      <c r="R666" s="11">
        <f t="shared" si="141"/>
        <v>0</v>
      </c>
      <c r="S666" s="15" t="str">
        <f t="shared" si="142"/>
        <v xml:space="preserve"> </v>
      </c>
      <c r="T666" s="15"/>
      <c r="U666" s="12">
        <f t="shared" si="146"/>
        <v>0</v>
      </c>
      <c r="V666" s="12">
        <f t="shared" si="147"/>
        <v>0</v>
      </c>
      <c r="W666" s="12">
        <f t="shared" si="148"/>
        <v>0</v>
      </c>
      <c r="X666" s="12">
        <f t="shared" si="149"/>
        <v>0</v>
      </c>
      <c r="Y666" s="12">
        <f t="shared" si="150"/>
        <v>0</v>
      </c>
      <c r="Z666" s="12">
        <f t="shared" si="151"/>
        <v>0</v>
      </c>
      <c r="AA666" s="12">
        <f t="shared" si="140"/>
        <v>0</v>
      </c>
      <c r="AB666" s="12" t="str">
        <f t="shared" si="143"/>
        <v>00</v>
      </c>
      <c r="AC666" s="85" t="e">
        <f>VLOOKUP(AB666,'AMI Ref (2)'!T:U,2,FALSE)</f>
        <v>#N/A</v>
      </c>
      <c r="AD666" s="86"/>
      <c r="AE666" s="77">
        <f>IF(AND($D666=0,$J666="Oil"),'AMI Ref (2)'!$K$5,IF(AND($D666=0,$J666="Gas"),'AMI Ref (2)'!$L$5,IF(AND($D666=0,$J666="Electric"),'AMI Ref (2)'!$M$5,IF(AND($D666=0,$J666="N/A"),0,0))))</f>
        <v>0</v>
      </c>
      <c r="AF666" s="77">
        <f>IF(AND($D666=1,$J666="Oil"),'AMI Ref (2)'!$K$6,IF(AND($D666=1,$J666="Gas"),'AMI Ref (2)'!$L$6,IF(AND($D666=1,$J666="Electric"),'AMI Ref (2)'!$M$6,IF(AND($D666=1,$J666="N/A"),0,0))))</f>
        <v>0</v>
      </c>
      <c r="AG666" s="77">
        <f>IF(AND($D666=2,$J666="Oil"),'AMI Ref (2)'!$K$7,IF(AND($D666=2,$J666="Gas"),'AMI Ref (2)'!$L$7,IF(AND($D666=2,$J666="Electric"),'AMI Ref (2)'!$M$7,IF(AND($D666=2,$J666="N/A"),0,0))))</f>
        <v>0</v>
      </c>
      <c r="AH666" s="77">
        <f>IF(AND($D666=3,$J666="Oil"),'AMI Ref (2)'!$K$8,IF(AND($D666=3,$J666="Gas"),'AMI Ref (2)'!$L$8,IF(AND($D666=3,$J666="Electric"),'AMI Ref (2)'!$M$8,IF(AND($D666=3,$J666="N/A"),0,0))))</f>
        <v>0</v>
      </c>
      <c r="AI666" s="77">
        <f>IF(AND($D666=4,$J666="Oil"),'AMI Ref (2)'!$K$9,IF(AND($D666=4,$J666="Gas"),'AMI Ref (2)'!$L$9,IF(AND($D666=4,$J666="Electric"),'AMI Ref (2)'!$M$9,IF(AND($D666=4,$J666="N/A"),0,0))))</f>
        <v>0</v>
      </c>
      <c r="AJ666" s="77">
        <f>IF(AND($D666=5,$J666="Oil"),'AMI Ref (2)'!$K$10,IF(AND($D666=5,$J666="Gas"),'AMI Ref (2)'!$L$10,IF(AND($D666=5,$J666="Electric"),'AMI Ref (2)'!$M$10,IF(AND($D666=5,$J666="N/A"),0,0))))</f>
        <v>0</v>
      </c>
      <c r="AK666" s="42"/>
      <c r="AL666" s="77">
        <f>IF(AND($D666=0,$K666="Oil"),'AMI Ref (2)'!$N$5,IF(AND($D666=0,$K666="Gas"),'AMI Ref (2)'!$O$5,IF(AND($D666=0,$K666="Electric"),'AMI Ref (2)'!$P$5,IF(AND($D666=0,$K666="N/A"),0,0))))</f>
        <v>0</v>
      </c>
      <c r="AM666" s="77">
        <f>IF(AND($D666=1,$K666="Oil"),'AMI Ref (2)'!$N$6,IF(AND($D666=1,$K666="Gas"),'AMI Ref (2)'!$O$6,IF(AND($D666=1,$K666="Electric"),'AMI Ref (2)'!$P$6,IF(AND($D666=1,$K666="N/A"),0,0))))</f>
        <v>0</v>
      </c>
      <c r="AN666" s="77">
        <f>IF(AND($D666=2,$K666="Oil"),'AMI Ref (2)'!$N$7,IF(AND($D666=2,$K666="Gas"),'AMI Ref (2)'!$O$7,IF(AND($D666=2,$K666="Electric"),'AMI Ref (2)'!$P$7,IF(AND($D666=2,$K666="N/A"),0,0))))</f>
        <v>0</v>
      </c>
      <c r="AO666" s="77">
        <f>IF(AND($D666=3,$K666="Oil"),'AMI Ref (2)'!$N$8,IF(AND($D666=3,$K666="Gas"),'AMI Ref (2)'!$O$8,IF(AND($D666=3,$K666="Electric"),'AMI Ref (2)'!$P$8,IF(AND($D666=3,$K666="N/A"),0,0))))</f>
        <v>0</v>
      </c>
      <c r="AP666" s="77">
        <f>IF(AND($D666=4,$K666="Oil"),'AMI Ref (2)'!$N$9,IF(AND($D666=4,$K666="Gas"),'AMI Ref (2)'!$O$9,IF(AND($D666=4,$K666="Electric"),'AMI Ref (2)'!$P$9,IF(AND($D666=4,$K666="N/A"),0,0))))</f>
        <v>0</v>
      </c>
      <c r="AQ666" s="77">
        <f>IF(AND($D666=5,$K666="Oil"),'AMI Ref (2)'!$N$10,IF(AND($D666=5,$K666="Gas"),'AMI Ref (2)'!$O$10,IF(AND($D666=5,$K666="Electric"),'AMI Ref (2)'!$P$10,IF(AND($D666=5,$K666="N/A"),0,0))))</f>
        <v>0</v>
      </c>
      <c r="AR666" s="86">
        <f t="shared" si="152"/>
        <v>0</v>
      </c>
      <c r="AS666" s="87" t="e">
        <f t="shared" si="153"/>
        <v>#N/A</v>
      </c>
    </row>
    <row r="667" spans="1:45" x14ac:dyDescent="0.2">
      <c r="A667" s="68">
        <v>665</v>
      </c>
      <c r="B667" s="79">
        <f>Input!E682</f>
        <v>0</v>
      </c>
      <c r="C667" s="79">
        <f>Input!F682</f>
        <v>0</v>
      </c>
      <c r="D667" s="79">
        <f>Input!G682</f>
        <v>0</v>
      </c>
      <c r="E667" s="79">
        <f>Input!H682</f>
        <v>0</v>
      </c>
      <c r="F667" s="80">
        <f>Input!I682</f>
        <v>0</v>
      </c>
      <c r="G667" s="80">
        <f>Input!J682</f>
        <v>0</v>
      </c>
      <c r="H667" s="79">
        <f>Input!K682</f>
        <v>0</v>
      </c>
      <c r="I667" s="79">
        <f>Input!L682</f>
        <v>0</v>
      </c>
      <c r="J667" s="79">
        <f>Input!M682</f>
        <v>0</v>
      </c>
      <c r="K667" s="79">
        <f>Input!N682</f>
        <v>0</v>
      </c>
      <c r="L667" s="79">
        <f>Input!O682</f>
        <v>0</v>
      </c>
      <c r="M667" s="81" t="str">
        <f t="shared" si="144"/>
        <v/>
      </c>
      <c r="N667" s="82">
        <f t="shared" si="145"/>
        <v>0</v>
      </c>
      <c r="O667" s="83">
        <f>Input!C682</f>
        <v>0</v>
      </c>
      <c r="P667" s="83"/>
      <c r="R667" s="11">
        <f t="shared" si="141"/>
        <v>0</v>
      </c>
      <c r="S667" s="15" t="str">
        <f t="shared" si="142"/>
        <v xml:space="preserve"> </v>
      </c>
      <c r="T667" s="15"/>
      <c r="U667" s="12">
        <f t="shared" si="146"/>
        <v>0</v>
      </c>
      <c r="V667" s="12">
        <f t="shared" si="147"/>
        <v>0</v>
      </c>
      <c r="W667" s="12">
        <f t="shared" si="148"/>
        <v>0</v>
      </c>
      <c r="X667" s="12">
        <f t="shared" si="149"/>
        <v>0</v>
      </c>
      <c r="Y667" s="12">
        <f t="shared" si="150"/>
        <v>0</v>
      </c>
      <c r="Z667" s="12">
        <f t="shared" si="151"/>
        <v>0</v>
      </c>
      <c r="AA667" s="12">
        <f t="shared" ref="AA667:AA730" si="154">SUM(U667:Z667)</f>
        <v>0</v>
      </c>
      <c r="AB667" s="12" t="str">
        <f t="shared" si="143"/>
        <v>00</v>
      </c>
      <c r="AC667" s="85" t="e">
        <f>VLOOKUP(AB667,'AMI Ref (2)'!T:U,2,FALSE)</f>
        <v>#N/A</v>
      </c>
      <c r="AD667" s="86"/>
      <c r="AE667" s="77">
        <f>IF(AND($D667=0,$J667="Oil"),'AMI Ref (2)'!$K$5,IF(AND($D667=0,$J667="Gas"),'AMI Ref (2)'!$L$5,IF(AND($D667=0,$J667="Electric"),'AMI Ref (2)'!$M$5,IF(AND($D667=0,$J667="N/A"),0,0))))</f>
        <v>0</v>
      </c>
      <c r="AF667" s="77">
        <f>IF(AND($D667=1,$J667="Oil"),'AMI Ref (2)'!$K$6,IF(AND($D667=1,$J667="Gas"),'AMI Ref (2)'!$L$6,IF(AND($D667=1,$J667="Electric"),'AMI Ref (2)'!$M$6,IF(AND($D667=1,$J667="N/A"),0,0))))</f>
        <v>0</v>
      </c>
      <c r="AG667" s="77">
        <f>IF(AND($D667=2,$J667="Oil"),'AMI Ref (2)'!$K$7,IF(AND($D667=2,$J667="Gas"),'AMI Ref (2)'!$L$7,IF(AND($D667=2,$J667="Electric"),'AMI Ref (2)'!$M$7,IF(AND($D667=2,$J667="N/A"),0,0))))</f>
        <v>0</v>
      </c>
      <c r="AH667" s="77">
        <f>IF(AND($D667=3,$J667="Oil"),'AMI Ref (2)'!$K$8,IF(AND($D667=3,$J667="Gas"),'AMI Ref (2)'!$L$8,IF(AND($D667=3,$J667="Electric"),'AMI Ref (2)'!$M$8,IF(AND($D667=3,$J667="N/A"),0,0))))</f>
        <v>0</v>
      </c>
      <c r="AI667" s="77">
        <f>IF(AND($D667=4,$J667="Oil"),'AMI Ref (2)'!$K$9,IF(AND($D667=4,$J667="Gas"),'AMI Ref (2)'!$L$9,IF(AND($D667=4,$J667="Electric"),'AMI Ref (2)'!$M$9,IF(AND($D667=4,$J667="N/A"),0,0))))</f>
        <v>0</v>
      </c>
      <c r="AJ667" s="77">
        <f>IF(AND($D667=5,$J667="Oil"),'AMI Ref (2)'!$K$10,IF(AND($D667=5,$J667="Gas"),'AMI Ref (2)'!$L$10,IF(AND($D667=5,$J667="Electric"),'AMI Ref (2)'!$M$10,IF(AND($D667=5,$J667="N/A"),0,0))))</f>
        <v>0</v>
      </c>
      <c r="AK667" s="42"/>
      <c r="AL667" s="77">
        <f>IF(AND($D667=0,$K667="Oil"),'AMI Ref (2)'!$N$5,IF(AND($D667=0,$K667="Gas"),'AMI Ref (2)'!$O$5,IF(AND($D667=0,$K667="Electric"),'AMI Ref (2)'!$P$5,IF(AND($D667=0,$K667="N/A"),0,0))))</f>
        <v>0</v>
      </c>
      <c r="AM667" s="77">
        <f>IF(AND($D667=1,$K667="Oil"),'AMI Ref (2)'!$N$6,IF(AND($D667=1,$K667="Gas"),'AMI Ref (2)'!$O$6,IF(AND($D667=1,$K667="Electric"),'AMI Ref (2)'!$P$6,IF(AND($D667=1,$K667="N/A"),0,0))))</f>
        <v>0</v>
      </c>
      <c r="AN667" s="77">
        <f>IF(AND($D667=2,$K667="Oil"),'AMI Ref (2)'!$N$7,IF(AND($D667=2,$K667="Gas"),'AMI Ref (2)'!$O$7,IF(AND($D667=2,$K667="Electric"),'AMI Ref (2)'!$P$7,IF(AND($D667=2,$K667="N/A"),0,0))))</f>
        <v>0</v>
      </c>
      <c r="AO667" s="77">
        <f>IF(AND($D667=3,$K667="Oil"),'AMI Ref (2)'!$N$8,IF(AND($D667=3,$K667="Gas"),'AMI Ref (2)'!$O$8,IF(AND($D667=3,$K667="Electric"),'AMI Ref (2)'!$P$8,IF(AND($D667=3,$K667="N/A"),0,0))))</f>
        <v>0</v>
      </c>
      <c r="AP667" s="77">
        <f>IF(AND($D667=4,$K667="Oil"),'AMI Ref (2)'!$N$9,IF(AND($D667=4,$K667="Gas"),'AMI Ref (2)'!$O$9,IF(AND($D667=4,$K667="Electric"),'AMI Ref (2)'!$P$9,IF(AND($D667=4,$K667="N/A"),0,0))))</f>
        <v>0</v>
      </c>
      <c r="AQ667" s="77">
        <f>IF(AND($D667=5,$K667="Oil"),'AMI Ref (2)'!$N$10,IF(AND($D667=5,$K667="Gas"),'AMI Ref (2)'!$O$10,IF(AND($D667=5,$K667="Electric"),'AMI Ref (2)'!$P$10,IF(AND($D667=5,$K667="N/A"),0,0))))</f>
        <v>0</v>
      </c>
      <c r="AR667" s="86">
        <f t="shared" si="152"/>
        <v>0</v>
      </c>
      <c r="AS667" s="87" t="e">
        <f t="shared" si="153"/>
        <v>#N/A</v>
      </c>
    </row>
    <row r="668" spans="1:45" x14ac:dyDescent="0.2">
      <c r="A668" s="68">
        <v>666</v>
      </c>
      <c r="B668" s="79">
        <f>Input!E683</f>
        <v>0</v>
      </c>
      <c r="C668" s="79">
        <f>Input!F683</f>
        <v>0</v>
      </c>
      <c r="D668" s="79">
        <f>Input!G683</f>
        <v>0</v>
      </c>
      <c r="E668" s="79">
        <f>Input!H683</f>
        <v>0</v>
      </c>
      <c r="F668" s="80">
        <f>Input!I683</f>
        <v>0</v>
      </c>
      <c r="G668" s="80">
        <f>Input!J683</f>
        <v>0</v>
      </c>
      <c r="H668" s="79">
        <f>Input!K683</f>
        <v>0</v>
      </c>
      <c r="I668" s="79">
        <f>Input!L683</f>
        <v>0</v>
      </c>
      <c r="J668" s="79">
        <f>Input!M683</f>
        <v>0</v>
      </c>
      <c r="K668" s="79">
        <f>Input!N683</f>
        <v>0</v>
      </c>
      <c r="L668" s="79">
        <f>Input!O683</f>
        <v>0</v>
      </c>
      <c r="M668" s="81" t="str">
        <f t="shared" si="144"/>
        <v/>
      </c>
      <c r="N668" s="82">
        <f t="shared" si="145"/>
        <v>0</v>
      </c>
      <c r="O668" s="83">
        <f>Input!C683</f>
        <v>0</v>
      </c>
      <c r="P668" s="83"/>
      <c r="R668" s="11">
        <f t="shared" si="141"/>
        <v>0</v>
      </c>
      <c r="S668" s="15" t="str">
        <f t="shared" si="142"/>
        <v xml:space="preserve"> </v>
      </c>
      <c r="T668" s="15"/>
      <c r="U668" s="12">
        <f t="shared" si="146"/>
        <v>0</v>
      </c>
      <c r="V668" s="12">
        <f t="shared" si="147"/>
        <v>0</v>
      </c>
      <c r="W668" s="12">
        <f t="shared" si="148"/>
        <v>0</v>
      </c>
      <c r="X668" s="12">
        <f t="shared" si="149"/>
        <v>0</v>
      </c>
      <c r="Y668" s="12">
        <f t="shared" si="150"/>
        <v>0</v>
      </c>
      <c r="Z668" s="12">
        <f t="shared" si="151"/>
        <v>0</v>
      </c>
      <c r="AA668" s="12">
        <f t="shared" si="154"/>
        <v>0</v>
      </c>
      <c r="AB668" s="12" t="str">
        <f t="shared" si="143"/>
        <v>00</v>
      </c>
      <c r="AC668" s="85" t="e">
        <f>VLOOKUP(AB668,'AMI Ref (2)'!T:U,2,FALSE)</f>
        <v>#N/A</v>
      </c>
      <c r="AD668" s="86"/>
      <c r="AE668" s="77">
        <f>IF(AND($D668=0,$J668="Oil"),'AMI Ref (2)'!$K$5,IF(AND($D668=0,$J668="Gas"),'AMI Ref (2)'!$L$5,IF(AND($D668=0,$J668="Electric"),'AMI Ref (2)'!$M$5,IF(AND($D668=0,$J668="N/A"),0,0))))</f>
        <v>0</v>
      </c>
      <c r="AF668" s="77">
        <f>IF(AND($D668=1,$J668="Oil"),'AMI Ref (2)'!$K$6,IF(AND($D668=1,$J668="Gas"),'AMI Ref (2)'!$L$6,IF(AND($D668=1,$J668="Electric"),'AMI Ref (2)'!$M$6,IF(AND($D668=1,$J668="N/A"),0,0))))</f>
        <v>0</v>
      </c>
      <c r="AG668" s="77">
        <f>IF(AND($D668=2,$J668="Oil"),'AMI Ref (2)'!$K$7,IF(AND($D668=2,$J668="Gas"),'AMI Ref (2)'!$L$7,IF(AND($D668=2,$J668="Electric"),'AMI Ref (2)'!$M$7,IF(AND($D668=2,$J668="N/A"),0,0))))</f>
        <v>0</v>
      </c>
      <c r="AH668" s="77">
        <f>IF(AND($D668=3,$J668="Oil"),'AMI Ref (2)'!$K$8,IF(AND($D668=3,$J668="Gas"),'AMI Ref (2)'!$L$8,IF(AND($D668=3,$J668="Electric"),'AMI Ref (2)'!$M$8,IF(AND($D668=3,$J668="N/A"),0,0))))</f>
        <v>0</v>
      </c>
      <c r="AI668" s="77">
        <f>IF(AND($D668=4,$J668="Oil"),'AMI Ref (2)'!$K$9,IF(AND($D668=4,$J668="Gas"),'AMI Ref (2)'!$L$9,IF(AND($D668=4,$J668="Electric"),'AMI Ref (2)'!$M$9,IF(AND($D668=4,$J668="N/A"),0,0))))</f>
        <v>0</v>
      </c>
      <c r="AJ668" s="77">
        <f>IF(AND($D668=5,$J668="Oil"),'AMI Ref (2)'!$K$10,IF(AND($D668=5,$J668="Gas"),'AMI Ref (2)'!$L$10,IF(AND($D668=5,$J668="Electric"),'AMI Ref (2)'!$M$10,IF(AND($D668=5,$J668="N/A"),0,0))))</f>
        <v>0</v>
      </c>
      <c r="AK668" s="42"/>
      <c r="AL668" s="77">
        <f>IF(AND($D668=0,$K668="Oil"),'AMI Ref (2)'!$N$5,IF(AND($D668=0,$K668="Gas"),'AMI Ref (2)'!$O$5,IF(AND($D668=0,$K668="Electric"),'AMI Ref (2)'!$P$5,IF(AND($D668=0,$K668="N/A"),0,0))))</f>
        <v>0</v>
      </c>
      <c r="AM668" s="77">
        <f>IF(AND($D668=1,$K668="Oil"),'AMI Ref (2)'!$N$6,IF(AND($D668=1,$K668="Gas"),'AMI Ref (2)'!$O$6,IF(AND($D668=1,$K668="Electric"),'AMI Ref (2)'!$P$6,IF(AND($D668=1,$K668="N/A"),0,0))))</f>
        <v>0</v>
      </c>
      <c r="AN668" s="77">
        <f>IF(AND($D668=2,$K668="Oil"),'AMI Ref (2)'!$N$7,IF(AND($D668=2,$K668="Gas"),'AMI Ref (2)'!$O$7,IF(AND($D668=2,$K668="Electric"),'AMI Ref (2)'!$P$7,IF(AND($D668=2,$K668="N/A"),0,0))))</f>
        <v>0</v>
      </c>
      <c r="AO668" s="77">
        <f>IF(AND($D668=3,$K668="Oil"),'AMI Ref (2)'!$N$8,IF(AND($D668=3,$K668="Gas"),'AMI Ref (2)'!$O$8,IF(AND($D668=3,$K668="Electric"),'AMI Ref (2)'!$P$8,IF(AND($D668=3,$K668="N/A"),0,0))))</f>
        <v>0</v>
      </c>
      <c r="AP668" s="77">
        <f>IF(AND($D668=4,$K668="Oil"),'AMI Ref (2)'!$N$9,IF(AND($D668=4,$K668="Gas"),'AMI Ref (2)'!$O$9,IF(AND($D668=4,$K668="Electric"),'AMI Ref (2)'!$P$9,IF(AND($D668=4,$K668="N/A"),0,0))))</f>
        <v>0</v>
      </c>
      <c r="AQ668" s="77">
        <f>IF(AND($D668=5,$K668="Oil"),'AMI Ref (2)'!$N$10,IF(AND($D668=5,$K668="Gas"),'AMI Ref (2)'!$O$10,IF(AND($D668=5,$K668="Electric"),'AMI Ref (2)'!$P$10,IF(AND($D668=5,$K668="N/A"),0,0))))</f>
        <v>0</v>
      </c>
      <c r="AR668" s="86">
        <f t="shared" si="152"/>
        <v>0</v>
      </c>
      <c r="AS668" s="87" t="e">
        <f t="shared" si="153"/>
        <v>#N/A</v>
      </c>
    </row>
    <row r="669" spans="1:45" x14ac:dyDescent="0.2">
      <c r="A669" s="68">
        <v>667</v>
      </c>
      <c r="B669" s="79">
        <f>Input!E684</f>
        <v>0</v>
      </c>
      <c r="C669" s="79">
        <f>Input!F684</f>
        <v>0</v>
      </c>
      <c r="D669" s="79">
        <f>Input!G684</f>
        <v>0</v>
      </c>
      <c r="E669" s="79">
        <f>Input!H684</f>
        <v>0</v>
      </c>
      <c r="F669" s="80">
        <f>Input!I684</f>
        <v>0</v>
      </c>
      <c r="G669" s="80">
        <f>Input!J684</f>
        <v>0</v>
      </c>
      <c r="H669" s="79">
        <f>Input!K684</f>
        <v>0</v>
      </c>
      <c r="I669" s="79">
        <f>Input!L684</f>
        <v>0</v>
      </c>
      <c r="J669" s="79">
        <f>Input!M684</f>
        <v>0</v>
      </c>
      <c r="K669" s="79">
        <f>Input!N684</f>
        <v>0</v>
      </c>
      <c r="L669" s="79">
        <f>Input!O684</f>
        <v>0</v>
      </c>
      <c r="M669" s="81" t="str">
        <f t="shared" si="144"/>
        <v/>
      </c>
      <c r="N669" s="82">
        <f t="shared" si="145"/>
        <v>0</v>
      </c>
      <c r="O669" s="83">
        <f>Input!C684</f>
        <v>0</v>
      </c>
      <c r="P669" s="83"/>
      <c r="R669" s="11">
        <f t="shared" si="141"/>
        <v>0</v>
      </c>
      <c r="S669" s="15" t="str">
        <f t="shared" si="142"/>
        <v xml:space="preserve"> </v>
      </c>
      <c r="T669" s="15"/>
      <c r="U669" s="12">
        <f t="shared" si="146"/>
        <v>0</v>
      </c>
      <c r="V669" s="12">
        <f t="shared" si="147"/>
        <v>0</v>
      </c>
      <c r="W669" s="12">
        <f t="shared" si="148"/>
        <v>0</v>
      </c>
      <c r="X669" s="12">
        <f t="shared" si="149"/>
        <v>0</v>
      </c>
      <c r="Y669" s="12">
        <f t="shared" si="150"/>
        <v>0</v>
      </c>
      <c r="Z669" s="12">
        <f t="shared" si="151"/>
        <v>0</v>
      </c>
      <c r="AA669" s="12">
        <f t="shared" si="154"/>
        <v>0</v>
      </c>
      <c r="AB669" s="12" t="str">
        <f t="shared" si="143"/>
        <v>00</v>
      </c>
      <c r="AC669" s="85" t="e">
        <f>VLOOKUP(AB669,'AMI Ref (2)'!T:U,2,FALSE)</f>
        <v>#N/A</v>
      </c>
      <c r="AD669" s="86"/>
      <c r="AE669" s="77">
        <f>IF(AND($D669=0,$J669="Oil"),'AMI Ref (2)'!$K$5,IF(AND($D669=0,$J669="Gas"),'AMI Ref (2)'!$L$5,IF(AND($D669=0,$J669="Electric"),'AMI Ref (2)'!$M$5,IF(AND($D669=0,$J669="N/A"),0,0))))</f>
        <v>0</v>
      </c>
      <c r="AF669" s="77">
        <f>IF(AND($D669=1,$J669="Oil"),'AMI Ref (2)'!$K$6,IF(AND($D669=1,$J669="Gas"),'AMI Ref (2)'!$L$6,IF(AND($D669=1,$J669="Electric"),'AMI Ref (2)'!$M$6,IF(AND($D669=1,$J669="N/A"),0,0))))</f>
        <v>0</v>
      </c>
      <c r="AG669" s="77">
        <f>IF(AND($D669=2,$J669="Oil"),'AMI Ref (2)'!$K$7,IF(AND($D669=2,$J669="Gas"),'AMI Ref (2)'!$L$7,IF(AND($D669=2,$J669="Electric"),'AMI Ref (2)'!$M$7,IF(AND($D669=2,$J669="N/A"),0,0))))</f>
        <v>0</v>
      </c>
      <c r="AH669" s="77">
        <f>IF(AND($D669=3,$J669="Oil"),'AMI Ref (2)'!$K$8,IF(AND($D669=3,$J669="Gas"),'AMI Ref (2)'!$L$8,IF(AND($D669=3,$J669="Electric"),'AMI Ref (2)'!$M$8,IF(AND($D669=3,$J669="N/A"),0,0))))</f>
        <v>0</v>
      </c>
      <c r="AI669" s="77">
        <f>IF(AND($D669=4,$J669="Oil"),'AMI Ref (2)'!$K$9,IF(AND($D669=4,$J669="Gas"),'AMI Ref (2)'!$L$9,IF(AND($D669=4,$J669="Electric"),'AMI Ref (2)'!$M$9,IF(AND($D669=4,$J669="N/A"),0,0))))</f>
        <v>0</v>
      </c>
      <c r="AJ669" s="77">
        <f>IF(AND($D669=5,$J669="Oil"),'AMI Ref (2)'!$K$10,IF(AND($D669=5,$J669="Gas"),'AMI Ref (2)'!$L$10,IF(AND($D669=5,$J669="Electric"),'AMI Ref (2)'!$M$10,IF(AND($D669=5,$J669="N/A"),0,0))))</f>
        <v>0</v>
      </c>
      <c r="AK669" s="42"/>
      <c r="AL669" s="77">
        <f>IF(AND($D669=0,$K669="Oil"),'AMI Ref (2)'!$N$5,IF(AND($D669=0,$K669="Gas"),'AMI Ref (2)'!$O$5,IF(AND($D669=0,$K669="Electric"),'AMI Ref (2)'!$P$5,IF(AND($D669=0,$K669="N/A"),0,0))))</f>
        <v>0</v>
      </c>
      <c r="AM669" s="77">
        <f>IF(AND($D669=1,$K669="Oil"),'AMI Ref (2)'!$N$6,IF(AND($D669=1,$K669="Gas"),'AMI Ref (2)'!$O$6,IF(AND($D669=1,$K669="Electric"),'AMI Ref (2)'!$P$6,IF(AND($D669=1,$K669="N/A"),0,0))))</f>
        <v>0</v>
      </c>
      <c r="AN669" s="77">
        <f>IF(AND($D669=2,$K669="Oil"),'AMI Ref (2)'!$N$7,IF(AND($D669=2,$K669="Gas"),'AMI Ref (2)'!$O$7,IF(AND($D669=2,$K669="Electric"),'AMI Ref (2)'!$P$7,IF(AND($D669=2,$K669="N/A"),0,0))))</f>
        <v>0</v>
      </c>
      <c r="AO669" s="77">
        <f>IF(AND($D669=3,$K669="Oil"),'AMI Ref (2)'!$N$8,IF(AND($D669=3,$K669="Gas"),'AMI Ref (2)'!$O$8,IF(AND($D669=3,$K669="Electric"),'AMI Ref (2)'!$P$8,IF(AND($D669=3,$K669="N/A"),0,0))))</f>
        <v>0</v>
      </c>
      <c r="AP669" s="77">
        <f>IF(AND($D669=4,$K669="Oil"),'AMI Ref (2)'!$N$9,IF(AND($D669=4,$K669="Gas"),'AMI Ref (2)'!$O$9,IF(AND($D669=4,$K669="Electric"),'AMI Ref (2)'!$P$9,IF(AND($D669=4,$K669="N/A"),0,0))))</f>
        <v>0</v>
      </c>
      <c r="AQ669" s="77">
        <f>IF(AND($D669=5,$K669="Oil"),'AMI Ref (2)'!$N$10,IF(AND($D669=5,$K669="Gas"),'AMI Ref (2)'!$O$10,IF(AND($D669=5,$K669="Electric"),'AMI Ref (2)'!$P$10,IF(AND($D669=5,$K669="N/A"),0,0))))</f>
        <v>0</v>
      </c>
      <c r="AR669" s="86">
        <f t="shared" si="152"/>
        <v>0</v>
      </c>
      <c r="AS669" s="87" t="e">
        <f t="shared" si="153"/>
        <v>#N/A</v>
      </c>
    </row>
    <row r="670" spans="1:45" x14ac:dyDescent="0.2">
      <c r="A670" s="68">
        <v>668</v>
      </c>
      <c r="B670" s="79">
        <f>Input!E685</f>
        <v>0</v>
      </c>
      <c r="C670" s="79">
        <f>Input!F685</f>
        <v>0</v>
      </c>
      <c r="D670" s="79">
        <f>Input!G685</f>
        <v>0</v>
      </c>
      <c r="E670" s="79">
        <f>Input!H685</f>
        <v>0</v>
      </c>
      <c r="F670" s="80">
        <f>Input!I685</f>
        <v>0</v>
      </c>
      <c r="G670" s="80">
        <f>Input!J685</f>
        <v>0</v>
      </c>
      <c r="H670" s="79">
        <f>Input!K685</f>
        <v>0</v>
      </c>
      <c r="I670" s="79">
        <f>Input!L685</f>
        <v>0</v>
      </c>
      <c r="J670" s="79">
        <f>Input!M685</f>
        <v>0</v>
      </c>
      <c r="K670" s="79">
        <f>Input!N685</f>
        <v>0</v>
      </c>
      <c r="L670" s="79">
        <f>Input!O685</f>
        <v>0</v>
      </c>
      <c r="M670" s="81" t="str">
        <f t="shared" si="144"/>
        <v/>
      </c>
      <c r="N670" s="82">
        <f t="shared" si="145"/>
        <v>0</v>
      </c>
      <c r="O670" s="83">
        <f>Input!C685</f>
        <v>0</v>
      </c>
      <c r="P670" s="83"/>
      <c r="R670" s="11">
        <f t="shared" si="141"/>
        <v>0</v>
      </c>
      <c r="S670" s="15" t="str">
        <f t="shared" si="142"/>
        <v xml:space="preserve"> </v>
      </c>
      <c r="T670" s="15"/>
      <c r="U670" s="12">
        <f t="shared" si="146"/>
        <v>0</v>
      </c>
      <c r="V670" s="12">
        <f t="shared" si="147"/>
        <v>0</v>
      </c>
      <c r="W670" s="12">
        <f t="shared" si="148"/>
        <v>0</v>
      </c>
      <c r="X670" s="12">
        <f t="shared" si="149"/>
        <v>0</v>
      </c>
      <c r="Y670" s="12">
        <f t="shared" si="150"/>
        <v>0</v>
      </c>
      <c r="Z670" s="12">
        <f t="shared" si="151"/>
        <v>0</v>
      </c>
      <c r="AA670" s="12">
        <f t="shared" si="154"/>
        <v>0</v>
      </c>
      <c r="AB670" s="12" t="str">
        <f t="shared" si="143"/>
        <v>00</v>
      </c>
      <c r="AC670" s="85" t="e">
        <f>VLOOKUP(AB670,'AMI Ref (2)'!T:U,2,FALSE)</f>
        <v>#N/A</v>
      </c>
      <c r="AD670" s="86"/>
      <c r="AE670" s="77">
        <f>IF(AND($D670=0,$J670="Oil"),'AMI Ref (2)'!$K$5,IF(AND($D670=0,$J670="Gas"),'AMI Ref (2)'!$L$5,IF(AND($D670=0,$J670="Electric"),'AMI Ref (2)'!$M$5,IF(AND($D670=0,$J670="N/A"),0,0))))</f>
        <v>0</v>
      </c>
      <c r="AF670" s="77">
        <f>IF(AND($D670=1,$J670="Oil"),'AMI Ref (2)'!$K$6,IF(AND($D670=1,$J670="Gas"),'AMI Ref (2)'!$L$6,IF(AND($D670=1,$J670="Electric"),'AMI Ref (2)'!$M$6,IF(AND($D670=1,$J670="N/A"),0,0))))</f>
        <v>0</v>
      </c>
      <c r="AG670" s="77">
        <f>IF(AND($D670=2,$J670="Oil"),'AMI Ref (2)'!$K$7,IF(AND($D670=2,$J670="Gas"),'AMI Ref (2)'!$L$7,IF(AND($D670=2,$J670="Electric"),'AMI Ref (2)'!$M$7,IF(AND($D670=2,$J670="N/A"),0,0))))</f>
        <v>0</v>
      </c>
      <c r="AH670" s="77">
        <f>IF(AND($D670=3,$J670="Oil"),'AMI Ref (2)'!$K$8,IF(AND($D670=3,$J670="Gas"),'AMI Ref (2)'!$L$8,IF(AND($D670=3,$J670="Electric"),'AMI Ref (2)'!$M$8,IF(AND($D670=3,$J670="N/A"),0,0))))</f>
        <v>0</v>
      </c>
      <c r="AI670" s="77">
        <f>IF(AND($D670=4,$J670="Oil"),'AMI Ref (2)'!$K$9,IF(AND($D670=4,$J670="Gas"),'AMI Ref (2)'!$L$9,IF(AND($D670=4,$J670="Electric"),'AMI Ref (2)'!$M$9,IF(AND($D670=4,$J670="N/A"),0,0))))</f>
        <v>0</v>
      </c>
      <c r="AJ670" s="77">
        <f>IF(AND($D670=5,$J670="Oil"),'AMI Ref (2)'!$K$10,IF(AND($D670=5,$J670="Gas"),'AMI Ref (2)'!$L$10,IF(AND($D670=5,$J670="Electric"),'AMI Ref (2)'!$M$10,IF(AND($D670=5,$J670="N/A"),0,0))))</f>
        <v>0</v>
      </c>
      <c r="AK670" s="42"/>
      <c r="AL670" s="77">
        <f>IF(AND($D670=0,$K670="Oil"),'AMI Ref (2)'!$N$5,IF(AND($D670=0,$K670="Gas"),'AMI Ref (2)'!$O$5,IF(AND($D670=0,$K670="Electric"),'AMI Ref (2)'!$P$5,IF(AND($D670=0,$K670="N/A"),0,0))))</f>
        <v>0</v>
      </c>
      <c r="AM670" s="77">
        <f>IF(AND($D670=1,$K670="Oil"),'AMI Ref (2)'!$N$6,IF(AND($D670=1,$K670="Gas"),'AMI Ref (2)'!$O$6,IF(AND($D670=1,$K670="Electric"),'AMI Ref (2)'!$P$6,IF(AND($D670=1,$K670="N/A"),0,0))))</f>
        <v>0</v>
      </c>
      <c r="AN670" s="77">
        <f>IF(AND($D670=2,$K670="Oil"),'AMI Ref (2)'!$N$7,IF(AND($D670=2,$K670="Gas"),'AMI Ref (2)'!$O$7,IF(AND($D670=2,$K670="Electric"),'AMI Ref (2)'!$P$7,IF(AND($D670=2,$K670="N/A"),0,0))))</f>
        <v>0</v>
      </c>
      <c r="AO670" s="77">
        <f>IF(AND($D670=3,$K670="Oil"),'AMI Ref (2)'!$N$8,IF(AND($D670=3,$K670="Gas"),'AMI Ref (2)'!$O$8,IF(AND($D670=3,$K670="Electric"),'AMI Ref (2)'!$P$8,IF(AND($D670=3,$K670="N/A"),0,0))))</f>
        <v>0</v>
      </c>
      <c r="AP670" s="77">
        <f>IF(AND($D670=4,$K670="Oil"),'AMI Ref (2)'!$N$9,IF(AND($D670=4,$K670="Gas"),'AMI Ref (2)'!$O$9,IF(AND($D670=4,$K670="Electric"),'AMI Ref (2)'!$P$9,IF(AND($D670=4,$K670="N/A"),0,0))))</f>
        <v>0</v>
      </c>
      <c r="AQ670" s="77">
        <f>IF(AND($D670=5,$K670="Oil"),'AMI Ref (2)'!$N$10,IF(AND($D670=5,$K670="Gas"),'AMI Ref (2)'!$O$10,IF(AND($D670=5,$K670="Electric"),'AMI Ref (2)'!$P$10,IF(AND($D670=5,$K670="N/A"),0,0))))</f>
        <v>0</v>
      </c>
      <c r="AR670" s="86">
        <f t="shared" si="152"/>
        <v>0</v>
      </c>
      <c r="AS670" s="87" t="e">
        <f t="shared" si="153"/>
        <v>#N/A</v>
      </c>
    </row>
    <row r="671" spans="1:45" x14ac:dyDescent="0.2">
      <c r="A671" s="68">
        <v>669</v>
      </c>
      <c r="B671" s="79">
        <f>Input!E686</f>
        <v>0</v>
      </c>
      <c r="C671" s="79">
        <f>Input!F686</f>
        <v>0</v>
      </c>
      <c r="D671" s="79">
        <f>Input!G686</f>
        <v>0</v>
      </c>
      <c r="E671" s="79">
        <f>Input!H686</f>
        <v>0</v>
      </c>
      <c r="F671" s="80">
        <f>Input!I686</f>
        <v>0</v>
      </c>
      <c r="G671" s="80">
        <f>Input!J686</f>
        <v>0</v>
      </c>
      <c r="H671" s="79">
        <f>Input!K686</f>
        <v>0</v>
      </c>
      <c r="I671" s="79">
        <f>Input!L686</f>
        <v>0</v>
      </c>
      <c r="J671" s="79">
        <f>Input!M686</f>
        <v>0</v>
      </c>
      <c r="K671" s="79">
        <f>Input!N686</f>
        <v>0</v>
      </c>
      <c r="L671" s="79">
        <f>Input!O686</f>
        <v>0</v>
      </c>
      <c r="M671" s="81" t="str">
        <f t="shared" si="144"/>
        <v/>
      </c>
      <c r="N671" s="82">
        <f t="shared" si="145"/>
        <v>0</v>
      </c>
      <c r="O671" s="83">
        <f>Input!C686</f>
        <v>0</v>
      </c>
      <c r="P671" s="83"/>
      <c r="R671" s="11">
        <f t="shared" si="141"/>
        <v>0</v>
      </c>
      <c r="S671" s="15" t="str">
        <f t="shared" si="142"/>
        <v xml:space="preserve"> </v>
      </c>
      <c r="T671" s="15"/>
      <c r="U671" s="12">
        <f t="shared" si="146"/>
        <v>0</v>
      </c>
      <c r="V671" s="12">
        <f t="shared" si="147"/>
        <v>0</v>
      </c>
      <c r="W671" s="12">
        <f t="shared" si="148"/>
        <v>0</v>
      </c>
      <c r="X671" s="12">
        <f t="shared" si="149"/>
        <v>0</v>
      </c>
      <c r="Y671" s="12">
        <f t="shared" si="150"/>
        <v>0</v>
      </c>
      <c r="Z671" s="12">
        <f t="shared" si="151"/>
        <v>0</v>
      </c>
      <c r="AA671" s="12">
        <f t="shared" si="154"/>
        <v>0</v>
      </c>
      <c r="AB671" s="12" t="str">
        <f t="shared" si="143"/>
        <v>00</v>
      </c>
      <c r="AC671" s="85" t="e">
        <f>VLOOKUP(AB671,'AMI Ref (2)'!T:U,2,FALSE)</f>
        <v>#N/A</v>
      </c>
      <c r="AD671" s="86"/>
      <c r="AE671" s="77">
        <f>IF(AND($D671=0,$J671="Oil"),'AMI Ref (2)'!$K$5,IF(AND($D671=0,$J671="Gas"),'AMI Ref (2)'!$L$5,IF(AND($D671=0,$J671="Electric"),'AMI Ref (2)'!$M$5,IF(AND($D671=0,$J671="N/A"),0,0))))</f>
        <v>0</v>
      </c>
      <c r="AF671" s="77">
        <f>IF(AND($D671=1,$J671="Oil"),'AMI Ref (2)'!$K$6,IF(AND($D671=1,$J671="Gas"),'AMI Ref (2)'!$L$6,IF(AND($D671=1,$J671="Electric"),'AMI Ref (2)'!$M$6,IF(AND($D671=1,$J671="N/A"),0,0))))</f>
        <v>0</v>
      </c>
      <c r="AG671" s="77">
        <f>IF(AND($D671=2,$J671="Oil"),'AMI Ref (2)'!$K$7,IF(AND($D671=2,$J671="Gas"),'AMI Ref (2)'!$L$7,IF(AND($D671=2,$J671="Electric"),'AMI Ref (2)'!$M$7,IF(AND($D671=2,$J671="N/A"),0,0))))</f>
        <v>0</v>
      </c>
      <c r="AH671" s="77">
        <f>IF(AND($D671=3,$J671="Oil"),'AMI Ref (2)'!$K$8,IF(AND($D671=3,$J671="Gas"),'AMI Ref (2)'!$L$8,IF(AND($D671=3,$J671="Electric"),'AMI Ref (2)'!$M$8,IF(AND($D671=3,$J671="N/A"),0,0))))</f>
        <v>0</v>
      </c>
      <c r="AI671" s="77">
        <f>IF(AND($D671=4,$J671="Oil"),'AMI Ref (2)'!$K$9,IF(AND($D671=4,$J671="Gas"),'AMI Ref (2)'!$L$9,IF(AND($D671=4,$J671="Electric"),'AMI Ref (2)'!$M$9,IF(AND($D671=4,$J671="N/A"),0,0))))</f>
        <v>0</v>
      </c>
      <c r="AJ671" s="77">
        <f>IF(AND($D671=5,$J671="Oil"),'AMI Ref (2)'!$K$10,IF(AND($D671=5,$J671="Gas"),'AMI Ref (2)'!$L$10,IF(AND($D671=5,$J671="Electric"),'AMI Ref (2)'!$M$10,IF(AND($D671=5,$J671="N/A"),0,0))))</f>
        <v>0</v>
      </c>
      <c r="AK671" s="42"/>
      <c r="AL671" s="77">
        <f>IF(AND($D671=0,$K671="Oil"),'AMI Ref (2)'!$N$5,IF(AND($D671=0,$K671="Gas"),'AMI Ref (2)'!$O$5,IF(AND($D671=0,$K671="Electric"),'AMI Ref (2)'!$P$5,IF(AND($D671=0,$K671="N/A"),0,0))))</f>
        <v>0</v>
      </c>
      <c r="AM671" s="77">
        <f>IF(AND($D671=1,$K671="Oil"),'AMI Ref (2)'!$N$6,IF(AND($D671=1,$K671="Gas"),'AMI Ref (2)'!$O$6,IF(AND($D671=1,$K671="Electric"),'AMI Ref (2)'!$P$6,IF(AND($D671=1,$K671="N/A"),0,0))))</f>
        <v>0</v>
      </c>
      <c r="AN671" s="77">
        <f>IF(AND($D671=2,$K671="Oil"),'AMI Ref (2)'!$N$7,IF(AND($D671=2,$K671="Gas"),'AMI Ref (2)'!$O$7,IF(AND($D671=2,$K671="Electric"),'AMI Ref (2)'!$P$7,IF(AND($D671=2,$K671="N/A"),0,0))))</f>
        <v>0</v>
      </c>
      <c r="AO671" s="77">
        <f>IF(AND($D671=3,$K671="Oil"),'AMI Ref (2)'!$N$8,IF(AND($D671=3,$K671="Gas"),'AMI Ref (2)'!$O$8,IF(AND($D671=3,$K671="Electric"),'AMI Ref (2)'!$P$8,IF(AND($D671=3,$K671="N/A"),0,0))))</f>
        <v>0</v>
      </c>
      <c r="AP671" s="77">
        <f>IF(AND($D671=4,$K671="Oil"),'AMI Ref (2)'!$N$9,IF(AND($D671=4,$K671="Gas"),'AMI Ref (2)'!$O$9,IF(AND($D671=4,$K671="Electric"),'AMI Ref (2)'!$P$9,IF(AND($D671=4,$K671="N/A"),0,0))))</f>
        <v>0</v>
      </c>
      <c r="AQ671" s="77">
        <f>IF(AND($D671=5,$K671="Oil"),'AMI Ref (2)'!$N$10,IF(AND($D671=5,$K671="Gas"),'AMI Ref (2)'!$O$10,IF(AND($D671=5,$K671="Electric"),'AMI Ref (2)'!$P$10,IF(AND($D671=5,$K671="N/A"),0,0))))</f>
        <v>0</v>
      </c>
      <c r="AR671" s="86">
        <f t="shared" si="152"/>
        <v>0</v>
      </c>
      <c r="AS671" s="87" t="e">
        <f t="shared" si="153"/>
        <v>#N/A</v>
      </c>
    </row>
    <row r="672" spans="1:45" x14ac:dyDescent="0.2">
      <c r="A672" s="68">
        <v>670</v>
      </c>
      <c r="B672" s="79">
        <f>Input!E687</f>
        <v>0</v>
      </c>
      <c r="C672" s="79">
        <f>Input!F687</f>
        <v>0</v>
      </c>
      <c r="D672" s="79">
        <f>Input!G687</f>
        <v>0</v>
      </c>
      <c r="E672" s="79">
        <f>Input!H687</f>
        <v>0</v>
      </c>
      <c r="F672" s="80">
        <f>Input!I687</f>
        <v>0</v>
      </c>
      <c r="G672" s="80">
        <f>Input!J687</f>
        <v>0</v>
      </c>
      <c r="H672" s="79">
        <f>Input!K687</f>
        <v>0</v>
      </c>
      <c r="I672" s="79">
        <f>Input!L687</f>
        <v>0</v>
      </c>
      <c r="J672" s="79">
        <f>Input!M687</f>
        <v>0</v>
      </c>
      <c r="K672" s="79">
        <f>Input!N687</f>
        <v>0</v>
      </c>
      <c r="L672" s="79">
        <f>Input!O687</f>
        <v>0</v>
      </c>
      <c r="M672" s="81" t="str">
        <f t="shared" si="144"/>
        <v/>
      </c>
      <c r="N672" s="82">
        <f t="shared" si="145"/>
        <v>0</v>
      </c>
      <c r="O672" s="83">
        <f>Input!C687</f>
        <v>0</v>
      </c>
      <c r="P672" s="83"/>
      <c r="R672" s="11">
        <f t="shared" si="141"/>
        <v>0</v>
      </c>
      <c r="S672" s="15" t="str">
        <f t="shared" si="142"/>
        <v xml:space="preserve"> </v>
      </c>
      <c r="T672" s="15"/>
      <c r="U672" s="12">
        <f t="shared" si="146"/>
        <v>0</v>
      </c>
      <c r="V672" s="12">
        <f t="shared" si="147"/>
        <v>0</v>
      </c>
      <c r="W672" s="12">
        <f t="shared" si="148"/>
        <v>0</v>
      </c>
      <c r="X672" s="12">
        <f t="shared" si="149"/>
        <v>0</v>
      </c>
      <c r="Y672" s="12">
        <f t="shared" si="150"/>
        <v>0</v>
      </c>
      <c r="Z672" s="12">
        <f t="shared" si="151"/>
        <v>0</v>
      </c>
      <c r="AA672" s="12">
        <f t="shared" si="154"/>
        <v>0</v>
      </c>
      <c r="AB672" s="12" t="str">
        <f t="shared" si="143"/>
        <v>00</v>
      </c>
      <c r="AC672" s="85" t="e">
        <f>VLOOKUP(AB672,'AMI Ref (2)'!T:U,2,FALSE)</f>
        <v>#N/A</v>
      </c>
      <c r="AD672" s="86"/>
      <c r="AE672" s="77">
        <f>IF(AND($D672=0,$J672="Oil"),'AMI Ref (2)'!$K$5,IF(AND($D672=0,$J672="Gas"),'AMI Ref (2)'!$L$5,IF(AND($D672=0,$J672="Electric"),'AMI Ref (2)'!$M$5,IF(AND($D672=0,$J672="N/A"),0,0))))</f>
        <v>0</v>
      </c>
      <c r="AF672" s="77">
        <f>IF(AND($D672=1,$J672="Oil"),'AMI Ref (2)'!$K$6,IF(AND($D672=1,$J672="Gas"),'AMI Ref (2)'!$L$6,IF(AND($D672=1,$J672="Electric"),'AMI Ref (2)'!$M$6,IF(AND($D672=1,$J672="N/A"),0,0))))</f>
        <v>0</v>
      </c>
      <c r="AG672" s="77">
        <f>IF(AND($D672=2,$J672="Oil"),'AMI Ref (2)'!$K$7,IF(AND($D672=2,$J672="Gas"),'AMI Ref (2)'!$L$7,IF(AND($D672=2,$J672="Electric"),'AMI Ref (2)'!$M$7,IF(AND($D672=2,$J672="N/A"),0,0))))</f>
        <v>0</v>
      </c>
      <c r="AH672" s="77">
        <f>IF(AND($D672=3,$J672="Oil"),'AMI Ref (2)'!$K$8,IF(AND($D672=3,$J672="Gas"),'AMI Ref (2)'!$L$8,IF(AND($D672=3,$J672="Electric"),'AMI Ref (2)'!$M$8,IF(AND($D672=3,$J672="N/A"),0,0))))</f>
        <v>0</v>
      </c>
      <c r="AI672" s="77">
        <f>IF(AND($D672=4,$J672="Oil"),'AMI Ref (2)'!$K$9,IF(AND($D672=4,$J672="Gas"),'AMI Ref (2)'!$L$9,IF(AND($D672=4,$J672="Electric"),'AMI Ref (2)'!$M$9,IF(AND($D672=4,$J672="N/A"),0,0))))</f>
        <v>0</v>
      </c>
      <c r="AJ672" s="77">
        <f>IF(AND($D672=5,$J672="Oil"),'AMI Ref (2)'!$K$10,IF(AND($D672=5,$J672="Gas"),'AMI Ref (2)'!$L$10,IF(AND($D672=5,$J672="Electric"),'AMI Ref (2)'!$M$10,IF(AND($D672=5,$J672="N/A"),0,0))))</f>
        <v>0</v>
      </c>
      <c r="AK672" s="42"/>
      <c r="AL672" s="77">
        <f>IF(AND($D672=0,$K672="Oil"),'AMI Ref (2)'!$N$5,IF(AND($D672=0,$K672="Gas"),'AMI Ref (2)'!$O$5,IF(AND($D672=0,$K672="Electric"),'AMI Ref (2)'!$P$5,IF(AND($D672=0,$K672="N/A"),0,0))))</f>
        <v>0</v>
      </c>
      <c r="AM672" s="77">
        <f>IF(AND($D672=1,$K672="Oil"),'AMI Ref (2)'!$N$6,IF(AND($D672=1,$K672="Gas"),'AMI Ref (2)'!$O$6,IF(AND($D672=1,$K672="Electric"),'AMI Ref (2)'!$P$6,IF(AND($D672=1,$K672="N/A"),0,0))))</f>
        <v>0</v>
      </c>
      <c r="AN672" s="77">
        <f>IF(AND($D672=2,$K672="Oil"),'AMI Ref (2)'!$N$7,IF(AND($D672=2,$K672="Gas"),'AMI Ref (2)'!$O$7,IF(AND($D672=2,$K672="Electric"),'AMI Ref (2)'!$P$7,IF(AND($D672=2,$K672="N/A"),0,0))))</f>
        <v>0</v>
      </c>
      <c r="AO672" s="77">
        <f>IF(AND($D672=3,$K672="Oil"),'AMI Ref (2)'!$N$8,IF(AND($D672=3,$K672="Gas"),'AMI Ref (2)'!$O$8,IF(AND($D672=3,$K672="Electric"),'AMI Ref (2)'!$P$8,IF(AND($D672=3,$K672="N/A"),0,0))))</f>
        <v>0</v>
      </c>
      <c r="AP672" s="77">
        <f>IF(AND($D672=4,$K672="Oil"),'AMI Ref (2)'!$N$9,IF(AND($D672=4,$K672="Gas"),'AMI Ref (2)'!$O$9,IF(AND($D672=4,$K672="Electric"),'AMI Ref (2)'!$P$9,IF(AND($D672=4,$K672="N/A"),0,0))))</f>
        <v>0</v>
      </c>
      <c r="AQ672" s="77">
        <f>IF(AND($D672=5,$K672="Oil"),'AMI Ref (2)'!$N$10,IF(AND($D672=5,$K672="Gas"),'AMI Ref (2)'!$O$10,IF(AND($D672=5,$K672="Electric"),'AMI Ref (2)'!$P$10,IF(AND($D672=5,$K672="N/A"),0,0))))</f>
        <v>0</v>
      </c>
      <c r="AR672" s="86">
        <f t="shared" si="152"/>
        <v>0</v>
      </c>
      <c r="AS672" s="87" t="e">
        <f t="shared" si="153"/>
        <v>#N/A</v>
      </c>
    </row>
    <row r="673" spans="1:45" x14ac:dyDescent="0.2">
      <c r="A673" s="68">
        <v>671</v>
      </c>
      <c r="B673" s="79">
        <f>Input!E688</f>
        <v>0</v>
      </c>
      <c r="C673" s="79">
        <f>Input!F688</f>
        <v>0</v>
      </c>
      <c r="D673" s="79">
        <f>Input!G688</f>
        <v>0</v>
      </c>
      <c r="E673" s="79">
        <f>Input!H688</f>
        <v>0</v>
      </c>
      <c r="F673" s="80">
        <f>Input!I688</f>
        <v>0</v>
      </c>
      <c r="G673" s="80">
        <f>Input!J688</f>
        <v>0</v>
      </c>
      <c r="H673" s="79">
        <f>Input!K688</f>
        <v>0</v>
      </c>
      <c r="I673" s="79">
        <f>Input!L688</f>
        <v>0</v>
      </c>
      <c r="J673" s="79">
        <f>Input!M688</f>
        <v>0</v>
      </c>
      <c r="K673" s="79">
        <f>Input!N688</f>
        <v>0</v>
      </c>
      <c r="L673" s="79">
        <f>Input!O688</f>
        <v>0</v>
      </c>
      <c r="M673" s="81" t="str">
        <f t="shared" si="144"/>
        <v/>
      </c>
      <c r="N673" s="82">
        <f t="shared" si="145"/>
        <v>0</v>
      </c>
      <c r="O673" s="83">
        <f>Input!C688</f>
        <v>0</v>
      </c>
      <c r="P673" s="83"/>
      <c r="R673" s="11">
        <f t="shared" si="141"/>
        <v>0</v>
      </c>
      <c r="S673" s="15" t="str">
        <f t="shared" si="142"/>
        <v xml:space="preserve"> </v>
      </c>
      <c r="T673" s="15"/>
      <c r="U673" s="12">
        <f t="shared" si="146"/>
        <v>0</v>
      </c>
      <c r="V673" s="12">
        <f t="shared" si="147"/>
        <v>0</v>
      </c>
      <c r="W673" s="12">
        <f t="shared" si="148"/>
        <v>0</v>
      </c>
      <c r="X673" s="12">
        <f t="shared" si="149"/>
        <v>0</v>
      </c>
      <c r="Y673" s="12">
        <f t="shared" si="150"/>
        <v>0</v>
      </c>
      <c r="Z673" s="12">
        <f t="shared" si="151"/>
        <v>0</v>
      </c>
      <c r="AA673" s="12">
        <f t="shared" si="154"/>
        <v>0</v>
      </c>
      <c r="AB673" s="12" t="str">
        <f t="shared" si="143"/>
        <v>00</v>
      </c>
      <c r="AC673" s="85" t="e">
        <f>VLOOKUP(AB673,'AMI Ref (2)'!T:U,2,FALSE)</f>
        <v>#N/A</v>
      </c>
      <c r="AD673" s="86"/>
      <c r="AE673" s="77">
        <f>IF(AND($D673=0,$J673="Oil"),'AMI Ref (2)'!$K$5,IF(AND($D673=0,$J673="Gas"),'AMI Ref (2)'!$L$5,IF(AND($D673=0,$J673="Electric"),'AMI Ref (2)'!$M$5,IF(AND($D673=0,$J673="N/A"),0,0))))</f>
        <v>0</v>
      </c>
      <c r="AF673" s="77">
        <f>IF(AND($D673=1,$J673="Oil"),'AMI Ref (2)'!$K$6,IF(AND($D673=1,$J673="Gas"),'AMI Ref (2)'!$L$6,IF(AND($D673=1,$J673="Electric"),'AMI Ref (2)'!$M$6,IF(AND($D673=1,$J673="N/A"),0,0))))</f>
        <v>0</v>
      </c>
      <c r="AG673" s="77">
        <f>IF(AND($D673=2,$J673="Oil"),'AMI Ref (2)'!$K$7,IF(AND($D673=2,$J673="Gas"),'AMI Ref (2)'!$L$7,IF(AND($D673=2,$J673="Electric"),'AMI Ref (2)'!$M$7,IF(AND($D673=2,$J673="N/A"),0,0))))</f>
        <v>0</v>
      </c>
      <c r="AH673" s="77">
        <f>IF(AND($D673=3,$J673="Oil"),'AMI Ref (2)'!$K$8,IF(AND($D673=3,$J673="Gas"),'AMI Ref (2)'!$L$8,IF(AND($D673=3,$J673="Electric"),'AMI Ref (2)'!$M$8,IF(AND($D673=3,$J673="N/A"),0,0))))</f>
        <v>0</v>
      </c>
      <c r="AI673" s="77">
        <f>IF(AND($D673=4,$J673="Oil"),'AMI Ref (2)'!$K$9,IF(AND($D673=4,$J673="Gas"),'AMI Ref (2)'!$L$9,IF(AND($D673=4,$J673="Electric"),'AMI Ref (2)'!$M$9,IF(AND($D673=4,$J673="N/A"),0,0))))</f>
        <v>0</v>
      </c>
      <c r="AJ673" s="77">
        <f>IF(AND($D673=5,$J673="Oil"),'AMI Ref (2)'!$K$10,IF(AND($D673=5,$J673="Gas"),'AMI Ref (2)'!$L$10,IF(AND($D673=5,$J673="Electric"),'AMI Ref (2)'!$M$10,IF(AND($D673=5,$J673="N/A"),0,0))))</f>
        <v>0</v>
      </c>
      <c r="AK673" s="42"/>
      <c r="AL673" s="77">
        <f>IF(AND($D673=0,$K673="Oil"),'AMI Ref (2)'!$N$5,IF(AND($D673=0,$K673="Gas"),'AMI Ref (2)'!$O$5,IF(AND($D673=0,$K673="Electric"),'AMI Ref (2)'!$P$5,IF(AND($D673=0,$K673="N/A"),0,0))))</f>
        <v>0</v>
      </c>
      <c r="AM673" s="77">
        <f>IF(AND($D673=1,$K673="Oil"),'AMI Ref (2)'!$N$6,IF(AND($D673=1,$K673="Gas"),'AMI Ref (2)'!$O$6,IF(AND($D673=1,$K673="Electric"),'AMI Ref (2)'!$P$6,IF(AND($D673=1,$K673="N/A"),0,0))))</f>
        <v>0</v>
      </c>
      <c r="AN673" s="77">
        <f>IF(AND($D673=2,$K673="Oil"),'AMI Ref (2)'!$N$7,IF(AND($D673=2,$K673="Gas"),'AMI Ref (2)'!$O$7,IF(AND($D673=2,$K673="Electric"),'AMI Ref (2)'!$P$7,IF(AND($D673=2,$K673="N/A"),0,0))))</f>
        <v>0</v>
      </c>
      <c r="AO673" s="77">
        <f>IF(AND($D673=3,$K673="Oil"),'AMI Ref (2)'!$N$8,IF(AND($D673=3,$K673="Gas"),'AMI Ref (2)'!$O$8,IF(AND($D673=3,$K673="Electric"),'AMI Ref (2)'!$P$8,IF(AND($D673=3,$K673="N/A"),0,0))))</f>
        <v>0</v>
      </c>
      <c r="AP673" s="77">
        <f>IF(AND($D673=4,$K673="Oil"),'AMI Ref (2)'!$N$9,IF(AND($D673=4,$K673="Gas"),'AMI Ref (2)'!$O$9,IF(AND($D673=4,$K673="Electric"),'AMI Ref (2)'!$P$9,IF(AND($D673=4,$K673="N/A"),0,0))))</f>
        <v>0</v>
      </c>
      <c r="AQ673" s="77">
        <f>IF(AND($D673=5,$K673="Oil"),'AMI Ref (2)'!$N$10,IF(AND($D673=5,$K673="Gas"),'AMI Ref (2)'!$O$10,IF(AND($D673=5,$K673="Electric"),'AMI Ref (2)'!$P$10,IF(AND($D673=5,$K673="N/A"),0,0))))</f>
        <v>0</v>
      </c>
      <c r="AR673" s="86">
        <f t="shared" si="152"/>
        <v>0</v>
      </c>
      <c r="AS673" s="87" t="e">
        <f t="shared" si="153"/>
        <v>#N/A</v>
      </c>
    </row>
    <row r="674" spans="1:45" x14ac:dyDescent="0.2">
      <c r="A674" s="68">
        <v>672</v>
      </c>
      <c r="B674" s="79">
        <f>Input!E689</f>
        <v>0</v>
      </c>
      <c r="C674" s="79">
        <f>Input!F689</f>
        <v>0</v>
      </c>
      <c r="D674" s="79">
        <f>Input!G689</f>
        <v>0</v>
      </c>
      <c r="E674" s="79">
        <f>Input!H689</f>
        <v>0</v>
      </c>
      <c r="F674" s="80">
        <f>Input!I689</f>
        <v>0</v>
      </c>
      <c r="G674" s="80">
        <f>Input!J689</f>
        <v>0</v>
      </c>
      <c r="H674" s="79">
        <f>Input!K689</f>
        <v>0</v>
      </c>
      <c r="I674" s="79">
        <f>Input!L689</f>
        <v>0</v>
      </c>
      <c r="J674" s="79">
        <f>Input!M689</f>
        <v>0</v>
      </c>
      <c r="K674" s="79">
        <f>Input!N689</f>
        <v>0</v>
      </c>
      <c r="L674" s="79">
        <f>Input!O689</f>
        <v>0</v>
      </c>
      <c r="M674" s="81" t="str">
        <f t="shared" si="144"/>
        <v/>
      </c>
      <c r="N674" s="82">
        <f t="shared" si="145"/>
        <v>0</v>
      </c>
      <c r="O674" s="83">
        <f>Input!C689</f>
        <v>0</v>
      </c>
      <c r="P674" s="83"/>
      <c r="R674" s="11">
        <f t="shared" si="141"/>
        <v>0</v>
      </c>
      <c r="S674" s="15" t="str">
        <f t="shared" si="142"/>
        <v xml:space="preserve"> </v>
      </c>
      <c r="T674" s="15"/>
      <c r="U674" s="12">
        <f t="shared" si="146"/>
        <v>0</v>
      </c>
      <c r="V674" s="12">
        <f t="shared" si="147"/>
        <v>0</v>
      </c>
      <c r="W674" s="12">
        <f t="shared" si="148"/>
        <v>0</v>
      </c>
      <c r="X674" s="12">
        <f t="shared" si="149"/>
        <v>0</v>
      </c>
      <c r="Y674" s="12">
        <f t="shared" si="150"/>
        <v>0</v>
      </c>
      <c r="Z674" s="12">
        <f t="shared" si="151"/>
        <v>0</v>
      </c>
      <c r="AA674" s="12">
        <f t="shared" si="154"/>
        <v>0</v>
      </c>
      <c r="AB674" s="12" t="str">
        <f t="shared" si="143"/>
        <v>00</v>
      </c>
      <c r="AC674" s="85" t="e">
        <f>VLOOKUP(AB674,'AMI Ref (2)'!T:U,2,FALSE)</f>
        <v>#N/A</v>
      </c>
      <c r="AD674" s="86"/>
      <c r="AE674" s="77">
        <f>IF(AND($D674=0,$J674="Oil"),'AMI Ref (2)'!$K$5,IF(AND($D674=0,$J674="Gas"),'AMI Ref (2)'!$L$5,IF(AND($D674=0,$J674="Electric"),'AMI Ref (2)'!$M$5,IF(AND($D674=0,$J674="N/A"),0,0))))</f>
        <v>0</v>
      </c>
      <c r="AF674" s="77">
        <f>IF(AND($D674=1,$J674="Oil"),'AMI Ref (2)'!$K$6,IF(AND($D674=1,$J674="Gas"),'AMI Ref (2)'!$L$6,IF(AND($D674=1,$J674="Electric"),'AMI Ref (2)'!$M$6,IF(AND($D674=1,$J674="N/A"),0,0))))</f>
        <v>0</v>
      </c>
      <c r="AG674" s="77">
        <f>IF(AND($D674=2,$J674="Oil"),'AMI Ref (2)'!$K$7,IF(AND($D674=2,$J674="Gas"),'AMI Ref (2)'!$L$7,IF(AND($D674=2,$J674="Electric"),'AMI Ref (2)'!$M$7,IF(AND($D674=2,$J674="N/A"),0,0))))</f>
        <v>0</v>
      </c>
      <c r="AH674" s="77">
        <f>IF(AND($D674=3,$J674="Oil"),'AMI Ref (2)'!$K$8,IF(AND($D674=3,$J674="Gas"),'AMI Ref (2)'!$L$8,IF(AND($D674=3,$J674="Electric"),'AMI Ref (2)'!$M$8,IF(AND($D674=3,$J674="N/A"),0,0))))</f>
        <v>0</v>
      </c>
      <c r="AI674" s="77">
        <f>IF(AND($D674=4,$J674="Oil"),'AMI Ref (2)'!$K$9,IF(AND($D674=4,$J674="Gas"),'AMI Ref (2)'!$L$9,IF(AND($D674=4,$J674="Electric"),'AMI Ref (2)'!$M$9,IF(AND($D674=4,$J674="N/A"),0,0))))</f>
        <v>0</v>
      </c>
      <c r="AJ674" s="77">
        <f>IF(AND($D674=5,$J674="Oil"),'AMI Ref (2)'!$K$10,IF(AND($D674=5,$J674="Gas"),'AMI Ref (2)'!$L$10,IF(AND($D674=5,$J674="Electric"),'AMI Ref (2)'!$M$10,IF(AND($D674=5,$J674="N/A"),0,0))))</f>
        <v>0</v>
      </c>
      <c r="AK674" s="42"/>
      <c r="AL674" s="77">
        <f>IF(AND($D674=0,$K674="Oil"),'AMI Ref (2)'!$N$5,IF(AND($D674=0,$K674="Gas"),'AMI Ref (2)'!$O$5,IF(AND($D674=0,$K674="Electric"),'AMI Ref (2)'!$P$5,IF(AND($D674=0,$K674="N/A"),0,0))))</f>
        <v>0</v>
      </c>
      <c r="AM674" s="77">
        <f>IF(AND($D674=1,$K674="Oil"),'AMI Ref (2)'!$N$6,IF(AND($D674=1,$K674="Gas"),'AMI Ref (2)'!$O$6,IF(AND($D674=1,$K674="Electric"),'AMI Ref (2)'!$P$6,IF(AND($D674=1,$K674="N/A"),0,0))))</f>
        <v>0</v>
      </c>
      <c r="AN674" s="77">
        <f>IF(AND($D674=2,$K674="Oil"),'AMI Ref (2)'!$N$7,IF(AND($D674=2,$K674="Gas"),'AMI Ref (2)'!$O$7,IF(AND($D674=2,$K674="Electric"),'AMI Ref (2)'!$P$7,IF(AND($D674=2,$K674="N/A"),0,0))))</f>
        <v>0</v>
      </c>
      <c r="AO674" s="77">
        <f>IF(AND($D674=3,$K674="Oil"),'AMI Ref (2)'!$N$8,IF(AND($D674=3,$K674="Gas"),'AMI Ref (2)'!$O$8,IF(AND($D674=3,$K674="Electric"),'AMI Ref (2)'!$P$8,IF(AND($D674=3,$K674="N/A"),0,0))))</f>
        <v>0</v>
      </c>
      <c r="AP674" s="77">
        <f>IF(AND($D674=4,$K674="Oil"),'AMI Ref (2)'!$N$9,IF(AND($D674=4,$K674="Gas"),'AMI Ref (2)'!$O$9,IF(AND($D674=4,$K674="Electric"),'AMI Ref (2)'!$P$9,IF(AND($D674=4,$K674="N/A"),0,0))))</f>
        <v>0</v>
      </c>
      <c r="AQ674" s="77">
        <f>IF(AND($D674=5,$K674="Oil"),'AMI Ref (2)'!$N$10,IF(AND($D674=5,$K674="Gas"),'AMI Ref (2)'!$O$10,IF(AND($D674=5,$K674="Electric"),'AMI Ref (2)'!$P$10,IF(AND($D674=5,$K674="N/A"),0,0))))</f>
        <v>0</v>
      </c>
      <c r="AR674" s="86">
        <f t="shared" si="152"/>
        <v>0</v>
      </c>
      <c r="AS674" s="87" t="e">
        <f t="shared" si="153"/>
        <v>#N/A</v>
      </c>
    </row>
    <row r="675" spans="1:45" x14ac:dyDescent="0.2">
      <c r="A675" s="68">
        <v>673</v>
      </c>
      <c r="B675" s="79">
        <f>Input!E690</f>
        <v>0</v>
      </c>
      <c r="C675" s="79">
        <f>Input!F690</f>
        <v>0</v>
      </c>
      <c r="D675" s="79">
        <f>Input!G690</f>
        <v>0</v>
      </c>
      <c r="E675" s="79">
        <f>Input!H690</f>
        <v>0</v>
      </c>
      <c r="F675" s="80">
        <f>Input!I690</f>
        <v>0</v>
      </c>
      <c r="G675" s="80">
        <f>Input!J690</f>
        <v>0</v>
      </c>
      <c r="H675" s="79">
        <f>Input!K690</f>
        <v>0</v>
      </c>
      <c r="I675" s="79">
        <f>Input!L690</f>
        <v>0</v>
      </c>
      <c r="J675" s="79">
        <f>Input!M690</f>
        <v>0</v>
      </c>
      <c r="K675" s="79">
        <f>Input!N690</f>
        <v>0</v>
      </c>
      <c r="L675" s="79">
        <f>Input!O690</f>
        <v>0</v>
      </c>
      <c r="M675" s="81" t="str">
        <f t="shared" si="144"/>
        <v/>
      </c>
      <c r="N675" s="82">
        <f t="shared" si="145"/>
        <v>0</v>
      </c>
      <c r="O675" s="83">
        <f>Input!C690</f>
        <v>0</v>
      </c>
      <c r="P675" s="83"/>
      <c r="R675" s="11">
        <f t="shared" si="141"/>
        <v>0</v>
      </c>
      <c r="S675" s="15" t="str">
        <f t="shared" si="142"/>
        <v xml:space="preserve"> </v>
      </c>
      <c r="T675" s="15"/>
      <c r="U675" s="12">
        <f t="shared" si="146"/>
        <v>0</v>
      </c>
      <c r="V675" s="12">
        <f t="shared" si="147"/>
        <v>0</v>
      </c>
      <c r="W675" s="12">
        <f t="shared" si="148"/>
        <v>0</v>
      </c>
      <c r="X675" s="12">
        <f t="shared" si="149"/>
        <v>0</v>
      </c>
      <c r="Y675" s="12">
        <f t="shared" si="150"/>
        <v>0</v>
      </c>
      <c r="Z675" s="12">
        <f t="shared" si="151"/>
        <v>0</v>
      </c>
      <c r="AA675" s="12">
        <f t="shared" si="154"/>
        <v>0</v>
      </c>
      <c r="AB675" s="12" t="str">
        <f t="shared" si="143"/>
        <v>00</v>
      </c>
      <c r="AC675" s="85" t="e">
        <f>VLOOKUP(AB675,'AMI Ref (2)'!T:U,2,FALSE)</f>
        <v>#N/A</v>
      </c>
      <c r="AD675" s="86"/>
      <c r="AE675" s="77">
        <f>IF(AND($D675=0,$J675="Oil"),'AMI Ref (2)'!$K$5,IF(AND($D675=0,$J675="Gas"),'AMI Ref (2)'!$L$5,IF(AND($D675=0,$J675="Electric"),'AMI Ref (2)'!$M$5,IF(AND($D675=0,$J675="N/A"),0,0))))</f>
        <v>0</v>
      </c>
      <c r="AF675" s="77">
        <f>IF(AND($D675=1,$J675="Oil"),'AMI Ref (2)'!$K$6,IF(AND($D675=1,$J675="Gas"),'AMI Ref (2)'!$L$6,IF(AND($D675=1,$J675="Electric"),'AMI Ref (2)'!$M$6,IF(AND($D675=1,$J675="N/A"),0,0))))</f>
        <v>0</v>
      </c>
      <c r="AG675" s="77">
        <f>IF(AND($D675=2,$J675="Oil"),'AMI Ref (2)'!$K$7,IF(AND($D675=2,$J675="Gas"),'AMI Ref (2)'!$L$7,IF(AND($D675=2,$J675="Electric"),'AMI Ref (2)'!$M$7,IF(AND($D675=2,$J675="N/A"),0,0))))</f>
        <v>0</v>
      </c>
      <c r="AH675" s="77">
        <f>IF(AND($D675=3,$J675="Oil"),'AMI Ref (2)'!$K$8,IF(AND($D675=3,$J675="Gas"),'AMI Ref (2)'!$L$8,IF(AND($D675=3,$J675="Electric"),'AMI Ref (2)'!$M$8,IF(AND($D675=3,$J675="N/A"),0,0))))</f>
        <v>0</v>
      </c>
      <c r="AI675" s="77">
        <f>IF(AND($D675=4,$J675="Oil"),'AMI Ref (2)'!$K$9,IF(AND($D675=4,$J675="Gas"),'AMI Ref (2)'!$L$9,IF(AND($D675=4,$J675="Electric"),'AMI Ref (2)'!$M$9,IF(AND($D675=4,$J675="N/A"),0,0))))</f>
        <v>0</v>
      </c>
      <c r="AJ675" s="77">
        <f>IF(AND($D675=5,$J675="Oil"),'AMI Ref (2)'!$K$10,IF(AND($D675=5,$J675="Gas"),'AMI Ref (2)'!$L$10,IF(AND($D675=5,$J675="Electric"),'AMI Ref (2)'!$M$10,IF(AND($D675=5,$J675="N/A"),0,0))))</f>
        <v>0</v>
      </c>
      <c r="AK675" s="42"/>
      <c r="AL675" s="77">
        <f>IF(AND($D675=0,$K675="Oil"),'AMI Ref (2)'!$N$5,IF(AND($D675=0,$K675="Gas"),'AMI Ref (2)'!$O$5,IF(AND($D675=0,$K675="Electric"),'AMI Ref (2)'!$P$5,IF(AND($D675=0,$K675="N/A"),0,0))))</f>
        <v>0</v>
      </c>
      <c r="AM675" s="77">
        <f>IF(AND($D675=1,$K675="Oil"),'AMI Ref (2)'!$N$6,IF(AND($D675=1,$K675="Gas"),'AMI Ref (2)'!$O$6,IF(AND($D675=1,$K675="Electric"),'AMI Ref (2)'!$P$6,IF(AND($D675=1,$K675="N/A"),0,0))))</f>
        <v>0</v>
      </c>
      <c r="AN675" s="77">
        <f>IF(AND($D675=2,$K675="Oil"),'AMI Ref (2)'!$N$7,IF(AND($D675=2,$K675="Gas"),'AMI Ref (2)'!$O$7,IF(AND($D675=2,$K675="Electric"),'AMI Ref (2)'!$P$7,IF(AND($D675=2,$K675="N/A"),0,0))))</f>
        <v>0</v>
      </c>
      <c r="AO675" s="77">
        <f>IF(AND($D675=3,$K675="Oil"),'AMI Ref (2)'!$N$8,IF(AND($D675=3,$K675="Gas"),'AMI Ref (2)'!$O$8,IF(AND($D675=3,$K675="Electric"),'AMI Ref (2)'!$P$8,IF(AND($D675=3,$K675="N/A"),0,0))))</f>
        <v>0</v>
      </c>
      <c r="AP675" s="77">
        <f>IF(AND($D675=4,$K675="Oil"),'AMI Ref (2)'!$N$9,IF(AND($D675=4,$K675="Gas"),'AMI Ref (2)'!$O$9,IF(AND($D675=4,$K675="Electric"),'AMI Ref (2)'!$P$9,IF(AND($D675=4,$K675="N/A"),0,0))))</f>
        <v>0</v>
      </c>
      <c r="AQ675" s="77">
        <f>IF(AND($D675=5,$K675="Oil"),'AMI Ref (2)'!$N$10,IF(AND($D675=5,$K675="Gas"),'AMI Ref (2)'!$O$10,IF(AND($D675=5,$K675="Electric"),'AMI Ref (2)'!$P$10,IF(AND($D675=5,$K675="N/A"),0,0))))</f>
        <v>0</v>
      </c>
      <c r="AR675" s="86">
        <f t="shared" si="152"/>
        <v>0</v>
      </c>
      <c r="AS675" s="87" t="e">
        <f t="shared" si="153"/>
        <v>#N/A</v>
      </c>
    </row>
    <row r="676" spans="1:45" x14ac:dyDescent="0.2">
      <c r="A676" s="68">
        <v>674</v>
      </c>
      <c r="B676" s="79">
        <f>Input!E691</f>
        <v>0</v>
      </c>
      <c r="C676" s="79">
        <f>Input!F691</f>
        <v>0</v>
      </c>
      <c r="D676" s="79">
        <f>Input!G691</f>
        <v>0</v>
      </c>
      <c r="E676" s="79">
        <f>Input!H691</f>
        <v>0</v>
      </c>
      <c r="F676" s="80">
        <f>Input!I691</f>
        <v>0</v>
      </c>
      <c r="G676" s="80">
        <f>Input!J691</f>
        <v>0</v>
      </c>
      <c r="H676" s="79">
        <f>Input!K691</f>
        <v>0</v>
      </c>
      <c r="I676" s="79">
        <f>Input!L691</f>
        <v>0</v>
      </c>
      <c r="J676" s="79">
        <f>Input!M691</f>
        <v>0</v>
      </c>
      <c r="K676" s="79">
        <f>Input!N691</f>
        <v>0</v>
      </c>
      <c r="L676" s="79">
        <f>Input!O691</f>
        <v>0</v>
      </c>
      <c r="M676" s="81" t="str">
        <f t="shared" si="144"/>
        <v/>
      </c>
      <c r="N676" s="82">
        <f t="shared" si="145"/>
        <v>0</v>
      </c>
      <c r="O676" s="83">
        <f>Input!C691</f>
        <v>0</v>
      </c>
      <c r="P676" s="83"/>
      <c r="R676" s="11">
        <f t="shared" si="141"/>
        <v>0</v>
      </c>
      <c r="S676" s="15" t="str">
        <f t="shared" si="142"/>
        <v xml:space="preserve"> </v>
      </c>
      <c r="T676" s="15"/>
      <c r="U676" s="12">
        <f t="shared" si="146"/>
        <v>0</v>
      </c>
      <c r="V676" s="12">
        <f t="shared" si="147"/>
        <v>0</v>
      </c>
      <c r="W676" s="12">
        <f t="shared" si="148"/>
        <v>0</v>
      </c>
      <c r="X676" s="12">
        <f t="shared" si="149"/>
        <v>0</v>
      </c>
      <c r="Y676" s="12">
        <f t="shared" si="150"/>
        <v>0</v>
      </c>
      <c r="Z676" s="12">
        <f t="shared" si="151"/>
        <v>0</v>
      </c>
      <c r="AA676" s="12">
        <f t="shared" si="154"/>
        <v>0</v>
      </c>
      <c r="AB676" s="12" t="str">
        <f t="shared" si="143"/>
        <v>00</v>
      </c>
      <c r="AC676" s="85" t="e">
        <f>VLOOKUP(AB676,'AMI Ref (2)'!T:U,2,FALSE)</f>
        <v>#N/A</v>
      </c>
      <c r="AD676" s="86"/>
      <c r="AE676" s="77">
        <f>IF(AND($D676=0,$J676="Oil"),'AMI Ref (2)'!$K$5,IF(AND($D676=0,$J676="Gas"),'AMI Ref (2)'!$L$5,IF(AND($D676=0,$J676="Electric"),'AMI Ref (2)'!$M$5,IF(AND($D676=0,$J676="N/A"),0,0))))</f>
        <v>0</v>
      </c>
      <c r="AF676" s="77">
        <f>IF(AND($D676=1,$J676="Oil"),'AMI Ref (2)'!$K$6,IF(AND($D676=1,$J676="Gas"),'AMI Ref (2)'!$L$6,IF(AND($D676=1,$J676="Electric"),'AMI Ref (2)'!$M$6,IF(AND($D676=1,$J676="N/A"),0,0))))</f>
        <v>0</v>
      </c>
      <c r="AG676" s="77">
        <f>IF(AND($D676=2,$J676="Oil"),'AMI Ref (2)'!$K$7,IF(AND($D676=2,$J676="Gas"),'AMI Ref (2)'!$L$7,IF(AND($D676=2,$J676="Electric"),'AMI Ref (2)'!$M$7,IF(AND($D676=2,$J676="N/A"),0,0))))</f>
        <v>0</v>
      </c>
      <c r="AH676" s="77">
        <f>IF(AND($D676=3,$J676="Oil"),'AMI Ref (2)'!$K$8,IF(AND($D676=3,$J676="Gas"),'AMI Ref (2)'!$L$8,IF(AND($D676=3,$J676="Electric"),'AMI Ref (2)'!$M$8,IF(AND($D676=3,$J676="N/A"),0,0))))</f>
        <v>0</v>
      </c>
      <c r="AI676" s="77">
        <f>IF(AND($D676=4,$J676="Oil"),'AMI Ref (2)'!$K$9,IF(AND($D676=4,$J676="Gas"),'AMI Ref (2)'!$L$9,IF(AND($D676=4,$J676="Electric"),'AMI Ref (2)'!$M$9,IF(AND($D676=4,$J676="N/A"),0,0))))</f>
        <v>0</v>
      </c>
      <c r="AJ676" s="77">
        <f>IF(AND($D676=5,$J676="Oil"),'AMI Ref (2)'!$K$10,IF(AND($D676=5,$J676="Gas"),'AMI Ref (2)'!$L$10,IF(AND($D676=5,$J676="Electric"),'AMI Ref (2)'!$M$10,IF(AND($D676=5,$J676="N/A"),0,0))))</f>
        <v>0</v>
      </c>
      <c r="AK676" s="42"/>
      <c r="AL676" s="77">
        <f>IF(AND($D676=0,$K676="Oil"),'AMI Ref (2)'!$N$5,IF(AND($D676=0,$K676="Gas"),'AMI Ref (2)'!$O$5,IF(AND($D676=0,$K676="Electric"),'AMI Ref (2)'!$P$5,IF(AND($D676=0,$K676="N/A"),0,0))))</f>
        <v>0</v>
      </c>
      <c r="AM676" s="77">
        <f>IF(AND($D676=1,$K676="Oil"),'AMI Ref (2)'!$N$6,IF(AND($D676=1,$K676="Gas"),'AMI Ref (2)'!$O$6,IF(AND($D676=1,$K676="Electric"),'AMI Ref (2)'!$P$6,IF(AND($D676=1,$K676="N/A"),0,0))))</f>
        <v>0</v>
      </c>
      <c r="AN676" s="77">
        <f>IF(AND($D676=2,$K676="Oil"),'AMI Ref (2)'!$N$7,IF(AND($D676=2,$K676="Gas"),'AMI Ref (2)'!$O$7,IF(AND($D676=2,$K676="Electric"),'AMI Ref (2)'!$P$7,IF(AND($D676=2,$K676="N/A"),0,0))))</f>
        <v>0</v>
      </c>
      <c r="AO676" s="77">
        <f>IF(AND($D676=3,$K676="Oil"),'AMI Ref (2)'!$N$8,IF(AND($D676=3,$K676="Gas"),'AMI Ref (2)'!$O$8,IF(AND($D676=3,$K676="Electric"),'AMI Ref (2)'!$P$8,IF(AND($D676=3,$K676="N/A"),0,0))))</f>
        <v>0</v>
      </c>
      <c r="AP676" s="77">
        <f>IF(AND($D676=4,$K676="Oil"),'AMI Ref (2)'!$N$9,IF(AND($D676=4,$K676="Gas"),'AMI Ref (2)'!$O$9,IF(AND($D676=4,$K676="Electric"),'AMI Ref (2)'!$P$9,IF(AND($D676=4,$K676="N/A"),0,0))))</f>
        <v>0</v>
      </c>
      <c r="AQ676" s="77">
        <f>IF(AND($D676=5,$K676="Oil"),'AMI Ref (2)'!$N$10,IF(AND($D676=5,$K676="Gas"),'AMI Ref (2)'!$O$10,IF(AND($D676=5,$K676="Electric"),'AMI Ref (2)'!$P$10,IF(AND($D676=5,$K676="N/A"),0,0))))</f>
        <v>0</v>
      </c>
      <c r="AR676" s="86">
        <f t="shared" si="152"/>
        <v>0</v>
      </c>
      <c r="AS676" s="87" t="e">
        <f t="shared" si="153"/>
        <v>#N/A</v>
      </c>
    </row>
    <row r="677" spans="1:45" x14ac:dyDescent="0.2">
      <c r="A677" s="68">
        <v>675</v>
      </c>
      <c r="B677" s="79">
        <f>Input!E692</f>
        <v>0</v>
      </c>
      <c r="C677" s="79">
        <f>Input!F692</f>
        <v>0</v>
      </c>
      <c r="D677" s="79">
        <f>Input!G692</f>
        <v>0</v>
      </c>
      <c r="E677" s="79">
        <f>Input!H692</f>
        <v>0</v>
      </c>
      <c r="F677" s="80">
        <f>Input!I692</f>
        <v>0</v>
      </c>
      <c r="G677" s="80">
        <f>Input!J692</f>
        <v>0</v>
      </c>
      <c r="H677" s="79">
        <f>Input!K692</f>
        <v>0</v>
      </c>
      <c r="I677" s="79">
        <f>Input!L692</f>
        <v>0</v>
      </c>
      <c r="J677" s="79">
        <f>Input!M692</f>
        <v>0</v>
      </c>
      <c r="K677" s="79">
        <f>Input!N692</f>
        <v>0</v>
      </c>
      <c r="L677" s="79">
        <f>Input!O692</f>
        <v>0</v>
      </c>
      <c r="M677" s="81" t="str">
        <f t="shared" si="144"/>
        <v/>
      </c>
      <c r="N677" s="82">
        <f t="shared" si="145"/>
        <v>0</v>
      </c>
      <c r="O677" s="83">
        <f>Input!C692</f>
        <v>0</v>
      </c>
      <c r="P677" s="83"/>
      <c r="R677" s="11">
        <f t="shared" si="141"/>
        <v>0</v>
      </c>
      <c r="S677" s="15" t="str">
        <f t="shared" si="142"/>
        <v xml:space="preserve"> </v>
      </c>
      <c r="T677" s="15"/>
      <c r="U677" s="12">
        <f t="shared" si="146"/>
        <v>0</v>
      </c>
      <c r="V677" s="12">
        <f t="shared" si="147"/>
        <v>0</v>
      </c>
      <c r="W677" s="12">
        <f t="shared" si="148"/>
        <v>0</v>
      </c>
      <c r="X677" s="12">
        <f t="shared" si="149"/>
        <v>0</v>
      </c>
      <c r="Y677" s="12">
        <f t="shared" si="150"/>
        <v>0</v>
      </c>
      <c r="Z677" s="12">
        <f t="shared" si="151"/>
        <v>0</v>
      </c>
      <c r="AA677" s="12">
        <f t="shared" si="154"/>
        <v>0</v>
      </c>
      <c r="AB677" s="12" t="str">
        <f t="shared" si="143"/>
        <v>00</v>
      </c>
      <c r="AC677" s="85" t="e">
        <f>VLOOKUP(AB677,'AMI Ref (2)'!T:U,2,FALSE)</f>
        <v>#N/A</v>
      </c>
      <c r="AD677" s="86"/>
      <c r="AE677" s="77">
        <f>IF(AND($D677=0,$J677="Oil"),'AMI Ref (2)'!$K$5,IF(AND($D677=0,$J677="Gas"),'AMI Ref (2)'!$L$5,IF(AND($D677=0,$J677="Electric"),'AMI Ref (2)'!$M$5,IF(AND($D677=0,$J677="N/A"),0,0))))</f>
        <v>0</v>
      </c>
      <c r="AF677" s="77">
        <f>IF(AND($D677=1,$J677="Oil"),'AMI Ref (2)'!$K$6,IF(AND($D677=1,$J677="Gas"),'AMI Ref (2)'!$L$6,IF(AND($D677=1,$J677="Electric"),'AMI Ref (2)'!$M$6,IF(AND($D677=1,$J677="N/A"),0,0))))</f>
        <v>0</v>
      </c>
      <c r="AG677" s="77">
        <f>IF(AND($D677=2,$J677="Oil"),'AMI Ref (2)'!$K$7,IF(AND($D677=2,$J677="Gas"),'AMI Ref (2)'!$L$7,IF(AND($D677=2,$J677="Electric"),'AMI Ref (2)'!$M$7,IF(AND($D677=2,$J677="N/A"),0,0))))</f>
        <v>0</v>
      </c>
      <c r="AH677" s="77">
        <f>IF(AND($D677=3,$J677="Oil"),'AMI Ref (2)'!$K$8,IF(AND($D677=3,$J677="Gas"),'AMI Ref (2)'!$L$8,IF(AND($D677=3,$J677="Electric"),'AMI Ref (2)'!$M$8,IF(AND($D677=3,$J677="N/A"),0,0))))</f>
        <v>0</v>
      </c>
      <c r="AI677" s="77">
        <f>IF(AND($D677=4,$J677="Oil"),'AMI Ref (2)'!$K$9,IF(AND($D677=4,$J677="Gas"),'AMI Ref (2)'!$L$9,IF(AND($D677=4,$J677="Electric"),'AMI Ref (2)'!$M$9,IF(AND($D677=4,$J677="N/A"),0,0))))</f>
        <v>0</v>
      </c>
      <c r="AJ677" s="77">
        <f>IF(AND($D677=5,$J677="Oil"),'AMI Ref (2)'!$K$10,IF(AND($D677=5,$J677="Gas"),'AMI Ref (2)'!$L$10,IF(AND($D677=5,$J677="Electric"),'AMI Ref (2)'!$M$10,IF(AND($D677=5,$J677="N/A"),0,0))))</f>
        <v>0</v>
      </c>
      <c r="AK677" s="42"/>
      <c r="AL677" s="77">
        <f>IF(AND($D677=0,$K677="Oil"),'AMI Ref (2)'!$N$5,IF(AND($D677=0,$K677="Gas"),'AMI Ref (2)'!$O$5,IF(AND($D677=0,$K677="Electric"),'AMI Ref (2)'!$P$5,IF(AND($D677=0,$K677="N/A"),0,0))))</f>
        <v>0</v>
      </c>
      <c r="AM677" s="77">
        <f>IF(AND($D677=1,$K677="Oil"),'AMI Ref (2)'!$N$6,IF(AND($D677=1,$K677="Gas"),'AMI Ref (2)'!$O$6,IF(AND($D677=1,$K677="Electric"),'AMI Ref (2)'!$P$6,IF(AND($D677=1,$K677="N/A"),0,0))))</f>
        <v>0</v>
      </c>
      <c r="AN677" s="77">
        <f>IF(AND($D677=2,$K677="Oil"),'AMI Ref (2)'!$N$7,IF(AND($D677=2,$K677="Gas"),'AMI Ref (2)'!$O$7,IF(AND($D677=2,$K677="Electric"),'AMI Ref (2)'!$P$7,IF(AND($D677=2,$K677="N/A"),0,0))))</f>
        <v>0</v>
      </c>
      <c r="AO677" s="77">
        <f>IF(AND($D677=3,$K677="Oil"),'AMI Ref (2)'!$N$8,IF(AND($D677=3,$K677="Gas"),'AMI Ref (2)'!$O$8,IF(AND($D677=3,$K677="Electric"),'AMI Ref (2)'!$P$8,IF(AND($D677=3,$K677="N/A"),0,0))))</f>
        <v>0</v>
      </c>
      <c r="AP677" s="77">
        <f>IF(AND($D677=4,$K677="Oil"),'AMI Ref (2)'!$N$9,IF(AND($D677=4,$K677="Gas"),'AMI Ref (2)'!$O$9,IF(AND($D677=4,$K677="Electric"),'AMI Ref (2)'!$P$9,IF(AND($D677=4,$K677="N/A"),0,0))))</f>
        <v>0</v>
      </c>
      <c r="AQ677" s="77">
        <f>IF(AND($D677=5,$K677="Oil"),'AMI Ref (2)'!$N$10,IF(AND($D677=5,$K677="Gas"),'AMI Ref (2)'!$O$10,IF(AND($D677=5,$K677="Electric"),'AMI Ref (2)'!$P$10,IF(AND($D677=5,$K677="N/A"),0,0))))</f>
        <v>0</v>
      </c>
      <c r="AR677" s="86">
        <f t="shared" si="152"/>
        <v>0</v>
      </c>
      <c r="AS677" s="87" t="e">
        <f t="shared" si="153"/>
        <v>#N/A</v>
      </c>
    </row>
    <row r="678" spans="1:45" x14ac:dyDescent="0.2">
      <c r="A678" s="68">
        <v>676</v>
      </c>
      <c r="B678" s="79">
        <f>Input!E693</f>
        <v>0</v>
      </c>
      <c r="C678" s="79">
        <f>Input!F693</f>
        <v>0</v>
      </c>
      <c r="D678" s="79">
        <f>Input!G693</f>
        <v>0</v>
      </c>
      <c r="E678" s="79">
        <f>Input!H693</f>
        <v>0</v>
      </c>
      <c r="F678" s="80">
        <f>Input!I693</f>
        <v>0</v>
      </c>
      <c r="G678" s="80">
        <f>Input!J693</f>
        <v>0</v>
      </c>
      <c r="H678" s="79">
        <f>Input!K693</f>
        <v>0</v>
      </c>
      <c r="I678" s="79">
        <f>Input!L693</f>
        <v>0</v>
      </c>
      <c r="J678" s="79">
        <f>Input!M693</f>
        <v>0</v>
      </c>
      <c r="K678" s="79">
        <f>Input!N693</f>
        <v>0</v>
      </c>
      <c r="L678" s="79">
        <f>Input!O693</f>
        <v>0</v>
      </c>
      <c r="M678" s="81" t="str">
        <f t="shared" si="144"/>
        <v/>
      </c>
      <c r="N678" s="82">
        <f t="shared" si="145"/>
        <v>0</v>
      </c>
      <c r="O678" s="83">
        <f>Input!C693</f>
        <v>0</v>
      </c>
      <c r="P678" s="83"/>
      <c r="R678" s="11">
        <f t="shared" si="141"/>
        <v>0</v>
      </c>
      <c r="S678" s="15" t="str">
        <f t="shared" si="142"/>
        <v xml:space="preserve"> </v>
      </c>
      <c r="T678" s="15"/>
      <c r="U678" s="12">
        <f t="shared" si="146"/>
        <v>0</v>
      </c>
      <c r="V678" s="12">
        <f t="shared" si="147"/>
        <v>0</v>
      </c>
      <c r="W678" s="12">
        <f t="shared" si="148"/>
        <v>0</v>
      </c>
      <c r="X678" s="12">
        <f t="shared" si="149"/>
        <v>0</v>
      </c>
      <c r="Y678" s="12">
        <f t="shared" si="150"/>
        <v>0</v>
      </c>
      <c r="Z678" s="12">
        <f t="shared" si="151"/>
        <v>0</v>
      </c>
      <c r="AA678" s="12">
        <f t="shared" si="154"/>
        <v>0</v>
      </c>
      <c r="AB678" s="12" t="str">
        <f t="shared" si="143"/>
        <v>00</v>
      </c>
      <c r="AC678" s="85" t="e">
        <f>VLOOKUP(AB678,'AMI Ref (2)'!T:U,2,FALSE)</f>
        <v>#N/A</v>
      </c>
      <c r="AD678" s="86"/>
      <c r="AE678" s="77">
        <f>IF(AND($D678=0,$J678="Oil"),'AMI Ref (2)'!$K$5,IF(AND($D678=0,$J678="Gas"),'AMI Ref (2)'!$L$5,IF(AND($D678=0,$J678="Electric"),'AMI Ref (2)'!$M$5,IF(AND($D678=0,$J678="N/A"),0,0))))</f>
        <v>0</v>
      </c>
      <c r="AF678" s="77">
        <f>IF(AND($D678=1,$J678="Oil"),'AMI Ref (2)'!$K$6,IF(AND($D678=1,$J678="Gas"),'AMI Ref (2)'!$L$6,IF(AND($D678=1,$J678="Electric"),'AMI Ref (2)'!$M$6,IF(AND($D678=1,$J678="N/A"),0,0))))</f>
        <v>0</v>
      </c>
      <c r="AG678" s="77">
        <f>IF(AND($D678=2,$J678="Oil"),'AMI Ref (2)'!$K$7,IF(AND($D678=2,$J678="Gas"),'AMI Ref (2)'!$L$7,IF(AND($D678=2,$J678="Electric"),'AMI Ref (2)'!$M$7,IF(AND($D678=2,$J678="N/A"),0,0))))</f>
        <v>0</v>
      </c>
      <c r="AH678" s="77">
        <f>IF(AND($D678=3,$J678="Oil"),'AMI Ref (2)'!$K$8,IF(AND($D678=3,$J678="Gas"),'AMI Ref (2)'!$L$8,IF(AND($D678=3,$J678="Electric"),'AMI Ref (2)'!$M$8,IF(AND($D678=3,$J678="N/A"),0,0))))</f>
        <v>0</v>
      </c>
      <c r="AI678" s="77">
        <f>IF(AND($D678=4,$J678="Oil"),'AMI Ref (2)'!$K$9,IF(AND($D678=4,$J678="Gas"),'AMI Ref (2)'!$L$9,IF(AND($D678=4,$J678="Electric"),'AMI Ref (2)'!$M$9,IF(AND($D678=4,$J678="N/A"),0,0))))</f>
        <v>0</v>
      </c>
      <c r="AJ678" s="77">
        <f>IF(AND($D678=5,$J678="Oil"),'AMI Ref (2)'!$K$10,IF(AND($D678=5,$J678="Gas"),'AMI Ref (2)'!$L$10,IF(AND($D678=5,$J678="Electric"),'AMI Ref (2)'!$M$10,IF(AND($D678=5,$J678="N/A"),0,0))))</f>
        <v>0</v>
      </c>
      <c r="AK678" s="42"/>
      <c r="AL678" s="77">
        <f>IF(AND($D678=0,$K678="Oil"),'AMI Ref (2)'!$N$5,IF(AND($D678=0,$K678="Gas"),'AMI Ref (2)'!$O$5,IF(AND($D678=0,$K678="Electric"),'AMI Ref (2)'!$P$5,IF(AND($D678=0,$K678="N/A"),0,0))))</f>
        <v>0</v>
      </c>
      <c r="AM678" s="77">
        <f>IF(AND($D678=1,$K678="Oil"),'AMI Ref (2)'!$N$6,IF(AND($D678=1,$K678="Gas"),'AMI Ref (2)'!$O$6,IF(AND($D678=1,$K678="Electric"),'AMI Ref (2)'!$P$6,IF(AND($D678=1,$K678="N/A"),0,0))))</f>
        <v>0</v>
      </c>
      <c r="AN678" s="77">
        <f>IF(AND($D678=2,$K678="Oil"),'AMI Ref (2)'!$N$7,IF(AND($D678=2,$K678="Gas"),'AMI Ref (2)'!$O$7,IF(AND($D678=2,$K678="Electric"),'AMI Ref (2)'!$P$7,IF(AND($D678=2,$K678="N/A"),0,0))))</f>
        <v>0</v>
      </c>
      <c r="AO678" s="77">
        <f>IF(AND($D678=3,$K678="Oil"),'AMI Ref (2)'!$N$8,IF(AND($D678=3,$K678="Gas"),'AMI Ref (2)'!$O$8,IF(AND($D678=3,$K678="Electric"),'AMI Ref (2)'!$P$8,IF(AND($D678=3,$K678="N/A"),0,0))))</f>
        <v>0</v>
      </c>
      <c r="AP678" s="77">
        <f>IF(AND($D678=4,$K678="Oil"),'AMI Ref (2)'!$N$9,IF(AND($D678=4,$K678="Gas"),'AMI Ref (2)'!$O$9,IF(AND($D678=4,$K678="Electric"),'AMI Ref (2)'!$P$9,IF(AND($D678=4,$K678="N/A"),0,0))))</f>
        <v>0</v>
      </c>
      <c r="AQ678" s="77">
        <f>IF(AND($D678=5,$K678="Oil"),'AMI Ref (2)'!$N$10,IF(AND($D678=5,$K678="Gas"),'AMI Ref (2)'!$O$10,IF(AND($D678=5,$K678="Electric"),'AMI Ref (2)'!$P$10,IF(AND($D678=5,$K678="N/A"),0,0))))</f>
        <v>0</v>
      </c>
      <c r="AR678" s="86">
        <f t="shared" si="152"/>
        <v>0</v>
      </c>
      <c r="AS678" s="87" t="e">
        <f t="shared" si="153"/>
        <v>#N/A</v>
      </c>
    </row>
    <row r="679" spans="1:45" x14ac:dyDescent="0.2">
      <c r="A679" s="68">
        <v>677</v>
      </c>
      <c r="B679" s="79">
        <f>Input!E694</f>
        <v>0</v>
      </c>
      <c r="C679" s="79">
        <f>Input!F694</f>
        <v>0</v>
      </c>
      <c r="D679" s="79">
        <f>Input!G694</f>
        <v>0</v>
      </c>
      <c r="E679" s="79">
        <f>Input!H694</f>
        <v>0</v>
      </c>
      <c r="F679" s="80">
        <f>Input!I694</f>
        <v>0</v>
      </c>
      <c r="G679" s="80">
        <f>Input!J694</f>
        <v>0</v>
      </c>
      <c r="H679" s="79">
        <f>Input!K694</f>
        <v>0</v>
      </c>
      <c r="I679" s="79">
        <f>Input!L694</f>
        <v>0</v>
      </c>
      <c r="J679" s="79">
        <f>Input!M694</f>
        <v>0</v>
      </c>
      <c r="K679" s="79">
        <f>Input!N694</f>
        <v>0</v>
      </c>
      <c r="L679" s="79">
        <f>Input!O694</f>
        <v>0</v>
      </c>
      <c r="M679" s="81" t="str">
        <f t="shared" si="144"/>
        <v/>
      </c>
      <c r="N679" s="82">
        <f t="shared" si="145"/>
        <v>0</v>
      </c>
      <c r="O679" s="83">
        <f>Input!C694</f>
        <v>0</v>
      </c>
      <c r="P679" s="83"/>
      <c r="R679" s="11">
        <f t="shared" si="141"/>
        <v>0</v>
      </c>
      <c r="S679" s="15" t="str">
        <f t="shared" si="142"/>
        <v xml:space="preserve"> </v>
      </c>
      <c r="T679" s="15"/>
      <c r="U679" s="12">
        <f t="shared" si="146"/>
        <v>0</v>
      </c>
      <c r="V679" s="12">
        <f t="shared" si="147"/>
        <v>0</v>
      </c>
      <c r="W679" s="12">
        <f t="shared" si="148"/>
        <v>0</v>
      </c>
      <c r="X679" s="12">
        <f t="shared" si="149"/>
        <v>0</v>
      </c>
      <c r="Y679" s="12">
        <f t="shared" si="150"/>
        <v>0</v>
      </c>
      <c r="Z679" s="12">
        <f t="shared" si="151"/>
        <v>0</v>
      </c>
      <c r="AA679" s="12">
        <f t="shared" si="154"/>
        <v>0</v>
      </c>
      <c r="AB679" s="12" t="str">
        <f t="shared" si="143"/>
        <v>00</v>
      </c>
      <c r="AC679" s="85" t="e">
        <f>VLOOKUP(AB679,'AMI Ref (2)'!T:U,2,FALSE)</f>
        <v>#N/A</v>
      </c>
      <c r="AD679" s="86"/>
      <c r="AE679" s="77">
        <f>IF(AND($D679=0,$J679="Oil"),'AMI Ref (2)'!$K$5,IF(AND($D679=0,$J679="Gas"),'AMI Ref (2)'!$L$5,IF(AND($D679=0,$J679="Electric"),'AMI Ref (2)'!$M$5,IF(AND($D679=0,$J679="N/A"),0,0))))</f>
        <v>0</v>
      </c>
      <c r="AF679" s="77">
        <f>IF(AND($D679=1,$J679="Oil"),'AMI Ref (2)'!$K$6,IF(AND($D679=1,$J679="Gas"),'AMI Ref (2)'!$L$6,IF(AND($D679=1,$J679="Electric"),'AMI Ref (2)'!$M$6,IF(AND($D679=1,$J679="N/A"),0,0))))</f>
        <v>0</v>
      </c>
      <c r="AG679" s="77">
        <f>IF(AND($D679=2,$J679="Oil"),'AMI Ref (2)'!$K$7,IF(AND($D679=2,$J679="Gas"),'AMI Ref (2)'!$L$7,IF(AND($D679=2,$J679="Electric"),'AMI Ref (2)'!$M$7,IF(AND($D679=2,$J679="N/A"),0,0))))</f>
        <v>0</v>
      </c>
      <c r="AH679" s="77">
        <f>IF(AND($D679=3,$J679="Oil"),'AMI Ref (2)'!$K$8,IF(AND($D679=3,$J679="Gas"),'AMI Ref (2)'!$L$8,IF(AND($D679=3,$J679="Electric"),'AMI Ref (2)'!$M$8,IF(AND($D679=3,$J679="N/A"),0,0))))</f>
        <v>0</v>
      </c>
      <c r="AI679" s="77">
        <f>IF(AND($D679=4,$J679="Oil"),'AMI Ref (2)'!$K$9,IF(AND($D679=4,$J679="Gas"),'AMI Ref (2)'!$L$9,IF(AND($D679=4,$J679="Electric"),'AMI Ref (2)'!$M$9,IF(AND($D679=4,$J679="N/A"),0,0))))</f>
        <v>0</v>
      </c>
      <c r="AJ679" s="77">
        <f>IF(AND($D679=5,$J679="Oil"),'AMI Ref (2)'!$K$10,IF(AND($D679=5,$J679="Gas"),'AMI Ref (2)'!$L$10,IF(AND($D679=5,$J679="Electric"),'AMI Ref (2)'!$M$10,IF(AND($D679=5,$J679="N/A"),0,0))))</f>
        <v>0</v>
      </c>
      <c r="AK679" s="42"/>
      <c r="AL679" s="77">
        <f>IF(AND($D679=0,$K679="Oil"),'AMI Ref (2)'!$N$5,IF(AND($D679=0,$K679="Gas"),'AMI Ref (2)'!$O$5,IF(AND($D679=0,$K679="Electric"),'AMI Ref (2)'!$P$5,IF(AND($D679=0,$K679="N/A"),0,0))))</f>
        <v>0</v>
      </c>
      <c r="AM679" s="77">
        <f>IF(AND($D679=1,$K679="Oil"),'AMI Ref (2)'!$N$6,IF(AND($D679=1,$K679="Gas"),'AMI Ref (2)'!$O$6,IF(AND($D679=1,$K679="Electric"),'AMI Ref (2)'!$P$6,IF(AND($D679=1,$K679="N/A"),0,0))))</f>
        <v>0</v>
      </c>
      <c r="AN679" s="77">
        <f>IF(AND($D679=2,$K679="Oil"),'AMI Ref (2)'!$N$7,IF(AND($D679=2,$K679="Gas"),'AMI Ref (2)'!$O$7,IF(AND($D679=2,$K679="Electric"),'AMI Ref (2)'!$P$7,IF(AND($D679=2,$K679="N/A"),0,0))))</f>
        <v>0</v>
      </c>
      <c r="AO679" s="77">
        <f>IF(AND($D679=3,$K679="Oil"),'AMI Ref (2)'!$N$8,IF(AND($D679=3,$K679="Gas"),'AMI Ref (2)'!$O$8,IF(AND($D679=3,$K679="Electric"),'AMI Ref (2)'!$P$8,IF(AND($D679=3,$K679="N/A"),0,0))))</f>
        <v>0</v>
      </c>
      <c r="AP679" s="77">
        <f>IF(AND($D679=4,$K679="Oil"),'AMI Ref (2)'!$N$9,IF(AND($D679=4,$K679="Gas"),'AMI Ref (2)'!$O$9,IF(AND($D679=4,$K679="Electric"),'AMI Ref (2)'!$P$9,IF(AND($D679=4,$K679="N/A"),0,0))))</f>
        <v>0</v>
      </c>
      <c r="AQ679" s="77">
        <f>IF(AND($D679=5,$K679="Oil"),'AMI Ref (2)'!$N$10,IF(AND($D679=5,$K679="Gas"),'AMI Ref (2)'!$O$10,IF(AND($D679=5,$K679="Electric"),'AMI Ref (2)'!$P$10,IF(AND($D679=5,$K679="N/A"),0,0))))</f>
        <v>0</v>
      </c>
      <c r="AR679" s="86">
        <f t="shared" si="152"/>
        <v>0</v>
      </c>
      <c r="AS679" s="87" t="e">
        <f t="shared" si="153"/>
        <v>#N/A</v>
      </c>
    </row>
    <row r="680" spans="1:45" x14ac:dyDescent="0.2">
      <c r="A680" s="68">
        <v>678</v>
      </c>
      <c r="B680" s="79">
        <f>Input!E695</f>
        <v>0</v>
      </c>
      <c r="C680" s="79">
        <f>Input!F695</f>
        <v>0</v>
      </c>
      <c r="D680" s="79">
        <f>Input!G695</f>
        <v>0</v>
      </c>
      <c r="E680" s="79">
        <f>Input!H695</f>
        <v>0</v>
      </c>
      <c r="F680" s="80">
        <f>Input!I695</f>
        <v>0</v>
      </c>
      <c r="G680" s="80">
        <f>Input!J695</f>
        <v>0</v>
      </c>
      <c r="H680" s="79">
        <f>Input!K695</f>
        <v>0</v>
      </c>
      <c r="I680" s="79">
        <f>Input!L695</f>
        <v>0</v>
      </c>
      <c r="J680" s="79">
        <f>Input!M695</f>
        <v>0</v>
      </c>
      <c r="K680" s="79">
        <f>Input!N695</f>
        <v>0</v>
      </c>
      <c r="L680" s="79">
        <f>Input!O695</f>
        <v>0</v>
      </c>
      <c r="M680" s="81" t="str">
        <f t="shared" si="144"/>
        <v/>
      </c>
      <c r="N680" s="82">
        <f t="shared" si="145"/>
        <v>0</v>
      </c>
      <c r="O680" s="83">
        <f>Input!C695</f>
        <v>0</v>
      </c>
      <c r="P680" s="83"/>
      <c r="R680" s="11">
        <f t="shared" si="141"/>
        <v>0</v>
      </c>
      <c r="S680" s="15" t="str">
        <f t="shared" si="142"/>
        <v xml:space="preserve"> </v>
      </c>
      <c r="T680" s="15"/>
      <c r="U680" s="12">
        <f t="shared" si="146"/>
        <v>0</v>
      </c>
      <c r="V680" s="12">
        <f t="shared" si="147"/>
        <v>0</v>
      </c>
      <c r="W680" s="12">
        <f t="shared" si="148"/>
        <v>0</v>
      </c>
      <c r="X680" s="12">
        <f t="shared" si="149"/>
        <v>0</v>
      </c>
      <c r="Y680" s="12">
        <f t="shared" si="150"/>
        <v>0</v>
      </c>
      <c r="Z680" s="12">
        <f t="shared" si="151"/>
        <v>0</v>
      </c>
      <c r="AA680" s="12">
        <f t="shared" si="154"/>
        <v>0</v>
      </c>
      <c r="AB680" s="12" t="str">
        <f t="shared" si="143"/>
        <v>00</v>
      </c>
      <c r="AC680" s="85" t="e">
        <f>VLOOKUP(AB680,'AMI Ref (2)'!T:U,2,FALSE)</f>
        <v>#N/A</v>
      </c>
      <c r="AD680" s="86"/>
      <c r="AE680" s="77">
        <f>IF(AND($D680=0,$J680="Oil"),'AMI Ref (2)'!$K$5,IF(AND($D680=0,$J680="Gas"),'AMI Ref (2)'!$L$5,IF(AND($D680=0,$J680="Electric"),'AMI Ref (2)'!$M$5,IF(AND($D680=0,$J680="N/A"),0,0))))</f>
        <v>0</v>
      </c>
      <c r="AF680" s="77">
        <f>IF(AND($D680=1,$J680="Oil"),'AMI Ref (2)'!$K$6,IF(AND($D680=1,$J680="Gas"),'AMI Ref (2)'!$L$6,IF(AND($D680=1,$J680="Electric"),'AMI Ref (2)'!$M$6,IF(AND($D680=1,$J680="N/A"),0,0))))</f>
        <v>0</v>
      </c>
      <c r="AG680" s="77">
        <f>IF(AND($D680=2,$J680="Oil"),'AMI Ref (2)'!$K$7,IF(AND($D680=2,$J680="Gas"),'AMI Ref (2)'!$L$7,IF(AND($D680=2,$J680="Electric"),'AMI Ref (2)'!$M$7,IF(AND($D680=2,$J680="N/A"),0,0))))</f>
        <v>0</v>
      </c>
      <c r="AH680" s="77">
        <f>IF(AND($D680=3,$J680="Oil"),'AMI Ref (2)'!$K$8,IF(AND($D680=3,$J680="Gas"),'AMI Ref (2)'!$L$8,IF(AND($D680=3,$J680="Electric"),'AMI Ref (2)'!$M$8,IF(AND($D680=3,$J680="N/A"),0,0))))</f>
        <v>0</v>
      </c>
      <c r="AI680" s="77">
        <f>IF(AND($D680=4,$J680="Oil"),'AMI Ref (2)'!$K$9,IF(AND($D680=4,$J680="Gas"),'AMI Ref (2)'!$L$9,IF(AND($D680=4,$J680="Electric"),'AMI Ref (2)'!$M$9,IF(AND($D680=4,$J680="N/A"),0,0))))</f>
        <v>0</v>
      </c>
      <c r="AJ680" s="77">
        <f>IF(AND($D680=5,$J680="Oil"),'AMI Ref (2)'!$K$10,IF(AND($D680=5,$J680="Gas"),'AMI Ref (2)'!$L$10,IF(AND($D680=5,$J680="Electric"),'AMI Ref (2)'!$M$10,IF(AND($D680=5,$J680="N/A"),0,0))))</f>
        <v>0</v>
      </c>
      <c r="AK680" s="42"/>
      <c r="AL680" s="77">
        <f>IF(AND($D680=0,$K680="Oil"),'AMI Ref (2)'!$N$5,IF(AND($D680=0,$K680="Gas"),'AMI Ref (2)'!$O$5,IF(AND($D680=0,$K680="Electric"),'AMI Ref (2)'!$P$5,IF(AND($D680=0,$K680="N/A"),0,0))))</f>
        <v>0</v>
      </c>
      <c r="AM680" s="77">
        <f>IF(AND($D680=1,$K680="Oil"),'AMI Ref (2)'!$N$6,IF(AND($D680=1,$K680="Gas"),'AMI Ref (2)'!$O$6,IF(AND($D680=1,$K680="Electric"),'AMI Ref (2)'!$P$6,IF(AND($D680=1,$K680="N/A"),0,0))))</f>
        <v>0</v>
      </c>
      <c r="AN680" s="77">
        <f>IF(AND($D680=2,$K680="Oil"),'AMI Ref (2)'!$N$7,IF(AND($D680=2,$K680="Gas"),'AMI Ref (2)'!$O$7,IF(AND($D680=2,$K680="Electric"),'AMI Ref (2)'!$P$7,IF(AND($D680=2,$K680="N/A"),0,0))))</f>
        <v>0</v>
      </c>
      <c r="AO680" s="77">
        <f>IF(AND($D680=3,$K680="Oil"),'AMI Ref (2)'!$N$8,IF(AND($D680=3,$K680="Gas"),'AMI Ref (2)'!$O$8,IF(AND($D680=3,$K680="Electric"),'AMI Ref (2)'!$P$8,IF(AND($D680=3,$K680="N/A"),0,0))))</f>
        <v>0</v>
      </c>
      <c r="AP680" s="77">
        <f>IF(AND($D680=4,$K680="Oil"),'AMI Ref (2)'!$N$9,IF(AND($D680=4,$K680="Gas"),'AMI Ref (2)'!$O$9,IF(AND($D680=4,$K680="Electric"),'AMI Ref (2)'!$P$9,IF(AND($D680=4,$K680="N/A"),0,0))))</f>
        <v>0</v>
      </c>
      <c r="AQ680" s="77">
        <f>IF(AND($D680=5,$K680="Oil"),'AMI Ref (2)'!$N$10,IF(AND($D680=5,$K680="Gas"),'AMI Ref (2)'!$O$10,IF(AND($D680=5,$K680="Electric"),'AMI Ref (2)'!$P$10,IF(AND($D680=5,$K680="N/A"),0,0))))</f>
        <v>0</v>
      </c>
      <c r="AR680" s="86">
        <f t="shared" si="152"/>
        <v>0</v>
      </c>
      <c r="AS680" s="87" t="e">
        <f t="shared" si="153"/>
        <v>#N/A</v>
      </c>
    </row>
    <row r="681" spans="1:45" x14ac:dyDescent="0.2">
      <c r="A681" s="68">
        <v>679</v>
      </c>
      <c r="B681" s="79">
        <f>Input!E696</f>
        <v>0</v>
      </c>
      <c r="C681" s="79">
        <f>Input!F696</f>
        <v>0</v>
      </c>
      <c r="D681" s="79">
        <f>Input!G696</f>
        <v>0</v>
      </c>
      <c r="E681" s="79">
        <f>Input!H696</f>
        <v>0</v>
      </c>
      <c r="F681" s="80">
        <f>Input!I696</f>
        <v>0</v>
      </c>
      <c r="G681" s="80">
        <f>Input!J696</f>
        <v>0</v>
      </c>
      <c r="H681" s="79">
        <f>Input!K696</f>
        <v>0</v>
      </c>
      <c r="I681" s="79">
        <f>Input!L696</f>
        <v>0</v>
      </c>
      <c r="J681" s="79">
        <f>Input!M696</f>
        <v>0</v>
      </c>
      <c r="K681" s="79">
        <f>Input!N696</f>
        <v>0</v>
      </c>
      <c r="L681" s="79">
        <f>Input!O696</f>
        <v>0</v>
      </c>
      <c r="M681" s="81" t="str">
        <f t="shared" si="144"/>
        <v/>
      </c>
      <c r="N681" s="82">
        <f t="shared" si="145"/>
        <v>0</v>
      </c>
      <c r="O681" s="83">
        <f>Input!C696</f>
        <v>0</v>
      </c>
      <c r="P681" s="83"/>
      <c r="R681" s="11">
        <f t="shared" si="141"/>
        <v>0</v>
      </c>
      <c r="S681" s="15" t="str">
        <f t="shared" si="142"/>
        <v xml:space="preserve"> </v>
      </c>
      <c r="T681" s="15"/>
      <c r="U681" s="12">
        <f t="shared" si="146"/>
        <v>0</v>
      </c>
      <c r="V681" s="12">
        <f t="shared" si="147"/>
        <v>0</v>
      </c>
      <c r="W681" s="12">
        <f t="shared" si="148"/>
        <v>0</v>
      </c>
      <c r="X681" s="12">
        <f t="shared" si="149"/>
        <v>0</v>
      </c>
      <c r="Y681" s="12">
        <f t="shared" si="150"/>
        <v>0</v>
      </c>
      <c r="Z681" s="12">
        <f t="shared" si="151"/>
        <v>0</v>
      </c>
      <c r="AA681" s="12">
        <f t="shared" si="154"/>
        <v>0</v>
      </c>
      <c r="AB681" s="12" t="str">
        <f t="shared" si="143"/>
        <v>00</v>
      </c>
      <c r="AC681" s="85" t="e">
        <f>VLOOKUP(AB681,'AMI Ref (2)'!T:U,2,FALSE)</f>
        <v>#N/A</v>
      </c>
      <c r="AD681" s="86"/>
      <c r="AE681" s="77">
        <f>IF(AND($D681=0,$J681="Oil"),'AMI Ref (2)'!$K$5,IF(AND($D681=0,$J681="Gas"),'AMI Ref (2)'!$L$5,IF(AND($D681=0,$J681="Electric"),'AMI Ref (2)'!$M$5,IF(AND($D681=0,$J681="N/A"),0,0))))</f>
        <v>0</v>
      </c>
      <c r="AF681" s="77">
        <f>IF(AND($D681=1,$J681="Oil"),'AMI Ref (2)'!$K$6,IF(AND($D681=1,$J681="Gas"),'AMI Ref (2)'!$L$6,IF(AND($D681=1,$J681="Electric"),'AMI Ref (2)'!$M$6,IF(AND($D681=1,$J681="N/A"),0,0))))</f>
        <v>0</v>
      </c>
      <c r="AG681" s="77">
        <f>IF(AND($D681=2,$J681="Oil"),'AMI Ref (2)'!$K$7,IF(AND($D681=2,$J681="Gas"),'AMI Ref (2)'!$L$7,IF(AND($D681=2,$J681="Electric"),'AMI Ref (2)'!$M$7,IF(AND($D681=2,$J681="N/A"),0,0))))</f>
        <v>0</v>
      </c>
      <c r="AH681" s="77">
        <f>IF(AND($D681=3,$J681="Oil"),'AMI Ref (2)'!$K$8,IF(AND($D681=3,$J681="Gas"),'AMI Ref (2)'!$L$8,IF(AND($D681=3,$J681="Electric"),'AMI Ref (2)'!$M$8,IF(AND($D681=3,$J681="N/A"),0,0))))</f>
        <v>0</v>
      </c>
      <c r="AI681" s="77">
        <f>IF(AND($D681=4,$J681="Oil"),'AMI Ref (2)'!$K$9,IF(AND($D681=4,$J681="Gas"),'AMI Ref (2)'!$L$9,IF(AND($D681=4,$J681="Electric"),'AMI Ref (2)'!$M$9,IF(AND($D681=4,$J681="N/A"),0,0))))</f>
        <v>0</v>
      </c>
      <c r="AJ681" s="77">
        <f>IF(AND($D681=5,$J681="Oil"),'AMI Ref (2)'!$K$10,IF(AND($D681=5,$J681="Gas"),'AMI Ref (2)'!$L$10,IF(AND($D681=5,$J681="Electric"),'AMI Ref (2)'!$M$10,IF(AND($D681=5,$J681="N/A"),0,0))))</f>
        <v>0</v>
      </c>
      <c r="AK681" s="42"/>
      <c r="AL681" s="77">
        <f>IF(AND($D681=0,$K681="Oil"),'AMI Ref (2)'!$N$5,IF(AND($D681=0,$K681="Gas"),'AMI Ref (2)'!$O$5,IF(AND($D681=0,$K681="Electric"),'AMI Ref (2)'!$P$5,IF(AND($D681=0,$K681="N/A"),0,0))))</f>
        <v>0</v>
      </c>
      <c r="AM681" s="77">
        <f>IF(AND($D681=1,$K681="Oil"),'AMI Ref (2)'!$N$6,IF(AND($D681=1,$K681="Gas"),'AMI Ref (2)'!$O$6,IF(AND($D681=1,$K681="Electric"),'AMI Ref (2)'!$P$6,IF(AND($D681=1,$K681="N/A"),0,0))))</f>
        <v>0</v>
      </c>
      <c r="AN681" s="77">
        <f>IF(AND($D681=2,$K681="Oil"),'AMI Ref (2)'!$N$7,IF(AND($D681=2,$K681="Gas"),'AMI Ref (2)'!$O$7,IF(AND($D681=2,$K681="Electric"),'AMI Ref (2)'!$P$7,IF(AND($D681=2,$K681="N/A"),0,0))))</f>
        <v>0</v>
      </c>
      <c r="AO681" s="77">
        <f>IF(AND($D681=3,$K681="Oil"),'AMI Ref (2)'!$N$8,IF(AND($D681=3,$K681="Gas"),'AMI Ref (2)'!$O$8,IF(AND($D681=3,$K681="Electric"),'AMI Ref (2)'!$P$8,IF(AND($D681=3,$K681="N/A"),0,0))))</f>
        <v>0</v>
      </c>
      <c r="AP681" s="77">
        <f>IF(AND($D681=4,$K681="Oil"),'AMI Ref (2)'!$N$9,IF(AND($D681=4,$K681="Gas"),'AMI Ref (2)'!$O$9,IF(AND($D681=4,$K681="Electric"),'AMI Ref (2)'!$P$9,IF(AND($D681=4,$K681="N/A"),0,0))))</f>
        <v>0</v>
      </c>
      <c r="AQ681" s="77">
        <f>IF(AND($D681=5,$K681="Oil"),'AMI Ref (2)'!$N$10,IF(AND($D681=5,$K681="Gas"),'AMI Ref (2)'!$O$10,IF(AND($D681=5,$K681="Electric"),'AMI Ref (2)'!$P$10,IF(AND($D681=5,$K681="N/A"),0,0))))</f>
        <v>0</v>
      </c>
      <c r="AR681" s="86">
        <f t="shared" si="152"/>
        <v>0</v>
      </c>
      <c r="AS681" s="87" t="e">
        <f t="shared" si="153"/>
        <v>#N/A</v>
      </c>
    </row>
    <row r="682" spans="1:45" x14ac:dyDescent="0.2">
      <c r="A682" s="68">
        <v>680</v>
      </c>
      <c r="B682" s="79">
        <f>Input!E697</f>
        <v>0</v>
      </c>
      <c r="C682" s="79">
        <f>Input!F697</f>
        <v>0</v>
      </c>
      <c r="D682" s="79">
        <f>Input!G697</f>
        <v>0</v>
      </c>
      <c r="E682" s="79">
        <f>Input!H697</f>
        <v>0</v>
      </c>
      <c r="F682" s="80">
        <f>Input!I697</f>
        <v>0</v>
      </c>
      <c r="G682" s="80">
        <f>Input!J697</f>
        <v>0</v>
      </c>
      <c r="H682" s="79">
        <f>Input!K697</f>
        <v>0</v>
      </c>
      <c r="I682" s="79">
        <f>Input!L697</f>
        <v>0</v>
      </c>
      <c r="J682" s="79">
        <f>Input!M697</f>
        <v>0</v>
      </c>
      <c r="K682" s="79">
        <f>Input!N697</f>
        <v>0</v>
      </c>
      <c r="L682" s="79">
        <f>Input!O697</f>
        <v>0</v>
      </c>
      <c r="M682" s="81" t="str">
        <f t="shared" si="144"/>
        <v/>
      </c>
      <c r="N682" s="82">
        <f t="shared" si="145"/>
        <v>0</v>
      </c>
      <c r="O682" s="83">
        <f>Input!C697</f>
        <v>0</v>
      </c>
      <c r="P682" s="83"/>
      <c r="R682" s="11">
        <f t="shared" si="141"/>
        <v>0</v>
      </c>
      <c r="S682" s="15" t="str">
        <f t="shared" si="142"/>
        <v xml:space="preserve"> </v>
      </c>
      <c r="T682" s="15"/>
      <c r="U682" s="12">
        <f t="shared" si="146"/>
        <v>0</v>
      </c>
      <c r="V682" s="12">
        <f t="shared" si="147"/>
        <v>0</v>
      </c>
      <c r="W682" s="12">
        <f t="shared" si="148"/>
        <v>0</v>
      </c>
      <c r="X682" s="12">
        <f t="shared" si="149"/>
        <v>0</v>
      </c>
      <c r="Y682" s="12">
        <f t="shared" si="150"/>
        <v>0</v>
      </c>
      <c r="Z682" s="12">
        <f t="shared" si="151"/>
        <v>0</v>
      </c>
      <c r="AA682" s="12">
        <f t="shared" si="154"/>
        <v>0</v>
      </c>
      <c r="AB682" s="12" t="str">
        <f t="shared" si="143"/>
        <v>00</v>
      </c>
      <c r="AC682" s="85" t="e">
        <f>VLOOKUP(AB682,'AMI Ref (2)'!T:U,2,FALSE)</f>
        <v>#N/A</v>
      </c>
      <c r="AD682" s="86"/>
      <c r="AE682" s="77">
        <f>IF(AND($D682=0,$J682="Oil"),'AMI Ref (2)'!$K$5,IF(AND($D682=0,$J682="Gas"),'AMI Ref (2)'!$L$5,IF(AND($D682=0,$J682="Electric"),'AMI Ref (2)'!$M$5,IF(AND($D682=0,$J682="N/A"),0,0))))</f>
        <v>0</v>
      </c>
      <c r="AF682" s="77">
        <f>IF(AND($D682=1,$J682="Oil"),'AMI Ref (2)'!$K$6,IF(AND($D682=1,$J682="Gas"),'AMI Ref (2)'!$L$6,IF(AND($D682=1,$J682="Electric"),'AMI Ref (2)'!$M$6,IF(AND($D682=1,$J682="N/A"),0,0))))</f>
        <v>0</v>
      </c>
      <c r="AG682" s="77">
        <f>IF(AND($D682=2,$J682="Oil"),'AMI Ref (2)'!$K$7,IF(AND($D682=2,$J682="Gas"),'AMI Ref (2)'!$L$7,IF(AND($D682=2,$J682="Electric"),'AMI Ref (2)'!$M$7,IF(AND($D682=2,$J682="N/A"),0,0))))</f>
        <v>0</v>
      </c>
      <c r="AH682" s="77">
        <f>IF(AND($D682=3,$J682="Oil"),'AMI Ref (2)'!$K$8,IF(AND($D682=3,$J682="Gas"),'AMI Ref (2)'!$L$8,IF(AND($D682=3,$J682="Electric"),'AMI Ref (2)'!$M$8,IF(AND($D682=3,$J682="N/A"),0,0))))</f>
        <v>0</v>
      </c>
      <c r="AI682" s="77">
        <f>IF(AND($D682=4,$J682="Oil"),'AMI Ref (2)'!$K$9,IF(AND($D682=4,$J682="Gas"),'AMI Ref (2)'!$L$9,IF(AND($D682=4,$J682="Electric"),'AMI Ref (2)'!$M$9,IF(AND($D682=4,$J682="N/A"),0,0))))</f>
        <v>0</v>
      </c>
      <c r="AJ682" s="77">
        <f>IF(AND($D682=5,$J682="Oil"),'AMI Ref (2)'!$K$10,IF(AND($D682=5,$J682="Gas"),'AMI Ref (2)'!$L$10,IF(AND($D682=5,$J682="Electric"),'AMI Ref (2)'!$M$10,IF(AND($D682=5,$J682="N/A"),0,0))))</f>
        <v>0</v>
      </c>
      <c r="AK682" s="42"/>
      <c r="AL682" s="77">
        <f>IF(AND($D682=0,$K682="Oil"),'AMI Ref (2)'!$N$5,IF(AND($D682=0,$K682="Gas"),'AMI Ref (2)'!$O$5,IF(AND($D682=0,$K682="Electric"),'AMI Ref (2)'!$P$5,IF(AND($D682=0,$K682="N/A"),0,0))))</f>
        <v>0</v>
      </c>
      <c r="AM682" s="77">
        <f>IF(AND($D682=1,$K682="Oil"),'AMI Ref (2)'!$N$6,IF(AND($D682=1,$K682="Gas"),'AMI Ref (2)'!$O$6,IF(AND($D682=1,$K682="Electric"),'AMI Ref (2)'!$P$6,IF(AND($D682=1,$K682="N/A"),0,0))))</f>
        <v>0</v>
      </c>
      <c r="AN682" s="77">
        <f>IF(AND($D682=2,$K682="Oil"),'AMI Ref (2)'!$N$7,IF(AND($D682=2,$K682="Gas"),'AMI Ref (2)'!$O$7,IF(AND($D682=2,$K682="Electric"),'AMI Ref (2)'!$P$7,IF(AND($D682=2,$K682="N/A"),0,0))))</f>
        <v>0</v>
      </c>
      <c r="AO682" s="77">
        <f>IF(AND($D682=3,$K682="Oil"),'AMI Ref (2)'!$N$8,IF(AND($D682=3,$K682="Gas"),'AMI Ref (2)'!$O$8,IF(AND($D682=3,$K682="Electric"),'AMI Ref (2)'!$P$8,IF(AND($D682=3,$K682="N/A"),0,0))))</f>
        <v>0</v>
      </c>
      <c r="AP682" s="77">
        <f>IF(AND($D682=4,$K682="Oil"),'AMI Ref (2)'!$N$9,IF(AND($D682=4,$K682="Gas"),'AMI Ref (2)'!$O$9,IF(AND($D682=4,$K682="Electric"),'AMI Ref (2)'!$P$9,IF(AND($D682=4,$K682="N/A"),0,0))))</f>
        <v>0</v>
      </c>
      <c r="AQ682" s="77">
        <f>IF(AND($D682=5,$K682="Oil"),'AMI Ref (2)'!$N$10,IF(AND($D682=5,$K682="Gas"),'AMI Ref (2)'!$O$10,IF(AND($D682=5,$K682="Electric"),'AMI Ref (2)'!$P$10,IF(AND($D682=5,$K682="N/A"),0,0))))</f>
        <v>0</v>
      </c>
      <c r="AR682" s="86">
        <f t="shared" si="152"/>
        <v>0</v>
      </c>
      <c r="AS682" s="87" t="e">
        <f t="shared" si="153"/>
        <v>#N/A</v>
      </c>
    </row>
    <row r="683" spans="1:45" x14ac:dyDescent="0.2">
      <c r="A683" s="68">
        <v>681</v>
      </c>
      <c r="B683" s="79">
        <f>Input!E698</f>
        <v>0</v>
      </c>
      <c r="C683" s="79">
        <f>Input!F698</f>
        <v>0</v>
      </c>
      <c r="D683" s="79">
        <f>Input!G698</f>
        <v>0</v>
      </c>
      <c r="E683" s="79">
        <f>Input!H698</f>
        <v>0</v>
      </c>
      <c r="F683" s="80">
        <f>Input!I698</f>
        <v>0</v>
      </c>
      <c r="G683" s="80">
        <f>Input!J698</f>
        <v>0</v>
      </c>
      <c r="H683" s="79">
        <f>Input!K698</f>
        <v>0</v>
      </c>
      <c r="I683" s="79">
        <f>Input!L698</f>
        <v>0</v>
      </c>
      <c r="J683" s="79">
        <f>Input!M698</f>
        <v>0</v>
      </c>
      <c r="K683" s="79">
        <f>Input!N698</f>
        <v>0</v>
      </c>
      <c r="L683" s="79">
        <f>Input!O698</f>
        <v>0</v>
      </c>
      <c r="M683" s="81" t="str">
        <f t="shared" si="144"/>
        <v/>
      </c>
      <c r="N683" s="82">
        <f t="shared" si="145"/>
        <v>0</v>
      </c>
      <c r="O683" s="83">
        <f>Input!C698</f>
        <v>0</v>
      </c>
      <c r="P683" s="83"/>
      <c r="R683" s="11">
        <f t="shared" si="141"/>
        <v>0</v>
      </c>
      <c r="S683" s="15" t="str">
        <f t="shared" si="142"/>
        <v xml:space="preserve"> </v>
      </c>
      <c r="T683" s="15"/>
      <c r="U683" s="12">
        <f t="shared" si="146"/>
        <v>0</v>
      </c>
      <c r="V683" s="12">
        <f t="shared" si="147"/>
        <v>0</v>
      </c>
      <c r="W683" s="12">
        <f t="shared" si="148"/>
        <v>0</v>
      </c>
      <c r="X683" s="12">
        <f t="shared" si="149"/>
        <v>0</v>
      </c>
      <c r="Y683" s="12">
        <f t="shared" si="150"/>
        <v>0</v>
      </c>
      <c r="Z683" s="12">
        <f t="shared" si="151"/>
        <v>0</v>
      </c>
      <c r="AA683" s="12">
        <f t="shared" si="154"/>
        <v>0</v>
      </c>
      <c r="AB683" s="12" t="str">
        <f t="shared" si="143"/>
        <v>00</v>
      </c>
      <c r="AC683" s="85" t="e">
        <f>VLOOKUP(AB683,'AMI Ref (2)'!T:U,2,FALSE)</f>
        <v>#N/A</v>
      </c>
      <c r="AD683" s="86"/>
      <c r="AE683" s="77">
        <f>IF(AND($D683=0,$J683="Oil"),'AMI Ref (2)'!$K$5,IF(AND($D683=0,$J683="Gas"),'AMI Ref (2)'!$L$5,IF(AND($D683=0,$J683="Electric"),'AMI Ref (2)'!$M$5,IF(AND($D683=0,$J683="N/A"),0,0))))</f>
        <v>0</v>
      </c>
      <c r="AF683" s="77">
        <f>IF(AND($D683=1,$J683="Oil"),'AMI Ref (2)'!$K$6,IF(AND($D683=1,$J683="Gas"),'AMI Ref (2)'!$L$6,IF(AND($D683=1,$J683="Electric"),'AMI Ref (2)'!$M$6,IF(AND($D683=1,$J683="N/A"),0,0))))</f>
        <v>0</v>
      </c>
      <c r="AG683" s="77">
        <f>IF(AND($D683=2,$J683="Oil"),'AMI Ref (2)'!$K$7,IF(AND($D683=2,$J683="Gas"),'AMI Ref (2)'!$L$7,IF(AND($D683=2,$J683="Electric"),'AMI Ref (2)'!$M$7,IF(AND($D683=2,$J683="N/A"),0,0))))</f>
        <v>0</v>
      </c>
      <c r="AH683" s="77">
        <f>IF(AND($D683=3,$J683="Oil"),'AMI Ref (2)'!$K$8,IF(AND($D683=3,$J683="Gas"),'AMI Ref (2)'!$L$8,IF(AND($D683=3,$J683="Electric"),'AMI Ref (2)'!$M$8,IF(AND($D683=3,$J683="N/A"),0,0))))</f>
        <v>0</v>
      </c>
      <c r="AI683" s="77">
        <f>IF(AND($D683=4,$J683="Oil"),'AMI Ref (2)'!$K$9,IF(AND($D683=4,$J683="Gas"),'AMI Ref (2)'!$L$9,IF(AND($D683=4,$J683="Electric"),'AMI Ref (2)'!$M$9,IF(AND($D683=4,$J683="N/A"),0,0))))</f>
        <v>0</v>
      </c>
      <c r="AJ683" s="77">
        <f>IF(AND($D683=5,$J683="Oil"),'AMI Ref (2)'!$K$10,IF(AND($D683=5,$J683="Gas"),'AMI Ref (2)'!$L$10,IF(AND($D683=5,$J683="Electric"),'AMI Ref (2)'!$M$10,IF(AND($D683=5,$J683="N/A"),0,0))))</f>
        <v>0</v>
      </c>
      <c r="AK683" s="42"/>
      <c r="AL683" s="77">
        <f>IF(AND($D683=0,$K683="Oil"),'AMI Ref (2)'!$N$5,IF(AND($D683=0,$K683="Gas"),'AMI Ref (2)'!$O$5,IF(AND($D683=0,$K683="Electric"),'AMI Ref (2)'!$P$5,IF(AND($D683=0,$K683="N/A"),0,0))))</f>
        <v>0</v>
      </c>
      <c r="AM683" s="77">
        <f>IF(AND($D683=1,$K683="Oil"),'AMI Ref (2)'!$N$6,IF(AND($D683=1,$K683="Gas"),'AMI Ref (2)'!$O$6,IF(AND($D683=1,$K683="Electric"),'AMI Ref (2)'!$P$6,IF(AND($D683=1,$K683="N/A"),0,0))))</f>
        <v>0</v>
      </c>
      <c r="AN683" s="77">
        <f>IF(AND($D683=2,$K683="Oil"),'AMI Ref (2)'!$N$7,IF(AND($D683=2,$K683="Gas"),'AMI Ref (2)'!$O$7,IF(AND($D683=2,$K683="Electric"),'AMI Ref (2)'!$P$7,IF(AND($D683=2,$K683="N/A"),0,0))))</f>
        <v>0</v>
      </c>
      <c r="AO683" s="77">
        <f>IF(AND($D683=3,$K683="Oil"),'AMI Ref (2)'!$N$8,IF(AND($D683=3,$K683="Gas"),'AMI Ref (2)'!$O$8,IF(AND($D683=3,$K683="Electric"),'AMI Ref (2)'!$P$8,IF(AND($D683=3,$K683="N/A"),0,0))))</f>
        <v>0</v>
      </c>
      <c r="AP683" s="77">
        <f>IF(AND($D683=4,$K683="Oil"),'AMI Ref (2)'!$N$9,IF(AND($D683=4,$K683="Gas"),'AMI Ref (2)'!$O$9,IF(AND($D683=4,$K683="Electric"),'AMI Ref (2)'!$P$9,IF(AND($D683=4,$K683="N/A"),0,0))))</f>
        <v>0</v>
      </c>
      <c r="AQ683" s="77">
        <f>IF(AND($D683=5,$K683="Oil"),'AMI Ref (2)'!$N$10,IF(AND($D683=5,$K683="Gas"),'AMI Ref (2)'!$O$10,IF(AND($D683=5,$K683="Electric"),'AMI Ref (2)'!$P$10,IF(AND($D683=5,$K683="N/A"),0,0))))</f>
        <v>0</v>
      </c>
      <c r="AR683" s="86">
        <f t="shared" si="152"/>
        <v>0</v>
      </c>
      <c r="AS683" s="87" t="e">
        <f t="shared" si="153"/>
        <v>#N/A</v>
      </c>
    </row>
    <row r="684" spans="1:45" x14ac:dyDescent="0.2">
      <c r="A684" s="68">
        <v>682</v>
      </c>
      <c r="B684" s="79">
        <f>Input!E699</f>
        <v>0</v>
      </c>
      <c r="C684" s="79">
        <f>Input!F699</f>
        <v>0</v>
      </c>
      <c r="D684" s="79">
        <f>Input!G699</f>
        <v>0</v>
      </c>
      <c r="E684" s="79">
        <f>Input!H699</f>
        <v>0</v>
      </c>
      <c r="F684" s="80">
        <f>Input!I699</f>
        <v>0</v>
      </c>
      <c r="G684" s="80">
        <f>Input!J699</f>
        <v>0</v>
      </c>
      <c r="H684" s="79">
        <f>Input!K699</f>
        <v>0</v>
      </c>
      <c r="I684" s="79">
        <f>Input!L699</f>
        <v>0</v>
      </c>
      <c r="J684" s="79">
        <f>Input!M699</f>
        <v>0</v>
      </c>
      <c r="K684" s="79">
        <f>Input!N699</f>
        <v>0</v>
      </c>
      <c r="L684" s="79">
        <f>Input!O699</f>
        <v>0</v>
      </c>
      <c r="M684" s="81" t="str">
        <f t="shared" si="144"/>
        <v/>
      </c>
      <c r="N684" s="82">
        <f t="shared" si="145"/>
        <v>0</v>
      </c>
      <c r="O684" s="83">
        <f>Input!C699</f>
        <v>0</v>
      </c>
      <c r="P684" s="83"/>
      <c r="R684" s="11">
        <f t="shared" si="141"/>
        <v>0</v>
      </c>
      <c r="S684" s="15" t="str">
        <f t="shared" si="142"/>
        <v xml:space="preserve"> </v>
      </c>
      <c r="T684" s="15"/>
      <c r="U684" s="12">
        <f t="shared" si="146"/>
        <v>0</v>
      </c>
      <c r="V684" s="12">
        <f t="shared" si="147"/>
        <v>0</v>
      </c>
      <c r="W684" s="12">
        <f t="shared" si="148"/>
        <v>0</v>
      </c>
      <c r="X684" s="12">
        <f t="shared" si="149"/>
        <v>0</v>
      </c>
      <c r="Y684" s="12">
        <f t="shared" si="150"/>
        <v>0</v>
      </c>
      <c r="Z684" s="12">
        <f t="shared" si="151"/>
        <v>0</v>
      </c>
      <c r="AA684" s="12">
        <f t="shared" si="154"/>
        <v>0</v>
      </c>
      <c r="AB684" s="12" t="str">
        <f t="shared" si="143"/>
        <v>00</v>
      </c>
      <c r="AC684" s="85" t="e">
        <f>VLOOKUP(AB684,'AMI Ref (2)'!T:U,2,FALSE)</f>
        <v>#N/A</v>
      </c>
      <c r="AD684" s="86"/>
      <c r="AE684" s="77">
        <f>IF(AND($D684=0,$J684="Oil"),'AMI Ref (2)'!$K$5,IF(AND($D684=0,$J684="Gas"),'AMI Ref (2)'!$L$5,IF(AND($D684=0,$J684="Electric"),'AMI Ref (2)'!$M$5,IF(AND($D684=0,$J684="N/A"),0,0))))</f>
        <v>0</v>
      </c>
      <c r="AF684" s="77">
        <f>IF(AND($D684=1,$J684="Oil"),'AMI Ref (2)'!$K$6,IF(AND($D684=1,$J684="Gas"),'AMI Ref (2)'!$L$6,IF(AND($D684=1,$J684="Electric"),'AMI Ref (2)'!$M$6,IF(AND($D684=1,$J684="N/A"),0,0))))</f>
        <v>0</v>
      </c>
      <c r="AG684" s="77">
        <f>IF(AND($D684=2,$J684="Oil"),'AMI Ref (2)'!$K$7,IF(AND($D684=2,$J684="Gas"),'AMI Ref (2)'!$L$7,IF(AND($D684=2,$J684="Electric"),'AMI Ref (2)'!$M$7,IF(AND($D684=2,$J684="N/A"),0,0))))</f>
        <v>0</v>
      </c>
      <c r="AH684" s="77">
        <f>IF(AND($D684=3,$J684="Oil"),'AMI Ref (2)'!$K$8,IF(AND($D684=3,$J684="Gas"),'AMI Ref (2)'!$L$8,IF(AND($D684=3,$J684="Electric"),'AMI Ref (2)'!$M$8,IF(AND($D684=3,$J684="N/A"),0,0))))</f>
        <v>0</v>
      </c>
      <c r="AI684" s="77">
        <f>IF(AND($D684=4,$J684="Oil"),'AMI Ref (2)'!$K$9,IF(AND($D684=4,$J684="Gas"),'AMI Ref (2)'!$L$9,IF(AND($D684=4,$J684="Electric"),'AMI Ref (2)'!$M$9,IF(AND($D684=4,$J684="N/A"),0,0))))</f>
        <v>0</v>
      </c>
      <c r="AJ684" s="77">
        <f>IF(AND($D684=5,$J684="Oil"),'AMI Ref (2)'!$K$10,IF(AND($D684=5,$J684="Gas"),'AMI Ref (2)'!$L$10,IF(AND($D684=5,$J684="Electric"),'AMI Ref (2)'!$M$10,IF(AND($D684=5,$J684="N/A"),0,0))))</f>
        <v>0</v>
      </c>
      <c r="AK684" s="42"/>
      <c r="AL684" s="77">
        <f>IF(AND($D684=0,$K684="Oil"),'AMI Ref (2)'!$N$5,IF(AND($D684=0,$K684="Gas"),'AMI Ref (2)'!$O$5,IF(AND($D684=0,$K684="Electric"),'AMI Ref (2)'!$P$5,IF(AND($D684=0,$K684="N/A"),0,0))))</f>
        <v>0</v>
      </c>
      <c r="AM684" s="77">
        <f>IF(AND($D684=1,$K684="Oil"),'AMI Ref (2)'!$N$6,IF(AND($D684=1,$K684="Gas"),'AMI Ref (2)'!$O$6,IF(AND($D684=1,$K684="Electric"),'AMI Ref (2)'!$P$6,IF(AND($D684=1,$K684="N/A"),0,0))))</f>
        <v>0</v>
      </c>
      <c r="AN684" s="77">
        <f>IF(AND($D684=2,$K684="Oil"),'AMI Ref (2)'!$N$7,IF(AND($D684=2,$K684="Gas"),'AMI Ref (2)'!$O$7,IF(AND($D684=2,$K684="Electric"),'AMI Ref (2)'!$P$7,IF(AND($D684=2,$K684="N/A"),0,0))))</f>
        <v>0</v>
      </c>
      <c r="AO684" s="77">
        <f>IF(AND($D684=3,$K684="Oil"),'AMI Ref (2)'!$N$8,IF(AND($D684=3,$K684="Gas"),'AMI Ref (2)'!$O$8,IF(AND($D684=3,$K684="Electric"),'AMI Ref (2)'!$P$8,IF(AND($D684=3,$K684="N/A"),0,0))))</f>
        <v>0</v>
      </c>
      <c r="AP684" s="77">
        <f>IF(AND($D684=4,$K684="Oil"),'AMI Ref (2)'!$N$9,IF(AND($D684=4,$K684="Gas"),'AMI Ref (2)'!$O$9,IF(AND($D684=4,$K684="Electric"),'AMI Ref (2)'!$P$9,IF(AND($D684=4,$K684="N/A"),0,0))))</f>
        <v>0</v>
      </c>
      <c r="AQ684" s="77">
        <f>IF(AND($D684=5,$K684="Oil"),'AMI Ref (2)'!$N$10,IF(AND($D684=5,$K684="Gas"),'AMI Ref (2)'!$O$10,IF(AND($D684=5,$K684="Electric"),'AMI Ref (2)'!$P$10,IF(AND($D684=5,$K684="N/A"),0,0))))</f>
        <v>0</v>
      </c>
      <c r="AR684" s="86">
        <f t="shared" si="152"/>
        <v>0</v>
      </c>
      <c r="AS684" s="87" t="e">
        <f t="shared" si="153"/>
        <v>#N/A</v>
      </c>
    </row>
    <row r="685" spans="1:45" x14ac:dyDescent="0.2">
      <c r="A685" s="68">
        <v>683</v>
      </c>
      <c r="B685" s="79">
        <f>Input!E700</f>
        <v>0</v>
      </c>
      <c r="C685" s="79">
        <f>Input!F700</f>
        <v>0</v>
      </c>
      <c r="D685" s="79">
        <f>Input!G700</f>
        <v>0</v>
      </c>
      <c r="E685" s="79">
        <f>Input!H700</f>
        <v>0</v>
      </c>
      <c r="F685" s="80">
        <f>Input!I700</f>
        <v>0</v>
      </c>
      <c r="G685" s="80">
        <f>Input!J700</f>
        <v>0</v>
      </c>
      <c r="H685" s="79">
        <f>Input!K700</f>
        <v>0</v>
      </c>
      <c r="I685" s="79">
        <f>Input!L700</f>
        <v>0</v>
      </c>
      <c r="J685" s="79">
        <f>Input!M700</f>
        <v>0</v>
      </c>
      <c r="K685" s="79">
        <f>Input!N700</f>
        <v>0</v>
      </c>
      <c r="L685" s="79">
        <f>Input!O700</f>
        <v>0</v>
      </c>
      <c r="M685" s="81" t="str">
        <f t="shared" si="144"/>
        <v/>
      </c>
      <c r="N685" s="82">
        <f t="shared" si="145"/>
        <v>0</v>
      </c>
      <c r="O685" s="83">
        <f>Input!C700</f>
        <v>0</v>
      </c>
      <c r="P685" s="83"/>
      <c r="R685" s="11">
        <f t="shared" si="141"/>
        <v>0</v>
      </c>
      <c r="S685" s="15" t="str">
        <f t="shared" si="142"/>
        <v xml:space="preserve"> </v>
      </c>
      <c r="T685" s="15"/>
      <c r="U685" s="12">
        <f t="shared" si="146"/>
        <v>0</v>
      </c>
      <c r="V685" s="12">
        <f t="shared" si="147"/>
        <v>0</v>
      </c>
      <c r="W685" s="12">
        <f t="shared" si="148"/>
        <v>0</v>
      </c>
      <c r="X685" s="12">
        <f t="shared" si="149"/>
        <v>0</v>
      </c>
      <c r="Y685" s="12">
        <f t="shared" si="150"/>
        <v>0</v>
      </c>
      <c r="Z685" s="12">
        <f t="shared" si="151"/>
        <v>0</v>
      </c>
      <c r="AA685" s="12">
        <f t="shared" si="154"/>
        <v>0</v>
      </c>
      <c r="AB685" s="12" t="str">
        <f t="shared" si="143"/>
        <v>00</v>
      </c>
      <c r="AC685" s="85" t="e">
        <f>VLOOKUP(AB685,'AMI Ref (2)'!T:U,2,FALSE)</f>
        <v>#N/A</v>
      </c>
      <c r="AD685" s="86"/>
      <c r="AE685" s="77">
        <f>IF(AND($D685=0,$J685="Oil"),'AMI Ref (2)'!$K$5,IF(AND($D685=0,$J685="Gas"),'AMI Ref (2)'!$L$5,IF(AND($D685=0,$J685="Electric"),'AMI Ref (2)'!$M$5,IF(AND($D685=0,$J685="N/A"),0,0))))</f>
        <v>0</v>
      </c>
      <c r="AF685" s="77">
        <f>IF(AND($D685=1,$J685="Oil"),'AMI Ref (2)'!$K$6,IF(AND($D685=1,$J685="Gas"),'AMI Ref (2)'!$L$6,IF(AND($D685=1,$J685="Electric"),'AMI Ref (2)'!$M$6,IF(AND($D685=1,$J685="N/A"),0,0))))</f>
        <v>0</v>
      </c>
      <c r="AG685" s="77">
        <f>IF(AND($D685=2,$J685="Oil"),'AMI Ref (2)'!$K$7,IF(AND($D685=2,$J685="Gas"),'AMI Ref (2)'!$L$7,IF(AND($D685=2,$J685="Electric"),'AMI Ref (2)'!$M$7,IF(AND($D685=2,$J685="N/A"),0,0))))</f>
        <v>0</v>
      </c>
      <c r="AH685" s="77">
        <f>IF(AND($D685=3,$J685="Oil"),'AMI Ref (2)'!$K$8,IF(AND($D685=3,$J685="Gas"),'AMI Ref (2)'!$L$8,IF(AND($D685=3,$J685="Electric"),'AMI Ref (2)'!$M$8,IF(AND($D685=3,$J685="N/A"),0,0))))</f>
        <v>0</v>
      </c>
      <c r="AI685" s="77">
        <f>IF(AND($D685=4,$J685="Oil"),'AMI Ref (2)'!$K$9,IF(AND($D685=4,$J685="Gas"),'AMI Ref (2)'!$L$9,IF(AND($D685=4,$J685="Electric"),'AMI Ref (2)'!$M$9,IF(AND($D685=4,$J685="N/A"),0,0))))</f>
        <v>0</v>
      </c>
      <c r="AJ685" s="77">
        <f>IF(AND($D685=5,$J685="Oil"),'AMI Ref (2)'!$K$10,IF(AND($D685=5,$J685="Gas"),'AMI Ref (2)'!$L$10,IF(AND($D685=5,$J685="Electric"),'AMI Ref (2)'!$M$10,IF(AND($D685=5,$J685="N/A"),0,0))))</f>
        <v>0</v>
      </c>
      <c r="AK685" s="42"/>
      <c r="AL685" s="77">
        <f>IF(AND($D685=0,$K685="Oil"),'AMI Ref (2)'!$N$5,IF(AND($D685=0,$K685="Gas"),'AMI Ref (2)'!$O$5,IF(AND($D685=0,$K685="Electric"),'AMI Ref (2)'!$P$5,IF(AND($D685=0,$K685="N/A"),0,0))))</f>
        <v>0</v>
      </c>
      <c r="AM685" s="77">
        <f>IF(AND($D685=1,$K685="Oil"),'AMI Ref (2)'!$N$6,IF(AND($D685=1,$K685="Gas"),'AMI Ref (2)'!$O$6,IF(AND($D685=1,$K685="Electric"),'AMI Ref (2)'!$P$6,IF(AND($D685=1,$K685="N/A"),0,0))))</f>
        <v>0</v>
      </c>
      <c r="AN685" s="77">
        <f>IF(AND($D685=2,$K685="Oil"),'AMI Ref (2)'!$N$7,IF(AND($D685=2,$K685="Gas"),'AMI Ref (2)'!$O$7,IF(AND($D685=2,$K685="Electric"),'AMI Ref (2)'!$P$7,IF(AND($D685=2,$K685="N/A"),0,0))))</f>
        <v>0</v>
      </c>
      <c r="AO685" s="77">
        <f>IF(AND($D685=3,$K685="Oil"),'AMI Ref (2)'!$N$8,IF(AND($D685=3,$K685="Gas"),'AMI Ref (2)'!$O$8,IF(AND($D685=3,$K685="Electric"),'AMI Ref (2)'!$P$8,IF(AND($D685=3,$K685="N/A"),0,0))))</f>
        <v>0</v>
      </c>
      <c r="AP685" s="77">
        <f>IF(AND($D685=4,$K685="Oil"),'AMI Ref (2)'!$N$9,IF(AND($D685=4,$K685="Gas"),'AMI Ref (2)'!$O$9,IF(AND($D685=4,$K685="Electric"),'AMI Ref (2)'!$P$9,IF(AND($D685=4,$K685="N/A"),0,0))))</f>
        <v>0</v>
      </c>
      <c r="AQ685" s="77">
        <f>IF(AND($D685=5,$K685="Oil"),'AMI Ref (2)'!$N$10,IF(AND($D685=5,$K685="Gas"),'AMI Ref (2)'!$O$10,IF(AND($D685=5,$K685="Electric"),'AMI Ref (2)'!$P$10,IF(AND($D685=5,$K685="N/A"),0,0))))</f>
        <v>0</v>
      </c>
      <c r="AR685" s="86">
        <f t="shared" si="152"/>
        <v>0</v>
      </c>
      <c r="AS685" s="87" t="e">
        <f t="shared" si="153"/>
        <v>#N/A</v>
      </c>
    </row>
    <row r="686" spans="1:45" x14ac:dyDescent="0.2">
      <c r="A686" s="68">
        <v>684</v>
      </c>
      <c r="B686" s="79">
        <f>Input!E701</f>
        <v>0</v>
      </c>
      <c r="C686" s="79">
        <f>Input!F701</f>
        <v>0</v>
      </c>
      <c r="D686" s="79">
        <f>Input!G701</f>
        <v>0</v>
      </c>
      <c r="E686" s="79">
        <f>Input!H701</f>
        <v>0</v>
      </c>
      <c r="F686" s="80">
        <f>Input!I701</f>
        <v>0</v>
      </c>
      <c r="G686" s="80">
        <f>Input!J701</f>
        <v>0</v>
      </c>
      <c r="H686" s="79">
        <f>Input!K701</f>
        <v>0</v>
      </c>
      <c r="I686" s="79">
        <f>Input!L701</f>
        <v>0</v>
      </c>
      <c r="J686" s="79">
        <f>Input!M701</f>
        <v>0</v>
      </c>
      <c r="K686" s="79">
        <f>Input!N701</f>
        <v>0</v>
      </c>
      <c r="L686" s="79">
        <f>Input!O701</f>
        <v>0</v>
      </c>
      <c r="M686" s="81" t="str">
        <f t="shared" si="144"/>
        <v/>
      </c>
      <c r="N686" s="82">
        <f t="shared" si="145"/>
        <v>0</v>
      </c>
      <c r="O686" s="83">
        <f>Input!C701</f>
        <v>0</v>
      </c>
      <c r="P686" s="83"/>
      <c r="R686" s="11">
        <f t="shared" si="141"/>
        <v>0</v>
      </c>
      <c r="S686" s="15" t="str">
        <f t="shared" si="142"/>
        <v xml:space="preserve"> </v>
      </c>
      <c r="T686" s="15"/>
      <c r="U686" s="12">
        <f t="shared" si="146"/>
        <v>0</v>
      </c>
      <c r="V686" s="12">
        <f t="shared" si="147"/>
        <v>0</v>
      </c>
      <c r="W686" s="12">
        <f t="shared" si="148"/>
        <v>0</v>
      </c>
      <c r="X686" s="12">
        <f t="shared" si="149"/>
        <v>0</v>
      </c>
      <c r="Y686" s="12">
        <f t="shared" si="150"/>
        <v>0</v>
      </c>
      <c r="Z686" s="12">
        <f t="shared" si="151"/>
        <v>0</v>
      </c>
      <c r="AA686" s="12">
        <f t="shared" si="154"/>
        <v>0</v>
      </c>
      <c r="AB686" s="12" t="str">
        <f t="shared" si="143"/>
        <v>00</v>
      </c>
      <c r="AC686" s="85" t="e">
        <f>VLOOKUP(AB686,'AMI Ref (2)'!T:U,2,FALSE)</f>
        <v>#N/A</v>
      </c>
      <c r="AD686" s="86"/>
      <c r="AE686" s="77">
        <f>IF(AND($D686=0,$J686="Oil"),'AMI Ref (2)'!$K$5,IF(AND($D686=0,$J686="Gas"),'AMI Ref (2)'!$L$5,IF(AND($D686=0,$J686="Electric"),'AMI Ref (2)'!$M$5,IF(AND($D686=0,$J686="N/A"),0,0))))</f>
        <v>0</v>
      </c>
      <c r="AF686" s="77">
        <f>IF(AND($D686=1,$J686="Oil"),'AMI Ref (2)'!$K$6,IF(AND($D686=1,$J686="Gas"),'AMI Ref (2)'!$L$6,IF(AND($D686=1,$J686="Electric"),'AMI Ref (2)'!$M$6,IF(AND($D686=1,$J686="N/A"),0,0))))</f>
        <v>0</v>
      </c>
      <c r="AG686" s="77">
        <f>IF(AND($D686=2,$J686="Oil"),'AMI Ref (2)'!$K$7,IF(AND($D686=2,$J686="Gas"),'AMI Ref (2)'!$L$7,IF(AND($D686=2,$J686="Electric"),'AMI Ref (2)'!$M$7,IF(AND($D686=2,$J686="N/A"),0,0))))</f>
        <v>0</v>
      </c>
      <c r="AH686" s="77">
        <f>IF(AND($D686=3,$J686="Oil"),'AMI Ref (2)'!$K$8,IF(AND($D686=3,$J686="Gas"),'AMI Ref (2)'!$L$8,IF(AND($D686=3,$J686="Electric"),'AMI Ref (2)'!$M$8,IF(AND($D686=3,$J686="N/A"),0,0))))</f>
        <v>0</v>
      </c>
      <c r="AI686" s="77">
        <f>IF(AND($D686=4,$J686="Oil"),'AMI Ref (2)'!$K$9,IF(AND($D686=4,$J686="Gas"),'AMI Ref (2)'!$L$9,IF(AND($D686=4,$J686="Electric"),'AMI Ref (2)'!$M$9,IF(AND($D686=4,$J686="N/A"),0,0))))</f>
        <v>0</v>
      </c>
      <c r="AJ686" s="77">
        <f>IF(AND($D686=5,$J686="Oil"),'AMI Ref (2)'!$K$10,IF(AND($D686=5,$J686="Gas"),'AMI Ref (2)'!$L$10,IF(AND($D686=5,$J686="Electric"),'AMI Ref (2)'!$M$10,IF(AND($D686=5,$J686="N/A"),0,0))))</f>
        <v>0</v>
      </c>
      <c r="AK686" s="42"/>
      <c r="AL686" s="77">
        <f>IF(AND($D686=0,$K686="Oil"),'AMI Ref (2)'!$N$5,IF(AND($D686=0,$K686="Gas"),'AMI Ref (2)'!$O$5,IF(AND($D686=0,$K686="Electric"),'AMI Ref (2)'!$P$5,IF(AND($D686=0,$K686="N/A"),0,0))))</f>
        <v>0</v>
      </c>
      <c r="AM686" s="77">
        <f>IF(AND($D686=1,$K686="Oil"),'AMI Ref (2)'!$N$6,IF(AND($D686=1,$K686="Gas"),'AMI Ref (2)'!$O$6,IF(AND($D686=1,$K686="Electric"),'AMI Ref (2)'!$P$6,IF(AND($D686=1,$K686="N/A"),0,0))))</f>
        <v>0</v>
      </c>
      <c r="AN686" s="77">
        <f>IF(AND($D686=2,$K686="Oil"),'AMI Ref (2)'!$N$7,IF(AND($D686=2,$K686="Gas"),'AMI Ref (2)'!$O$7,IF(AND($D686=2,$K686="Electric"),'AMI Ref (2)'!$P$7,IF(AND($D686=2,$K686="N/A"),0,0))))</f>
        <v>0</v>
      </c>
      <c r="AO686" s="77">
        <f>IF(AND($D686=3,$K686="Oil"),'AMI Ref (2)'!$N$8,IF(AND($D686=3,$K686="Gas"),'AMI Ref (2)'!$O$8,IF(AND($D686=3,$K686="Electric"),'AMI Ref (2)'!$P$8,IF(AND($D686=3,$K686="N/A"),0,0))))</f>
        <v>0</v>
      </c>
      <c r="AP686" s="77">
        <f>IF(AND($D686=4,$K686="Oil"),'AMI Ref (2)'!$N$9,IF(AND($D686=4,$K686="Gas"),'AMI Ref (2)'!$O$9,IF(AND($D686=4,$K686="Electric"),'AMI Ref (2)'!$P$9,IF(AND($D686=4,$K686="N/A"),0,0))))</f>
        <v>0</v>
      </c>
      <c r="AQ686" s="77">
        <f>IF(AND($D686=5,$K686="Oil"),'AMI Ref (2)'!$N$10,IF(AND($D686=5,$K686="Gas"),'AMI Ref (2)'!$O$10,IF(AND($D686=5,$K686="Electric"),'AMI Ref (2)'!$P$10,IF(AND($D686=5,$K686="N/A"),0,0))))</f>
        <v>0</v>
      </c>
      <c r="AR686" s="86">
        <f t="shared" si="152"/>
        <v>0</v>
      </c>
      <c r="AS686" s="87" t="e">
        <f t="shared" si="153"/>
        <v>#N/A</v>
      </c>
    </row>
    <row r="687" spans="1:45" x14ac:dyDescent="0.2">
      <c r="A687" s="68">
        <v>685</v>
      </c>
      <c r="B687" s="79">
        <f>Input!E702</f>
        <v>0</v>
      </c>
      <c r="C687" s="79">
        <f>Input!F702</f>
        <v>0</v>
      </c>
      <c r="D687" s="79">
        <f>Input!G702</f>
        <v>0</v>
      </c>
      <c r="E687" s="79">
        <f>Input!H702</f>
        <v>0</v>
      </c>
      <c r="F687" s="80">
        <f>Input!I702</f>
        <v>0</v>
      </c>
      <c r="G687" s="80">
        <f>Input!J702</f>
        <v>0</v>
      </c>
      <c r="H687" s="79">
        <f>Input!K702</f>
        <v>0</v>
      </c>
      <c r="I687" s="79">
        <f>Input!L702</f>
        <v>0</v>
      </c>
      <c r="J687" s="79">
        <f>Input!M702</f>
        <v>0</v>
      </c>
      <c r="K687" s="79">
        <f>Input!N702</f>
        <v>0</v>
      </c>
      <c r="L687" s="79">
        <f>Input!O702</f>
        <v>0</v>
      </c>
      <c r="M687" s="81" t="str">
        <f t="shared" si="144"/>
        <v/>
      </c>
      <c r="N687" s="82">
        <f t="shared" si="145"/>
        <v>0</v>
      </c>
      <c r="O687" s="83">
        <f>Input!C702</f>
        <v>0</v>
      </c>
      <c r="P687" s="83"/>
      <c r="R687" s="11">
        <f t="shared" si="141"/>
        <v>0</v>
      </c>
      <c r="S687" s="15" t="str">
        <f t="shared" si="142"/>
        <v xml:space="preserve"> </v>
      </c>
      <c r="T687" s="15"/>
      <c r="U687" s="12">
        <f t="shared" si="146"/>
        <v>0</v>
      </c>
      <c r="V687" s="12">
        <f t="shared" si="147"/>
        <v>0</v>
      </c>
      <c r="W687" s="12">
        <f t="shared" si="148"/>
        <v>0</v>
      </c>
      <c r="X687" s="12">
        <f t="shared" si="149"/>
        <v>0</v>
      </c>
      <c r="Y687" s="12">
        <f t="shared" si="150"/>
        <v>0</v>
      </c>
      <c r="Z687" s="12">
        <f t="shared" si="151"/>
        <v>0</v>
      </c>
      <c r="AA687" s="12">
        <f t="shared" si="154"/>
        <v>0</v>
      </c>
      <c r="AB687" s="12" t="str">
        <f t="shared" si="143"/>
        <v>00</v>
      </c>
      <c r="AC687" s="85" t="e">
        <f>VLOOKUP(AB687,'AMI Ref (2)'!T:U,2,FALSE)</f>
        <v>#N/A</v>
      </c>
      <c r="AD687" s="86"/>
      <c r="AE687" s="77">
        <f>IF(AND($D687=0,$J687="Oil"),'AMI Ref (2)'!$K$5,IF(AND($D687=0,$J687="Gas"),'AMI Ref (2)'!$L$5,IF(AND($D687=0,$J687="Electric"),'AMI Ref (2)'!$M$5,IF(AND($D687=0,$J687="N/A"),0,0))))</f>
        <v>0</v>
      </c>
      <c r="AF687" s="77">
        <f>IF(AND($D687=1,$J687="Oil"),'AMI Ref (2)'!$K$6,IF(AND($D687=1,$J687="Gas"),'AMI Ref (2)'!$L$6,IF(AND($D687=1,$J687="Electric"),'AMI Ref (2)'!$M$6,IF(AND($D687=1,$J687="N/A"),0,0))))</f>
        <v>0</v>
      </c>
      <c r="AG687" s="77">
        <f>IF(AND($D687=2,$J687="Oil"),'AMI Ref (2)'!$K$7,IF(AND($D687=2,$J687="Gas"),'AMI Ref (2)'!$L$7,IF(AND($D687=2,$J687="Electric"),'AMI Ref (2)'!$M$7,IF(AND($D687=2,$J687="N/A"),0,0))))</f>
        <v>0</v>
      </c>
      <c r="AH687" s="77">
        <f>IF(AND($D687=3,$J687="Oil"),'AMI Ref (2)'!$K$8,IF(AND($D687=3,$J687="Gas"),'AMI Ref (2)'!$L$8,IF(AND($D687=3,$J687="Electric"),'AMI Ref (2)'!$M$8,IF(AND($D687=3,$J687="N/A"),0,0))))</f>
        <v>0</v>
      </c>
      <c r="AI687" s="77">
        <f>IF(AND($D687=4,$J687="Oil"),'AMI Ref (2)'!$K$9,IF(AND($D687=4,$J687="Gas"),'AMI Ref (2)'!$L$9,IF(AND($D687=4,$J687="Electric"),'AMI Ref (2)'!$M$9,IF(AND($D687=4,$J687="N/A"),0,0))))</f>
        <v>0</v>
      </c>
      <c r="AJ687" s="77">
        <f>IF(AND($D687=5,$J687="Oil"),'AMI Ref (2)'!$K$10,IF(AND($D687=5,$J687="Gas"),'AMI Ref (2)'!$L$10,IF(AND($D687=5,$J687="Electric"),'AMI Ref (2)'!$M$10,IF(AND($D687=5,$J687="N/A"),0,0))))</f>
        <v>0</v>
      </c>
      <c r="AK687" s="42"/>
      <c r="AL687" s="77">
        <f>IF(AND($D687=0,$K687="Oil"),'AMI Ref (2)'!$N$5,IF(AND($D687=0,$K687="Gas"),'AMI Ref (2)'!$O$5,IF(AND($D687=0,$K687="Electric"),'AMI Ref (2)'!$P$5,IF(AND($D687=0,$K687="N/A"),0,0))))</f>
        <v>0</v>
      </c>
      <c r="AM687" s="77">
        <f>IF(AND($D687=1,$K687="Oil"),'AMI Ref (2)'!$N$6,IF(AND($D687=1,$K687="Gas"),'AMI Ref (2)'!$O$6,IF(AND($D687=1,$K687="Electric"),'AMI Ref (2)'!$P$6,IF(AND($D687=1,$K687="N/A"),0,0))))</f>
        <v>0</v>
      </c>
      <c r="AN687" s="77">
        <f>IF(AND($D687=2,$K687="Oil"),'AMI Ref (2)'!$N$7,IF(AND($D687=2,$K687="Gas"),'AMI Ref (2)'!$O$7,IF(AND($D687=2,$K687="Electric"),'AMI Ref (2)'!$P$7,IF(AND($D687=2,$K687="N/A"),0,0))))</f>
        <v>0</v>
      </c>
      <c r="AO687" s="77">
        <f>IF(AND($D687=3,$K687="Oil"),'AMI Ref (2)'!$N$8,IF(AND($D687=3,$K687="Gas"),'AMI Ref (2)'!$O$8,IF(AND($D687=3,$K687="Electric"),'AMI Ref (2)'!$P$8,IF(AND($D687=3,$K687="N/A"),0,0))))</f>
        <v>0</v>
      </c>
      <c r="AP687" s="77">
        <f>IF(AND($D687=4,$K687="Oil"),'AMI Ref (2)'!$N$9,IF(AND($D687=4,$K687="Gas"),'AMI Ref (2)'!$O$9,IF(AND($D687=4,$K687="Electric"),'AMI Ref (2)'!$P$9,IF(AND($D687=4,$K687="N/A"),0,0))))</f>
        <v>0</v>
      </c>
      <c r="AQ687" s="77">
        <f>IF(AND($D687=5,$K687="Oil"),'AMI Ref (2)'!$N$10,IF(AND($D687=5,$K687="Gas"),'AMI Ref (2)'!$O$10,IF(AND($D687=5,$K687="Electric"),'AMI Ref (2)'!$P$10,IF(AND($D687=5,$K687="N/A"),0,0))))</f>
        <v>0</v>
      </c>
      <c r="AR687" s="86">
        <f t="shared" si="152"/>
        <v>0</v>
      </c>
      <c r="AS687" s="87" t="e">
        <f t="shared" si="153"/>
        <v>#N/A</v>
      </c>
    </row>
    <row r="688" spans="1:45" x14ac:dyDescent="0.2">
      <c r="A688" s="68">
        <v>686</v>
      </c>
      <c r="B688" s="79">
        <f>Input!E703</f>
        <v>0</v>
      </c>
      <c r="C688" s="79">
        <f>Input!F703</f>
        <v>0</v>
      </c>
      <c r="D688" s="79">
        <f>Input!G703</f>
        <v>0</v>
      </c>
      <c r="E688" s="79">
        <f>Input!H703</f>
        <v>0</v>
      </c>
      <c r="F688" s="80">
        <f>Input!I703</f>
        <v>0</v>
      </c>
      <c r="G688" s="80">
        <f>Input!J703</f>
        <v>0</v>
      </c>
      <c r="H688" s="79">
        <f>Input!K703</f>
        <v>0</v>
      </c>
      <c r="I688" s="79">
        <f>Input!L703</f>
        <v>0</v>
      </c>
      <c r="J688" s="79">
        <f>Input!M703</f>
        <v>0</v>
      </c>
      <c r="K688" s="79">
        <f>Input!N703</f>
        <v>0</v>
      </c>
      <c r="L688" s="79">
        <f>Input!O703</f>
        <v>0</v>
      </c>
      <c r="M688" s="81" t="str">
        <f t="shared" si="144"/>
        <v/>
      </c>
      <c r="N688" s="82">
        <f t="shared" si="145"/>
        <v>0</v>
      </c>
      <c r="O688" s="83">
        <f>Input!C703</f>
        <v>0</v>
      </c>
      <c r="P688" s="83"/>
      <c r="R688" s="11">
        <f t="shared" si="141"/>
        <v>0</v>
      </c>
      <c r="S688" s="15" t="str">
        <f t="shared" si="142"/>
        <v xml:space="preserve"> </v>
      </c>
      <c r="T688" s="15"/>
      <c r="U688" s="12">
        <f t="shared" si="146"/>
        <v>0</v>
      </c>
      <c r="V688" s="12">
        <f t="shared" si="147"/>
        <v>0</v>
      </c>
      <c r="W688" s="12">
        <f t="shared" si="148"/>
        <v>0</v>
      </c>
      <c r="X688" s="12">
        <f t="shared" si="149"/>
        <v>0</v>
      </c>
      <c r="Y688" s="12">
        <f t="shared" si="150"/>
        <v>0</v>
      </c>
      <c r="Z688" s="12">
        <f t="shared" si="151"/>
        <v>0</v>
      </c>
      <c r="AA688" s="12">
        <f t="shared" si="154"/>
        <v>0</v>
      </c>
      <c r="AB688" s="12" t="str">
        <f t="shared" si="143"/>
        <v>00</v>
      </c>
      <c r="AC688" s="85" t="e">
        <f>VLOOKUP(AB688,'AMI Ref (2)'!T:U,2,FALSE)</f>
        <v>#N/A</v>
      </c>
      <c r="AD688" s="86"/>
      <c r="AE688" s="77">
        <f>IF(AND($D688=0,$J688="Oil"),'AMI Ref (2)'!$K$5,IF(AND($D688=0,$J688="Gas"),'AMI Ref (2)'!$L$5,IF(AND($D688=0,$J688="Electric"),'AMI Ref (2)'!$M$5,IF(AND($D688=0,$J688="N/A"),0,0))))</f>
        <v>0</v>
      </c>
      <c r="AF688" s="77">
        <f>IF(AND($D688=1,$J688="Oil"),'AMI Ref (2)'!$K$6,IF(AND($D688=1,$J688="Gas"),'AMI Ref (2)'!$L$6,IF(AND($D688=1,$J688="Electric"),'AMI Ref (2)'!$M$6,IF(AND($D688=1,$J688="N/A"),0,0))))</f>
        <v>0</v>
      </c>
      <c r="AG688" s="77">
        <f>IF(AND($D688=2,$J688="Oil"),'AMI Ref (2)'!$K$7,IF(AND($D688=2,$J688="Gas"),'AMI Ref (2)'!$L$7,IF(AND($D688=2,$J688="Electric"),'AMI Ref (2)'!$M$7,IF(AND($D688=2,$J688="N/A"),0,0))))</f>
        <v>0</v>
      </c>
      <c r="AH688" s="77">
        <f>IF(AND($D688=3,$J688="Oil"),'AMI Ref (2)'!$K$8,IF(AND($D688=3,$J688="Gas"),'AMI Ref (2)'!$L$8,IF(AND($D688=3,$J688="Electric"),'AMI Ref (2)'!$M$8,IF(AND($D688=3,$J688="N/A"),0,0))))</f>
        <v>0</v>
      </c>
      <c r="AI688" s="77">
        <f>IF(AND($D688=4,$J688="Oil"),'AMI Ref (2)'!$K$9,IF(AND($D688=4,$J688="Gas"),'AMI Ref (2)'!$L$9,IF(AND($D688=4,$J688="Electric"),'AMI Ref (2)'!$M$9,IF(AND($D688=4,$J688="N/A"),0,0))))</f>
        <v>0</v>
      </c>
      <c r="AJ688" s="77">
        <f>IF(AND($D688=5,$J688="Oil"),'AMI Ref (2)'!$K$10,IF(AND($D688=5,$J688="Gas"),'AMI Ref (2)'!$L$10,IF(AND($D688=5,$J688="Electric"),'AMI Ref (2)'!$M$10,IF(AND($D688=5,$J688="N/A"),0,0))))</f>
        <v>0</v>
      </c>
      <c r="AK688" s="42"/>
      <c r="AL688" s="77">
        <f>IF(AND($D688=0,$K688="Oil"),'AMI Ref (2)'!$N$5,IF(AND($D688=0,$K688="Gas"),'AMI Ref (2)'!$O$5,IF(AND($D688=0,$K688="Electric"),'AMI Ref (2)'!$P$5,IF(AND($D688=0,$K688="N/A"),0,0))))</f>
        <v>0</v>
      </c>
      <c r="AM688" s="77">
        <f>IF(AND($D688=1,$K688="Oil"),'AMI Ref (2)'!$N$6,IF(AND($D688=1,$K688="Gas"),'AMI Ref (2)'!$O$6,IF(AND($D688=1,$K688="Electric"),'AMI Ref (2)'!$P$6,IF(AND($D688=1,$K688="N/A"),0,0))))</f>
        <v>0</v>
      </c>
      <c r="AN688" s="77">
        <f>IF(AND($D688=2,$K688="Oil"),'AMI Ref (2)'!$N$7,IF(AND($D688=2,$K688="Gas"),'AMI Ref (2)'!$O$7,IF(AND($D688=2,$K688="Electric"),'AMI Ref (2)'!$P$7,IF(AND($D688=2,$K688="N/A"),0,0))))</f>
        <v>0</v>
      </c>
      <c r="AO688" s="77">
        <f>IF(AND($D688=3,$K688="Oil"),'AMI Ref (2)'!$N$8,IF(AND($D688=3,$K688="Gas"),'AMI Ref (2)'!$O$8,IF(AND($D688=3,$K688="Electric"),'AMI Ref (2)'!$P$8,IF(AND($D688=3,$K688="N/A"),0,0))))</f>
        <v>0</v>
      </c>
      <c r="AP688" s="77">
        <f>IF(AND($D688=4,$K688="Oil"),'AMI Ref (2)'!$N$9,IF(AND($D688=4,$K688="Gas"),'AMI Ref (2)'!$O$9,IF(AND($D688=4,$K688="Electric"),'AMI Ref (2)'!$P$9,IF(AND($D688=4,$K688="N/A"),0,0))))</f>
        <v>0</v>
      </c>
      <c r="AQ688" s="77">
        <f>IF(AND($D688=5,$K688="Oil"),'AMI Ref (2)'!$N$10,IF(AND($D688=5,$K688="Gas"),'AMI Ref (2)'!$O$10,IF(AND($D688=5,$K688="Electric"),'AMI Ref (2)'!$P$10,IF(AND($D688=5,$K688="N/A"),0,0))))</f>
        <v>0</v>
      </c>
      <c r="AR688" s="86">
        <f t="shared" si="152"/>
        <v>0</v>
      </c>
      <c r="AS688" s="87" t="e">
        <f t="shared" si="153"/>
        <v>#N/A</v>
      </c>
    </row>
    <row r="689" spans="1:45" x14ac:dyDescent="0.2">
      <c r="A689" s="68">
        <v>687</v>
      </c>
      <c r="B689" s="79">
        <f>Input!E704</f>
        <v>0</v>
      </c>
      <c r="C689" s="79">
        <f>Input!F704</f>
        <v>0</v>
      </c>
      <c r="D689" s="79">
        <f>Input!G704</f>
        <v>0</v>
      </c>
      <c r="E689" s="79">
        <f>Input!H704</f>
        <v>0</v>
      </c>
      <c r="F689" s="80">
        <f>Input!I704</f>
        <v>0</v>
      </c>
      <c r="G689" s="80">
        <f>Input!J704</f>
        <v>0</v>
      </c>
      <c r="H689" s="79">
        <f>Input!K704</f>
        <v>0</v>
      </c>
      <c r="I689" s="79">
        <f>Input!L704</f>
        <v>0</v>
      </c>
      <c r="J689" s="79">
        <f>Input!M704</f>
        <v>0</v>
      </c>
      <c r="K689" s="79">
        <f>Input!N704</f>
        <v>0</v>
      </c>
      <c r="L689" s="79">
        <f>Input!O704</f>
        <v>0</v>
      </c>
      <c r="M689" s="81" t="str">
        <f t="shared" si="144"/>
        <v/>
      </c>
      <c r="N689" s="82">
        <f t="shared" si="145"/>
        <v>0</v>
      </c>
      <c r="O689" s="83">
        <f>Input!C704</f>
        <v>0</v>
      </c>
      <c r="P689" s="83"/>
      <c r="R689" s="11">
        <f t="shared" si="141"/>
        <v>0</v>
      </c>
      <c r="S689" s="15" t="str">
        <f t="shared" si="142"/>
        <v xml:space="preserve"> </v>
      </c>
      <c r="T689" s="15"/>
      <c r="U689" s="12">
        <f t="shared" si="146"/>
        <v>0</v>
      </c>
      <c r="V689" s="12">
        <f t="shared" si="147"/>
        <v>0</v>
      </c>
      <c r="W689" s="12">
        <f t="shared" si="148"/>
        <v>0</v>
      </c>
      <c r="X689" s="12">
        <f t="shared" si="149"/>
        <v>0</v>
      </c>
      <c r="Y689" s="12">
        <f t="shared" si="150"/>
        <v>0</v>
      </c>
      <c r="Z689" s="12">
        <f t="shared" si="151"/>
        <v>0</v>
      </c>
      <c r="AA689" s="12">
        <f t="shared" si="154"/>
        <v>0</v>
      </c>
      <c r="AB689" s="12" t="str">
        <f t="shared" si="143"/>
        <v>00</v>
      </c>
      <c r="AC689" s="85" t="e">
        <f>VLOOKUP(AB689,'AMI Ref (2)'!T:U,2,FALSE)</f>
        <v>#N/A</v>
      </c>
      <c r="AD689" s="86"/>
      <c r="AE689" s="77">
        <f>IF(AND($D689=0,$J689="Oil"),'AMI Ref (2)'!$K$5,IF(AND($D689=0,$J689="Gas"),'AMI Ref (2)'!$L$5,IF(AND($D689=0,$J689="Electric"),'AMI Ref (2)'!$M$5,IF(AND($D689=0,$J689="N/A"),0,0))))</f>
        <v>0</v>
      </c>
      <c r="AF689" s="77">
        <f>IF(AND($D689=1,$J689="Oil"),'AMI Ref (2)'!$K$6,IF(AND($D689=1,$J689="Gas"),'AMI Ref (2)'!$L$6,IF(AND($D689=1,$J689="Electric"),'AMI Ref (2)'!$M$6,IF(AND($D689=1,$J689="N/A"),0,0))))</f>
        <v>0</v>
      </c>
      <c r="AG689" s="77">
        <f>IF(AND($D689=2,$J689="Oil"),'AMI Ref (2)'!$K$7,IF(AND($D689=2,$J689="Gas"),'AMI Ref (2)'!$L$7,IF(AND($D689=2,$J689="Electric"),'AMI Ref (2)'!$M$7,IF(AND($D689=2,$J689="N/A"),0,0))))</f>
        <v>0</v>
      </c>
      <c r="AH689" s="77">
        <f>IF(AND($D689=3,$J689="Oil"),'AMI Ref (2)'!$K$8,IF(AND($D689=3,$J689="Gas"),'AMI Ref (2)'!$L$8,IF(AND($D689=3,$J689="Electric"),'AMI Ref (2)'!$M$8,IF(AND($D689=3,$J689="N/A"),0,0))))</f>
        <v>0</v>
      </c>
      <c r="AI689" s="77">
        <f>IF(AND($D689=4,$J689="Oil"),'AMI Ref (2)'!$K$9,IF(AND($D689=4,$J689="Gas"),'AMI Ref (2)'!$L$9,IF(AND($D689=4,$J689="Electric"),'AMI Ref (2)'!$M$9,IF(AND($D689=4,$J689="N/A"),0,0))))</f>
        <v>0</v>
      </c>
      <c r="AJ689" s="77">
        <f>IF(AND($D689=5,$J689="Oil"),'AMI Ref (2)'!$K$10,IF(AND($D689=5,$J689="Gas"),'AMI Ref (2)'!$L$10,IF(AND($D689=5,$J689="Electric"),'AMI Ref (2)'!$M$10,IF(AND($D689=5,$J689="N/A"),0,0))))</f>
        <v>0</v>
      </c>
      <c r="AK689" s="42"/>
      <c r="AL689" s="77">
        <f>IF(AND($D689=0,$K689="Oil"),'AMI Ref (2)'!$N$5,IF(AND($D689=0,$K689="Gas"),'AMI Ref (2)'!$O$5,IF(AND($D689=0,$K689="Electric"),'AMI Ref (2)'!$P$5,IF(AND($D689=0,$K689="N/A"),0,0))))</f>
        <v>0</v>
      </c>
      <c r="AM689" s="77">
        <f>IF(AND($D689=1,$K689="Oil"),'AMI Ref (2)'!$N$6,IF(AND($D689=1,$K689="Gas"),'AMI Ref (2)'!$O$6,IF(AND($D689=1,$K689="Electric"),'AMI Ref (2)'!$P$6,IF(AND($D689=1,$K689="N/A"),0,0))))</f>
        <v>0</v>
      </c>
      <c r="AN689" s="77">
        <f>IF(AND($D689=2,$K689="Oil"),'AMI Ref (2)'!$N$7,IF(AND($D689=2,$K689="Gas"),'AMI Ref (2)'!$O$7,IF(AND($D689=2,$K689="Electric"),'AMI Ref (2)'!$P$7,IF(AND($D689=2,$K689="N/A"),0,0))))</f>
        <v>0</v>
      </c>
      <c r="AO689" s="77">
        <f>IF(AND($D689=3,$K689="Oil"),'AMI Ref (2)'!$N$8,IF(AND($D689=3,$K689="Gas"),'AMI Ref (2)'!$O$8,IF(AND($D689=3,$K689="Electric"),'AMI Ref (2)'!$P$8,IF(AND($D689=3,$K689="N/A"),0,0))))</f>
        <v>0</v>
      </c>
      <c r="AP689" s="77">
        <f>IF(AND($D689=4,$K689="Oil"),'AMI Ref (2)'!$N$9,IF(AND($D689=4,$K689="Gas"),'AMI Ref (2)'!$O$9,IF(AND($D689=4,$K689="Electric"),'AMI Ref (2)'!$P$9,IF(AND($D689=4,$K689="N/A"),0,0))))</f>
        <v>0</v>
      </c>
      <c r="AQ689" s="77">
        <f>IF(AND($D689=5,$K689="Oil"),'AMI Ref (2)'!$N$10,IF(AND($D689=5,$K689="Gas"),'AMI Ref (2)'!$O$10,IF(AND($D689=5,$K689="Electric"),'AMI Ref (2)'!$P$10,IF(AND($D689=5,$K689="N/A"),0,0))))</f>
        <v>0</v>
      </c>
      <c r="AR689" s="86">
        <f t="shared" si="152"/>
        <v>0</v>
      </c>
      <c r="AS689" s="87" t="e">
        <f t="shared" si="153"/>
        <v>#N/A</v>
      </c>
    </row>
    <row r="690" spans="1:45" x14ac:dyDescent="0.2">
      <c r="A690" s="68">
        <v>688</v>
      </c>
      <c r="B690" s="79">
        <f>Input!E705</f>
        <v>0</v>
      </c>
      <c r="C690" s="79">
        <f>Input!F705</f>
        <v>0</v>
      </c>
      <c r="D690" s="79">
        <f>Input!G705</f>
        <v>0</v>
      </c>
      <c r="E690" s="79">
        <f>Input!H705</f>
        <v>0</v>
      </c>
      <c r="F690" s="80">
        <f>Input!I705</f>
        <v>0</v>
      </c>
      <c r="G690" s="80">
        <f>Input!J705</f>
        <v>0</v>
      </c>
      <c r="H690" s="79">
        <f>Input!K705</f>
        <v>0</v>
      </c>
      <c r="I690" s="79">
        <f>Input!L705</f>
        <v>0</v>
      </c>
      <c r="J690" s="79">
        <f>Input!M705</f>
        <v>0</v>
      </c>
      <c r="K690" s="79">
        <f>Input!N705</f>
        <v>0</v>
      </c>
      <c r="L690" s="79">
        <f>Input!O705</f>
        <v>0</v>
      </c>
      <c r="M690" s="81" t="str">
        <f t="shared" si="144"/>
        <v/>
      </c>
      <c r="N690" s="82">
        <f t="shared" si="145"/>
        <v>0</v>
      </c>
      <c r="O690" s="83">
        <f>Input!C705</f>
        <v>0</v>
      </c>
      <c r="P690" s="83"/>
      <c r="R690" s="11">
        <f t="shared" si="141"/>
        <v>0</v>
      </c>
      <c r="S690" s="15" t="str">
        <f t="shared" si="142"/>
        <v xml:space="preserve"> </v>
      </c>
      <c r="T690" s="15"/>
      <c r="U690" s="12">
        <f t="shared" si="146"/>
        <v>0</v>
      </c>
      <c r="V690" s="12">
        <f t="shared" si="147"/>
        <v>0</v>
      </c>
      <c r="W690" s="12">
        <f t="shared" si="148"/>
        <v>0</v>
      </c>
      <c r="X690" s="12">
        <f t="shared" si="149"/>
        <v>0</v>
      </c>
      <c r="Y690" s="12">
        <f t="shared" si="150"/>
        <v>0</v>
      </c>
      <c r="Z690" s="12">
        <f t="shared" si="151"/>
        <v>0</v>
      </c>
      <c r="AA690" s="12">
        <f t="shared" si="154"/>
        <v>0</v>
      </c>
      <c r="AB690" s="12" t="str">
        <f t="shared" si="143"/>
        <v>00</v>
      </c>
      <c r="AC690" s="85" t="e">
        <f>VLOOKUP(AB690,'AMI Ref (2)'!T:U,2,FALSE)</f>
        <v>#N/A</v>
      </c>
      <c r="AD690" s="86"/>
      <c r="AE690" s="77">
        <f>IF(AND($D690=0,$J690="Oil"),'AMI Ref (2)'!$K$5,IF(AND($D690=0,$J690="Gas"),'AMI Ref (2)'!$L$5,IF(AND($D690=0,$J690="Electric"),'AMI Ref (2)'!$M$5,IF(AND($D690=0,$J690="N/A"),0,0))))</f>
        <v>0</v>
      </c>
      <c r="AF690" s="77">
        <f>IF(AND($D690=1,$J690="Oil"),'AMI Ref (2)'!$K$6,IF(AND($D690=1,$J690="Gas"),'AMI Ref (2)'!$L$6,IF(AND($D690=1,$J690="Electric"),'AMI Ref (2)'!$M$6,IF(AND($D690=1,$J690="N/A"),0,0))))</f>
        <v>0</v>
      </c>
      <c r="AG690" s="77">
        <f>IF(AND($D690=2,$J690="Oil"),'AMI Ref (2)'!$K$7,IF(AND($D690=2,$J690="Gas"),'AMI Ref (2)'!$L$7,IF(AND($D690=2,$J690="Electric"),'AMI Ref (2)'!$M$7,IF(AND($D690=2,$J690="N/A"),0,0))))</f>
        <v>0</v>
      </c>
      <c r="AH690" s="77">
        <f>IF(AND($D690=3,$J690="Oil"),'AMI Ref (2)'!$K$8,IF(AND($D690=3,$J690="Gas"),'AMI Ref (2)'!$L$8,IF(AND($D690=3,$J690="Electric"),'AMI Ref (2)'!$M$8,IF(AND($D690=3,$J690="N/A"),0,0))))</f>
        <v>0</v>
      </c>
      <c r="AI690" s="77">
        <f>IF(AND($D690=4,$J690="Oil"),'AMI Ref (2)'!$K$9,IF(AND($D690=4,$J690="Gas"),'AMI Ref (2)'!$L$9,IF(AND($D690=4,$J690="Electric"),'AMI Ref (2)'!$M$9,IF(AND($D690=4,$J690="N/A"),0,0))))</f>
        <v>0</v>
      </c>
      <c r="AJ690" s="77">
        <f>IF(AND($D690=5,$J690="Oil"),'AMI Ref (2)'!$K$10,IF(AND($D690=5,$J690="Gas"),'AMI Ref (2)'!$L$10,IF(AND($D690=5,$J690="Electric"),'AMI Ref (2)'!$M$10,IF(AND($D690=5,$J690="N/A"),0,0))))</f>
        <v>0</v>
      </c>
      <c r="AK690" s="42"/>
      <c r="AL690" s="77">
        <f>IF(AND($D690=0,$K690="Oil"),'AMI Ref (2)'!$N$5,IF(AND($D690=0,$K690="Gas"),'AMI Ref (2)'!$O$5,IF(AND($D690=0,$K690="Electric"),'AMI Ref (2)'!$P$5,IF(AND($D690=0,$K690="N/A"),0,0))))</f>
        <v>0</v>
      </c>
      <c r="AM690" s="77">
        <f>IF(AND($D690=1,$K690="Oil"),'AMI Ref (2)'!$N$6,IF(AND($D690=1,$K690="Gas"),'AMI Ref (2)'!$O$6,IF(AND($D690=1,$K690="Electric"),'AMI Ref (2)'!$P$6,IF(AND($D690=1,$K690="N/A"),0,0))))</f>
        <v>0</v>
      </c>
      <c r="AN690" s="77">
        <f>IF(AND($D690=2,$K690="Oil"),'AMI Ref (2)'!$N$7,IF(AND($D690=2,$K690="Gas"),'AMI Ref (2)'!$O$7,IF(AND($D690=2,$K690="Electric"),'AMI Ref (2)'!$P$7,IF(AND($D690=2,$K690="N/A"),0,0))))</f>
        <v>0</v>
      </c>
      <c r="AO690" s="77">
        <f>IF(AND($D690=3,$K690="Oil"),'AMI Ref (2)'!$N$8,IF(AND($D690=3,$K690="Gas"),'AMI Ref (2)'!$O$8,IF(AND($D690=3,$K690="Electric"),'AMI Ref (2)'!$P$8,IF(AND($D690=3,$K690="N/A"),0,0))))</f>
        <v>0</v>
      </c>
      <c r="AP690" s="77">
        <f>IF(AND($D690=4,$K690="Oil"),'AMI Ref (2)'!$N$9,IF(AND($D690=4,$K690="Gas"),'AMI Ref (2)'!$O$9,IF(AND($D690=4,$K690="Electric"),'AMI Ref (2)'!$P$9,IF(AND($D690=4,$K690="N/A"),0,0))))</f>
        <v>0</v>
      </c>
      <c r="AQ690" s="77">
        <f>IF(AND($D690=5,$K690="Oil"),'AMI Ref (2)'!$N$10,IF(AND($D690=5,$K690="Gas"),'AMI Ref (2)'!$O$10,IF(AND($D690=5,$K690="Electric"),'AMI Ref (2)'!$P$10,IF(AND($D690=5,$K690="N/A"),0,0))))</f>
        <v>0</v>
      </c>
      <c r="AR690" s="86">
        <f t="shared" si="152"/>
        <v>0</v>
      </c>
      <c r="AS690" s="87" t="e">
        <f t="shared" si="153"/>
        <v>#N/A</v>
      </c>
    </row>
    <row r="691" spans="1:45" x14ac:dyDescent="0.2">
      <c r="A691" s="68">
        <v>689</v>
      </c>
      <c r="B691" s="79">
        <f>Input!E706</f>
        <v>0</v>
      </c>
      <c r="C691" s="79">
        <f>Input!F706</f>
        <v>0</v>
      </c>
      <c r="D691" s="79">
        <f>Input!G706</f>
        <v>0</v>
      </c>
      <c r="E691" s="79">
        <f>Input!H706</f>
        <v>0</v>
      </c>
      <c r="F691" s="80">
        <f>Input!I706</f>
        <v>0</v>
      </c>
      <c r="G691" s="80">
        <f>Input!J706</f>
        <v>0</v>
      </c>
      <c r="H691" s="79">
        <f>Input!K706</f>
        <v>0</v>
      </c>
      <c r="I691" s="79">
        <f>Input!L706</f>
        <v>0</v>
      </c>
      <c r="J691" s="79">
        <f>Input!M706</f>
        <v>0</v>
      </c>
      <c r="K691" s="79">
        <f>Input!N706</f>
        <v>0</v>
      </c>
      <c r="L691" s="79">
        <f>Input!O706</f>
        <v>0</v>
      </c>
      <c r="M691" s="81" t="str">
        <f t="shared" si="144"/>
        <v/>
      </c>
      <c r="N691" s="82">
        <f t="shared" si="145"/>
        <v>0</v>
      </c>
      <c r="O691" s="83">
        <f>Input!C706</f>
        <v>0</v>
      </c>
      <c r="P691" s="83"/>
      <c r="R691" s="11">
        <f t="shared" si="141"/>
        <v>0</v>
      </c>
      <c r="S691" s="15" t="str">
        <f t="shared" si="142"/>
        <v xml:space="preserve"> </v>
      </c>
      <c r="T691" s="15"/>
      <c r="U691" s="12">
        <f t="shared" si="146"/>
        <v>0</v>
      </c>
      <c r="V691" s="12">
        <f t="shared" si="147"/>
        <v>0</v>
      </c>
      <c r="W691" s="12">
        <f t="shared" si="148"/>
        <v>0</v>
      </c>
      <c r="X691" s="12">
        <f t="shared" si="149"/>
        <v>0</v>
      </c>
      <c r="Y691" s="12">
        <f t="shared" si="150"/>
        <v>0</v>
      </c>
      <c r="Z691" s="12">
        <f t="shared" si="151"/>
        <v>0</v>
      </c>
      <c r="AA691" s="12">
        <f t="shared" si="154"/>
        <v>0</v>
      </c>
      <c r="AB691" s="12" t="str">
        <f t="shared" si="143"/>
        <v>00</v>
      </c>
      <c r="AC691" s="85" t="e">
        <f>VLOOKUP(AB691,'AMI Ref (2)'!T:U,2,FALSE)</f>
        <v>#N/A</v>
      </c>
      <c r="AD691" s="86"/>
      <c r="AE691" s="77">
        <f>IF(AND($D691=0,$J691="Oil"),'AMI Ref (2)'!$K$5,IF(AND($D691=0,$J691="Gas"),'AMI Ref (2)'!$L$5,IF(AND($D691=0,$J691="Electric"),'AMI Ref (2)'!$M$5,IF(AND($D691=0,$J691="N/A"),0,0))))</f>
        <v>0</v>
      </c>
      <c r="AF691" s="77">
        <f>IF(AND($D691=1,$J691="Oil"),'AMI Ref (2)'!$K$6,IF(AND($D691=1,$J691="Gas"),'AMI Ref (2)'!$L$6,IF(AND($D691=1,$J691="Electric"),'AMI Ref (2)'!$M$6,IF(AND($D691=1,$J691="N/A"),0,0))))</f>
        <v>0</v>
      </c>
      <c r="AG691" s="77">
        <f>IF(AND($D691=2,$J691="Oil"),'AMI Ref (2)'!$K$7,IF(AND($D691=2,$J691="Gas"),'AMI Ref (2)'!$L$7,IF(AND($D691=2,$J691="Electric"),'AMI Ref (2)'!$M$7,IF(AND($D691=2,$J691="N/A"),0,0))))</f>
        <v>0</v>
      </c>
      <c r="AH691" s="77">
        <f>IF(AND($D691=3,$J691="Oil"),'AMI Ref (2)'!$K$8,IF(AND($D691=3,$J691="Gas"),'AMI Ref (2)'!$L$8,IF(AND($D691=3,$J691="Electric"),'AMI Ref (2)'!$M$8,IF(AND($D691=3,$J691="N/A"),0,0))))</f>
        <v>0</v>
      </c>
      <c r="AI691" s="77">
        <f>IF(AND($D691=4,$J691="Oil"),'AMI Ref (2)'!$K$9,IF(AND($D691=4,$J691="Gas"),'AMI Ref (2)'!$L$9,IF(AND($D691=4,$J691="Electric"),'AMI Ref (2)'!$M$9,IF(AND($D691=4,$J691="N/A"),0,0))))</f>
        <v>0</v>
      </c>
      <c r="AJ691" s="77">
        <f>IF(AND($D691=5,$J691="Oil"),'AMI Ref (2)'!$K$10,IF(AND($D691=5,$J691="Gas"),'AMI Ref (2)'!$L$10,IF(AND($D691=5,$J691="Electric"),'AMI Ref (2)'!$M$10,IF(AND($D691=5,$J691="N/A"),0,0))))</f>
        <v>0</v>
      </c>
      <c r="AK691" s="42"/>
      <c r="AL691" s="77">
        <f>IF(AND($D691=0,$K691="Oil"),'AMI Ref (2)'!$N$5,IF(AND($D691=0,$K691="Gas"),'AMI Ref (2)'!$O$5,IF(AND($D691=0,$K691="Electric"),'AMI Ref (2)'!$P$5,IF(AND($D691=0,$K691="N/A"),0,0))))</f>
        <v>0</v>
      </c>
      <c r="AM691" s="77">
        <f>IF(AND($D691=1,$K691="Oil"),'AMI Ref (2)'!$N$6,IF(AND($D691=1,$K691="Gas"),'AMI Ref (2)'!$O$6,IF(AND($D691=1,$K691="Electric"),'AMI Ref (2)'!$P$6,IF(AND($D691=1,$K691="N/A"),0,0))))</f>
        <v>0</v>
      </c>
      <c r="AN691" s="77">
        <f>IF(AND($D691=2,$K691="Oil"),'AMI Ref (2)'!$N$7,IF(AND($D691=2,$K691="Gas"),'AMI Ref (2)'!$O$7,IF(AND($D691=2,$K691="Electric"),'AMI Ref (2)'!$P$7,IF(AND($D691=2,$K691="N/A"),0,0))))</f>
        <v>0</v>
      </c>
      <c r="AO691" s="77">
        <f>IF(AND($D691=3,$K691="Oil"),'AMI Ref (2)'!$N$8,IF(AND($D691=3,$K691="Gas"),'AMI Ref (2)'!$O$8,IF(AND($D691=3,$K691="Electric"),'AMI Ref (2)'!$P$8,IF(AND($D691=3,$K691="N/A"),0,0))))</f>
        <v>0</v>
      </c>
      <c r="AP691" s="77">
        <f>IF(AND($D691=4,$K691="Oil"),'AMI Ref (2)'!$N$9,IF(AND($D691=4,$K691="Gas"),'AMI Ref (2)'!$O$9,IF(AND($D691=4,$K691="Electric"),'AMI Ref (2)'!$P$9,IF(AND($D691=4,$K691="N/A"),0,0))))</f>
        <v>0</v>
      </c>
      <c r="AQ691" s="77">
        <f>IF(AND($D691=5,$K691="Oil"),'AMI Ref (2)'!$N$10,IF(AND($D691=5,$K691="Gas"),'AMI Ref (2)'!$O$10,IF(AND($D691=5,$K691="Electric"),'AMI Ref (2)'!$P$10,IF(AND($D691=5,$K691="N/A"),0,0))))</f>
        <v>0</v>
      </c>
      <c r="AR691" s="86">
        <f t="shared" si="152"/>
        <v>0</v>
      </c>
      <c r="AS691" s="87" t="e">
        <f t="shared" si="153"/>
        <v>#N/A</v>
      </c>
    </row>
    <row r="692" spans="1:45" x14ac:dyDescent="0.2">
      <c r="A692" s="68">
        <v>690</v>
      </c>
      <c r="B692" s="79">
        <f>Input!E707</f>
        <v>0</v>
      </c>
      <c r="C692" s="79">
        <f>Input!F707</f>
        <v>0</v>
      </c>
      <c r="D692" s="79">
        <f>Input!G707</f>
        <v>0</v>
      </c>
      <c r="E692" s="79">
        <f>Input!H707</f>
        <v>0</v>
      </c>
      <c r="F692" s="80">
        <f>Input!I707</f>
        <v>0</v>
      </c>
      <c r="G692" s="80">
        <f>Input!J707</f>
        <v>0</v>
      </c>
      <c r="H692" s="79">
        <f>Input!K707</f>
        <v>0</v>
      </c>
      <c r="I692" s="79">
        <f>Input!L707</f>
        <v>0</v>
      </c>
      <c r="J692" s="79">
        <f>Input!M707</f>
        <v>0</v>
      </c>
      <c r="K692" s="79">
        <f>Input!N707</f>
        <v>0</v>
      </c>
      <c r="L692" s="79">
        <f>Input!O707</f>
        <v>0</v>
      </c>
      <c r="M692" s="81" t="str">
        <f t="shared" si="144"/>
        <v/>
      </c>
      <c r="N692" s="82">
        <f t="shared" si="145"/>
        <v>0</v>
      </c>
      <c r="O692" s="83">
        <f>Input!C707</f>
        <v>0</v>
      </c>
      <c r="P692" s="83"/>
      <c r="R692" s="11">
        <f t="shared" si="141"/>
        <v>0</v>
      </c>
      <c r="S692" s="15" t="str">
        <f t="shared" si="142"/>
        <v xml:space="preserve"> </v>
      </c>
      <c r="T692" s="15"/>
      <c r="U692" s="12">
        <f t="shared" si="146"/>
        <v>0</v>
      </c>
      <c r="V692" s="12">
        <f t="shared" si="147"/>
        <v>0</v>
      </c>
      <c r="W692" s="12">
        <f t="shared" si="148"/>
        <v>0</v>
      </c>
      <c r="X692" s="12">
        <f t="shared" si="149"/>
        <v>0</v>
      </c>
      <c r="Y692" s="12">
        <f t="shared" si="150"/>
        <v>0</v>
      </c>
      <c r="Z692" s="12">
        <f t="shared" si="151"/>
        <v>0</v>
      </c>
      <c r="AA692" s="12">
        <f t="shared" si="154"/>
        <v>0</v>
      </c>
      <c r="AB692" s="12" t="str">
        <f t="shared" si="143"/>
        <v>00</v>
      </c>
      <c r="AC692" s="85" t="e">
        <f>VLOOKUP(AB692,'AMI Ref (2)'!T:U,2,FALSE)</f>
        <v>#N/A</v>
      </c>
      <c r="AD692" s="86"/>
      <c r="AE692" s="77">
        <f>IF(AND($D692=0,$J692="Oil"),'AMI Ref (2)'!$K$5,IF(AND($D692=0,$J692="Gas"),'AMI Ref (2)'!$L$5,IF(AND($D692=0,$J692="Electric"),'AMI Ref (2)'!$M$5,IF(AND($D692=0,$J692="N/A"),0,0))))</f>
        <v>0</v>
      </c>
      <c r="AF692" s="77">
        <f>IF(AND($D692=1,$J692="Oil"),'AMI Ref (2)'!$K$6,IF(AND($D692=1,$J692="Gas"),'AMI Ref (2)'!$L$6,IF(AND($D692=1,$J692="Electric"),'AMI Ref (2)'!$M$6,IF(AND($D692=1,$J692="N/A"),0,0))))</f>
        <v>0</v>
      </c>
      <c r="AG692" s="77">
        <f>IF(AND($D692=2,$J692="Oil"),'AMI Ref (2)'!$K$7,IF(AND($D692=2,$J692="Gas"),'AMI Ref (2)'!$L$7,IF(AND($D692=2,$J692="Electric"),'AMI Ref (2)'!$M$7,IF(AND($D692=2,$J692="N/A"),0,0))))</f>
        <v>0</v>
      </c>
      <c r="AH692" s="77">
        <f>IF(AND($D692=3,$J692="Oil"),'AMI Ref (2)'!$K$8,IF(AND($D692=3,$J692="Gas"),'AMI Ref (2)'!$L$8,IF(AND($D692=3,$J692="Electric"),'AMI Ref (2)'!$M$8,IF(AND($D692=3,$J692="N/A"),0,0))))</f>
        <v>0</v>
      </c>
      <c r="AI692" s="77">
        <f>IF(AND($D692=4,$J692="Oil"),'AMI Ref (2)'!$K$9,IF(AND($D692=4,$J692="Gas"),'AMI Ref (2)'!$L$9,IF(AND($D692=4,$J692="Electric"),'AMI Ref (2)'!$M$9,IF(AND($D692=4,$J692="N/A"),0,0))))</f>
        <v>0</v>
      </c>
      <c r="AJ692" s="77">
        <f>IF(AND($D692=5,$J692="Oil"),'AMI Ref (2)'!$K$10,IF(AND($D692=5,$J692="Gas"),'AMI Ref (2)'!$L$10,IF(AND($D692=5,$J692="Electric"),'AMI Ref (2)'!$M$10,IF(AND($D692=5,$J692="N/A"),0,0))))</f>
        <v>0</v>
      </c>
      <c r="AK692" s="42"/>
      <c r="AL692" s="77">
        <f>IF(AND($D692=0,$K692="Oil"),'AMI Ref (2)'!$N$5,IF(AND($D692=0,$K692="Gas"),'AMI Ref (2)'!$O$5,IF(AND($D692=0,$K692="Electric"),'AMI Ref (2)'!$P$5,IF(AND($D692=0,$K692="N/A"),0,0))))</f>
        <v>0</v>
      </c>
      <c r="AM692" s="77">
        <f>IF(AND($D692=1,$K692="Oil"),'AMI Ref (2)'!$N$6,IF(AND($D692=1,$K692="Gas"),'AMI Ref (2)'!$O$6,IF(AND($D692=1,$K692="Electric"),'AMI Ref (2)'!$P$6,IF(AND($D692=1,$K692="N/A"),0,0))))</f>
        <v>0</v>
      </c>
      <c r="AN692" s="77">
        <f>IF(AND($D692=2,$K692="Oil"),'AMI Ref (2)'!$N$7,IF(AND($D692=2,$K692="Gas"),'AMI Ref (2)'!$O$7,IF(AND($D692=2,$K692="Electric"),'AMI Ref (2)'!$P$7,IF(AND($D692=2,$K692="N/A"),0,0))))</f>
        <v>0</v>
      </c>
      <c r="AO692" s="77">
        <f>IF(AND($D692=3,$K692="Oil"),'AMI Ref (2)'!$N$8,IF(AND($D692=3,$K692="Gas"),'AMI Ref (2)'!$O$8,IF(AND($D692=3,$K692="Electric"),'AMI Ref (2)'!$P$8,IF(AND($D692=3,$K692="N/A"),0,0))))</f>
        <v>0</v>
      </c>
      <c r="AP692" s="77">
        <f>IF(AND($D692=4,$K692="Oil"),'AMI Ref (2)'!$N$9,IF(AND($D692=4,$K692="Gas"),'AMI Ref (2)'!$O$9,IF(AND($D692=4,$K692="Electric"),'AMI Ref (2)'!$P$9,IF(AND($D692=4,$K692="N/A"),0,0))))</f>
        <v>0</v>
      </c>
      <c r="AQ692" s="77">
        <f>IF(AND($D692=5,$K692="Oil"),'AMI Ref (2)'!$N$10,IF(AND($D692=5,$K692="Gas"),'AMI Ref (2)'!$O$10,IF(AND($D692=5,$K692="Electric"),'AMI Ref (2)'!$P$10,IF(AND($D692=5,$K692="N/A"),0,0))))</f>
        <v>0</v>
      </c>
      <c r="AR692" s="86">
        <f t="shared" si="152"/>
        <v>0</v>
      </c>
      <c r="AS692" s="87" t="e">
        <f t="shared" si="153"/>
        <v>#N/A</v>
      </c>
    </row>
    <row r="693" spans="1:45" x14ac:dyDescent="0.2">
      <c r="A693" s="68">
        <v>691</v>
      </c>
      <c r="B693" s="79">
        <f>Input!E708</f>
        <v>0</v>
      </c>
      <c r="C693" s="79">
        <f>Input!F708</f>
        <v>0</v>
      </c>
      <c r="D693" s="79">
        <f>Input!G708</f>
        <v>0</v>
      </c>
      <c r="E693" s="79">
        <f>Input!H708</f>
        <v>0</v>
      </c>
      <c r="F693" s="80">
        <f>Input!I708</f>
        <v>0</v>
      </c>
      <c r="G693" s="80">
        <f>Input!J708</f>
        <v>0</v>
      </c>
      <c r="H693" s="79">
        <f>Input!K708</f>
        <v>0</v>
      </c>
      <c r="I693" s="79">
        <f>Input!L708</f>
        <v>0</v>
      </c>
      <c r="J693" s="79">
        <f>Input!M708</f>
        <v>0</v>
      </c>
      <c r="K693" s="79">
        <f>Input!N708</f>
        <v>0</v>
      </c>
      <c r="L693" s="79">
        <f>Input!O708</f>
        <v>0</v>
      </c>
      <c r="M693" s="81" t="str">
        <f t="shared" si="144"/>
        <v/>
      </c>
      <c r="N693" s="82">
        <f t="shared" si="145"/>
        <v>0</v>
      </c>
      <c r="O693" s="83">
        <f>Input!C708</f>
        <v>0</v>
      </c>
      <c r="P693" s="83"/>
      <c r="R693" s="11">
        <f t="shared" si="141"/>
        <v>0</v>
      </c>
      <c r="S693" s="15" t="str">
        <f t="shared" si="142"/>
        <v xml:space="preserve"> </v>
      </c>
      <c r="T693" s="15"/>
      <c r="U693" s="12">
        <f t="shared" si="146"/>
        <v>0</v>
      </c>
      <c r="V693" s="12">
        <f t="shared" si="147"/>
        <v>0</v>
      </c>
      <c r="W693" s="12">
        <f t="shared" si="148"/>
        <v>0</v>
      </c>
      <c r="X693" s="12">
        <f t="shared" si="149"/>
        <v>0</v>
      </c>
      <c r="Y693" s="12">
        <f t="shared" si="150"/>
        <v>0</v>
      </c>
      <c r="Z693" s="12">
        <f t="shared" si="151"/>
        <v>0</v>
      </c>
      <c r="AA693" s="12">
        <f t="shared" si="154"/>
        <v>0</v>
      </c>
      <c r="AB693" s="12" t="str">
        <f t="shared" si="143"/>
        <v>00</v>
      </c>
      <c r="AC693" s="85" t="e">
        <f>VLOOKUP(AB693,'AMI Ref (2)'!T:U,2,FALSE)</f>
        <v>#N/A</v>
      </c>
      <c r="AD693" s="86"/>
      <c r="AE693" s="77">
        <f>IF(AND($D693=0,$J693="Oil"),'AMI Ref (2)'!$K$5,IF(AND($D693=0,$J693="Gas"),'AMI Ref (2)'!$L$5,IF(AND($D693=0,$J693="Electric"),'AMI Ref (2)'!$M$5,IF(AND($D693=0,$J693="N/A"),0,0))))</f>
        <v>0</v>
      </c>
      <c r="AF693" s="77">
        <f>IF(AND($D693=1,$J693="Oil"),'AMI Ref (2)'!$K$6,IF(AND($D693=1,$J693="Gas"),'AMI Ref (2)'!$L$6,IF(AND($D693=1,$J693="Electric"),'AMI Ref (2)'!$M$6,IF(AND($D693=1,$J693="N/A"),0,0))))</f>
        <v>0</v>
      </c>
      <c r="AG693" s="77">
        <f>IF(AND($D693=2,$J693="Oil"),'AMI Ref (2)'!$K$7,IF(AND($D693=2,$J693="Gas"),'AMI Ref (2)'!$L$7,IF(AND($D693=2,$J693="Electric"),'AMI Ref (2)'!$M$7,IF(AND($D693=2,$J693="N/A"),0,0))))</f>
        <v>0</v>
      </c>
      <c r="AH693" s="77">
        <f>IF(AND($D693=3,$J693="Oil"),'AMI Ref (2)'!$K$8,IF(AND($D693=3,$J693="Gas"),'AMI Ref (2)'!$L$8,IF(AND($D693=3,$J693="Electric"),'AMI Ref (2)'!$M$8,IF(AND($D693=3,$J693="N/A"),0,0))))</f>
        <v>0</v>
      </c>
      <c r="AI693" s="77">
        <f>IF(AND($D693=4,$J693="Oil"),'AMI Ref (2)'!$K$9,IF(AND($D693=4,$J693="Gas"),'AMI Ref (2)'!$L$9,IF(AND($D693=4,$J693="Electric"),'AMI Ref (2)'!$M$9,IF(AND($D693=4,$J693="N/A"),0,0))))</f>
        <v>0</v>
      </c>
      <c r="AJ693" s="77">
        <f>IF(AND($D693=5,$J693="Oil"),'AMI Ref (2)'!$K$10,IF(AND($D693=5,$J693="Gas"),'AMI Ref (2)'!$L$10,IF(AND($D693=5,$J693="Electric"),'AMI Ref (2)'!$M$10,IF(AND($D693=5,$J693="N/A"),0,0))))</f>
        <v>0</v>
      </c>
      <c r="AK693" s="42"/>
      <c r="AL693" s="77">
        <f>IF(AND($D693=0,$K693="Oil"),'AMI Ref (2)'!$N$5,IF(AND($D693=0,$K693="Gas"),'AMI Ref (2)'!$O$5,IF(AND($D693=0,$K693="Electric"),'AMI Ref (2)'!$P$5,IF(AND($D693=0,$K693="N/A"),0,0))))</f>
        <v>0</v>
      </c>
      <c r="AM693" s="77">
        <f>IF(AND($D693=1,$K693="Oil"),'AMI Ref (2)'!$N$6,IF(AND($D693=1,$K693="Gas"),'AMI Ref (2)'!$O$6,IF(AND($D693=1,$K693="Electric"),'AMI Ref (2)'!$P$6,IF(AND($D693=1,$K693="N/A"),0,0))))</f>
        <v>0</v>
      </c>
      <c r="AN693" s="77">
        <f>IF(AND($D693=2,$K693="Oil"),'AMI Ref (2)'!$N$7,IF(AND($D693=2,$K693="Gas"),'AMI Ref (2)'!$O$7,IF(AND($D693=2,$K693="Electric"),'AMI Ref (2)'!$P$7,IF(AND($D693=2,$K693="N/A"),0,0))))</f>
        <v>0</v>
      </c>
      <c r="AO693" s="77">
        <f>IF(AND($D693=3,$K693="Oil"),'AMI Ref (2)'!$N$8,IF(AND($D693=3,$K693="Gas"),'AMI Ref (2)'!$O$8,IF(AND($D693=3,$K693="Electric"),'AMI Ref (2)'!$P$8,IF(AND($D693=3,$K693="N/A"),0,0))))</f>
        <v>0</v>
      </c>
      <c r="AP693" s="77">
        <f>IF(AND($D693=4,$K693="Oil"),'AMI Ref (2)'!$N$9,IF(AND($D693=4,$K693="Gas"),'AMI Ref (2)'!$O$9,IF(AND($D693=4,$K693="Electric"),'AMI Ref (2)'!$P$9,IF(AND($D693=4,$K693="N/A"),0,0))))</f>
        <v>0</v>
      </c>
      <c r="AQ693" s="77">
        <f>IF(AND($D693=5,$K693="Oil"),'AMI Ref (2)'!$N$10,IF(AND($D693=5,$K693="Gas"),'AMI Ref (2)'!$O$10,IF(AND($D693=5,$K693="Electric"),'AMI Ref (2)'!$P$10,IF(AND($D693=5,$K693="N/A"),0,0))))</f>
        <v>0</v>
      </c>
      <c r="AR693" s="86">
        <f t="shared" si="152"/>
        <v>0</v>
      </c>
      <c r="AS693" s="87" t="e">
        <f t="shared" si="153"/>
        <v>#N/A</v>
      </c>
    </row>
    <row r="694" spans="1:45" x14ac:dyDescent="0.2">
      <c r="A694" s="68">
        <v>692</v>
      </c>
      <c r="B694" s="79">
        <f>Input!E709</f>
        <v>0</v>
      </c>
      <c r="C694" s="79">
        <f>Input!F709</f>
        <v>0</v>
      </c>
      <c r="D694" s="79">
        <f>Input!G709</f>
        <v>0</v>
      </c>
      <c r="E694" s="79">
        <f>Input!H709</f>
        <v>0</v>
      </c>
      <c r="F694" s="80">
        <f>Input!I709</f>
        <v>0</v>
      </c>
      <c r="G694" s="80">
        <f>Input!J709</f>
        <v>0</v>
      </c>
      <c r="H694" s="79">
        <f>Input!K709</f>
        <v>0</v>
      </c>
      <c r="I694" s="79">
        <f>Input!L709</f>
        <v>0</v>
      </c>
      <c r="J694" s="79">
        <f>Input!M709</f>
        <v>0</v>
      </c>
      <c r="K694" s="79">
        <f>Input!N709</f>
        <v>0</v>
      </c>
      <c r="L694" s="79">
        <f>Input!O709</f>
        <v>0</v>
      </c>
      <c r="M694" s="81" t="str">
        <f t="shared" si="144"/>
        <v/>
      </c>
      <c r="N694" s="82">
        <f t="shared" si="145"/>
        <v>0</v>
      </c>
      <c r="O694" s="83">
        <f>Input!C709</f>
        <v>0</v>
      </c>
      <c r="P694" s="83"/>
      <c r="R694" s="11">
        <f t="shared" si="141"/>
        <v>0</v>
      </c>
      <c r="S694" s="15" t="str">
        <f t="shared" si="142"/>
        <v xml:space="preserve"> </v>
      </c>
      <c r="T694" s="15"/>
      <c r="U694" s="12">
        <f t="shared" si="146"/>
        <v>0</v>
      </c>
      <c r="V694" s="12">
        <f t="shared" si="147"/>
        <v>0</v>
      </c>
      <c r="W694" s="12">
        <f t="shared" si="148"/>
        <v>0</v>
      </c>
      <c r="X694" s="12">
        <f t="shared" si="149"/>
        <v>0</v>
      </c>
      <c r="Y694" s="12">
        <f t="shared" si="150"/>
        <v>0</v>
      </c>
      <c r="Z694" s="12">
        <f t="shared" si="151"/>
        <v>0</v>
      </c>
      <c r="AA694" s="12">
        <f t="shared" si="154"/>
        <v>0</v>
      </c>
      <c r="AB694" s="12" t="str">
        <f t="shared" si="143"/>
        <v>00</v>
      </c>
      <c r="AC694" s="85" t="e">
        <f>VLOOKUP(AB694,'AMI Ref (2)'!T:U,2,FALSE)</f>
        <v>#N/A</v>
      </c>
      <c r="AD694" s="86"/>
      <c r="AE694" s="77">
        <f>IF(AND($D694=0,$J694="Oil"),'AMI Ref (2)'!$K$5,IF(AND($D694=0,$J694="Gas"),'AMI Ref (2)'!$L$5,IF(AND($D694=0,$J694="Electric"),'AMI Ref (2)'!$M$5,IF(AND($D694=0,$J694="N/A"),0,0))))</f>
        <v>0</v>
      </c>
      <c r="AF694" s="77">
        <f>IF(AND($D694=1,$J694="Oil"),'AMI Ref (2)'!$K$6,IF(AND($D694=1,$J694="Gas"),'AMI Ref (2)'!$L$6,IF(AND($D694=1,$J694="Electric"),'AMI Ref (2)'!$M$6,IF(AND($D694=1,$J694="N/A"),0,0))))</f>
        <v>0</v>
      </c>
      <c r="AG694" s="77">
        <f>IF(AND($D694=2,$J694="Oil"),'AMI Ref (2)'!$K$7,IF(AND($D694=2,$J694="Gas"),'AMI Ref (2)'!$L$7,IF(AND($D694=2,$J694="Electric"),'AMI Ref (2)'!$M$7,IF(AND($D694=2,$J694="N/A"),0,0))))</f>
        <v>0</v>
      </c>
      <c r="AH694" s="77">
        <f>IF(AND($D694=3,$J694="Oil"),'AMI Ref (2)'!$K$8,IF(AND($D694=3,$J694="Gas"),'AMI Ref (2)'!$L$8,IF(AND($D694=3,$J694="Electric"),'AMI Ref (2)'!$M$8,IF(AND($D694=3,$J694="N/A"),0,0))))</f>
        <v>0</v>
      </c>
      <c r="AI694" s="77">
        <f>IF(AND($D694=4,$J694="Oil"),'AMI Ref (2)'!$K$9,IF(AND($D694=4,$J694="Gas"),'AMI Ref (2)'!$L$9,IF(AND($D694=4,$J694="Electric"),'AMI Ref (2)'!$M$9,IF(AND($D694=4,$J694="N/A"),0,0))))</f>
        <v>0</v>
      </c>
      <c r="AJ694" s="77">
        <f>IF(AND($D694=5,$J694="Oil"),'AMI Ref (2)'!$K$10,IF(AND($D694=5,$J694="Gas"),'AMI Ref (2)'!$L$10,IF(AND($D694=5,$J694="Electric"),'AMI Ref (2)'!$M$10,IF(AND($D694=5,$J694="N/A"),0,0))))</f>
        <v>0</v>
      </c>
      <c r="AK694" s="42"/>
      <c r="AL694" s="77">
        <f>IF(AND($D694=0,$K694="Oil"),'AMI Ref (2)'!$N$5,IF(AND($D694=0,$K694="Gas"),'AMI Ref (2)'!$O$5,IF(AND($D694=0,$K694="Electric"),'AMI Ref (2)'!$P$5,IF(AND($D694=0,$K694="N/A"),0,0))))</f>
        <v>0</v>
      </c>
      <c r="AM694" s="77">
        <f>IF(AND($D694=1,$K694="Oil"),'AMI Ref (2)'!$N$6,IF(AND($D694=1,$K694="Gas"),'AMI Ref (2)'!$O$6,IF(AND($D694=1,$K694="Electric"),'AMI Ref (2)'!$P$6,IF(AND($D694=1,$K694="N/A"),0,0))))</f>
        <v>0</v>
      </c>
      <c r="AN694" s="77">
        <f>IF(AND($D694=2,$K694="Oil"),'AMI Ref (2)'!$N$7,IF(AND($D694=2,$K694="Gas"),'AMI Ref (2)'!$O$7,IF(AND($D694=2,$K694="Electric"),'AMI Ref (2)'!$P$7,IF(AND($D694=2,$K694="N/A"),0,0))))</f>
        <v>0</v>
      </c>
      <c r="AO694" s="77">
        <f>IF(AND($D694=3,$K694="Oil"),'AMI Ref (2)'!$N$8,IF(AND($D694=3,$K694="Gas"),'AMI Ref (2)'!$O$8,IF(AND($D694=3,$K694="Electric"),'AMI Ref (2)'!$P$8,IF(AND($D694=3,$K694="N/A"),0,0))))</f>
        <v>0</v>
      </c>
      <c r="AP694" s="77">
        <f>IF(AND($D694=4,$K694="Oil"),'AMI Ref (2)'!$N$9,IF(AND($D694=4,$K694="Gas"),'AMI Ref (2)'!$O$9,IF(AND($D694=4,$K694="Electric"),'AMI Ref (2)'!$P$9,IF(AND($D694=4,$K694="N/A"),0,0))))</f>
        <v>0</v>
      </c>
      <c r="AQ694" s="77">
        <f>IF(AND($D694=5,$K694="Oil"),'AMI Ref (2)'!$N$10,IF(AND($D694=5,$K694="Gas"),'AMI Ref (2)'!$O$10,IF(AND($D694=5,$K694="Electric"),'AMI Ref (2)'!$P$10,IF(AND($D694=5,$K694="N/A"),0,0))))</f>
        <v>0</v>
      </c>
      <c r="AR694" s="86">
        <f t="shared" si="152"/>
        <v>0</v>
      </c>
      <c r="AS694" s="87" t="e">
        <f t="shared" si="153"/>
        <v>#N/A</v>
      </c>
    </row>
    <row r="695" spans="1:45" x14ac:dyDescent="0.2">
      <c r="A695" s="68">
        <v>693</v>
      </c>
      <c r="B695" s="79">
        <f>Input!E710</f>
        <v>0</v>
      </c>
      <c r="C695" s="79">
        <f>Input!F710</f>
        <v>0</v>
      </c>
      <c r="D695" s="79">
        <f>Input!G710</f>
        <v>0</v>
      </c>
      <c r="E695" s="79">
        <f>Input!H710</f>
        <v>0</v>
      </c>
      <c r="F695" s="80">
        <f>Input!I710</f>
        <v>0</v>
      </c>
      <c r="G695" s="80">
        <f>Input!J710</f>
        <v>0</v>
      </c>
      <c r="H695" s="79">
        <f>Input!K710</f>
        <v>0</v>
      </c>
      <c r="I695" s="79">
        <f>Input!L710</f>
        <v>0</v>
      </c>
      <c r="J695" s="79">
        <f>Input!M710</f>
        <v>0</v>
      </c>
      <c r="K695" s="79">
        <f>Input!N710</f>
        <v>0</v>
      </c>
      <c r="L695" s="79">
        <f>Input!O710</f>
        <v>0</v>
      </c>
      <c r="M695" s="81" t="str">
        <f t="shared" si="144"/>
        <v/>
      </c>
      <c r="N695" s="82">
        <f t="shared" si="145"/>
        <v>0</v>
      </c>
      <c r="O695" s="83">
        <f>Input!C710</f>
        <v>0</v>
      </c>
      <c r="P695" s="83"/>
      <c r="R695" s="11">
        <f t="shared" si="141"/>
        <v>0</v>
      </c>
      <c r="S695" s="15" t="str">
        <f t="shared" si="142"/>
        <v xml:space="preserve"> </v>
      </c>
      <c r="T695" s="15"/>
      <c r="U695" s="12">
        <f t="shared" si="146"/>
        <v>0</v>
      </c>
      <c r="V695" s="12">
        <f t="shared" si="147"/>
        <v>0</v>
      </c>
      <c r="W695" s="12">
        <f t="shared" si="148"/>
        <v>0</v>
      </c>
      <c r="X695" s="12">
        <f t="shared" si="149"/>
        <v>0</v>
      </c>
      <c r="Y695" s="12">
        <f t="shared" si="150"/>
        <v>0</v>
      </c>
      <c r="Z695" s="12">
        <f t="shared" si="151"/>
        <v>0</v>
      </c>
      <c r="AA695" s="12">
        <f t="shared" si="154"/>
        <v>0</v>
      </c>
      <c r="AB695" s="12" t="str">
        <f t="shared" si="143"/>
        <v>00</v>
      </c>
      <c r="AC695" s="85" t="e">
        <f>VLOOKUP(AB695,'AMI Ref (2)'!T:U,2,FALSE)</f>
        <v>#N/A</v>
      </c>
      <c r="AD695" s="86"/>
      <c r="AE695" s="77">
        <f>IF(AND($D695=0,$J695="Oil"),'AMI Ref (2)'!$K$5,IF(AND($D695=0,$J695="Gas"),'AMI Ref (2)'!$L$5,IF(AND($D695=0,$J695="Electric"),'AMI Ref (2)'!$M$5,IF(AND($D695=0,$J695="N/A"),0,0))))</f>
        <v>0</v>
      </c>
      <c r="AF695" s="77">
        <f>IF(AND($D695=1,$J695="Oil"),'AMI Ref (2)'!$K$6,IF(AND($D695=1,$J695="Gas"),'AMI Ref (2)'!$L$6,IF(AND($D695=1,$J695="Electric"),'AMI Ref (2)'!$M$6,IF(AND($D695=1,$J695="N/A"),0,0))))</f>
        <v>0</v>
      </c>
      <c r="AG695" s="77">
        <f>IF(AND($D695=2,$J695="Oil"),'AMI Ref (2)'!$K$7,IF(AND($D695=2,$J695="Gas"),'AMI Ref (2)'!$L$7,IF(AND($D695=2,$J695="Electric"),'AMI Ref (2)'!$M$7,IF(AND($D695=2,$J695="N/A"),0,0))))</f>
        <v>0</v>
      </c>
      <c r="AH695" s="77">
        <f>IF(AND($D695=3,$J695="Oil"),'AMI Ref (2)'!$K$8,IF(AND($D695=3,$J695="Gas"),'AMI Ref (2)'!$L$8,IF(AND($D695=3,$J695="Electric"),'AMI Ref (2)'!$M$8,IF(AND($D695=3,$J695="N/A"),0,0))))</f>
        <v>0</v>
      </c>
      <c r="AI695" s="77">
        <f>IF(AND($D695=4,$J695="Oil"),'AMI Ref (2)'!$K$9,IF(AND($D695=4,$J695="Gas"),'AMI Ref (2)'!$L$9,IF(AND($D695=4,$J695="Electric"),'AMI Ref (2)'!$M$9,IF(AND($D695=4,$J695="N/A"),0,0))))</f>
        <v>0</v>
      </c>
      <c r="AJ695" s="77">
        <f>IF(AND($D695=5,$J695="Oil"),'AMI Ref (2)'!$K$10,IF(AND($D695=5,$J695="Gas"),'AMI Ref (2)'!$L$10,IF(AND($D695=5,$J695="Electric"),'AMI Ref (2)'!$M$10,IF(AND($D695=5,$J695="N/A"),0,0))))</f>
        <v>0</v>
      </c>
      <c r="AK695" s="42"/>
      <c r="AL695" s="77">
        <f>IF(AND($D695=0,$K695="Oil"),'AMI Ref (2)'!$N$5,IF(AND($D695=0,$K695="Gas"),'AMI Ref (2)'!$O$5,IF(AND($D695=0,$K695="Electric"),'AMI Ref (2)'!$P$5,IF(AND($D695=0,$K695="N/A"),0,0))))</f>
        <v>0</v>
      </c>
      <c r="AM695" s="77">
        <f>IF(AND($D695=1,$K695="Oil"),'AMI Ref (2)'!$N$6,IF(AND($D695=1,$K695="Gas"),'AMI Ref (2)'!$O$6,IF(AND($D695=1,$K695="Electric"),'AMI Ref (2)'!$P$6,IF(AND($D695=1,$K695="N/A"),0,0))))</f>
        <v>0</v>
      </c>
      <c r="AN695" s="77">
        <f>IF(AND($D695=2,$K695="Oil"),'AMI Ref (2)'!$N$7,IF(AND($D695=2,$K695="Gas"),'AMI Ref (2)'!$O$7,IF(AND($D695=2,$K695="Electric"),'AMI Ref (2)'!$P$7,IF(AND($D695=2,$K695="N/A"),0,0))))</f>
        <v>0</v>
      </c>
      <c r="AO695" s="77">
        <f>IF(AND($D695=3,$K695="Oil"),'AMI Ref (2)'!$N$8,IF(AND($D695=3,$K695="Gas"),'AMI Ref (2)'!$O$8,IF(AND($D695=3,$K695="Electric"),'AMI Ref (2)'!$P$8,IF(AND($D695=3,$K695="N/A"),0,0))))</f>
        <v>0</v>
      </c>
      <c r="AP695" s="77">
        <f>IF(AND($D695=4,$K695="Oil"),'AMI Ref (2)'!$N$9,IF(AND($D695=4,$K695="Gas"),'AMI Ref (2)'!$O$9,IF(AND($D695=4,$K695="Electric"),'AMI Ref (2)'!$P$9,IF(AND($D695=4,$K695="N/A"),0,0))))</f>
        <v>0</v>
      </c>
      <c r="AQ695" s="77">
        <f>IF(AND($D695=5,$K695="Oil"),'AMI Ref (2)'!$N$10,IF(AND($D695=5,$K695="Gas"),'AMI Ref (2)'!$O$10,IF(AND($D695=5,$K695="Electric"),'AMI Ref (2)'!$P$10,IF(AND($D695=5,$K695="N/A"),0,0))))</f>
        <v>0</v>
      </c>
      <c r="AR695" s="86">
        <f t="shared" si="152"/>
        <v>0</v>
      </c>
      <c r="AS695" s="87" t="e">
        <f t="shared" si="153"/>
        <v>#N/A</v>
      </c>
    </row>
    <row r="696" spans="1:45" x14ac:dyDescent="0.2">
      <c r="A696" s="68">
        <v>694</v>
      </c>
      <c r="B696" s="79">
        <f>Input!E711</f>
        <v>0</v>
      </c>
      <c r="C696" s="79">
        <f>Input!F711</f>
        <v>0</v>
      </c>
      <c r="D696" s="79">
        <f>Input!G711</f>
        <v>0</v>
      </c>
      <c r="E696" s="79">
        <f>Input!H711</f>
        <v>0</v>
      </c>
      <c r="F696" s="80">
        <f>Input!I711</f>
        <v>0</v>
      </c>
      <c r="G696" s="80">
        <f>Input!J711</f>
        <v>0</v>
      </c>
      <c r="H696" s="79">
        <f>Input!K711</f>
        <v>0</v>
      </c>
      <c r="I696" s="79">
        <f>Input!L711</f>
        <v>0</v>
      </c>
      <c r="J696" s="79">
        <f>Input!M711</f>
        <v>0</v>
      </c>
      <c r="K696" s="79">
        <f>Input!N711</f>
        <v>0</v>
      </c>
      <c r="L696" s="79">
        <f>Input!O711</f>
        <v>0</v>
      </c>
      <c r="M696" s="81" t="str">
        <f t="shared" si="144"/>
        <v/>
      </c>
      <c r="N696" s="82">
        <f t="shared" si="145"/>
        <v>0</v>
      </c>
      <c r="O696" s="83">
        <f>Input!C711</f>
        <v>0</v>
      </c>
      <c r="P696" s="83"/>
      <c r="R696" s="11">
        <f t="shared" si="141"/>
        <v>0</v>
      </c>
      <c r="S696" s="15" t="str">
        <f t="shared" si="142"/>
        <v xml:space="preserve"> </v>
      </c>
      <c r="T696" s="15"/>
      <c r="U696" s="12">
        <f t="shared" si="146"/>
        <v>0</v>
      </c>
      <c r="V696" s="12">
        <f t="shared" si="147"/>
        <v>0</v>
      </c>
      <c r="W696" s="12">
        <f t="shared" si="148"/>
        <v>0</v>
      </c>
      <c r="X696" s="12">
        <f t="shared" si="149"/>
        <v>0</v>
      </c>
      <c r="Y696" s="12">
        <f t="shared" si="150"/>
        <v>0</v>
      </c>
      <c r="Z696" s="12">
        <f t="shared" si="151"/>
        <v>0</v>
      </c>
      <c r="AA696" s="12">
        <f t="shared" si="154"/>
        <v>0</v>
      </c>
      <c r="AB696" s="12" t="str">
        <f t="shared" si="143"/>
        <v>00</v>
      </c>
      <c r="AC696" s="85" t="e">
        <f>VLOOKUP(AB696,'AMI Ref (2)'!T:U,2,FALSE)</f>
        <v>#N/A</v>
      </c>
      <c r="AD696" s="86"/>
      <c r="AE696" s="77">
        <f>IF(AND($D696=0,$J696="Oil"),'AMI Ref (2)'!$K$5,IF(AND($D696=0,$J696="Gas"),'AMI Ref (2)'!$L$5,IF(AND($D696=0,$J696="Electric"),'AMI Ref (2)'!$M$5,IF(AND($D696=0,$J696="N/A"),0,0))))</f>
        <v>0</v>
      </c>
      <c r="AF696" s="77">
        <f>IF(AND($D696=1,$J696="Oil"),'AMI Ref (2)'!$K$6,IF(AND($D696=1,$J696="Gas"),'AMI Ref (2)'!$L$6,IF(AND($D696=1,$J696="Electric"),'AMI Ref (2)'!$M$6,IF(AND($D696=1,$J696="N/A"),0,0))))</f>
        <v>0</v>
      </c>
      <c r="AG696" s="77">
        <f>IF(AND($D696=2,$J696="Oil"),'AMI Ref (2)'!$K$7,IF(AND($D696=2,$J696="Gas"),'AMI Ref (2)'!$L$7,IF(AND($D696=2,$J696="Electric"),'AMI Ref (2)'!$M$7,IF(AND($D696=2,$J696="N/A"),0,0))))</f>
        <v>0</v>
      </c>
      <c r="AH696" s="77">
        <f>IF(AND($D696=3,$J696="Oil"),'AMI Ref (2)'!$K$8,IF(AND($D696=3,$J696="Gas"),'AMI Ref (2)'!$L$8,IF(AND($D696=3,$J696="Electric"),'AMI Ref (2)'!$M$8,IF(AND($D696=3,$J696="N/A"),0,0))))</f>
        <v>0</v>
      </c>
      <c r="AI696" s="77">
        <f>IF(AND($D696=4,$J696="Oil"),'AMI Ref (2)'!$K$9,IF(AND($D696=4,$J696="Gas"),'AMI Ref (2)'!$L$9,IF(AND($D696=4,$J696="Electric"),'AMI Ref (2)'!$M$9,IF(AND($D696=4,$J696="N/A"),0,0))))</f>
        <v>0</v>
      </c>
      <c r="AJ696" s="77">
        <f>IF(AND($D696=5,$J696="Oil"),'AMI Ref (2)'!$K$10,IF(AND($D696=5,$J696="Gas"),'AMI Ref (2)'!$L$10,IF(AND($D696=5,$J696="Electric"),'AMI Ref (2)'!$M$10,IF(AND($D696=5,$J696="N/A"),0,0))))</f>
        <v>0</v>
      </c>
      <c r="AK696" s="42"/>
      <c r="AL696" s="77">
        <f>IF(AND($D696=0,$K696="Oil"),'AMI Ref (2)'!$N$5,IF(AND($D696=0,$K696="Gas"),'AMI Ref (2)'!$O$5,IF(AND($D696=0,$K696="Electric"),'AMI Ref (2)'!$P$5,IF(AND($D696=0,$K696="N/A"),0,0))))</f>
        <v>0</v>
      </c>
      <c r="AM696" s="77">
        <f>IF(AND($D696=1,$K696="Oil"),'AMI Ref (2)'!$N$6,IF(AND($D696=1,$K696="Gas"),'AMI Ref (2)'!$O$6,IF(AND($D696=1,$K696="Electric"),'AMI Ref (2)'!$P$6,IF(AND($D696=1,$K696="N/A"),0,0))))</f>
        <v>0</v>
      </c>
      <c r="AN696" s="77">
        <f>IF(AND($D696=2,$K696="Oil"),'AMI Ref (2)'!$N$7,IF(AND($D696=2,$K696="Gas"),'AMI Ref (2)'!$O$7,IF(AND($D696=2,$K696="Electric"),'AMI Ref (2)'!$P$7,IF(AND($D696=2,$K696="N/A"),0,0))))</f>
        <v>0</v>
      </c>
      <c r="AO696" s="77">
        <f>IF(AND($D696=3,$K696="Oil"),'AMI Ref (2)'!$N$8,IF(AND($D696=3,$K696="Gas"),'AMI Ref (2)'!$O$8,IF(AND($D696=3,$K696="Electric"),'AMI Ref (2)'!$P$8,IF(AND($D696=3,$K696="N/A"),0,0))))</f>
        <v>0</v>
      </c>
      <c r="AP696" s="77">
        <f>IF(AND($D696=4,$K696="Oil"),'AMI Ref (2)'!$N$9,IF(AND($D696=4,$K696="Gas"),'AMI Ref (2)'!$O$9,IF(AND($D696=4,$K696="Electric"),'AMI Ref (2)'!$P$9,IF(AND($D696=4,$K696="N/A"),0,0))))</f>
        <v>0</v>
      </c>
      <c r="AQ696" s="77">
        <f>IF(AND($D696=5,$K696="Oil"),'AMI Ref (2)'!$N$10,IF(AND($D696=5,$K696="Gas"),'AMI Ref (2)'!$O$10,IF(AND($D696=5,$K696="Electric"),'AMI Ref (2)'!$P$10,IF(AND($D696=5,$K696="N/A"),0,0))))</f>
        <v>0</v>
      </c>
      <c r="AR696" s="86">
        <f t="shared" si="152"/>
        <v>0</v>
      </c>
      <c r="AS696" s="87" t="e">
        <f t="shared" si="153"/>
        <v>#N/A</v>
      </c>
    </row>
    <row r="697" spans="1:45" x14ac:dyDescent="0.2">
      <c r="A697" s="68">
        <v>695</v>
      </c>
      <c r="B697" s="79">
        <f>Input!E712</f>
        <v>0</v>
      </c>
      <c r="C697" s="79">
        <f>Input!F712</f>
        <v>0</v>
      </c>
      <c r="D697" s="79">
        <f>Input!G712</f>
        <v>0</v>
      </c>
      <c r="E697" s="79">
        <f>Input!H712</f>
        <v>0</v>
      </c>
      <c r="F697" s="80">
        <f>Input!I712</f>
        <v>0</v>
      </c>
      <c r="G697" s="80">
        <f>Input!J712</f>
        <v>0</v>
      </c>
      <c r="H697" s="79">
        <f>Input!K712</f>
        <v>0</v>
      </c>
      <c r="I697" s="79">
        <f>Input!L712</f>
        <v>0</v>
      </c>
      <c r="J697" s="79">
        <f>Input!M712</f>
        <v>0</v>
      </c>
      <c r="K697" s="79">
        <f>Input!N712</f>
        <v>0</v>
      </c>
      <c r="L697" s="79">
        <f>Input!O712</f>
        <v>0</v>
      </c>
      <c r="M697" s="81" t="str">
        <f t="shared" si="144"/>
        <v/>
      </c>
      <c r="N697" s="82">
        <f t="shared" si="145"/>
        <v>0</v>
      </c>
      <c r="O697" s="83">
        <f>Input!C712</f>
        <v>0</v>
      </c>
      <c r="P697" s="83"/>
      <c r="R697" s="11">
        <f t="shared" si="141"/>
        <v>0</v>
      </c>
      <c r="S697" s="15" t="str">
        <f t="shared" si="142"/>
        <v xml:space="preserve"> </v>
      </c>
      <c r="T697" s="15"/>
      <c r="U697" s="12">
        <f t="shared" si="146"/>
        <v>0</v>
      </c>
      <c r="V697" s="12">
        <f t="shared" si="147"/>
        <v>0</v>
      </c>
      <c r="W697" s="12">
        <f t="shared" si="148"/>
        <v>0</v>
      </c>
      <c r="X697" s="12">
        <f t="shared" si="149"/>
        <v>0</v>
      </c>
      <c r="Y697" s="12">
        <f t="shared" si="150"/>
        <v>0</v>
      </c>
      <c r="Z697" s="12">
        <f t="shared" si="151"/>
        <v>0</v>
      </c>
      <c r="AA697" s="12">
        <f t="shared" si="154"/>
        <v>0</v>
      </c>
      <c r="AB697" s="12" t="str">
        <f t="shared" si="143"/>
        <v>00</v>
      </c>
      <c r="AC697" s="85" t="e">
        <f>VLOOKUP(AB697,'AMI Ref (2)'!T:U,2,FALSE)</f>
        <v>#N/A</v>
      </c>
      <c r="AD697" s="86"/>
      <c r="AE697" s="77">
        <f>IF(AND($D697=0,$J697="Oil"),'AMI Ref (2)'!$K$5,IF(AND($D697=0,$J697="Gas"),'AMI Ref (2)'!$L$5,IF(AND($D697=0,$J697="Electric"),'AMI Ref (2)'!$M$5,IF(AND($D697=0,$J697="N/A"),0,0))))</f>
        <v>0</v>
      </c>
      <c r="AF697" s="77">
        <f>IF(AND($D697=1,$J697="Oil"),'AMI Ref (2)'!$K$6,IF(AND($D697=1,$J697="Gas"),'AMI Ref (2)'!$L$6,IF(AND($D697=1,$J697="Electric"),'AMI Ref (2)'!$M$6,IF(AND($D697=1,$J697="N/A"),0,0))))</f>
        <v>0</v>
      </c>
      <c r="AG697" s="77">
        <f>IF(AND($D697=2,$J697="Oil"),'AMI Ref (2)'!$K$7,IF(AND($D697=2,$J697="Gas"),'AMI Ref (2)'!$L$7,IF(AND($D697=2,$J697="Electric"),'AMI Ref (2)'!$M$7,IF(AND($D697=2,$J697="N/A"),0,0))))</f>
        <v>0</v>
      </c>
      <c r="AH697" s="77">
        <f>IF(AND($D697=3,$J697="Oil"),'AMI Ref (2)'!$K$8,IF(AND($D697=3,$J697="Gas"),'AMI Ref (2)'!$L$8,IF(AND($D697=3,$J697="Electric"),'AMI Ref (2)'!$M$8,IF(AND($D697=3,$J697="N/A"),0,0))))</f>
        <v>0</v>
      </c>
      <c r="AI697" s="77">
        <f>IF(AND($D697=4,$J697="Oil"),'AMI Ref (2)'!$K$9,IF(AND($D697=4,$J697="Gas"),'AMI Ref (2)'!$L$9,IF(AND($D697=4,$J697="Electric"),'AMI Ref (2)'!$M$9,IF(AND($D697=4,$J697="N/A"),0,0))))</f>
        <v>0</v>
      </c>
      <c r="AJ697" s="77">
        <f>IF(AND($D697=5,$J697="Oil"),'AMI Ref (2)'!$K$10,IF(AND($D697=5,$J697="Gas"),'AMI Ref (2)'!$L$10,IF(AND($D697=5,$J697="Electric"),'AMI Ref (2)'!$M$10,IF(AND($D697=5,$J697="N/A"),0,0))))</f>
        <v>0</v>
      </c>
      <c r="AK697" s="42"/>
      <c r="AL697" s="77">
        <f>IF(AND($D697=0,$K697="Oil"),'AMI Ref (2)'!$N$5,IF(AND($D697=0,$K697="Gas"),'AMI Ref (2)'!$O$5,IF(AND($D697=0,$K697="Electric"),'AMI Ref (2)'!$P$5,IF(AND($D697=0,$K697="N/A"),0,0))))</f>
        <v>0</v>
      </c>
      <c r="AM697" s="77">
        <f>IF(AND($D697=1,$K697="Oil"),'AMI Ref (2)'!$N$6,IF(AND($D697=1,$K697="Gas"),'AMI Ref (2)'!$O$6,IF(AND($D697=1,$K697="Electric"),'AMI Ref (2)'!$P$6,IF(AND($D697=1,$K697="N/A"),0,0))))</f>
        <v>0</v>
      </c>
      <c r="AN697" s="77">
        <f>IF(AND($D697=2,$K697="Oil"),'AMI Ref (2)'!$N$7,IF(AND($D697=2,$K697="Gas"),'AMI Ref (2)'!$O$7,IF(AND($D697=2,$K697="Electric"),'AMI Ref (2)'!$P$7,IF(AND($D697=2,$K697="N/A"),0,0))))</f>
        <v>0</v>
      </c>
      <c r="AO697" s="77">
        <f>IF(AND($D697=3,$K697="Oil"),'AMI Ref (2)'!$N$8,IF(AND($D697=3,$K697="Gas"),'AMI Ref (2)'!$O$8,IF(AND($D697=3,$K697="Electric"),'AMI Ref (2)'!$P$8,IF(AND($D697=3,$K697="N/A"),0,0))))</f>
        <v>0</v>
      </c>
      <c r="AP697" s="77">
        <f>IF(AND($D697=4,$K697="Oil"),'AMI Ref (2)'!$N$9,IF(AND($D697=4,$K697="Gas"),'AMI Ref (2)'!$O$9,IF(AND($D697=4,$K697="Electric"),'AMI Ref (2)'!$P$9,IF(AND($D697=4,$K697="N/A"),0,0))))</f>
        <v>0</v>
      </c>
      <c r="AQ697" s="77">
        <f>IF(AND($D697=5,$K697="Oil"),'AMI Ref (2)'!$N$10,IF(AND($D697=5,$K697="Gas"),'AMI Ref (2)'!$O$10,IF(AND($D697=5,$K697="Electric"),'AMI Ref (2)'!$P$10,IF(AND($D697=5,$K697="N/A"),0,0))))</f>
        <v>0</v>
      </c>
      <c r="AR697" s="86">
        <f t="shared" si="152"/>
        <v>0</v>
      </c>
      <c r="AS697" s="87" t="e">
        <f t="shared" si="153"/>
        <v>#N/A</v>
      </c>
    </row>
    <row r="698" spans="1:45" x14ac:dyDescent="0.2">
      <c r="A698" s="68">
        <v>696</v>
      </c>
      <c r="B698" s="79">
        <f>Input!E713</f>
        <v>0</v>
      </c>
      <c r="C698" s="79">
        <f>Input!F713</f>
        <v>0</v>
      </c>
      <c r="D698" s="79">
        <f>Input!G713</f>
        <v>0</v>
      </c>
      <c r="E698" s="79">
        <f>Input!H713</f>
        <v>0</v>
      </c>
      <c r="F698" s="80">
        <f>Input!I713</f>
        <v>0</v>
      </c>
      <c r="G698" s="80">
        <f>Input!J713</f>
        <v>0</v>
      </c>
      <c r="H698" s="79">
        <f>Input!K713</f>
        <v>0</v>
      </c>
      <c r="I698" s="79">
        <f>Input!L713</f>
        <v>0</v>
      </c>
      <c r="J698" s="79">
        <f>Input!M713</f>
        <v>0</v>
      </c>
      <c r="K698" s="79">
        <f>Input!N713</f>
        <v>0</v>
      </c>
      <c r="L698" s="79">
        <f>Input!O713</f>
        <v>0</v>
      </c>
      <c r="M698" s="81" t="str">
        <f t="shared" si="144"/>
        <v/>
      </c>
      <c r="N698" s="82">
        <f t="shared" si="145"/>
        <v>0</v>
      </c>
      <c r="O698" s="83">
        <f>Input!C713</f>
        <v>0</v>
      </c>
      <c r="P698" s="83"/>
      <c r="R698" s="11">
        <f t="shared" si="141"/>
        <v>0</v>
      </c>
      <c r="S698" s="15" t="str">
        <f t="shared" si="142"/>
        <v xml:space="preserve"> </v>
      </c>
      <c r="T698" s="15"/>
      <c r="U698" s="12">
        <f t="shared" si="146"/>
        <v>0</v>
      </c>
      <c r="V698" s="12">
        <f t="shared" si="147"/>
        <v>0</v>
      </c>
      <c r="W698" s="12">
        <f t="shared" si="148"/>
        <v>0</v>
      </c>
      <c r="X698" s="12">
        <f t="shared" si="149"/>
        <v>0</v>
      </c>
      <c r="Y698" s="12">
        <f t="shared" si="150"/>
        <v>0</v>
      </c>
      <c r="Z698" s="12">
        <f t="shared" si="151"/>
        <v>0</v>
      </c>
      <c r="AA698" s="12">
        <f t="shared" si="154"/>
        <v>0</v>
      </c>
      <c r="AB698" s="12" t="str">
        <f t="shared" si="143"/>
        <v>00</v>
      </c>
      <c r="AC698" s="85" t="e">
        <f>VLOOKUP(AB698,'AMI Ref (2)'!T:U,2,FALSE)</f>
        <v>#N/A</v>
      </c>
      <c r="AD698" s="86"/>
      <c r="AE698" s="77">
        <f>IF(AND($D698=0,$J698="Oil"),'AMI Ref (2)'!$K$5,IF(AND($D698=0,$J698="Gas"),'AMI Ref (2)'!$L$5,IF(AND($D698=0,$J698="Electric"),'AMI Ref (2)'!$M$5,IF(AND($D698=0,$J698="N/A"),0,0))))</f>
        <v>0</v>
      </c>
      <c r="AF698" s="77">
        <f>IF(AND($D698=1,$J698="Oil"),'AMI Ref (2)'!$K$6,IF(AND($D698=1,$J698="Gas"),'AMI Ref (2)'!$L$6,IF(AND($D698=1,$J698="Electric"),'AMI Ref (2)'!$M$6,IF(AND($D698=1,$J698="N/A"),0,0))))</f>
        <v>0</v>
      </c>
      <c r="AG698" s="77">
        <f>IF(AND($D698=2,$J698="Oil"),'AMI Ref (2)'!$K$7,IF(AND($D698=2,$J698="Gas"),'AMI Ref (2)'!$L$7,IF(AND($D698=2,$J698="Electric"),'AMI Ref (2)'!$M$7,IF(AND($D698=2,$J698="N/A"),0,0))))</f>
        <v>0</v>
      </c>
      <c r="AH698" s="77">
        <f>IF(AND($D698=3,$J698="Oil"),'AMI Ref (2)'!$K$8,IF(AND($D698=3,$J698="Gas"),'AMI Ref (2)'!$L$8,IF(AND($D698=3,$J698="Electric"),'AMI Ref (2)'!$M$8,IF(AND($D698=3,$J698="N/A"),0,0))))</f>
        <v>0</v>
      </c>
      <c r="AI698" s="77">
        <f>IF(AND($D698=4,$J698="Oil"),'AMI Ref (2)'!$K$9,IF(AND($D698=4,$J698="Gas"),'AMI Ref (2)'!$L$9,IF(AND($D698=4,$J698="Electric"),'AMI Ref (2)'!$M$9,IF(AND($D698=4,$J698="N/A"),0,0))))</f>
        <v>0</v>
      </c>
      <c r="AJ698" s="77">
        <f>IF(AND($D698=5,$J698="Oil"),'AMI Ref (2)'!$K$10,IF(AND($D698=5,$J698="Gas"),'AMI Ref (2)'!$L$10,IF(AND($D698=5,$J698="Electric"),'AMI Ref (2)'!$M$10,IF(AND($D698=5,$J698="N/A"),0,0))))</f>
        <v>0</v>
      </c>
      <c r="AK698" s="42"/>
      <c r="AL698" s="77">
        <f>IF(AND($D698=0,$K698="Oil"),'AMI Ref (2)'!$N$5,IF(AND($D698=0,$K698="Gas"),'AMI Ref (2)'!$O$5,IF(AND($D698=0,$K698="Electric"),'AMI Ref (2)'!$P$5,IF(AND($D698=0,$K698="N/A"),0,0))))</f>
        <v>0</v>
      </c>
      <c r="AM698" s="77">
        <f>IF(AND($D698=1,$K698="Oil"),'AMI Ref (2)'!$N$6,IF(AND($D698=1,$K698="Gas"),'AMI Ref (2)'!$O$6,IF(AND($D698=1,$K698="Electric"),'AMI Ref (2)'!$P$6,IF(AND($D698=1,$K698="N/A"),0,0))))</f>
        <v>0</v>
      </c>
      <c r="AN698" s="77">
        <f>IF(AND($D698=2,$K698="Oil"),'AMI Ref (2)'!$N$7,IF(AND($D698=2,$K698="Gas"),'AMI Ref (2)'!$O$7,IF(AND($D698=2,$K698="Electric"),'AMI Ref (2)'!$P$7,IF(AND($D698=2,$K698="N/A"),0,0))))</f>
        <v>0</v>
      </c>
      <c r="AO698" s="77">
        <f>IF(AND($D698=3,$K698="Oil"),'AMI Ref (2)'!$N$8,IF(AND($D698=3,$K698="Gas"),'AMI Ref (2)'!$O$8,IF(AND($D698=3,$K698="Electric"),'AMI Ref (2)'!$P$8,IF(AND($D698=3,$K698="N/A"),0,0))))</f>
        <v>0</v>
      </c>
      <c r="AP698" s="77">
        <f>IF(AND($D698=4,$K698="Oil"),'AMI Ref (2)'!$N$9,IF(AND($D698=4,$K698="Gas"),'AMI Ref (2)'!$O$9,IF(AND($D698=4,$K698="Electric"),'AMI Ref (2)'!$P$9,IF(AND($D698=4,$K698="N/A"),0,0))))</f>
        <v>0</v>
      </c>
      <c r="AQ698" s="77">
        <f>IF(AND($D698=5,$K698="Oil"),'AMI Ref (2)'!$N$10,IF(AND($D698=5,$K698="Gas"),'AMI Ref (2)'!$O$10,IF(AND($D698=5,$K698="Electric"),'AMI Ref (2)'!$P$10,IF(AND($D698=5,$K698="N/A"),0,0))))</f>
        <v>0</v>
      </c>
      <c r="AR698" s="86">
        <f t="shared" si="152"/>
        <v>0</v>
      </c>
      <c r="AS698" s="87" t="e">
        <f t="shared" si="153"/>
        <v>#N/A</v>
      </c>
    </row>
    <row r="699" spans="1:45" x14ac:dyDescent="0.2">
      <c r="A699" s="68">
        <v>697</v>
      </c>
      <c r="B699" s="79">
        <f>Input!E714</f>
        <v>0</v>
      </c>
      <c r="C699" s="79">
        <f>Input!F714</f>
        <v>0</v>
      </c>
      <c r="D699" s="79">
        <f>Input!G714</f>
        <v>0</v>
      </c>
      <c r="E699" s="79">
        <f>Input!H714</f>
        <v>0</v>
      </c>
      <c r="F699" s="80">
        <f>Input!I714</f>
        <v>0</v>
      </c>
      <c r="G699" s="80">
        <f>Input!J714</f>
        <v>0</v>
      </c>
      <c r="H699" s="79">
        <f>Input!K714</f>
        <v>0</v>
      </c>
      <c r="I699" s="79">
        <f>Input!L714</f>
        <v>0</v>
      </c>
      <c r="J699" s="79">
        <f>Input!M714</f>
        <v>0</v>
      </c>
      <c r="K699" s="79">
        <f>Input!N714</f>
        <v>0</v>
      </c>
      <c r="L699" s="79">
        <f>Input!O714</f>
        <v>0</v>
      </c>
      <c r="M699" s="81" t="str">
        <f t="shared" si="144"/>
        <v/>
      </c>
      <c r="N699" s="82">
        <f t="shared" si="145"/>
        <v>0</v>
      </c>
      <c r="O699" s="83">
        <f>Input!C714</f>
        <v>0</v>
      </c>
      <c r="P699" s="83"/>
      <c r="R699" s="11">
        <f t="shared" si="141"/>
        <v>0</v>
      </c>
      <c r="S699" s="15" t="str">
        <f t="shared" si="142"/>
        <v xml:space="preserve"> </v>
      </c>
      <c r="T699" s="15"/>
      <c r="U699" s="12">
        <f t="shared" si="146"/>
        <v>0</v>
      </c>
      <c r="V699" s="12">
        <f t="shared" si="147"/>
        <v>0</v>
      </c>
      <c r="W699" s="12">
        <f t="shared" si="148"/>
        <v>0</v>
      </c>
      <c r="X699" s="12">
        <f t="shared" si="149"/>
        <v>0</v>
      </c>
      <c r="Y699" s="12">
        <f t="shared" si="150"/>
        <v>0</v>
      </c>
      <c r="Z699" s="12">
        <f t="shared" si="151"/>
        <v>0</v>
      </c>
      <c r="AA699" s="12">
        <f t="shared" si="154"/>
        <v>0</v>
      </c>
      <c r="AB699" s="12" t="str">
        <f t="shared" si="143"/>
        <v>00</v>
      </c>
      <c r="AC699" s="85" t="e">
        <f>VLOOKUP(AB699,'AMI Ref (2)'!T:U,2,FALSE)</f>
        <v>#N/A</v>
      </c>
      <c r="AD699" s="86"/>
      <c r="AE699" s="77">
        <f>IF(AND($D699=0,$J699="Oil"),'AMI Ref (2)'!$K$5,IF(AND($D699=0,$J699="Gas"),'AMI Ref (2)'!$L$5,IF(AND($D699=0,$J699="Electric"),'AMI Ref (2)'!$M$5,IF(AND($D699=0,$J699="N/A"),0,0))))</f>
        <v>0</v>
      </c>
      <c r="AF699" s="77">
        <f>IF(AND($D699=1,$J699="Oil"),'AMI Ref (2)'!$K$6,IF(AND($D699=1,$J699="Gas"),'AMI Ref (2)'!$L$6,IF(AND($D699=1,$J699="Electric"),'AMI Ref (2)'!$M$6,IF(AND($D699=1,$J699="N/A"),0,0))))</f>
        <v>0</v>
      </c>
      <c r="AG699" s="77">
        <f>IF(AND($D699=2,$J699="Oil"),'AMI Ref (2)'!$K$7,IF(AND($D699=2,$J699="Gas"),'AMI Ref (2)'!$L$7,IF(AND($D699=2,$J699="Electric"),'AMI Ref (2)'!$M$7,IF(AND($D699=2,$J699="N/A"),0,0))))</f>
        <v>0</v>
      </c>
      <c r="AH699" s="77">
        <f>IF(AND($D699=3,$J699="Oil"),'AMI Ref (2)'!$K$8,IF(AND($D699=3,$J699="Gas"),'AMI Ref (2)'!$L$8,IF(AND($D699=3,$J699="Electric"),'AMI Ref (2)'!$M$8,IF(AND($D699=3,$J699="N/A"),0,0))))</f>
        <v>0</v>
      </c>
      <c r="AI699" s="77">
        <f>IF(AND($D699=4,$J699="Oil"),'AMI Ref (2)'!$K$9,IF(AND($D699=4,$J699="Gas"),'AMI Ref (2)'!$L$9,IF(AND($D699=4,$J699="Electric"),'AMI Ref (2)'!$M$9,IF(AND($D699=4,$J699="N/A"),0,0))))</f>
        <v>0</v>
      </c>
      <c r="AJ699" s="77">
        <f>IF(AND($D699=5,$J699="Oil"),'AMI Ref (2)'!$K$10,IF(AND($D699=5,$J699="Gas"),'AMI Ref (2)'!$L$10,IF(AND($D699=5,$J699="Electric"),'AMI Ref (2)'!$M$10,IF(AND($D699=5,$J699="N/A"),0,0))))</f>
        <v>0</v>
      </c>
      <c r="AK699" s="42"/>
      <c r="AL699" s="77">
        <f>IF(AND($D699=0,$K699="Oil"),'AMI Ref (2)'!$N$5,IF(AND($D699=0,$K699="Gas"),'AMI Ref (2)'!$O$5,IF(AND($D699=0,$K699="Electric"),'AMI Ref (2)'!$P$5,IF(AND($D699=0,$K699="N/A"),0,0))))</f>
        <v>0</v>
      </c>
      <c r="AM699" s="77">
        <f>IF(AND($D699=1,$K699="Oil"),'AMI Ref (2)'!$N$6,IF(AND($D699=1,$K699="Gas"),'AMI Ref (2)'!$O$6,IF(AND($D699=1,$K699="Electric"),'AMI Ref (2)'!$P$6,IF(AND($D699=1,$K699="N/A"),0,0))))</f>
        <v>0</v>
      </c>
      <c r="AN699" s="77">
        <f>IF(AND($D699=2,$K699="Oil"),'AMI Ref (2)'!$N$7,IF(AND($D699=2,$K699="Gas"),'AMI Ref (2)'!$O$7,IF(AND($D699=2,$K699="Electric"),'AMI Ref (2)'!$P$7,IF(AND($D699=2,$K699="N/A"),0,0))))</f>
        <v>0</v>
      </c>
      <c r="AO699" s="77">
        <f>IF(AND($D699=3,$K699="Oil"),'AMI Ref (2)'!$N$8,IF(AND($D699=3,$K699="Gas"),'AMI Ref (2)'!$O$8,IF(AND($D699=3,$K699="Electric"),'AMI Ref (2)'!$P$8,IF(AND($D699=3,$K699="N/A"),0,0))))</f>
        <v>0</v>
      </c>
      <c r="AP699" s="77">
        <f>IF(AND($D699=4,$K699="Oil"),'AMI Ref (2)'!$N$9,IF(AND($D699=4,$K699="Gas"),'AMI Ref (2)'!$O$9,IF(AND($D699=4,$K699="Electric"),'AMI Ref (2)'!$P$9,IF(AND($D699=4,$K699="N/A"),0,0))))</f>
        <v>0</v>
      </c>
      <c r="AQ699" s="77">
        <f>IF(AND($D699=5,$K699="Oil"),'AMI Ref (2)'!$N$10,IF(AND($D699=5,$K699="Gas"),'AMI Ref (2)'!$O$10,IF(AND($D699=5,$K699="Electric"),'AMI Ref (2)'!$P$10,IF(AND($D699=5,$K699="N/A"),0,0))))</f>
        <v>0</v>
      </c>
      <c r="AR699" s="86">
        <f t="shared" si="152"/>
        <v>0</v>
      </c>
      <c r="AS699" s="87" t="e">
        <f t="shared" si="153"/>
        <v>#N/A</v>
      </c>
    </row>
    <row r="700" spans="1:45" x14ac:dyDescent="0.2">
      <c r="A700" s="68">
        <v>698</v>
      </c>
      <c r="B700" s="79">
        <f>Input!E715</f>
        <v>0</v>
      </c>
      <c r="C700" s="79">
        <f>Input!F715</f>
        <v>0</v>
      </c>
      <c r="D700" s="79">
        <f>Input!G715</f>
        <v>0</v>
      </c>
      <c r="E700" s="79">
        <f>Input!H715</f>
        <v>0</v>
      </c>
      <c r="F700" s="80">
        <f>Input!I715</f>
        <v>0</v>
      </c>
      <c r="G700" s="80">
        <f>Input!J715</f>
        <v>0</v>
      </c>
      <c r="H700" s="79">
        <f>Input!K715</f>
        <v>0</v>
      </c>
      <c r="I700" s="79">
        <f>Input!L715</f>
        <v>0</v>
      </c>
      <c r="J700" s="79">
        <f>Input!M715</f>
        <v>0</v>
      </c>
      <c r="K700" s="79">
        <f>Input!N715</f>
        <v>0</v>
      </c>
      <c r="L700" s="79">
        <f>Input!O715</f>
        <v>0</v>
      </c>
      <c r="M700" s="81" t="str">
        <f t="shared" si="144"/>
        <v/>
      </c>
      <c r="N700" s="82">
        <f t="shared" si="145"/>
        <v>0</v>
      </c>
      <c r="O700" s="83">
        <f>Input!C715</f>
        <v>0</v>
      </c>
      <c r="P700" s="83"/>
      <c r="R700" s="11">
        <f t="shared" si="141"/>
        <v>0</v>
      </c>
      <c r="S700" s="15" t="str">
        <f t="shared" si="142"/>
        <v xml:space="preserve"> </v>
      </c>
      <c r="T700" s="15"/>
      <c r="U700" s="12">
        <f t="shared" si="146"/>
        <v>0</v>
      </c>
      <c r="V700" s="12">
        <f t="shared" si="147"/>
        <v>0</v>
      </c>
      <c r="W700" s="12">
        <f t="shared" si="148"/>
        <v>0</v>
      </c>
      <c r="X700" s="12">
        <f t="shared" si="149"/>
        <v>0</v>
      </c>
      <c r="Y700" s="12">
        <f t="shared" si="150"/>
        <v>0</v>
      </c>
      <c r="Z700" s="12">
        <f t="shared" si="151"/>
        <v>0</v>
      </c>
      <c r="AA700" s="12">
        <f t="shared" si="154"/>
        <v>0</v>
      </c>
      <c r="AB700" s="12" t="str">
        <f t="shared" si="143"/>
        <v>00</v>
      </c>
      <c r="AC700" s="85" t="e">
        <f>VLOOKUP(AB700,'AMI Ref (2)'!T:U,2,FALSE)</f>
        <v>#N/A</v>
      </c>
      <c r="AD700" s="86"/>
      <c r="AE700" s="77">
        <f>IF(AND($D700=0,$J700="Oil"),'AMI Ref (2)'!$K$5,IF(AND($D700=0,$J700="Gas"),'AMI Ref (2)'!$L$5,IF(AND($D700=0,$J700="Electric"),'AMI Ref (2)'!$M$5,IF(AND($D700=0,$J700="N/A"),0,0))))</f>
        <v>0</v>
      </c>
      <c r="AF700" s="77">
        <f>IF(AND($D700=1,$J700="Oil"),'AMI Ref (2)'!$K$6,IF(AND($D700=1,$J700="Gas"),'AMI Ref (2)'!$L$6,IF(AND($D700=1,$J700="Electric"),'AMI Ref (2)'!$M$6,IF(AND($D700=1,$J700="N/A"),0,0))))</f>
        <v>0</v>
      </c>
      <c r="AG700" s="77">
        <f>IF(AND($D700=2,$J700="Oil"),'AMI Ref (2)'!$K$7,IF(AND($D700=2,$J700="Gas"),'AMI Ref (2)'!$L$7,IF(AND($D700=2,$J700="Electric"),'AMI Ref (2)'!$M$7,IF(AND($D700=2,$J700="N/A"),0,0))))</f>
        <v>0</v>
      </c>
      <c r="AH700" s="77">
        <f>IF(AND($D700=3,$J700="Oil"),'AMI Ref (2)'!$K$8,IF(AND($D700=3,$J700="Gas"),'AMI Ref (2)'!$L$8,IF(AND($D700=3,$J700="Electric"),'AMI Ref (2)'!$M$8,IF(AND($D700=3,$J700="N/A"),0,0))))</f>
        <v>0</v>
      </c>
      <c r="AI700" s="77">
        <f>IF(AND($D700=4,$J700="Oil"),'AMI Ref (2)'!$K$9,IF(AND($D700=4,$J700="Gas"),'AMI Ref (2)'!$L$9,IF(AND($D700=4,$J700="Electric"),'AMI Ref (2)'!$M$9,IF(AND($D700=4,$J700="N/A"),0,0))))</f>
        <v>0</v>
      </c>
      <c r="AJ700" s="77">
        <f>IF(AND($D700=5,$J700="Oil"),'AMI Ref (2)'!$K$10,IF(AND($D700=5,$J700="Gas"),'AMI Ref (2)'!$L$10,IF(AND($D700=5,$J700="Electric"),'AMI Ref (2)'!$M$10,IF(AND($D700=5,$J700="N/A"),0,0))))</f>
        <v>0</v>
      </c>
      <c r="AK700" s="42"/>
      <c r="AL700" s="77">
        <f>IF(AND($D700=0,$K700="Oil"),'AMI Ref (2)'!$N$5,IF(AND($D700=0,$K700="Gas"),'AMI Ref (2)'!$O$5,IF(AND($D700=0,$K700="Electric"),'AMI Ref (2)'!$P$5,IF(AND($D700=0,$K700="N/A"),0,0))))</f>
        <v>0</v>
      </c>
      <c r="AM700" s="77">
        <f>IF(AND($D700=1,$K700="Oil"),'AMI Ref (2)'!$N$6,IF(AND($D700=1,$K700="Gas"),'AMI Ref (2)'!$O$6,IF(AND($D700=1,$K700="Electric"),'AMI Ref (2)'!$P$6,IF(AND($D700=1,$K700="N/A"),0,0))))</f>
        <v>0</v>
      </c>
      <c r="AN700" s="77">
        <f>IF(AND($D700=2,$K700="Oil"),'AMI Ref (2)'!$N$7,IF(AND($D700=2,$K700="Gas"),'AMI Ref (2)'!$O$7,IF(AND($D700=2,$K700="Electric"),'AMI Ref (2)'!$P$7,IF(AND($D700=2,$K700="N/A"),0,0))))</f>
        <v>0</v>
      </c>
      <c r="AO700" s="77">
        <f>IF(AND($D700=3,$K700="Oil"),'AMI Ref (2)'!$N$8,IF(AND($D700=3,$K700="Gas"),'AMI Ref (2)'!$O$8,IF(AND($D700=3,$K700="Electric"),'AMI Ref (2)'!$P$8,IF(AND($D700=3,$K700="N/A"),0,0))))</f>
        <v>0</v>
      </c>
      <c r="AP700" s="77">
        <f>IF(AND($D700=4,$K700="Oil"),'AMI Ref (2)'!$N$9,IF(AND($D700=4,$K700="Gas"),'AMI Ref (2)'!$O$9,IF(AND($D700=4,$K700="Electric"),'AMI Ref (2)'!$P$9,IF(AND($D700=4,$K700="N/A"),0,0))))</f>
        <v>0</v>
      </c>
      <c r="AQ700" s="77">
        <f>IF(AND($D700=5,$K700="Oil"),'AMI Ref (2)'!$N$10,IF(AND($D700=5,$K700="Gas"),'AMI Ref (2)'!$O$10,IF(AND($D700=5,$K700="Electric"),'AMI Ref (2)'!$P$10,IF(AND($D700=5,$K700="N/A"),0,0))))</f>
        <v>0</v>
      </c>
      <c r="AR700" s="86">
        <f t="shared" si="152"/>
        <v>0</v>
      </c>
      <c r="AS700" s="87" t="e">
        <f t="shared" si="153"/>
        <v>#N/A</v>
      </c>
    </row>
    <row r="701" spans="1:45" x14ac:dyDescent="0.2">
      <c r="A701" s="68">
        <v>699</v>
      </c>
      <c r="B701" s="79">
        <f>Input!E716</f>
        <v>0</v>
      </c>
      <c r="C701" s="79">
        <f>Input!F716</f>
        <v>0</v>
      </c>
      <c r="D701" s="79">
        <f>Input!G716</f>
        <v>0</v>
      </c>
      <c r="E701" s="79">
        <f>Input!H716</f>
        <v>0</v>
      </c>
      <c r="F701" s="80">
        <f>Input!I716</f>
        <v>0</v>
      </c>
      <c r="G701" s="80">
        <f>Input!J716</f>
        <v>0</v>
      </c>
      <c r="H701" s="79">
        <f>Input!K716</f>
        <v>0</v>
      </c>
      <c r="I701" s="79">
        <f>Input!L716</f>
        <v>0</v>
      </c>
      <c r="J701" s="79">
        <f>Input!M716</f>
        <v>0</v>
      </c>
      <c r="K701" s="79">
        <f>Input!N716</f>
        <v>0</v>
      </c>
      <c r="L701" s="79">
        <f>Input!O716</f>
        <v>0</v>
      </c>
      <c r="M701" s="81" t="str">
        <f t="shared" si="144"/>
        <v/>
      </c>
      <c r="N701" s="82">
        <f t="shared" si="145"/>
        <v>0</v>
      </c>
      <c r="O701" s="83">
        <f>Input!C716</f>
        <v>0</v>
      </c>
      <c r="P701" s="83"/>
      <c r="R701" s="11">
        <f t="shared" si="141"/>
        <v>0</v>
      </c>
      <c r="S701" s="15" t="str">
        <f t="shared" si="142"/>
        <v xml:space="preserve"> </v>
      </c>
      <c r="T701" s="15"/>
      <c r="U701" s="12">
        <f t="shared" si="146"/>
        <v>0</v>
      </c>
      <c r="V701" s="12">
        <f t="shared" si="147"/>
        <v>0</v>
      </c>
      <c r="W701" s="12">
        <f t="shared" si="148"/>
        <v>0</v>
      </c>
      <c r="X701" s="12">
        <f t="shared" si="149"/>
        <v>0</v>
      </c>
      <c r="Y701" s="12">
        <f t="shared" si="150"/>
        <v>0</v>
      </c>
      <c r="Z701" s="12">
        <f t="shared" si="151"/>
        <v>0</v>
      </c>
      <c r="AA701" s="12">
        <f t="shared" si="154"/>
        <v>0</v>
      </c>
      <c r="AB701" s="12" t="str">
        <f t="shared" si="143"/>
        <v>00</v>
      </c>
      <c r="AC701" s="85" t="e">
        <f>VLOOKUP(AB701,'AMI Ref (2)'!T:U,2,FALSE)</f>
        <v>#N/A</v>
      </c>
      <c r="AD701" s="86"/>
      <c r="AE701" s="77">
        <f>IF(AND($D701=0,$J701="Oil"),'AMI Ref (2)'!$K$5,IF(AND($D701=0,$J701="Gas"),'AMI Ref (2)'!$L$5,IF(AND($D701=0,$J701="Electric"),'AMI Ref (2)'!$M$5,IF(AND($D701=0,$J701="N/A"),0,0))))</f>
        <v>0</v>
      </c>
      <c r="AF701" s="77">
        <f>IF(AND($D701=1,$J701="Oil"),'AMI Ref (2)'!$K$6,IF(AND($D701=1,$J701="Gas"),'AMI Ref (2)'!$L$6,IF(AND($D701=1,$J701="Electric"),'AMI Ref (2)'!$M$6,IF(AND($D701=1,$J701="N/A"),0,0))))</f>
        <v>0</v>
      </c>
      <c r="AG701" s="77">
        <f>IF(AND($D701=2,$J701="Oil"),'AMI Ref (2)'!$K$7,IF(AND($D701=2,$J701="Gas"),'AMI Ref (2)'!$L$7,IF(AND($D701=2,$J701="Electric"),'AMI Ref (2)'!$M$7,IF(AND($D701=2,$J701="N/A"),0,0))))</f>
        <v>0</v>
      </c>
      <c r="AH701" s="77">
        <f>IF(AND($D701=3,$J701="Oil"),'AMI Ref (2)'!$K$8,IF(AND($D701=3,$J701="Gas"),'AMI Ref (2)'!$L$8,IF(AND($D701=3,$J701="Electric"),'AMI Ref (2)'!$M$8,IF(AND($D701=3,$J701="N/A"),0,0))))</f>
        <v>0</v>
      </c>
      <c r="AI701" s="77">
        <f>IF(AND($D701=4,$J701="Oil"),'AMI Ref (2)'!$K$9,IF(AND($D701=4,$J701="Gas"),'AMI Ref (2)'!$L$9,IF(AND($D701=4,$J701="Electric"),'AMI Ref (2)'!$M$9,IF(AND($D701=4,$J701="N/A"),0,0))))</f>
        <v>0</v>
      </c>
      <c r="AJ701" s="77">
        <f>IF(AND($D701=5,$J701="Oil"),'AMI Ref (2)'!$K$10,IF(AND($D701=5,$J701="Gas"),'AMI Ref (2)'!$L$10,IF(AND($D701=5,$J701="Electric"),'AMI Ref (2)'!$M$10,IF(AND($D701=5,$J701="N/A"),0,0))))</f>
        <v>0</v>
      </c>
      <c r="AK701" s="42"/>
      <c r="AL701" s="77">
        <f>IF(AND($D701=0,$K701="Oil"),'AMI Ref (2)'!$N$5,IF(AND($D701=0,$K701="Gas"),'AMI Ref (2)'!$O$5,IF(AND($D701=0,$K701="Electric"),'AMI Ref (2)'!$P$5,IF(AND($D701=0,$K701="N/A"),0,0))))</f>
        <v>0</v>
      </c>
      <c r="AM701" s="77">
        <f>IF(AND($D701=1,$K701="Oil"),'AMI Ref (2)'!$N$6,IF(AND($D701=1,$K701="Gas"),'AMI Ref (2)'!$O$6,IF(AND($D701=1,$K701="Electric"),'AMI Ref (2)'!$P$6,IF(AND($D701=1,$K701="N/A"),0,0))))</f>
        <v>0</v>
      </c>
      <c r="AN701" s="77">
        <f>IF(AND($D701=2,$K701="Oil"),'AMI Ref (2)'!$N$7,IF(AND($D701=2,$K701="Gas"),'AMI Ref (2)'!$O$7,IF(AND($D701=2,$K701="Electric"),'AMI Ref (2)'!$P$7,IF(AND($D701=2,$K701="N/A"),0,0))))</f>
        <v>0</v>
      </c>
      <c r="AO701" s="77">
        <f>IF(AND($D701=3,$K701="Oil"),'AMI Ref (2)'!$N$8,IF(AND($D701=3,$K701="Gas"),'AMI Ref (2)'!$O$8,IF(AND($D701=3,$K701="Electric"),'AMI Ref (2)'!$P$8,IF(AND($D701=3,$K701="N/A"),0,0))))</f>
        <v>0</v>
      </c>
      <c r="AP701" s="77">
        <f>IF(AND($D701=4,$K701="Oil"),'AMI Ref (2)'!$N$9,IF(AND($D701=4,$K701="Gas"),'AMI Ref (2)'!$O$9,IF(AND($D701=4,$K701="Electric"),'AMI Ref (2)'!$P$9,IF(AND($D701=4,$K701="N/A"),0,0))))</f>
        <v>0</v>
      </c>
      <c r="AQ701" s="77">
        <f>IF(AND($D701=5,$K701="Oil"),'AMI Ref (2)'!$N$10,IF(AND($D701=5,$K701="Gas"),'AMI Ref (2)'!$O$10,IF(AND($D701=5,$K701="Electric"),'AMI Ref (2)'!$P$10,IF(AND($D701=5,$K701="N/A"),0,0))))</f>
        <v>0</v>
      </c>
      <c r="AR701" s="86">
        <f t="shared" si="152"/>
        <v>0</v>
      </c>
      <c r="AS701" s="87" t="e">
        <f t="shared" si="153"/>
        <v>#N/A</v>
      </c>
    </row>
    <row r="702" spans="1:45" x14ac:dyDescent="0.2">
      <c r="A702" s="68">
        <v>700</v>
      </c>
      <c r="B702" s="79">
        <f>Input!E717</f>
        <v>0</v>
      </c>
      <c r="C702" s="79">
        <f>Input!F717</f>
        <v>0</v>
      </c>
      <c r="D702" s="79">
        <f>Input!G717</f>
        <v>0</v>
      </c>
      <c r="E702" s="79">
        <f>Input!H717</f>
        <v>0</v>
      </c>
      <c r="F702" s="80">
        <f>Input!I717</f>
        <v>0</v>
      </c>
      <c r="G702" s="80">
        <f>Input!J717</f>
        <v>0</v>
      </c>
      <c r="H702" s="79">
        <f>Input!K717</f>
        <v>0</v>
      </c>
      <c r="I702" s="79">
        <f>Input!L717</f>
        <v>0</v>
      </c>
      <c r="J702" s="79">
        <f>Input!M717</f>
        <v>0</v>
      </c>
      <c r="K702" s="79">
        <f>Input!N717</f>
        <v>0</v>
      </c>
      <c r="L702" s="79">
        <f>Input!O717</f>
        <v>0</v>
      </c>
      <c r="M702" s="81" t="str">
        <f t="shared" si="144"/>
        <v/>
      </c>
      <c r="N702" s="82">
        <f t="shared" si="145"/>
        <v>0</v>
      </c>
      <c r="O702" s="83">
        <f>Input!C717</f>
        <v>0</v>
      </c>
      <c r="P702" s="83"/>
      <c r="R702" s="11">
        <f t="shared" si="141"/>
        <v>0</v>
      </c>
      <c r="S702" s="15" t="str">
        <f t="shared" si="142"/>
        <v xml:space="preserve"> </v>
      </c>
      <c r="T702" s="15"/>
      <c r="U702" s="12">
        <f t="shared" si="146"/>
        <v>0</v>
      </c>
      <c r="V702" s="12">
        <f t="shared" si="147"/>
        <v>0</v>
      </c>
      <c r="W702" s="12">
        <f t="shared" si="148"/>
        <v>0</v>
      </c>
      <c r="X702" s="12">
        <f t="shared" si="149"/>
        <v>0</v>
      </c>
      <c r="Y702" s="12">
        <f t="shared" si="150"/>
        <v>0</v>
      </c>
      <c r="Z702" s="12">
        <f t="shared" si="151"/>
        <v>0</v>
      </c>
      <c r="AA702" s="12">
        <f t="shared" si="154"/>
        <v>0</v>
      </c>
      <c r="AB702" s="12" t="str">
        <f t="shared" si="143"/>
        <v>00</v>
      </c>
      <c r="AC702" s="85" t="e">
        <f>VLOOKUP(AB702,'AMI Ref (2)'!T:U,2,FALSE)</f>
        <v>#N/A</v>
      </c>
      <c r="AD702" s="86"/>
      <c r="AE702" s="77">
        <f>IF(AND($D702=0,$J702="Oil"),'AMI Ref (2)'!$K$5,IF(AND($D702=0,$J702="Gas"),'AMI Ref (2)'!$L$5,IF(AND($D702=0,$J702="Electric"),'AMI Ref (2)'!$M$5,IF(AND($D702=0,$J702="N/A"),0,0))))</f>
        <v>0</v>
      </c>
      <c r="AF702" s="77">
        <f>IF(AND($D702=1,$J702="Oil"),'AMI Ref (2)'!$K$6,IF(AND($D702=1,$J702="Gas"),'AMI Ref (2)'!$L$6,IF(AND($D702=1,$J702="Electric"),'AMI Ref (2)'!$M$6,IF(AND($D702=1,$J702="N/A"),0,0))))</f>
        <v>0</v>
      </c>
      <c r="AG702" s="77">
        <f>IF(AND($D702=2,$J702="Oil"),'AMI Ref (2)'!$K$7,IF(AND($D702=2,$J702="Gas"),'AMI Ref (2)'!$L$7,IF(AND($D702=2,$J702="Electric"),'AMI Ref (2)'!$M$7,IF(AND($D702=2,$J702="N/A"),0,0))))</f>
        <v>0</v>
      </c>
      <c r="AH702" s="77">
        <f>IF(AND($D702=3,$J702="Oil"),'AMI Ref (2)'!$K$8,IF(AND($D702=3,$J702="Gas"),'AMI Ref (2)'!$L$8,IF(AND($D702=3,$J702="Electric"),'AMI Ref (2)'!$M$8,IF(AND($D702=3,$J702="N/A"),0,0))))</f>
        <v>0</v>
      </c>
      <c r="AI702" s="77">
        <f>IF(AND($D702=4,$J702="Oil"),'AMI Ref (2)'!$K$9,IF(AND($D702=4,$J702="Gas"),'AMI Ref (2)'!$L$9,IF(AND($D702=4,$J702="Electric"),'AMI Ref (2)'!$M$9,IF(AND($D702=4,$J702="N/A"),0,0))))</f>
        <v>0</v>
      </c>
      <c r="AJ702" s="77">
        <f>IF(AND($D702=5,$J702="Oil"),'AMI Ref (2)'!$K$10,IF(AND($D702=5,$J702="Gas"),'AMI Ref (2)'!$L$10,IF(AND($D702=5,$J702="Electric"),'AMI Ref (2)'!$M$10,IF(AND($D702=5,$J702="N/A"),0,0))))</f>
        <v>0</v>
      </c>
      <c r="AK702" s="42"/>
      <c r="AL702" s="77">
        <f>IF(AND($D702=0,$K702="Oil"),'AMI Ref (2)'!$N$5,IF(AND($D702=0,$K702="Gas"),'AMI Ref (2)'!$O$5,IF(AND($D702=0,$K702="Electric"),'AMI Ref (2)'!$P$5,IF(AND($D702=0,$K702="N/A"),0,0))))</f>
        <v>0</v>
      </c>
      <c r="AM702" s="77">
        <f>IF(AND($D702=1,$K702="Oil"),'AMI Ref (2)'!$N$6,IF(AND($D702=1,$K702="Gas"),'AMI Ref (2)'!$O$6,IF(AND($D702=1,$K702="Electric"),'AMI Ref (2)'!$P$6,IF(AND($D702=1,$K702="N/A"),0,0))))</f>
        <v>0</v>
      </c>
      <c r="AN702" s="77">
        <f>IF(AND($D702=2,$K702="Oil"),'AMI Ref (2)'!$N$7,IF(AND($D702=2,$K702="Gas"),'AMI Ref (2)'!$O$7,IF(AND($D702=2,$K702="Electric"),'AMI Ref (2)'!$P$7,IF(AND($D702=2,$K702="N/A"),0,0))))</f>
        <v>0</v>
      </c>
      <c r="AO702" s="77">
        <f>IF(AND($D702=3,$K702="Oil"),'AMI Ref (2)'!$N$8,IF(AND($D702=3,$K702="Gas"),'AMI Ref (2)'!$O$8,IF(AND($D702=3,$K702="Electric"),'AMI Ref (2)'!$P$8,IF(AND($D702=3,$K702="N/A"),0,0))))</f>
        <v>0</v>
      </c>
      <c r="AP702" s="77">
        <f>IF(AND($D702=4,$K702="Oil"),'AMI Ref (2)'!$N$9,IF(AND($D702=4,$K702="Gas"),'AMI Ref (2)'!$O$9,IF(AND($D702=4,$K702="Electric"),'AMI Ref (2)'!$P$9,IF(AND($D702=4,$K702="N/A"),0,0))))</f>
        <v>0</v>
      </c>
      <c r="AQ702" s="77">
        <f>IF(AND($D702=5,$K702="Oil"),'AMI Ref (2)'!$N$10,IF(AND($D702=5,$K702="Gas"),'AMI Ref (2)'!$O$10,IF(AND($D702=5,$K702="Electric"),'AMI Ref (2)'!$P$10,IF(AND($D702=5,$K702="N/A"),0,0))))</f>
        <v>0</v>
      </c>
      <c r="AR702" s="86">
        <f t="shared" si="152"/>
        <v>0</v>
      </c>
      <c r="AS702" s="87" t="e">
        <f t="shared" si="153"/>
        <v>#N/A</v>
      </c>
    </row>
    <row r="703" spans="1:45" x14ac:dyDescent="0.2">
      <c r="A703" s="68">
        <v>701</v>
      </c>
      <c r="B703" s="79">
        <f>Input!E718</f>
        <v>0</v>
      </c>
      <c r="C703" s="79">
        <f>Input!F718</f>
        <v>0</v>
      </c>
      <c r="D703" s="79">
        <f>Input!G718</f>
        <v>0</v>
      </c>
      <c r="E703" s="79">
        <f>Input!H718</f>
        <v>0</v>
      </c>
      <c r="F703" s="80">
        <f>Input!I718</f>
        <v>0</v>
      </c>
      <c r="G703" s="80">
        <f>Input!J718</f>
        <v>0</v>
      </c>
      <c r="H703" s="79">
        <f>Input!K718</f>
        <v>0</v>
      </c>
      <c r="I703" s="79">
        <f>Input!L718</f>
        <v>0</v>
      </c>
      <c r="J703" s="79">
        <f>Input!M718</f>
        <v>0</v>
      </c>
      <c r="K703" s="79">
        <f>Input!N718</f>
        <v>0</v>
      </c>
      <c r="L703" s="79">
        <f>Input!O718</f>
        <v>0</v>
      </c>
      <c r="M703" s="81" t="str">
        <f t="shared" si="144"/>
        <v/>
      </c>
      <c r="N703" s="82">
        <f t="shared" si="145"/>
        <v>0</v>
      </c>
      <c r="O703" s="83">
        <f>Input!C718</f>
        <v>0</v>
      </c>
      <c r="P703" s="83"/>
      <c r="R703" s="11">
        <f t="shared" si="141"/>
        <v>0</v>
      </c>
      <c r="S703" s="15" t="str">
        <f t="shared" si="142"/>
        <v xml:space="preserve"> </v>
      </c>
      <c r="T703" s="15"/>
      <c r="U703" s="12">
        <f t="shared" si="146"/>
        <v>0</v>
      </c>
      <c r="V703" s="12">
        <f t="shared" si="147"/>
        <v>0</v>
      </c>
      <c r="W703" s="12">
        <f t="shared" si="148"/>
        <v>0</v>
      </c>
      <c r="X703" s="12">
        <f t="shared" si="149"/>
        <v>0</v>
      </c>
      <c r="Y703" s="12">
        <f t="shared" si="150"/>
        <v>0</v>
      </c>
      <c r="Z703" s="12">
        <f t="shared" si="151"/>
        <v>0</v>
      </c>
      <c r="AA703" s="12">
        <f t="shared" si="154"/>
        <v>0</v>
      </c>
      <c r="AB703" s="12" t="str">
        <f t="shared" si="143"/>
        <v>00</v>
      </c>
      <c r="AC703" s="85" t="e">
        <f>VLOOKUP(AB703,'AMI Ref (2)'!T:U,2,FALSE)</f>
        <v>#N/A</v>
      </c>
      <c r="AD703" s="86"/>
      <c r="AE703" s="77">
        <f>IF(AND($D703=0,$J703="Oil"),'AMI Ref (2)'!$K$5,IF(AND($D703=0,$J703="Gas"),'AMI Ref (2)'!$L$5,IF(AND($D703=0,$J703="Electric"),'AMI Ref (2)'!$M$5,IF(AND($D703=0,$J703="N/A"),0,0))))</f>
        <v>0</v>
      </c>
      <c r="AF703" s="77">
        <f>IF(AND($D703=1,$J703="Oil"),'AMI Ref (2)'!$K$6,IF(AND($D703=1,$J703="Gas"),'AMI Ref (2)'!$L$6,IF(AND($D703=1,$J703="Electric"),'AMI Ref (2)'!$M$6,IF(AND($D703=1,$J703="N/A"),0,0))))</f>
        <v>0</v>
      </c>
      <c r="AG703" s="77">
        <f>IF(AND($D703=2,$J703="Oil"),'AMI Ref (2)'!$K$7,IF(AND($D703=2,$J703="Gas"),'AMI Ref (2)'!$L$7,IF(AND($D703=2,$J703="Electric"),'AMI Ref (2)'!$M$7,IF(AND($D703=2,$J703="N/A"),0,0))))</f>
        <v>0</v>
      </c>
      <c r="AH703" s="77">
        <f>IF(AND($D703=3,$J703="Oil"),'AMI Ref (2)'!$K$8,IF(AND($D703=3,$J703="Gas"),'AMI Ref (2)'!$L$8,IF(AND($D703=3,$J703="Electric"),'AMI Ref (2)'!$M$8,IF(AND($D703=3,$J703="N/A"),0,0))))</f>
        <v>0</v>
      </c>
      <c r="AI703" s="77">
        <f>IF(AND($D703=4,$J703="Oil"),'AMI Ref (2)'!$K$9,IF(AND($D703=4,$J703="Gas"),'AMI Ref (2)'!$L$9,IF(AND($D703=4,$J703="Electric"),'AMI Ref (2)'!$M$9,IF(AND($D703=4,$J703="N/A"),0,0))))</f>
        <v>0</v>
      </c>
      <c r="AJ703" s="77">
        <f>IF(AND($D703=5,$J703="Oil"),'AMI Ref (2)'!$K$10,IF(AND($D703=5,$J703="Gas"),'AMI Ref (2)'!$L$10,IF(AND($D703=5,$J703="Electric"),'AMI Ref (2)'!$M$10,IF(AND($D703=5,$J703="N/A"),0,0))))</f>
        <v>0</v>
      </c>
      <c r="AK703" s="42"/>
      <c r="AL703" s="77">
        <f>IF(AND($D703=0,$K703="Oil"),'AMI Ref (2)'!$N$5,IF(AND($D703=0,$K703="Gas"),'AMI Ref (2)'!$O$5,IF(AND($D703=0,$K703="Electric"),'AMI Ref (2)'!$P$5,IF(AND($D703=0,$K703="N/A"),0,0))))</f>
        <v>0</v>
      </c>
      <c r="AM703" s="77">
        <f>IF(AND($D703=1,$K703="Oil"),'AMI Ref (2)'!$N$6,IF(AND($D703=1,$K703="Gas"),'AMI Ref (2)'!$O$6,IF(AND($D703=1,$K703="Electric"),'AMI Ref (2)'!$P$6,IF(AND($D703=1,$K703="N/A"),0,0))))</f>
        <v>0</v>
      </c>
      <c r="AN703" s="77">
        <f>IF(AND($D703=2,$K703="Oil"),'AMI Ref (2)'!$N$7,IF(AND($D703=2,$K703="Gas"),'AMI Ref (2)'!$O$7,IF(AND($D703=2,$K703="Electric"),'AMI Ref (2)'!$P$7,IF(AND($D703=2,$K703="N/A"),0,0))))</f>
        <v>0</v>
      </c>
      <c r="AO703" s="77">
        <f>IF(AND($D703=3,$K703="Oil"),'AMI Ref (2)'!$N$8,IF(AND($D703=3,$K703="Gas"),'AMI Ref (2)'!$O$8,IF(AND($D703=3,$K703="Electric"),'AMI Ref (2)'!$P$8,IF(AND($D703=3,$K703="N/A"),0,0))))</f>
        <v>0</v>
      </c>
      <c r="AP703" s="77">
        <f>IF(AND($D703=4,$K703="Oil"),'AMI Ref (2)'!$N$9,IF(AND($D703=4,$K703="Gas"),'AMI Ref (2)'!$O$9,IF(AND($D703=4,$K703="Electric"),'AMI Ref (2)'!$P$9,IF(AND($D703=4,$K703="N/A"),0,0))))</f>
        <v>0</v>
      </c>
      <c r="AQ703" s="77">
        <f>IF(AND($D703=5,$K703="Oil"),'AMI Ref (2)'!$N$10,IF(AND($D703=5,$K703="Gas"),'AMI Ref (2)'!$O$10,IF(AND($D703=5,$K703="Electric"),'AMI Ref (2)'!$P$10,IF(AND($D703=5,$K703="N/A"),0,0))))</f>
        <v>0</v>
      </c>
      <c r="AR703" s="86">
        <f t="shared" si="152"/>
        <v>0</v>
      </c>
      <c r="AS703" s="87" t="e">
        <f t="shared" si="153"/>
        <v>#N/A</v>
      </c>
    </row>
    <row r="704" spans="1:45" x14ac:dyDescent="0.2">
      <c r="A704" s="68">
        <v>702</v>
      </c>
      <c r="B704" s="79">
        <f>Input!E719</f>
        <v>0</v>
      </c>
      <c r="C704" s="79">
        <f>Input!F719</f>
        <v>0</v>
      </c>
      <c r="D704" s="79">
        <f>Input!G719</f>
        <v>0</v>
      </c>
      <c r="E704" s="79">
        <f>Input!H719</f>
        <v>0</v>
      </c>
      <c r="F704" s="80">
        <f>Input!I719</f>
        <v>0</v>
      </c>
      <c r="G704" s="80">
        <f>Input!J719</f>
        <v>0</v>
      </c>
      <c r="H704" s="79">
        <f>Input!K719</f>
        <v>0</v>
      </c>
      <c r="I704" s="79">
        <f>Input!L719</f>
        <v>0</v>
      </c>
      <c r="J704" s="79">
        <f>Input!M719</f>
        <v>0</v>
      </c>
      <c r="K704" s="79">
        <f>Input!N719</f>
        <v>0</v>
      </c>
      <c r="L704" s="79">
        <f>Input!O719</f>
        <v>0</v>
      </c>
      <c r="M704" s="81" t="str">
        <f t="shared" si="144"/>
        <v/>
      </c>
      <c r="N704" s="82">
        <f t="shared" si="145"/>
        <v>0</v>
      </c>
      <c r="O704" s="83">
        <f>Input!C719</f>
        <v>0</v>
      </c>
      <c r="P704" s="83"/>
      <c r="R704" s="11">
        <f t="shared" si="141"/>
        <v>0</v>
      </c>
      <c r="S704" s="15" t="str">
        <f t="shared" si="142"/>
        <v xml:space="preserve"> </v>
      </c>
      <c r="T704" s="15"/>
      <c r="U704" s="12">
        <f t="shared" si="146"/>
        <v>0</v>
      </c>
      <c r="V704" s="12">
        <f t="shared" si="147"/>
        <v>0</v>
      </c>
      <c r="W704" s="12">
        <f t="shared" si="148"/>
        <v>0</v>
      </c>
      <c r="X704" s="12">
        <f t="shared" si="149"/>
        <v>0</v>
      </c>
      <c r="Y704" s="12">
        <f t="shared" si="150"/>
        <v>0</v>
      </c>
      <c r="Z704" s="12">
        <f t="shared" si="151"/>
        <v>0</v>
      </c>
      <c r="AA704" s="12">
        <f t="shared" si="154"/>
        <v>0</v>
      </c>
      <c r="AB704" s="12" t="str">
        <f t="shared" si="143"/>
        <v>00</v>
      </c>
      <c r="AC704" s="85" t="e">
        <f>VLOOKUP(AB704,'AMI Ref (2)'!T:U,2,FALSE)</f>
        <v>#N/A</v>
      </c>
      <c r="AD704" s="86"/>
      <c r="AE704" s="77">
        <f>IF(AND($D704=0,$J704="Oil"),'AMI Ref (2)'!$K$5,IF(AND($D704=0,$J704="Gas"),'AMI Ref (2)'!$L$5,IF(AND($D704=0,$J704="Electric"),'AMI Ref (2)'!$M$5,IF(AND($D704=0,$J704="N/A"),0,0))))</f>
        <v>0</v>
      </c>
      <c r="AF704" s="77">
        <f>IF(AND($D704=1,$J704="Oil"),'AMI Ref (2)'!$K$6,IF(AND($D704=1,$J704="Gas"),'AMI Ref (2)'!$L$6,IF(AND($D704=1,$J704="Electric"),'AMI Ref (2)'!$M$6,IF(AND($D704=1,$J704="N/A"),0,0))))</f>
        <v>0</v>
      </c>
      <c r="AG704" s="77">
        <f>IF(AND($D704=2,$J704="Oil"),'AMI Ref (2)'!$K$7,IF(AND($D704=2,$J704="Gas"),'AMI Ref (2)'!$L$7,IF(AND($D704=2,$J704="Electric"),'AMI Ref (2)'!$M$7,IF(AND($D704=2,$J704="N/A"),0,0))))</f>
        <v>0</v>
      </c>
      <c r="AH704" s="77">
        <f>IF(AND($D704=3,$J704="Oil"),'AMI Ref (2)'!$K$8,IF(AND($D704=3,$J704="Gas"),'AMI Ref (2)'!$L$8,IF(AND($D704=3,$J704="Electric"),'AMI Ref (2)'!$M$8,IF(AND($D704=3,$J704="N/A"),0,0))))</f>
        <v>0</v>
      </c>
      <c r="AI704" s="77">
        <f>IF(AND($D704=4,$J704="Oil"),'AMI Ref (2)'!$K$9,IF(AND($D704=4,$J704="Gas"),'AMI Ref (2)'!$L$9,IF(AND($D704=4,$J704="Electric"),'AMI Ref (2)'!$M$9,IF(AND($D704=4,$J704="N/A"),0,0))))</f>
        <v>0</v>
      </c>
      <c r="AJ704" s="77">
        <f>IF(AND($D704=5,$J704="Oil"),'AMI Ref (2)'!$K$10,IF(AND($D704=5,$J704="Gas"),'AMI Ref (2)'!$L$10,IF(AND($D704=5,$J704="Electric"),'AMI Ref (2)'!$M$10,IF(AND($D704=5,$J704="N/A"),0,0))))</f>
        <v>0</v>
      </c>
      <c r="AK704" s="42"/>
      <c r="AL704" s="77">
        <f>IF(AND($D704=0,$K704="Oil"),'AMI Ref (2)'!$N$5,IF(AND($D704=0,$K704="Gas"),'AMI Ref (2)'!$O$5,IF(AND($D704=0,$K704="Electric"),'AMI Ref (2)'!$P$5,IF(AND($D704=0,$K704="N/A"),0,0))))</f>
        <v>0</v>
      </c>
      <c r="AM704" s="77">
        <f>IF(AND($D704=1,$K704="Oil"),'AMI Ref (2)'!$N$6,IF(AND($D704=1,$K704="Gas"),'AMI Ref (2)'!$O$6,IF(AND($D704=1,$K704="Electric"),'AMI Ref (2)'!$P$6,IF(AND($D704=1,$K704="N/A"),0,0))))</f>
        <v>0</v>
      </c>
      <c r="AN704" s="77">
        <f>IF(AND($D704=2,$K704="Oil"),'AMI Ref (2)'!$N$7,IF(AND($D704=2,$K704="Gas"),'AMI Ref (2)'!$O$7,IF(AND($D704=2,$K704="Electric"),'AMI Ref (2)'!$P$7,IF(AND($D704=2,$K704="N/A"),0,0))))</f>
        <v>0</v>
      </c>
      <c r="AO704" s="77">
        <f>IF(AND($D704=3,$K704="Oil"),'AMI Ref (2)'!$N$8,IF(AND($D704=3,$K704="Gas"),'AMI Ref (2)'!$O$8,IF(AND($D704=3,$K704="Electric"),'AMI Ref (2)'!$P$8,IF(AND($D704=3,$K704="N/A"),0,0))))</f>
        <v>0</v>
      </c>
      <c r="AP704" s="77">
        <f>IF(AND($D704=4,$K704="Oil"),'AMI Ref (2)'!$N$9,IF(AND($D704=4,$K704="Gas"),'AMI Ref (2)'!$O$9,IF(AND($D704=4,$K704="Electric"),'AMI Ref (2)'!$P$9,IF(AND($D704=4,$K704="N/A"),0,0))))</f>
        <v>0</v>
      </c>
      <c r="AQ704" s="77">
        <f>IF(AND($D704=5,$K704="Oil"),'AMI Ref (2)'!$N$10,IF(AND($D704=5,$K704="Gas"),'AMI Ref (2)'!$O$10,IF(AND($D704=5,$K704="Electric"),'AMI Ref (2)'!$P$10,IF(AND($D704=5,$K704="N/A"),0,0))))</f>
        <v>0</v>
      </c>
      <c r="AR704" s="86">
        <f t="shared" si="152"/>
        <v>0</v>
      </c>
      <c r="AS704" s="87" t="e">
        <f t="shared" si="153"/>
        <v>#N/A</v>
      </c>
    </row>
    <row r="705" spans="1:45" x14ac:dyDescent="0.2">
      <c r="A705" s="68">
        <v>703</v>
      </c>
      <c r="B705" s="79">
        <f>Input!E720</f>
        <v>0</v>
      </c>
      <c r="C705" s="79">
        <f>Input!F720</f>
        <v>0</v>
      </c>
      <c r="D705" s="79">
        <f>Input!G720</f>
        <v>0</v>
      </c>
      <c r="E705" s="79">
        <f>Input!H720</f>
        <v>0</v>
      </c>
      <c r="F705" s="80">
        <f>Input!I720</f>
        <v>0</v>
      </c>
      <c r="G705" s="80">
        <f>Input!J720</f>
        <v>0</v>
      </c>
      <c r="H705" s="79">
        <f>Input!K720</f>
        <v>0</v>
      </c>
      <c r="I705" s="79">
        <f>Input!L720</f>
        <v>0</v>
      </c>
      <c r="J705" s="79">
        <f>Input!M720</f>
        <v>0</v>
      </c>
      <c r="K705" s="79">
        <f>Input!N720</f>
        <v>0</v>
      </c>
      <c r="L705" s="79">
        <f>Input!O720</f>
        <v>0</v>
      </c>
      <c r="M705" s="81" t="str">
        <f t="shared" si="144"/>
        <v/>
      </c>
      <c r="N705" s="82">
        <f t="shared" si="145"/>
        <v>0</v>
      </c>
      <c r="O705" s="83">
        <f>Input!C720</f>
        <v>0</v>
      </c>
      <c r="P705" s="83"/>
      <c r="R705" s="11">
        <f t="shared" si="141"/>
        <v>0</v>
      </c>
      <c r="S705" s="15" t="str">
        <f t="shared" si="142"/>
        <v xml:space="preserve"> </v>
      </c>
      <c r="T705" s="15"/>
      <c r="U705" s="12">
        <f t="shared" si="146"/>
        <v>0</v>
      </c>
      <c r="V705" s="12">
        <f t="shared" si="147"/>
        <v>0</v>
      </c>
      <c r="W705" s="12">
        <f t="shared" si="148"/>
        <v>0</v>
      </c>
      <c r="X705" s="12">
        <f t="shared" si="149"/>
        <v>0</v>
      </c>
      <c r="Y705" s="12">
        <f t="shared" si="150"/>
        <v>0</v>
      </c>
      <c r="Z705" s="12">
        <f t="shared" si="151"/>
        <v>0</v>
      </c>
      <c r="AA705" s="12">
        <f t="shared" si="154"/>
        <v>0</v>
      </c>
      <c r="AB705" s="12" t="str">
        <f t="shared" si="143"/>
        <v>00</v>
      </c>
      <c r="AC705" s="85" t="e">
        <f>VLOOKUP(AB705,'AMI Ref (2)'!T:U,2,FALSE)</f>
        <v>#N/A</v>
      </c>
      <c r="AD705" s="86"/>
      <c r="AE705" s="77">
        <f>IF(AND($D705=0,$J705="Oil"),'AMI Ref (2)'!$K$5,IF(AND($D705=0,$J705="Gas"),'AMI Ref (2)'!$L$5,IF(AND($D705=0,$J705="Electric"),'AMI Ref (2)'!$M$5,IF(AND($D705=0,$J705="N/A"),0,0))))</f>
        <v>0</v>
      </c>
      <c r="AF705" s="77">
        <f>IF(AND($D705=1,$J705="Oil"),'AMI Ref (2)'!$K$6,IF(AND($D705=1,$J705="Gas"),'AMI Ref (2)'!$L$6,IF(AND($D705=1,$J705="Electric"),'AMI Ref (2)'!$M$6,IF(AND($D705=1,$J705="N/A"),0,0))))</f>
        <v>0</v>
      </c>
      <c r="AG705" s="77">
        <f>IF(AND($D705=2,$J705="Oil"),'AMI Ref (2)'!$K$7,IF(AND($D705=2,$J705="Gas"),'AMI Ref (2)'!$L$7,IF(AND($D705=2,$J705="Electric"),'AMI Ref (2)'!$M$7,IF(AND($D705=2,$J705="N/A"),0,0))))</f>
        <v>0</v>
      </c>
      <c r="AH705" s="77">
        <f>IF(AND($D705=3,$J705="Oil"),'AMI Ref (2)'!$K$8,IF(AND($D705=3,$J705="Gas"),'AMI Ref (2)'!$L$8,IF(AND($D705=3,$J705="Electric"),'AMI Ref (2)'!$M$8,IF(AND($D705=3,$J705="N/A"),0,0))))</f>
        <v>0</v>
      </c>
      <c r="AI705" s="77">
        <f>IF(AND($D705=4,$J705="Oil"),'AMI Ref (2)'!$K$9,IF(AND($D705=4,$J705="Gas"),'AMI Ref (2)'!$L$9,IF(AND($D705=4,$J705="Electric"),'AMI Ref (2)'!$M$9,IF(AND($D705=4,$J705="N/A"),0,0))))</f>
        <v>0</v>
      </c>
      <c r="AJ705" s="77">
        <f>IF(AND($D705=5,$J705="Oil"),'AMI Ref (2)'!$K$10,IF(AND($D705=5,$J705="Gas"),'AMI Ref (2)'!$L$10,IF(AND($D705=5,$J705="Electric"),'AMI Ref (2)'!$M$10,IF(AND($D705=5,$J705="N/A"),0,0))))</f>
        <v>0</v>
      </c>
      <c r="AK705" s="42"/>
      <c r="AL705" s="77">
        <f>IF(AND($D705=0,$K705="Oil"),'AMI Ref (2)'!$N$5,IF(AND($D705=0,$K705="Gas"),'AMI Ref (2)'!$O$5,IF(AND($D705=0,$K705="Electric"),'AMI Ref (2)'!$P$5,IF(AND($D705=0,$K705="N/A"),0,0))))</f>
        <v>0</v>
      </c>
      <c r="AM705" s="77">
        <f>IF(AND($D705=1,$K705="Oil"),'AMI Ref (2)'!$N$6,IF(AND($D705=1,$K705="Gas"),'AMI Ref (2)'!$O$6,IF(AND($D705=1,$K705="Electric"),'AMI Ref (2)'!$P$6,IF(AND($D705=1,$K705="N/A"),0,0))))</f>
        <v>0</v>
      </c>
      <c r="AN705" s="77">
        <f>IF(AND($D705=2,$K705="Oil"),'AMI Ref (2)'!$N$7,IF(AND($D705=2,$K705="Gas"),'AMI Ref (2)'!$O$7,IF(AND($D705=2,$K705="Electric"),'AMI Ref (2)'!$P$7,IF(AND($D705=2,$K705="N/A"),0,0))))</f>
        <v>0</v>
      </c>
      <c r="AO705" s="77">
        <f>IF(AND($D705=3,$K705="Oil"),'AMI Ref (2)'!$N$8,IF(AND($D705=3,$K705="Gas"),'AMI Ref (2)'!$O$8,IF(AND($D705=3,$K705="Electric"),'AMI Ref (2)'!$P$8,IF(AND($D705=3,$K705="N/A"),0,0))))</f>
        <v>0</v>
      </c>
      <c r="AP705" s="77">
        <f>IF(AND($D705=4,$K705="Oil"),'AMI Ref (2)'!$N$9,IF(AND($D705=4,$K705="Gas"),'AMI Ref (2)'!$O$9,IF(AND($D705=4,$K705="Electric"),'AMI Ref (2)'!$P$9,IF(AND($D705=4,$K705="N/A"),0,0))))</f>
        <v>0</v>
      </c>
      <c r="AQ705" s="77">
        <f>IF(AND($D705=5,$K705="Oil"),'AMI Ref (2)'!$N$10,IF(AND($D705=5,$K705="Gas"),'AMI Ref (2)'!$O$10,IF(AND($D705=5,$K705="Electric"),'AMI Ref (2)'!$P$10,IF(AND($D705=5,$K705="N/A"),0,0))))</f>
        <v>0</v>
      </c>
      <c r="AR705" s="86">
        <f t="shared" si="152"/>
        <v>0</v>
      </c>
      <c r="AS705" s="87" t="e">
        <f t="shared" si="153"/>
        <v>#N/A</v>
      </c>
    </row>
    <row r="706" spans="1:45" x14ac:dyDescent="0.2">
      <c r="A706" s="68">
        <v>704</v>
      </c>
      <c r="B706" s="79">
        <f>Input!E721</f>
        <v>0</v>
      </c>
      <c r="C706" s="79">
        <f>Input!F721</f>
        <v>0</v>
      </c>
      <c r="D706" s="79">
        <f>Input!G721</f>
        <v>0</v>
      </c>
      <c r="E706" s="79">
        <f>Input!H721</f>
        <v>0</v>
      </c>
      <c r="F706" s="80">
        <f>Input!I721</f>
        <v>0</v>
      </c>
      <c r="G706" s="80">
        <f>Input!J721</f>
        <v>0</v>
      </c>
      <c r="H706" s="79">
        <f>Input!K721</f>
        <v>0</v>
      </c>
      <c r="I706" s="79">
        <f>Input!L721</f>
        <v>0</v>
      </c>
      <c r="J706" s="79">
        <f>Input!M721</f>
        <v>0</v>
      </c>
      <c r="K706" s="79">
        <f>Input!N721</f>
        <v>0</v>
      </c>
      <c r="L706" s="79">
        <f>Input!O721</f>
        <v>0</v>
      </c>
      <c r="M706" s="81" t="str">
        <f t="shared" si="144"/>
        <v/>
      </c>
      <c r="N706" s="82">
        <f t="shared" si="145"/>
        <v>0</v>
      </c>
      <c r="O706" s="83">
        <f>Input!C721</f>
        <v>0</v>
      </c>
      <c r="P706" s="83"/>
      <c r="R706" s="11">
        <f t="shared" si="141"/>
        <v>0</v>
      </c>
      <c r="S706" s="15" t="str">
        <f t="shared" si="142"/>
        <v xml:space="preserve"> </v>
      </c>
      <c r="T706" s="15"/>
      <c r="U706" s="12">
        <f t="shared" si="146"/>
        <v>0</v>
      </c>
      <c r="V706" s="12">
        <f t="shared" si="147"/>
        <v>0</v>
      </c>
      <c r="W706" s="12">
        <f t="shared" si="148"/>
        <v>0</v>
      </c>
      <c r="X706" s="12">
        <f t="shared" si="149"/>
        <v>0</v>
      </c>
      <c r="Y706" s="12">
        <f t="shared" si="150"/>
        <v>0</v>
      </c>
      <c r="Z706" s="12">
        <f t="shared" si="151"/>
        <v>0</v>
      </c>
      <c r="AA706" s="12">
        <f t="shared" si="154"/>
        <v>0</v>
      </c>
      <c r="AB706" s="12" t="str">
        <f t="shared" si="143"/>
        <v>00</v>
      </c>
      <c r="AC706" s="85" t="e">
        <f>VLOOKUP(AB706,'AMI Ref (2)'!T:U,2,FALSE)</f>
        <v>#N/A</v>
      </c>
      <c r="AD706" s="86"/>
      <c r="AE706" s="77">
        <f>IF(AND($D706=0,$J706="Oil"),'AMI Ref (2)'!$K$5,IF(AND($D706=0,$J706="Gas"),'AMI Ref (2)'!$L$5,IF(AND($D706=0,$J706="Electric"),'AMI Ref (2)'!$M$5,IF(AND($D706=0,$J706="N/A"),0,0))))</f>
        <v>0</v>
      </c>
      <c r="AF706" s="77">
        <f>IF(AND($D706=1,$J706="Oil"),'AMI Ref (2)'!$K$6,IF(AND($D706=1,$J706="Gas"),'AMI Ref (2)'!$L$6,IF(AND($D706=1,$J706="Electric"),'AMI Ref (2)'!$M$6,IF(AND($D706=1,$J706="N/A"),0,0))))</f>
        <v>0</v>
      </c>
      <c r="AG706" s="77">
        <f>IF(AND($D706=2,$J706="Oil"),'AMI Ref (2)'!$K$7,IF(AND($D706=2,$J706="Gas"),'AMI Ref (2)'!$L$7,IF(AND($D706=2,$J706="Electric"),'AMI Ref (2)'!$M$7,IF(AND($D706=2,$J706="N/A"),0,0))))</f>
        <v>0</v>
      </c>
      <c r="AH706" s="77">
        <f>IF(AND($D706=3,$J706="Oil"),'AMI Ref (2)'!$K$8,IF(AND($D706=3,$J706="Gas"),'AMI Ref (2)'!$L$8,IF(AND($D706=3,$J706="Electric"),'AMI Ref (2)'!$M$8,IF(AND($D706=3,$J706="N/A"),0,0))))</f>
        <v>0</v>
      </c>
      <c r="AI706" s="77">
        <f>IF(AND($D706=4,$J706="Oil"),'AMI Ref (2)'!$K$9,IF(AND($D706=4,$J706="Gas"),'AMI Ref (2)'!$L$9,IF(AND($D706=4,$J706="Electric"),'AMI Ref (2)'!$M$9,IF(AND($D706=4,$J706="N/A"),0,0))))</f>
        <v>0</v>
      </c>
      <c r="AJ706" s="77">
        <f>IF(AND($D706=5,$J706="Oil"),'AMI Ref (2)'!$K$10,IF(AND($D706=5,$J706="Gas"),'AMI Ref (2)'!$L$10,IF(AND($D706=5,$J706="Electric"),'AMI Ref (2)'!$M$10,IF(AND($D706=5,$J706="N/A"),0,0))))</f>
        <v>0</v>
      </c>
      <c r="AK706" s="42"/>
      <c r="AL706" s="77">
        <f>IF(AND($D706=0,$K706="Oil"),'AMI Ref (2)'!$N$5,IF(AND($D706=0,$K706="Gas"),'AMI Ref (2)'!$O$5,IF(AND($D706=0,$K706="Electric"),'AMI Ref (2)'!$P$5,IF(AND($D706=0,$K706="N/A"),0,0))))</f>
        <v>0</v>
      </c>
      <c r="AM706" s="77">
        <f>IF(AND($D706=1,$K706="Oil"),'AMI Ref (2)'!$N$6,IF(AND($D706=1,$K706="Gas"),'AMI Ref (2)'!$O$6,IF(AND($D706=1,$K706="Electric"),'AMI Ref (2)'!$P$6,IF(AND($D706=1,$K706="N/A"),0,0))))</f>
        <v>0</v>
      </c>
      <c r="AN706" s="77">
        <f>IF(AND($D706=2,$K706="Oil"),'AMI Ref (2)'!$N$7,IF(AND($D706=2,$K706="Gas"),'AMI Ref (2)'!$O$7,IF(AND($D706=2,$K706="Electric"),'AMI Ref (2)'!$P$7,IF(AND($D706=2,$K706="N/A"),0,0))))</f>
        <v>0</v>
      </c>
      <c r="AO706" s="77">
        <f>IF(AND($D706=3,$K706="Oil"),'AMI Ref (2)'!$N$8,IF(AND($D706=3,$K706="Gas"),'AMI Ref (2)'!$O$8,IF(AND($D706=3,$K706="Electric"),'AMI Ref (2)'!$P$8,IF(AND($D706=3,$K706="N/A"),0,0))))</f>
        <v>0</v>
      </c>
      <c r="AP706" s="77">
        <f>IF(AND($D706=4,$K706="Oil"),'AMI Ref (2)'!$N$9,IF(AND($D706=4,$K706="Gas"),'AMI Ref (2)'!$O$9,IF(AND($D706=4,$K706="Electric"),'AMI Ref (2)'!$P$9,IF(AND($D706=4,$K706="N/A"),0,0))))</f>
        <v>0</v>
      </c>
      <c r="AQ706" s="77">
        <f>IF(AND($D706=5,$K706="Oil"),'AMI Ref (2)'!$N$10,IF(AND($D706=5,$K706="Gas"),'AMI Ref (2)'!$O$10,IF(AND($D706=5,$K706="Electric"),'AMI Ref (2)'!$P$10,IF(AND($D706=5,$K706="N/A"),0,0))))</f>
        <v>0</v>
      </c>
      <c r="AR706" s="86">
        <f t="shared" si="152"/>
        <v>0</v>
      </c>
      <c r="AS706" s="87" t="e">
        <f t="shared" si="153"/>
        <v>#N/A</v>
      </c>
    </row>
    <row r="707" spans="1:45" x14ac:dyDescent="0.2">
      <c r="A707" s="68">
        <v>705</v>
      </c>
      <c r="B707" s="79">
        <f>Input!E722</f>
        <v>0</v>
      </c>
      <c r="C707" s="79">
        <f>Input!F722</f>
        <v>0</v>
      </c>
      <c r="D707" s="79">
        <f>Input!G722</f>
        <v>0</v>
      </c>
      <c r="E707" s="79">
        <f>Input!H722</f>
        <v>0</v>
      </c>
      <c r="F707" s="80">
        <f>Input!I722</f>
        <v>0</v>
      </c>
      <c r="G707" s="80">
        <f>Input!J722</f>
        <v>0</v>
      </c>
      <c r="H707" s="79">
        <f>Input!K722</f>
        <v>0</v>
      </c>
      <c r="I707" s="79">
        <f>Input!L722</f>
        <v>0</v>
      </c>
      <c r="J707" s="79">
        <f>Input!M722</f>
        <v>0</v>
      </c>
      <c r="K707" s="79">
        <f>Input!N722</f>
        <v>0</v>
      </c>
      <c r="L707" s="79">
        <f>Input!O722</f>
        <v>0</v>
      </c>
      <c r="M707" s="81" t="str">
        <f t="shared" si="144"/>
        <v/>
      </c>
      <c r="N707" s="82">
        <f t="shared" si="145"/>
        <v>0</v>
      </c>
      <c r="O707" s="83">
        <f>Input!C722</f>
        <v>0</v>
      </c>
      <c r="P707" s="83"/>
      <c r="R707" s="11">
        <f t="shared" ref="R707:R770" si="155">IF(AND($H707="No",$I707="No"),"E",IF(AND($H707="Yes, No Elec. Stove",$I707="No"),"F",IF(AND($H707="No",$I707="Yes"),"H",IF(AND($H707="Yes, No Elec. Stove",$I707="Yes"),"I", ))))</f>
        <v>0</v>
      </c>
      <c r="S707" s="15" t="str">
        <f t="shared" ref="S707:S770" si="156">IF(H707="Yes w/ Elec. Stove","G"," ")</f>
        <v xml:space="preserve"> </v>
      </c>
      <c r="T707" s="15"/>
      <c r="U707" s="12">
        <f t="shared" si="146"/>
        <v>0</v>
      </c>
      <c r="V707" s="12">
        <f t="shared" si="147"/>
        <v>0</v>
      </c>
      <c r="W707" s="12">
        <f t="shared" si="148"/>
        <v>0</v>
      </c>
      <c r="X707" s="12">
        <f t="shared" si="149"/>
        <v>0</v>
      </c>
      <c r="Y707" s="12">
        <f t="shared" si="150"/>
        <v>0</v>
      </c>
      <c r="Z707" s="12">
        <f t="shared" si="151"/>
        <v>0</v>
      </c>
      <c r="AA707" s="12">
        <f t="shared" si="154"/>
        <v>0</v>
      </c>
      <c r="AB707" s="12" t="str">
        <f t="shared" ref="AB707:AB770" si="157">CONCATENATE(IF(H707="Yes w/ Elec. Stove","G",R707),AA707)</f>
        <v>00</v>
      </c>
      <c r="AC707" s="85" t="e">
        <f>VLOOKUP(AB707,'AMI Ref (2)'!T:U,2,FALSE)</f>
        <v>#N/A</v>
      </c>
      <c r="AD707" s="86"/>
      <c r="AE707" s="77">
        <f>IF(AND($D707=0,$J707="Oil"),'AMI Ref (2)'!$K$5,IF(AND($D707=0,$J707="Gas"),'AMI Ref (2)'!$L$5,IF(AND($D707=0,$J707="Electric"),'AMI Ref (2)'!$M$5,IF(AND($D707=0,$J707="N/A"),0,0))))</f>
        <v>0</v>
      </c>
      <c r="AF707" s="77">
        <f>IF(AND($D707=1,$J707="Oil"),'AMI Ref (2)'!$K$6,IF(AND($D707=1,$J707="Gas"),'AMI Ref (2)'!$L$6,IF(AND($D707=1,$J707="Electric"),'AMI Ref (2)'!$M$6,IF(AND($D707=1,$J707="N/A"),0,0))))</f>
        <v>0</v>
      </c>
      <c r="AG707" s="77">
        <f>IF(AND($D707=2,$J707="Oil"),'AMI Ref (2)'!$K$7,IF(AND($D707=2,$J707="Gas"),'AMI Ref (2)'!$L$7,IF(AND($D707=2,$J707="Electric"),'AMI Ref (2)'!$M$7,IF(AND($D707=2,$J707="N/A"),0,0))))</f>
        <v>0</v>
      </c>
      <c r="AH707" s="77">
        <f>IF(AND($D707=3,$J707="Oil"),'AMI Ref (2)'!$K$8,IF(AND($D707=3,$J707="Gas"),'AMI Ref (2)'!$L$8,IF(AND($D707=3,$J707="Electric"),'AMI Ref (2)'!$M$8,IF(AND($D707=3,$J707="N/A"),0,0))))</f>
        <v>0</v>
      </c>
      <c r="AI707" s="77">
        <f>IF(AND($D707=4,$J707="Oil"),'AMI Ref (2)'!$K$9,IF(AND($D707=4,$J707="Gas"),'AMI Ref (2)'!$L$9,IF(AND($D707=4,$J707="Electric"),'AMI Ref (2)'!$M$9,IF(AND($D707=4,$J707="N/A"),0,0))))</f>
        <v>0</v>
      </c>
      <c r="AJ707" s="77">
        <f>IF(AND($D707=5,$J707="Oil"),'AMI Ref (2)'!$K$10,IF(AND($D707=5,$J707="Gas"),'AMI Ref (2)'!$L$10,IF(AND($D707=5,$J707="Electric"),'AMI Ref (2)'!$M$10,IF(AND($D707=5,$J707="N/A"),0,0))))</f>
        <v>0</v>
      </c>
      <c r="AK707" s="42"/>
      <c r="AL707" s="77">
        <f>IF(AND($D707=0,$K707="Oil"),'AMI Ref (2)'!$N$5,IF(AND($D707=0,$K707="Gas"),'AMI Ref (2)'!$O$5,IF(AND($D707=0,$K707="Electric"),'AMI Ref (2)'!$P$5,IF(AND($D707=0,$K707="N/A"),0,0))))</f>
        <v>0</v>
      </c>
      <c r="AM707" s="77">
        <f>IF(AND($D707=1,$K707="Oil"),'AMI Ref (2)'!$N$6,IF(AND($D707=1,$K707="Gas"),'AMI Ref (2)'!$O$6,IF(AND($D707=1,$K707="Electric"),'AMI Ref (2)'!$P$6,IF(AND($D707=1,$K707="N/A"),0,0))))</f>
        <v>0</v>
      </c>
      <c r="AN707" s="77">
        <f>IF(AND($D707=2,$K707="Oil"),'AMI Ref (2)'!$N$7,IF(AND($D707=2,$K707="Gas"),'AMI Ref (2)'!$O$7,IF(AND($D707=2,$K707="Electric"),'AMI Ref (2)'!$P$7,IF(AND($D707=2,$K707="N/A"),0,0))))</f>
        <v>0</v>
      </c>
      <c r="AO707" s="77">
        <f>IF(AND($D707=3,$K707="Oil"),'AMI Ref (2)'!$N$8,IF(AND($D707=3,$K707="Gas"),'AMI Ref (2)'!$O$8,IF(AND($D707=3,$K707="Electric"),'AMI Ref (2)'!$P$8,IF(AND($D707=3,$K707="N/A"),0,0))))</f>
        <v>0</v>
      </c>
      <c r="AP707" s="77">
        <f>IF(AND($D707=4,$K707="Oil"),'AMI Ref (2)'!$N$9,IF(AND($D707=4,$K707="Gas"),'AMI Ref (2)'!$O$9,IF(AND($D707=4,$K707="Electric"),'AMI Ref (2)'!$P$9,IF(AND($D707=4,$K707="N/A"),0,0))))</f>
        <v>0</v>
      </c>
      <c r="AQ707" s="77">
        <f>IF(AND($D707=5,$K707="Oil"),'AMI Ref (2)'!$N$10,IF(AND($D707=5,$K707="Gas"),'AMI Ref (2)'!$O$10,IF(AND($D707=5,$K707="Electric"),'AMI Ref (2)'!$P$10,IF(AND($D707=5,$K707="N/A"),0,0))))</f>
        <v>0</v>
      </c>
      <c r="AR707" s="86">
        <f t="shared" si="152"/>
        <v>0</v>
      </c>
      <c r="AS707" s="87" t="e">
        <f t="shared" si="153"/>
        <v>#N/A</v>
      </c>
    </row>
    <row r="708" spans="1:45" x14ac:dyDescent="0.2">
      <c r="A708" s="68">
        <v>706</v>
      </c>
      <c r="B708" s="79">
        <f>Input!E723</f>
        <v>0</v>
      </c>
      <c r="C708" s="79">
        <f>Input!F723</f>
        <v>0</v>
      </c>
      <c r="D708" s="79">
        <f>Input!G723</f>
        <v>0</v>
      </c>
      <c r="E708" s="79">
        <f>Input!H723</f>
        <v>0</v>
      </c>
      <c r="F708" s="80">
        <f>Input!I723</f>
        <v>0</v>
      </c>
      <c r="G708" s="80">
        <f>Input!J723</f>
        <v>0</v>
      </c>
      <c r="H708" s="79">
        <f>Input!K723</f>
        <v>0</v>
      </c>
      <c r="I708" s="79">
        <f>Input!L723</f>
        <v>0</v>
      </c>
      <c r="J708" s="79">
        <f>Input!M723</f>
        <v>0</v>
      </c>
      <c r="K708" s="79">
        <f>Input!N723</f>
        <v>0</v>
      </c>
      <c r="L708" s="79">
        <f>Input!O723</f>
        <v>0</v>
      </c>
      <c r="M708" s="81" t="str">
        <f t="shared" ref="M708:M771" si="158">IFERROR(IF(E708="NO","NA",IF(AND(E708="yes",C708+L708&lt;=AS708),"YES","NO")),"")</f>
        <v/>
      </c>
      <c r="N708" s="82">
        <f t="shared" ref="N708:N771" si="159">IF(G708&lt;=F708,IF(G708&gt;0%,G708,F708),F708)</f>
        <v>0</v>
      </c>
      <c r="O708" s="83">
        <f>Input!C723</f>
        <v>0</v>
      </c>
      <c r="P708" s="83"/>
      <c r="R708" s="11">
        <f t="shared" si="155"/>
        <v>0</v>
      </c>
      <c r="S708" s="15" t="str">
        <f t="shared" si="156"/>
        <v xml:space="preserve"> </v>
      </c>
      <c r="T708" s="15"/>
      <c r="U708" s="12">
        <f t="shared" ref="U708:U771" si="160">IF(AND($D708=0,$F708=0.4),22,IF(AND($D708=0,$F708=0.6),34,IF(AND($D708=0,$F708=0.8),60,IF(AND($D708=0,$F708=1.2),73,IF(AND($D708=0,$F708=1.3),85,0)))))</f>
        <v>0</v>
      </c>
      <c r="V708" s="12">
        <f t="shared" ref="V708:V771" si="161">IF(AND($D708=1,$F708=0.4),23,IF(AND($D708=1,$F708=0.6),35,IF(AND($D708=1,$F708=0.8),61,IF(AND($D708=1,$F708=1.2),74,IF(AND($D708=1,$F708=1.3),86,0)))))</f>
        <v>0</v>
      </c>
      <c r="W708" s="12">
        <f t="shared" ref="W708:W771" si="162">IF(AND($D708=2,$F708=0.4),24,IF(AND($D708=2,$F708=0.6),36,IF(AND($D708=2,$F708=0.8),62,IF(AND($D708=2,$F708=1.2),75,IF(AND($D708=2,$F708=1.3),87,0)))))</f>
        <v>0</v>
      </c>
      <c r="X708" s="12">
        <f t="shared" ref="X708:X771" si="163">IF(AND($D708=3,$F708=0.4),25,IF(AND($D708=3,$F708=0.6),37,IF(AND($D708=3,$F708=0.8),63,IF(AND($D708=3,$F708=1.2),76,IF(AND($D708=3,$F708=1.3),88,0)))))</f>
        <v>0</v>
      </c>
      <c r="Y708" s="12">
        <f t="shared" ref="Y708:Y771" si="164">IF(AND($D708=4,$F708=0.4),26,IF(AND($D708=4,$F708=0.6),38,IF(AND($D708=4,$F708=0.8),64,IF(AND($D708=4,$F708=1.2),77,IF(AND($D708=4,$F708=1.3),89,0)))))</f>
        <v>0</v>
      </c>
      <c r="Z708" s="12">
        <f t="shared" ref="Z708:Z771" si="165">IF(AND($D708=5,$F708=0.4),27,IF(AND($D708=5,$F708=0.6),39,IF(AND($D708=5,$F708=0.8),65,IF(AND($D708=5,$F708=1.2),78,IF(AND($D708=5,$F708=1.3),90,0)))))</f>
        <v>0</v>
      </c>
      <c r="AA708" s="12">
        <f t="shared" si="154"/>
        <v>0</v>
      </c>
      <c r="AB708" s="12" t="str">
        <f t="shared" si="157"/>
        <v>00</v>
      </c>
      <c r="AC708" s="85" t="e">
        <f>VLOOKUP(AB708,'AMI Ref (2)'!T:U,2,FALSE)</f>
        <v>#N/A</v>
      </c>
      <c r="AD708" s="86"/>
      <c r="AE708" s="77">
        <f>IF(AND($D708=0,$J708="Oil"),'AMI Ref (2)'!$K$5,IF(AND($D708=0,$J708="Gas"),'AMI Ref (2)'!$L$5,IF(AND($D708=0,$J708="Electric"),'AMI Ref (2)'!$M$5,IF(AND($D708=0,$J708="N/A"),0,0))))</f>
        <v>0</v>
      </c>
      <c r="AF708" s="77">
        <f>IF(AND($D708=1,$J708="Oil"),'AMI Ref (2)'!$K$6,IF(AND($D708=1,$J708="Gas"),'AMI Ref (2)'!$L$6,IF(AND($D708=1,$J708="Electric"),'AMI Ref (2)'!$M$6,IF(AND($D708=1,$J708="N/A"),0,0))))</f>
        <v>0</v>
      </c>
      <c r="AG708" s="77">
        <f>IF(AND($D708=2,$J708="Oil"),'AMI Ref (2)'!$K$7,IF(AND($D708=2,$J708="Gas"),'AMI Ref (2)'!$L$7,IF(AND($D708=2,$J708="Electric"),'AMI Ref (2)'!$M$7,IF(AND($D708=2,$J708="N/A"),0,0))))</f>
        <v>0</v>
      </c>
      <c r="AH708" s="77">
        <f>IF(AND($D708=3,$J708="Oil"),'AMI Ref (2)'!$K$8,IF(AND($D708=3,$J708="Gas"),'AMI Ref (2)'!$L$8,IF(AND($D708=3,$J708="Electric"),'AMI Ref (2)'!$M$8,IF(AND($D708=3,$J708="N/A"),0,0))))</f>
        <v>0</v>
      </c>
      <c r="AI708" s="77">
        <f>IF(AND($D708=4,$J708="Oil"),'AMI Ref (2)'!$K$9,IF(AND($D708=4,$J708="Gas"),'AMI Ref (2)'!$L$9,IF(AND($D708=4,$J708="Electric"),'AMI Ref (2)'!$M$9,IF(AND($D708=4,$J708="N/A"),0,0))))</f>
        <v>0</v>
      </c>
      <c r="AJ708" s="77">
        <f>IF(AND($D708=5,$J708="Oil"),'AMI Ref (2)'!$K$10,IF(AND($D708=5,$J708="Gas"),'AMI Ref (2)'!$L$10,IF(AND($D708=5,$J708="Electric"),'AMI Ref (2)'!$M$10,IF(AND($D708=5,$J708="N/A"),0,0))))</f>
        <v>0</v>
      </c>
      <c r="AK708" s="42"/>
      <c r="AL708" s="77">
        <f>IF(AND($D708=0,$K708="Oil"),'AMI Ref (2)'!$N$5,IF(AND($D708=0,$K708="Gas"),'AMI Ref (2)'!$O$5,IF(AND($D708=0,$K708="Electric"),'AMI Ref (2)'!$P$5,IF(AND($D708=0,$K708="N/A"),0,0))))</f>
        <v>0</v>
      </c>
      <c r="AM708" s="77">
        <f>IF(AND($D708=1,$K708="Oil"),'AMI Ref (2)'!$N$6,IF(AND($D708=1,$K708="Gas"),'AMI Ref (2)'!$O$6,IF(AND($D708=1,$K708="Electric"),'AMI Ref (2)'!$P$6,IF(AND($D708=1,$K708="N/A"),0,0))))</f>
        <v>0</v>
      </c>
      <c r="AN708" s="77">
        <f>IF(AND($D708=2,$K708="Oil"),'AMI Ref (2)'!$N$7,IF(AND($D708=2,$K708="Gas"),'AMI Ref (2)'!$O$7,IF(AND($D708=2,$K708="Electric"),'AMI Ref (2)'!$P$7,IF(AND($D708=2,$K708="N/A"),0,0))))</f>
        <v>0</v>
      </c>
      <c r="AO708" s="77">
        <f>IF(AND($D708=3,$K708="Oil"),'AMI Ref (2)'!$N$8,IF(AND($D708=3,$K708="Gas"),'AMI Ref (2)'!$O$8,IF(AND($D708=3,$K708="Electric"),'AMI Ref (2)'!$P$8,IF(AND($D708=3,$K708="N/A"),0,0))))</f>
        <v>0</v>
      </c>
      <c r="AP708" s="77">
        <f>IF(AND($D708=4,$K708="Oil"),'AMI Ref (2)'!$N$9,IF(AND($D708=4,$K708="Gas"),'AMI Ref (2)'!$O$9,IF(AND($D708=4,$K708="Electric"),'AMI Ref (2)'!$P$9,IF(AND($D708=4,$K708="N/A"),0,0))))</f>
        <v>0</v>
      </c>
      <c r="AQ708" s="77">
        <f>IF(AND($D708=5,$K708="Oil"),'AMI Ref (2)'!$N$10,IF(AND($D708=5,$K708="Gas"),'AMI Ref (2)'!$O$10,IF(AND($D708=5,$K708="Electric"),'AMI Ref (2)'!$P$10,IF(AND($D708=5,$K708="N/A"),0,0))))</f>
        <v>0</v>
      </c>
      <c r="AR708" s="86">
        <f t="shared" ref="AR708:AR771" si="166">SUM(AE708:AQ708)</f>
        <v>0</v>
      </c>
      <c r="AS708" s="87" t="e">
        <f t="shared" ref="AS708:AS771" si="167">AC708-AR708</f>
        <v>#N/A</v>
      </c>
    </row>
    <row r="709" spans="1:45" x14ac:dyDescent="0.2">
      <c r="A709" s="68">
        <v>707</v>
      </c>
      <c r="B709" s="79">
        <f>Input!E724</f>
        <v>0</v>
      </c>
      <c r="C709" s="79">
        <f>Input!F724</f>
        <v>0</v>
      </c>
      <c r="D709" s="79">
        <f>Input!G724</f>
        <v>0</v>
      </c>
      <c r="E709" s="79">
        <f>Input!H724</f>
        <v>0</v>
      </c>
      <c r="F709" s="80">
        <f>Input!I724</f>
        <v>0</v>
      </c>
      <c r="G709" s="80">
        <f>Input!J724</f>
        <v>0</v>
      </c>
      <c r="H709" s="79">
        <f>Input!K724</f>
        <v>0</v>
      </c>
      <c r="I709" s="79">
        <f>Input!L724</f>
        <v>0</v>
      </c>
      <c r="J709" s="79">
        <f>Input!M724</f>
        <v>0</v>
      </c>
      <c r="K709" s="79">
        <f>Input!N724</f>
        <v>0</v>
      </c>
      <c r="L709" s="79">
        <f>Input!O724</f>
        <v>0</v>
      </c>
      <c r="M709" s="81" t="str">
        <f t="shared" si="158"/>
        <v/>
      </c>
      <c r="N709" s="82">
        <f t="shared" si="159"/>
        <v>0</v>
      </c>
      <c r="O709" s="83">
        <f>Input!C724</f>
        <v>0</v>
      </c>
      <c r="P709" s="83"/>
      <c r="R709" s="11">
        <f t="shared" si="155"/>
        <v>0</v>
      </c>
      <c r="S709" s="15" t="str">
        <f t="shared" si="156"/>
        <v xml:space="preserve"> </v>
      </c>
      <c r="T709" s="15"/>
      <c r="U709" s="12">
        <f t="shared" si="160"/>
        <v>0</v>
      </c>
      <c r="V709" s="12">
        <f t="shared" si="161"/>
        <v>0</v>
      </c>
      <c r="W709" s="12">
        <f t="shared" si="162"/>
        <v>0</v>
      </c>
      <c r="X709" s="12">
        <f t="shared" si="163"/>
        <v>0</v>
      </c>
      <c r="Y709" s="12">
        <f t="shared" si="164"/>
        <v>0</v>
      </c>
      <c r="Z709" s="12">
        <f t="shared" si="165"/>
        <v>0</v>
      </c>
      <c r="AA709" s="12">
        <f t="shared" si="154"/>
        <v>0</v>
      </c>
      <c r="AB709" s="12" t="str">
        <f t="shared" si="157"/>
        <v>00</v>
      </c>
      <c r="AC709" s="85" t="e">
        <f>VLOOKUP(AB709,'AMI Ref (2)'!T:U,2,FALSE)</f>
        <v>#N/A</v>
      </c>
      <c r="AD709" s="86"/>
      <c r="AE709" s="77">
        <f>IF(AND($D709=0,$J709="Oil"),'AMI Ref (2)'!$K$5,IF(AND($D709=0,$J709="Gas"),'AMI Ref (2)'!$L$5,IF(AND($D709=0,$J709="Electric"),'AMI Ref (2)'!$M$5,IF(AND($D709=0,$J709="N/A"),0,0))))</f>
        <v>0</v>
      </c>
      <c r="AF709" s="77">
        <f>IF(AND($D709=1,$J709="Oil"),'AMI Ref (2)'!$K$6,IF(AND($D709=1,$J709="Gas"),'AMI Ref (2)'!$L$6,IF(AND($D709=1,$J709="Electric"),'AMI Ref (2)'!$M$6,IF(AND($D709=1,$J709="N/A"),0,0))))</f>
        <v>0</v>
      </c>
      <c r="AG709" s="77">
        <f>IF(AND($D709=2,$J709="Oil"),'AMI Ref (2)'!$K$7,IF(AND($D709=2,$J709="Gas"),'AMI Ref (2)'!$L$7,IF(AND($D709=2,$J709="Electric"),'AMI Ref (2)'!$M$7,IF(AND($D709=2,$J709="N/A"),0,0))))</f>
        <v>0</v>
      </c>
      <c r="AH709" s="77">
        <f>IF(AND($D709=3,$J709="Oil"),'AMI Ref (2)'!$K$8,IF(AND($D709=3,$J709="Gas"),'AMI Ref (2)'!$L$8,IF(AND($D709=3,$J709="Electric"),'AMI Ref (2)'!$M$8,IF(AND($D709=3,$J709="N/A"),0,0))))</f>
        <v>0</v>
      </c>
      <c r="AI709" s="77">
        <f>IF(AND($D709=4,$J709="Oil"),'AMI Ref (2)'!$K$9,IF(AND($D709=4,$J709="Gas"),'AMI Ref (2)'!$L$9,IF(AND($D709=4,$J709="Electric"),'AMI Ref (2)'!$M$9,IF(AND($D709=4,$J709="N/A"),0,0))))</f>
        <v>0</v>
      </c>
      <c r="AJ709" s="77">
        <f>IF(AND($D709=5,$J709="Oil"),'AMI Ref (2)'!$K$10,IF(AND($D709=5,$J709="Gas"),'AMI Ref (2)'!$L$10,IF(AND($D709=5,$J709="Electric"),'AMI Ref (2)'!$M$10,IF(AND($D709=5,$J709="N/A"),0,0))))</f>
        <v>0</v>
      </c>
      <c r="AK709" s="42"/>
      <c r="AL709" s="77">
        <f>IF(AND($D709=0,$K709="Oil"),'AMI Ref (2)'!$N$5,IF(AND($D709=0,$K709="Gas"),'AMI Ref (2)'!$O$5,IF(AND($D709=0,$K709="Electric"),'AMI Ref (2)'!$P$5,IF(AND($D709=0,$K709="N/A"),0,0))))</f>
        <v>0</v>
      </c>
      <c r="AM709" s="77">
        <f>IF(AND($D709=1,$K709="Oil"),'AMI Ref (2)'!$N$6,IF(AND($D709=1,$K709="Gas"),'AMI Ref (2)'!$O$6,IF(AND($D709=1,$K709="Electric"),'AMI Ref (2)'!$P$6,IF(AND($D709=1,$K709="N/A"),0,0))))</f>
        <v>0</v>
      </c>
      <c r="AN709" s="77">
        <f>IF(AND($D709=2,$K709="Oil"),'AMI Ref (2)'!$N$7,IF(AND($D709=2,$K709="Gas"),'AMI Ref (2)'!$O$7,IF(AND($D709=2,$K709="Electric"),'AMI Ref (2)'!$P$7,IF(AND($D709=2,$K709="N/A"),0,0))))</f>
        <v>0</v>
      </c>
      <c r="AO709" s="77">
        <f>IF(AND($D709=3,$K709="Oil"),'AMI Ref (2)'!$N$8,IF(AND($D709=3,$K709="Gas"),'AMI Ref (2)'!$O$8,IF(AND($D709=3,$K709="Electric"),'AMI Ref (2)'!$P$8,IF(AND($D709=3,$K709="N/A"),0,0))))</f>
        <v>0</v>
      </c>
      <c r="AP709" s="77">
        <f>IF(AND($D709=4,$K709="Oil"),'AMI Ref (2)'!$N$9,IF(AND($D709=4,$K709="Gas"),'AMI Ref (2)'!$O$9,IF(AND($D709=4,$K709="Electric"),'AMI Ref (2)'!$P$9,IF(AND($D709=4,$K709="N/A"),0,0))))</f>
        <v>0</v>
      </c>
      <c r="AQ709" s="77">
        <f>IF(AND($D709=5,$K709="Oil"),'AMI Ref (2)'!$N$10,IF(AND($D709=5,$K709="Gas"),'AMI Ref (2)'!$O$10,IF(AND($D709=5,$K709="Electric"),'AMI Ref (2)'!$P$10,IF(AND($D709=5,$K709="N/A"),0,0))))</f>
        <v>0</v>
      </c>
      <c r="AR709" s="86">
        <f t="shared" si="166"/>
        <v>0</v>
      </c>
      <c r="AS709" s="87" t="e">
        <f t="shared" si="167"/>
        <v>#N/A</v>
      </c>
    </row>
    <row r="710" spans="1:45" x14ac:dyDescent="0.2">
      <c r="A710" s="68">
        <v>708</v>
      </c>
      <c r="B710" s="79">
        <f>Input!E725</f>
        <v>0</v>
      </c>
      <c r="C710" s="79">
        <f>Input!F725</f>
        <v>0</v>
      </c>
      <c r="D710" s="79">
        <f>Input!G725</f>
        <v>0</v>
      </c>
      <c r="E710" s="79">
        <f>Input!H725</f>
        <v>0</v>
      </c>
      <c r="F710" s="80">
        <f>Input!I725</f>
        <v>0</v>
      </c>
      <c r="G710" s="80">
        <f>Input!J725</f>
        <v>0</v>
      </c>
      <c r="H710" s="79">
        <f>Input!K725</f>
        <v>0</v>
      </c>
      <c r="I710" s="79">
        <f>Input!L725</f>
        <v>0</v>
      </c>
      <c r="J710" s="79">
        <f>Input!M725</f>
        <v>0</v>
      </c>
      <c r="K710" s="79">
        <f>Input!N725</f>
        <v>0</v>
      </c>
      <c r="L710" s="79">
        <f>Input!O725</f>
        <v>0</v>
      </c>
      <c r="M710" s="81" t="str">
        <f t="shared" si="158"/>
        <v/>
      </c>
      <c r="N710" s="82">
        <f t="shared" si="159"/>
        <v>0</v>
      </c>
      <c r="O710" s="83">
        <f>Input!C725</f>
        <v>0</v>
      </c>
      <c r="P710" s="83"/>
      <c r="R710" s="11">
        <f t="shared" si="155"/>
        <v>0</v>
      </c>
      <c r="S710" s="15" t="str">
        <f t="shared" si="156"/>
        <v xml:space="preserve"> </v>
      </c>
      <c r="T710" s="15"/>
      <c r="U710" s="12">
        <f t="shared" si="160"/>
        <v>0</v>
      </c>
      <c r="V710" s="12">
        <f t="shared" si="161"/>
        <v>0</v>
      </c>
      <c r="W710" s="12">
        <f t="shared" si="162"/>
        <v>0</v>
      </c>
      <c r="X710" s="12">
        <f t="shared" si="163"/>
        <v>0</v>
      </c>
      <c r="Y710" s="12">
        <f t="shared" si="164"/>
        <v>0</v>
      </c>
      <c r="Z710" s="12">
        <f t="shared" si="165"/>
        <v>0</v>
      </c>
      <c r="AA710" s="12">
        <f t="shared" si="154"/>
        <v>0</v>
      </c>
      <c r="AB710" s="12" t="str">
        <f t="shared" si="157"/>
        <v>00</v>
      </c>
      <c r="AC710" s="85" t="e">
        <f>VLOOKUP(AB710,'AMI Ref (2)'!T:U,2,FALSE)</f>
        <v>#N/A</v>
      </c>
      <c r="AD710" s="86"/>
      <c r="AE710" s="77">
        <f>IF(AND($D710=0,$J710="Oil"),'AMI Ref (2)'!$K$5,IF(AND($D710=0,$J710="Gas"),'AMI Ref (2)'!$L$5,IF(AND($D710=0,$J710="Electric"),'AMI Ref (2)'!$M$5,IF(AND($D710=0,$J710="N/A"),0,0))))</f>
        <v>0</v>
      </c>
      <c r="AF710" s="77">
        <f>IF(AND($D710=1,$J710="Oil"),'AMI Ref (2)'!$K$6,IF(AND($D710=1,$J710="Gas"),'AMI Ref (2)'!$L$6,IF(AND($D710=1,$J710="Electric"),'AMI Ref (2)'!$M$6,IF(AND($D710=1,$J710="N/A"),0,0))))</f>
        <v>0</v>
      </c>
      <c r="AG710" s="77">
        <f>IF(AND($D710=2,$J710="Oil"),'AMI Ref (2)'!$K$7,IF(AND($D710=2,$J710="Gas"),'AMI Ref (2)'!$L$7,IF(AND($D710=2,$J710="Electric"),'AMI Ref (2)'!$M$7,IF(AND($D710=2,$J710="N/A"),0,0))))</f>
        <v>0</v>
      </c>
      <c r="AH710" s="77">
        <f>IF(AND($D710=3,$J710="Oil"),'AMI Ref (2)'!$K$8,IF(AND($D710=3,$J710="Gas"),'AMI Ref (2)'!$L$8,IF(AND($D710=3,$J710="Electric"),'AMI Ref (2)'!$M$8,IF(AND($D710=3,$J710="N/A"),0,0))))</f>
        <v>0</v>
      </c>
      <c r="AI710" s="77">
        <f>IF(AND($D710=4,$J710="Oil"),'AMI Ref (2)'!$K$9,IF(AND($D710=4,$J710="Gas"),'AMI Ref (2)'!$L$9,IF(AND($D710=4,$J710="Electric"),'AMI Ref (2)'!$M$9,IF(AND($D710=4,$J710="N/A"),0,0))))</f>
        <v>0</v>
      </c>
      <c r="AJ710" s="77">
        <f>IF(AND($D710=5,$J710="Oil"),'AMI Ref (2)'!$K$10,IF(AND($D710=5,$J710="Gas"),'AMI Ref (2)'!$L$10,IF(AND($D710=5,$J710="Electric"),'AMI Ref (2)'!$M$10,IF(AND($D710=5,$J710="N/A"),0,0))))</f>
        <v>0</v>
      </c>
      <c r="AK710" s="42"/>
      <c r="AL710" s="77">
        <f>IF(AND($D710=0,$K710="Oil"),'AMI Ref (2)'!$N$5,IF(AND($D710=0,$K710="Gas"),'AMI Ref (2)'!$O$5,IF(AND($D710=0,$K710="Electric"),'AMI Ref (2)'!$P$5,IF(AND($D710=0,$K710="N/A"),0,0))))</f>
        <v>0</v>
      </c>
      <c r="AM710" s="77">
        <f>IF(AND($D710=1,$K710="Oil"),'AMI Ref (2)'!$N$6,IF(AND($D710=1,$K710="Gas"),'AMI Ref (2)'!$O$6,IF(AND($D710=1,$K710="Electric"),'AMI Ref (2)'!$P$6,IF(AND($D710=1,$K710="N/A"),0,0))))</f>
        <v>0</v>
      </c>
      <c r="AN710" s="77">
        <f>IF(AND($D710=2,$K710="Oil"),'AMI Ref (2)'!$N$7,IF(AND($D710=2,$K710="Gas"),'AMI Ref (2)'!$O$7,IF(AND($D710=2,$K710="Electric"),'AMI Ref (2)'!$P$7,IF(AND($D710=2,$K710="N/A"),0,0))))</f>
        <v>0</v>
      </c>
      <c r="AO710" s="77">
        <f>IF(AND($D710=3,$K710="Oil"),'AMI Ref (2)'!$N$8,IF(AND($D710=3,$K710="Gas"),'AMI Ref (2)'!$O$8,IF(AND($D710=3,$K710="Electric"),'AMI Ref (2)'!$P$8,IF(AND($D710=3,$K710="N/A"),0,0))))</f>
        <v>0</v>
      </c>
      <c r="AP710" s="77">
        <f>IF(AND($D710=4,$K710="Oil"),'AMI Ref (2)'!$N$9,IF(AND($D710=4,$K710="Gas"),'AMI Ref (2)'!$O$9,IF(AND($D710=4,$K710="Electric"),'AMI Ref (2)'!$P$9,IF(AND($D710=4,$K710="N/A"),0,0))))</f>
        <v>0</v>
      </c>
      <c r="AQ710" s="77">
        <f>IF(AND($D710=5,$K710="Oil"),'AMI Ref (2)'!$N$10,IF(AND($D710=5,$K710="Gas"),'AMI Ref (2)'!$O$10,IF(AND($D710=5,$K710="Electric"),'AMI Ref (2)'!$P$10,IF(AND($D710=5,$K710="N/A"),0,0))))</f>
        <v>0</v>
      </c>
      <c r="AR710" s="86">
        <f t="shared" si="166"/>
        <v>0</v>
      </c>
      <c r="AS710" s="87" t="e">
        <f t="shared" si="167"/>
        <v>#N/A</v>
      </c>
    </row>
    <row r="711" spans="1:45" x14ac:dyDescent="0.2">
      <c r="A711" s="68">
        <v>709</v>
      </c>
      <c r="B711" s="79">
        <f>Input!E726</f>
        <v>0</v>
      </c>
      <c r="C711" s="79">
        <f>Input!F726</f>
        <v>0</v>
      </c>
      <c r="D711" s="79">
        <f>Input!G726</f>
        <v>0</v>
      </c>
      <c r="E711" s="79">
        <f>Input!H726</f>
        <v>0</v>
      </c>
      <c r="F711" s="80">
        <f>Input!I726</f>
        <v>0</v>
      </c>
      <c r="G711" s="80">
        <f>Input!J726</f>
        <v>0</v>
      </c>
      <c r="H711" s="79">
        <f>Input!K726</f>
        <v>0</v>
      </c>
      <c r="I711" s="79">
        <f>Input!L726</f>
        <v>0</v>
      </c>
      <c r="J711" s="79">
        <f>Input!M726</f>
        <v>0</v>
      </c>
      <c r="K711" s="79">
        <f>Input!N726</f>
        <v>0</v>
      </c>
      <c r="L711" s="79">
        <f>Input!O726</f>
        <v>0</v>
      </c>
      <c r="M711" s="81" t="str">
        <f t="shared" si="158"/>
        <v/>
      </c>
      <c r="N711" s="82">
        <f t="shared" si="159"/>
        <v>0</v>
      </c>
      <c r="O711" s="83">
        <f>Input!C726</f>
        <v>0</v>
      </c>
      <c r="P711" s="83"/>
      <c r="R711" s="11">
        <f t="shared" si="155"/>
        <v>0</v>
      </c>
      <c r="S711" s="15" t="str">
        <f t="shared" si="156"/>
        <v xml:space="preserve"> </v>
      </c>
      <c r="T711" s="15"/>
      <c r="U711" s="12">
        <f t="shared" si="160"/>
        <v>0</v>
      </c>
      <c r="V711" s="12">
        <f t="shared" si="161"/>
        <v>0</v>
      </c>
      <c r="W711" s="12">
        <f t="shared" si="162"/>
        <v>0</v>
      </c>
      <c r="X711" s="12">
        <f t="shared" si="163"/>
        <v>0</v>
      </c>
      <c r="Y711" s="12">
        <f t="shared" si="164"/>
        <v>0</v>
      </c>
      <c r="Z711" s="12">
        <f t="shared" si="165"/>
        <v>0</v>
      </c>
      <c r="AA711" s="12">
        <f t="shared" si="154"/>
        <v>0</v>
      </c>
      <c r="AB711" s="12" t="str">
        <f t="shared" si="157"/>
        <v>00</v>
      </c>
      <c r="AC711" s="85" t="e">
        <f>VLOOKUP(AB711,'AMI Ref (2)'!T:U,2,FALSE)</f>
        <v>#N/A</v>
      </c>
      <c r="AD711" s="86"/>
      <c r="AE711" s="77">
        <f>IF(AND($D711=0,$J711="Oil"),'AMI Ref (2)'!$K$5,IF(AND($D711=0,$J711="Gas"),'AMI Ref (2)'!$L$5,IF(AND($D711=0,$J711="Electric"),'AMI Ref (2)'!$M$5,IF(AND($D711=0,$J711="N/A"),0,0))))</f>
        <v>0</v>
      </c>
      <c r="AF711" s="77">
        <f>IF(AND($D711=1,$J711="Oil"),'AMI Ref (2)'!$K$6,IF(AND($D711=1,$J711="Gas"),'AMI Ref (2)'!$L$6,IF(AND($D711=1,$J711="Electric"),'AMI Ref (2)'!$M$6,IF(AND($D711=1,$J711="N/A"),0,0))))</f>
        <v>0</v>
      </c>
      <c r="AG711" s="77">
        <f>IF(AND($D711=2,$J711="Oil"),'AMI Ref (2)'!$K$7,IF(AND($D711=2,$J711="Gas"),'AMI Ref (2)'!$L$7,IF(AND($D711=2,$J711="Electric"),'AMI Ref (2)'!$M$7,IF(AND($D711=2,$J711="N/A"),0,0))))</f>
        <v>0</v>
      </c>
      <c r="AH711" s="77">
        <f>IF(AND($D711=3,$J711="Oil"),'AMI Ref (2)'!$K$8,IF(AND($D711=3,$J711="Gas"),'AMI Ref (2)'!$L$8,IF(AND($D711=3,$J711="Electric"),'AMI Ref (2)'!$M$8,IF(AND($D711=3,$J711="N/A"),0,0))))</f>
        <v>0</v>
      </c>
      <c r="AI711" s="77">
        <f>IF(AND($D711=4,$J711="Oil"),'AMI Ref (2)'!$K$9,IF(AND($D711=4,$J711="Gas"),'AMI Ref (2)'!$L$9,IF(AND($D711=4,$J711="Electric"),'AMI Ref (2)'!$M$9,IF(AND($D711=4,$J711="N/A"),0,0))))</f>
        <v>0</v>
      </c>
      <c r="AJ711" s="77">
        <f>IF(AND($D711=5,$J711="Oil"),'AMI Ref (2)'!$K$10,IF(AND($D711=5,$J711="Gas"),'AMI Ref (2)'!$L$10,IF(AND($D711=5,$J711="Electric"),'AMI Ref (2)'!$M$10,IF(AND($D711=5,$J711="N/A"),0,0))))</f>
        <v>0</v>
      </c>
      <c r="AK711" s="42"/>
      <c r="AL711" s="77">
        <f>IF(AND($D711=0,$K711="Oil"),'AMI Ref (2)'!$N$5,IF(AND($D711=0,$K711="Gas"),'AMI Ref (2)'!$O$5,IF(AND($D711=0,$K711="Electric"),'AMI Ref (2)'!$P$5,IF(AND($D711=0,$K711="N/A"),0,0))))</f>
        <v>0</v>
      </c>
      <c r="AM711" s="77">
        <f>IF(AND($D711=1,$K711="Oil"),'AMI Ref (2)'!$N$6,IF(AND($D711=1,$K711="Gas"),'AMI Ref (2)'!$O$6,IF(AND($D711=1,$K711="Electric"),'AMI Ref (2)'!$P$6,IF(AND($D711=1,$K711="N/A"),0,0))))</f>
        <v>0</v>
      </c>
      <c r="AN711" s="77">
        <f>IF(AND($D711=2,$K711="Oil"),'AMI Ref (2)'!$N$7,IF(AND($D711=2,$K711="Gas"),'AMI Ref (2)'!$O$7,IF(AND($D711=2,$K711="Electric"),'AMI Ref (2)'!$P$7,IF(AND($D711=2,$K711="N/A"),0,0))))</f>
        <v>0</v>
      </c>
      <c r="AO711" s="77">
        <f>IF(AND($D711=3,$K711="Oil"),'AMI Ref (2)'!$N$8,IF(AND($D711=3,$K711="Gas"),'AMI Ref (2)'!$O$8,IF(AND($D711=3,$K711="Electric"),'AMI Ref (2)'!$P$8,IF(AND($D711=3,$K711="N/A"),0,0))))</f>
        <v>0</v>
      </c>
      <c r="AP711" s="77">
        <f>IF(AND($D711=4,$K711="Oil"),'AMI Ref (2)'!$N$9,IF(AND($D711=4,$K711="Gas"),'AMI Ref (2)'!$O$9,IF(AND($D711=4,$K711="Electric"),'AMI Ref (2)'!$P$9,IF(AND($D711=4,$K711="N/A"),0,0))))</f>
        <v>0</v>
      </c>
      <c r="AQ711" s="77">
        <f>IF(AND($D711=5,$K711="Oil"),'AMI Ref (2)'!$N$10,IF(AND($D711=5,$K711="Gas"),'AMI Ref (2)'!$O$10,IF(AND($D711=5,$K711="Electric"),'AMI Ref (2)'!$P$10,IF(AND($D711=5,$K711="N/A"),0,0))))</f>
        <v>0</v>
      </c>
      <c r="AR711" s="86">
        <f t="shared" si="166"/>
        <v>0</v>
      </c>
      <c r="AS711" s="87" t="e">
        <f t="shared" si="167"/>
        <v>#N/A</v>
      </c>
    </row>
    <row r="712" spans="1:45" x14ac:dyDescent="0.2">
      <c r="A712" s="68">
        <v>710</v>
      </c>
      <c r="B712" s="79">
        <f>Input!E727</f>
        <v>0</v>
      </c>
      <c r="C712" s="79">
        <f>Input!F727</f>
        <v>0</v>
      </c>
      <c r="D712" s="79">
        <f>Input!G727</f>
        <v>0</v>
      </c>
      <c r="E712" s="79">
        <f>Input!H727</f>
        <v>0</v>
      </c>
      <c r="F712" s="80">
        <f>Input!I727</f>
        <v>0</v>
      </c>
      <c r="G712" s="80">
        <f>Input!J727</f>
        <v>0</v>
      </c>
      <c r="H712" s="79">
        <f>Input!K727</f>
        <v>0</v>
      </c>
      <c r="I712" s="79">
        <f>Input!L727</f>
        <v>0</v>
      </c>
      <c r="J712" s="79">
        <f>Input!M727</f>
        <v>0</v>
      </c>
      <c r="K712" s="79">
        <f>Input!N727</f>
        <v>0</v>
      </c>
      <c r="L712" s="79">
        <f>Input!O727</f>
        <v>0</v>
      </c>
      <c r="M712" s="81" t="str">
        <f t="shared" si="158"/>
        <v/>
      </c>
      <c r="N712" s="82">
        <f t="shared" si="159"/>
        <v>0</v>
      </c>
      <c r="O712" s="83">
        <f>Input!C727</f>
        <v>0</v>
      </c>
      <c r="P712" s="83"/>
      <c r="R712" s="11">
        <f t="shared" si="155"/>
        <v>0</v>
      </c>
      <c r="S712" s="15" t="str">
        <f t="shared" si="156"/>
        <v xml:space="preserve"> </v>
      </c>
      <c r="T712" s="15"/>
      <c r="U712" s="12">
        <f t="shared" si="160"/>
        <v>0</v>
      </c>
      <c r="V712" s="12">
        <f t="shared" si="161"/>
        <v>0</v>
      </c>
      <c r="W712" s="12">
        <f t="shared" si="162"/>
        <v>0</v>
      </c>
      <c r="X712" s="12">
        <f t="shared" si="163"/>
        <v>0</v>
      </c>
      <c r="Y712" s="12">
        <f t="shared" si="164"/>
        <v>0</v>
      </c>
      <c r="Z712" s="12">
        <f t="shared" si="165"/>
        <v>0</v>
      </c>
      <c r="AA712" s="12">
        <f t="shared" si="154"/>
        <v>0</v>
      </c>
      <c r="AB712" s="12" t="str">
        <f t="shared" si="157"/>
        <v>00</v>
      </c>
      <c r="AC712" s="85" t="e">
        <f>VLOOKUP(AB712,'AMI Ref (2)'!T:U,2,FALSE)</f>
        <v>#N/A</v>
      </c>
      <c r="AD712" s="86"/>
      <c r="AE712" s="77">
        <f>IF(AND($D712=0,$J712="Oil"),'AMI Ref (2)'!$K$5,IF(AND($D712=0,$J712="Gas"),'AMI Ref (2)'!$L$5,IF(AND($D712=0,$J712="Electric"),'AMI Ref (2)'!$M$5,IF(AND($D712=0,$J712="N/A"),0,0))))</f>
        <v>0</v>
      </c>
      <c r="AF712" s="77">
        <f>IF(AND($D712=1,$J712="Oil"),'AMI Ref (2)'!$K$6,IF(AND($D712=1,$J712="Gas"),'AMI Ref (2)'!$L$6,IF(AND($D712=1,$J712="Electric"),'AMI Ref (2)'!$M$6,IF(AND($D712=1,$J712="N/A"),0,0))))</f>
        <v>0</v>
      </c>
      <c r="AG712" s="77">
        <f>IF(AND($D712=2,$J712="Oil"),'AMI Ref (2)'!$K$7,IF(AND($D712=2,$J712="Gas"),'AMI Ref (2)'!$L$7,IF(AND($D712=2,$J712="Electric"),'AMI Ref (2)'!$M$7,IF(AND($D712=2,$J712="N/A"),0,0))))</f>
        <v>0</v>
      </c>
      <c r="AH712" s="77">
        <f>IF(AND($D712=3,$J712="Oil"),'AMI Ref (2)'!$K$8,IF(AND($D712=3,$J712="Gas"),'AMI Ref (2)'!$L$8,IF(AND($D712=3,$J712="Electric"),'AMI Ref (2)'!$M$8,IF(AND($D712=3,$J712="N/A"),0,0))))</f>
        <v>0</v>
      </c>
      <c r="AI712" s="77">
        <f>IF(AND($D712=4,$J712="Oil"),'AMI Ref (2)'!$K$9,IF(AND($D712=4,$J712="Gas"),'AMI Ref (2)'!$L$9,IF(AND($D712=4,$J712="Electric"),'AMI Ref (2)'!$M$9,IF(AND($D712=4,$J712="N/A"),0,0))))</f>
        <v>0</v>
      </c>
      <c r="AJ712" s="77">
        <f>IF(AND($D712=5,$J712="Oil"),'AMI Ref (2)'!$K$10,IF(AND($D712=5,$J712="Gas"),'AMI Ref (2)'!$L$10,IF(AND($D712=5,$J712="Electric"),'AMI Ref (2)'!$M$10,IF(AND($D712=5,$J712="N/A"),0,0))))</f>
        <v>0</v>
      </c>
      <c r="AK712" s="42"/>
      <c r="AL712" s="77">
        <f>IF(AND($D712=0,$K712="Oil"),'AMI Ref (2)'!$N$5,IF(AND($D712=0,$K712="Gas"),'AMI Ref (2)'!$O$5,IF(AND($D712=0,$K712="Electric"),'AMI Ref (2)'!$P$5,IF(AND($D712=0,$K712="N/A"),0,0))))</f>
        <v>0</v>
      </c>
      <c r="AM712" s="77">
        <f>IF(AND($D712=1,$K712="Oil"),'AMI Ref (2)'!$N$6,IF(AND($D712=1,$K712="Gas"),'AMI Ref (2)'!$O$6,IF(AND($D712=1,$K712="Electric"),'AMI Ref (2)'!$P$6,IF(AND($D712=1,$K712="N/A"),0,0))))</f>
        <v>0</v>
      </c>
      <c r="AN712" s="77">
        <f>IF(AND($D712=2,$K712="Oil"),'AMI Ref (2)'!$N$7,IF(AND($D712=2,$K712="Gas"),'AMI Ref (2)'!$O$7,IF(AND($D712=2,$K712="Electric"),'AMI Ref (2)'!$P$7,IF(AND($D712=2,$K712="N/A"),0,0))))</f>
        <v>0</v>
      </c>
      <c r="AO712" s="77">
        <f>IF(AND($D712=3,$K712="Oil"),'AMI Ref (2)'!$N$8,IF(AND($D712=3,$K712="Gas"),'AMI Ref (2)'!$O$8,IF(AND($D712=3,$K712="Electric"),'AMI Ref (2)'!$P$8,IF(AND($D712=3,$K712="N/A"),0,0))))</f>
        <v>0</v>
      </c>
      <c r="AP712" s="77">
        <f>IF(AND($D712=4,$K712="Oil"),'AMI Ref (2)'!$N$9,IF(AND($D712=4,$K712="Gas"),'AMI Ref (2)'!$O$9,IF(AND($D712=4,$K712="Electric"),'AMI Ref (2)'!$P$9,IF(AND($D712=4,$K712="N/A"),0,0))))</f>
        <v>0</v>
      </c>
      <c r="AQ712" s="77">
        <f>IF(AND($D712=5,$K712="Oil"),'AMI Ref (2)'!$N$10,IF(AND($D712=5,$K712="Gas"),'AMI Ref (2)'!$O$10,IF(AND($D712=5,$K712="Electric"),'AMI Ref (2)'!$P$10,IF(AND($D712=5,$K712="N/A"),0,0))))</f>
        <v>0</v>
      </c>
      <c r="AR712" s="86">
        <f t="shared" si="166"/>
        <v>0</v>
      </c>
      <c r="AS712" s="87" t="e">
        <f t="shared" si="167"/>
        <v>#N/A</v>
      </c>
    </row>
    <row r="713" spans="1:45" x14ac:dyDescent="0.2">
      <c r="A713" s="68">
        <v>711</v>
      </c>
      <c r="B713" s="79">
        <f>Input!E728</f>
        <v>0</v>
      </c>
      <c r="C713" s="79">
        <f>Input!F728</f>
        <v>0</v>
      </c>
      <c r="D713" s="79">
        <f>Input!G728</f>
        <v>0</v>
      </c>
      <c r="E713" s="79">
        <f>Input!H728</f>
        <v>0</v>
      </c>
      <c r="F713" s="80">
        <f>Input!I728</f>
        <v>0</v>
      </c>
      <c r="G713" s="80">
        <f>Input!J728</f>
        <v>0</v>
      </c>
      <c r="H713" s="79">
        <f>Input!K728</f>
        <v>0</v>
      </c>
      <c r="I713" s="79">
        <f>Input!L728</f>
        <v>0</v>
      </c>
      <c r="J713" s="79">
        <f>Input!M728</f>
        <v>0</v>
      </c>
      <c r="K713" s="79">
        <f>Input!N728</f>
        <v>0</v>
      </c>
      <c r="L713" s="79">
        <f>Input!O728</f>
        <v>0</v>
      </c>
      <c r="M713" s="81" t="str">
        <f t="shared" si="158"/>
        <v/>
      </c>
      <c r="N713" s="82">
        <f t="shared" si="159"/>
        <v>0</v>
      </c>
      <c r="O713" s="83">
        <f>Input!C728</f>
        <v>0</v>
      </c>
      <c r="P713" s="83"/>
      <c r="R713" s="11">
        <f t="shared" si="155"/>
        <v>0</v>
      </c>
      <c r="S713" s="15" t="str">
        <f t="shared" si="156"/>
        <v xml:space="preserve"> </v>
      </c>
      <c r="T713" s="15"/>
      <c r="U713" s="12">
        <f t="shared" si="160"/>
        <v>0</v>
      </c>
      <c r="V713" s="12">
        <f t="shared" si="161"/>
        <v>0</v>
      </c>
      <c r="W713" s="12">
        <f t="shared" si="162"/>
        <v>0</v>
      </c>
      <c r="X713" s="12">
        <f t="shared" si="163"/>
        <v>0</v>
      </c>
      <c r="Y713" s="12">
        <f t="shared" si="164"/>
        <v>0</v>
      </c>
      <c r="Z713" s="12">
        <f t="shared" si="165"/>
        <v>0</v>
      </c>
      <c r="AA713" s="12">
        <f t="shared" si="154"/>
        <v>0</v>
      </c>
      <c r="AB713" s="12" t="str">
        <f t="shared" si="157"/>
        <v>00</v>
      </c>
      <c r="AC713" s="85" t="e">
        <f>VLOOKUP(AB713,'AMI Ref (2)'!T:U,2,FALSE)</f>
        <v>#N/A</v>
      </c>
      <c r="AD713" s="86"/>
      <c r="AE713" s="77">
        <f>IF(AND($D713=0,$J713="Oil"),'AMI Ref (2)'!$K$5,IF(AND($D713=0,$J713="Gas"),'AMI Ref (2)'!$L$5,IF(AND($D713=0,$J713="Electric"),'AMI Ref (2)'!$M$5,IF(AND($D713=0,$J713="N/A"),0,0))))</f>
        <v>0</v>
      </c>
      <c r="AF713" s="77">
        <f>IF(AND($D713=1,$J713="Oil"),'AMI Ref (2)'!$K$6,IF(AND($D713=1,$J713="Gas"),'AMI Ref (2)'!$L$6,IF(AND($D713=1,$J713="Electric"),'AMI Ref (2)'!$M$6,IF(AND($D713=1,$J713="N/A"),0,0))))</f>
        <v>0</v>
      </c>
      <c r="AG713" s="77">
        <f>IF(AND($D713=2,$J713="Oil"),'AMI Ref (2)'!$K$7,IF(AND($D713=2,$J713="Gas"),'AMI Ref (2)'!$L$7,IF(AND($D713=2,$J713="Electric"),'AMI Ref (2)'!$M$7,IF(AND($D713=2,$J713="N/A"),0,0))))</f>
        <v>0</v>
      </c>
      <c r="AH713" s="77">
        <f>IF(AND($D713=3,$J713="Oil"),'AMI Ref (2)'!$K$8,IF(AND($D713=3,$J713="Gas"),'AMI Ref (2)'!$L$8,IF(AND($D713=3,$J713="Electric"),'AMI Ref (2)'!$M$8,IF(AND($D713=3,$J713="N/A"),0,0))))</f>
        <v>0</v>
      </c>
      <c r="AI713" s="77">
        <f>IF(AND($D713=4,$J713="Oil"),'AMI Ref (2)'!$K$9,IF(AND($D713=4,$J713="Gas"),'AMI Ref (2)'!$L$9,IF(AND($D713=4,$J713="Electric"),'AMI Ref (2)'!$M$9,IF(AND($D713=4,$J713="N/A"),0,0))))</f>
        <v>0</v>
      </c>
      <c r="AJ713" s="77">
        <f>IF(AND($D713=5,$J713="Oil"),'AMI Ref (2)'!$K$10,IF(AND($D713=5,$J713="Gas"),'AMI Ref (2)'!$L$10,IF(AND($D713=5,$J713="Electric"),'AMI Ref (2)'!$M$10,IF(AND($D713=5,$J713="N/A"),0,0))))</f>
        <v>0</v>
      </c>
      <c r="AK713" s="42"/>
      <c r="AL713" s="77">
        <f>IF(AND($D713=0,$K713="Oil"),'AMI Ref (2)'!$N$5,IF(AND($D713=0,$K713="Gas"),'AMI Ref (2)'!$O$5,IF(AND($D713=0,$K713="Electric"),'AMI Ref (2)'!$P$5,IF(AND($D713=0,$K713="N/A"),0,0))))</f>
        <v>0</v>
      </c>
      <c r="AM713" s="77">
        <f>IF(AND($D713=1,$K713="Oil"),'AMI Ref (2)'!$N$6,IF(AND($D713=1,$K713="Gas"),'AMI Ref (2)'!$O$6,IF(AND($D713=1,$K713="Electric"),'AMI Ref (2)'!$P$6,IF(AND($D713=1,$K713="N/A"),0,0))))</f>
        <v>0</v>
      </c>
      <c r="AN713" s="77">
        <f>IF(AND($D713=2,$K713="Oil"),'AMI Ref (2)'!$N$7,IF(AND($D713=2,$K713="Gas"),'AMI Ref (2)'!$O$7,IF(AND($D713=2,$K713="Electric"),'AMI Ref (2)'!$P$7,IF(AND($D713=2,$K713="N/A"),0,0))))</f>
        <v>0</v>
      </c>
      <c r="AO713" s="77">
        <f>IF(AND($D713=3,$K713="Oil"),'AMI Ref (2)'!$N$8,IF(AND($D713=3,$K713="Gas"),'AMI Ref (2)'!$O$8,IF(AND($D713=3,$K713="Electric"),'AMI Ref (2)'!$P$8,IF(AND($D713=3,$K713="N/A"),0,0))))</f>
        <v>0</v>
      </c>
      <c r="AP713" s="77">
        <f>IF(AND($D713=4,$K713="Oil"),'AMI Ref (2)'!$N$9,IF(AND($D713=4,$K713="Gas"),'AMI Ref (2)'!$O$9,IF(AND($D713=4,$K713="Electric"),'AMI Ref (2)'!$P$9,IF(AND($D713=4,$K713="N/A"),0,0))))</f>
        <v>0</v>
      </c>
      <c r="AQ713" s="77">
        <f>IF(AND($D713=5,$K713="Oil"),'AMI Ref (2)'!$N$10,IF(AND($D713=5,$K713="Gas"),'AMI Ref (2)'!$O$10,IF(AND($D713=5,$K713="Electric"),'AMI Ref (2)'!$P$10,IF(AND($D713=5,$K713="N/A"),0,0))))</f>
        <v>0</v>
      </c>
      <c r="AR713" s="86">
        <f t="shared" si="166"/>
        <v>0</v>
      </c>
      <c r="AS713" s="87" t="e">
        <f t="shared" si="167"/>
        <v>#N/A</v>
      </c>
    </row>
    <row r="714" spans="1:45" x14ac:dyDescent="0.2">
      <c r="A714" s="68">
        <v>712</v>
      </c>
      <c r="B714" s="79">
        <f>Input!E729</f>
        <v>0</v>
      </c>
      <c r="C714" s="79">
        <f>Input!F729</f>
        <v>0</v>
      </c>
      <c r="D714" s="79">
        <f>Input!G729</f>
        <v>0</v>
      </c>
      <c r="E714" s="79">
        <f>Input!H729</f>
        <v>0</v>
      </c>
      <c r="F714" s="80">
        <f>Input!I729</f>
        <v>0</v>
      </c>
      <c r="G714" s="80">
        <f>Input!J729</f>
        <v>0</v>
      </c>
      <c r="H714" s="79">
        <f>Input!K729</f>
        <v>0</v>
      </c>
      <c r="I714" s="79">
        <f>Input!L729</f>
        <v>0</v>
      </c>
      <c r="J714" s="79">
        <f>Input!M729</f>
        <v>0</v>
      </c>
      <c r="K714" s="79">
        <f>Input!N729</f>
        <v>0</v>
      </c>
      <c r="L714" s="79">
        <f>Input!O729</f>
        <v>0</v>
      </c>
      <c r="M714" s="81" t="str">
        <f t="shared" si="158"/>
        <v/>
      </c>
      <c r="N714" s="82">
        <f t="shared" si="159"/>
        <v>0</v>
      </c>
      <c r="O714" s="83">
        <f>Input!C729</f>
        <v>0</v>
      </c>
      <c r="P714" s="83"/>
      <c r="R714" s="11">
        <f t="shared" si="155"/>
        <v>0</v>
      </c>
      <c r="S714" s="15" t="str">
        <f t="shared" si="156"/>
        <v xml:space="preserve"> </v>
      </c>
      <c r="T714" s="15"/>
      <c r="U714" s="12">
        <f t="shared" si="160"/>
        <v>0</v>
      </c>
      <c r="V714" s="12">
        <f t="shared" si="161"/>
        <v>0</v>
      </c>
      <c r="W714" s="12">
        <f t="shared" si="162"/>
        <v>0</v>
      </c>
      <c r="X714" s="12">
        <f t="shared" si="163"/>
        <v>0</v>
      </c>
      <c r="Y714" s="12">
        <f t="shared" si="164"/>
        <v>0</v>
      </c>
      <c r="Z714" s="12">
        <f t="shared" si="165"/>
        <v>0</v>
      </c>
      <c r="AA714" s="12">
        <f t="shared" si="154"/>
        <v>0</v>
      </c>
      <c r="AB714" s="12" t="str">
        <f t="shared" si="157"/>
        <v>00</v>
      </c>
      <c r="AC714" s="85" t="e">
        <f>VLOOKUP(AB714,'AMI Ref (2)'!T:U,2,FALSE)</f>
        <v>#N/A</v>
      </c>
      <c r="AD714" s="86"/>
      <c r="AE714" s="77">
        <f>IF(AND($D714=0,$J714="Oil"),'AMI Ref (2)'!$K$5,IF(AND($D714=0,$J714="Gas"),'AMI Ref (2)'!$L$5,IF(AND($D714=0,$J714="Electric"),'AMI Ref (2)'!$M$5,IF(AND($D714=0,$J714="N/A"),0,0))))</f>
        <v>0</v>
      </c>
      <c r="AF714" s="77">
        <f>IF(AND($D714=1,$J714="Oil"),'AMI Ref (2)'!$K$6,IF(AND($D714=1,$J714="Gas"),'AMI Ref (2)'!$L$6,IF(AND($D714=1,$J714="Electric"),'AMI Ref (2)'!$M$6,IF(AND($D714=1,$J714="N/A"),0,0))))</f>
        <v>0</v>
      </c>
      <c r="AG714" s="77">
        <f>IF(AND($D714=2,$J714="Oil"),'AMI Ref (2)'!$K$7,IF(AND($D714=2,$J714="Gas"),'AMI Ref (2)'!$L$7,IF(AND($D714=2,$J714="Electric"),'AMI Ref (2)'!$M$7,IF(AND($D714=2,$J714="N/A"),0,0))))</f>
        <v>0</v>
      </c>
      <c r="AH714" s="77">
        <f>IF(AND($D714=3,$J714="Oil"),'AMI Ref (2)'!$K$8,IF(AND($D714=3,$J714="Gas"),'AMI Ref (2)'!$L$8,IF(AND($D714=3,$J714="Electric"),'AMI Ref (2)'!$M$8,IF(AND($D714=3,$J714="N/A"),0,0))))</f>
        <v>0</v>
      </c>
      <c r="AI714" s="77">
        <f>IF(AND($D714=4,$J714="Oil"),'AMI Ref (2)'!$K$9,IF(AND($D714=4,$J714="Gas"),'AMI Ref (2)'!$L$9,IF(AND($D714=4,$J714="Electric"),'AMI Ref (2)'!$M$9,IF(AND($D714=4,$J714="N/A"),0,0))))</f>
        <v>0</v>
      </c>
      <c r="AJ714" s="77">
        <f>IF(AND($D714=5,$J714="Oil"),'AMI Ref (2)'!$K$10,IF(AND($D714=5,$J714="Gas"),'AMI Ref (2)'!$L$10,IF(AND($D714=5,$J714="Electric"),'AMI Ref (2)'!$M$10,IF(AND($D714=5,$J714="N/A"),0,0))))</f>
        <v>0</v>
      </c>
      <c r="AK714" s="42"/>
      <c r="AL714" s="77">
        <f>IF(AND($D714=0,$K714="Oil"),'AMI Ref (2)'!$N$5,IF(AND($D714=0,$K714="Gas"),'AMI Ref (2)'!$O$5,IF(AND($D714=0,$K714="Electric"),'AMI Ref (2)'!$P$5,IF(AND($D714=0,$K714="N/A"),0,0))))</f>
        <v>0</v>
      </c>
      <c r="AM714" s="77">
        <f>IF(AND($D714=1,$K714="Oil"),'AMI Ref (2)'!$N$6,IF(AND($D714=1,$K714="Gas"),'AMI Ref (2)'!$O$6,IF(AND($D714=1,$K714="Electric"),'AMI Ref (2)'!$P$6,IF(AND($D714=1,$K714="N/A"),0,0))))</f>
        <v>0</v>
      </c>
      <c r="AN714" s="77">
        <f>IF(AND($D714=2,$K714="Oil"),'AMI Ref (2)'!$N$7,IF(AND($D714=2,$K714="Gas"),'AMI Ref (2)'!$O$7,IF(AND($D714=2,$K714="Electric"),'AMI Ref (2)'!$P$7,IF(AND($D714=2,$K714="N/A"),0,0))))</f>
        <v>0</v>
      </c>
      <c r="AO714" s="77">
        <f>IF(AND($D714=3,$K714="Oil"),'AMI Ref (2)'!$N$8,IF(AND($D714=3,$K714="Gas"),'AMI Ref (2)'!$O$8,IF(AND($D714=3,$K714="Electric"),'AMI Ref (2)'!$P$8,IF(AND($D714=3,$K714="N/A"),0,0))))</f>
        <v>0</v>
      </c>
      <c r="AP714" s="77">
        <f>IF(AND($D714=4,$K714="Oil"),'AMI Ref (2)'!$N$9,IF(AND($D714=4,$K714="Gas"),'AMI Ref (2)'!$O$9,IF(AND($D714=4,$K714="Electric"),'AMI Ref (2)'!$P$9,IF(AND($D714=4,$K714="N/A"),0,0))))</f>
        <v>0</v>
      </c>
      <c r="AQ714" s="77">
        <f>IF(AND($D714=5,$K714="Oil"),'AMI Ref (2)'!$N$10,IF(AND($D714=5,$K714="Gas"),'AMI Ref (2)'!$O$10,IF(AND($D714=5,$K714="Electric"),'AMI Ref (2)'!$P$10,IF(AND($D714=5,$K714="N/A"),0,0))))</f>
        <v>0</v>
      </c>
      <c r="AR714" s="86">
        <f t="shared" si="166"/>
        <v>0</v>
      </c>
      <c r="AS714" s="87" t="e">
        <f t="shared" si="167"/>
        <v>#N/A</v>
      </c>
    </row>
    <row r="715" spans="1:45" x14ac:dyDescent="0.2">
      <c r="A715" s="68">
        <v>713</v>
      </c>
      <c r="B715" s="79">
        <f>Input!E730</f>
        <v>0</v>
      </c>
      <c r="C715" s="79">
        <f>Input!F730</f>
        <v>0</v>
      </c>
      <c r="D715" s="79">
        <f>Input!G730</f>
        <v>0</v>
      </c>
      <c r="E715" s="79">
        <f>Input!H730</f>
        <v>0</v>
      </c>
      <c r="F715" s="80">
        <f>Input!I730</f>
        <v>0</v>
      </c>
      <c r="G715" s="80">
        <f>Input!J730</f>
        <v>0</v>
      </c>
      <c r="H715" s="79">
        <f>Input!K730</f>
        <v>0</v>
      </c>
      <c r="I715" s="79">
        <f>Input!L730</f>
        <v>0</v>
      </c>
      <c r="J715" s="79">
        <f>Input!M730</f>
        <v>0</v>
      </c>
      <c r="K715" s="79">
        <f>Input!N730</f>
        <v>0</v>
      </c>
      <c r="L715" s="79">
        <f>Input!O730</f>
        <v>0</v>
      </c>
      <c r="M715" s="81" t="str">
        <f t="shared" si="158"/>
        <v/>
      </c>
      <c r="N715" s="82">
        <f t="shared" si="159"/>
        <v>0</v>
      </c>
      <c r="O715" s="83">
        <f>Input!C730</f>
        <v>0</v>
      </c>
      <c r="P715" s="83"/>
      <c r="R715" s="11">
        <f t="shared" si="155"/>
        <v>0</v>
      </c>
      <c r="S715" s="15" t="str">
        <f t="shared" si="156"/>
        <v xml:space="preserve"> </v>
      </c>
      <c r="T715" s="15"/>
      <c r="U715" s="12">
        <f t="shared" si="160"/>
        <v>0</v>
      </c>
      <c r="V715" s="12">
        <f t="shared" si="161"/>
        <v>0</v>
      </c>
      <c r="W715" s="12">
        <f t="shared" si="162"/>
        <v>0</v>
      </c>
      <c r="X715" s="12">
        <f t="shared" si="163"/>
        <v>0</v>
      </c>
      <c r="Y715" s="12">
        <f t="shared" si="164"/>
        <v>0</v>
      </c>
      <c r="Z715" s="12">
        <f t="shared" si="165"/>
        <v>0</v>
      </c>
      <c r="AA715" s="12">
        <f t="shared" si="154"/>
        <v>0</v>
      </c>
      <c r="AB715" s="12" t="str">
        <f t="shared" si="157"/>
        <v>00</v>
      </c>
      <c r="AC715" s="85" t="e">
        <f>VLOOKUP(AB715,'AMI Ref (2)'!T:U,2,FALSE)</f>
        <v>#N/A</v>
      </c>
      <c r="AD715" s="86"/>
      <c r="AE715" s="77">
        <f>IF(AND($D715=0,$J715="Oil"),'AMI Ref (2)'!$K$5,IF(AND($D715=0,$J715="Gas"),'AMI Ref (2)'!$L$5,IF(AND($D715=0,$J715="Electric"),'AMI Ref (2)'!$M$5,IF(AND($D715=0,$J715="N/A"),0,0))))</f>
        <v>0</v>
      </c>
      <c r="AF715" s="77">
        <f>IF(AND($D715=1,$J715="Oil"),'AMI Ref (2)'!$K$6,IF(AND($D715=1,$J715="Gas"),'AMI Ref (2)'!$L$6,IF(AND($D715=1,$J715="Electric"),'AMI Ref (2)'!$M$6,IF(AND($D715=1,$J715="N/A"),0,0))))</f>
        <v>0</v>
      </c>
      <c r="AG715" s="77">
        <f>IF(AND($D715=2,$J715="Oil"),'AMI Ref (2)'!$K$7,IF(AND($D715=2,$J715="Gas"),'AMI Ref (2)'!$L$7,IF(AND($D715=2,$J715="Electric"),'AMI Ref (2)'!$M$7,IF(AND($D715=2,$J715="N/A"),0,0))))</f>
        <v>0</v>
      </c>
      <c r="AH715" s="77">
        <f>IF(AND($D715=3,$J715="Oil"),'AMI Ref (2)'!$K$8,IF(AND($D715=3,$J715="Gas"),'AMI Ref (2)'!$L$8,IF(AND($D715=3,$J715="Electric"),'AMI Ref (2)'!$M$8,IF(AND($D715=3,$J715="N/A"),0,0))))</f>
        <v>0</v>
      </c>
      <c r="AI715" s="77">
        <f>IF(AND($D715=4,$J715="Oil"),'AMI Ref (2)'!$K$9,IF(AND($D715=4,$J715="Gas"),'AMI Ref (2)'!$L$9,IF(AND($D715=4,$J715="Electric"),'AMI Ref (2)'!$M$9,IF(AND($D715=4,$J715="N/A"),0,0))))</f>
        <v>0</v>
      </c>
      <c r="AJ715" s="77">
        <f>IF(AND($D715=5,$J715="Oil"),'AMI Ref (2)'!$K$10,IF(AND($D715=5,$J715="Gas"),'AMI Ref (2)'!$L$10,IF(AND($D715=5,$J715="Electric"),'AMI Ref (2)'!$M$10,IF(AND($D715=5,$J715="N/A"),0,0))))</f>
        <v>0</v>
      </c>
      <c r="AK715" s="42"/>
      <c r="AL715" s="77">
        <f>IF(AND($D715=0,$K715="Oil"),'AMI Ref (2)'!$N$5,IF(AND($D715=0,$K715="Gas"),'AMI Ref (2)'!$O$5,IF(AND($D715=0,$K715="Electric"),'AMI Ref (2)'!$P$5,IF(AND($D715=0,$K715="N/A"),0,0))))</f>
        <v>0</v>
      </c>
      <c r="AM715" s="77">
        <f>IF(AND($D715=1,$K715="Oil"),'AMI Ref (2)'!$N$6,IF(AND($D715=1,$K715="Gas"),'AMI Ref (2)'!$O$6,IF(AND($D715=1,$K715="Electric"),'AMI Ref (2)'!$P$6,IF(AND($D715=1,$K715="N/A"),0,0))))</f>
        <v>0</v>
      </c>
      <c r="AN715" s="77">
        <f>IF(AND($D715=2,$K715="Oil"),'AMI Ref (2)'!$N$7,IF(AND($D715=2,$K715="Gas"),'AMI Ref (2)'!$O$7,IF(AND($D715=2,$K715="Electric"),'AMI Ref (2)'!$P$7,IF(AND($D715=2,$K715="N/A"),0,0))))</f>
        <v>0</v>
      </c>
      <c r="AO715" s="77">
        <f>IF(AND($D715=3,$K715="Oil"),'AMI Ref (2)'!$N$8,IF(AND($D715=3,$K715="Gas"),'AMI Ref (2)'!$O$8,IF(AND($D715=3,$K715="Electric"),'AMI Ref (2)'!$P$8,IF(AND($D715=3,$K715="N/A"),0,0))))</f>
        <v>0</v>
      </c>
      <c r="AP715" s="77">
        <f>IF(AND($D715=4,$K715="Oil"),'AMI Ref (2)'!$N$9,IF(AND($D715=4,$K715="Gas"),'AMI Ref (2)'!$O$9,IF(AND($D715=4,$K715="Electric"),'AMI Ref (2)'!$P$9,IF(AND($D715=4,$K715="N/A"),0,0))))</f>
        <v>0</v>
      </c>
      <c r="AQ715" s="77">
        <f>IF(AND($D715=5,$K715="Oil"),'AMI Ref (2)'!$N$10,IF(AND($D715=5,$K715="Gas"),'AMI Ref (2)'!$O$10,IF(AND($D715=5,$K715="Electric"),'AMI Ref (2)'!$P$10,IF(AND($D715=5,$K715="N/A"),0,0))))</f>
        <v>0</v>
      </c>
      <c r="AR715" s="86">
        <f t="shared" si="166"/>
        <v>0</v>
      </c>
      <c r="AS715" s="87" t="e">
        <f t="shared" si="167"/>
        <v>#N/A</v>
      </c>
    </row>
    <row r="716" spans="1:45" x14ac:dyDescent="0.2">
      <c r="A716" s="68">
        <v>714</v>
      </c>
      <c r="B716" s="79">
        <f>Input!E731</f>
        <v>0</v>
      </c>
      <c r="C716" s="79">
        <f>Input!F731</f>
        <v>0</v>
      </c>
      <c r="D716" s="79">
        <f>Input!G731</f>
        <v>0</v>
      </c>
      <c r="E716" s="79">
        <f>Input!H731</f>
        <v>0</v>
      </c>
      <c r="F716" s="80">
        <f>Input!I731</f>
        <v>0</v>
      </c>
      <c r="G716" s="80">
        <f>Input!J731</f>
        <v>0</v>
      </c>
      <c r="H716" s="79">
        <f>Input!K731</f>
        <v>0</v>
      </c>
      <c r="I716" s="79">
        <f>Input!L731</f>
        <v>0</v>
      </c>
      <c r="J716" s="79">
        <f>Input!M731</f>
        <v>0</v>
      </c>
      <c r="K716" s="79">
        <f>Input!N731</f>
        <v>0</v>
      </c>
      <c r="L716" s="79">
        <f>Input!O731</f>
        <v>0</v>
      </c>
      <c r="M716" s="81" t="str">
        <f t="shared" si="158"/>
        <v/>
      </c>
      <c r="N716" s="82">
        <f t="shared" si="159"/>
        <v>0</v>
      </c>
      <c r="O716" s="83">
        <f>Input!C731</f>
        <v>0</v>
      </c>
      <c r="P716" s="83"/>
      <c r="R716" s="11">
        <f t="shared" si="155"/>
        <v>0</v>
      </c>
      <c r="S716" s="15" t="str">
        <f t="shared" si="156"/>
        <v xml:space="preserve"> </v>
      </c>
      <c r="T716" s="15"/>
      <c r="U716" s="12">
        <f t="shared" si="160"/>
        <v>0</v>
      </c>
      <c r="V716" s="12">
        <f t="shared" si="161"/>
        <v>0</v>
      </c>
      <c r="W716" s="12">
        <f t="shared" si="162"/>
        <v>0</v>
      </c>
      <c r="X716" s="12">
        <f t="shared" si="163"/>
        <v>0</v>
      </c>
      <c r="Y716" s="12">
        <f t="shared" si="164"/>
        <v>0</v>
      </c>
      <c r="Z716" s="12">
        <f t="shared" si="165"/>
        <v>0</v>
      </c>
      <c r="AA716" s="12">
        <f t="shared" si="154"/>
        <v>0</v>
      </c>
      <c r="AB716" s="12" t="str">
        <f t="shared" si="157"/>
        <v>00</v>
      </c>
      <c r="AC716" s="85" t="e">
        <f>VLOOKUP(AB716,'AMI Ref (2)'!T:U,2,FALSE)</f>
        <v>#N/A</v>
      </c>
      <c r="AD716" s="86"/>
      <c r="AE716" s="77">
        <f>IF(AND($D716=0,$J716="Oil"),'AMI Ref (2)'!$K$5,IF(AND($D716=0,$J716="Gas"),'AMI Ref (2)'!$L$5,IF(AND($D716=0,$J716="Electric"),'AMI Ref (2)'!$M$5,IF(AND($D716=0,$J716="N/A"),0,0))))</f>
        <v>0</v>
      </c>
      <c r="AF716" s="77">
        <f>IF(AND($D716=1,$J716="Oil"),'AMI Ref (2)'!$K$6,IF(AND($D716=1,$J716="Gas"),'AMI Ref (2)'!$L$6,IF(AND($D716=1,$J716="Electric"),'AMI Ref (2)'!$M$6,IF(AND($D716=1,$J716="N/A"),0,0))))</f>
        <v>0</v>
      </c>
      <c r="AG716" s="77">
        <f>IF(AND($D716=2,$J716="Oil"),'AMI Ref (2)'!$K$7,IF(AND($D716=2,$J716="Gas"),'AMI Ref (2)'!$L$7,IF(AND($D716=2,$J716="Electric"),'AMI Ref (2)'!$M$7,IF(AND($D716=2,$J716="N/A"),0,0))))</f>
        <v>0</v>
      </c>
      <c r="AH716" s="77">
        <f>IF(AND($D716=3,$J716="Oil"),'AMI Ref (2)'!$K$8,IF(AND($D716=3,$J716="Gas"),'AMI Ref (2)'!$L$8,IF(AND($D716=3,$J716="Electric"),'AMI Ref (2)'!$M$8,IF(AND($D716=3,$J716="N/A"),0,0))))</f>
        <v>0</v>
      </c>
      <c r="AI716" s="77">
        <f>IF(AND($D716=4,$J716="Oil"),'AMI Ref (2)'!$K$9,IF(AND($D716=4,$J716="Gas"),'AMI Ref (2)'!$L$9,IF(AND($D716=4,$J716="Electric"),'AMI Ref (2)'!$M$9,IF(AND($D716=4,$J716="N/A"),0,0))))</f>
        <v>0</v>
      </c>
      <c r="AJ716" s="77">
        <f>IF(AND($D716=5,$J716="Oil"),'AMI Ref (2)'!$K$10,IF(AND($D716=5,$J716="Gas"),'AMI Ref (2)'!$L$10,IF(AND($D716=5,$J716="Electric"),'AMI Ref (2)'!$M$10,IF(AND($D716=5,$J716="N/A"),0,0))))</f>
        <v>0</v>
      </c>
      <c r="AK716" s="42"/>
      <c r="AL716" s="77">
        <f>IF(AND($D716=0,$K716="Oil"),'AMI Ref (2)'!$N$5,IF(AND($D716=0,$K716="Gas"),'AMI Ref (2)'!$O$5,IF(AND($D716=0,$K716="Electric"),'AMI Ref (2)'!$P$5,IF(AND($D716=0,$K716="N/A"),0,0))))</f>
        <v>0</v>
      </c>
      <c r="AM716" s="77">
        <f>IF(AND($D716=1,$K716="Oil"),'AMI Ref (2)'!$N$6,IF(AND($D716=1,$K716="Gas"),'AMI Ref (2)'!$O$6,IF(AND($D716=1,$K716="Electric"),'AMI Ref (2)'!$P$6,IF(AND($D716=1,$K716="N/A"),0,0))))</f>
        <v>0</v>
      </c>
      <c r="AN716" s="77">
        <f>IF(AND($D716=2,$K716="Oil"),'AMI Ref (2)'!$N$7,IF(AND($D716=2,$K716="Gas"),'AMI Ref (2)'!$O$7,IF(AND($D716=2,$K716="Electric"),'AMI Ref (2)'!$P$7,IF(AND($D716=2,$K716="N/A"),0,0))))</f>
        <v>0</v>
      </c>
      <c r="AO716" s="77">
        <f>IF(AND($D716=3,$K716="Oil"),'AMI Ref (2)'!$N$8,IF(AND($D716=3,$K716="Gas"),'AMI Ref (2)'!$O$8,IF(AND($D716=3,$K716="Electric"),'AMI Ref (2)'!$P$8,IF(AND($D716=3,$K716="N/A"),0,0))))</f>
        <v>0</v>
      </c>
      <c r="AP716" s="77">
        <f>IF(AND($D716=4,$K716="Oil"),'AMI Ref (2)'!$N$9,IF(AND($D716=4,$K716="Gas"),'AMI Ref (2)'!$O$9,IF(AND($D716=4,$K716="Electric"),'AMI Ref (2)'!$P$9,IF(AND($D716=4,$K716="N/A"),0,0))))</f>
        <v>0</v>
      </c>
      <c r="AQ716" s="77">
        <f>IF(AND($D716=5,$K716="Oil"),'AMI Ref (2)'!$N$10,IF(AND($D716=5,$K716="Gas"),'AMI Ref (2)'!$O$10,IF(AND($D716=5,$K716="Electric"),'AMI Ref (2)'!$P$10,IF(AND($D716=5,$K716="N/A"),0,0))))</f>
        <v>0</v>
      </c>
      <c r="AR716" s="86">
        <f t="shared" si="166"/>
        <v>0</v>
      </c>
      <c r="AS716" s="87" t="e">
        <f t="shared" si="167"/>
        <v>#N/A</v>
      </c>
    </row>
    <row r="717" spans="1:45" x14ac:dyDescent="0.2">
      <c r="A717" s="68">
        <v>715</v>
      </c>
      <c r="B717" s="79">
        <f>Input!E732</f>
        <v>0</v>
      </c>
      <c r="C717" s="79">
        <f>Input!F732</f>
        <v>0</v>
      </c>
      <c r="D717" s="79">
        <f>Input!G732</f>
        <v>0</v>
      </c>
      <c r="E717" s="79">
        <f>Input!H732</f>
        <v>0</v>
      </c>
      <c r="F717" s="80">
        <f>Input!I732</f>
        <v>0</v>
      </c>
      <c r="G717" s="80">
        <f>Input!J732</f>
        <v>0</v>
      </c>
      <c r="H717" s="79">
        <f>Input!K732</f>
        <v>0</v>
      </c>
      <c r="I717" s="79">
        <f>Input!L732</f>
        <v>0</v>
      </c>
      <c r="J717" s="79">
        <f>Input!M732</f>
        <v>0</v>
      </c>
      <c r="K717" s="79">
        <f>Input!N732</f>
        <v>0</v>
      </c>
      <c r="L717" s="79">
        <f>Input!O732</f>
        <v>0</v>
      </c>
      <c r="M717" s="81" t="str">
        <f t="shared" si="158"/>
        <v/>
      </c>
      <c r="N717" s="82">
        <f t="shared" si="159"/>
        <v>0</v>
      </c>
      <c r="O717" s="83">
        <f>Input!C732</f>
        <v>0</v>
      </c>
      <c r="P717" s="83"/>
      <c r="R717" s="11">
        <f t="shared" si="155"/>
        <v>0</v>
      </c>
      <c r="S717" s="15" t="str">
        <f t="shared" si="156"/>
        <v xml:space="preserve"> </v>
      </c>
      <c r="T717" s="15"/>
      <c r="U717" s="12">
        <f t="shared" si="160"/>
        <v>0</v>
      </c>
      <c r="V717" s="12">
        <f t="shared" si="161"/>
        <v>0</v>
      </c>
      <c r="W717" s="12">
        <f t="shared" si="162"/>
        <v>0</v>
      </c>
      <c r="X717" s="12">
        <f t="shared" si="163"/>
        <v>0</v>
      </c>
      <c r="Y717" s="12">
        <f t="shared" si="164"/>
        <v>0</v>
      </c>
      <c r="Z717" s="12">
        <f t="shared" si="165"/>
        <v>0</v>
      </c>
      <c r="AA717" s="12">
        <f t="shared" si="154"/>
        <v>0</v>
      </c>
      <c r="AB717" s="12" t="str">
        <f t="shared" si="157"/>
        <v>00</v>
      </c>
      <c r="AC717" s="85" t="e">
        <f>VLOOKUP(AB717,'AMI Ref (2)'!T:U,2,FALSE)</f>
        <v>#N/A</v>
      </c>
      <c r="AD717" s="86"/>
      <c r="AE717" s="77">
        <f>IF(AND($D717=0,$J717="Oil"),'AMI Ref (2)'!$K$5,IF(AND($D717=0,$J717="Gas"),'AMI Ref (2)'!$L$5,IF(AND($D717=0,$J717="Electric"),'AMI Ref (2)'!$M$5,IF(AND($D717=0,$J717="N/A"),0,0))))</f>
        <v>0</v>
      </c>
      <c r="AF717" s="77">
        <f>IF(AND($D717=1,$J717="Oil"),'AMI Ref (2)'!$K$6,IF(AND($D717=1,$J717="Gas"),'AMI Ref (2)'!$L$6,IF(AND($D717=1,$J717="Electric"),'AMI Ref (2)'!$M$6,IF(AND($D717=1,$J717="N/A"),0,0))))</f>
        <v>0</v>
      </c>
      <c r="AG717" s="77">
        <f>IF(AND($D717=2,$J717="Oil"),'AMI Ref (2)'!$K$7,IF(AND($D717=2,$J717="Gas"),'AMI Ref (2)'!$L$7,IF(AND($D717=2,$J717="Electric"),'AMI Ref (2)'!$M$7,IF(AND($D717=2,$J717="N/A"),0,0))))</f>
        <v>0</v>
      </c>
      <c r="AH717" s="77">
        <f>IF(AND($D717=3,$J717="Oil"),'AMI Ref (2)'!$K$8,IF(AND($D717=3,$J717="Gas"),'AMI Ref (2)'!$L$8,IF(AND($D717=3,$J717="Electric"),'AMI Ref (2)'!$M$8,IF(AND($D717=3,$J717="N/A"),0,0))))</f>
        <v>0</v>
      </c>
      <c r="AI717" s="77">
        <f>IF(AND($D717=4,$J717="Oil"),'AMI Ref (2)'!$K$9,IF(AND($D717=4,$J717="Gas"),'AMI Ref (2)'!$L$9,IF(AND($D717=4,$J717="Electric"),'AMI Ref (2)'!$M$9,IF(AND($D717=4,$J717="N/A"),0,0))))</f>
        <v>0</v>
      </c>
      <c r="AJ717" s="77">
        <f>IF(AND($D717=5,$J717="Oil"),'AMI Ref (2)'!$K$10,IF(AND($D717=5,$J717="Gas"),'AMI Ref (2)'!$L$10,IF(AND($D717=5,$J717="Electric"),'AMI Ref (2)'!$M$10,IF(AND($D717=5,$J717="N/A"),0,0))))</f>
        <v>0</v>
      </c>
      <c r="AK717" s="42"/>
      <c r="AL717" s="77">
        <f>IF(AND($D717=0,$K717="Oil"),'AMI Ref (2)'!$N$5,IF(AND($D717=0,$K717="Gas"),'AMI Ref (2)'!$O$5,IF(AND($D717=0,$K717="Electric"),'AMI Ref (2)'!$P$5,IF(AND($D717=0,$K717="N/A"),0,0))))</f>
        <v>0</v>
      </c>
      <c r="AM717" s="77">
        <f>IF(AND($D717=1,$K717="Oil"),'AMI Ref (2)'!$N$6,IF(AND($D717=1,$K717="Gas"),'AMI Ref (2)'!$O$6,IF(AND($D717=1,$K717="Electric"),'AMI Ref (2)'!$P$6,IF(AND($D717=1,$K717="N/A"),0,0))))</f>
        <v>0</v>
      </c>
      <c r="AN717" s="77">
        <f>IF(AND($D717=2,$K717="Oil"),'AMI Ref (2)'!$N$7,IF(AND($D717=2,$K717="Gas"),'AMI Ref (2)'!$O$7,IF(AND($D717=2,$K717="Electric"),'AMI Ref (2)'!$P$7,IF(AND($D717=2,$K717="N/A"),0,0))))</f>
        <v>0</v>
      </c>
      <c r="AO717" s="77">
        <f>IF(AND($D717=3,$K717="Oil"),'AMI Ref (2)'!$N$8,IF(AND($D717=3,$K717="Gas"),'AMI Ref (2)'!$O$8,IF(AND($D717=3,$K717="Electric"),'AMI Ref (2)'!$P$8,IF(AND($D717=3,$K717="N/A"),0,0))))</f>
        <v>0</v>
      </c>
      <c r="AP717" s="77">
        <f>IF(AND($D717=4,$K717="Oil"),'AMI Ref (2)'!$N$9,IF(AND($D717=4,$K717="Gas"),'AMI Ref (2)'!$O$9,IF(AND($D717=4,$K717="Electric"),'AMI Ref (2)'!$P$9,IF(AND($D717=4,$K717="N/A"),0,0))))</f>
        <v>0</v>
      </c>
      <c r="AQ717" s="77">
        <f>IF(AND($D717=5,$K717="Oil"),'AMI Ref (2)'!$N$10,IF(AND($D717=5,$K717="Gas"),'AMI Ref (2)'!$O$10,IF(AND($D717=5,$K717="Electric"),'AMI Ref (2)'!$P$10,IF(AND($D717=5,$K717="N/A"),0,0))))</f>
        <v>0</v>
      </c>
      <c r="AR717" s="86">
        <f t="shared" si="166"/>
        <v>0</v>
      </c>
      <c r="AS717" s="87" t="e">
        <f t="shared" si="167"/>
        <v>#N/A</v>
      </c>
    </row>
    <row r="718" spans="1:45" x14ac:dyDescent="0.2">
      <c r="A718" s="68">
        <v>716</v>
      </c>
      <c r="B718" s="79">
        <f>Input!E733</f>
        <v>0</v>
      </c>
      <c r="C718" s="79">
        <f>Input!F733</f>
        <v>0</v>
      </c>
      <c r="D718" s="79">
        <f>Input!G733</f>
        <v>0</v>
      </c>
      <c r="E718" s="79">
        <f>Input!H733</f>
        <v>0</v>
      </c>
      <c r="F718" s="80">
        <f>Input!I733</f>
        <v>0</v>
      </c>
      <c r="G718" s="80">
        <f>Input!J733</f>
        <v>0</v>
      </c>
      <c r="H718" s="79">
        <f>Input!K733</f>
        <v>0</v>
      </c>
      <c r="I718" s="79">
        <f>Input!L733</f>
        <v>0</v>
      </c>
      <c r="J718" s="79">
        <f>Input!M733</f>
        <v>0</v>
      </c>
      <c r="K718" s="79">
        <f>Input!N733</f>
        <v>0</v>
      </c>
      <c r="L718" s="79">
        <f>Input!O733</f>
        <v>0</v>
      </c>
      <c r="M718" s="81" t="str">
        <f t="shared" si="158"/>
        <v/>
      </c>
      <c r="N718" s="82">
        <f t="shared" si="159"/>
        <v>0</v>
      </c>
      <c r="O718" s="83">
        <f>Input!C733</f>
        <v>0</v>
      </c>
      <c r="P718" s="83"/>
      <c r="R718" s="11">
        <f t="shared" si="155"/>
        <v>0</v>
      </c>
      <c r="S718" s="15" t="str">
        <f t="shared" si="156"/>
        <v xml:space="preserve"> </v>
      </c>
      <c r="T718" s="15"/>
      <c r="U718" s="12">
        <f t="shared" si="160"/>
        <v>0</v>
      </c>
      <c r="V718" s="12">
        <f t="shared" si="161"/>
        <v>0</v>
      </c>
      <c r="W718" s="12">
        <f t="shared" si="162"/>
        <v>0</v>
      </c>
      <c r="X718" s="12">
        <f t="shared" si="163"/>
        <v>0</v>
      </c>
      <c r="Y718" s="12">
        <f t="shared" si="164"/>
        <v>0</v>
      </c>
      <c r="Z718" s="12">
        <f t="shared" si="165"/>
        <v>0</v>
      </c>
      <c r="AA718" s="12">
        <f t="shared" si="154"/>
        <v>0</v>
      </c>
      <c r="AB718" s="12" t="str">
        <f t="shared" si="157"/>
        <v>00</v>
      </c>
      <c r="AC718" s="85" t="e">
        <f>VLOOKUP(AB718,'AMI Ref (2)'!T:U,2,FALSE)</f>
        <v>#N/A</v>
      </c>
      <c r="AD718" s="86"/>
      <c r="AE718" s="77">
        <f>IF(AND($D718=0,$J718="Oil"),'AMI Ref (2)'!$K$5,IF(AND($D718=0,$J718="Gas"),'AMI Ref (2)'!$L$5,IF(AND($D718=0,$J718="Electric"),'AMI Ref (2)'!$M$5,IF(AND($D718=0,$J718="N/A"),0,0))))</f>
        <v>0</v>
      </c>
      <c r="AF718" s="77">
        <f>IF(AND($D718=1,$J718="Oil"),'AMI Ref (2)'!$K$6,IF(AND($D718=1,$J718="Gas"),'AMI Ref (2)'!$L$6,IF(AND($D718=1,$J718="Electric"),'AMI Ref (2)'!$M$6,IF(AND($D718=1,$J718="N/A"),0,0))))</f>
        <v>0</v>
      </c>
      <c r="AG718" s="77">
        <f>IF(AND($D718=2,$J718="Oil"),'AMI Ref (2)'!$K$7,IF(AND($D718=2,$J718="Gas"),'AMI Ref (2)'!$L$7,IF(AND($D718=2,$J718="Electric"),'AMI Ref (2)'!$M$7,IF(AND($D718=2,$J718="N/A"),0,0))))</f>
        <v>0</v>
      </c>
      <c r="AH718" s="77">
        <f>IF(AND($D718=3,$J718="Oil"),'AMI Ref (2)'!$K$8,IF(AND($D718=3,$J718="Gas"),'AMI Ref (2)'!$L$8,IF(AND($D718=3,$J718="Electric"),'AMI Ref (2)'!$M$8,IF(AND($D718=3,$J718="N/A"),0,0))))</f>
        <v>0</v>
      </c>
      <c r="AI718" s="77">
        <f>IF(AND($D718=4,$J718="Oil"),'AMI Ref (2)'!$K$9,IF(AND($D718=4,$J718="Gas"),'AMI Ref (2)'!$L$9,IF(AND($D718=4,$J718="Electric"),'AMI Ref (2)'!$M$9,IF(AND($D718=4,$J718="N/A"),0,0))))</f>
        <v>0</v>
      </c>
      <c r="AJ718" s="77">
        <f>IF(AND($D718=5,$J718="Oil"),'AMI Ref (2)'!$K$10,IF(AND($D718=5,$J718="Gas"),'AMI Ref (2)'!$L$10,IF(AND($D718=5,$J718="Electric"),'AMI Ref (2)'!$M$10,IF(AND($D718=5,$J718="N/A"),0,0))))</f>
        <v>0</v>
      </c>
      <c r="AK718" s="42"/>
      <c r="AL718" s="77">
        <f>IF(AND($D718=0,$K718="Oil"),'AMI Ref (2)'!$N$5,IF(AND($D718=0,$K718="Gas"),'AMI Ref (2)'!$O$5,IF(AND($D718=0,$K718="Electric"),'AMI Ref (2)'!$P$5,IF(AND($D718=0,$K718="N/A"),0,0))))</f>
        <v>0</v>
      </c>
      <c r="AM718" s="77">
        <f>IF(AND($D718=1,$K718="Oil"),'AMI Ref (2)'!$N$6,IF(AND($D718=1,$K718="Gas"),'AMI Ref (2)'!$O$6,IF(AND($D718=1,$K718="Electric"),'AMI Ref (2)'!$P$6,IF(AND($D718=1,$K718="N/A"),0,0))))</f>
        <v>0</v>
      </c>
      <c r="AN718" s="77">
        <f>IF(AND($D718=2,$K718="Oil"),'AMI Ref (2)'!$N$7,IF(AND($D718=2,$K718="Gas"),'AMI Ref (2)'!$O$7,IF(AND($D718=2,$K718="Electric"),'AMI Ref (2)'!$P$7,IF(AND($D718=2,$K718="N/A"),0,0))))</f>
        <v>0</v>
      </c>
      <c r="AO718" s="77">
        <f>IF(AND($D718=3,$K718="Oil"),'AMI Ref (2)'!$N$8,IF(AND($D718=3,$K718="Gas"),'AMI Ref (2)'!$O$8,IF(AND($D718=3,$K718="Electric"),'AMI Ref (2)'!$P$8,IF(AND($D718=3,$K718="N/A"),0,0))))</f>
        <v>0</v>
      </c>
      <c r="AP718" s="77">
        <f>IF(AND($D718=4,$K718="Oil"),'AMI Ref (2)'!$N$9,IF(AND($D718=4,$K718="Gas"),'AMI Ref (2)'!$O$9,IF(AND($D718=4,$K718="Electric"),'AMI Ref (2)'!$P$9,IF(AND($D718=4,$K718="N/A"),0,0))))</f>
        <v>0</v>
      </c>
      <c r="AQ718" s="77">
        <f>IF(AND($D718=5,$K718="Oil"),'AMI Ref (2)'!$N$10,IF(AND($D718=5,$K718="Gas"),'AMI Ref (2)'!$O$10,IF(AND($D718=5,$K718="Electric"),'AMI Ref (2)'!$P$10,IF(AND($D718=5,$K718="N/A"),0,0))))</f>
        <v>0</v>
      </c>
      <c r="AR718" s="86">
        <f t="shared" si="166"/>
        <v>0</v>
      </c>
      <c r="AS718" s="87" t="e">
        <f t="shared" si="167"/>
        <v>#N/A</v>
      </c>
    </row>
    <row r="719" spans="1:45" x14ac:dyDescent="0.2">
      <c r="A719" s="68">
        <v>717</v>
      </c>
      <c r="B719" s="79">
        <f>Input!E734</f>
        <v>0</v>
      </c>
      <c r="C719" s="79">
        <f>Input!F734</f>
        <v>0</v>
      </c>
      <c r="D719" s="79">
        <f>Input!G734</f>
        <v>0</v>
      </c>
      <c r="E719" s="79">
        <f>Input!H734</f>
        <v>0</v>
      </c>
      <c r="F719" s="80">
        <f>Input!I734</f>
        <v>0</v>
      </c>
      <c r="G719" s="80">
        <f>Input!J734</f>
        <v>0</v>
      </c>
      <c r="H719" s="79">
        <f>Input!K734</f>
        <v>0</v>
      </c>
      <c r="I719" s="79">
        <f>Input!L734</f>
        <v>0</v>
      </c>
      <c r="J719" s="79">
        <f>Input!M734</f>
        <v>0</v>
      </c>
      <c r="K719" s="79">
        <f>Input!N734</f>
        <v>0</v>
      </c>
      <c r="L719" s="79">
        <f>Input!O734</f>
        <v>0</v>
      </c>
      <c r="M719" s="81" t="str">
        <f t="shared" si="158"/>
        <v/>
      </c>
      <c r="N719" s="82">
        <f t="shared" si="159"/>
        <v>0</v>
      </c>
      <c r="O719" s="83">
        <f>Input!C734</f>
        <v>0</v>
      </c>
      <c r="P719" s="83"/>
      <c r="R719" s="11">
        <f t="shared" si="155"/>
        <v>0</v>
      </c>
      <c r="S719" s="15" t="str">
        <f t="shared" si="156"/>
        <v xml:space="preserve"> </v>
      </c>
      <c r="T719" s="15"/>
      <c r="U719" s="12">
        <f t="shared" si="160"/>
        <v>0</v>
      </c>
      <c r="V719" s="12">
        <f t="shared" si="161"/>
        <v>0</v>
      </c>
      <c r="W719" s="12">
        <f t="shared" si="162"/>
        <v>0</v>
      </c>
      <c r="X719" s="12">
        <f t="shared" si="163"/>
        <v>0</v>
      </c>
      <c r="Y719" s="12">
        <f t="shared" si="164"/>
        <v>0</v>
      </c>
      <c r="Z719" s="12">
        <f t="shared" si="165"/>
        <v>0</v>
      </c>
      <c r="AA719" s="12">
        <f t="shared" si="154"/>
        <v>0</v>
      </c>
      <c r="AB719" s="12" t="str">
        <f t="shared" si="157"/>
        <v>00</v>
      </c>
      <c r="AC719" s="85" t="e">
        <f>VLOOKUP(AB719,'AMI Ref (2)'!T:U,2,FALSE)</f>
        <v>#N/A</v>
      </c>
      <c r="AD719" s="86"/>
      <c r="AE719" s="77">
        <f>IF(AND($D719=0,$J719="Oil"),'AMI Ref (2)'!$K$5,IF(AND($D719=0,$J719="Gas"),'AMI Ref (2)'!$L$5,IF(AND($D719=0,$J719="Electric"),'AMI Ref (2)'!$M$5,IF(AND($D719=0,$J719="N/A"),0,0))))</f>
        <v>0</v>
      </c>
      <c r="AF719" s="77">
        <f>IF(AND($D719=1,$J719="Oil"),'AMI Ref (2)'!$K$6,IF(AND($D719=1,$J719="Gas"),'AMI Ref (2)'!$L$6,IF(AND($D719=1,$J719="Electric"),'AMI Ref (2)'!$M$6,IF(AND($D719=1,$J719="N/A"),0,0))))</f>
        <v>0</v>
      </c>
      <c r="AG719" s="77">
        <f>IF(AND($D719=2,$J719="Oil"),'AMI Ref (2)'!$K$7,IF(AND($D719=2,$J719="Gas"),'AMI Ref (2)'!$L$7,IF(AND($D719=2,$J719="Electric"),'AMI Ref (2)'!$M$7,IF(AND($D719=2,$J719="N/A"),0,0))))</f>
        <v>0</v>
      </c>
      <c r="AH719" s="77">
        <f>IF(AND($D719=3,$J719="Oil"),'AMI Ref (2)'!$K$8,IF(AND($D719=3,$J719="Gas"),'AMI Ref (2)'!$L$8,IF(AND($D719=3,$J719="Electric"),'AMI Ref (2)'!$M$8,IF(AND($D719=3,$J719="N/A"),0,0))))</f>
        <v>0</v>
      </c>
      <c r="AI719" s="77">
        <f>IF(AND($D719=4,$J719="Oil"),'AMI Ref (2)'!$K$9,IF(AND($D719=4,$J719="Gas"),'AMI Ref (2)'!$L$9,IF(AND($D719=4,$J719="Electric"),'AMI Ref (2)'!$M$9,IF(AND($D719=4,$J719="N/A"),0,0))))</f>
        <v>0</v>
      </c>
      <c r="AJ719" s="77">
        <f>IF(AND($D719=5,$J719="Oil"),'AMI Ref (2)'!$K$10,IF(AND($D719=5,$J719="Gas"),'AMI Ref (2)'!$L$10,IF(AND($D719=5,$J719="Electric"),'AMI Ref (2)'!$M$10,IF(AND($D719=5,$J719="N/A"),0,0))))</f>
        <v>0</v>
      </c>
      <c r="AK719" s="42"/>
      <c r="AL719" s="77">
        <f>IF(AND($D719=0,$K719="Oil"),'AMI Ref (2)'!$N$5,IF(AND($D719=0,$K719="Gas"),'AMI Ref (2)'!$O$5,IF(AND($D719=0,$K719="Electric"),'AMI Ref (2)'!$P$5,IF(AND($D719=0,$K719="N/A"),0,0))))</f>
        <v>0</v>
      </c>
      <c r="AM719" s="77">
        <f>IF(AND($D719=1,$K719="Oil"),'AMI Ref (2)'!$N$6,IF(AND($D719=1,$K719="Gas"),'AMI Ref (2)'!$O$6,IF(AND($D719=1,$K719="Electric"),'AMI Ref (2)'!$P$6,IF(AND($D719=1,$K719="N/A"),0,0))))</f>
        <v>0</v>
      </c>
      <c r="AN719" s="77">
        <f>IF(AND($D719=2,$K719="Oil"),'AMI Ref (2)'!$N$7,IF(AND($D719=2,$K719="Gas"),'AMI Ref (2)'!$O$7,IF(AND($D719=2,$K719="Electric"),'AMI Ref (2)'!$P$7,IF(AND($D719=2,$K719="N/A"),0,0))))</f>
        <v>0</v>
      </c>
      <c r="AO719" s="77">
        <f>IF(AND($D719=3,$K719="Oil"),'AMI Ref (2)'!$N$8,IF(AND($D719=3,$K719="Gas"),'AMI Ref (2)'!$O$8,IF(AND($D719=3,$K719="Electric"),'AMI Ref (2)'!$P$8,IF(AND($D719=3,$K719="N/A"),0,0))))</f>
        <v>0</v>
      </c>
      <c r="AP719" s="77">
        <f>IF(AND($D719=4,$K719="Oil"),'AMI Ref (2)'!$N$9,IF(AND($D719=4,$K719="Gas"),'AMI Ref (2)'!$O$9,IF(AND($D719=4,$K719="Electric"),'AMI Ref (2)'!$P$9,IF(AND($D719=4,$K719="N/A"),0,0))))</f>
        <v>0</v>
      </c>
      <c r="AQ719" s="77">
        <f>IF(AND($D719=5,$K719="Oil"),'AMI Ref (2)'!$N$10,IF(AND($D719=5,$K719="Gas"),'AMI Ref (2)'!$O$10,IF(AND($D719=5,$K719="Electric"),'AMI Ref (2)'!$P$10,IF(AND($D719=5,$K719="N/A"),0,0))))</f>
        <v>0</v>
      </c>
      <c r="AR719" s="86">
        <f t="shared" si="166"/>
        <v>0</v>
      </c>
      <c r="AS719" s="87" t="e">
        <f t="shared" si="167"/>
        <v>#N/A</v>
      </c>
    </row>
    <row r="720" spans="1:45" x14ac:dyDescent="0.2">
      <c r="A720" s="68">
        <v>718</v>
      </c>
      <c r="B720" s="79">
        <f>Input!E735</f>
        <v>0</v>
      </c>
      <c r="C720" s="79">
        <f>Input!F735</f>
        <v>0</v>
      </c>
      <c r="D720" s="79">
        <f>Input!G735</f>
        <v>0</v>
      </c>
      <c r="E720" s="79">
        <f>Input!H735</f>
        <v>0</v>
      </c>
      <c r="F720" s="80">
        <f>Input!I735</f>
        <v>0</v>
      </c>
      <c r="G720" s="80">
        <f>Input!J735</f>
        <v>0</v>
      </c>
      <c r="H720" s="79">
        <f>Input!K735</f>
        <v>0</v>
      </c>
      <c r="I720" s="79">
        <f>Input!L735</f>
        <v>0</v>
      </c>
      <c r="J720" s="79">
        <f>Input!M735</f>
        <v>0</v>
      </c>
      <c r="K720" s="79">
        <f>Input!N735</f>
        <v>0</v>
      </c>
      <c r="L720" s="79">
        <f>Input!O735</f>
        <v>0</v>
      </c>
      <c r="M720" s="81" t="str">
        <f t="shared" si="158"/>
        <v/>
      </c>
      <c r="N720" s="82">
        <f t="shared" si="159"/>
        <v>0</v>
      </c>
      <c r="O720" s="83">
        <f>Input!C735</f>
        <v>0</v>
      </c>
      <c r="P720" s="83"/>
      <c r="R720" s="11">
        <f t="shared" si="155"/>
        <v>0</v>
      </c>
      <c r="S720" s="15" t="str">
        <f t="shared" si="156"/>
        <v xml:space="preserve"> </v>
      </c>
      <c r="T720" s="15"/>
      <c r="U720" s="12">
        <f t="shared" si="160"/>
        <v>0</v>
      </c>
      <c r="V720" s="12">
        <f t="shared" si="161"/>
        <v>0</v>
      </c>
      <c r="W720" s="12">
        <f t="shared" si="162"/>
        <v>0</v>
      </c>
      <c r="X720" s="12">
        <f t="shared" si="163"/>
        <v>0</v>
      </c>
      <c r="Y720" s="12">
        <f t="shared" si="164"/>
        <v>0</v>
      </c>
      <c r="Z720" s="12">
        <f t="shared" si="165"/>
        <v>0</v>
      </c>
      <c r="AA720" s="12">
        <f t="shared" si="154"/>
        <v>0</v>
      </c>
      <c r="AB720" s="12" t="str">
        <f t="shared" si="157"/>
        <v>00</v>
      </c>
      <c r="AC720" s="85" t="e">
        <f>VLOOKUP(AB720,'AMI Ref (2)'!T:U,2,FALSE)</f>
        <v>#N/A</v>
      </c>
      <c r="AD720" s="86"/>
      <c r="AE720" s="77">
        <f>IF(AND($D720=0,$J720="Oil"),'AMI Ref (2)'!$K$5,IF(AND($D720=0,$J720="Gas"),'AMI Ref (2)'!$L$5,IF(AND($D720=0,$J720="Electric"),'AMI Ref (2)'!$M$5,IF(AND($D720=0,$J720="N/A"),0,0))))</f>
        <v>0</v>
      </c>
      <c r="AF720" s="77">
        <f>IF(AND($D720=1,$J720="Oil"),'AMI Ref (2)'!$K$6,IF(AND($D720=1,$J720="Gas"),'AMI Ref (2)'!$L$6,IF(AND($D720=1,$J720="Electric"),'AMI Ref (2)'!$M$6,IF(AND($D720=1,$J720="N/A"),0,0))))</f>
        <v>0</v>
      </c>
      <c r="AG720" s="77">
        <f>IF(AND($D720=2,$J720="Oil"),'AMI Ref (2)'!$K$7,IF(AND($D720=2,$J720="Gas"),'AMI Ref (2)'!$L$7,IF(AND($D720=2,$J720="Electric"),'AMI Ref (2)'!$M$7,IF(AND($D720=2,$J720="N/A"),0,0))))</f>
        <v>0</v>
      </c>
      <c r="AH720" s="77">
        <f>IF(AND($D720=3,$J720="Oil"),'AMI Ref (2)'!$K$8,IF(AND($D720=3,$J720="Gas"),'AMI Ref (2)'!$L$8,IF(AND($D720=3,$J720="Electric"),'AMI Ref (2)'!$M$8,IF(AND($D720=3,$J720="N/A"),0,0))))</f>
        <v>0</v>
      </c>
      <c r="AI720" s="77">
        <f>IF(AND($D720=4,$J720="Oil"),'AMI Ref (2)'!$K$9,IF(AND($D720=4,$J720="Gas"),'AMI Ref (2)'!$L$9,IF(AND($D720=4,$J720="Electric"),'AMI Ref (2)'!$M$9,IF(AND($D720=4,$J720="N/A"),0,0))))</f>
        <v>0</v>
      </c>
      <c r="AJ720" s="77">
        <f>IF(AND($D720=5,$J720="Oil"),'AMI Ref (2)'!$K$10,IF(AND($D720=5,$J720="Gas"),'AMI Ref (2)'!$L$10,IF(AND($D720=5,$J720="Electric"),'AMI Ref (2)'!$M$10,IF(AND($D720=5,$J720="N/A"),0,0))))</f>
        <v>0</v>
      </c>
      <c r="AK720" s="42"/>
      <c r="AL720" s="77">
        <f>IF(AND($D720=0,$K720="Oil"),'AMI Ref (2)'!$N$5,IF(AND($D720=0,$K720="Gas"),'AMI Ref (2)'!$O$5,IF(AND($D720=0,$K720="Electric"),'AMI Ref (2)'!$P$5,IF(AND($D720=0,$K720="N/A"),0,0))))</f>
        <v>0</v>
      </c>
      <c r="AM720" s="77">
        <f>IF(AND($D720=1,$K720="Oil"),'AMI Ref (2)'!$N$6,IF(AND($D720=1,$K720="Gas"),'AMI Ref (2)'!$O$6,IF(AND($D720=1,$K720="Electric"),'AMI Ref (2)'!$P$6,IF(AND($D720=1,$K720="N/A"),0,0))))</f>
        <v>0</v>
      </c>
      <c r="AN720" s="77">
        <f>IF(AND($D720=2,$K720="Oil"),'AMI Ref (2)'!$N$7,IF(AND($D720=2,$K720="Gas"),'AMI Ref (2)'!$O$7,IF(AND($D720=2,$K720="Electric"),'AMI Ref (2)'!$P$7,IF(AND($D720=2,$K720="N/A"),0,0))))</f>
        <v>0</v>
      </c>
      <c r="AO720" s="77">
        <f>IF(AND($D720=3,$K720="Oil"),'AMI Ref (2)'!$N$8,IF(AND($D720=3,$K720="Gas"),'AMI Ref (2)'!$O$8,IF(AND($D720=3,$K720="Electric"),'AMI Ref (2)'!$P$8,IF(AND($D720=3,$K720="N/A"),0,0))))</f>
        <v>0</v>
      </c>
      <c r="AP720" s="77">
        <f>IF(AND($D720=4,$K720="Oil"),'AMI Ref (2)'!$N$9,IF(AND($D720=4,$K720="Gas"),'AMI Ref (2)'!$O$9,IF(AND($D720=4,$K720="Electric"),'AMI Ref (2)'!$P$9,IF(AND($D720=4,$K720="N/A"),0,0))))</f>
        <v>0</v>
      </c>
      <c r="AQ720" s="77">
        <f>IF(AND($D720=5,$K720="Oil"),'AMI Ref (2)'!$N$10,IF(AND($D720=5,$K720="Gas"),'AMI Ref (2)'!$O$10,IF(AND($D720=5,$K720="Electric"),'AMI Ref (2)'!$P$10,IF(AND($D720=5,$K720="N/A"),0,0))))</f>
        <v>0</v>
      </c>
      <c r="AR720" s="86">
        <f t="shared" si="166"/>
        <v>0</v>
      </c>
      <c r="AS720" s="87" t="e">
        <f t="shared" si="167"/>
        <v>#N/A</v>
      </c>
    </row>
    <row r="721" spans="1:45" x14ac:dyDescent="0.2">
      <c r="A721" s="68">
        <v>719</v>
      </c>
      <c r="B721" s="79">
        <f>Input!E736</f>
        <v>0</v>
      </c>
      <c r="C721" s="79">
        <f>Input!F736</f>
        <v>0</v>
      </c>
      <c r="D721" s="79">
        <f>Input!G736</f>
        <v>0</v>
      </c>
      <c r="E721" s="79">
        <f>Input!H736</f>
        <v>0</v>
      </c>
      <c r="F721" s="80">
        <f>Input!I736</f>
        <v>0</v>
      </c>
      <c r="G721" s="80">
        <f>Input!J736</f>
        <v>0</v>
      </c>
      <c r="H721" s="79">
        <f>Input!K736</f>
        <v>0</v>
      </c>
      <c r="I721" s="79">
        <f>Input!L736</f>
        <v>0</v>
      </c>
      <c r="J721" s="79">
        <f>Input!M736</f>
        <v>0</v>
      </c>
      <c r="K721" s="79">
        <f>Input!N736</f>
        <v>0</v>
      </c>
      <c r="L721" s="79">
        <f>Input!O736</f>
        <v>0</v>
      </c>
      <c r="M721" s="81" t="str">
        <f t="shared" si="158"/>
        <v/>
      </c>
      <c r="N721" s="82">
        <f t="shared" si="159"/>
        <v>0</v>
      </c>
      <c r="O721" s="83">
        <f>Input!C736</f>
        <v>0</v>
      </c>
      <c r="P721" s="83"/>
      <c r="R721" s="11">
        <f t="shared" si="155"/>
        <v>0</v>
      </c>
      <c r="S721" s="15" t="str">
        <f t="shared" si="156"/>
        <v xml:space="preserve"> </v>
      </c>
      <c r="T721" s="15"/>
      <c r="U721" s="12">
        <f t="shared" si="160"/>
        <v>0</v>
      </c>
      <c r="V721" s="12">
        <f t="shared" si="161"/>
        <v>0</v>
      </c>
      <c r="W721" s="12">
        <f t="shared" si="162"/>
        <v>0</v>
      </c>
      <c r="X721" s="12">
        <f t="shared" si="163"/>
        <v>0</v>
      </c>
      <c r="Y721" s="12">
        <f t="shared" si="164"/>
        <v>0</v>
      </c>
      <c r="Z721" s="12">
        <f t="shared" si="165"/>
        <v>0</v>
      </c>
      <c r="AA721" s="12">
        <f t="shared" si="154"/>
        <v>0</v>
      </c>
      <c r="AB721" s="12" t="str">
        <f t="shared" si="157"/>
        <v>00</v>
      </c>
      <c r="AC721" s="85" t="e">
        <f>VLOOKUP(AB721,'AMI Ref (2)'!T:U,2,FALSE)</f>
        <v>#N/A</v>
      </c>
      <c r="AD721" s="86"/>
      <c r="AE721" s="77">
        <f>IF(AND($D721=0,$J721="Oil"),'AMI Ref (2)'!$K$5,IF(AND($D721=0,$J721="Gas"),'AMI Ref (2)'!$L$5,IF(AND($D721=0,$J721="Electric"),'AMI Ref (2)'!$M$5,IF(AND($D721=0,$J721="N/A"),0,0))))</f>
        <v>0</v>
      </c>
      <c r="AF721" s="77">
        <f>IF(AND($D721=1,$J721="Oil"),'AMI Ref (2)'!$K$6,IF(AND($D721=1,$J721="Gas"),'AMI Ref (2)'!$L$6,IF(AND($D721=1,$J721="Electric"),'AMI Ref (2)'!$M$6,IF(AND($D721=1,$J721="N/A"),0,0))))</f>
        <v>0</v>
      </c>
      <c r="AG721" s="77">
        <f>IF(AND($D721=2,$J721="Oil"),'AMI Ref (2)'!$K$7,IF(AND($D721=2,$J721="Gas"),'AMI Ref (2)'!$L$7,IF(AND($D721=2,$J721="Electric"),'AMI Ref (2)'!$M$7,IF(AND($D721=2,$J721="N/A"),0,0))))</f>
        <v>0</v>
      </c>
      <c r="AH721" s="77">
        <f>IF(AND($D721=3,$J721="Oil"),'AMI Ref (2)'!$K$8,IF(AND($D721=3,$J721="Gas"),'AMI Ref (2)'!$L$8,IF(AND($D721=3,$J721="Electric"),'AMI Ref (2)'!$M$8,IF(AND($D721=3,$J721="N/A"),0,0))))</f>
        <v>0</v>
      </c>
      <c r="AI721" s="77">
        <f>IF(AND($D721=4,$J721="Oil"),'AMI Ref (2)'!$K$9,IF(AND($D721=4,$J721="Gas"),'AMI Ref (2)'!$L$9,IF(AND($D721=4,$J721="Electric"),'AMI Ref (2)'!$M$9,IF(AND($D721=4,$J721="N/A"),0,0))))</f>
        <v>0</v>
      </c>
      <c r="AJ721" s="77">
        <f>IF(AND($D721=5,$J721="Oil"),'AMI Ref (2)'!$K$10,IF(AND($D721=5,$J721="Gas"),'AMI Ref (2)'!$L$10,IF(AND($D721=5,$J721="Electric"),'AMI Ref (2)'!$M$10,IF(AND($D721=5,$J721="N/A"),0,0))))</f>
        <v>0</v>
      </c>
      <c r="AK721" s="42"/>
      <c r="AL721" s="77">
        <f>IF(AND($D721=0,$K721="Oil"),'AMI Ref (2)'!$N$5,IF(AND($D721=0,$K721="Gas"),'AMI Ref (2)'!$O$5,IF(AND($D721=0,$K721="Electric"),'AMI Ref (2)'!$P$5,IF(AND($D721=0,$K721="N/A"),0,0))))</f>
        <v>0</v>
      </c>
      <c r="AM721" s="77">
        <f>IF(AND($D721=1,$K721="Oil"),'AMI Ref (2)'!$N$6,IF(AND($D721=1,$K721="Gas"),'AMI Ref (2)'!$O$6,IF(AND($D721=1,$K721="Electric"),'AMI Ref (2)'!$P$6,IF(AND($D721=1,$K721="N/A"),0,0))))</f>
        <v>0</v>
      </c>
      <c r="AN721" s="77">
        <f>IF(AND($D721=2,$K721="Oil"),'AMI Ref (2)'!$N$7,IF(AND($D721=2,$K721="Gas"),'AMI Ref (2)'!$O$7,IF(AND($D721=2,$K721="Electric"),'AMI Ref (2)'!$P$7,IF(AND($D721=2,$K721="N/A"),0,0))))</f>
        <v>0</v>
      </c>
      <c r="AO721" s="77">
        <f>IF(AND($D721=3,$K721="Oil"),'AMI Ref (2)'!$N$8,IF(AND($D721=3,$K721="Gas"),'AMI Ref (2)'!$O$8,IF(AND($D721=3,$K721="Electric"),'AMI Ref (2)'!$P$8,IF(AND($D721=3,$K721="N/A"),0,0))))</f>
        <v>0</v>
      </c>
      <c r="AP721" s="77">
        <f>IF(AND($D721=4,$K721="Oil"),'AMI Ref (2)'!$N$9,IF(AND($D721=4,$K721="Gas"),'AMI Ref (2)'!$O$9,IF(AND($D721=4,$K721="Electric"),'AMI Ref (2)'!$P$9,IF(AND($D721=4,$K721="N/A"),0,0))))</f>
        <v>0</v>
      </c>
      <c r="AQ721" s="77">
        <f>IF(AND($D721=5,$K721="Oil"),'AMI Ref (2)'!$N$10,IF(AND($D721=5,$K721="Gas"),'AMI Ref (2)'!$O$10,IF(AND($D721=5,$K721="Electric"),'AMI Ref (2)'!$P$10,IF(AND($D721=5,$K721="N/A"),0,0))))</f>
        <v>0</v>
      </c>
      <c r="AR721" s="86">
        <f t="shared" si="166"/>
        <v>0</v>
      </c>
      <c r="AS721" s="87" t="e">
        <f t="shared" si="167"/>
        <v>#N/A</v>
      </c>
    </row>
    <row r="722" spans="1:45" x14ac:dyDescent="0.2">
      <c r="A722" s="68">
        <v>720</v>
      </c>
      <c r="B722" s="79">
        <f>Input!E737</f>
        <v>0</v>
      </c>
      <c r="C722" s="79">
        <f>Input!F737</f>
        <v>0</v>
      </c>
      <c r="D722" s="79">
        <f>Input!G737</f>
        <v>0</v>
      </c>
      <c r="E722" s="79">
        <f>Input!H737</f>
        <v>0</v>
      </c>
      <c r="F722" s="80">
        <f>Input!I737</f>
        <v>0</v>
      </c>
      <c r="G722" s="80">
        <f>Input!J737</f>
        <v>0</v>
      </c>
      <c r="H722" s="79">
        <f>Input!K737</f>
        <v>0</v>
      </c>
      <c r="I722" s="79">
        <f>Input!L737</f>
        <v>0</v>
      </c>
      <c r="J722" s="79">
        <f>Input!M737</f>
        <v>0</v>
      </c>
      <c r="K722" s="79">
        <f>Input!N737</f>
        <v>0</v>
      </c>
      <c r="L722" s="79">
        <f>Input!O737</f>
        <v>0</v>
      </c>
      <c r="M722" s="81" t="str">
        <f t="shared" si="158"/>
        <v/>
      </c>
      <c r="N722" s="82">
        <f t="shared" si="159"/>
        <v>0</v>
      </c>
      <c r="O722" s="83">
        <f>Input!C737</f>
        <v>0</v>
      </c>
      <c r="P722" s="83"/>
      <c r="R722" s="11">
        <f t="shared" si="155"/>
        <v>0</v>
      </c>
      <c r="S722" s="15" t="str">
        <f t="shared" si="156"/>
        <v xml:space="preserve"> </v>
      </c>
      <c r="T722" s="15"/>
      <c r="U722" s="12">
        <f t="shared" si="160"/>
        <v>0</v>
      </c>
      <c r="V722" s="12">
        <f t="shared" si="161"/>
        <v>0</v>
      </c>
      <c r="W722" s="12">
        <f t="shared" si="162"/>
        <v>0</v>
      </c>
      <c r="X722" s="12">
        <f t="shared" si="163"/>
        <v>0</v>
      </c>
      <c r="Y722" s="12">
        <f t="shared" si="164"/>
        <v>0</v>
      </c>
      <c r="Z722" s="12">
        <f t="shared" si="165"/>
        <v>0</v>
      </c>
      <c r="AA722" s="12">
        <f t="shared" si="154"/>
        <v>0</v>
      </c>
      <c r="AB722" s="12" t="str">
        <f t="shared" si="157"/>
        <v>00</v>
      </c>
      <c r="AC722" s="85" t="e">
        <f>VLOOKUP(AB722,'AMI Ref (2)'!T:U,2,FALSE)</f>
        <v>#N/A</v>
      </c>
      <c r="AD722" s="86"/>
      <c r="AE722" s="77">
        <f>IF(AND($D722=0,$J722="Oil"),'AMI Ref (2)'!$K$5,IF(AND($D722=0,$J722="Gas"),'AMI Ref (2)'!$L$5,IF(AND($D722=0,$J722="Electric"),'AMI Ref (2)'!$M$5,IF(AND($D722=0,$J722="N/A"),0,0))))</f>
        <v>0</v>
      </c>
      <c r="AF722" s="77">
        <f>IF(AND($D722=1,$J722="Oil"),'AMI Ref (2)'!$K$6,IF(AND($D722=1,$J722="Gas"),'AMI Ref (2)'!$L$6,IF(AND($D722=1,$J722="Electric"),'AMI Ref (2)'!$M$6,IF(AND($D722=1,$J722="N/A"),0,0))))</f>
        <v>0</v>
      </c>
      <c r="AG722" s="77">
        <f>IF(AND($D722=2,$J722="Oil"),'AMI Ref (2)'!$K$7,IF(AND($D722=2,$J722="Gas"),'AMI Ref (2)'!$L$7,IF(AND($D722=2,$J722="Electric"),'AMI Ref (2)'!$M$7,IF(AND($D722=2,$J722="N/A"),0,0))))</f>
        <v>0</v>
      </c>
      <c r="AH722" s="77">
        <f>IF(AND($D722=3,$J722="Oil"),'AMI Ref (2)'!$K$8,IF(AND($D722=3,$J722="Gas"),'AMI Ref (2)'!$L$8,IF(AND($D722=3,$J722="Electric"),'AMI Ref (2)'!$M$8,IF(AND($D722=3,$J722="N/A"),0,0))))</f>
        <v>0</v>
      </c>
      <c r="AI722" s="77">
        <f>IF(AND($D722=4,$J722="Oil"),'AMI Ref (2)'!$K$9,IF(AND($D722=4,$J722="Gas"),'AMI Ref (2)'!$L$9,IF(AND($D722=4,$J722="Electric"),'AMI Ref (2)'!$M$9,IF(AND($D722=4,$J722="N/A"),0,0))))</f>
        <v>0</v>
      </c>
      <c r="AJ722" s="77">
        <f>IF(AND($D722=5,$J722="Oil"),'AMI Ref (2)'!$K$10,IF(AND($D722=5,$J722="Gas"),'AMI Ref (2)'!$L$10,IF(AND($D722=5,$J722="Electric"),'AMI Ref (2)'!$M$10,IF(AND($D722=5,$J722="N/A"),0,0))))</f>
        <v>0</v>
      </c>
      <c r="AK722" s="42"/>
      <c r="AL722" s="77">
        <f>IF(AND($D722=0,$K722="Oil"),'AMI Ref (2)'!$N$5,IF(AND($D722=0,$K722="Gas"),'AMI Ref (2)'!$O$5,IF(AND($D722=0,$K722="Electric"),'AMI Ref (2)'!$P$5,IF(AND($D722=0,$K722="N/A"),0,0))))</f>
        <v>0</v>
      </c>
      <c r="AM722" s="77">
        <f>IF(AND($D722=1,$K722="Oil"),'AMI Ref (2)'!$N$6,IF(AND($D722=1,$K722="Gas"),'AMI Ref (2)'!$O$6,IF(AND($D722=1,$K722="Electric"),'AMI Ref (2)'!$P$6,IF(AND($D722=1,$K722="N/A"),0,0))))</f>
        <v>0</v>
      </c>
      <c r="AN722" s="77">
        <f>IF(AND($D722=2,$K722="Oil"),'AMI Ref (2)'!$N$7,IF(AND($D722=2,$K722="Gas"),'AMI Ref (2)'!$O$7,IF(AND($D722=2,$K722="Electric"),'AMI Ref (2)'!$P$7,IF(AND($D722=2,$K722="N/A"),0,0))))</f>
        <v>0</v>
      </c>
      <c r="AO722" s="77">
        <f>IF(AND($D722=3,$K722="Oil"),'AMI Ref (2)'!$N$8,IF(AND($D722=3,$K722="Gas"),'AMI Ref (2)'!$O$8,IF(AND($D722=3,$K722="Electric"),'AMI Ref (2)'!$P$8,IF(AND($D722=3,$K722="N/A"),0,0))))</f>
        <v>0</v>
      </c>
      <c r="AP722" s="77">
        <f>IF(AND($D722=4,$K722="Oil"),'AMI Ref (2)'!$N$9,IF(AND($D722=4,$K722="Gas"),'AMI Ref (2)'!$O$9,IF(AND($D722=4,$K722="Electric"),'AMI Ref (2)'!$P$9,IF(AND($D722=4,$K722="N/A"),0,0))))</f>
        <v>0</v>
      </c>
      <c r="AQ722" s="77">
        <f>IF(AND($D722=5,$K722="Oil"),'AMI Ref (2)'!$N$10,IF(AND($D722=5,$K722="Gas"),'AMI Ref (2)'!$O$10,IF(AND($D722=5,$K722="Electric"),'AMI Ref (2)'!$P$10,IF(AND($D722=5,$K722="N/A"),0,0))))</f>
        <v>0</v>
      </c>
      <c r="AR722" s="86">
        <f t="shared" si="166"/>
        <v>0</v>
      </c>
      <c r="AS722" s="87" t="e">
        <f t="shared" si="167"/>
        <v>#N/A</v>
      </c>
    </row>
    <row r="723" spans="1:45" x14ac:dyDescent="0.2">
      <c r="A723" s="68">
        <v>721</v>
      </c>
      <c r="B723" s="79">
        <f>Input!E738</f>
        <v>0</v>
      </c>
      <c r="C723" s="79">
        <f>Input!F738</f>
        <v>0</v>
      </c>
      <c r="D723" s="79">
        <f>Input!G738</f>
        <v>0</v>
      </c>
      <c r="E723" s="79">
        <f>Input!H738</f>
        <v>0</v>
      </c>
      <c r="F723" s="80">
        <f>Input!I738</f>
        <v>0</v>
      </c>
      <c r="G723" s="80">
        <f>Input!J738</f>
        <v>0</v>
      </c>
      <c r="H723" s="79">
        <f>Input!K738</f>
        <v>0</v>
      </c>
      <c r="I723" s="79">
        <f>Input!L738</f>
        <v>0</v>
      </c>
      <c r="J723" s="79">
        <f>Input!M738</f>
        <v>0</v>
      </c>
      <c r="K723" s="79">
        <f>Input!N738</f>
        <v>0</v>
      </c>
      <c r="L723" s="79">
        <f>Input!O738</f>
        <v>0</v>
      </c>
      <c r="M723" s="81" t="str">
        <f t="shared" si="158"/>
        <v/>
      </c>
      <c r="N723" s="82">
        <f t="shared" si="159"/>
        <v>0</v>
      </c>
      <c r="O723" s="83">
        <f>Input!C738</f>
        <v>0</v>
      </c>
      <c r="P723" s="83"/>
      <c r="R723" s="11">
        <f t="shared" si="155"/>
        <v>0</v>
      </c>
      <c r="S723" s="15" t="str">
        <f t="shared" si="156"/>
        <v xml:space="preserve"> </v>
      </c>
      <c r="T723" s="15"/>
      <c r="U723" s="12">
        <f t="shared" si="160"/>
        <v>0</v>
      </c>
      <c r="V723" s="12">
        <f t="shared" si="161"/>
        <v>0</v>
      </c>
      <c r="W723" s="12">
        <f t="shared" si="162"/>
        <v>0</v>
      </c>
      <c r="X723" s="12">
        <f t="shared" si="163"/>
        <v>0</v>
      </c>
      <c r="Y723" s="12">
        <f t="shared" si="164"/>
        <v>0</v>
      </c>
      <c r="Z723" s="12">
        <f t="shared" si="165"/>
        <v>0</v>
      </c>
      <c r="AA723" s="12">
        <f t="shared" si="154"/>
        <v>0</v>
      </c>
      <c r="AB723" s="12" t="str">
        <f t="shared" si="157"/>
        <v>00</v>
      </c>
      <c r="AC723" s="85" t="e">
        <f>VLOOKUP(AB723,'AMI Ref (2)'!T:U,2,FALSE)</f>
        <v>#N/A</v>
      </c>
      <c r="AD723" s="86"/>
      <c r="AE723" s="77">
        <f>IF(AND($D723=0,$J723="Oil"),'AMI Ref (2)'!$K$5,IF(AND($D723=0,$J723="Gas"),'AMI Ref (2)'!$L$5,IF(AND($D723=0,$J723="Electric"),'AMI Ref (2)'!$M$5,IF(AND($D723=0,$J723="N/A"),0,0))))</f>
        <v>0</v>
      </c>
      <c r="AF723" s="77">
        <f>IF(AND($D723=1,$J723="Oil"),'AMI Ref (2)'!$K$6,IF(AND($D723=1,$J723="Gas"),'AMI Ref (2)'!$L$6,IF(AND($D723=1,$J723="Electric"),'AMI Ref (2)'!$M$6,IF(AND($D723=1,$J723="N/A"),0,0))))</f>
        <v>0</v>
      </c>
      <c r="AG723" s="77">
        <f>IF(AND($D723=2,$J723="Oil"),'AMI Ref (2)'!$K$7,IF(AND($D723=2,$J723="Gas"),'AMI Ref (2)'!$L$7,IF(AND($D723=2,$J723="Electric"),'AMI Ref (2)'!$M$7,IF(AND($D723=2,$J723="N/A"),0,0))))</f>
        <v>0</v>
      </c>
      <c r="AH723" s="77">
        <f>IF(AND($D723=3,$J723="Oil"),'AMI Ref (2)'!$K$8,IF(AND($D723=3,$J723="Gas"),'AMI Ref (2)'!$L$8,IF(AND($D723=3,$J723="Electric"),'AMI Ref (2)'!$M$8,IF(AND($D723=3,$J723="N/A"),0,0))))</f>
        <v>0</v>
      </c>
      <c r="AI723" s="77">
        <f>IF(AND($D723=4,$J723="Oil"),'AMI Ref (2)'!$K$9,IF(AND($D723=4,$J723="Gas"),'AMI Ref (2)'!$L$9,IF(AND($D723=4,$J723="Electric"),'AMI Ref (2)'!$M$9,IF(AND($D723=4,$J723="N/A"),0,0))))</f>
        <v>0</v>
      </c>
      <c r="AJ723" s="77">
        <f>IF(AND($D723=5,$J723="Oil"),'AMI Ref (2)'!$K$10,IF(AND($D723=5,$J723="Gas"),'AMI Ref (2)'!$L$10,IF(AND($D723=5,$J723="Electric"),'AMI Ref (2)'!$M$10,IF(AND($D723=5,$J723="N/A"),0,0))))</f>
        <v>0</v>
      </c>
      <c r="AK723" s="42"/>
      <c r="AL723" s="77">
        <f>IF(AND($D723=0,$K723="Oil"),'AMI Ref (2)'!$N$5,IF(AND($D723=0,$K723="Gas"),'AMI Ref (2)'!$O$5,IF(AND($D723=0,$K723="Electric"),'AMI Ref (2)'!$P$5,IF(AND($D723=0,$K723="N/A"),0,0))))</f>
        <v>0</v>
      </c>
      <c r="AM723" s="77">
        <f>IF(AND($D723=1,$K723="Oil"),'AMI Ref (2)'!$N$6,IF(AND($D723=1,$K723="Gas"),'AMI Ref (2)'!$O$6,IF(AND($D723=1,$K723="Electric"),'AMI Ref (2)'!$P$6,IF(AND($D723=1,$K723="N/A"),0,0))))</f>
        <v>0</v>
      </c>
      <c r="AN723" s="77">
        <f>IF(AND($D723=2,$K723="Oil"),'AMI Ref (2)'!$N$7,IF(AND($D723=2,$K723="Gas"),'AMI Ref (2)'!$O$7,IF(AND($D723=2,$K723="Electric"),'AMI Ref (2)'!$P$7,IF(AND($D723=2,$K723="N/A"),0,0))))</f>
        <v>0</v>
      </c>
      <c r="AO723" s="77">
        <f>IF(AND($D723=3,$K723="Oil"),'AMI Ref (2)'!$N$8,IF(AND($D723=3,$K723="Gas"),'AMI Ref (2)'!$O$8,IF(AND($D723=3,$K723="Electric"),'AMI Ref (2)'!$P$8,IF(AND($D723=3,$K723="N/A"),0,0))))</f>
        <v>0</v>
      </c>
      <c r="AP723" s="77">
        <f>IF(AND($D723=4,$K723="Oil"),'AMI Ref (2)'!$N$9,IF(AND($D723=4,$K723="Gas"),'AMI Ref (2)'!$O$9,IF(AND($D723=4,$K723="Electric"),'AMI Ref (2)'!$P$9,IF(AND($D723=4,$K723="N/A"),0,0))))</f>
        <v>0</v>
      </c>
      <c r="AQ723" s="77">
        <f>IF(AND($D723=5,$K723="Oil"),'AMI Ref (2)'!$N$10,IF(AND($D723=5,$K723="Gas"),'AMI Ref (2)'!$O$10,IF(AND($D723=5,$K723="Electric"),'AMI Ref (2)'!$P$10,IF(AND($D723=5,$K723="N/A"),0,0))))</f>
        <v>0</v>
      </c>
      <c r="AR723" s="86">
        <f t="shared" si="166"/>
        <v>0</v>
      </c>
      <c r="AS723" s="87" t="e">
        <f t="shared" si="167"/>
        <v>#N/A</v>
      </c>
    </row>
    <row r="724" spans="1:45" x14ac:dyDescent="0.2">
      <c r="A724" s="68">
        <v>722</v>
      </c>
      <c r="B724" s="79">
        <f>Input!E739</f>
        <v>0</v>
      </c>
      <c r="C724" s="79">
        <f>Input!F739</f>
        <v>0</v>
      </c>
      <c r="D724" s="79">
        <f>Input!G739</f>
        <v>0</v>
      </c>
      <c r="E724" s="79">
        <f>Input!H739</f>
        <v>0</v>
      </c>
      <c r="F724" s="80">
        <f>Input!I739</f>
        <v>0</v>
      </c>
      <c r="G724" s="80">
        <f>Input!J739</f>
        <v>0</v>
      </c>
      <c r="H724" s="79">
        <f>Input!K739</f>
        <v>0</v>
      </c>
      <c r="I724" s="79">
        <f>Input!L739</f>
        <v>0</v>
      </c>
      <c r="J724" s="79">
        <f>Input!M739</f>
        <v>0</v>
      </c>
      <c r="K724" s="79">
        <f>Input!N739</f>
        <v>0</v>
      </c>
      <c r="L724" s="79">
        <f>Input!O739</f>
        <v>0</v>
      </c>
      <c r="M724" s="81" t="str">
        <f t="shared" si="158"/>
        <v/>
      </c>
      <c r="N724" s="82">
        <f t="shared" si="159"/>
        <v>0</v>
      </c>
      <c r="O724" s="83">
        <f>Input!C739</f>
        <v>0</v>
      </c>
      <c r="P724" s="83"/>
      <c r="R724" s="11">
        <f t="shared" si="155"/>
        <v>0</v>
      </c>
      <c r="S724" s="15" t="str">
        <f t="shared" si="156"/>
        <v xml:space="preserve"> </v>
      </c>
      <c r="T724" s="15"/>
      <c r="U724" s="12">
        <f t="shared" si="160"/>
        <v>0</v>
      </c>
      <c r="V724" s="12">
        <f t="shared" si="161"/>
        <v>0</v>
      </c>
      <c r="W724" s="12">
        <f t="shared" si="162"/>
        <v>0</v>
      </c>
      <c r="X724" s="12">
        <f t="shared" si="163"/>
        <v>0</v>
      </c>
      <c r="Y724" s="12">
        <f t="shared" si="164"/>
        <v>0</v>
      </c>
      <c r="Z724" s="12">
        <f t="shared" si="165"/>
        <v>0</v>
      </c>
      <c r="AA724" s="12">
        <f t="shared" si="154"/>
        <v>0</v>
      </c>
      <c r="AB724" s="12" t="str">
        <f t="shared" si="157"/>
        <v>00</v>
      </c>
      <c r="AC724" s="85" t="e">
        <f>VLOOKUP(AB724,'AMI Ref (2)'!T:U,2,FALSE)</f>
        <v>#N/A</v>
      </c>
      <c r="AD724" s="86"/>
      <c r="AE724" s="77">
        <f>IF(AND($D724=0,$J724="Oil"),'AMI Ref (2)'!$K$5,IF(AND($D724=0,$J724="Gas"),'AMI Ref (2)'!$L$5,IF(AND($D724=0,$J724="Electric"),'AMI Ref (2)'!$M$5,IF(AND($D724=0,$J724="N/A"),0,0))))</f>
        <v>0</v>
      </c>
      <c r="AF724" s="77">
        <f>IF(AND($D724=1,$J724="Oil"),'AMI Ref (2)'!$K$6,IF(AND($D724=1,$J724="Gas"),'AMI Ref (2)'!$L$6,IF(AND($D724=1,$J724="Electric"),'AMI Ref (2)'!$M$6,IF(AND($D724=1,$J724="N/A"),0,0))))</f>
        <v>0</v>
      </c>
      <c r="AG724" s="77">
        <f>IF(AND($D724=2,$J724="Oil"),'AMI Ref (2)'!$K$7,IF(AND($D724=2,$J724="Gas"),'AMI Ref (2)'!$L$7,IF(AND($D724=2,$J724="Electric"),'AMI Ref (2)'!$M$7,IF(AND($D724=2,$J724="N/A"),0,0))))</f>
        <v>0</v>
      </c>
      <c r="AH724" s="77">
        <f>IF(AND($D724=3,$J724="Oil"),'AMI Ref (2)'!$K$8,IF(AND($D724=3,$J724="Gas"),'AMI Ref (2)'!$L$8,IF(AND($D724=3,$J724="Electric"),'AMI Ref (2)'!$M$8,IF(AND($D724=3,$J724="N/A"),0,0))))</f>
        <v>0</v>
      </c>
      <c r="AI724" s="77">
        <f>IF(AND($D724=4,$J724="Oil"),'AMI Ref (2)'!$K$9,IF(AND($D724=4,$J724="Gas"),'AMI Ref (2)'!$L$9,IF(AND($D724=4,$J724="Electric"),'AMI Ref (2)'!$M$9,IF(AND($D724=4,$J724="N/A"),0,0))))</f>
        <v>0</v>
      </c>
      <c r="AJ724" s="77">
        <f>IF(AND($D724=5,$J724="Oil"),'AMI Ref (2)'!$K$10,IF(AND($D724=5,$J724="Gas"),'AMI Ref (2)'!$L$10,IF(AND($D724=5,$J724="Electric"),'AMI Ref (2)'!$M$10,IF(AND($D724=5,$J724="N/A"),0,0))))</f>
        <v>0</v>
      </c>
      <c r="AK724" s="42"/>
      <c r="AL724" s="77">
        <f>IF(AND($D724=0,$K724="Oil"),'AMI Ref (2)'!$N$5,IF(AND($D724=0,$K724="Gas"),'AMI Ref (2)'!$O$5,IF(AND($D724=0,$K724="Electric"),'AMI Ref (2)'!$P$5,IF(AND($D724=0,$K724="N/A"),0,0))))</f>
        <v>0</v>
      </c>
      <c r="AM724" s="77">
        <f>IF(AND($D724=1,$K724="Oil"),'AMI Ref (2)'!$N$6,IF(AND($D724=1,$K724="Gas"),'AMI Ref (2)'!$O$6,IF(AND($D724=1,$K724="Electric"),'AMI Ref (2)'!$P$6,IF(AND($D724=1,$K724="N/A"),0,0))))</f>
        <v>0</v>
      </c>
      <c r="AN724" s="77">
        <f>IF(AND($D724=2,$K724="Oil"),'AMI Ref (2)'!$N$7,IF(AND($D724=2,$K724="Gas"),'AMI Ref (2)'!$O$7,IF(AND($D724=2,$K724="Electric"),'AMI Ref (2)'!$P$7,IF(AND($D724=2,$K724="N/A"),0,0))))</f>
        <v>0</v>
      </c>
      <c r="AO724" s="77">
        <f>IF(AND($D724=3,$K724="Oil"),'AMI Ref (2)'!$N$8,IF(AND($D724=3,$K724="Gas"),'AMI Ref (2)'!$O$8,IF(AND($D724=3,$K724="Electric"),'AMI Ref (2)'!$P$8,IF(AND($D724=3,$K724="N/A"),0,0))))</f>
        <v>0</v>
      </c>
      <c r="AP724" s="77">
        <f>IF(AND($D724=4,$K724="Oil"),'AMI Ref (2)'!$N$9,IF(AND($D724=4,$K724="Gas"),'AMI Ref (2)'!$O$9,IF(AND($D724=4,$K724="Electric"),'AMI Ref (2)'!$P$9,IF(AND($D724=4,$K724="N/A"),0,0))))</f>
        <v>0</v>
      </c>
      <c r="AQ724" s="77">
        <f>IF(AND($D724=5,$K724="Oil"),'AMI Ref (2)'!$N$10,IF(AND($D724=5,$K724="Gas"),'AMI Ref (2)'!$O$10,IF(AND($D724=5,$K724="Electric"),'AMI Ref (2)'!$P$10,IF(AND($D724=5,$K724="N/A"),0,0))))</f>
        <v>0</v>
      </c>
      <c r="AR724" s="86">
        <f t="shared" si="166"/>
        <v>0</v>
      </c>
      <c r="AS724" s="87" t="e">
        <f t="shared" si="167"/>
        <v>#N/A</v>
      </c>
    </row>
    <row r="725" spans="1:45" x14ac:dyDescent="0.2">
      <c r="A725" s="68">
        <v>723</v>
      </c>
      <c r="B725" s="79">
        <f>Input!E740</f>
        <v>0</v>
      </c>
      <c r="C725" s="79">
        <f>Input!F740</f>
        <v>0</v>
      </c>
      <c r="D725" s="79">
        <f>Input!G740</f>
        <v>0</v>
      </c>
      <c r="E725" s="79">
        <f>Input!H740</f>
        <v>0</v>
      </c>
      <c r="F725" s="80">
        <f>Input!I740</f>
        <v>0</v>
      </c>
      <c r="G725" s="80">
        <f>Input!J740</f>
        <v>0</v>
      </c>
      <c r="H725" s="79">
        <f>Input!K740</f>
        <v>0</v>
      </c>
      <c r="I725" s="79">
        <f>Input!L740</f>
        <v>0</v>
      </c>
      <c r="J725" s="79">
        <f>Input!M740</f>
        <v>0</v>
      </c>
      <c r="K725" s="79">
        <f>Input!N740</f>
        <v>0</v>
      </c>
      <c r="L725" s="79">
        <f>Input!O740</f>
        <v>0</v>
      </c>
      <c r="M725" s="81" t="str">
        <f t="shared" si="158"/>
        <v/>
      </c>
      <c r="N725" s="82">
        <f t="shared" si="159"/>
        <v>0</v>
      </c>
      <c r="O725" s="83">
        <f>Input!C740</f>
        <v>0</v>
      </c>
      <c r="P725" s="83"/>
      <c r="R725" s="11">
        <f t="shared" si="155"/>
        <v>0</v>
      </c>
      <c r="S725" s="15" t="str">
        <f t="shared" si="156"/>
        <v xml:space="preserve"> </v>
      </c>
      <c r="T725" s="15"/>
      <c r="U725" s="12">
        <f t="shared" si="160"/>
        <v>0</v>
      </c>
      <c r="V725" s="12">
        <f t="shared" si="161"/>
        <v>0</v>
      </c>
      <c r="W725" s="12">
        <f t="shared" si="162"/>
        <v>0</v>
      </c>
      <c r="X725" s="12">
        <f t="shared" si="163"/>
        <v>0</v>
      </c>
      <c r="Y725" s="12">
        <f t="shared" si="164"/>
        <v>0</v>
      </c>
      <c r="Z725" s="12">
        <f t="shared" si="165"/>
        <v>0</v>
      </c>
      <c r="AA725" s="12">
        <f t="shared" si="154"/>
        <v>0</v>
      </c>
      <c r="AB725" s="12" t="str">
        <f t="shared" si="157"/>
        <v>00</v>
      </c>
      <c r="AC725" s="85" t="e">
        <f>VLOOKUP(AB725,'AMI Ref (2)'!T:U,2,FALSE)</f>
        <v>#N/A</v>
      </c>
      <c r="AD725" s="86"/>
      <c r="AE725" s="77">
        <f>IF(AND($D725=0,$J725="Oil"),'AMI Ref (2)'!$K$5,IF(AND($D725=0,$J725="Gas"),'AMI Ref (2)'!$L$5,IF(AND($D725=0,$J725="Electric"),'AMI Ref (2)'!$M$5,IF(AND($D725=0,$J725="N/A"),0,0))))</f>
        <v>0</v>
      </c>
      <c r="AF725" s="77">
        <f>IF(AND($D725=1,$J725="Oil"),'AMI Ref (2)'!$K$6,IF(AND($D725=1,$J725="Gas"),'AMI Ref (2)'!$L$6,IF(AND($D725=1,$J725="Electric"),'AMI Ref (2)'!$M$6,IF(AND($D725=1,$J725="N/A"),0,0))))</f>
        <v>0</v>
      </c>
      <c r="AG725" s="77">
        <f>IF(AND($D725=2,$J725="Oil"),'AMI Ref (2)'!$K$7,IF(AND($D725=2,$J725="Gas"),'AMI Ref (2)'!$L$7,IF(AND($D725=2,$J725="Electric"),'AMI Ref (2)'!$M$7,IF(AND($D725=2,$J725="N/A"),0,0))))</f>
        <v>0</v>
      </c>
      <c r="AH725" s="77">
        <f>IF(AND($D725=3,$J725="Oil"),'AMI Ref (2)'!$K$8,IF(AND($D725=3,$J725="Gas"),'AMI Ref (2)'!$L$8,IF(AND($D725=3,$J725="Electric"),'AMI Ref (2)'!$M$8,IF(AND($D725=3,$J725="N/A"),0,0))))</f>
        <v>0</v>
      </c>
      <c r="AI725" s="77">
        <f>IF(AND($D725=4,$J725="Oil"),'AMI Ref (2)'!$K$9,IF(AND($D725=4,$J725="Gas"),'AMI Ref (2)'!$L$9,IF(AND($D725=4,$J725="Electric"),'AMI Ref (2)'!$M$9,IF(AND($D725=4,$J725="N/A"),0,0))))</f>
        <v>0</v>
      </c>
      <c r="AJ725" s="77">
        <f>IF(AND($D725=5,$J725="Oil"),'AMI Ref (2)'!$K$10,IF(AND($D725=5,$J725="Gas"),'AMI Ref (2)'!$L$10,IF(AND($D725=5,$J725="Electric"),'AMI Ref (2)'!$M$10,IF(AND($D725=5,$J725="N/A"),0,0))))</f>
        <v>0</v>
      </c>
      <c r="AK725" s="42"/>
      <c r="AL725" s="77">
        <f>IF(AND($D725=0,$K725="Oil"),'AMI Ref (2)'!$N$5,IF(AND($D725=0,$K725="Gas"),'AMI Ref (2)'!$O$5,IF(AND($D725=0,$K725="Electric"),'AMI Ref (2)'!$P$5,IF(AND($D725=0,$K725="N/A"),0,0))))</f>
        <v>0</v>
      </c>
      <c r="AM725" s="77">
        <f>IF(AND($D725=1,$K725="Oil"),'AMI Ref (2)'!$N$6,IF(AND($D725=1,$K725="Gas"),'AMI Ref (2)'!$O$6,IF(AND($D725=1,$K725="Electric"),'AMI Ref (2)'!$P$6,IF(AND($D725=1,$K725="N/A"),0,0))))</f>
        <v>0</v>
      </c>
      <c r="AN725" s="77">
        <f>IF(AND($D725=2,$K725="Oil"),'AMI Ref (2)'!$N$7,IF(AND($D725=2,$K725="Gas"),'AMI Ref (2)'!$O$7,IF(AND($D725=2,$K725="Electric"),'AMI Ref (2)'!$P$7,IF(AND($D725=2,$K725="N/A"),0,0))))</f>
        <v>0</v>
      </c>
      <c r="AO725" s="77">
        <f>IF(AND($D725=3,$K725="Oil"),'AMI Ref (2)'!$N$8,IF(AND($D725=3,$K725="Gas"),'AMI Ref (2)'!$O$8,IF(AND($D725=3,$K725="Electric"),'AMI Ref (2)'!$P$8,IF(AND($D725=3,$K725="N/A"),0,0))))</f>
        <v>0</v>
      </c>
      <c r="AP725" s="77">
        <f>IF(AND($D725=4,$K725="Oil"),'AMI Ref (2)'!$N$9,IF(AND($D725=4,$K725="Gas"),'AMI Ref (2)'!$O$9,IF(AND($D725=4,$K725="Electric"),'AMI Ref (2)'!$P$9,IF(AND($D725=4,$K725="N/A"),0,0))))</f>
        <v>0</v>
      </c>
      <c r="AQ725" s="77">
        <f>IF(AND($D725=5,$K725="Oil"),'AMI Ref (2)'!$N$10,IF(AND($D725=5,$K725="Gas"),'AMI Ref (2)'!$O$10,IF(AND($D725=5,$K725="Electric"),'AMI Ref (2)'!$P$10,IF(AND($D725=5,$K725="N/A"),0,0))))</f>
        <v>0</v>
      </c>
      <c r="AR725" s="86">
        <f t="shared" si="166"/>
        <v>0</v>
      </c>
      <c r="AS725" s="87" t="e">
        <f t="shared" si="167"/>
        <v>#N/A</v>
      </c>
    </row>
    <row r="726" spans="1:45" x14ac:dyDescent="0.2">
      <c r="A726" s="68">
        <v>724</v>
      </c>
      <c r="B726" s="79">
        <f>Input!E741</f>
        <v>0</v>
      </c>
      <c r="C726" s="79">
        <f>Input!F741</f>
        <v>0</v>
      </c>
      <c r="D726" s="79">
        <f>Input!G741</f>
        <v>0</v>
      </c>
      <c r="E726" s="79">
        <f>Input!H741</f>
        <v>0</v>
      </c>
      <c r="F726" s="80">
        <f>Input!I741</f>
        <v>0</v>
      </c>
      <c r="G726" s="80">
        <f>Input!J741</f>
        <v>0</v>
      </c>
      <c r="H726" s="79">
        <f>Input!K741</f>
        <v>0</v>
      </c>
      <c r="I726" s="79">
        <f>Input!L741</f>
        <v>0</v>
      </c>
      <c r="J726" s="79">
        <f>Input!M741</f>
        <v>0</v>
      </c>
      <c r="K726" s="79">
        <f>Input!N741</f>
        <v>0</v>
      </c>
      <c r="L726" s="79">
        <f>Input!O741</f>
        <v>0</v>
      </c>
      <c r="M726" s="81" t="str">
        <f t="shared" si="158"/>
        <v/>
      </c>
      <c r="N726" s="82">
        <f t="shared" si="159"/>
        <v>0</v>
      </c>
      <c r="O726" s="83">
        <f>Input!C741</f>
        <v>0</v>
      </c>
      <c r="P726" s="83"/>
      <c r="R726" s="11">
        <f t="shared" si="155"/>
        <v>0</v>
      </c>
      <c r="S726" s="15" t="str">
        <f t="shared" si="156"/>
        <v xml:space="preserve"> </v>
      </c>
      <c r="T726" s="15"/>
      <c r="U726" s="12">
        <f t="shared" si="160"/>
        <v>0</v>
      </c>
      <c r="V726" s="12">
        <f t="shared" si="161"/>
        <v>0</v>
      </c>
      <c r="W726" s="12">
        <f t="shared" si="162"/>
        <v>0</v>
      </c>
      <c r="X726" s="12">
        <f t="shared" si="163"/>
        <v>0</v>
      </c>
      <c r="Y726" s="12">
        <f t="shared" si="164"/>
        <v>0</v>
      </c>
      <c r="Z726" s="12">
        <f t="shared" si="165"/>
        <v>0</v>
      </c>
      <c r="AA726" s="12">
        <f t="shared" si="154"/>
        <v>0</v>
      </c>
      <c r="AB726" s="12" t="str">
        <f t="shared" si="157"/>
        <v>00</v>
      </c>
      <c r="AC726" s="85" t="e">
        <f>VLOOKUP(AB726,'AMI Ref (2)'!T:U,2,FALSE)</f>
        <v>#N/A</v>
      </c>
      <c r="AD726" s="86"/>
      <c r="AE726" s="77">
        <f>IF(AND($D726=0,$J726="Oil"),'AMI Ref (2)'!$K$5,IF(AND($D726=0,$J726="Gas"),'AMI Ref (2)'!$L$5,IF(AND($D726=0,$J726="Electric"),'AMI Ref (2)'!$M$5,IF(AND($D726=0,$J726="N/A"),0,0))))</f>
        <v>0</v>
      </c>
      <c r="AF726" s="77">
        <f>IF(AND($D726=1,$J726="Oil"),'AMI Ref (2)'!$K$6,IF(AND($D726=1,$J726="Gas"),'AMI Ref (2)'!$L$6,IF(AND($D726=1,$J726="Electric"),'AMI Ref (2)'!$M$6,IF(AND($D726=1,$J726="N/A"),0,0))))</f>
        <v>0</v>
      </c>
      <c r="AG726" s="77">
        <f>IF(AND($D726=2,$J726="Oil"),'AMI Ref (2)'!$K$7,IF(AND($D726=2,$J726="Gas"),'AMI Ref (2)'!$L$7,IF(AND($D726=2,$J726="Electric"),'AMI Ref (2)'!$M$7,IF(AND($D726=2,$J726="N/A"),0,0))))</f>
        <v>0</v>
      </c>
      <c r="AH726" s="77">
        <f>IF(AND($D726=3,$J726="Oil"),'AMI Ref (2)'!$K$8,IF(AND($D726=3,$J726="Gas"),'AMI Ref (2)'!$L$8,IF(AND($D726=3,$J726="Electric"),'AMI Ref (2)'!$M$8,IF(AND($D726=3,$J726="N/A"),0,0))))</f>
        <v>0</v>
      </c>
      <c r="AI726" s="77">
        <f>IF(AND($D726=4,$J726="Oil"),'AMI Ref (2)'!$K$9,IF(AND($D726=4,$J726="Gas"),'AMI Ref (2)'!$L$9,IF(AND($D726=4,$J726="Electric"),'AMI Ref (2)'!$M$9,IF(AND($D726=4,$J726="N/A"),0,0))))</f>
        <v>0</v>
      </c>
      <c r="AJ726" s="77">
        <f>IF(AND($D726=5,$J726="Oil"),'AMI Ref (2)'!$K$10,IF(AND($D726=5,$J726="Gas"),'AMI Ref (2)'!$L$10,IF(AND($D726=5,$J726="Electric"),'AMI Ref (2)'!$M$10,IF(AND($D726=5,$J726="N/A"),0,0))))</f>
        <v>0</v>
      </c>
      <c r="AK726" s="42"/>
      <c r="AL726" s="77">
        <f>IF(AND($D726=0,$K726="Oil"),'AMI Ref (2)'!$N$5,IF(AND($D726=0,$K726="Gas"),'AMI Ref (2)'!$O$5,IF(AND($D726=0,$K726="Electric"),'AMI Ref (2)'!$P$5,IF(AND($D726=0,$K726="N/A"),0,0))))</f>
        <v>0</v>
      </c>
      <c r="AM726" s="77">
        <f>IF(AND($D726=1,$K726="Oil"),'AMI Ref (2)'!$N$6,IF(AND($D726=1,$K726="Gas"),'AMI Ref (2)'!$O$6,IF(AND($D726=1,$K726="Electric"),'AMI Ref (2)'!$P$6,IF(AND($D726=1,$K726="N/A"),0,0))))</f>
        <v>0</v>
      </c>
      <c r="AN726" s="77">
        <f>IF(AND($D726=2,$K726="Oil"),'AMI Ref (2)'!$N$7,IF(AND($D726=2,$K726="Gas"),'AMI Ref (2)'!$O$7,IF(AND($D726=2,$K726="Electric"),'AMI Ref (2)'!$P$7,IF(AND($D726=2,$K726="N/A"),0,0))))</f>
        <v>0</v>
      </c>
      <c r="AO726" s="77">
        <f>IF(AND($D726=3,$K726="Oil"),'AMI Ref (2)'!$N$8,IF(AND($D726=3,$K726="Gas"),'AMI Ref (2)'!$O$8,IF(AND($D726=3,$K726="Electric"),'AMI Ref (2)'!$P$8,IF(AND($D726=3,$K726="N/A"),0,0))))</f>
        <v>0</v>
      </c>
      <c r="AP726" s="77">
        <f>IF(AND($D726=4,$K726="Oil"),'AMI Ref (2)'!$N$9,IF(AND($D726=4,$K726="Gas"),'AMI Ref (2)'!$O$9,IF(AND($D726=4,$K726="Electric"),'AMI Ref (2)'!$P$9,IF(AND($D726=4,$K726="N/A"),0,0))))</f>
        <v>0</v>
      </c>
      <c r="AQ726" s="77">
        <f>IF(AND($D726=5,$K726="Oil"),'AMI Ref (2)'!$N$10,IF(AND($D726=5,$K726="Gas"),'AMI Ref (2)'!$O$10,IF(AND($D726=5,$K726="Electric"),'AMI Ref (2)'!$P$10,IF(AND($D726=5,$K726="N/A"),0,0))))</f>
        <v>0</v>
      </c>
      <c r="AR726" s="86">
        <f t="shared" si="166"/>
        <v>0</v>
      </c>
      <c r="AS726" s="87" t="e">
        <f t="shared" si="167"/>
        <v>#N/A</v>
      </c>
    </row>
    <row r="727" spans="1:45" x14ac:dyDescent="0.2">
      <c r="A727" s="68">
        <v>725</v>
      </c>
      <c r="B727" s="79">
        <f>Input!E742</f>
        <v>0</v>
      </c>
      <c r="C727" s="79">
        <f>Input!F742</f>
        <v>0</v>
      </c>
      <c r="D727" s="79">
        <f>Input!G742</f>
        <v>0</v>
      </c>
      <c r="E727" s="79">
        <f>Input!H742</f>
        <v>0</v>
      </c>
      <c r="F727" s="80">
        <f>Input!I742</f>
        <v>0</v>
      </c>
      <c r="G727" s="80">
        <f>Input!J742</f>
        <v>0</v>
      </c>
      <c r="H727" s="79">
        <f>Input!K742</f>
        <v>0</v>
      </c>
      <c r="I727" s="79">
        <f>Input!L742</f>
        <v>0</v>
      </c>
      <c r="J727" s="79">
        <f>Input!M742</f>
        <v>0</v>
      </c>
      <c r="K727" s="79">
        <f>Input!N742</f>
        <v>0</v>
      </c>
      <c r="L727" s="79">
        <f>Input!O742</f>
        <v>0</v>
      </c>
      <c r="M727" s="81" t="str">
        <f t="shared" si="158"/>
        <v/>
      </c>
      <c r="N727" s="82">
        <f t="shared" si="159"/>
        <v>0</v>
      </c>
      <c r="O727" s="83">
        <f>Input!C742</f>
        <v>0</v>
      </c>
      <c r="P727" s="83"/>
      <c r="R727" s="11">
        <f t="shared" si="155"/>
        <v>0</v>
      </c>
      <c r="S727" s="15" t="str">
        <f t="shared" si="156"/>
        <v xml:space="preserve"> </v>
      </c>
      <c r="T727" s="15"/>
      <c r="U727" s="12">
        <f t="shared" si="160"/>
        <v>0</v>
      </c>
      <c r="V727" s="12">
        <f t="shared" si="161"/>
        <v>0</v>
      </c>
      <c r="W727" s="12">
        <f t="shared" si="162"/>
        <v>0</v>
      </c>
      <c r="X727" s="12">
        <f t="shared" si="163"/>
        <v>0</v>
      </c>
      <c r="Y727" s="12">
        <f t="shared" si="164"/>
        <v>0</v>
      </c>
      <c r="Z727" s="12">
        <f t="shared" si="165"/>
        <v>0</v>
      </c>
      <c r="AA727" s="12">
        <f t="shared" si="154"/>
        <v>0</v>
      </c>
      <c r="AB727" s="12" t="str">
        <f t="shared" si="157"/>
        <v>00</v>
      </c>
      <c r="AC727" s="85" t="e">
        <f>VLOOKUP(AB727,'AMI Ref (2)'!T:U,2,FALSE)</f>
        <v>#N/A</v>
      </c>
      <c r="AD727" s="86"/>
      <c r="AE727" s="77">
        <f>IF(AND($D727=0,$J727="Oil"),'AMI Ref (2)'!$K$5,IF(AND($D727=0,$J727="Gas"),'AMI Ref (2)'!$L$5,IF(AND($D727=0,$J727="Electric"),'AMI Ref (2)'!$M$5,IF(AND($D727=0,$J727="N/A"),0,0))))</f>
        <v>0</v>
      </c>
      <c r="AF727" s="77">
        <f>IF(AND($D727=1,$J727="Oil"),'AMI Ref (2)'!$K$6,IF(AND($D727=1,$J727="Gas"),'AMI Ref (2)'!$L$6,IF(AND($D727=1,$J727="Electric"),'AMI Ref (2)'!$M$6,IF(AND($D727=1,$J727="N/A"),0,0))))</f>
        <v>0</v>
      </c>
      <c r="AG727" s="77">
        <f>IF(AND($D727=2,$J727="Oil"),'AMI Ref (2)'!$K$7,IF(AND($D727=2,$J727="Gas"),'AMI Ref (2)'!$L$7,IF(AND($D727=2,$J727="Electric"),'AMI Ref (2)'!$M$7,IF(AND($D727=2,$J727="N/A"),0,0))))</f>
        <v>0</v>
      </c>
      <c r="AH727" s="77">
        <f>IF(AND($D727=3,$J727="Oil"),'AMI Ref (2)'!$K$8,IF(AND($D727=3,$J727="Gas"),'AMI Ref (2)'!$L$8,IF(AND($D727=3,$J727="Electric"),'AMI Ref (2)'!$M$8,IF(AND($D727=3,$J727="N/A"),0,0))))</f>
        <v>0</v>
      </c>
      <c r="AI727" s="77">
        <f>IF(AND($D727=4,$J727="Oil"),'AMI Ref (2)'!$K$9,IF(AND($D727=4,$J727="Gas"),'AMI Ref (2)'!$L$9,IF(AND($D727=4,$J727="Electric"),'AMI Ref (2)'!$M$9,IF(AND($D727=4,$J727="N/A"),0,0))))</f>
        <v>0</v>
      </c>
      <c r="AJ727" s="77">
        <f>IF(AND($D727=5,$J727="Oil"),'AMI Ref (2)'!$K$10,IF(AND($D727=5,$J727="Gas"),'AMI Ref (2)'!$L$10,IF(AND($D727=5,$J727="Electric"),'AMI Ref (2)'!$M$10,IF(AND($D727=5,$J727="N/A"),0,0))))</f>
        <v>0</v>
      </c>
      <c r="AK727" s="42"/>
      <c r="AL727" s="77">
        <f>IF(AND($D727=0,$K727="Oil"),'AMI Ref (2)'!$N$5,IF(AND($D727=0,$K727="Gas"),'AMI Ref (2)'!$O$5,IF(AND($D727=0,$K727="Electric"),'AMI Ref (2)'!$P$5,IF(AND($D727=0,$K727="N/A"),0,0))))</f>
        <v>0</v>
      </c>
      <c r="AM727" s="77">
        <f>IF(AND($D727=1,$K727="Oil"),'AMI Ref (2)'!$N$6,IF(AND($D727=1,$K727="Gas"),'AMI Ref (2)'!$O$6,IF(AND($D727=1,$K727="Electric"),'AMI Ref (2)'!$P$6,IF(AND($D727=1,$K727="N/A"),0,0))))</f>
        <v>0</v>
      </c>
      <c r="AN727" s="77">
        <f>IF(AND($D727=2,$K727="Oil"),'AMI Ref (2)'!$N$7,IF(AND($D727=2,$K727="Gas"),'AMI Ref (2)'!$O$7,IF(AND($D727=2,$K727="Electric"),'AMI Ref (2)'!$P$7,IF(AND($D727=2,$K727="N/A"),0,0))))</f>
        <v>0</v>
      </c>
      <c r="AO727" s="77">
        <f>IF(AND($D727=3,$K727="Oil"),'AMI Ref (2)'!$N$8,IF(AND($D727=3,$K727="Gas"),'AMI Ref (2)'!$O$8,IF(AND($D727=3,$K727="Electric"),'AMI Ref (2)'!$P$8,IF(AND($D727=3,$K727="N/A"),0,0))))</f>
        <v>0</v>
      </c>
      <c r="AP727" s="77">
        <f>IF(AND($D727=4,$K727="Oil"),'AMI Ref (2)'!$N$9,IF(AND($D727=4,$K727="Gas"),'AMI Ref (2)'!$O$9,IF(AND($D727=4,$K727="Electric"),'AMI Ref (2)'!$P$9,IF(AND($D727=4,$K727="N/A"),0,0))))</f>
        <v>0</v>
      </c>
      <c r="AQ727" s="77">
        <f>IF(AND($D727=5,$K727="Oil"),'AMI Ref (2)'!$N$10,IF(AND($D727=5,$K727="Gas"),'AMI Ref (2)'!$O$10,IF(AND($D727=5,$K727="Electric"),'AMI Ref (2)'!$P$10,IF(AND($D727=5,$K727="N/A"),0,0))))</f>
        <v>0</v>
      </c>
      <c r="AR727" s="86">
        <f t="shared" si="166"/>
        <v>0</v>
      </c>
      <c r="AS727" s="87" t="e">
        <f t="shared" si="167"/>
        <v>#N/A</v>
      </c>
    </row>
    <row r="728" spans="1:45" x14ac:dyDescent="0.2">
      <c r="A728" s="68">
        <v>726</v>
      </c>
      <c r="B728" s="79">
        <f>Input!E743</f>
        <v>0</v>
      </c>
      <c r="C728" s="79">
        <f>Input!F743</f>
        <v>0</v>
      </c>
      <c r="D728" s="79">
        <f>Input!G743</f>
        <v>0</v>
      </c>
      <c r="E728" s="79">
        <f>Input!H743</f>
        <v>0</v>
      </c>
      <c r="F728" s="80">
        <f>Input!I743</f>
        <v>0</v>
      </c>
      <c r="G728" s="80">
        <f>Input!J743</f>
        <v>0</v>
      </c>
      <c r="H728" s="79">
        <f>Input!K743</f>
        <v>0</v>
      </c>
      <c r="I728" s="79">
        <f>Input!L743</f>
        <v>0</v>
      </c>
      <c r="J728" s="79">
        <f>Input!M743</f>
        <v>0</v>
      </c>
      <c r="K728" s="79">
        <f>Input!N743</f>
        <v>0</v>
      </c>
      <c r="L728" s="79">
        <f>Input!O743</f>
        <v>0</v>
      </c>
      <c r="M728" s="81" t="str">
        <f t="shared" si="158"/>
        <v/>
      </c>
      <c r="N728" s="82">
        <f t="shared" si="159"/>
        <v>0</v>
      </c>
      <c r="O728" s="83">
        <f>Input!C743</f>
        <v>0</v>
      </c>
      <c r="P728" s="83"/>
      <c r="R728" s="11">
        <f t="shared" si="155"/>
        <v>0</v>
      </c>
      <c r="S728" s="15" t="str">
        <f t="shared" si="156"/>
        <v xml:space="preserve"> </v>
      </c>
      <c r="T728" s="15"/>
      <c r="U728" s="12">
        <f t="shared" si="160"/>
        <v>0</v>
      </c>
      <c r="V728" s="12">
        <f t="shared" si="161"/>
        <v>0</v>
      </c>
      <c r="W728" s="12">
        <f t="shared" si="162"/>
        <v>0</v>
      </c>
      <c r="X728" s="12">
        <f t="shared" si="163"/>
        <v>0</v>
      </c>
      <c r="Y728" s="12">
        <f t="shared" si="164"/>
        <v>0</v>
      </c>
      <c r="Z728" s="12">
        <f t="shared" si="165"/>
        <v>0</v>
      </c>
      <c r="AA728" s="12">
        <f t="shared" si="154"/>
        <v>0</v>
      </c>
      <c r="AB728" s="12" t="str">
        <f t="shared" si="157"/>
        <v>00</v>
      </c>
      <c r="AC728" s="85" t="e">
        <f>VLOOKUP(AB728,'AMI Ref (2)'!T:U,2,FALSE)</f>
        <v>#N/A</v>
      </c>
      <c r="AD728" s="86"/>
      <c r="AE728" s="77">
        <f>IF(AND($D728=0,$J728="Oil"),'AMI Ref (2)'!$K$5,IF(AND($D728=0,$J728="Gas"),'AMI Ref (2)'!$L$5,IF(AND($D728=0,$J728="Electric"),'AMI Ref (2)'!$M$5,IF(AND($D728=0,$J728="N/A"),0,0))))</f>
        <v>0</v>
      </c>
      <c r="AF728" s="77">
        <f>IF(AND($D728=1,$J728="Oil"),'AMI Ref (2)'!$K$6,IF(AND($D728=1,$J728="Gas"),'AMI Ref (2)'!$L$6,IF(AND($D728=1,$J728="Electric"),'AMI Ref (2)'!$M$6,IF(AND($D728=1,$J728="N/A"),0,0))))</f>
        <v>0</v>
      </c>
      <c r="AG728" s="77">
        <f>IF(AND($D728=2,$J728="Oil"),'AMI Ref (2)'!$K$7,IF(AND($D728=2,$J728="Gas"),'AMI Ref (2)'!$L$7,IF(AND($D728=2,$J728="Electric"),'AMI Ref (2)'!$M$7,IF(AND($D728=2,$J728="N/A"),0,0))))</f>
        <v>0</v>
      </c>
      <c r="AH728" s="77">
        <f>IF(AND($D728=3,$J728="Oil"),'AMI Ref (2)'!$K$8,IF(AND($D728=3,$J728="Gas"),'AMI Ref (2)'!$L$8,IF(AND($D728=3,$J728="Electric"),'AMI Ref (2)'!$M$8,IF(AND($D728=3,$J728="N/A"),0,0))))</f>
        <v>0</v>
      </c>
      <c r="AI728" s="77">
        <f>IF(AND($D728=4,$J728="Oil"),'AMI Ref (2)'!$K$9,IF(AND($D728=4,$J728="Gas"),'AMI Ref (2)'!$L$9,IF(AND($D728=4,$J728="Electric"),'AMI Ref (2)'!$M$9,IF(AND($D728=4,$J728="N/A"),0,0))))</f>
        <v>0</v>
      </c>
      <c r="AJ728" s="77">
        <f>IF(AND($D728=5,$J728="Oil"),'AMI Ref (2)'!$K$10,IF(AND($D728=5,$J728="Gas"),'AMI Ref (2)'!$L$10,IF(AND($D728=5,$J728="Electric"),'AMI Ref (2)'!$M$10,IF(AND($D728=5,$J728="N/A"),0,0))))</f>
        <v>0</v>
      </c>
      <c r="AK728" s="42"/>
      <c r="AL728" s="77">
        <f>IF(AND($D728=0,$K728="Oil"),'AMI Ref (2)'!$N$5,IF(AND($D728=0,$K728="Gas"),'AMI Ref (2)'!$O$5,IF(AND($D728=0,$K728="Electric"),'AMI Ref (2)'!$P$5,IF(AND($D728=0,$K728="N/A"),0,0))))</f>
        <v>0</v>
      </c>
      <c r="AM728" s="77">
        <f>IF(AND($D728=1,$K728="Oil"),'AMI Ref (2)'!$N$6,IF(AND($D728=1,$K728="Gas"),'AMI Ref (2)'!$O$6,IF(AND($D728=1,$K728="Electric"),'AMI Ref (2)'!$P$6,IF(AND($D728=1,$K728="N/A"),0,0))))</f>
        <v>0</v>
      </c>
      <c r="AN728" s="77">
        <f>IF(AND($D728=2,$K728="Oil"),'AMI Ref (2)'!$N$7,IF(AND($D728=2,$K728="Gas"),'AMI Ref (2)'!$O$7,IF(AND($D728=2,$K728="Electric"),'AMI Ref (2)'!$P$7,IF(AND($D728=2,$K728="N/A"),0,0))))</f>
        <v>0</v>
      </c>
      <c r="AO728" s="77">
        <f>IF(AND($D728=3,$K728="Oil"),'AMI Ref (2)'!$N$8,IF(AND($D728=3,$K728="Gas"),'AMI Ref (2)'!$O$8,IF(AND($D728=3,$K728="Electric"),'AMI Ref (2)'!$P$8,IF(AND($D728=3,$K728="N/A"),0,0))))</f>
        <v>0</v>
      </c>
      <c r="AP728" s="77">
        <f>IF(AND($D728=4,$K728="Oil"),'AMI Ref (2)'!$N$9,IF(AND($D728=4,$K728="Gas"),'AMI Ref (2)'!$O$9,IF(AND($D728=4,$K728="Electric"),'AMI Ref (2)'!$P$9,IF(AND($D728=4,$K728="N/A"),0,0))))</f>
        <v>0</v>
      </c>
      <c r="AQ728" s="77">
        <f>IF(AND($D728=5,$K728="Oil"),'AMI Ref (2)'!$N$10,IF(AND($D728=5,$K728="Gas"),'AMI Ref (2)'!$O$10,IF(AND($D728=5,$K728="Electric"),'AMI Ref (2)'!$P$10,IF(AND($D728=5,$K728="N/A"),0,0))))</f>
        <v>0</v>
      </c>
      <c r="AR728" s="86">
        <f t="shared" si="166"/>
        <v>0</v>
      </c>
      <c r="AS728" s="87" t="e">
        <f t="shared" si="167"/>
        <v>#N/A</v>
      </c>
    </row>
    <row r="729" spans="1:45" x14ac:dyDescent="0.2">
      <c r="A729" s="68">
        <v>727</v>
      </c>
      <c r="B729" s="79">
        <f>Input!E744</f>
        <v>0</v>
      </c>
      <c r="C729" s="79">
        <f>Input!F744</f>
        <v>0</v>
      </c>
      <c r="D729" s="79">
        <f>Input!G744</f>
        <v>0</v>
      </c>
      <c r="E729" s="79">
        <f>Input!H744</f>
        <v>0</v>
      </c>
      <c r="F729" s="80">
        <f>Input!I744</f>
        <v>0</v>
      </c>
      <c r="G729" s="80">
        <f>Input!J744</f>
        <v>0</v>
      </c>
      <c r="H729" s="79">
        <f>Input!K744</f>
        <v>0</v>
      </c>
      <c r="I729" s="79">
        <f>Input!L744</f>
        <v>0</v>
      </c>
      <c r="J729" s="79">
        <f>Input!M744</f>
        <v>0</v>
      </c>
      <c r="K729" s="79">
        <f>Input!N744</f>
        <v>0</v>
      </c>
      <c r="L729" s="79">
        <f>Input!O744</f>
        <v>0</v>
      </c>
      <c r="M729" s="81" t="str">
        <f t="shared" si="158"/>
        <v/>
      </c>
      <c r="N729" s="82">
        <f t="shared" si="159"/>
        <v>0</v>
      </c>
      <c r="O729" s="83">
        <f>Input!C744</f>
        <v>0</v>
      </c>
      <c r="P729" s="83"/>
      <c r="R729" s="11">
        <f t="shared" si="155"/>
        <v>0</v>
      </c>
      <c r="S729" s="15" t="str">
        <f t="shared" si="156"/>
        <v xml:space="preserve"> </v>
      </c>
      <c r="T729" s="15"/>
      <c r="U729" s="12">
        <f t="shared" si="160"/>
        <v>0</v>
      </c>
      <c r="V729" s="12">
        <f t="shared" si="161"/>
        <v>0</v>
      </c>
      <c r="W729" s="12">
        <f t="shared" si="162"/>
        <v>0</v>
      </c>
      <c r="X729" s="12">
        <f t="shared" si="163"/>
        <v>0</v>
      </c>
      <c r="Y729" s="12">
        <f t="shared" si="164"/>
        <v>0</v>
      </c>
      <c r="Z729" s="12">
        <f t="shared" si="165"/>
        <v>0</v>
      </c>
      <c r="AA729" s="12">
        <f t="shared" si="154"/>
        <v>0</v>
      </c>
      <c r="AB729" s="12" t="str">
        <f t="shared" si="157"/>
        <v>00</v>
      </c>
      <c r="AC729" s="85" t="e">
        <f>VLOOKUP(AB729,'AMI Ref (2)'!T:U,2,FALSE)</f>
        <v>#N/A</v>
      </c>
      <c r="AD729" s="86"/>
      <c r="AE729" s="77">
        <f>IF(AND($D729=0,$J729="Oil"),'AMI Ref (2)'!$K$5,IF(AND($D729=0,$J729="Gas"),'AMI Ref (2)'!$L$5,IF(AND($D729=0,$J729="Electric"),'AMI Ref (2)'!$M$5,IF(AND($D729=0,$J729="N/A"),0,0))))</f>
        <v>0</v>
      </c>
      <c r="AF729" s="77">
        <f>IF(AND($D729=1,$J729="Oil"),'AMI Ref (2)'!$K$6,IF(AND($D729=1,$J729="Gas"),'AMI Ref (2)'!$L$6,IF(AND($D729=1,$J729="Electric"),'AMI Ref (2)'!$M$6,IF(AND($D729=1,$J729="N/A"),0,0))))</f>
        <v>0</v>
      </c>
      <c r="AG729" s="77">
        <f>IF(AND($D729=2,$J729="Oil"),'AMI Ref (2)'!$K$7,IF(AND($D729=2,$J729="Gas"),'AMI Ref (2)'!$L$7,IF(AND($D729=2,$J729="Electric"),'AMI Ref (2)'!$M$7,IF(AND($D729=2,$J729="N/A"),0,0))))</f>
        <v>0</v>
      </c>
      <c r="AH729" s="77">
        <f>IF(AND($D729=3,$J729="Oil"),'AMI Ref (2)'!$K$8,IF(AND($D729=3,$J729="Gas"),'AMI Ref (2)'!$L$8,IF(AND($D729=3,$J729="Electric"),'AMI Ref (2)'!$M$8,IF(AND($D729=3,$J729="N/A"),0,0))))</f>
        <v>0</v>
      </c>
      <c r="AI729" s="77">
        <f>IF(AND($D729=4,$J729="Oil"),'AMI Ref (2)'!$K$9,IF(AND($D729=4,$J729="Gas"),'AMI Ref (2)'!$L$9,IF(AND($D729=4,$J729="Electric"),'AMI Ref (2)'!$M$9,IF(AND($D729=4,$J729="N/A"),0,0))))</f>
        <v>0</v>
      </c>
      <c r="AJ729" s="77">
        <f>IF(AND($D729=5,$J729="Oil"),'AMI Ref (2)'!$K$10,IF(AND($D729=5,$J729="Gas"),'AMI Ref (2)'!$L$10,IF(AND($D729=5,$J729="Electric"),'AMI Ref (2)'!$M$10,IF(AND($D729=5,$J729="N/A"),0,0))))</f>
        <v>0</v>
      </c>
      <c r="AK729" s="42"/>
      <c r="AL729" s="77">
        <f>IF(AND($D729=0,$K729="Oil"),'AMI Ref (2)'!$N$5,IF(AND($D729=0,$K729="Gas"),'AMI Ref (2)'!$O$5,IF(AND($D729=0,$K729="Electric"),'AMI Ref (2)'!$P$5,IF(AND($D729=0,$K729="N/A"),0,0))))</f>
        <v>0</v>
      </c>
      <c r="AM729" s="77">
        <f>IF(AND($D729=1,$K729="Oil"),'AMI Ref (2)'!$N$6,IF(AND($D729=1,$K729="Gas"),'AMI Ref (2)'!$O$6,IF(AND($D729=1,$K729="Electric"),'AMI Ref (2)'!$P$6,IF(AND($D729=1,$K729="N/A"),0,0))))</f>
        <v>0</v>
      </c>
      <c r="AN729" s="77">
        <f>IF(AND($D729=2,$K729="Oil"),'AMI Ref (2)'!$N$7,IF(AND($D729=2,$K729="Gas"),'AMI Ref (2)'!$O$7,IF(AND($D729=2,$K729="Electric"),'AMI Ref (2)'!$P$7,IF(AND($D729=2,$K729="N/A"),0,0))))</f>
        <v>0</v>
      </c>
      <c r="AO729" s="77">
        <f>IF(AND($D729=3,$K729="Oil"),'AMI Ref (2)'!$N$8,IF(AND($D729=3,$K729="Gas"),'AMI Ref (2)'!$O$8,IF(AND($D729=3,$K729="Electric"),'AMI Ref (2)'!$P$8,IF(AND($D729=3,$K729="N/A"),0,0))))</f>
        <v>0</v>
      </c>
      <c r="AP729" s="77">
        <f>IF(AND($D729=4,$K729="Oil"),'AMI Ref (2)'!$N$9,IF(AND($D729=4,$K729="Gas"),'AMI Ref (2)'!$O$9,IF(AND($D729=4,$K729="Electric"),'AMI Ref (2)'!$P$9,IF(AND($D729=4,$K729="N/A"),0,0))))</f>
        <v>0</v>
      </c>
      <c r="AQ729" s="77">
        <f>IF(AND($D729=5,$K729="Oil"),'AMI Ref (2)'!$N$10,IF(AND($D729=5,$K729="Gas"),'AMI Ref (2)'!$O$10,IF(AND($D729=5,$K729="Electric"),'AMI Ref (2)'!$P$10,IF(AND($D729=5,$K729="N/A"),0,0))))</f>
        <v>0</v>
      </c>
      <c r="AR729" s="86">
        <f t="shared" si="166"/>
        <v>0</v>
      </c>
      <c r="AS729" s="87" t="e">
        <f t="shared" si="167"/>
        <v>#N/A</v>
      </c>
    </row>
    <row r="730" spans="1:45" x14ac:dyDescent="0.2">
      <c r="A730" s="68">
        <v>728</v>
      </c>
      <c r="B730" s="79">
        <f>Input!E745</f>
        <v>0</v>
      </c>
      <c r="C730" s="79">
        <f>Input!F745</f>
        <v>0</v>
      </c>
      <c r="D730" s="79">
        <f>Input!G745</f>
        <v>0</v>
      </c>
      <c r="E730" s="79">
        <f>Input!H745</f>
        <v>0</v>
      </c>
      <c r="F730" s="80">
        <f>Input!I745</f>
        <v>0</v>
      </c>
      <c r="G730" s="80">
        <f>Input!J745</f>
        <v>0</v>
      </c>
      <c r="H730" s="79">
        <f>Input!K745</f>
        <v>0</v>
      </c>
      <c r="I730" s="79">
        <f>Input!L745</f>
        <v>0</v>
      </c>
      <c r="J730" s="79">
        <f>Input!M745</f>
        <v>0</v>
      </c>
      <c r="K730" s="79">
        <f>Input!N745</f>
        <v>0</v>
      </c>
      <c r="L730" s="79">
        <f>Input!O745</f>
        <v>0</v>
      </c>
      <c r="M730" s="81" t="str">
        <f t="shared" si="158"/>
        <v/>
      </c>
      <c r="N730" s="82">
        <f t="shared" si="159"/>
        <v>0</v>
      </c>
      <c r="O730" s="83">
        <f>Input!C745</f>
        <v>0</v>
      </c>
      <c r="P730" s="83"/>
      <c r="R730" s="11">
        <f t="shared" si="155"/>
        <v>0</v>
      </c>
      <c r="S730" s="15" t="str">
        <f t="shared" si="156"/>
        <v xml:space="preserve"> </v>
      </c>
      <c r="T730" s="15"/>
      <c r="U730" s="12">
        <f t="shared" si="160"/>
        <v>0</v>
      </c>
      <c r="V730" s="12">
        <f t="shared" si="161"/>
        <v>0</v>
      </c>
      <c r="W730" s="12">
        <f t="shared" si="162"/>
        <v>0</v>
      </c>
      <c r="X730" s="12">
        <f t="shared" si="163"/>
        <v>0</v>
      </c>
      <c r="Y730" s="12">
        <f t="shared" si="164"/>
        <v>0</v>
      </c>
      <c r="Z730" s="12">
        <f t="shared" si="165"/>
        <v>0</v>
      </c>
      <c r="AA730" s="12">
        <f t="shared" si="154"/>
        <v>0</v>
      </c>
      <c r="AB730" s="12" t="str">
        <f t="shared" si="157"/>
        <v>00</v>
      </c>
      <c r="AC730" s="85" t="e">
        <f>VLOOKUP(AB730,'AMI Ref (2)'!T:U,2,FALSE)</f>
        <v>#N/A</v>
      </c>
      <c r="AD730" s="86"/>
      <c r="AE730" s="77">
        <f>IF(AND($D730=0,$J730="Oil"),'AMI Ref (2)'!$K$5,IF(AND($D730=0,$J730="Gas"),'AMI Ref (2)'!$L$5,IF(AND($D730=0,$J730="Electric"),'AMI Ref (2)'!$M$5,IF(AND($D730=0,$J730="N/A"),0,0))))</f>
        <v>0</v>
      </c>
      <c r="AF730" s="77">
        <f>IF(AND($D730=1,$J730="Oil"),'AMI Ref (2)'!$K$6,IF(AND($D730=1,$J730="Gas"),'AMI Ref (2)'!$L$6,IF(AND($D730=1,$J730="Electric"),'AMI Ref (2)'!$M$6,IF(AND($D730=1,$J730="N/A"),0,0))))</f>
        <v>0</v>
      </c>
      <c r="AG730" s="77">
        <f>IF(AND($D730=2,$J730="Oil"),'AMI Ref (2)'!$K$7,IF(AND($D730=2,$J730="Gas"),'AMI Ref (2)'!$L$7,IF(AND($D730=2,$J730="Electric"),'AMI Ref (2)'!$M$7,IF(AND($D730=2,$J730="N/A"),0,0))))</f>
        <v>0</v>
      </c>
      <c r="AH730" s="77">
        <f>IF(AND($D730=3,$J730="Oil"),'AMI Ref (2)'!$K$8,IF(AND($D730=3,$J730="Gas"),'AMI Ref (2)'!$L$8,IF(AND($D730=3,$J730="Electric"),'AMI Ref (2)'!$M$8,IF(AND($D730=3,$J730="N/A"),0,0))))</f>
        <v>0</v>
      </c>
      <c r="AI730" s="77">
        <f>IF(AND($D730=4,$J730="Oil"),'AMI Ref (2)'!$K$9,IF(AND($D730=4,$J730="Gas"),'AMI Ref (2)'!$L$9,IF(AND($D730=4,$J730="Electric"),'AMI Ref (2)'!$M$9,IF(AND($D730=4,$J730="N/A"),0,0))))</f>
        <v>0</v>
      </c>
      <c r="AJ730" s="77">
        <f>IF(AND($D730=5,$J730="Oil"),'AMI Ref (2)'!$K$10,IF(AND($D730=5,$J730="Gas"),'AMI Ref (2)'!$L$10,IF(AND($D730=5,$J730="Electric"),'AMI Ref (2)'!$M$10,IF(AND($D730=5,$J730="N/A"),0,0))))</f>
        <v>0</v>
      </c>
      <c r="AK730" s="42"/>
      <c r="AL730" s="77">
        <f>IF(AND($D730=0,$K730="Oil"),'AMI Ref (2)'!$N$5,IF(AND($D730=0,$K730="Gas"),'AMI Ref (2)'!$O$5,IF(AND($D730=0,$K730="Electric"),'AMI Ref (2)'!$P$5,IF(AND($D730=0,$K730="N/A"),0,0))))</f>
        <v>0</v>
      </c>
      <c r="AM730" s="77">
        <f>IF(AND($D730=1,$K730="Oil"),'AMI Ref (2)'!$N$6,IF(AND($D730=1,$K730="Gas"),'AMI Ref (2)'!$O$6,IF(AND($D730=1,$K730="Electric"),'AMI Ref (2)'!$P$6,IF(AND($D730=1,$K730="N/A"),0,0))))</f>
        <v>0</v>
      </c>
      <c r="AN730" s="77">
        <f>IF(AND($D730=2,$K730="Oil"),'AMI Ref (2)'!$N$7,IF(AND($D730=2,$K730="Gas"),'AMI Ref (2)'!$O$7,IF(AND($D730=2,$K730="Electric"),'AMI Ref (2)'!$P$7,IF(AND($D730=2,$K730="N/A"),0,0))))</f>
        <v>0</v>
      </c>
      <c r="AO730" s="77">
        <f>IF(AND($D730=3,$K730="Oil"),'AMI Ref (2)'!$N$8,IF(AND($D730=3,$K730="Gas"),'AMI Ref (2)'!$O$8,IF(AND($D730=3,$K730="Electric"),'AMI Ref (2)'!$P$8,IF(AND($D730=3,$K730="N/A"),0,0))))</f>
        <v>0</v>
      </c>
      <c r="AP730" s="77">
        <f>IF(AND($D730=4,$K730="Oil"),'AMI Ref (2)'!$N$9,IF(AND($D730=4,$K730="Gas"),'AMI Ref (2)'!$O$9,IF(AND($D730=4,$K730="Electric"),'AMI Ref (2)'!$P$9,IF(AND($D730=4,$K730="N/A"),0,0))))</f>
        <v>0</v>
      </c>
      <c r="AQ730" s="77">
        <f>IF(AND($D730=5,$K730="Oil"),'AMI Ref (2)'!$N$10,IF(AND($D730=5,$K730="Gas"),'AMI Ref (2)'!$O$10,IF(AND($D730=5,$K730="Electric"),'AMI Ref (2)'!$P$10,IF(AND($D730=5,$K730="N/A"),0,0))))</f>
        <v>0</v>
      </c>
      <c r="AR730" s="86">
        <f t="shared" si="166"/>
        <v>0</v>
      </c>
      <c r="AS730" s="87" t="e">
        <f t="shared" si="167"/>
        <v>#N/A</v>
      </c>
    </row>
    <row r="731" spans="1:45" x14ac:dyDescent="0.2">
      <c r="A731" s="68">
        <v>729</v>
      </c>
      <c r="B731" s="79">
        <f>Input!E746</f>
        <v>0</v>
      </c>
      <c r="C731" s="79">
        <f>Input!F746</f>
        <v>0</v>
      </c>
      <c r="D731" s="79">
        <f>Input!G746</f>
        <v>0</v>
      </c>
      <c r="E731" s="79">
        <f>Input!H746</f>
        <v>0</v>
      </c>
      <c r="F731" s="80">
        <f>Input!I746</f>
        <v>0</v>
      </c>
      <c r="G731" s="80">
        <f>Input!J746</f>
        <v>0</v>
      </c>
      <c r="H731" s="79">
        <f>Input!K746</f>
        <v>0</v>
      </c>
      <c r="I731" s="79">
        <f>Input!L746</f>
        <v>0</v>
      </c>
      <c r="J731" s="79">
        <f>Input!M746</f>
        <v>0</v>
      </c>
      <c r="K731" s="79">
        <f>Input!N746</f>
        <v>0</v>
      </c>
      <c r="L731" s="79">
        <f>Input!O746</f>
        <v>0</v>
      </c>
      <c r="M731" s="81" t="str">
        <f t="shared" si="158"/>
        <v/>
      </c>
      <c r="N731" s="82">
        <f t="shared" si="159"/>
        <v>0</v>
      </c>
      <c r="O731" s="83">
        <f>Input!C746</f>
        <v>0</v>
      </c>
      <c r="P731" s="83"/>
      <c r="R731" s="11">
        <f t="shared" si="155"/>
        <v>0</v>
      </c>
      <c r="S731" s="15" t="str">
        <f t="shared" si="156"/>
        <v xml:space="preserve"> </v>
      </c>
      <c r="T731" s="15"/>
      <c r="U731" s="12">
        <f t="shared" si="160"/>
        <v>0</v>
      </c>
      <c r="V731" s="12">
        <f t="shared" si="161"/>
        <v>0</v>
      </c>
      <c r="W731" s="12">
        <f t="shared" si="162"/>
        <v>0</v>
      </c>
      <c r="X731" s="12">
        <f t="shared" si="163"/>
        <v>0</v>
      </c>
      <c r="Y731" s="12">
        <f t="shared" si="164"/>
        <v>0</v>
      </c>
      <c r="Z731" s="12">
        <f t="shared" si="165"/>
        <v>0</v>
      </c>
      <c r="AA731" s="12">
        <f t="shared" ref="AA731:AA794" si="168">SUM(U731:Z731)</f>
        <v>0</v>
      </c>
      <c r="AB731" s="12" t="str">
        <f t="shared" si="157"/>
        <v>00</v>
      </c>
      <c r="AC731" s="85" t="e">
        <f>VLOOKUP(AB731,'AMI Ref (2)'!T:U,2,FALSE)</f>
        <v>#N/A</v>
      </c>
      <c r="AD731" s="86"/>
      <c r="AE731" s="77">
        <f>IF(AND($D731=0,$J731="Oil"),'AMI Ref (2)'!$K$5,IF(AND($D731=0,$J731="Gas"),'AMI Ref (2)'!$L$5,IF(AND($D731=0,$J731="Electric"),'AMI Ref (2)'!$M$5,IF(AND($D731=0,$J731="N/A"),0,0))))</f>
        <v>0</v>
      </c>
      <c r="AF731" s="77">
        <f>IF(AND($D731=1,$J731="Oil"),'AMI Ref (2)'!$K$6,IF(AND($D731=1,$J731="Gas"),'AMI Ref (2)'!$L$6,IF(AND($D731=1,$J731="Electric"),'AMI Ref (2)'!$M$6,IF(AND($D731=1,$J731="N/A"),0,0))))</f>
        <v>0</v>
      </c>
      <c r="AG731" s="77">
        <f>IF(AND($D731=2,$J731="Oil"),'AMI Ref (2)'!$K$7,IF(AND($D731=2,$J731="Gas"),'AMI Ref (2)'!$L$7,IF(AND($D731=2,$J731="Electric"),'AMI Ref (2)'!$M$7,IF(AND($D731=2,$J731="N/A"),0,0))))</f>
        <v>0</v>
      </c>
      <c r="AH731" s="77">
        <f>IF(AND($D731=3,$J731="Oil"),'AMI Ref (2)'!$K$8,IF(AND($D731=3,$J731="Gas"),'AMI Ref (2)'!$L$8,IF(AND($D731=3,$J731="Electric"),'AMI Ref (2)'!$M$8,IF(AND($D731=3,$J731="N/A"),0,0))))</f>
        <v>0</v>
      </c>
      <c r="AI731" s="77">
        <f>IF(AND($D731=4,$J731="Oil"),'AMI Ref (2)'!$K$9,IF(AND($D731=4,$J731="Gas"),'AMI Ref (2)'!$L$9,IF(AND($D731=4,$J731="Electric"),'AMI Ref (2)'!$M$9,IF(AND($D731=4,$J731="N/A"),0,0))))</f>
        <v>0</v>
      </c>
      <c r="AJ731" s="77">
        <f>IF(AND($D731=5,$J731="Oil"),'AMI Ref (2)'!$K$10,IF(AND($D731=5,$J731="Gas"),'AMI Ref (2)'!$L$10,IF(AND($D731=5,$J731="Electric"),'AMI Ref (2)'!$M$10,IF(AND($D731=5,$J731="N/A"),0,0))))</f>
        <v>0</v>
      </c>
      <c r="AK731" s="42"/>
      <c r="AL731" s="77">
        <f>IF(AND($D731=0,$K731="Oil"),'AMI Ref (2)'!$N$5,IF(AND($D731=0,$K731="Gas"),'AMI Ref (2)'!$O$5,IF(AND($D731=0,$K731="Electric"),'AMI Ref (2)'!$P$5,IF(AND($D731=0,$K731="N/A"),0,0))))</f>
        <v>0</v>
      </c>
      <c r="AM731" s="77">
        <f>IF(AND($D731=1,$K731="Oil"),'AMI Ref (2)'!$N$6,IF(AND($D731=1,$K731="Gas"),'AMI Ref (2)'!$O$6,IF(AND($D731=1,$K731="Electric"),'AMI Ref (2)'!$P$6,IF(AND($D731=1,$K731="N/A"),0,0))))</f>
        <v>0</v>
      </c>
      <c r="AN731" s="77">
        <f>IF(AND($D731=2,$K731="Oil"),'AMI Ref (2)'!$N$7,IF(AND($D731=2,$K731="Gas"),'AMI Ref (2)'!$O$7,IF(AND($D731=2,$K731="Electric"),'AMI Ref (2)'!$P$7,IF(AND($D731=2,$K731="N/A"),0,0))))</f>
        <v>0</v>
      </c>
      <c r="AO731" s="77">
        <f>IF(AND($D731=3,$K731="Oil"),'AMI Ref (2)'!$N$8,IF(AND($D731=3,$K731="Gas"),'AMI Ref (2)'!$O$8,IF(AND($D731=3,$K731="Electric"),'AMI Ref (2)'!$P$8,IF(AND($D731=3,$K731="N/A"),0,0))))</f>
        <v>0</v>
      </c>
      <c r="AP731" s="77">
        <f>IF(AND($D731=4,$K731="Oil"),'AMI Ref (2)'!$N$9,IF(AND($D731=4,$K731="Gas"),'AMI Ref (2)'!$O$9,IF(AND($D731=4,$K731="Electric"),'AMI Ref (2)'!$P$9,IF(AND($D731=4,$K731="N/A"),0,0))))</f>
        <v>0</v>
      </c>
      <c r="AQ731" s="77">
        <f>IF(AND($D731=5,$K731="Oil"),'AMI Ref (2)'!$N$10,IF(AND($D731=5,$K731="Gas"),'AMI Ref (2)'!$O$10,IF(AND($D731=5,$K731="Electric"),'AMI Ref (2)'!$P$10,IF(AND($D731=5,$K731="N/A"),0,0))))</f>
        <v>0</v>
      </c>
      <c r="AR731" s="86">
        <f t="shared" si="166"/>
        <v>0</v>
      </c>
      <c r="AS731" s="87" t="e">
        <f t="shared" si="167"/>
        <v>#N/A</v>
      </c>
    </row>
    <row r="732" spans="1:45" x14ac:dyDescent="0.2">
      <c r="A732" s="68">
        <v>730</v>
      </c>
      <c r="B732" s="79">
        <f>Input!E747</f>
        <v>0</v>
      </c>
      <c r="C732" s="79">
        <f>Input!F747</f>
        <v>0</v>
      </c>
      <c r="D732" s="79">
        <f>Input!G747</f>
        <v>0</v>
      </c>
      <c r="E732" s="79">
        <f>Input!H747</f>
        <v>0</v>
      </c>
      <c r="F732" s="80">
        <f>Input!I747</f>
        <v>0</v>
      </c>
      <c r="G732" s="80">
        <f>Input!J747</f>
        <v>0</v>
      </c>
      <c r="H732" s="79">
        <f>Input!K747</f>
        <v>0</v>
      </c>
      <c r="I732" s="79">
        <f>Input!L747</f>
        <v>0</v>
      </c>
      <c r="J732" s="79">
        <f>Input!M747</f>
        <v>0</v>
      </c>
      <c r="K732" s="79">
        <f>Input!N747</f>
        <v>0</v>
      </c>
      <c r="L732" s="79">
        <f>Input!O747</f>
        <v>0</v>
      </c>
      <c r="M732" s="81" t="str">
        <f t="shared" si="158"/>
        <v/>
      </c>
      <c r="N732" s="82">
        <f t="shared" si="159"/>
        <v>0</v>
      </c>
      <c r="O732" s="83">
        <f>Input!C747</f>
        <v>0</v>
      </c>
      <c r="P732" s="83"/>
      <c r="R732" s="11">
        <f t="shared" si="155"/>
        <v>0</v>
      </c>
      <c r="S732" s="15" t="str">
        <f t="shared" si="156"/>
        <v xml:space="preserve"> </v>
      </c>
      <c r="T732" s="15"/>
      <c r="U732" s="12">
        <f t="shared" si="160"/>
        <v>0</v>
      </c>
      <c r="V732" s="12">
        <f t="shared" si="161"/>
        <v>0</v>
      </c>
      <c r="W732" s="12">
        <f t="shared" si="162"/>
        <v>0</v>
      </c>
      <c r="X732" s="12">
        <f t="shared" si="163"/>
        <v>0</v>
      </c>
      <c r="Y732" s="12">
        <f t="shared" si="164"/>
        <v>0</v>
      </c>
      <c r="Z732" s="12">
        <f t="shared" si="165"/>
        <v>0</v>
      </c>
      <c r="AA732" s="12">
        <f t="shared" si="168"/>
        <v>0</v>
      </c>
      <c r="AB732" s="12" t="str">
        <f t="shared" si="157"/>
        <v>00</v>
      </c>
      <c r="AC732" s="85" t="e">
        <f>VLOOKUP(AB732,'AMI Ref (2)'!T:U,2,FALSE)</f>
        <v>#N/A</v>
      </c>
      <c r="AD732" s="86"/>
      <c r="AE732" s="77">
        <f>IF(AND($D732=0,$J732="Oil"),'AMI Ref (2)'!$K$5,IF(AND($D732=0,$J732="Gas"),'AMI Ref (2)'!$L$5,IF(AND($D732=0,$J732="Electric"),'AMI Ref (2)'!$M$5,IF(AND($D732=0,$J732="N/A"),0,0))))</f>
        <v>0</v>
      </c>
      <c r="AF732" s="77">
        <f>IF(AND($D732=1,$J732="Oil"),'AMI Ref (2)'!$K$6,IF(AND($D732=1,$J732="Gas"),'AMI Ref (2)'!$L$6,IF(AND($D732=1,$J732="Electric"),'AMI Ref (2)'!$M$6,IF(AND($D732=1,$J732="N/A"),0,0))))</f>
        <v>0</v>
      </c>
      <c r="AG732" s="77">
        <f>IF(AND($D732=2,$J732="Oil"),'AMI Ref (2)'!$K$7,IF(AND($D732=2,$J732="Gas"),'AMI Ref (2)'!$L$7,IF(AND($D732=2,$J732="Electric"),'AMI Ref (2)'!$M$7,IF(AND($D732=2,$J732="N/A"),0,0))))</f>
        <v>0</v>
      </c>
      <c r="AH732" s="77">
        <f>IF(AND($D732=3,$J732="Oil"),'AMI Ref (2)'!$K$8,IF(AND($D732=3,$J732="Gas"),'AMI Ref (2)'!$L$8,IF(AND($D732=3,$J732="Electric"),'AMI Ref (2)'!$M$8,IF(AND($D732=3,$J732="N/A"),0,0))))</f>
        <v>0</v>
      </c>
      <c r="AI732" s="77">
        <f>IF(AND($D732=4,$J732="Oil"),'AMI Ref (2)'!$K$9,IF(AND($D732=4,$J732="Gas"),'AMI Ref (2)'!$L$9,IF(AND($D732=4,$J732="Electric"),'AMI Ref (2)'!$M$9,IF(AND($D732=4,$J732="N/A"),0,0))))</f>
        <v>0</v>
      </c>
      <c r="AJ732" s="77">
        <f>IF(AND($D732=5,$J732="Oil"),'AMI Ref (2)'!$K$10,IF(AND($D732=5,$J732="Gas"),'AMI Ref (2)'!$L$10,IF(AND($D732=5,$J732="Electric"),'AMI Ref (2)'!$M$10,IF(AND($D732=5,$J732="N/A"),0,0))))</f>
        <v>0</v>
      </c>
      <c r="AK732" s="42"/>
      <c r="AL732" s="77">
        <f>IF(AND($D732=0,$K732="Oil"),'AMI Ref (2)'!$N$5,IF(AND($D732=0,$K732="Gas"),'AMI Ref (2)'!$O$5,IF(AND($D732=0,$K732="Electric"),'AMI Ref (2)'!$P$5,IF(AND($D732=0,$K732="N/A"),0,0))))</f>
        <v>0</v>
      </c>
      <c r="AM732" s="77">
        <f>IF(AND($D732=1,$K732="Oil"),'AMI Ref (2)'!$N$6,IF(AND($D732=1,$K732="Gas"),'AMI Ref (2)'!$O$6,IF(AND($D732=1,$K732="Electric"),'AMI Ref (2)'!$P$6,IF(AND($D732=1,$K732="N/A"),0,0))))</f>
        <v>0</v>
      </c>
      <c r="AN732" s="77">
        <f>IF(AND($D732=2,$K732="Oil"),'AMI Ref (2)'!$N$7,IF(AND($D732=2,$K732="Gas"),'AMI Ref (2)'!$O$7,IF(AND($D732=2,$K732="Electric"),'AMI Ref (2)'!$P$7,IF(AND($D732=2,$K732="N/A"),0,0))))</f>
        <v>0</v>
      </c>
      <c r="AO732" s="77">
        <f>IF(AND($D732=3,$K732="Oil"),'AMI Ref (2)'!$N$8,IF(AND($D732=3,$K732="Gas"),'AMI Ref (2)'!$O$8,IF(AND($D732=3,$K732="Electric"),'AMI Ref (2)'!$P$8,IF(AND($D732=3,$K732="N/A"),0,0))))</f>
        <v>0</v>
      </c>
      <c r="AP732" s="77">
        <f>IF(AND($D732=4,$K732="Oil"),'AMI Ref (2)'!$N$9,IF(AND($D732=4,$K732="Gas"),'AMI Ref (2)'!$O$9,IF(AND($D732=4,$K732="Electric"),'AMI Ref (2)'!$P$9,IF(AND($D732=4,$K732="N/A"),0,0))))</f>
        <v>0</v>
      </c>
      <c r="AQ732" s="77">
        <f>IF(AND($D732=5,$K732="Oil"),'AMI Ref (2)'!$N$10,IF(AND($D732=5,$K732="Gas"),'AMI Ref (2)'!$O$10,IF(AND($D732=5,$K732="Electric"),'AMI Ref (2)'!$P$10,IF(AND($D732=5,$K732="N/A"),0,0))))</f>
        <v>0</v>
      </c>
      <c r="AR732" s="86">
        <f t="shared" si="166"/>
        <v>0</v>
      </c>
      <c r="AS732" s="87" t="e">
        <f t="shared" si="167"/>
        <v>#N/A</v>
      </c>
    </row>
    <row r="733" spans="1:45" x14ac:dyDescent="0.2">
      <c r="A733" s="68">
        <v>731</v>
      </c>
      <c r="B733" s="79">
        <f>Input!E748</f>
        <v>0</v>
      </c>
      <c r="C733" s="79">
        <f>Input!F748</f>
        <v>0</v>
      </c>
      <c r="D733" s="79">
        <f>Input!G748</f>
        <v>0</v>
      </c>
      <c r="E733" s="79">
        <f>Input!H748</f>
        <v>0</v>
      </c>
      <c r="F733" s="80">
        <f>Input!I748</f>
        <v>0</v>
      </c>
      <c r="G733" s="80">
        <f>Input!J748</f>
        <v>0</v>
      </c>
      <c r="H733" s="79">
        <f>Input!K748</f>
        <v>0</v>
      </c>
      <c r="I733" s="79">
        <f>Input!L748</f>
        <v>0</v>
      </c>
      <c r="J733" s="79">
        <f>Input!M748</f>
        <v>0</v>
      </c>
      <c r="K733" s="79">
        <f>Input!N748</f>
        <v>0</v>
      </c>
      <c r="L733" s="79">
        <f>Input!O748</f>
        <v>0</v>
      </c>
      <c r="M733" s="81" t="str">
        <f t="shared" si="158"/>
        <v/>
      </c>
      <c r="N733" s="82">
        <f t="shared" si="159"/>
        <v>0</v>
      </c>
      <c r="O733" s="83">
        <f>Input!C748</f>
        <v>0</v>
      </c>
      <c r="P733" s="83"/>
      <c r="R733" s="11">
        <f t="shared" si="155"/>
        <v>0</v>
      </c>
      <c r="S733" s="15" t="str">
        <f t="shared" si="156"/>
        <v xml:space="preserve"> </v>
      </c>
      <c r="T733" s="15"/>
      <c r="U733" s="12">
        <f t="shared" si="160"/>
        <v>0</v>
      </c>
      <c r="V733" s="12">
        <f t="shared" si="161"/>
        <v>0</v>
      </c>
      <c r="W733" s="12">
        <f t="shared" si="162"/>
        <v>0</v>
      </c>
      <c r="X733" s="12">
        <f t="shared" si="163"/>
        <v>0</v>
      </c>
      <c r="Y733" s="12">
        <f t="shared" si="164"/>
        <v>0</v>
      </c>
      <c r="Z733" s="12">
        <f t="shared" si="165"/>
        <v>0</v>
      </c>
      <c r="AA733" s="12">
        <f t="shared" si="168"/>
        <v>0</v>
      </c>
      <c r="AB733" s="12" t="str">
        <f t="shared" si="157"/>
        <v>00</v>
      </c>
      <c r="AC733" s="85" t="e">
        <f>VLOOKUP(AB733,'AMI Ref (2)'!T:U,2,FALSE)</f>
        <v>#N/A</v>
      </c>
      <c r="AD733" s="86"/>
      <c r="AE733" s="77">
        <f>IF(AND($D733=0,$J733="Oil"),'AMI Ref (2)'!$K$5,IF(AND($D733=0,$J733="Gas"),'AMI Ref (2)'!$L$5,IF(AND($D733=0,$J733="Electric"),'AMI Ref (2)'!$M$5,IF(AND($D733=0,$J733="N/A"),0,0))))</f>
        <v>0</v>
      </c>
      <c r="AF733" s="77">
        <f>IF(AND($D733=1,$J733="Oil"),'AMI Ref (2)'!$K$6,IF(AND($D733=1,$J733="Gas"),'AMI Ref (2)'!$L$6,IF(AND($D733=1,$J733="Electric"),'AMI Ref (2)'!$M$6,IF(AND($D733=1,$J733="N/A"),0,0))))</f>
        <v>0</v>
      </c>
      <c r="AG733" s="77">
        <f>IF(AND($D733=2,$J733="Oil"),'AMI Ref (2)'!$K$7,IF(AND($D733=2,$J733="Gas"),'AMI Ref (2)'!$L$7,IF(AND($D733=2,$J733="Electric"),'AMI Ref (2)'!$M$7,IF(AND($D733=2,$J733="N/A"),0,0))))</f>
        <v>0</v>
      </c>
      <c r="AH733" s="77">
        <f>IF(AND($D733=3,$J733="Oil"),'AMI Ref (2)'!$K$8,IF(AND($D733=3,$J733="Gas"),'AMI Ref (2)'!$L$8,IF(AND($D733=3,$J733="Electric"),'AMI Ref (2)'!$M$8,IF(AND($D733=3,$J733="N/A"),0,0))))</f>
        <v>0</v>
      </c>
      <c r="AI733" s="77">
        <f>IF(AND($D733=4,$J733="Oil"),'AMI Ref (2)'!$K$9,IF(AND($D733=4,$J733="Gas"),'AMI Ref (2)'!$L$9,IF(AND($D733=4,$J733="Electric"),'AMI Ref (2)'!$M$9,IF(AND($D733=4,$J733="N/A"),0,0))))</f>
        <v>0</v>
      </c>
      <c r="AJ733" s="77">
        <f>IF(AND($D733=5,$J733="Oil"),'AMI Ref (2)'!$K$10,IF(AND($D733=5,$J733="Gas"),'AMI Ref (2)'!$L$10,IF(AND($D733=5,$J733="Electric"),'AMI Ref (2)'!$M$10,IF(AND($D733=5,$J733="N/A"),0,0))))</f>
        <v>0</v>
      </c>
      <c r="AK733" s="42"/>
      <c r="AL733" s="77">
        <f>IF(AND($D733=0,$K733="Oil"),'AMI Ref (2)'!$N$5,IF(AND($D733=0,$K733="Gas"),'AMI Ref (2)'!$O$5,IF(AND($D733=0,$K733="Electric"),'AMI Ref (2)'!$P$5,IF(AND($D733=0,$K733="N/A"),0,0))))</f>
        <v>0</v>
      </c>
      <c r="AM733" s="77">
        <f>IF(AND($D733=1,$K733="Oil"),'AMI Ref (2)'!$N$6,IF(AND($D733=1,$K733="Gas"),'AMI Ref (2)'!$O$6,IF(AND($D733=1,$K733="Electric"),'AMI Ref (2)'!$P$6,IF(AND($D733=1,$K733="N/A"),0,0))))</f>
        <v>0</v>
      </c>
      <c r="AN733" s="77">
        <f>IF(AND($D733=2,$K733="Oil"),'AMI Ref (2)'!$N$7,IF(AND($D733=2,$K733="Gas"),'AMI Ref (2)'!$O$7,IF(AND($D733=2,$K733="Electric"),'AMI Ref (2)'!$P$7,IF(AND($D733=2,$K733="N/A"),0,0))))</f>
        <v>0</v>
      </c>
      <c r="AO733" s="77">
        <f>IF(AND($D733=3,$K733="Oil"),'AMI Ref (2)'!$N$8,IF(AND($D733=3,$K733="Gas"),'AMI Ref (2)'!$O$8,IF(AND($D733=3,$K733="Electric"),'AMI Ref (2)'!$P$8,IF(AND($D733=3,$K733="N/A"),0,0))))</f>
        <v>0</v>
      </c>
      <c r="AP733" s="77">
        <f>IF(AND($D733=4,$K733="Oil"),'AMI Ref (2)'!$N$9,IF(AND($D733=4,$K733="Gas"),'AMI Ref (2)'!$O$9,IF(AND($D733=4,$K733="Electric"),'AMI Ref (2)'!$P$9,IF(AND($D733=4,$K733="N/A"),0,0))))</f>
        <v>0</v>
      </c>
      <c r="AQ733" s="77">
        <f>IF(AND($D733=5,$K733="Oil"),'AMI Ref (2)'!$N$10,IF(AND($D733=5,$K733="Gas"),'AMI Ref (2)'!$O$10,IF(AND($D733=5,$K733="Electric"),'AMI Ref (2)'!$P$10,IF(AND($D733=5,$K733="N/A"),0,0))))</f>
        <v>0</v>
      </c>
      <c r="AR733" s="86">
        <f t="shared" si="166"/>
        <v>0</v>
      </c>
      <c r="AS733" s="87" t="e">
        <f t="shared" si="167"/>
        <v>#N/A</v>
      </c>
    </row>
    <row r="734" spans="1:45" x14ac:dyDescent="0.2">
      <c r="A734" s="68">
        <v>732</v>
      </c>
      <c r="B734" s="79">
        <f>Input!E749</f>
        <v>0</v>
      </c>
      <c r="C734" s="79">
        <f>Input!F749</f>
        <v>0</v>
      </c>
      <c r="D734" s="79">
        <f>Input!G749</f>
        <v>0</v>
      </c>
      <c r="E734" s="79">
        <f>Input!H749</f>
        <v>0</v>
      </c>
      <c r="F734" s="80">
        <f>Input!I749</f>
        <v>0</v>
      </c>
      <c r="G734" s="80">
        <f>Input!J749</f>
        <v>0</v>
      </c>
      <c r="H734" s="79">
        <f>Input!K749</f>
        <v>0</v>
      </c>
      <c r="I734" s="79">
        <f>Input!L749</f>
        <v>0</v>
      </c>
      <c r="J734" s="79">
        <f>Input!M749</f>
        <v>0</v>
      </c>
      <c r="K734" s="79">
        <f>Input!N749</f>
        <v>0</v>
      </c>
      <c r="L734" s="79">
        <f>Input!O749</f>
        <v>0</v>
      </c>
      <c r="M734" s="81" t="str">
        <f t="shared" si="158"/>
        <v/>
      </c>
      <c r="N734" s="82">
        <f t="shared" si="159"/>
        <v>0</v>
      </c>
      <c r="O734" s="83">
        <f>Input!C749</f>
        <v>0</v>
      </c>
      <c r="P734" s="83"/>
      <c r="R734" s="11">
        <f t="shared" si="155"/>
        <v>0</v>
      </c>
      <c r="S734" s="15" t="str">
        <f t="shared" si="156"/>
        <v xml:space="preserve"> </v>
      </c>
      <c r="T734" s="15"/>
      <c r="U734" s="12">
        <f t="shared" si="160"/>
        <v>0</v>
      </c>
      <c r="V734" s="12">
        <f t="shared" si="161"/>
        <v>0</v>
      </c>
      <c r="W734" s="12">
        <f t="shared" si="162"/>
        <v>0</v>
      </c>
      <c r="X734" s="12">
        <f t="shared" si="163"/>
        <v>0</v>
      </c>
      <c r="Y734" s="12">
        <f t="shared" si="164"/>
        <v>0</v>
      </c>
      <c r="Z734" s="12">
        <f t="shared" si="165"/>
        <v>0</v>
      </c>
      <c r="AA734" s="12">
        <f t="shared" si="168"/>
        <v>0</v>
      </c>
      <c r="AB734" s="12" t="str">
        <f t="shared" si="157"/>
        <v>00</v>
      </c>
      <c r="AC734" s="85" t="e">
        <f>VLOOKUP(AB734,'AMI Ref (2)'!T:U,2,FALSE)</f>
        <v>#N/A</v>
      </c>
      <c r="AD734" s="86"/>
      <c r="AE734" s="77">
        <f>IF(AND($D734=0,$J734="Oil"),'AMI Ref (2)'!$K$5,IF(AND($D734=0,$J734="Gas"),'AMI Ref (2)'!$L$5,IF(AND($D734=0,$J734="Electric"),'AMI Ref (2)'!$M$5,IF(AND($D734=0,$J734="N/A"),0,0))))</f>
        <v>0</v>
      </c>
      <c r="AF734" s="77">
        <f>IF(AND($D734=1,$J734="Oil"),'AMI Ref (2)'!$K$6,IF(AND($D734=1,$J734="Gas"),'AMI Ref (2)'!$L$6,IF(AND($D734=1,$J734="Electric"),'AMI Ref (2)'!$M$6,IF(AND($D734=1,$J734="N/A"),0,0))))</f>
        <v>0</v>
      </c>
      <c r="AG734" s="77">
        <f>IF(AND($D734=2,$J734="Oil"),'AMI Ref (2)'!$K$7,IF(AND($D734=2,$J734="Gas"),'AMI Ref (2)'!$L$7,IF(AND($D734=2,$J734="Electric"),'AMI Ref (2)'!$M$7,IF(AND($D734=2,$J734="N/A"),0,0))))</f>
        <v>0</v>
      </c>
      <c r="AH734" s="77">
        <f>IF(AND($D734=3,$J734="Oil"),'AMI Ref (2)'!$K$8,IF(AND($D734=3,$J734="Gas"),'AMI Ref (2)'!$L$8,IF(AND($D734=3,$J734="Electric"),'AMI Ref (2)'!$M$8,IF(AND($D734=3,$J734="N/A"),0,0))))</f>
        <v>0</v>
      </c>
      <c r="AI734" s="77">
        <f>IF(AND($D734=4,$J734="Oil"),'AMI Ref (2)'!$K$9,IF(AND($D734=4,$J734="Gas"),'AMI Ref (2)'!$L$9,IF(AND($D734=4,$J734="Electric"),'AMI Ref (2)'!$M$9,IF(AND($D734=4,$J734="N/A"),0,0))))</f>
        <v>0</v>
      </c>
      <c r="AJ734" s="77">
        <f>IF(AND($D734=5,$J734="Oil"),'AMI Ref (2)'!$K$10,IF(AND($D734=5,$J734="Gas"),'AMI Ref (2)'!$L$10,IF(AND($D734=5,$J734="Electric"),'AMI Ref (2)'!$M$10,IF(AND($D734=5,$J734="N/A"),0,0))))</f>
        <v>0</v>
      </c>
      <c r="AK734" s="42"/>
      <c r="AL734" s="77">
        <f>IF(AND($D734=0,$K734="Oil"),'AMI Ref (2)'!$N$5,IF(AND($D734=0,$K734="Gas"),'AMI Ref (2)'!$O$5,IF(AND($D734=0,$K734="Electric"),'AMI Ref (2)'!$P$5,IF(AND($D734=0,$K734="N/A"),0,0))))</f>
        <v>0</v>
      </c>
      <c r="AM734" s="77">
        <f>IF(AND($D734=1,$K734="Oil"),'AMI Ref (2)'!$N$6,IF(AND($D734=1,$K734="Gas"),'AMI Ref (2)'!$O$6,IF(AND($D734=1,$K734="Electric"),'AMI Ref (2)'!$P$6,IF(AND($D734=1,$K734="N/A"),0,0))))</f>
        <v>0</v>
      </c>
      <c r="AN734" s="77">
        <f>IF(AND($D734=2,$K734="Oil"),'AMI Ref (2)'!$N$7,IF(AND($D734=2,$K734="Gas"),'AMI Ref (2)'!$O$7,IF(AND($D734=2,$K734="Electric"),'AMI Ref (2)'!$P$7,IF(AND($D734=2,$K734="N/A"),0,0))))</f>
        <v>0</v>
      </c>
      <c r="AO734" s="77">
        <f>IF(AND($D734=3,$K734="Oil"),'AMI Ref (2)'!$N$8,IF(AND($D734=3,$K734="Gas"),'AMI Ref (2)'!$O$8,IF(AND($D734=3,$K734="Electric"),'AMI Ref (2)'!$P$8,IF(AND($D734=3,$K734="N/A"),0,0))))</f>
        <v>0</v>
      </c>
      <c r="AP734" s="77">
        <f>IF(AND($D734=4,$K734="Oil"),'AMI Ref (2)'!$N$9,IF(AND($D734=4,$K734="Gas"),'AMI Ref (2)'!$O$9,IF(AND($D734=4,$K734="Electric"),'AMI Ref (2)'!$P$9,IF(AND($D734=4,$K734="N/A"),0,0))))</f>
        <v>0</v>
      </c>
      <c r="AQ734" s="77">
        <f>IF(AND($D734=5,$K734="Oil"),'AMI Ref (2)'!$N$10,IF(AND($D734=5,$K734="Gas"),'AMI Ref (2)'!$O$10,IF(AND($D734=5,$K734="Electric"),'AMI Ref (2)'!$P$10,IF(AND($D734=5,$K734="N/A"),0,0))))</f>
        <v>0</v>
      </c>
      <c r="AR734" s="86">
        <f t="shared" si="166"/>
        <v>0</v>
      </c>
      <c r="AS734" s="87" t="e">
        <f t="shared" si="167"/>
        <v>#N/A</v>
      </c>
    </row>
    <row r="735" spans="1:45" x14ac:dyDescent="0.2">
      <c r="A735" s="68">
        <v>733</v>
      </c>
      <c r="B735" s="79">
        <f>Input!E750</f>
        <v>0</v>
      </c>
      <c r="C735" s="79">
        <f>Input!F750</f>
        <v>0</v>
      </c>
      <c r="D735" s="79">
        <f>Input!G750</f>
        <v>0</v>
      </c>
      <c r="E735" s="79">
        <f>Input!H750</f>
        <v>0</v>
      </c>
      <c r="F735" s="80">
        <f>Input!I750</f>
        <v>0</v>
      </c>
      <c r="G735" s="80">
        <f>Input!J750</f>
        <v>0</v>
      </c>
      <c r="H735" s="79">
        <f>Input!K750</f>
        <v>0</v>
      </c>
      <c r="I735" s="79">
        <f>Input!L750</f>
        <v>0</v>
      </c>
      <c r="J735" s="79">
        <f>Input!M750</f>
        <v>0</v>
      </c>
      <c r="K735" s="79">
        <f>Input!N750</f>
        <v>0</v>
      </c>
      <c r="L735" s="79">
        <f>Input!O750</f>
        <v>0</v>
      </c>
      <c r="M735" s="81" t="str">
        <f t="shared" si="158"/>
        <v/>
      </c>
      <c r="N735" s="82">
        <f t="shared" si="159"/>
        <v>0</v>
      </c>
      <c r="O735" s="83">
        <f>Input!C750</f>
        <v>0</v>
      </c>
      <c r="P735" s="83"/>
      <c r="R735" s="11">
        <f t="shared" si="155"/>
        <v>0</v>
      </c>
      <c r="S735" s="15" t="str">
        <f t="shared" si="156"/>
        <v xml:space="preserve"> </v>
      </c>
      <c r="T735" s="15"/>
      <c r="U735" s="12">
        <f t="shared" si="160"/>
        <v>0</v>
      </c>
      <c r="V735" s="12">
        <f t="shared" si="161"/>
        <v>0</v>
      </c>
      <c r="W735" s="12">
        <f t="shared" si="162"/>
        <v>0</v>
      </c>
      <c r="X735" s="12">
        <f t="shared" si="163"/>
        <v>0</v>
      </c>
      <c r="Y735" s="12">
        <f t="shared" si="164"/>
        <v>0</v>
      </c>
      <c r="Z735" s="12">
        <f t="shared" si="165"/>
        <v>0</v>
      </c>
      <c r="AA735" s="12">
        <f t="shared" si="168"/>
        <v>0</v>
      </c>
      <c r="AB735" s="12" t="str">
        <f t="shared" si="157"/>
        <v>00</v>
      </c>
      <c r="AC735" s="85" t="e">
        <f>VLOOKUP(AB735,'AMI Ref (2)'!T:U,2,FALSE)</f>
        <v>#N/A</v>
      </c>
      <c r="AD735" s="86"/>
      <c r="AE735" s="77">
        <f>IF(AND($D735=0,$J735="Oil"),'AMI Ref (2)'!$K$5,IF(AND($D735=0,$J735="Gas"),'AMI Ref (2)'!$L$5,IF(AND($D735=0,$J735="Electric"),'AMI Ref (2)'!$M$5,IF(AND($D735=0,$J735="N/A"),0,0))))</f>
        <v>0</v>
      </c>
      <c r="AF735" s="77">
        <f>IF(AND($D735=1,$J735="Oil"),'AMI Ref (2)'!$K$6,IF(AND($D735=1,$J735="Gas"),'AMI Ref (2)'!$L$6,IF(AND($D735=1,$J735="Electric"),'AMI Ref (2)'!$M$6,IF(AND($D735=1,$J735="N/A"),0,0))))</f>
        <v>0</v>
      </c>
      <c r="AG735" s="77">
        <f>IF(AND($D735=2,$J735="Oil"),'AMI Ref (2)'!$K$7,IF(AND($D735=2,$J735="Gas"),'AMI Ref (2)'!$L$7,IF(AND($D735=2,$J735="Electric"),'AMI Ref (2)'!$M$7,IF(AND($D735=2,$J735="N/A"),0,0))))</f>
        <v>0</v>
      </c>
      <c r="AH735" s="77">
        <f>IF(AND($D735=3,$J735="Oil"),'AMI Ref (2)'!$K$8,IF(AND($D735=3,$J735="Gas"),'AMI Ref (2)'!$L$8,IF(AND($D735=3,$J735="Electric"),'AMI Ref (2)'!$M$8,IF(AND($D735=3,$J735="N/A"),0,0))))</f>
        <v>0</v>
      </c>
      <c r="AI735" s="77">
        <f>IF(AND($D735=4,$J735="Oil"),'AMI Ref (2)'!$K$9,IF(AND($D735=4,$J735="Gas"),'AMI Ref (2)'!$L$9,IF(AND($D735=4,$J735="Electric"),'AMI Ref (2)'!$M$9,IF(AND($D735=4,$J735="N/A"),0,0))))</f>
        <v>0</v>
      </c>
      <c r="AJ735" s="77">
        <f>IF(AND($D735=5,$J735="Oil"),'AMI Ref (2)'!$K$10,IF(AND($D735=5,$J735="Gas"),'AMI Ref (2)'!$L$10,IF(AND($D735=5,$J735="Electric"),'AMI Ref (2)'!$M$10,IF(AND($D735=5,$J735="N/A"),0,0))))</f>
        <v>0</v>
      </c>
      <c r="AK735" s="42"/>
      <c r="AL735" s="77">
        <f>IF(AND($D735=0,$K735="Oil"),'AMI Ref (2)'!$N$5,IF(AND($D735=0,$K735="Gas"),'AMI Ref (2)'!$O$5,IF(AND($D735=0,$K735="Electric"),'AMI Ref (2)'!$P$5,IF(AND($D735=0,$K735="N/A"),0,0))))</f>
        <v>0</v>
      </c>
      <c r="AM735" s="77">
        <f>IF(AND($D735=1,$K735="Oil"),'AMI Ref (2)'!$N$6,IF(AND($D735=1,$K735="Gas"),'AMI Ref (2)'!$O$6,IF(AND($D735=1,$K735="Electric"),'AMI Ref (2)'!$P$6,IF(AND($D735=1,$K735="N/A"),0,0))))</f>
        <v>0</v>
      </c>
      <c r="AN735" s="77">
        <f>IF(AND($D735=2,$K735="Oil"),'AMI Ref (2)'!$N$7,IF(AND($D735=2,$K735="Gas"),'AMI Ref (2)'!$O$7,IF(AND($D735=2,$K735="Electric"),'AMI Ref (2)'!$P$7,IF(AND($D735=2,$K735="N/A"),0,0))))</f>
        <v>0</v>
      </c>
      <c r="AO735" s="77">
        <f>IF(AND($D735=3,$K735="Oil"),'AMI Ref (2)'!$N$8,IF(AND($D735=3,$K735="Gas"),'AMI Ref (2)'!$O$8,IF(AND($D735=3,$K735="Electric"),'AMI Ref (2)'!$P$8,IF(AND($D735=3,$K735="N/A"),0,0))))</f>
        <v>0</v>
      </c>
      <c r="AP735" s="77">
        <f>IF(AND($D735=4,$K735="Oil"),'AMI Ref (2)'!$N$9,IF(AND($D735=4,$K735="Gas"),'AMI Ref (2)'!$O$9,IF(AND($D735=4,$K735="Electric"),'AMI Ref (2)'!$P$9,IF(AND($D735=4,$K735="N/A"),0,0))))</f>
        <v>0</v>
      </c>
      <c r="AQ735" s="77">
        <f>IF(AND($D735=5,$K735="Oil"),'AMI Ref (2)'!$N$10,IF(AND($D735=5,$K735="Gas"),'AMI Ref (2)'!$O$10,IF(AND($D735=5,$K735="Electric"),'AMI Ref (2)'!$P$10,IF(AND($D735=5,$K735="N/A"),0,0))))</f>
        <v>0</v>
      </c>
      <c r="AR735" s="86">
        <f t="shared" si="166"/>
        <v>0</v>
      </c>
      <c r="AS735" s="87" t="e">
        <f t="shared" si="167"/>
        <v>#N/A</v>
      </c>
    </row>
    <row r="736" spans="1:45" x14ac:dyDescent="0.2">
      <c r="A736" s="68">
        <v>734</v>
      </c>
      <c r="B736" s="79">
        <f>Input!E751</f>
        <v>0</v>
      </c>
      <c r="C736" s="79">
        <f>Input!F751</f>
        <v>0</v>
      </c>
      <c r="D736" s="79">
        <f>Input!G751</f>
        <v>0</v>
      </c>
      <c r="E736" s="79">
        <f>Input!H751</f>
        <v>0</v>
      </c>
      <c r="F736" s="80">
        <f>Input!I751</f>
        <v>0</v>
      </c>
      <c r="G736" s="80">
        <f>Input!J751</f>
        <v>0</v>
      </c>
      <c r="H736" s="79">
        <f>Input!K751</f>
        <v>0</v>
      </c>
      <c r="I736" s="79">
        <f>Input!L751</f>
        <v>0</v>
      </c>
      <c r="J736" s="79">
        <f>Input!M751</f>
        <v>0</v>
      </c>
      <c r="K736" s="79">
        <f>Input!N751</f>
        <v>0</v>
      </c>
      <c r="L736" s="79">
        <f>Input!O751</f>
        <v>0</v>
      </c>
      <c r="M736" s="81" t="str">
        <f t="shared" si="158"/>
        <v/>
      </c>
      <c r="N736" s="82">
        <f t="shared" si="159"/>
        <v>0</v>
      </c>
      <c r="O736" s="83">
        <f>Input!C751</f>
        <v>0</v>
      </c>
      <c r="P736" s="83"/>
      <c r="R736" s="11">
        <f t="shared" si="155"/>
        <v>0</v>
      </c>
      <c r="S736" s="15" t="str">
        <f t="shared" si="156"/>
        <v xml:space="preserve"> </v>
      </c>
      <c r="T736" s="15"/>
      <c r="U736" s="12">
        <f t="shared" si="160"/>
        <v>0</v>
      </c>
      <c r="V736" s="12">
        <f t="shared" si="161"/>
        <v>0</v>
      </c>
      <c r="W736" s="12">
        <f t="shared" si="162"/>
        <v>0</v>
      </c>
      <c r="X736" s="12">
        <f t="shared" si="163"/>
        <v>0</v>
      </c>
      <c r="Y736" s="12">
        <f t="shared" si="164"/>
        <v>0</v>
      </c>
      <c r="Z736" s="12">
        <f t="shared" si="165"/>
        <v>0</v>
      </c>
      <c r="AA736" s="12">
        <f t="shared" si="168"/>
        <v>0</v>
      </c>
      <c r="AB736" s="12" t="str">
        <f t="shared" si="157"/>
        <v>00</v>
      </c>
      <c r="AC736" s="85" t="e">
        <f>VLOOKUP(AB736,'AMI Ref (2)'!T:U,2,FALSE)</f>
        <v>#N/A</v>
      </c>
      <c r="AD736" s="86"/>
      <c r="AE736" s="77">
        <f>IF(AND($D736=0,$J736="Oil"),'AMI Ref (2)'!$K$5,IF(AND($D736=0,$J736="Gas"),'AMI Ref (2)'!$L$5,IF(AND($D736=0,$J736="Electric"),'AMI Ref (2)'!$M$5,IF(AND($D736=0,$J736="N/A"),0,0))))</f>
        <v>0</v>
      </c>
      <c r="AF736" s="77">
        <f>IF(AND($D736=1,$J736="Oil"),'AMI Ref (2)'!$K$6,IF(AND($D736=1,$J736="Gas"),'AMI Ref (2)'!$L$6,IF(AND($D736=1,$J736="Electric"),'AMI Ref (2)'!$M$6,IF(AND($D736=1,$J736="N/A"),0,0))))</f>
        <v>0</v>
      </c>
      <c r="AG736" s="77">
        <f>IF(AND($D736=2,$J736="Oil"),'AMI Ref (2)'!$K$7,IF(AND($D736=2,$J736="Gas"),'AMI Ref (2)'!$L$7,IF(AND($D736=2,$J736="Electric"),'AMI Ref (2)'!$M$7,IF(AND($D736=2,$J736="N/A"),0,0))))</f>
        <v>0</v>
      </c>
      <c r="AH736" s="77">
        <f>IF(AND($D736=3,$J736="Oil"),'AMI Ref (2)'!$K$8,IF(AND($D736=3,$J736="Gas"),'AMI Ref (2)'!$L$8,IF(AND($D736=3,$J736="Electric"),'AMI Ref (2)'!$M$8,IF(AND($D736=3,$J736="N/A"),0,0))))</f>
        <v>0</v>
      </c>
      <c r="AI736" s="77">
        <f>IF(AND($D736=4,$J736="Oil"),'AMI Ref (2)'!$K$9,IF(AND($D736=4,$J736="Gas"),'AMI Ref (2)'!$L$9,IF(AND($D736=4,$J736="Electric"),'AMI Ref (2)'!$M$9,IF(AND($D736=4,$J736="N/A"),0,0))))</f>
        <v>0</v>
      </c>
      <c r="AJ736" s="77">
        <f>IF(AND($D736=5,$J736="Oil"),'AMI Ref (2)'!$K$10,IF(AND($D736=5,$J736="Gas"),'AMI Ref (2)'!$L$10,IF(AND($D736=5,$J736="Electric"),'AMI Ref (2)'!$M$10,IF(AND($D736=5,$J736="N/A"),0,0))))</f>
        <v>0</v>
      </c>
      <c r="AK736" s="42"/>
      <c r="AL736" s="77">
        <f>IF(AND($D736=0,$K736="Oil"),'AMI Ref (2)'!$N$5,IF(AND($D736=0,$K736="Gas"),'AMI Ref (2)'!$O$5,IF(AND($D736=0,$K736="Electric"),'AMI Ref (2)'!$P$5,IF(AND($D736=0,$K736="N/A"),0,0))))</f>
        <v>0</v>
      </c>
      <c r="AM736" s="77">
        <f>IF(AND($D736=1,$K736="Oil"),'AMI Ref (2)'!$N$6,IF(AND($D736=1,$K736="Gas"),'AMI Ref (2)'!$O$6,IF(AND($D736=1,$K736="Electric"),'AMI Ref (2)'!$P$6,IF(AND($D736=1,$K736="N/A"),0,0))))</f>
        <v>0</v>
      </c>
      <c r="AN736" s="77">
        <f>IF(AND($D736=2,$K736="Oil"),'AMI Ref (2)'!$N$7,IF(AND($D736=2,$K736="Gas"),'AMI Ref (2)'!$O$7,IF(AND($D736=2,$K736="Electric"),'AMI Ref (2)'!$P$7,IF(AND($D736=2,$K736="N/A"),0,0))))</f>
        <v>0</v>
      </c>
      <c r="AO736" s="77">
        <f>IF(AND($D736=3,$K736="Oil"),'AMI Ref (2)'!$N$8,IF(AND($D736=3,$K736="Gas"),'AMI Ref (2)'!$O$8,IF(AND($D736=3,$K736="Electric"),'AMI Ref (2)'!$P$8,IF(AND($D736=3,$K736="N/A"),0,0))))</f>
        <v>0</v>
      </c>
      <c r="AP736" s="77">
        <f>IF(AND($D736=4,$K736="Oil"),'AMI Ref (2)'!$N$9,IF(AND($D736=4,$K736="Gas"),'AMI Ref (2)'!$O$9,IF(AND($D736=4,$K736="Electric"),'AMI Ref (2)'!$P$9,IF(AND($D736=4,$K736="N/A"),0,0))))</f>
        <v>0</v>
      </c>
      <c r="AQ736" s="77">
        <f>IF(AND($D736=5,$K736="Oil"),'AMI Ref (2)'!$N$10,IF(AND($D736=5,$K736="Gas"),'AMI Ref (2)'!$O$10,IF(AND($D736=5,$K736="Electric"),'AMI Ref (2)'!$P$10,IF(AND($D736=5,$K736="N/A"),0,0))))</f>
        <v>0</v>
      </c>
      <c r="AR736" s="86">
        <f t="shared" si="166"/>
        <v>0</v>
      </c>
      <c r="AS736" s="87" t="e">
        <f t="shared" si="167"/>
        <v>#N/A</v>
      </c>
    </row>
    <row r="737" spans="1:45" x14ac:dyDescent="0.2">
      <c r="A737" s="68">
        <v>735</v>
      </c>
      <c r="B737" s="79">
        <f>Input!E752</f>
        <v>0</v>
      </c>
      <c r="C737" s="79">
        <f>Input!F752</f>
        <v>0</v>
      </c>
      <c r="D737" s="79">
        <f>Input!G752</f>
        <v>0</v>
      </c>
      <c r="E737" s="79">
        <f>Input!H752</f>
        <v>0</v>
      </c>
      <c r="F737" s="80">
        <f>Input!I752</f>
        <v>0</v>
      </c>
      <c r="G737" s="80">
        <f>Input!J752</f>
        <v>0</v>
      </c>
      <c r="H737" s="79">
        <f>Input!K752</f>
        <v>0</v>
      </c>
      <c r="I737" s="79">
        <f>Input!L752</f>
        <v>0</v>
      </c>
      <c r="J737" s="79">
        <f>Input!M752</f>
        <v>0</v>
      </c>
      <c r="K737" s="79">
        <f>Input!N752</f>
        <v>0</v>
      </c>
      <c r="L737" s="79">
        <f>Input!O752</f>
        <v>0</v>
      </c>
      <c r="M737" s="81" t="str">
        <f t="shared" si="158"/>
        <v/>
      </c>
      <c r="N737" s="82">
        <f t="shared" si="159"/>
        <v>0</v>
      </c>
      <c r="O737" s="83">
        <f>Input!C752</f>
        <v>0</v>
      </c>
      <c r="P737" s="83"/>
      <c r="R737" s="11">
        <f t="shared" si="155"/>
        <v>0</v>
      </c>
      <c r="S737" s="15" t="str">
        <f t="shared" si="156"/>
        <v xml:space="preserve"> </v>
      </c>
      <c r="T737" s="15"/>
      <c r="U737" s="12">
        <f t="shared" si="160"/>
        <v>0</v>
      </c>
      <c r="V737" s="12">
        <f t="shared" si="161"/>
        <v>0</v>
      </c>
      <c r="W737" s="12">
        <f t="shared" si="162"/>
        <v>0</v>
      </c>
      <c r="X737" s="12">
        <f t="shared" si="163"/>
        <v>0</v>
      </c>
      <c r="Y737" s="12">
        <f t="shared" si="164"/>
        <v>0</v>
      </c>
      <c r="Z737" s="12">
        <f t="shared" si="165"/>
        <v>0</v>
      </c>
      <c r="AA737" s="12">
        <f t="shared" si="168"/>
        <v>0</v>
      </c>
      <c r="AB737" s="12" t="str">
        <f t="shared" si="157"/>
        <v>00</v>
      </c>
      <c r="AC737" s="85" t="e">
        <f>VLOOKUP(AB737,'AMI Ref (2)'!T:U,2,FALSE)</f>
        <v>#N/A</v>
      </c>
      <c r="AD737" s="86"/>
      <c r="AE737" s="77">
        <f>IF(AND($D737=0,$J737="Oil"),'AMI Ref (2)'!$K$5,IF(AND($D737=0,$J737="Gas"),'AMI Ref (2)'!$L$5,IF(AND($D737=0,$J737="Electric"),'AMI Ref (2)'!$M$5,IF(AND($D737=0,$J737="N/A"),0,0))))</f>
        <v>0</v>
      </c>
      <c r="AF737" s="77">
        <f>IF(AND($D737=1,$J737="Oil"),'AMI Ref (2)'!$K$6,IF(AND($D737=1,$J737="Gas"),'AMI Ref (2)'!$L$6,IF(AND($D737=1,$J737="Electric"),'AMI Ref (2)'!$M$6,IF(AND($D737=1,$J737="N/A"),0,0))))</f>
        <v>0</v>
      </c>
      <c r="AG737" s="77">
        <f>IF(AND($D737=2,$J737="Oil"),'AMI Ref (2)'!$K$7,IF(AND($D737=2,$J737="Gas"),'AMI Ref (2)'!$L$7,IF(AND($D737=2,$J737="Electric"),'AMI Ref (2)'!$M$7,IF(AND($D737=2,$J737="N/A"),0,0))))</f>
        <v>0</v>
      </c>
      <c r="AH737" s="77">
        <f>IF(AND($D737=3,$J737="Oil"),'AMI Ref (2)'!$K$8,IF(AND($D737=3,$J737="Gas"),'AMI Ref (2)'!$L$8,IF(AND($D737=3,$J737="Electric"),'AMI Ref (2)'!$M$8,IF(AND($D737=3,$J737="N/A"),0,0))))</f>
        <v>0</v>
      </c>
      <c r="AI737" s="77">
        <f>IF(AND($D737=4,$J737="Oil"),'AMI Ref (2)'!$K$9,IF(AND($D737=4,$J737="Gas"),'AMI Ref (2)'!$L$9,IF(AND($D737=4,$J737="Electric"),'AMI Ref (2)'!$M$9,IF(AND($D737=4,$J737="N/A"),0,0))))</f>
        <v>0</v>
      </c>
      <c r="AJ737" s="77">
        <f>IF(AND($D737=5,$J737="Oil"),'AMI Ref (2)'!$K$10,IF(AND($D737=5,$J737="Gas"),'AMI Ref (2)'!$L$10,IF(AND($D737=5,$J737="Electric"),'AMI Ref (2)'!$M$10,IF(AND($D737=5,$J737="N/A"),0,0))))</f>
        <v>0</v>
      </c>
      <c r="AK737" s="42"/>
      <c r="AL737" s="77">
        <f>IF(AND($D737=0,$K737="Oil"),'AMI Ref (2)'!$N$5,IF(AND($D737=0,$K737="Gas"),'AMI Ref (2)'!$O$5,IF(AND($D737=0,$K737="Electric"),'AMI Ref (2)'!$P$5,IF(AND($D737=0,$K737="N/A"),0,0))))</f>
        <v>0</v>
      </c>
      <c r="AM737" s="77">
        <f>IF(AND($D737=1,$K737="Oil"),'AMI Ref (2)'!$N$6,IF(AND($D737=1,$K737="Gas"),'AMI Ref (2)'!$O$6,IF(AND($D737=1,$K737="Electric"),'AMI Ref (2)'!$P$6,IF(AND($D737=1,$K737="N/A"),0,0))))</f>
        <v>0</v>
      </c>
      <c r="AN737" s="77">
        <f>IF(AND($D737=2,$K737="Oil"),'AMI Ref (2)'!$N$7,IF(AND($D737=2,$K737="Gas"),'AMI Ref (2)'!$O$7,IF(AND($D737=2,$K737="Electric"),'AMI Ref (2)'!$P$7,IF(AND($D737=2,$K737="N/A"),0,0))))</f>
        <v>0</v>
      </c>
      <c r="AO737" s="77">
        <f>IF(AND($D737=3,$K737="Oil"),'AMI Ref (2)'!$N$8,IF(AND($D737=3,$K737="Gas"),'AMI Ref (2)'!$O$8,IF(AND($D737=3,$K737="Electric"),'AMI Ref (2)'!$P$8,IF(AND($D737=3,$K737="N/A"),0,0))))</f>
        <v>0</v>
      </c>
      <c r="AP737" s="77">
        <f>IF(AND($D737=4,$K737="Oil"),'AMI Ref (2)'!$N$9,IF(AND($D737=4,$K737="Gas"),'AMI Ref (2)'!$O$9,IF(AND($D737=4,$K737="Electric"),'AMI Ref (2)'!$P$9,IF(AND($D737=4,$K737="N/A"),0,0))))</f>
        <v>0</v>
      </c>
      <c r="AQ737" s="77">
        <f>IF(AND($D737=5,$K737="Oil"),'AMI Ref (2)'!$N$10,IF(AND($D737=5,$K737="Gas"),'AMI Ref (2)'!$O$10,IF(AND($D737=5,$K737="Electric"),'AMI Ref (2)'!$P$10,IF(AND($D737=5,$K737="N/A"),0,0))))</f>
        <v>0</v>
      </c>
      <c r="AR737" s="86">
        <f t="shared" si="166"/>
        <v>0</v>
      </c>
      <c r="AS737" s="87" t="e">
        <f t="shared" si="167"/>
        <v>#N/A</v>
      </c>
    </row>
    <row r="738" spans="1:45" x14ac:dyDescent="0.2">
      <c r="A738" s="68">
        <v>736</v>
      </c>
      <c r="B738" s="79">
        <f>Input!E753</f>
        <v>0</v>
      </c>
      <c r="C738" s="79">
        <f>Input!F753</f>
        <v>0</v>
      </c>
      <c r="D738" s="79">
        <f>Input!G753</f>
        <v>0</v>
      </c>
      <c r="E738" s="79">
        <f>Input!H753</f>
        <v>0</v>
      </c>
      <c r="F738" s="80">
        <f>Input!I753</f>
        <v>0</v>
      </c>
      <c r="G738" s="80">
        <f>Input!J753</f>
        <v>0</v>
      </c>
      <c r="H738" s="79">
        <f>Input!K753</f>
        <v>0</v>
      </c>
      <c r="I738" s="79">
        <f>Input!L753</f>
        <v>0</v>
      </c>
      <c r="J738" s="79">
        <f>Input!M753</f>
        <v>0</v>
      </c>
      <c r="K738" s="79">
        <f>Input!N753</f>
        <v>0</v>
      </c>
      <c r="L738" s="79">
        <f>Input!O753</f>
        <v>0</v>
      </c>
      <c r="M738" s="81" t="str">
        <f t="shared" si="158"/>
        <v/>
      </c>
      <c r="N738" s="82">
        <f t="shared" si="159"/>
        <v>0</v>
      </c>
      <c r="O738" s="83">
        <f>Input!C753</f>
        <v>0</v>
      </c>
      <c r="P738" s="83"/>
      <c r="R738" s="11">
        <f t="shared" si="155"/>
        <v>0</v>
      </c>
      <c r="S738" s="15" t="str">
        <f t="shared" si="156"/>
        <v xml:space="preserve"> </v>
      </c>
      <c r="T738" s="15"/>
      <c r="U738" s="12">
        <f t="shared" si="160"/>
        <v>0</v>
      </c>
      <c r="V738" s="12">
        <f t="shared" si="161"/>
        <v>0</v>
      </c>
      <c r="W738" s="12">
        <f t="shared" si="162"/>
        <v>0</v>
      </c>
      <c r="X738" s="12">
        <f t="shared" si="163"/>
        <v>0</v>
      </c>
      <c r="Y738" s="12">
        <f t="shared" si="164"/>
        <v>0</v>
      </c>
      <c r="Z738" s="12">
        <f t="shared" si="165"/>
        <v>0</v>
      </c>
      <c r="AA738" s="12">
        <f t="shared" si="168"/>
        <v>0</v>
      </c>
      <c r="AB738" s="12" t="str">
        <f t="shared" si="157"/>
        <v>00</v>
      </c>
      <c r="AC738" s="85" t="e">
        <f>VLOOKUP(AB738,'AMI Ref (2)'!T:U,2,FALSE)</f>
        <v>#N/A</v>
      </c>
      <c r="AD738" s="86"/>
      <c r="AE738" s="77">
        <f>IF(AND($D738=0,$J738="Oil"),'AMI Ref (2)'!$K$5,IF(AND($D738=0,$J738="Gas"),'AMI Ref (2)'!$L$5,IF(AND($D738=0,$J738="Electric"),'AMI Ref (2)'!$M$5,IF(AND($D738=0,$J738="N/A"),0,0))))</f>
        <v>0</v>
      </c>
      <c r="AF738" s="77">
        <f>IF(AND($D738=1,$J738="Oil"),'AMI Ref (2)'!$K$6,IF(AND($D738=1,$J738="Gas"),'AMI Ref (2)'!$L$6,IF(AND($D738=1,$J738="Electric"),'AMI Ref (2)'!$M$6,IF(AND($D738=1,$J738="N/A"),0,0))))</f>
        <v>0</v>
      </c>
      <c r="AG738" s="77">
        <f>IF(AND($D738=2,$J738="Oil"),'AMI Ref (2)'!$K$7,IF(AND($D738=2,$J738="Gas"),'AMI Ref (2)'!$L$7,IF(AND($D738=2,$J738="Electric"),'AMI Ref (2)'!$M$7,IF(AND($D738=2,$J738="N/A"),0,0))))</f>
        <v>0</v>
      </c>
      <c r="AH738" s="77">
        <f>IF(AND($D738=3,$J738="Oil"),'AMI Ref (2)'!$K$8,IF(AND($D738=3,$J738="Gas"),'AMI Ref (2)'!$L$8,IF(AND($D738=3,$J738="Electric"),'AMI Ref (2)'!$M$8,IF(AND($D738=3,$J738="N/A"),0,0))))</f>
        <v>0</v>
      </c>
      <c r="AI738" s="77">
        <f>IF(AND($D738=4,$J738="Oil"),'AMI Ref (2)'!$K$9,IF(AND($D738=4,$J738="Gas"),'AMI Ref (2)'!$L$9,IF(AND($D738=4,$J738="Electric"),'AMI Ref (2)'!$M$9,IF(AND($D738=4,$J738="N/A"),0,0))))</f>
        <v>0</v>
      </c>
      <c r="AJ738" s="77">
        <f>IF(AND($D738=5,$J738="Oil"),'AMI Ref (2)'!$K$10,IF(AND($D738=5,$J738="Gas"),'AMI Ref (2)'!$L$10,IF(AND($D738=5,$J738="Electric"),'AMI Ref (2)'!$M$10,IF(AND($D738=5,$J738="N/A"),0,0))))</f>
        <v>0</v>
      </c>
      <c r="AK738" s="42"/>
      <c r="AL738" s="77">
        <f>IF(AND($D738=0,$K738="Oil"),'AMI Ref (2)'!$N$5,IF(AND($D738=0,$K738="Gas"),'AMI Ref (2)'!$O$5,IF(AND($D738=0,$K738="Electric"),'AMI Ref (2)'!$P$5,IF(AND($D738=0,$K738="N/A"),0,0))))</f>
        <v>0</v>
      </c>
      <c r="AM738" s="77">
        <f>IF(AND($D738=1,$K738="Oil"),'AMI Ref (2)'!$N$6,IF(AND($D738=1,$K738="Gas"),'AMI Ref (2)'!$O$6,IF(AND($D738=1,$K738="Electric"),'AMI Ref (2)'!$P$6,IF(AND($D738=1,$K738="N/A"),0,0))))</f>
        <v>0</v>
      </c>
      <c r="AN738" s="77">
        <f>IF(AND($D738=2,$K738="Oil"),'AMI Ref (2)'!$N$7,IF(AND($D738=2,$K738="Gas"),'AMI Ref (2)'!$O$7,IF(AND($D738=2,$K738="Electric"),'AMI Ref (2)'!$P$7,IF(AND($D738=2,$K738="N/A"),0,0))))</f>
        <v>0</v>
      </c>
      <c r="AO738" s="77">
        <f>IF(AND($D738=3,$K738="Oil"),'AMI Ref (2)'!$N$8,IF(AND($D738=3,$K738="Gas"),'AMI Ref (2)'!$O$8,IF(AND($D738=3,$K738="Electric"),'AMI Ref (2)'!$P$8,IF(AND($D738=3,$K738="N/A"),0,0))))</f>
        <v>0</v>
      </c>
      <c r="AP738" s="77">
        <f>IF(AND($D738=4,$K738="Oil"),'AMI Ref (2)'!$N$9,IF(AND($D738=4,$K738="Gas"),'AMI Ref (2)'!$O$9,IF(AND($D738=4,$K738="Electric"),'AMI Ref (2)'!$P$9,IF(AND($D738=4,$K738="N/A"),0,0))))</f>
        <v>0</v>
      </c>
      <c r="AQ738" s="77">
        <f>IF(AND($D738=5,$K738="Oil"),'AMI Ref (2)'!$N$10,IF(AND($D738=5,$K738="Gas"),'AMI Ref (2)'!$O$10,IF(AND($D738=5,$K738="Electric"),'AMI Ref (2)'!$P$10,IF(AND($D738=5,$K738="N/A"),0,0))))</f>
        <v>0</v>
      </c>
      <c r="AR738" s="86">
        <f t="shared" si="166"/>
        <v>0</v>
      </c>
      <c r="AS738" s="87" t="e">
        <f t="shared" si="167"/>
        <v>#N/A</v>
      </c>
    </row>
    <row r="739" spans="1:45" x14ac:dyDescent="0.2">
      <c r="A739" s="68">
        <v>737</v>
      </c>
      <c r="B739" s="79">
        <f>Input!E754</f>
        <v>0</v>
      </c>
      <c r="C739" s="79">
        <f>Input!F754</f>
        <v>0</v>
      </c>
      <c r="D739" s="79">
        <f>Input!G754</f>
        <v>0</v>
      </c>
      <c r="E739" s="79">
        <f>Input!H754</f>
        <v>0</v>
      </c>
      <c r="F739" s="80">
        <f>Input!I754</f>
        <v>0</v>
      </c>
      <c r="G739" s="80">
        <f>Input!J754</f>
        <v>0</v>
      </c>
      <c r="H739" s="79">
        <f>Input!K754</f>
        <v>0</v>
      </c>
      <c r="I739" s="79">
        <f>Input!L754</f>
        <v>0</v>
      </c>
      <c r="J739" s="79">
        <f>Input!M754</f>
        <v>0</v>
      </c>
      <c r="K739" s="79">
        <f>Input!N754</f>
        <v>0</v>
      </c>
      <c r="L739" s="79">
        <f>Input!O754</f>
        <v>0</v>
      </c>
      <c r="M739" s="81" t="str">
        <f t="shared" si="158"/>
        <v/>
      </c>
      <c r="N739" s="82">
        <f t="shared" si="159"/>
        <v>0</v>
      </c>
      <c r="O739" s="83">
        <f>Input!C754</f>
        <v>0</v>
      </c>
      <c r="P739" s="83"/>
      <c r="R739" s="11">
        <f t="shared" si="155"/>
        <v>0</v>
      </c>
      <c r="S739" s="15" t="str">
        <f t="shared" si="156"/>
        <v xml:space="preserve"> </v>
      </c>
      <c r="T739" s="15"/>
      <c r="U739" s="12">
        <f t="shared" si="160"/>
        <v>0</v>
      </c>
      <c r="V739" s="12">
        <f t="shared" si="161"/>
        <v>0</v>
      </c>
      <c r="W739" s="12">
        <f t="shared" si="162"/>
        <v>0</v>
      </c>
      <c r="X739" s="12">
        <f t="shared" si="163"/>
        <v>0</v>
      </c>
      <c r="Y739" s="12">
        <f t="shared" si="164"/>
        <v>0</v>
      </c>
      <c r="Z739" s="12">
        <f t="shared" si="165"/>
        <v>0</v>
      </c>
      <c r="AA739" s="12">
        <f t="shared" si="168"/>
        <v>0</v>
      </c>
      <c r="AB739" s="12" t="str">
        <f t="shared" si="157"/>
        <v>00</v>
      </c>
      <c r="AC739" s="85" t="e">
        <f>VLOOKUP(AB739,'AMI Ref (2)'!T:U,2,FALSE)</f>
        <v>#N/A</v>
      </c>
      <c r="AD739" s="86"/>
      <c r="AE739" s="77">
        <f>IF(AND($D739=0,$J739="Oil"),'AMI Ref (2)'!$K$5,IF(AND($D739=0,$J739="Gas"),'AMI Ref (2)'!$L$5,IF(AND($D739=0,$J739="Electric"),'AMI Ref (2)'!$M$5,IF(AND($D739=0,$J739="N/A"),0,0))))</f>
        <v>0</v>
      </c>
      <c r="AF739" s="77">
        <f>IF(AND($D739=1,$J739="Oil"),'AMI Ref (2)'!$K$6,IF(AND($D739=1,$J739="Gas"),'AMI Ref (2)'!$L$6,IF(AND($D739=1,$J739="Electric"),'AMI Ref (2)'!$M$6,IF(AND($D739=1,$J739="N/A"),0,0))))</f>
        <v>0</v>
      </c>
      <c r="AG739" s="77">
        <f>IF(AND($D739=2,$J739="Oil"),'AMI Ref (2)'!$K$7,IF(AND($D739=2,$J739="Gas"),'AMI Ref (2)'!$L$7,IF(AND($D739=2,$J739="Electric"),'AMI Ref (2)'!$M$7,IF(AND($D739=2,$J739="N/A"),0,0))))</f>
        <v>0</v>
      </c>
      <c r="AH739" s="77">
        <f>IF(AND($D739=3,$J739="Oil"),'AMI Ref (2)'!$K$8,IF(AND($D739=3,$J739="Gas"),'AMI Ref (2)'!$L$8,IF(AND($D739=3,$J739="Electric"),'AMI Ref (2)'!$M$8,IF(AND($D739=3,$J739="N/A"),0,0))))</f>
        <v>0</v>
      </c>
      <c r="AI739" s="77">
        <f>IF(AND($D739=4,$J739="Oil"),'AMI Ref (2)'!$K$9,IF(AND($D739=4,$J739="Gas"),'AMI Ref (2)'!$L$9,IF(AND($D739=4,$J739="Electric"),'AMI Ref (2)'!$M$9,IF(AND($D739=4,$J739="N/A"),0,0))))</f>
        <v>0</v>
      </c>
      <c r="AJ739" s="77">
        <f>IF(AND($D739=5,$J739="Oil"),'AMI Ref (2)'!$K$10,IF(AND($D739=5,$J739="Gas"),'AMI Ref (2)'!$L$10,IF(AND($D739=5,$J739="Electric"),'AMI Ref (2)'!$M$10,IF(AND($D739=5,$J739="N/A"),0,0))))</f>
        <v>0</v>
      </c>
      <c r="AK739" s="42"/>
      <c r="AL739" s="77">
        <f>IF(AND($D739=0,$K739="Oil"),'AMI Ref (2)'!$N$5,IF(AND($D739=0,$K739="Gas"),'AMI Ref (2)'!$O$5,IF(AND($D739=0,$K739="Electric"),'AMI Ref (2)'!$P$5,IF(AND($D739=0,$K739="N/A"),0,0))))</f>
        <v>0</v>
      </c>
      <c r="AM739" s="77">
        <f>IF(AND($D739=1,$K739="Oil"),'AMI Ref (2)'!$N$6,IF(AND($D739=1,$K739="Gas"),'AMI Ref (2)'!$O$6,IF(AND($D739=1,$K739="Electric"),'AMI Ref (2)'!$P$6,IF(AND($D739=1,$K739="N/A"),0,0))))</f>
        <v>0</v>
      </c>
      <c r="AN739" s="77">
        <f>IF(AND($D739=2,$K739="Oil"),'AMI Ref (2)'!$N$7,IF(AND($D739=2,$K739="Gas"),'AMI Ref (2)'!$O$7,IF(AND($D739=2,$K739="Electric"),'AMI Ref (2)'!$P$7,IF(AND($D739=2,$K739="N/A"),0,0))))</f>
        <v>0</v>
      </c>
      <c r="AO739" s="77">
        <f>IF(AND($D739=3,$K739="Oil"),'AMI Ref (2)'!$N$8,IF(AND($D739=3,$K739="Gas"),'AMI Ref (2)'!$O$8,IF(AND($D739=3,$K739="Electric"),'AMI Ref (2)'!$P$8,IF(AND($D739=3,$K739="N/A"),0,0))))</f>
        <v>0</v>
      </c>
      <c r="AP739" s="77">
        <f>IF(AND($D739=4,$K739="Oil"),'AMI Ref (2)'!$N$9,IF(AND($D739=4,$K739="Gas"),'AMI Ref (2)'!$O$9,IF(AND($D739=4,$K739="Electric"),'AMI Ref (2)'!$P$9,IF(AND($D739=4,$K739="N/A"),0,0))))</f>
        <v>0</v>
      </c>
      <c r="AQ739" s="77">
        <f>IF(AND($D739=5,$K739="Oil"),'AMI Ref (2)'!$N$10,IF(AND($D739=5,$K739="Gas"),'AMI Ref (2)'!$O$10,IF(AND($D739=5,$K739="Electric"),'AMI Ref (2)'!$P$10,IF(AND($D739=5,$K739="N/A"),0,0))))</f>
        <v>0</v>
      </c>
      <c r="AR739" s="86">
        <f t="shared" si="166"/>
        <v>0</v>
      </c>
      <c r="AS739" s="87" t="e">
        <f t="shared" si="167"/>
        <v>#N/A</v>
      </c>
    </row>
    <row r="740" spans="1:45" x14ac:dyDescent="0.2">
      <c r="A740" s="68">
        <v>738</v>
      </c>
      <c r="B740" s="79">
        <f>Input!E755</f>
        <v>0</v>
      </c>
      <c r="C740" s="79">
        <f>Input!F755</f>
        <v>0</v>
      </c>
      <c r="D740" s="79">
        <f>Input!G755</f>
        <v>0</v>
      </c>
      <c r="E740" s="79">
        <f>Input!H755</f>
        <v>0</v>
      </c>
      <c r="F740" s="80">
        <f>Input!I755</f>
        <v>0</v>
      </c>
      <c r="G740" s="80">
        <f>Input!J755</f>
        <v>0</v>
      </c>
      <c r="H740" s="79">
        <f>Input!K755</f>
        <v>0</v>
      </c>
      <c r="I740" s="79">
        <f>Input!L755</f>
        <v>0</v>
      </c>
      <c r="J740" s="79">
        <f>Input!M755</f>
        <v>0</v>
      </c>
      <c r="K740" s="79">
        <f>Input!N755</f>
        <v>0</v>
      </c>
      <c r="L740" s="79">
        <f>Input!O755</f>
        <v>0</v>
      </c>
      <c r="M740" s="81" t="str">
        <f t="shared" si="158"/>
        <v/>
      </c>
      <c r="N740" s="82">
        <f t="shared" si="159"/>
        <v>0</v>
      </c>
      <c r="O740" s="83">
        <f>Input!C755</f>
        <v>0</v>
      </c>
      <c r="P740" s="83"/>
      <c r="R740" s="11">
        <f t="shared" si="155"/>
        <v>0</v>
      </c>
      <c r="S740" s="15" t="str">
        <f t="shared" si="156"/>
        <v xml:space="preserve"> </v>
      </c>
      <c r="T740" s="15"/>
      <c r="U740" s="12">
        <f t="shared" si="160"/>
        <v>0</v>
      </c>
      <c r="V740" s="12">
        <f t="shared" si="161"/>
        <v>0</v>
      </c>
      <c r="W740" s="12">
        <f t="shared" si="162"/>
        <v>0</v>
      </c>
      <c r="X740" s="12">
        <f t="shared" si="163"/>
        <v>0</v>
      </c>
      <c r="Y740" s="12">
        <f t="shared" si="164"/>
        <v>0</v>
      </c>
      <c r="Z740" s="12">
        <f t="shared" si="165"/>
        <v>0</v>
      </c>
      <c r="AA740" s="12">
        <f t="shared" si="168"/>
        <v>0</v>
      </c>
      <c r="AB740" s="12" t="str">
        <f t="shared" si="157"/>
        <v>00</v>
      </c>
      <c r="AC740" s="85" t="e">
        <f>VLOOKUP(AB740,'AMI Ref (2)'!T:U,2,FALSE)</f>
        <v>#N/A</v>
      </c>
      <c r="AD740" s="86"/>
      <c r="AE740" s="77">
        <f>IF(AND($D740=0,$J740="Oil"),'AMI Ref (2)'!$K$5,IF(AND($D740=0,$J740="Gas"),'AMI Ref (2)'!$L$5,IF(AND($D740=0,$J740="Electric"),'AMI Ref (2)'!$M$5,IF(AND($D740=0,$J740="N/A"),0,0))))</f>
        <v>0</v>
      </c>
      <c r="AF740" s="77">
        <f>IF(AND($D740=1,$J740="Oil"),'AMI Ref (2)'!$K$6,IF(AND($D740=1,$J740="Gas"),'AMI Ref (2)'!$L$6,IF(AND($D740=1,$J740="Electric"),'AMI Ref (2)'!$M$6,IF(AND($D740=1,$J740="N/A"),0,0))))</f>
        <v>0</v>
      </c>
      <c r="AG740" s="77">
        <f>IF(AND($D740=2,$J740="Oil"),'AMI Ref (2)'!$K$7,IF(AND($D740=2,$J740="Gas"),'AMI Ref (2)'!$L$7,IF(AND($D740=2,$J740="Electric"),'AMI Ref (2)'!$M$7,IF(AND($D740=2,$J740="N/A"),0,0))))</f>
        <v>0</v>
      </c>
      <c r="AH740" s="77">
        <f>IF(AND($D740=3,$J740="Oil"),'AMI Ref (2)'!$K$8,IF(AND($D740=3,$J740="Gas"),'AMI Ref (2)'!$L$8,IF(AND($D740=3,$J740="Electric"),'AMI Ref (2)'!$M$8,IF(AND($D740=3,$J740="N/A"),0,0))))</f>
        <v>0</v>
      </c>
      <c r="AI740" s="77">
        <f>IF(AND($D740=4,$J740="Oil"),'AMI Ref (2)'!$K$9,IF(AND($D740=4,$J740="Gas"),'AMI Ref (2)'!$L$9,IF(AND($D740=4,$J740="Electric"),'AMI Ref (2)'!$M$9,IF(AND($D740=4,$J740="N/A"),0,0))))</f>
        <v>0</v>
      </c>
      <c r="AJ740" s="77">
        <f>IF(AND($D740=5,$J740="Oil"),'AMI Ref (2)'!$K$10,IF(AND($D740=5,$J740="Gas"),'AMI Ref (2)'!$L$10,IF(AND($D740=5,$J740="Electric"),'AMI Ref (2)'!$M$10,IF(AND($D740=5,$J740="N/A"),0,0))))</f>
        <v>0</v>
      </c>
      <c r="AK740" s="42"/>
      <c r="AL740" s="77">
        <f>IF(AND($D740=0,$K740="Oil"),'AMI Ref (2)'!$N$5,IF(AND($D740=0,$K740="Gas"),'AMI Ref (2)'!$O$5,IF(AND($D740=0,$K740="Electric"),'AMI Ref (2)'!$P$5,IF(AND($D740=0,$K740="N/A"),0,0))))</f>
        <v>0</v>
      </c>
      <c r="AM740" s="77">
        <f>IF(AND($D740=1,$K740="Oil"),'AMI Ref (2)'!$N$6,IF(AND($D740=1,$K740="Gas"),'AMI Ref (2)'!$O$6,IF(AND($D740=1,$K740="Electric"),'AMI Ref (2)'!$P$6,IF(AND($D740=1,$K740="N/A"),0,0))))</f>
        <v>0</v>
      </c>
      <c r="AN740" s="77">
        <f>IF(AND($D740=2,$K740="Oil"),'AMI Ref (2)'!$N$7,IF(AND($D740=2,$K740="Gas"),'AMI Ref (2)'!$O$7,IF(AND($D740=2,$K740="Electric"),'AMI Ref (2)'!$P$7,IF(AND($D740=2,$K740="N/A"),0,0))))</f>
        <v>0</v>
      </c>
      <c r="AO740" s="77">
        <f>IF(AND($D740=3,$K740="Oil"),'AMI Ref (2)'!$N$8,IF(AND($D740=3,$K740="Gas"),'AMI Ref (2)'!$O$8,IF(AND($D740=3,$K740="Electric"),'AMI Ref (2)'!$P$8,IF(AND($D740=3,$K740="N/A"),0,0))))</f>
        <v>0</v>
      </c>
      <c r="AP740" s="77">
        <f>IF(AND($D740=4,$K740="Oil"),'AMI Ref (2)'!$N$9,IF(AND($D740=4,$K740="Gas"),'AMI Ref (2)'!$O$9,IF(AND($D740=4,$K740="Electric"),'AMI Ref (2)'!$P$9,IF(AND($D740=4,$K740="N/A"),0,0))))</f>
        <v>0</v>
      </c>
      <c r="AQ740" s="77">
        <f>IF(AND($D740=5,$K740="Oil"),'AMI Ref (2)'!$N$10,IF(AND($D740=5,$K740="Gas"),'AMI Ref (2)'!$O$10,IF(AND($D740=5,$K740="Electric"),'AMI Ref (2)'!$P$10,IF(AND($D740=5,$K740="N/A"),0,0))))</f>
        <v>0</v>
      </c>
      <c r="AR740" s="86">
        <f t="shared" si="166"/>
        <v>0</v>
      </c>
      <c r="AS740" s="87" t="e">
        <f t="shared" si="167"/>
        <v>#N/A</v>
      </c>
    </row>
    <row r="741" spans="1:45" x14ac:dyDescent="0.2">
      <c r="A741" s="68">
        <v>739</v>
      </c>
      <c r="B741" s="79">
        <f>Input!E756</f>
        <v>0</v>
      </c>
      <c r="C741" s="79">
        <f>Input!F756</f>
        <v>0</v>
      </c>
      <c r="D741" s="79">
        <f>Input!G756</f>
        <v>0</v>
      </c>
      <c r="E741" s="79">
        <f>Input!H756</f>
        <v>0</v>
      </c>
      <c r="F741" s="80">
        <f>Input!I756</f>
        <v>0</v>
      </c>
      <c r="G741" s="80">
        <f>Input!J756</f>
        <v>0</v>
      </c>
      <c r="H741" s="79">
        <f>Input!K756</f>
        <v>0</v>
      </c>
      <c r="I741" s="79">
        <f>Input!L756</f>
        <v>0</v>
      </c>
      <c r="J741" s="79">
        <f>Input!M756</f>
        <v>0</v>
      </c>
      <c r="K741" s="79">
        <f>Input!N756</f>
        <v>0</v>
      </c>
      <c r="L741" s="79">
        <f>Input!O756</f>
        <v>0</v>
      </c>
      <c r="M741" s="81" t="str">
        <f t="shared" si="158"/>
        <v/>
      </c>
      <c r="N741" s="82">
        <f t="shared" si="159"/>
        <v>0</v>
      </c>
      <c r="O741" s="83">
        <f>Input!C756</f>
        <v>0</v>
      </c>
      <c r="P741" s="83"/>
      <c r="R741" s="11">
        <f t="shared" si="155"/>
        <v>0</v>
      </c>
      <c r="S741" s="15" t="str">
        <f t="shared" si="156"/>
        <v xml:space="preserve"> </v>
      </c>
      <c r="T741" s="15"/>
      <c r="U741" s="12">
        <f t="shared" si="160"/>
        <v>0</v>
      </c>
      <c r="V741" s="12">
        <f t="shared" si="161"/>
        <v>0</v>
      </c>
      <c r="W741" s="12">
        <f t="shared" si="162"/>
        <v>0</v>
      </c>
      <c r="X741" s="12">
        <f t="shared" si="163"/>
        <v>0</v>
      </c>
      <c r="Y741" s="12">
        <f t="shared" si="164"/>
        <v>0</v>
      </c>
      <c r="Z741" s="12">
        <f t="shared" si="165"/>
        <v>0</v>
      </c>
      <c r="AA741" s="12">
        <f t="shared" si="168"/>
        <v>0</v>
      </c>
      <c r="AB741" s="12" t="str">
        <f t="shared" si="157"/>
        <v>00</v>
      </c>
      <c r="AC741" s="85" t="e">
        <f>VLOOKUP(AB741,'AMI Ref (2)'!T:U,2,FALSE)</f>
        <v>#N/A</v>
      </c>
      <c r="AD741" s="86"/>
      <c r="AE741" s="77">
        <f>IF(AND($D741=0,$J741="Oil"),'AMI Ref (2)'!$K$5,IF(AND($D741=0,$J741="Gas"),'AMI Ref (2)'!$L$5,IF(AND($D741=0,$J741="Electric"),'AMI Ref (2)'!$M$5,IF(AND($D741=0,$J741="N/A"),0,0))))</f>
        <v>0</v>
      </c>
      <c r="AF741" s="77">
        <f>IF(AND($D741=1,$J741="Oil"),'AMI Ref (2)'!$K$6,IF(AND($D741=1,$J741="Gas"),'AMI Ref (2)'!$L$6,IF(AND($D741=1,$J741="Electric"),'AMI Ref (2)'!$M$6,IF(AND($D741=1,$J741="N/A"),0,0))))</f>
        <v>0</v>
      </c>
      <c r="AG741" s="77">
        <f>IF(AND($D741=2,$J741="Oil"),'AMI Ref (2)'!$K$7,IF(AND($D741=2,$J741="Gas"),'AMI Ref (2)'!$L$7,IF(AND($D741=2,$J741="Electric"),'AMI Ref (2)'!$M$7,IF(AND($D741=2,$J741="N/A"),0,0))))</f>
        <v>0</v>
      </c>
      <c r="AH741" s="77">
        <f>IF(AND($D741=3,$J741="Oil"),'AMI Ref (2)'!$K$8,IF(AND($D741=3,$J741="Gas"),'AMI Ref (2)'!$L$8,IF(AND($D741=3,$J741="Electric"),'AMI Ref (2)'!$M$8,IF(AND($D741=3,$J741="N/A"),0,0))))</f>
        <v>0</v>
      </c>
      <c r="AI741" s="77">
        <f>IF(AND($D741=4,$J741="Oil"),'AMI Ref (2)'!$K$9,IF(AND($D741=4,$J741="Gas"),'AMI Ref (2)'!$L$9,IF(AND($D741=4,$J741="Electric"),'AMI Ref (2)'!$M$9,IF(AND($D741=4,$J741="N/A"),0,0))))</f>
        <v>0</v>
      </c>
      <c r="AJ741" s="77">
        <f>IF(AND($D741=5,$J741="Oil"),'AMI Ref (2)'!$K$10,IF(AND($D741=5,$J741="Gas"),'AMI Ref (2)'!$L$10,IF(AND($D741=5,$J741="Electric"),'AMI Ref (2)'!$M$10,IF(AND($D741=5,$J741="N/A"),0,0))))</f>
        <v>0</v>
      </c>
      <c r="AK741" s="42"/>
      <c r="AL741" s="77">
        <f>IF(AND($D741=0,$K741="Oil"),'AMI Ref (2)'!$N$5,IF(AND($D741=0,$K741="Gas"),'AMI Ref (2)'!$O$5,IF(AND($D741=0,$K741="Electric"),'AMI Ref (2)'!$P$5,IF(AND($D741=0,$K741="N/A"),0,0))))</f>
        <v>0</v>
      </c>
      <c r="AM741" s="77">
        <f>IF(AND($D741=1,$K741="Oil"),'AMI Ref (2)'!$N$6,IF(AND($D741=1,$K741="Gas"),'AMI Ref (2)'!$O$6,IF(AND($D741=1,$K741="Electric"),'AMI Ref (2)'!$P$6,IF(AND($D741=1,$K741="N/A"),0,0))))</f>
        <v>0</v>
      </c>
      <c r="AN741" s="77">
        <f>IF(AND($D741=2,$K741="Oil"),'AMI Ref (2)'!$N$7,IF(AND($D741=2,$K741="Gas"),'AMI Ref (2)'!$O$7,IF(AND($D741=2,$K741="Electric"),'AMI Ref (2)'!$P$7,IF(AND($D741=2,$K741="N/A"),0,0))))</f>
        <v>0</v>
      </c>
      <c r="AO741" s="77">
        <f>IF(AND($D741=3,$K741="Oil"),'AMI Ref (2)'!$N$8,IF(AND($D741=3,$K741="Gas"),'AMI Ref (2)'!$O$8,IF(AND($D741=3,$K741="Electric"),'AMI Ref (2)'!$P$8,IF(AND($D741=3,$K741="N/A"),0,0))))</f>
        <v>0</v>
      </c>
      <c r="AP741" s="77">
        <f>IF(AND($D741=4,$K741="Oil"),'AMI Ref (2)'!$N$9,IF(AND($D741=4,$K741="Gas"),'AMI Ref (2)'!$O$9,IF(AND($D741=4,$K741="Electric"),'AMI Ref (2)'!$P$9,IF(AND($D741=4,$K741="N/A"),0,0))))</f>
        <v>0</v>
      </c>
      <c r="AQ741" s="77">
        <f>IF(AND($D741=5,$K741="Oil"),'AMI Ref (2)'!$N$10,IF(AND($D741=5,$K741="Gas"),'AMI Ref (2)'!$O$10,IF(AND($D741=5,$K741="Electric"),'AMI Ref (2)'!$P$10,IF(AND($D741=5,$K741="N/A"),0,0))))</f>
        <v>0</v>
      </c>
      <c r="AR741" s="86">
        <f t="shared" si="166"/>
        <v>0</v>
      </c>
      <c r="AS741" s="87" t="e">
        <f t="shared" si="167"/>
        <v>#N/A</v>
      </c>
    </row>
    <row r="742" spans="1:45" x14ac:dyDescent="0.2">
      <c r="A742" s="68">
        <v>740</v>
      </c>
      <c r="B742" s="79">
        <f>Input!E757</f>
        <v>0</v>
      </c>
      <c r="C742" s="79">
        <f>Input!F757</f>
        <v>0</v>
      </c>
      <c r="D742" s="79">
        <f>Input!G757</f>
        <v>0</v>
      </c>
      <c r="E742" s="79">
        <f>Input!H757</f>
        <v>0</v>
      </c>
      <c r="F742" s="80">
        <f>Input!I757</f>
        <v>0</v>
      </c>
      <c r="G742" s="80">
        <f>Input!J757</f>
        <v>0</v>
      </c>
      <c r="H742" s="79">
        <f>Input!K757</f>
        <v>0</v>
      </c>
      <c r="I742" s="79">
        <f>Input!L757</f>
        <v>0</v>
      </c>
      <c r="J742" s="79">
        <f>Input!M757</f>
        <v>0</v>
      </c>
      <c r="K742" s="79">
        <f>Input!N757</f>
        <v>0</v>
      </c>
      <c r="L742" s="79">
        <f>Input!O757</f>
        <v>0</v>
      </c>
      <c r="M742" s="81" t="str">
        <f t="shared" si="158"/>
        <v/>
      </c>
      <c r="N742" s="82">
        <f t="shared" si="159"/>
        <v>0</v>
      </c>
      <c r="O742" s="83">
        <f>Input!C757</f>
        <v>0</v>
      </c>
      <c r="P742" s="83"/>
      <c r="R742" s="11">
        <f t="shared" si="155"/>
        <v>0</v>
      </c>
      <c r="S742" s="15" t="str">
        <f t="shared" si="156"/>
        <v xml:space="preserve"> </v>
      </c>
      <c r="T742" s="15"/>
      <c r="U742" s="12">
        <f t="shared" si="160"/>
        <v>0</v>
      </c>
      <c r="V742" s="12">
        <f t="shared" si="161"/>
        <v>0</v>
      </c>
      <c r="W742" s="12">
        <f t="shared" si="162"/>
        <v>0</v>
      </c>
      <c r="X742" s="12">
        <f t="shared" si="163"/>
        <v>0</v>
      </c>
      <c r="Y742" s="12">
        <f t="shared" si="164"/>
        <v>0</v>
      </c>
      <c r="Z742" s="12">
        <f t="shared" si="165"/>
        <v>0</v>
      </c>
      <c r="AA742" s="12">
        <f t="shared" si="168"/>
        <v>0</v>
      </c>
      <c r="AB742" s="12" t="str">
        <f t="shared" si="157"/>
        <v>00</v>
      </c>
      <c r="AC742" s="85" t="e">
        <f>VLOOKUP(AB742,'AMI Ref (2)'!T:U,2,FALSE)</f>
        <v>#N/A</v>
      </c>
      <c r="AD742" s="86"/>
      <c r="AE742" s="77">
        <f>IF(AND($D742=0,$J742="Oil"),'AMI Ref (2)'!$K$5,IF(AND($D742=0,$J742="Gas"),'AMI Ref (2)'!$L$5,IF(AND($D742=0,$J742="Electric"),'AMI Ref (2)'!$M$5,IF(AND($D742=0,$J742="N/A"),0,0))))</f>
        <v>0</v>
      </c>
      <c r="AF742" s="77">
        <f>IF(AND($D742=1,$J742="Oil"),'AMI Ref (2)'!$K$6,IF(AND($D742=1,$J742="Gas"),'AMI Ref (2)'!$L$6,IF(AND($D742=1,$J742="Electric"),'AMI Ref (2)'!$M$6,IF(AND($D742=1,$J742="N/A"),0,0))))</f>
        <v>0</v>
      </c>
      <c r="AG742" s="77">
        <f>IF(AND($D742=2,$J742="Oil"),'AMI Ref (2)'!$K$7,IF(AND($D742=2,$J742="Gas"),'AMI Ref (2)'!$L$7,IF(AND($D742=2,$J742="Electric"),'AMI Ref (2)'!$M$7,IF(AND($D742=2,$J742="N/A"),0,0))))</f>
        <v>0</v>
      </c>
      <c r="AH742" s="77">
        <f>IF(AND($D742=3,$J742="Oil"),'AMI Ref (2)'!$K$8,IF(AND($D742=3,$J742="Gas"),'AMI Ref (2)'!$L$8,IF(AND($D742=3,$J742="Electric"),'AMI Ref (2)'!$M$8,IF(AND($D742=3,$J742="N/A"),0,0))))</f>
        <v>0</v>
      </c>
      <c r="AI742" s="77">
        <f>IF(AND($D742=4,$J742="Oil"),'AMI Ref (2)'!$K$9,IF(AND($D742=4,$J742="Gas"),'AMI Ref (2)'!$L$9,IF(AND($D742=4,$J742="Electric"),'AMI Ref (2)'!$M$9,IF(AND($D742=4,$J742="N/A"),0,0))))</f>
        <v>0</v>
      </c>
      <c r="AJ742" s="77">
        <f>IF(AND($D742=5,$J742="Oil"),'AMI Ref (2)'!$K$10,IF(AND($D742=5,$J742="Gas"),'AMI Ref (2)'!$L$10,IF(AND($D742=5,$J742="Electric"),'AMI Ref (2)'!$M$10,IF(AND($D742=5,$J742="N/A"),0,0))))</f>
        <v>0</v>
      </c>
      <c r="AK742" s="42"/>
      <c r="AL742" s="77">
        <f>IF(AND($D742=0,$K742="Oil"),'AMI Ref (2)'!$N$5,IF(AND($D742=0,$K742="Gas"),'AMI Ref (2)'!$O$5,IF(AND($D742=0,$K742="Electric"),'AMI Ref (2)'!$P$5,IF(AND($D742=0,$K742="N/A"),0,0))))</f>
        <v>0</v>
      </c>
      <c r="AM742" s="77">
        <f>IF(AND($D742=1,$K742="Oil"),'AMI Ref (2)'!$N$6,IF(AND($D742=1,$K742="Gas"),'AMI Ref (2)'!$O$6,IF(AND($D742=1,$K742="Electric"),'AMI Ref (2)'!$P$6,IF(AND($D742=1,$K742="N/A"),0,0))))</f>
        <v>0</v>
      </c>
      <c r="AN742" s="77">
        <f>IF(AND($D742=2,$K742="Oil"),'AMI Ref (2)'!$N$7,IF(AND($D742=2,$K742="Gas"),'AMI Ref (2)'!$O$7,IF(AND($D742=2,$K742="Electric"),'AMI Ref (2)'!$P$7,IF(AND($D742=2,$K742="N/A"),0,0))))</f>
        <v>0</v>
      </c>
      <c r="AO742" s="77">
        <f>IF(AND($D742=3,$K742="Oil"),'AMI Ref (2)'!$N$8,IF(AND($D742=3,$K742="Gas"),'AMI Ref (2)'!$O$8,IF(AND($D742=3,$K742="Electric"),'AMI Ref (2)'!$P$8,IF(AND($D742=3,$K742="N/A"),0,0))))</f>
        <v>0</v>
      </c>
      <c r="AP742" s="77">
        <f>IF(AND($D742=4,$K742="Oil"),'AMI Ref (2)'!$N$9,IF(AND($D742=4,$K742="Gas"),'AMI Ref (2)'!$O$9,IF(AND($D742=4,$K742="Electric"),'AMI Ref (2)'!$P$9,IF(AND($D742=4,$K742="N/A"),0,0))))</f>
        <v>0</v>
      </c>
      <c r="AQ742" s="77">
        <f>IF(AND($D742=5,$K742="Oil"),'AMI Ref (2)'!$N$10,IF(AND($D742=5,$K742="Gas"),'AMI Ref (2)'!$O$10,IF(AND($D742=5,$K742="Electric"),'AMI Ref (2)'!$P$10,IF(AND($D742=5,$K742="N/A"),0,0))))</f>
        <v>0</v>
      </c>
      <c r="AR742" s="86">
        <f t="shared" si="166"/>
        <v>0</v>
      </c>
      <c r="AS742" s="87" t="e">
        <f t="shared" si="167"/>
        <v>#N/A</v>
      </c>
    </row>
    <row r="743" spans="1:45" x14ac:dyDescent="0.2">
      <c r="A743" s="68">
        <v>741</v>
      </c>
      <c r="B743" s="79">
        <f>Input!E758</f>
        <v>0</v>
      </c>
      <c r="C743" s="79">
        <f>Input!F758</f>
        <v>0</v>
      </c>
      <c r="D743" s="79">
        <f>Input!G758</f>
        <v>0</v>
      </c>
      <c r="E743" s="79">
        <f>Input!H758</f>
        <v>0</v>
      </c>
      <c r="F743" s="80">
        <f>Input!I758</f>
        <v>0</v>
      </c>
      <c r="G743" s="80">
        <f>Input!J758</f>
        <v>0</v>
      </c>
      <c r="H743" s="79">
        <f>Input!K758</f>
        <v>0</v>
      </c>
      <c r="I743" s="79">
        <f>Input!L758</f>
        <v>0</v>
      </c>
      <c r="J743" s="79">
        <f>Input!M758</f>
        <v>0</v>
      </c>
      <c r="K743" s="79">
        <f>Input!N758</f>
        <v>0</v>
      </c>
      <c r="L743" s="79">
        <f>Input!O758</f>
        <v>0</v>
      </c>
      <c r="M743" s="81" t="str">
        <f t="shared" si="158"/>
        <v/>
      </c>
      <c r="N743" s="82">
        <f t="shared" si="159"/>
        <v>0</v>
      </c>
      <c r="O743" s="83">
        <f>Input!C758</f>
        <v>0</v>
      </c>
      <c r="P743" s="83"/>
      <c r="R743" s="11">
        <f t="shared" si="155"/>
        <v>0</v>
      </c>
      <c r="S743" s="15" t="str">
        <f t="shared" si="156"/>
        <v xml:space="preserve"> </v>
      </c>
      <c r="T743" s="15"/>
      <c r="U743" s="12">
        <f t="shared" si="160"/>
        <v>0</v>
      </c>
      <c r="V743" s="12">
        <f t="shared" si="161"/>
        <v>0</v>
      </c>
      <c r="W743" s="12">
        <f t="shared" si="162"/>
        <v>0</v>
      </c>
      <c r="X743" s="12">
        <f t="shared" si="163"/>
        <v>0</v>
      </c>
      <c r="Y743" s="12">
        <f t="shared" si="164"/>
        <v>0</v>
      </c>
      <c r="Z743" s="12">
        <f t="shared" si="165"/>
        <v>0</v>
      </c>
      <c r="AA743" s="12">
        <f t="shared" si="168"/>
        <v>0</v>
      </c>
      <c r="AB743" s="12" t="str">
        <f t="shared" si="157"/>
        <v>00</v>
      </c>
      <c r="AC743" s="85" t="e">
        <f>VLOOKUP(AB743,'AMI Ref (2)'!T:U,2,FALSE)</f>
        <v>#N/A</v>
      </c>
      <c r="AD743" s="86"/>
      <c r="AE743" s="77">
        <f>IF(AND($D743=0,$J743="Oil"),'AMI Ref (2)'!$K$5,IF(AND($D743=0,$J743="Gas"),'AMI Ref (2)'!$L$5,IF(AND($D743=0,$J743="Electric"),'AMI Ref (2)'!$M$5,IF(AND($D743=0,$J743="N/A"),0,0))))</f>
        <v>0</v>
      </c>
      <c r="AF743" s="77">
        <f>IF(AND($D743=1,$J743="Oil"),'AMI Ref (2)'!$K$6,IF(AND($D743=1,$J743="Gas"),'AMI Ref (2)'!$L$6,IF(AND($D743=1,$J743="Electric"),'AMI Ref (2)'!$M$6,IF(AND($D743=1,$J743="N/A"),0,0))))</f>
        <v>0</v>
      </c>
      <c r="AG743" s="77">
        <f>IF(AND($D743=2,$J743="Oil"),'AMI Ref (2)'!$K$7,IF(AND($D743=2,$J743="Gas"),'AMI Ref (2)'!$L$7,IF(AND($D743=2,$J743="Electric"),'AMI Ref (2)'!$M$7,IF(AND($D743=2,$J743="N/A"),0,0))))</f>
        <v>0</v>
      </c>
      <c r="AH743" s="77">
        <f>IF(AND($D743=3,$J743="Oil"),'AMI Ref (2)'!$K$8,IF(AND($D743=3,$J743="Gas"),'AMI Ref (2)'!$L$8,IF(AND($D743=3,$J743="Electric"),'AMI Ref (2)'!$M$8,IF(AND($D743=3,$J743="N/A"),0,0))))</f>
        <v>0</v>
      </c>
      <c r="AI743" s="77">
        <f>IF(AND($D743=4,$J743="Oil"),'AMI Ref (2)'!$K$9,IF(AND($D743=4,$J743="Gas"),'AMI Ref (2)'!$L$9,IF(AND($D743=4,$J743="Electric"),'AMI Ref (2)'!$M$9,IF(AND($D743=4,$J743="N/A"),0,0))))</f>
        <v>0</v>
      </c>
      <c r="AJ743" s="77">
        <f>IF(AND($D743=5,$J743="Oil"),'AMI Ref (2)'!$K$10,IF(AND($D743=5,$J743="Gas"),'AMI Ref (2)'!$L$10,IF(AND($D743=5,$J743="Electric"),'AMI Ref (2)'!$M$10,IF(AND($D743=5,$J743="N/A"),0,0))))</f>
        <v>0</v>
      </c>
      <c r="AK743" s="42"/>
      <c r="AL743" s="77">
        <f>IF(AND($D743=0,$K743="Oil"),'AMI Ref (2)'!$N$5,IF(AND($D743=0,$K743="Gas"),'AMI Ref (2)'!$O$5,IF(AND($D743=0,$K743="Electric"),'AMI Ref (2)'!$P$5,IF(AND($D743=0,$K743="N/A"),0,0))))</f>
        <v>0</v>
      </c>
      <c r="AM743" s="77">
        <f>IF(AND($D743=1,$K743="Oil"),'AMI Ref (2)'!$N$6,IF(AND($D743=1,$K743="Gas"),'AMI Ref (2)'!$O$6,IF(AND($D743=1,$K743="Electric"),'AMI Ref (2)'!$P$6,IF(AND($D743=1,$K743="N/A"),0,0))))</f>
        <v>0</v>
      </c>
      <c r="AN743" s="77">
        <f>IF(AND($D743=2,$K743="Oil"),'AMI Ref (2)'!$N$7,IF(AND($D743=2,$K743="Gas"),'AMI Ref (2)'!$O$7,IF(AND($D743=2,$K743="Electric"),'AMI Ref (2)'!$P$7,IF(AND($D743=2,$K743="N/A"),0,0))))</f>
        <v>0</v>
      </c>
      <c r="AO743" s="77">
        <f>IF(AND($D743=3,$K743="Oil"),'AMI Ref (2)'!$N$8,IF(AND($D743=3,$K743="Gas"),'AMI Ref (2)'!$O$8,IF(AND($D743=3,$K743="Electric"),'AMI Ref (2)'!$P$8,IF(AND($D743=3,$K743="N/A"),0,0))))</f>
        <v>0</v>
      </c>
      <c r="AP743" s="77">
        <f>IF(AND($D743=4,$K743="Oil"),'AMI Ref (2)'!$N$9,IF(AND($D743=4,$K743="Gas"),'AMI Ref (2)'!$O$9,IF(AND($D743=4,$K743="Electric"),'AMI Ref (2)'!$P$9,IF(AND($D743=4,$K743="N/A"),0,0))))</f>
        <v>0</v>
      </c>
      <c r="AQ743" s="77">
        <f>IF(AND($D743=5,$K743="Oil"),'AMI Ref (2)'!$N$10,IF(AND($D743=5,$K743="Gas"),'AMI Ref (2)'!$O$10,IF(AND($D743=5,$K743="Electric"),'AMI Ref (2)'!$P$10,IF(AND($D743=5,$K743="N/A"),0,0))))</f>
        <v>0</v>
      </c>
      <c r="AR743" s="86">
        <f t="shared" si="166"/>
        <v>0</v>
      </c>
      <c r="AS743" s="87" t="e">
        <f t="shared" si="167"/>
        <v>#N/A</v>
      </c>
    </row>
    <row r="744" spans="1:45" x14ac:dyDescent="0.2">
      <c r="A744" s="68">
        <v>742</v>
      </c>
      <c r="B744" s="79">
        <f>Input!E759</f>
        <v>0</v>
      </c>
      <c r="C744" s="79">
        <f>Input!F759</f>
        <v>0</v>
      </c>
      <c r="D744" s="79">
        <f>Input!G759</f>
        <v>0</v>
      </c>
      <c r="E744" s="79">
        <f>Input!H759</f>
        <v>0</v>
      </c>
      <c r="F744" s="80">
        <f>Input!I759</f>
        <v>0</v>
      </c>
      <c r="G744" s="80">
        <f>Input!J759</f>
        <v>0</v>
      </c>
      <c r="H744" s="79">
        <f>Input!K759</f>
        <v>0</v>
      </c>
      <c r="I744" s="79">
        <f>Input!L759</f>
        <v>0</v>
      </c>
      <c r="J744" s="79">
        <f>Input!M759</f>
        <v>0</v>
      </c>
      <c r="K744" s="79">
        <f>Input!N759</f>
        <v>0</v>
      </c>
      <c r="L744" s="79">
        <f>Input!O759</f>
        <v>0</v>
      </c>
      <c r="M744" s="81" t="str">
        <f t="shared" si="158"/>
        <v/>
      </c>
      <c r="N744" s="82">
        <f t="shared" si="159"/>
        <v>0</v>
      </c>
      <c r="O744" s="83">
        <f>Input!C759</f>
        <v>0</v>
      </c>
      <c r="P744" s="83"/>
      <c r="R744" s="11">
        <f t="shared" si="155"/>
        <v>0</v>
      </c>
      <c r="S744" s="15" t="str">
        <f t="shared" si="156"/>
        <v xml:space="preserve"> </v>
      </c>
      <c r="T744" s="15"/>
      <c r="U744" s="12">
        <f t="shared" si="160"/>
        <v>0</v>
      </c>
      <c r="V744" s="12">
        <f t="shared" si="161"/>
        <v>0</v>
      </c>
      <c r="W744" s="12">
        <f t="shared" si="162"/>
        <v>0</v>
      </c>
      <c r="X744" s="12">
        <f t="shared" si="163"/>
        <v>0</v>
      </c>
      <c r="Y744" s="12">
        <f t="shared" si="164"/>
        <v>0</v>
      </c>
      <c r="Z744" s="12">
        <f t="shared" si="165"/>
        <v>0</v>
      </c>
      <c r="AA744" s="12">
        <f t="shared" si="168"/>
        <v>0</v>
      </c>
      <c r="AB744" s="12" t="str">
        <f t="shared" si="157"/>
        <v>00</v>
      </c>
      <c r="AC744" s="85" t="e">
        <f>VLOOKUP(AB744,'AMI Ref (2)'!T:U,2,FALSE)</f>
        <v>#N/A</v>
      </c>
      <c r="AD744" s="86"/>
      <c r="AE744" s="77">
        <f>IF(AND($D744=0,$J744="Oil"),'AMI Ref (2)'!$K$5,IF(AND($D744=0,$J744="Gas"),'AMI Ref (2)'!$L$5,IF(AND($D744=0,$J744="Electric"),'AMI Ref (2)'!$M$5,IF(AND($D744=0,$J744="N/A"),0,0))))</f>
        <v>0</v>
      </c>
      <c r="AF744" s="77">
        <f>IF(AND($D744=1,$J744="Oil"),'AMI Ref (2)'!$K$6,IF(AND($D744=1,$J744="Gas"),'AMI Ref (2)'!$L$6,IF(AND($D744=1,$J744="Electric"),'AMI Ref (2)'!$M$6,IF(AND($D744=1,$J744="N/A"),0,0))))</f>
        <v>0</v>
      </c>
      <c r="AG744" s="77">
        <f>IF(AND($D744=2,$J744="Oil"),'AMI Ref (2)'!$K$7,IF(AND($D744=2,$J744="Gas"),'AMI Ref (2)'!$L$7,IF(AND($D744=2,$J744="Electric"),'AMI Ref (2)'!$M$7,IF(AND($D744=2,$J744="N/A"),0,0))))</f>
        <v>0</v>
      </c>
      <c r="AH744" s="77">
        <f>IF(AND($D744=3,$J744="Oil"),'AMI Ref (2)'!$K$8,IF(AND($D744=3,$J744="Gas"),'AMI Ref (2)'!$L$8,IF(AND($D744=3,$J744="Electric"),'AMI Ref (2)'!$M$8,IF(AND($D744=3,$J744="N/A"),0,0))))</f>
        <v>0</v>
      </c>
      <c r="AI744" s="77">
        <f>IF(AND($D744=4,$J744="Oil"),'AMI Ref (2)'!$K$9,IF(AND($D744=4,$J744="Gas"),'AMI Ref (2)'!$L$9,IF(AND($D744=4,$J744="Electric"),'AMI Ref (2)'!$M$9,IF(AND($D744=4,$J744="N/A"),0,0))))</f>
        <v>0</v>
      </c>
      <c r="AJ744" s="77">
        <f>IF(AND($D744=5,$J744="Oil"),'AMI Ref (2)'!$K$10,IF(AND($D744=5,$J744="Gas"),'AMI Ref (2)'!$L$10,IF(AND($D744=5,$J744="Electric"),'AMI Ref (2)'!$M$10,IF(AND($D744=5,$J744="N/A"),0,0))))</f>
        <v>0</v>
      </c>
      <c r="AK744" s="42"/>
      <c r="AL744" s="77">
        <f>IF(AND($D744=0,$K744="Oil"),'AMI Ref (2)'!$N$5,IF(AND($D744=0,$K744="Gas"),'AMI Ref (2)'!$O$5,IF(AND($D744=0,$K744="Electric"),'AMI Ref (2)'!$P$5,IF(AND($D744=0,$K744="N/A"),0,0))))</f>
        <v>0</v>
      </c>
      <c r="AM744" s="77">
        <f>IF(AND($D744=1,$K744="Oil"),'AMI Ref (2)'!$N$6,IF(AND($D744=1,$K744="Gas"),'AMI Ref (2)'!$O$6,IF(AND($D744=1,$K744="Electric"),'AMI Ref (2)'!$P$6,IF(AND($D744=1,$K744="N/A"),0,0))))</f>
        <v>0</v>
      </c>
      <c r="AN744" s="77">
        <f>IF(AND($D744=2,$K744="Oil"),'AMI Ref (2)'!$N$7,IF(AND($D744=2,$K744="Gas"),'AMI Ref (2)'!$O$7,IF(AND($D744=2,$K744="Electric"),'AMI Ref (2)'!$P$7,IF(AND($D744=2,$K744="N/A"),0,0))))</f>
        <v>0</v>
      </c>
      <c r="AO744" s="77">
        <f>IF(AND($D744=3,$K744="Oil"),'AMI Ref (2)'!$N$8,IF(AND($D744=3,$K744="Gas"),'AMI Ref (2)'!$O$8,IF(AND($D744=3,$K744="Electric"),'AMI Ref (2)'!$P$8,IF(AND($D744=3,$K744="N/A"),0,0))))</f>
        <v>0</v>
      </c>
      <c r="AP744" s="77">
        <f>IF(AND($D744=4,$K744="Oil"),'AMI Ref (2)'!$N$9,IF(AND($D744=4,$K744="Gas"),'AMI Ref (2)'!$O$9,IF(AND($D744=4,$K744="Electric"),'AMI Ref (2)'!$P$9,IF(AND($D744=4,$K744="N/A"),0,0))))</f>
        <v>0</v>
      </c>
      <c r="AQ744" s="77">
        <f>IF(AND($D744=5,$K744="Oil"),'AMI Ref (2)'!$N$10,IF(AND($D744=5,$K744="Gas"),'AMI Ref (2)'!$O$10,IF(AND($D744=5,$K744="Electric"),'AMI Ref (2)'!$P$10,IF(AND($D744=5,$K744="N/A"),0,0))))</f>
        <v>0</v>
      </c>
      <c r="AR744" s="86">
        <f t="shared" si="166"/>
        <v>0</v>
      </c>
      <c r="AS744" s="87" t="e">
        <f t="shared" si="167"/>
        <v>#N/A</v>
      </c>
    </row>
    <row r="745" spans="1:45" x14ac:dyDescent="0.2">
      <c r="A745" s="68">
        <v>743</v>
      </c>
      <c r="B745" s="79">
        <f>Input!E760</f>
        <v>0</v>
      </c>
      <c r="C745" s="79">
        <f>Input!F760</f>
        <v>0</v>
      </c>
      <c r="D745" s="79">
        <f>Input!G760</f>
        <v>0</v>
      </c>
      <c r="E745" s="79">
        <f>Input!H760</f>
        <v>0</v>
      </c>
      <c r="F745" s="80">
        <f>Input!I760</f>
        <v>0</v>
      </c>
      <c r="G745" s="80">
        <f>Input!J760</f>
        <v>0</v>
      </c>
      <c r="H745" s="79">
        <f>Input!K760</f>
        <v>0</v>
      </c>
      <c r="I745" s="79">
        <f>Input!L760</f>
        <v>0</v>
      </c>
      <c r="J745" s="79">
        <f>Input!M760</f>
        <v>0</v>
      </c>
      <c r="K745" s="79">
        <f>Input!N760</f>
        <v>0</v>
      </c>
      <c r="L745" s="79">
        <f>Input!O760</f>
        <v>0</v>
      </c>
      <c r="M745" s="81" t="str">
        <f t="shared" si="158"/>
        <v/>
      </c>
      <c r="N745" s="82">
        <f t="shared" si="159"/>
        <v>0</v>
      </c>
      <c r="O745" s="83">
        <f>Input!C760</f>
        <v>0</v>
      </c>
      <c r="P745" s="83"/>
      <c r="R745" s="11">
        <f t="shared" si="155"/>
        <v>0</v>
      </c>
      <c r="S745" s="15" t="str">
        <f t="shared" si="156"/>
        <v xml:space="preserve"> </v>
      </c>
      <c r="T745" s="15"/>
      <c r="U745" s="12">
        <f t="shared" si="160"/>
        <v>0</v>
      </c>
      <c r="V745" s="12">
        <f t="shared" si="161"/>
        <v>0</v>
      </c>
      <c r="W745" s="12">
        <f t="shared" si="162"/>
        <v>0</v>
      </c>
      <c r="X745" s="12">
        <f t="shared" si="163"/>
        <v>0</v>
      </c>
      <c r="Y745" s="12">
        <f t="shared" si="164"/>
        <v>0</v>
      </c>
      <c r="Z745" s="12">
        <f t="shared" si="165"/>
        <v>0</v>
      </c>
      <c r="AA745" s="12">
        <f t="shared" si="168"/>
        <v>0</v>
      </c>
      <c r="AB745" s="12" t="str">
        <f t="shared" si="157"/>
        <v>00</v>
      </c>
      <c r="AC745" s="85" t="e">
        <f>VLOOKUP(AB745,'AMI Ref (2)'!T:U,2,FALSE)</f>
        <v>#N/A</v>
      </c>
      <c r="AD745" s="86"/>
      <c r="AE745" s="77">
        <f>IF(AND($D745=0,$J745="Oil"),'AMI Ref (2)'!$K$5,IF(AND($D745=0,$J745="Gas"),'AMI Ref (2)'!$L$5,IF(AND($D745=0,$J745="Electric"),'AMI Ref (2)'!$M$5,IF(AND($D745=0,$J745="N/A"),0,0))))</f>
        <v>0</v>
      </c>
      <c r="AF745" s="77">
        <f>IF(AND($D745=1,$J745="Oil"),'AMI Ref (2)'!$K$6,IF(AND($D745=1,$J745="Gas"),'AMI Ref (2)'!$L$6,IF(AND($D745=1,$J745="Electric"),'AMI Ref (2)'!$M$6,IF(AND($D745=1,$J745="N/A"),0,0))))</f>
        <v>0</v>
      </c>
      <c r="AG745" s="77">
        <f>IF(AND($D745=2,$J745="Oil"),'AMI Ref (2)'!$K$7,IF(AND($D745=2,$J745="Gas"),'AMI Ref (2)'!$L$7,IF(AND($D745=2,$J745="Electric"),'AMI Ref (2)'!$M$7,IF(AND($D745=2,$J745="N/A"),0,0))))</f>
        <v>0</v>
      </c>
      <c r="AH745" s="77">
        <f>IF(AND($D745=3,$J745="Oil"),'AMI Ref (2)'!$K$8,IF(AND($D745=3,$J745="Gas"),'AMI Ref (2)'!$L$8,IF(AND($D745=3,$J745="Electric"),'AMI Ref (2)'!$M$8,IF(AND($D745=3,$J745="N/A"),0,0))))</f>
        <v>0</v>
      </c>
      <c r="AI745" s="77">
        <f>IF(AND($D745=4,$J745="Oil"),'AMI Ref (2)'!$K$9,IF(AND($D745=4,$J745="Gas"),'AMI Ref (2)'!$L$9,IF(AND($D745=4,$J745="Electric"),'AMI Ref (2)'!$M$9,IF(AND($D745=4,$J745="N/A"),0,0))))</f>
        <v>0</v>
      </c>
      <c r="AJ745" s="77">
        <f>IF(AND($D745=5,$J745="Oil"),'AMI Ref (2)'!$K$10,IF(AND($D745=5,$J745="Gas"),'AMI Ref (2)'!$L$10,IF(AND($D745=5,$J745="Electric"),'AMI Ref (2)'!$M$10,IF(AND($D745=5,$J745="N/A"),0,0))))</f>
        <v>0</v>
      </c>
      <c r="AK745" s="42"/>
      <c r="AL745" s="77">
        <f>IF(AND($D745=0,$K745="Oil"),'AMI Ref (2)'!$N$5,IF(AND($D745=0,$K745="Gas"),'AMI Ref (2)'!$O$5,IF(AND($D745=0,$K745="Electric"),'AMI Ref (2)'!$P$5,IF(AND($D745=0,$K745="N/A"),0,0))))</f>
        <v>0</v>
      </c>
      <c r="AM745" s="77">
        <f>IF(AND($D745=1,$K745="Oil"),'AMI Ref (2)'!$N$6,IF(AND($D745=1,$K745="Gas"),'AMI Ref (2)'!$O$6,IF(AND($D745=1,$K745="Electric"),'AMI Ref (2)'!$P$6,IF(AND($D745=1,$K745="N/A"),0,0))))</f>
        <v>0</v>
      </c>
      <c r="AN745" s="77">
        <f>IF(AND($D745=2,$K745="Oil"),'AMI Ref (2)'!$N$7,IF(AND($D745=2,$K745="Gas"),'AMI Ref (2)'!$O$7,IF(AND($D745=2,$K745="Electric"),'AMI Ref (2)'!$P$7,IF(AND($D745=2,$K745="N/A"),0,0))))</f>
        <v>0</v>
      </c>
      <c r="AO745" s="77">
        <f>IF(AND($D745=3,$K745="Oil"),'AMI Ref (2)'!$N$8,IF(AND($D745=3,$K745="Gas"),'AMI Ref (2)'!$O$8,IF(AND($D745=3,$K745="Electric"),'AMI Ref (2)'!$P$8,IF(AND($D745=3,$K745="N/A"),0,0))))</f>
        <v>0</v>
      </c>
      <c r="AP745" s="77">
        <f>IF(AND($D745=4,$K745="Oil"),'AMI Ref (2)'!$N$9,IF(AND($D745=4,$K745="Gas"),'AMI Ref (2)'!$O$9,IF(AND($D745=4,$K745="Electric"),'AMI Ref (2)'!$P$9,IF(AND($D745=4,$K745="N/A"),0,0))))</f>
        <v>0</v>
      </c>
      <c r="AQ745" s="77">
        <f>IF(AND($D745=5,$K745="Oil"),'AMI Ref (2)'!$N$10,IF(AND($D745=5,$K745="Gas"),'AMI Ref (2)'!$O$10,IF(AND($D745=5,$K745="Electric"),'AMI Ref (2)'!$P$10,IF(AND($D745=5,$K745="N/A"),0,0))))</f>
        <v>0</v>
      </c>
      <c r="AR745" s="86">
        <f t="shared" si="166"/>
        <v>0</v>
      </c>
      <c r="AS745" s="87" t="e">
        <f t="shared" si="167"/>
        <v>#N/A</v>
      </c>
    </row>
    <row r="746" spans="1:45" x14ac:dyDescent="0.2">
      <c r="A746" s="68">
        <v>744</v>
      </c>
      <c r="B746" s="79">
        <f>Input!E761</f>
        <v>0</v>
      </c>
      <c r="C746" s="79">
        <f>Input!F761</f>
        <v>0</v>
      </c>
      <c r="D746" s="79">
        <f>Input!G761</f>
        <v>0</v>
      </c>
      <c r="E746" s="79">
        <f>Input!H761</f>
        <v>0</v>
      </c>
      <c r="F746" s="80">
        <f>Input!I761</f>
        <v>0</v>
      </c>
      <c r="G746" s="80">
        <f>Input!J761</f>
        <v>0</v>
      </c>
      <c r="H746" s="79">
        <f>Input!K761</f>
        <v>0</v>
      </c>
      <c r="I746" s="79">
        <f>Input!L761</f>
        <v>0</v>
      </c>
      <c r="J746" s="79">
        <f>Input!M761</f>
        <v>0</v>
      </c>
      <c r="K746" s="79">
        <f>Input!N761</f>
        <v>0</v>
      </c>
      <c r="L746" s="79">
        <f>Input!O761</f>
        <v>0</v>
      </c>
      <c r="M746" s="81" t="str">
        <f t="shared" si="158"/>
        <v/>
      </c>
      <c r="N746" s="82">
        <f t="shared" si="159"/>
        <v>0</v>
      </c>
      <c r="O746" s="83">
        <f>Input!C761</f>
        <v>0</v>
      </c>
      <c r="P746" s="83"/>
      <c r="R746" s="11">
        <f t="shared" si="155"/>
        <v>0</v>
      </c>
      <c r="S746" s="15" t="str">
        <f t="shared" si="156"/>
        <v xml:space="preserve"> </v>
      </c>
      <c r="T746" s="15"/>
      <c r="U746" s="12">
        <f t="shared" si="160"/>
        <v>0</v>
      </c>
      <c r="V746" s="12">
        <f t="shared" si="161"/>
        <v>0</v>
      </c>
      <c r="W746" s="12">
        <f t="shared" si="162"/>
        <v>0</v>
      </c>
      <c r="X746" s="12">
        <f t="shared" si="163"/>
        <v>0</v>
      </c>
      <c r="Y746" s="12">
        <f t="shared" si="164"/>
        <v>0</v>
      </c>
      <c r="Z746" s="12">
        <f t="shared" si="165"/>
        <v>0</v>
      </c>
      <c r="AA746" s="12">
        <f t="shared" si="168"/>
        <v>0</v>
      </c>
      <c r="AB746" s="12" t="str">
        <f t="shared" si="157"/>
        <v>00</v>
      </c>
      <c r="AC746" s="85" t="e">
        <f>VLOOKUP(AB746,'AMI Ref (2)'!T:U,2,FALSE)</f>
        <v>#N/A</v>
      </c>
      <c r="AD746" s="86"/>
      <c r="AE746" s="77">
        <f>IF(AND($D746=0,$J746="Oil"),'AMI Ref (2)'!$K$5,IF(AND($D746=0,$J746="Gas"),'AMI Ref (2)'!$L$5,IF(AND($D746=0,$J746="Electric"),'AMI Ref (2)'!$M$5,IF(AND($D746=0,$J746="N/A"),0,0))))</f>
        <v>0</v>
      </c>
      <c r="AF746" s="77">
        <f>IF(AND($D746=1,$J746="Oil"),'AMI Ref (2)'!$K$6,IF(AND($D746=1,$J746="Gas"),'AMI Ref (2)'!$L$6,IF(AND($D746=1,$J746="Electric"),'AMI Ref (2)'!$M$6,IF(AND($D746=1,$J746="N/A"),0,0))))</f>
        <v>0</v>
      </c>
      <c r="AG746" s="77">
        <f>IF(AND($D746=2,$J746="Oil"),'AMI Ref (2)'!$K$7,IF(AND($D746=2,$J746="Gas"),'AMI Ref (2)'!$L$7,IF(AND($D746=2,$J746="Electric"),'AMI Ref (2)'!$M$7,IF(AND($D746=2,$J746="N/A"),0,0))))</f>
        <v>0</v>
      </c>
      <c r="AH746" s="77">
        <f>IF(AND($D746=3,$J746="Oil"),'AMI Ref (2)'!$K$8,IF(AND($D746=3,$J746="Gas"),'AMI Ref (2)'!$L$8,IF(AND($D746=3,$J746="Electric"),'AMI Ref (2)'!$M$8,IF(AND($D746=3,$J746="N/A"),0,0))))</f>
        <v>0</v>
      </c>
      <c r="AI746" s="77">
        <f>IF(AND($D746=4,$J746="Oil"),'AMI Ref (2)'!$K$9,IF(AND($D746=4,$J746="Gas"),'AMI Ref (2)'!$L$9,IF(AND($D746=4,$J746="Electric"),'AMI Ref (2)'!$M$9,IF(AND($D746=4,$J746="N/A"),0,0))))</f>
        <v>0</v>
      </c>
      <c r="AJ746" s="77">
        <f>IF(AND($D746=5,$J746="Oil"),'AMI Ref (2)'!$K$10,IF(AND($D746=5,$J746="Gas"),'AMI Ref (2)'!$L$10,IF(AND($D746=5,$J746="Electric"),'AMI Ref (2)'!$M$10,IF(AND($D746=5,$J746="N/A"),0,0))))</f>
        <v>0</v>
      </c>
      <c r="AK746" s="42"/>
      <c r="AL746" s="77">
        <f>IF(AND($D746=0,$K746="Oil"),'AMI Ref (2)'!$N$5,IF(AND($D746=0,$K746="Gas"),'AMI Ref (2)'!$O$5,IF(AND($D746=0,$K746="Electric"),'AMI Ref (2)'!$P$5,IF(AND($D746=0,$K746="N/A"),0,0))))</f>
        <v>0</v>
      </c>
      <c r="AM746" s="77">
        <f>IF(AND($D746=1,$K746="Oil"),'AMI Ref (2)'!$N$6,IF(AND($D746=1,$K746="Gas"),'AMI Ref (2)'!$O$6,IF(AND($D746=1,$K746="Electric"),'AMI Ref (2)'!$P$6,IF(AND($D746=1,$K746="N/A"),0,0))))</f>
        <v>0</v>
      </c>
      <c r="AN746" s="77">
        <f>IF(AND($D746=2,$K746="Oil"),'AMI Ref (2)'!$N$7,IF(AND($D746=2,$K746="Gas"),'AMI Ref (2)'!$O$7,IF(AND($D746=2,$K746="Electric"),'AMI Ref (2)'!$P$7,IF(AND($D746=2,$K746="N/A"),0,0))))</f>
        <v>0</v>
      </c>
      <c r="AO746" s="77">
        <f>IF(AND($D746=3,$K746="Oil"),'AMI Ref (2)'!$N$8,IF(AND($D746=3,$K746="Gas"),'AMI Ref (2)'!$O$8,IF(AND($D746=3,$K746="Electric"),'AMI Ref (2)'!$P$8,IF(AND($D746=3,$K746="N/A"),0,0))))</f>
        <v>0</v>
      </c>
      <c r="AP746" s="77">
        <f>IF(AND($D746=4,$K746="Oil"),'AMI Ref (2)'!$N$9,IF(AND($D746=4,$K746="Gas"),'AMI Ref (2)'!$O$9,IF(AND($D746=4,$K746="Electric"),'AMI Ref (2)'!$P$9,IF(AND($D746=4,$K746="N/A"),0,0))))</f>
        <v>0</v>
      </c>
      <c r="AQ746" s="77">
        <f>IF(AND($D746=5,$K746="Oil"),'AMI Ref (2)'!$N$10,IF(AND($D746=5,$K746="Gas"),'AMI Ref (2)'!$O$10,IF(AND($D746=5,$K746="Electric"),'AMI Ref (2)'!$P$10,IF(AND($D746=5,$K746="N/A"),0,0))))</f>
        <v>0</v>
      </c>
      <c r="AR746" s="86">
        <f t="shared" si="166"/>
        <v>0</v>
      </c>
      <c r="AS746" s="87" t="e">
        <f t="shared" si="167"/>
        <v>#N/A</v>
      </c>
    </row>
    <row r="747" spans="1:45" x14ac:dyDescent="0.2">
      <c r="A747" s="68">
        <v>745</v>
      </c>
      <c r="B747" s="79">
        <f>Input!E762</f>
        <v>0</v>
      </c>
      <c r="C747" s="79">
        <f>Input!F762</f>
        <v>0</v>
      </c>
      <c r="D747" s="79">
        <f>Input!G762</f>
        <v>0</v>
      </c>
      <c r="E747" s="79">
        <f>Input!H762</f>
        <v>0</v>
      </c>
      <c r="F747" s="80">
        <f>Input!I762</f>
        <v>0</v>
      </c>
      <c r="G747" s="80">
        <f>Input!J762</f>
        <v>0</v>
      </c>
      <c r="H747" s="79">
        <f>Input!K762</f>
        <v>0</v>
      </c>
      <c r="I747" s="79">
        <f>Input!L762</f>
        <v>0</v>
      </c>
      <c r="J747" s="79">
        <f>Input!M762</f>
        <v>0</v>
      </c>
      <c r="K747" s="79">
        <f>Input!N762</f>
        <v>0</v>
      </c>
      <c r="L747" s="79">
        <f>Input!O762</f>
        <v>0</v>
      </c>
      <c r="M747" s="81" t="str">
        <f t="shared" si="158"/>
        <v/>
      </c>
      <c r="N747" s="82">
        <f t="shared" si="159"/>
        <v>0</v>
      </c>
      <c r="O747" s="83">
        <f>Input!C762</f>
        <v>0</v>
      </c>
      <c r="P747" s="83"/>
      <c r="R747" s="11">
        <f t="shared" si="155"/>
        <v>0</v>
      </c>
      <c r="S747" s="15" t="str">
        <f t="shared" si="156"/>
        <v xml:space="preserve"> </v>
      </c>
      <c r="T747" s="15"/>
      <c r="U747" s="12">
        <f t="shared" si="160"/>
        <v>0</v>
      </c>
      <c r="V747" s="12">
        <f t="shared" si="161"/>
        <v>0</v>
      </c>
      <c r="W747" s="12">
        <f t="shared" si="162"/>
        <v>0</v>
      </c>
      <c r="X747" s="12">
        <f t="shared" si="163"/>
        <v>0</v>
      </c>
      <c r="Y747" s="12">
        <f t="shared" si="164"/>
        <v>0</v>
      </c>
      <c r="Z747" s="12">
        <f t="shared" si="165"/>
        <v>0</v>
      </c>
      <c r="AA747" s="12">
        <f t="shared" si="168"/>
        <v>0</v>
      </c>
      <c r="AB747" s="12" t="str">
        <f t="shared" si="157"/>
        <v>00</v>
      </c>
      <c r="AC747" s="85" t="e">
        <f>VLOOKUP(AB747,'AMI Ref (2)'!T:U,2,FALSE)</f>
        <v>#N/A</v>
      </c>
      <c r="AD747" s="86"/>
      <c r="AE747" s="77">
        <f>IF(AND($D747=0,$J747="Oil"),'AMI Ref (2)'!$K$5,IF(AND($D747=0,$J747="Gas"),'AMI Ref (2)'!$L$5,IF(AND($D747=0,$J747="Electric"),'AMI Ref (2)'!$M$5,IF(AND($D747=0,$J747="N/A"),0,0))))</f>
        <v>0</v>
      </c>
      <c r="AF747" s="77">
        <f>IF(AND($D747=1,$J747="Oil"),'AMI Ref (2)'!$K$6,IF(AND($D747=1,$J747="Gas"),'AMI Ref (2)'!$L$6,IF(AND($D747=1,$J747="Electric"),'AMI Ref (2)'!$M$6,IF(AND($D747=1,$J747="N/A"),0,0))))</f>
        <v>0</v>
      </c>
      <c r="AG747" s="77">
        <f>IF(AND($D747=2,$J747="Oil"),'AMI Ref (2)'!$K$7,IF(AND($D747=2,$J747="Gas"),'AMI Ref (2)'!$L$7,IF(AND($D747=2,$J747="Electric"),'AMI Ref (2)'!$M$7,IF(AND($D747=2,$J747="N/A"),0,0))))</f>
        <v>0</v>
      </c>
      <c r="AH747" s="77">
        <f>IF(AND($D747=3,$J747="Oil"),'AMI Ref (2)'!$K$8,IF(AND($D747=3,$J747="Gas"),'AMI Ref (2)'!$L$8,IF(AND($D747=3,$J747="Electric"),'AMI Ref (2)'!$M$8,IF(AND($D747=3,$J747="N/A"),0,0))))</f>
        <v>0</v>
      </c>
      <c r="AI747" s="77">
        <f>IF(AND($D747=4,$J747="Oil"),'AMI Ref (2)'!$K$9,IF(AND($D747=4,$J747="Gas"),'AMI Ref (2)'!$L$9,IF(AND($D747=4,$J747="Electric"),'AMI Ref (2)'!$M$9,IF(AND($D747=4,$J747="N/A"),0,0))))</f>
        <v>0</v>
      </c>
      <c r="AJ747" s="77">
        <f>IF(AND($D747=5,$J747="Oil"),'AMI Ref (2)'!$K$10,IF(AND($D747=5,$J747="Gas"),'AMI Ref (2)'!$L$10,IF(AND($D747=5,$J747="Electric"),'AMI Ref (2)'!$M$10,IF(AND($D747=5,$J747="N/A"),0,0))))</f>
        <v>0</v>
      </c>
      <c r="AK747" s="42"/>
      <c r="AL747" s="77">
        <f>IF(AND($D747=0,$K747="Oil"),'AMI Ref (2)'!$N$5,IF(AND($D747=0,$K747="Gas"),'AMI Ref (2)'!$O$5,IF(AND($D747=0,$K747="Electric"),'AMI Ref (2)'!$P$5,IF(AND($D747=0,$K747="N/A"),0,0))))</f>
        <v>0</v>
      </c>
      <c r="AM747" s="77">
        <f>IF(AND($D747=1,$K747="Oil"),'AMI Ref (2)'!$N$6,IF(AND($D747=1,$K747="Gas"),'AMI Ref (2)'!$O$6,IF(AND($D747=1,$K747="Electric"),'AMI Ref (2)'!$P$6,IF(AND($D747=1,$K747="N/A"),0,0))))</f>
        <v>0</v>
      </c>
      <c r="AN747" s="77">
        <f>IF(AND($D747=2,$K747="Oil"),'AMI Ref (2)'!$N$7,IF(AND($D747=2,$K747="Gas"),'AMI Ref (2)'!$O$7,IF(AND($D747=2,$K747="Electric"),'AMI Ref (2)'!$P$7,IF(AND($D747=2,$K747="N/A"),0,0))))</f>
        <v>0</v>
      </c>
      <c r="AO747" s="77">
        <f>IF(AND($D747=3,$K747="Oil"),'AMI Ref (2)'!$N$8,IF(AND($D747=3,$K747="Gas"),'AMI Ref (2)'!$O$8,IF(AND($D747=3,$K747="Electric"),'AMI Ref (2)'!$P$8,IF(AND($D747=3,$K747="N/A"),0,0))))</f>
        <v>0</v>
      </c>
      <c r="AP747" s="77">
        <f>IF(AND($D747=4,$K747="Oil"),'AMI Ref (2)'!$N$9,IF(AND($D747=4,$K747="Gas"),'AMI Ref (2)'!$O$9,IF(AND($D747=4,$K747="Electric"),'AMI Ref (2)'!$P$9,IF(AND($D747=4,$K747="N/A"),0,0))))</f>
        <v>0</v>
      </c>
      <c r="AQ747" s="77">
        <f>IF(AND($D747=5,$K747="Oil"),'AMI Ref (2)'!$N$10,IF(AND($D747=5,$K747="Gas"),'AMI Ref (2)'!$O$10,IF(AND($D747=5,$K747="Electric"),'AMI Ref (2)'!$P$10,IF(AND($D747=5,$K747="N/A"),0,0))))</f>
        <v>0</v>
      </c>
      <c r="AR747" s="86">
        <f t="shared" si="166"/>
        <v>0</v>
      </c>
      <c r="AS747" s="87" t="e">
        <f t="shared" si="167"/>
        <v>#N/A</v>
      </c>
    </row>
    <row r="748" spans="1:45" x14ac:dyDescent="0.2">
      <c r="A748" s="68">
        <v>746</v>
      </c>
      <c r="B748" s="79">
        <f>Input!E763</f>
        <v>0</v>
      </c>
      <c r="C748" s="79">
        <f>Input!F763</f>
        <v>0</v>
      </c>
      <c r="D748" s="79">
        <f>Input!G763</f>
        <v>0</v>
      </c>
      <c r="E748" s="79">
        <f>Input!H763</f>
        <v>0</v>
      </c>
      <c r="F748" s="80">
        <f>Input!I763</f>
        <v>0</v>
      </c>
      <c r="G748" s="80">
        <f>Input!J763</f>
        <v>0</v>
      </c>
      <c r="H748" s="79">
        <f>Input!K763</f>
        <v>0</v>
      </c>
      <c r="I748" s="79">
        <f>Input!L763</f>
        <v>0</v>
      </c>
      <c r="J748" s="79">
        <f>Input!M763</f>
        <v>0</v>
      </c>
      <c r="K748" s="79">
        <f>Input!N763</f>
        <v>0</v>
      </c>
      <c r="L748" s="79">
        <f>Input!O763</f>
        <v>0</v>
      </c>
      <c r="M748" s="81" t="str">
        <f t="shared" si="158"/>
        <v/>
      </c>
      <c r="N748" s="82">
        <f t="shared" si="159"/>
        <v>0</v>
      </c>
      <c r="O748" s="83">
        <f>Input!C763</f>
        <v>0</v>
      </c>
      <c r="P748" s="83"/>
      <c r="R748" s="11">
        <f t="shared" si="155"/>
        <v>0</v>
      </c>
      <c r="S748" s="15" t="str">
        <f t="shared" si="156"/>
        <v xml:space="preserve"> </v>
      </c>
      <c r="T748" s="15"/>
      <c r="U748" s="12">
        <f t="shared" si="160"/>
        <v>0</v>
      </c>
      <c r="V748" s="12">
        <f t="shared" si="161"/>
        <v>0</v>
      </c>
      <c r="W748" s="12">
        <f t="shared" si="162"/>
        <v>0</v>
      </c>
      <c r="X748" s="12">
        <f t="shared" si="163"/>
        <v>0</v>
      </c>
      <c r="Y748" s="12">
        <f t="shared" si="164"/>
        <v>0</v>
      </c>
      <c r="Z748" s="12">
        <f t="shared" si="165"/>
        <v>0</v>
      </c>
      <c r="AA748" s="12">
        <f t="shared" si="168"/>
        <v>0</v>
      </c>
      <c r="AB748" s="12" t="str">
        <f t="shared" si="157"/>
        <v>00</v>
      </c>
      <c r="AC748" s="85" t="e">
        <f>VLOOKUP(AB748,'AMI Ref (2)'!T:U,2,FALSE)</f>
        <v>#N/A</v>
      </c>
      <c r="AD748" s="86"/>
      <c r="AE748" s="77">
        <f>IF(AND($D748=0,$J748="Oil"),'AMI Ref (2)'!$K$5,IF(AND($D748=0,$J748="Gas"),'AMI Ref (2)'!$L$5,IF(AND($D748=0,$J748="Electric"),'AMI Ref (2)'!$M$5,IF(AND($D748=0,$J748="N/A"),0,0))))</f>
        <v>0</v>
      </c>
      <c r="AF748" s="77">
        <f>IF(AND($D748=1,$J748="Oil"),'AMI Ref (2)'!$K$6,IF(AND($D748=1,$J748="Gas"),'AMI Ref (2)'!$L$6,IF(AND($D748=1,$J748="Electric"),'AMI Ref (2)'!$M$6,IF(AND($D748=1,$J748="N/A"),0,0))))</f>
        <v>0</v>
      </c>
      <c r="AG748" s="77">
        <f>IF(AND($D748=2,$J748="Oil"),'AMI Ref (2)'!$K$7,IF(AND($D748=2,$J748="Gas"),'AMI Ref (2)'!$L$7,IF(AND($D748=2,$J748="Electric"),'AMI Ref (2)'!$M$7,IF(AND($D748=2,$J748="N/A"),0,0))))</f>
        <v>0</v>
      </c>
      <c r="AH748" s="77">
        <f>IF(AND($D748=3,$J748="Oil"),'AMI Ref (2)'!$K$8,IF(AND($D748=3,$J748="Gas"),'AMI Ref (2)'!$L$8,IF(AND($D748=3,$J748="Electric"),'AMI Ref (2)'!$M$8,IF(AND($D748=3,$J748="N/A"),0,0))))</f>
        <v>0</v>
      </c>
      <c r="AI748" s="77">
        <f>IF(AND($D748=4,$J748="Oil"),'AMI Ref (2)'!$K$9,IF(AND($D748=4,$J748="Gas"),'AMI Ref (2)'!$L$9,IF(AND($D748=4,$J748="Electric"),'AMI Ref (2)'!$M$9,IF(AND($D748=4,$J748="N/A"),0,0))))</f>
        <v>0</v>
      </c>
      <c r="AJ748" s="77">
        <f>IF(AND($D748=5,$J748="Oil"),'AMI Ref (2)'!$K$10,IF(AND($D748=5,$J748="Gas"),'AMI Ref (2)'!$L$10,IF(AND($D748=5,$J748="Electric"),'AMI Ref (2)'!$M$10,IF(AND($D748=5,$J748="N/A"),0,0))))</f>
        <v>0</v>
      </c>
      <c r="AK748" s="42"/>
      <c r="AL748" s="77">
        <f>IF(AND($D748=0,$K748="Oil"),'AMI Ref (2)'!$N$5,IF(AND($D748=0,$K748="Gas"),'AMI Ref (2)'!$O$5,IF(AND($D748=0,$K748="Electric"),'AMI Ref (2)'!$P$5,IF(AND($D748=0,$K748="N/A"),0,0))))</f>
        <v>0</v>
      </c>
      <c r="AM748" s="77">
        <f>IF(AND($D748=1,$K748="Oil"),'AMI Ref (2)'!$N$6,IF(AND($D748=1,$K748="Gas"),'AMI Ref (2)'!$O$6,IF(AND($D748=1,$K748="Electric"),'AMI Ref (2)'!$P$6,IF(AND($D748=1,$K748="N/A"),0,0))))</f>
        <v>0</v>
      </c>
      <c r="AN748" s="77">
        <f>IF(AND($D748=2,$K748="Oil"),'AMI Ref (2)'!$N$7,IF(AND($D748=2,$K748="Gas"),'AMI Ref (2)'!$O$7,IF(AND($D748=2,$K748="Electric"),'AMI Ref (2)'!$P$7,IF(AND($D748=2,$K748="N/A"),0,0))))</f>
        <v>0</v>
      </c>
      <c r="AO748" s="77">
        <f>IF(AND($D748=3,$K748="Oil"),'AMI Ref (2)'!$N$8,IF(AND($D748=3,$K748="Gas"),'AMI Ref (2)'!$O$8,IF(AND($D748=3,$K748="Electric"),'AMI Ref (2)'!$P$8,IF(AND($D748=3,$K748="N/A"),0,0))))</f>
        <v>0</v>
      </c>
      <c r="AP748" s="77">
        <f>IF(AND($D748=4,$K748="Oil"),'AMI Ref (2)'!$N$9,IF(AND($D748=4,$K748="Gas"),'AMI Ref (2)'!$O$9,IF(AND($D748=4,$K748="Electric"),'AMI Ref (2)'!$P$9,IF(AND($D748=4,$K748="N/A"),0,0))))</f>
        <v>0</v>
      </c>
      <c r="AQ748" s="77">
        <f>IF(AND($D748=5,$K748="Oil"),'AMI Ref (2)'!$N$10,IF(AND($D748=5,$K748="Gas"),'AMI Ref (2)'!$O$10,IF(AND($D748=5,$K748="Electric"),'AMI Ref (2)'!$P$10,IF(AND($D748=5,$K748="N/A"),0,0))))</f>
        <v>0</v>
      </c>
      <c r="AR748" s="86">
        <f t="shared" si="166"/>
        <v>0</v>
      </c>
      <c r="AS748" s="87" t="e">
        <f t="shared" si="167"/>
        <v>#N/A</v>
      </c>
    </row>
    <row r="749" spans="1:45" x14ac:dyDescent="0.2">
      <c r="A749" s="68">
        <v>747</v>
      </c>
      <c r="B749" s="79">
        <f>Input!E764</f>
        <v>0</v>
      </c>
      <c r="C749" s="79">
        <f>Input!F764</f>
        <v>0</v>
      </c>
      <c r="D749" s="79">
        <f>Input!G764</f>
        <v>0</v>
      </c>
      <c r="E749" s="79">
        <f>Input!H764</f>
        <v>0</v>
      </c>
      <c r="F749" s="80">
        <f>Input!I764</f>
        <v>0</v>
      </c>
      <c r="G749" s="80">
        <f>Input!J764</f>
        <v>0</v>
      </c>
      <c r="H749" s="79">
        <f>Input!K764</f>
        <v>0</v>
      </c>
      <c r="I749" s="79">
        <f>Input!L764</f>
        <v>0</v>
      </c>
      <c r="J749" s="79">
        <f>Input!M764</f>
        <v>0</v>
      </c>
      <c r="K749" s="79">
        <f>Input!N764</f>
        <v>0</v>
      </c>
      <c r="L749" s="79">
        <f>Input!O764</f>
        <v>0</v>
      </c>
      <c r="M749" s="81" t="str">
        <f t="shared" si="158"/>
        <v/>
      </c>
      <c r="N749" s="82">
        <f t="shared" si="159"/>
        <v>0</v>
      </c>
      <c r="O749" s="83">
        <f>Input!C764</f>
        <v>0</v>
      </c>
      <c r="P749" s="83"/>
      <c r="R749" s="11">
        <f t="shared" si="155"/>
        <v>0</v>
      </c>
      <c r="S749" s="15" t="str">
        <f t="shared" si="156"/>
        <v xml:space="preserve"> </v>
      </c>
      <c r="T749" s="15"/>
      <c r="U749" s="12">
        <f t="shared" si="160"/>
        <v>0</v>
      </c>
      <c r="V749" s="12">
        <f t="shared" si="161"/>
        <v>0</v>
      </c>
      <c r="W749" s="12">
        <f t="shared" si="162"/>
        <v>0</v>
      </c>
      <c r="X749" s="12">
        <f t="shared" si="163"/>
        <v>0</v>
      </c>
      <c r="Y749" s="12">
        <f t="shared" si="164"/>
        <v>0</v>
      </c>
      <c r="Z749" s="12">
        <f t="shared" si="165"/>
        <v>0</v>
      </c>
      <c r="AA749" s="12">
        <f t="shared" si="168"/>
        <v>0</v>
      </c>
      <c r="AB749" s="12" t="str">
        <f t="shared" si="157"/>
        <v>00</v>
      </c>
      <c r="AC749" s="85" t="e">
        <f>VLOOKUP(AB749,'AMI Ref (2)'!T:U,2,FALSE)</f>
        <v>#N/A</v>
      </c>
      <c r="AD749" s="86"/>
      <c r="AE749" s="77">
        <f>IF(AND($D749=0,$J749="Oil"),'AMI Ref (2)'!$K$5,IF(AND($D749=0,$J749="Gas"),'AMI Ref (2)'!$L$5,IF(AND($D749=0,$J749="Electric"),'AMI Ref (2)'!$M$5,IF(AND($D749=0,$J749="N/A"),0,0))))</f>
        <v>0</v>
      </c>
      <c r="AF749" s="77">
        <f>IF(AND($D749=1,$J749="Oil"),'AMI Ref (2)'!$K$6,IF(AND($D749=1,$J749="Gas"),'AMI Ref (2)'!$L$6,IF(AND($D749=1,$J749="Electric"),'AMI Ref (2)'!$M$6,IF(AND($D749=1,$J749="N/A"),0,0))))</f>
        <v>0</v>
      </c>
      <c r="AG749" s="77">
        <f>IF(AND($D749=2,$J749="Oil"),'AMI Ref (2)'!$K$7,IF(AND($D749=2,$J749="Gas"),'AMI Ref (2)'!$L$7,IF(AND($D749=2,$J749="Electric"),'AMI Ref (2)'!$M$7,IF(AND($D749=2,$J749="N/A"),0,0))))</f>
        <v>0</v>
      </c>
      <c r="AH749" s="77">
        <f>IF(AND($D749=3,$J749="Oil"),'AMI Ref (2)'!$K$8,IF(AND($D749=3,$J749="Gas"),'AMI Ref (2)'!$L$8,IF(AND($D749=3,$J749="Electric"),'AMI Ref (2)'!$M$8,IF(AND($D749=3,$J749="N/A"),0,0))))</f>
        <v>0</v>
      </c>
      <c r="AI749" s="77">
        <f>IF(AND($D749=4,$J749="Oil"),'AMI Ref (2)'!$K$9,IF(AND($D749=4,$J749="Gas"),'AMI Ref (2)'!$L$9,IF(AND($D749=4,$J749="Electric"),'AMI Ref (2)'!$M$9,IF(AND($D749=4,$J749="N/A"),0,0))))</f>
        <v>0</v>
      </c>
      <c r="AJ749" s="77">
        <f>IF(AND($D749=5,$J749="Oil"),'AMI Ref (2)'!$K$10,IF(AND($D749=5,$J749="Gas"),'AMI Ref (2)'!$L$10,IF(AND($D749=5,$J749="Electric"),'AMI Ref (2)'!$M$10,IF(AND($D749=5,$J749="N/A"),0,0))))</f>
        <v>0</v>
      </c>
      <c r="AK749" s="42"/>
      <c r="AL749" s="77">
        <f>IF(AND($D749=0,$K749="Oil"),'AMI Ref (2)'!$N$5,IF(AND($D749=0,$K749="Gas"),'AMI Ref (2)'!$O$5,IF(AND($D749=0,$K749="Electric"),'AMI Ref (2)'!$P$5,IF(AND($D749=0,$K749="N/A"),0,0))))</f>
        <v>0</v>
      </c>
      <c r="AM749" s="77">
        <f>IF(AND($D749=1,$K749="Oil"),'AMI Ref (2)'!$N$6,IF(AND($D749=1,$K749="Gas"),'AMI Ref (2)'!$O$6,IF(AND($D749=1,$K749="Electric"),'AMI Ref (2)'!$P$6,IF(AND($D749=1,$K749="N/A"),0,0))))</f>
        <v>0</v>
      </c>
      <c r="AN749" s="77">
        <f>IF(AND($D749=2,$K749="Oil"),'AMI Ref (2)'!$N$7,IF(AND($D749=2,$K749="Gas"),'AMI Ref (2)'!$O$7,IF(AND($D749=2,$K749="Electric"),'AMI Ref (2)'!$P$7,IF(AND($D749=2,$K749="N/A"),0,0))))</f>
        <v>0</v>
      </c>
      <c r="AO749" s="77">
        <f>IF(AND($D749=3,$K749="Oil"),'AMI Ref (2)'!$N$8,IF(AND($D749=3,$K749="Gas"),'AMI Ref (2)'!$O$8,IF(AND($D749=3,$K749="Electric"),'AMI Ref (2)'!$P$8,IF(AND($D749=3,$K749="N/A"),0,0))))</f>
        <v>0</v>
      </c>
      <c r="AP749" s="77">
        <f>IF(AND($D749=4,$K749="Oil"),'AMI Ref (2)'!$N$9,IF(AND($D749=4,$K749="Gas"),'AMI Ref (2)'!$O$9,IF(AND($D749=4,$K749="Electric"),'AMI Ref (2)'!$P$9,IF(AND($D749=4,$K749="N/A"),0,0))))</f>
        <v>0</v>
      </c>
      <c r="AQ749" s="77">
        <f>IF(AND($D749=5,$K749="Oil"),'AMI Ref (2)'!$N$10,IF(AND($D749=5,$K749="Gas"),'AMI Ref (2)'!$O$10,IF(AND($D749=5,$K749="Electric"),'AMI Ref (2)'!$P$10,IF(AND($D749=5,$K749="N/A"),0,0))))</f>
        <v>0</v>
      </c>
      <c r="AR749" s="86">
        <f t="shared" si="166"/>
        <v>0</v>
      </c>
      <c r="AS749" s="87" t="e">
        <f t="shared" si="167"/>
        <v>#N/A</v>
      </c>
    </row>
    <row r="750" spans="1:45" x14ac:dyDescent="0.2">
      <c r="A750" s="68">
        <v>748</v>
      </c>
      <c r="B750" s="79">
        <f>Input!E765</f>
        <v>0</v>
      </c>
      <c r="C750" s="79">
        <f>Input!F765</f>
        <v>0</v>
      </c>
      <c r="D750" s="79">
        <f>Input!G765</f>
        <v>0</v>
      </c>
      <c r="E750" s="79">
        <f>Input!H765</f>
        <v>0</v>
      </c>
      <c r="F750" s="80">
        <f>Input!I765</f>
        <v>0</v>
      </c>
      <c r="G750" s="80">
        <f>Input!J765</f>
        <v>0</v>
      </c>
      <c r="H750" s="79">
        <f>Input!K765</f>
        <v>0</v>
      </c>
      <c r="I750" s="79">
        <f>Input!L765</f>
        <v>0</v>
      </c>
      <c r="J750" s="79">
        <f>Input!M765</f>
        <v>0</v>
      </c>
      <c r="K750" s="79">
        <f>Input!N765</f>
        <v>0</v>
      </c>
      <c r="L750" s="79">
        <f>Input!O765</f>
        <v>0</v>
      </c>
      <c r="M750" s="81" t="str">
        <f t="shared" si="158"/>
        <v/>
      </c>
      <c r="N750" s="82">
        <f t="shared" si="159"/>
        <v>0</v>
      </c>
      <c r="O750" s="83">
        <f>Input!C765</f>
        <v>0</v>
      </c>
      <c r="P750" s="83"/>
      <c r="R750" s="11">
        <f t="shared" si="155"/>
        <v>0</v>
      </c>
      <c r="S750" s="15" t="str">
        <f t="shared" si="156"/>
        <v xml:space="preserve"> </v>
      </c>
      <c r="T750" s="15"/>
      <c r="U750" s="12">
        <f t="shared" si="160"/>
        <v>0</v>
      </c>
      <c r="V750" s="12">
        <f t="shared" si="161"/>
        <v>0</v>
      </c>
      <c r="W750" s="12">
        <f t="shared" si="162"/>
        <v>0</v>
      </c>
      <c r="X750" s="12">
        <f t="shared" si="163"/>
        <v>0</v>
      </c>
      <c r="Y750" s="12">
        <f t="shared" si="164"/>
        <v>0</v>
      </c>
      <c r="Z750" s="12">
        <f t="shared" si="165"/>
        <v>0</v>
      </c>
      <c r="AA750" s="12">
        <f t="shared" si="168"/>
        <v>0</v>
      </c>
      <c r="AB750" s="12" t="str">
        <f t="shared" si="157"/>
        <v>00</v>
      </c>
      <c r="AC750" s="85" t="e">
        <f>VLOOKUP(AB750,'AMI Ref (2)'!T:U,2,FALSE)</f>
        <v>#N/A</v>
      </c>
      <c r="AD750" s="86"/>
      <c r="AE750" s="77">
        <f>IF(AND($D750=0,$J750="Oil"),'AMI Ref (2)'!$K$5,IF(AND($D750=0,$J750="Gas"),'AMI Ref (2)'!$L$5,IF(AND($D750=0,$J750="Electric"),'AMI Ref (2)'!$M$5,IF(AND($D750=0,$J750="N/A"),0,0))))</f>
        <v>0</v>
      </c>
      <c r="AF750" s="77">
        <f>IF(AND($D750=1,$J750="Oil"),'AMI Ref (2)'!$K$6,IF(AND($D750=1,$J750="Gas"),'AMI Ref (2)'!$L$6,IF(AND($D750=1,$J750="Electric"),'AMI Ref (2)'!$M$6,IF(AND($D750=1,$J750="N/A"),0,0))))</f>
        <v>0</v>
      </c>
      <c r="AG750" s="77">
        <f>IF(AND($D750=2,$J750="Oil"),'AMI Ref (2)'!$K$7,IF(AND($D750=2,$J750="Gas"),'AMI Ref (2)'!$L$7,IF(AND($D750=2,$J750="Electric"),'AMI Ref (2)'!$M$7,IF(AND($D750=2,$J750="N/A"),0,0))))</f>
        <v>0</v>
      </c>
      <c r="AH750" s="77">
        <f>IF(AND($D750=3,$J750="Oil"),'AMI Ref (2)'!$K$8,IF(AND($D750=3,$J750="Gas"),'AMI Ref (2)'!$L$8,IF(AND($D750=3,$J750="Electric"),'AMI Ref (2)'!$M$8,IF(AND($D750=3,$J750="N/A"),0,0))))</f>
        <v>0</v>
      </c>
      <c r="AI750" s="77">
        <f>IF(AND($D750=4,$J750="Oil"),'AMI Ref (2)'!$K$9,IF(AND($D750=4,$J750="Gas"),'AMI Ref (2)'!$L$9,IF(AND($D750=4,$J750="Electric"),'AMI Ref (2)'!$M$9,IF(AND($D750=4,$J750="N/A"),0,0))))</f>
        <v>0</v>
      </c>
      <c r="AJ750" s="77">
        <f>IF(AND($D750=5,$J750="Oil"),'AMI Ref (2)'!$K$10,IF(AND($D750=5,$J750="Gas"),'AMI Ref (2)'!$L$10,IF(AND($D750=5,$J750="Electric"),'AMI Ref (2)'!$M$10,IF(AND($D750=5,$J750="N/A"),0,0))))</f>
        <v>0</v>
      </c>
      <c r="AK750" s="42"/>
      <c r="AL750" s="77">
        <f>IF(AND($D750=0,$K750="Oil"),'AMI Ref (2)'!$N$5,IF(AND($D750=0,$K750="Gas"),'AMI Ref (2)'!$O$5,IF(AND($D750=0,$K750="Electric"),'AMI Ref (2)'!$P$5,IF(AND($D750=0,$K750="N/A"),0,0))))</f>
        <v>0</v>
      </c>
      <c r="AM750" s="77">
        <f>IF(AND($D750=1,$K750="Oil"),'AMI Ref (2)'!$N$6,IF(AND($D750=1,$K750="Gas"),'AMI Ref (2)'!$O$6,IF(AND($D750=1,$K750="Electric"),'AMI Ref (2)'!$P$6,IF(AND($D750=1,$K750="N/A"),0,0))))</f>
        <v>0</v>
      </c>
      <c r="AN750" s="77">
        <f>IF(AND($D750=2,$K750="Oil"),'AMI Ref (2)'!$N$7,IF(AND($D750=2,$K750="Gas"),'AMI Ref (2)'!$O$7,IF(AND($D750=2,$K750="Electric"),'AMI Ref (2)'!$P$7,IF(AND($D750=2,$K750="N/A"),0,0))))</f>
        <v>0</v>
      </c>
      <c r="AO750" s="77">
        <f>IF(AND($D750=3,$K750="Oil"),'AMI Ref (2)'!$N$8,IF(AND($D750=3,$K750="Gas"),'AMI Ref (2)'!$O$8,IF(AND($D750=3,$K750="Electric"),'AMI Ref (2)'!$P$8,IF(AND($D750=3,$K750="N/A"),0,0))))</f>
        <v>0</v>
      </c>
      <c r="AP750" s="77">
        <f>IF(AND($D750=4,$K750="Oil"),'AMI Ref (2)'!$N$9,IF(AND($D750=4,$K750="Gas"),'AMI Ref (2)'!$O$9,IF(AND($D750=4,$K750="Electric"),'AMI Ref (2)'!$P$9,IF(AND($D750=4,$K750="N/A"),0,0))))</f>
        <v>0</v>
      </c>
      <c r="AQ750" s="77">
        <f>IF(AND($D750=5,$K750="Oil"),'AMI Ref (2)'!$N$10,IF(AND($D750=5,$K750="Gas"),'AMI Ref (2)'!$O$10,IF(AND($D750=5,$K750="Electric"),'AMI Ref (2)'!$P$10,IF(AND($D750=5,$K750="N/A"),0,0))))</f>
        <v>0</v>
      </c>
      <c r="AR750" s="86">
        <f t="shared" si="166"/>
        <v>0</v>
      </c>
      <c r="AS750" s="87" t="e">
        <f t="shared" si="167"/>
        <v>#N/A</v>
      </c>
    </row>
    <row r="751" spans="1:45" x14ac:dyDescent="0.2">
      <c r="A751" s="68">
        <v>749</v>
      </c>
      <c r="B751" s="79">
        <f>Input!E766</f>
        <v>0</v>
      </c>
      <c r="C751" s="79">
        <f>Input!F766</f>
        <v>0</v>
      </c>
      <c r="D751" s="79">
        <f>Input!G766</f>
        <v>0</v>
      </c>
      <c r="E751" s="79">
        <f>Input!H766</f>
        <v>0</v>
      </c>
      <c r="F751" s="80">
        <f>Input!I766</f>
        <v>0</v>
      </c>
      <c r="G751" s="80">
        <f>Input!J766</f>
        <v>0</v>
      </c>
      <c r="H751" s="79">
        <f>Input!K766</f>
        <v>0</v>
      </c>
      <c r="I751" s="79">
        <f>Input!L766</f>
        <v>0</v>
      </c>
      <c r="J751" s="79">
        <f>Input!M766</f>
        <v>0</v>
      </c>
      <c r="K751" s="79">
        <f>Input!N766</f>
        <v>0</v>
      </c>
      <c r="L751" s="79">
        <f>Input!O766</f>
        <v>0</v>
      </c>
      <c r="M751" s="81" t="str">
        <f t="shared" si="158"/>
        <v/>
      </c>
      <c r="N751" s="82">
        <f t="shared" si="159"/>
        <v>0</v>
      </c>
      <c r="O751" s="83">
        <f>Input!C766</f>
        <v>0</v>
      </c>
      <c r="P751" s="83"/>
      <c r="R751" s="11">
        <f t="shared" si="155"/>
        <v>0</v>
      </c>
      <c r="S751" s="15" t="str">
        <f t="shared" si="156"/>
        <v xml:space="preserve"> </v>
      </c>
      <c r="T751" s="15"/>
      <c r="U751" s="12">
        <f t="shared" si="160"/>
        <v>0</v>
      </c>
      <c r="V751" s="12">
        <f t="shared" si="161"/>
        <v>0</v>
      </c>
      <c r="W751" s="12">
        <f t="shared" si="162"/>
        <v>0</v>
      </c>
      <c r="X751" s="12">
        <f t="shared" si="163"/>
        <v>0</v>
      </c>
      <c r="Y751" s="12">
        <f t="shared" si="164"/>
        <v>0</v>
      </c>
      <c r="Z751" s="12">
        <f t="shared" si="165"/>
        <v>0</v>
      </c>
      <c r="AA751" s="12">
        <f t="shared" si="168"/>
        <v>0</v>
      </c>
      <c r="AB751" s="12" t="str">
        <f t="shared" si="157"/>
        <v>00</v>
      </c>
      <c r="AC751" s="85" t="e">
        <f>VLOOKUP(AB751,'AMI Ref (2)'!T:U,2,FALSE)</f>
        <v>#N/A</v>
      </c>
      <c r="AD751" s="86"/>
      <c r="AE751" s="77">
        <f>IF(AND($D751=0,$J751="Oil"),'AMI Ref (2)'!$K$5,IF(AND($D751=0,$J751="Gas"),'AMI Ref (2)'!$L$5,IF(AND($D751=0,$J751="Electric"),'AMI Ref (2)'!$M$5,IF(AND($D751=0,$J751="N/A"),0,0))))</f>
        <v>0</v>
      </c>
      <c r="AF751" s="77">
        <f>IF(AND($D751=1,$J751="Oil"),'AMI Ref (2)'!$K$6,IF(AND($D751=1,$J751="Gas"),'AMI Ref (2)'!$L$6,IF(AND($D751=1,$J751="Electric"),'AMI Ref (2)'!$M$6,IF(AND($D751=1,$J751="N/A"),0,0))))</f>
        <v>0</v>
      </c>
      <c r="AG751" s="77">
        <f>IF(AND($D751=2,$J751="Oil"),'AMI Ref (2)'!$K$7,IF(AND($D751=2,$J751="Gas"),'AMI Ref (2)'!$L$7,IF(AND($D751=2,$J751="Electric"),'AMI Ref (2)'!$M$7,IF(AND($D751=2,$J751="N/A"),0,0))))</f>
        <v>0</v>
      </c>
      <c r="AH751" s="77">
        <f>IF(AND($D751=3,$J751="Oil"),'AMI Ref (2)'!$K$8,IF(AND($D751=3,$J751="Gas"),'AMI Ref (2)'!$L$8,IF(AND($D751=3,$J751="Electric"),'AMI Ref (2)'!$M$8,IF(AND($D751=3,$J751="N/A"),0,0))))</f>
        <v>0</v>
      </c>
      <c r="AI751" s="77">
        <f>IF(AND($D751=4,$J751="Oil"),'AMI Ref (2)'!$K$9,IF(AND($D751=4,$J751="Gas"),'AMI Ref (2)'!$L$9,IF(AND($D751=4,$J751="Electric"),'AMI Ref (2)'!$M$9,IF(AND($D751=4,$J751="N/A"),0,0))))</f>
        <v>0</v>
      </c>
      <c r="AJ751" s="77">
        <f>IF(AND($D751=5,$J751="Oil"),'AMI Ref (2)'!$K$10,IF(AND($D751=5,$J751="Gas"),'AMI Ref (2)'!$L$10,IF(AND($D751=5,$J751="Electric"),'AMI Ref (2)'!$M$10,IF(AND($D751=5,$J751="N/A"),0,0))))</f>
        <v>0</v>
      </c>
      <c r="AK751" s="42"/>
      <c r="AL751" s="77">
        <f>IF(AND($D751=0,$K751="Oil"),'AMI Ref (2)'!$N$5,IF(AND($D751=0,$K751="Gas"),'AMI Ref (2)'!$O$5,IF(AND($D751=0,$K751="Electric"),'AMI Ref (2)'!$P$5,IF(AND($D751=0,$K751="N/A"),0,0))))</f>
        <v>0</v>
      </c>
      <c r="AM751" s="77">
        <f>IF(AND($D751=1,$K751="Oil"),'AMI Ref (2)'!$N$6,IF(AND($D751=1,$K751="Gas"),'AMI Ref (2)'!$O$6,IF(AND($D751=1,$K751="Electric"),'AMI Ref (2)'!$P$6,IF(AND($D751=1,$K751="N/A"),0,0))))</f>
        <v>0</v>
      </c>
      <c r="AN751" s="77">
        <f>IF(AND($D751=2,$K751="Oil"),'AMI Ref (2)'!$N$7,IF(AND($D751=2,$K751="Gas"),'AMI Ref (2)'!$O$7,IF(AND($D751=2,$K751="Electric"),'AMI Ref (2)'!$P$7,IF(AND($D751=2,$K751="N/A"),0,0))))</f>
        <v>0</v>
      </c>
      <c r="AO751" s="77">
        <f>IF(AND($D751=3,$K751="Oil"),'AMI Ref (2)'!$N$8,IF(AND($D751=3,$K751="Gas"),'AMI Ref (2)'!$O$8,IF(AND($D751=3,$K751="Electric"),'AMI Ref (2)'!$P$8,IF(AND($D751=3,$K751="N/A"),0,0))))</f>
        <v>0</v>
      </c>
      <c r="AP751" s="77">
        <f>IF(AND($D751=4,$K751="Oil"),'AMI Ref (2)'!$N$9,IF(AND($D751=4,$K751="Gas"),'AMI Ref (2)'!$O$9,IF(AND($D751=4,$K751="Electric"),'AMI Ref (2)'!$P$9,IF(AND($D751=4,$K751="N/A"),0,0))))</f>
        <v>0</v>
      </c>
      <c r="AQ751" s="77">
        <f>IF(AND($D751=5,$K751="Oil"),'AMI Ref (2)'!$N$10,IF(AND($D751=5,$K751="Gas"),'AMI Ref (2)'!$O$10,IF(AND($D751=5,$K751="Electric"),'AMI Ref (2)'!$P$10,IF(AND($D751=5,$K751="N/A"),0,0))))</f>
        <v>0</v>
      </c>
      <c r="AR751" s="86">
        <f t="shared" si="166"/>
        <v>0</v>
      </c>
      <c r="AS751" s="87" t="e">
        <f t="shared" si="167"/>
        <v>#N/A</v>
      </c>
    </row>
    <row r="752" spans="1:45" x14ac:dyDescent="0.2">
      <c r="A752" s="68">
        <v>750</v>
      </c>
      <c r="B752" s="79">
        <f>Input!E767</f>
        <v>0</v>
      </c>
      <c r="C752" s="79">
        <f>Input!F767</f>
        <v>0</v>
      </c>
      <c r="D752" s="79">
        <f>Input!G767</f>
        <v>0</v>
      </c>
      <c r="E752" s="79">
        <f>Input!H767</f>
        <v>0</v>
      </c>
      <c r="F752" s="80">
        <f>Input!I767</f>
        <v>0</v>
      </c>
      <c r="G752" s="80">
        <f>Input!J767</f>
        <v>0</v>
      </c>
      <c r="H752" s="79">
        <f>Input!K767</f>
        <v>0</v>
      </c>
      <c r="I752" s="79">
        <f>Input!L767</f>
        <v>0</v>
      </c>
      <c r="J752" s="79">
        <f>Input!M767</f>
        <v>0</v>
      </c>
      <c r="K752" s="79">
        <f>Input!N767</f>
        <v>0</v>
      </c>
      <c r="L752" s="79">
        <f>Input!O767</f>
        <v>0</v>
      </c>
      <c r="M752" s="81" t="str">
        <f t="shared" si="158"/>
        <v/>
      </c>
      <c r="N752" s="82">
        <f t="shared" si="159"/>
        <v>0</v>
      </c>
      <c r="O752" s="83">
        <f>Input!C767</f>
        <v>0</v>
      </c>
      <c r="P752" s="83"/>
      <c r="R752" s="11">
        <f t="shared" si="155"/>
        <v>0</v>
      </c>
      <c r="S752" s="15" t="str">
        <f t="shared" si="156"/>
        <v xml:space="preserve"> </v>
      </c>
      <c r="T752" s="15"/>
      <c r="U752" s="12">
        <f t="shared" si="160"/>
        <v>0</v>
      </c>
      <c r="V752" s="12">
        <f t="shared" si="161"/>
        <v>0</v>
      </c>
      <c r="W752" s="12">
        <f t="shared" si="162"/>
        <v>0</v>
      </c>
      <c r="X752" s="12">
        <f t="shared" si="163"/>
        <v>0</v>
      </c>
      <c r="Y752" s="12">
        <f t="shared" si="164"/>
        <v>0</v>
      </c>
      <c r="Z752" s="12">
        <f t="shared" si="165"/>
        <v>0</v>
      </c>
      <c r="AA752" s="12">
        <f t="shared" si="168"/>
        <v>0</v>
      </c>
      <c r="AB752" s="12" t="str">
        <f t="shared" si="157"/>
        <v>00</v>
      </c>
      <c r="AC752" s="85" t="e">
        <f>VLOOKUP(AB752,'AMI Ref (2)'!T:U,2,FALSE)</f>
        <v>#N/A</v>
      </c>
      <c r="AD752" s="86"/>
      <c r="AE752" s="77">
        <f>IF(AND($D752=0,$J752="Oil"),'AMI Ref (2)'!$K$5,IF(AND($D752=0,$J752="Gas"),'AMI Ref (2)'!$L$5,IF(AND($D752=0,$J752="Electric"),'AMI Ref (2)'!$M$5,IF(AND($D752=0,$J752="N/A"),0,0))))</f>
        <v>0</v>
      </c>
      <c r="AF752" s="77">
        <f>IF(AND($D752=1,$J752="Oil"),'AMI Ref (2)'!$K$6,IF(AND($D752=1,$J752="Gas"),'AMI Ref (2)'!$L$6,IF(AND($D752=1,$J752="Electric"),'AMI Ref (2)'!$M$6,IF(AND($D752=1,$J752="N/A"),0,0))))</f>
        <v>0</v>
      </c>
      <c r="AG752" s="77">
        <f>IF(AND($D752=2,$J752="Oil"),'AMI Ref (2)'!$K$7,IF(AND($D752=2,$J752="Gas"),'AMI Ref (2)'!$L$7,IF(AND($D752=2,$J752="Electric"),'AMI Ref (2)'!$M$7,IF(AND($D752=2,$J752="N/A"),0,0))))</f>
        <v>0</v>
      </c>
      <c r="AH752" s="77">
        <f>IF(AND($D752=3,$J752="Oil"),'AMI Ref (2)'!$K$8,IF(AND($D752=3,$J752="Gas"),'AMI Ref (2)'!$L$8,IF(AND($D752=3,$J752="Electric"),'AMI Ref (2)'!$M$8,IF(AND($D752=3,$J752="N/A"),0,0))))</f>
        <v>0</v>
      </c>
      <c r="AI752" s="77">
        <f>IF(AND($D752=4,$J752="Oil"),'AMI Ref (2)'!$K$9,IF(AND($D752=4,$J752="Gas"),'AMI Ref (2)'!$L$9,IF(AND($D752=4,$J752="Electric"),'AMI Ref (2)'!$M$9,IF(AND($D752=4,$J752="N/A"),0,0))))</f>
        <v>0</v>
      </c>
      <c r="AJ752" s="77">
        <f>IF(AND($D752=5,$J752="Oil"),'AMI Ref (2)'!$K$10,IF(AND($D752=5,$J752="Gas"),'AMI Ref (2)'!$L$10,IF(AND($D752=5,$J752="Electric"),'AMI Ref (2)'!$M$10,IF(AND($D752=5,$J752="N/A"),0,0))))</f>
        <v>0</v>
      </c>
      <c r="AK752" s="42"/>
      <c r="AL752" s="77">
        <f>IF(AND($D752=0,$K752="Oil"),'AMI Ref (2)'!$N$5,IF(AND($D752=0,$K752="Gas"),'AMI Ref (2)'!$O$5,IF(AND($D752=0,$K752="Electric"),'AMI Ref (2)'!$P$5,IF(AND($D752=0,$K752="N/A"),0,0))))</f>
        <v>0</v>
      </c>
      <c r="AM752" s="77">
        <f>IF(AND($D752=1,$K752="Oil"),'AMI Ref (2)'!$N$6,IF(AND($D752=1,$K752="Gas"),'AMI Ref (2)'!$O$6,IF(AND($D752=1,$K752="Electric"),'AMI Ref (2)'!$P$6,IF(AND($D752=1,$K752="N/A"),0,0))))</f>
        <v>0</v>
      </c>
      <c r="AN752" s="77">
        <f>IF(AND($D752=2,$K752="Oil"),'AMI Ref (2)'!$N$7,IF(AND($D752=2,$K752="Gas"),'AMI Ref (2)'!$O$7,IF(AND($D752=2,$K752="Electric"),'AMI Ref (2)'!$P$7,IF(AND($D752=2,$K752="N/A"),0,0))))</f>
        <v>0</v>
      </c>
      <c r="AO752" s="77">
        <f>IF(AND($D752=3,$K752="Oil"),'AMI Ref (2)'!$N$8,IF(AND($D752=3,$K752="Gas"),'AMI Ref (2)'!$O$8,IF(AND($D752=3,$K752="Electric"),'AMI Ref (2)'!$P$8,IF(AND($D752=3,$K752="N/A"),0,0))))</f>
        <v>0</v>
      </c>
      <c r="AP752" s="77">
        <f>IF(AND($D752=4,$K752="Oil"),'AMI Ref (2)'!$N$9,IF(AND($D752=4,$K752="Gas"),'AMI Ref (2)'!$O$9,IF(AND($D752=4,$K752="Electric"),'AMI Ref (2)'!$P$9,IF(AND($D752=4,$K752="N/A"),0,0))))</f>
        <v>0</v>
      </c>
      <c r="AQ752" s="77">
        <f>IF(AND($D752=5,$K752="Oil"),'AMI Ref (2)'!$N$10,IF(AND($D752=5,$K752="Gas"),'AMI Ref (2)'!$O$10,IF(AND($D752=5,$K752="Electric"),'AMI Ref (2)'!$P$10,IF(AND($D752=5,$K752="N/A"),0,0))))</f>
        <v>0</v>
      </c>
      <c r="AR752" s="86">
        <f t="shared" si="166"/>
        <v>0</v>
      </c>
      <c r="AS752" s="87" t="e">
        <f t="shared" si="167"/>
        <v>#N/A</v>
      </c>
    </row>
    <row r="753" spans="1:45" x14ac:dyDescent="0.2">
      <c r="A753" s="68">
        <v>751</v>
      </c>
      <c r="B753" s="79">
        <f>Input!E768</f>
        <v>0</v>
      </c>
      <c r="C753" s="79">
        <f>Input!F768</f>
        <v>0</v>
      </c>
      <c r="D753" s="79">
        <f>Input!G768</f>
        <v>0</v>
      </c>
      <c r="E753" s="79">
        <f>Input!H768</f>
        <v>0</v>
      </c>
      <c r="F753" s="80">
        <f>Input!I768</f>
        <v>0</v>
      </c>
      <c r="G753" s="80">
        <f>Input!J768</f>
        <v>0</v>
      </c>
      <c r="H753" s="79">
        <f>Input!K768</f>
        <v>0</v>
      </c>
      <c r="I753" s="79">
        <f>Input!L768</f>
        <v>0</v>
      </c>
      <c r="J753" s="79">
        <f>Input!M768</f>
        <v>0</v>
      </c>
      <c r="K753" s="79">
        <f>Input!N768</f>
        <v>0</v>
      </c>
      <c r="L753" s="79">
        <f>Input!O768</f>
        <v>0</v>
      </c>
      <c r="M753" s="81" t="str">
        <f t="shared" si="158"/>
        <v/>
      </c>
      <c r="N753" s="82">
        <f t="shared" si="159"/>
        <v>0</v>
      </c>
      <c r="O753" s="83">
        <f>Input!C768</f>
        <v>0</v>
      </c>
      <c r="P753" s="83"/>
      <c r="R753" s="11">
        <f t="shared" si="155"/>
        <v>0</v>
      </c>
      <c r="S753" s="15" t="str">
        <f t="shared" si="156"/>
        <v xml:space="preserve"> </v>
      </c>
      <c r="T753" s="15"/>
      <c r="U753" s="12">
        <f t="shared" si="160"/>
        <v>0</v>
      </c>
      <c r="V753" s="12">
        <f t="shared" si="161"/>
        <v>0</v>
      </c>
      <c r="W753" s="12">
        <f t="shared" si="162"/>
        <v>0</v>
      </c>
      <c r="X753" s="12">
        <f t="shared" si="163"/>
        <v>0</v>
      </c>
      <c r="Y753" s="12">
        <f t="shared" si="164"/>
        <v>0</v>
      </c>
      <c r="Z753" s="12">
        <f t="shared" si="165"/>
        <v>0</v>
      </c>
      <c r="AA753" s="12">
        <f t="shared" si="168"/>
        <v>0</v>
      </c>
      <c r="AB753" s="12" t="str">
        <f t="shared" si="157"/>
        <v>00</v>
      </c>
      <c r="AC753" s="85" t="e">
        <f>VLOOKUP(AB753,'AMI Ref (2)'!T:U,2,FALSE)</f>
        <v>#N/A</v>
      </c>
      <c r="AD753" s="86"/>
      <c r="AE753" s="77">
        <f>IF(AND($D753=0,$J753="Oil"),'AMI Ref (2)'!$K$5,IF(AND($D753=0,$J753="Gas"),'AMI Ref (2)'!$L$5,IF(AND($D753=0,$J753="Electric"),'AMI Ref (2)'!$M$5,IF(AND($D753=0,$J753="N/A"),0,0))))</f>
        <v>0</v>
      </c>
      <c r="AF753" s="77">
        <f>IF(AND($D753=1,$J753="Oil"),'AMI Ref (2)'!$K$6,IF(AND($D753=1,$J753="Gas"),'AMI Ref (2)'!$L$6,IF(AND($D753=1,$J753="Electric"),'AMI Ref (2)'!$M$6,IF(AND($D753=1,$J753="N/A"),0,0))))</f>
        <v>0</v>
      </c>
      <c r="AG753" s="77">
        <f>IF(AND($D753=2,$J753="Oil"),'AMI Ref (2)'!$K$7,IF(AND($D753=2,$J753="Gas"),'AMI Ref (2)'!$L$7,IF(AND($D753=2,$J753="Electric"),'AMI Ref (2)'!$M$7,IF(AND($D753=2,$J753="N/A"),0,0))))</f>
        <v>0</v>
      </c>
      <c r="AH753" s="77">
        <f>IF(AND($D753=3,$J753="Oil"),'AMI Ref (2)'!$K$8,IF(AND($D753=3,$J753="Gas"),'AMI Ref (2)'!$L$8,IF(AND($D753=3,$J753="Electric"),'AMI Ref (2)'!$M$8,IF(AND($D753=3,$J753="N/A"),0,0))))</f>
        <v>0</v>
      </c>
      <c r="AI753" s="77">
        <f>IF(AND($D753=4,$J753="Oil"),'AMI Ref (2)'!$K$9,IF(AND($D753=4,$J753="Gas"),'AMI Ref (2)'!$L$9,IF(AND($D753=4,$J753="Electric"),'AMI Ref (2)'!$M$9,IF(AND($D753=4,$J753="N/A"),0,0))))</f>
        <v>0</v>
      </c>
      <c r="AJ753" s="77">
        <f>IF(AND($D753=5,$J753="Oil"),'AMI Ref (2)'!$K$10,IF(AND($D753=5,$J753="Gas"),'AMI Ref (2)'!$L$10,IF(AND($D753=5,$J753="Electric"),'AMI Ref (2)'!$M$10,IF(AND($D753=5,$J753="N/A"),0,0))))</f>
        <v>0</v>
      </c>
      <c r="AK753" s="42"/>
      <c r="AL753" s="77">
        <f>IF(AND($D753=0,$K753="Oil"),'AMI Ref (2)'!$N$5,IF(AND($D753=0,$K753="Gas"),'AMI Ref (2)'!$O$5,IF(AND($D753=0,$K753="Electric"),'AMI Ref (2)'!$P$5,IF(AND($D753=0,$K753="N/A"),0,0))))</f>
        <v>0</v>
      </c>
      <c r="AM753" s="77">
        <f>IF(AND($D753=1,$K753="Oil"),'AMI Ref (2)'!$N$6,IF(AND($D753=1,$K753="Gas"),'AMI Ref (2)'!$O$6,IF(AND($D753=1,$K753="Electric"),'AMI Ref (2)'!$P$6,IF(AND($D753=1,$K753="N/A"),0,0))))</f>
        <v>0</v>
      </c>
      <c r="AN753" s="77">
        <f>IF(AND($D753=2,$K753="Oil"),'AMI Ref (2)'!$N$7,IF(AND($D753=2,$K753="Gas"),'AMI Ref (2)'!$O$7,IF(AND($D753=2,$K753="Electric"),'AMI Ref (2)'!$P$7,IF(AND($D753=2,$K753="N/A"),0,0))))</f>
        <v>0</v>
      </c>
      <c r="AO753" s="77">
        <f>IF(AND($D753=3,$K753="Oil"),'AMI Ref (2)'!$N$8,IF(AND($D753=3,$K753="Gas"),'AMI Ref (2)'!$O$8,IF(AND($D753=3,$K753="Electric"),'AMI Ref (2)'!$P$8,IF(AND($D753=3,$K753="N/A"),0,0))))</f>
        <v>0</v>
      </c>
      <c r="AP753" s="77">
        <f>IF(AND($D753=4,$K753="Oil"),'AMI Ref (2)'!$N$9,IF(AND($D753=4,$K753="Gas"),'AMI Ref (2)'!$O$9,IF(AND($D753=4,$K753="Electric"),'AMI Ref (2)'!$P$9,IF(AND($D753=4,$K753="N/A"),0,0))))</f>
        <v>0</v>
      </c>
      <c r="AQ753" s="77">
        <f>IF(AND($D753=5,$K753="Oil"),'AMI Ref (2)'!$N$10,IF(AND($D753=5,$K753="Gas"),'AMI Ref (2)'!$O$10,IF(AND($D753=5,$K753="Electric"),'AMI Ref (2)'!$P$10,IF(AND($D753=5,$K753="N/A"),0,0))))</f>
        <v>0</v>
      </c>
      <c r="AR753" s="86">
        <f t="shared" si="166"/>
        <v>0</v>
      </c>
      <c r="AS753" s="87" t="e">
        <f t="shared" si="167"/>
        <v>#N/A</v>
      </c>
    </row>
    <row r="754" spans="1:45" x14ac:dyDescent="0.2">
      <c r="A754" s="68">
        <v>752</v>
      </c>
      <c r="B754" s="79">
        <f>Input!E769</f>
        <v>0</v>
      </c>
      <c r="C754" s="79">
        <f>Input!F769</f>
        <v>0</v>
      </c>
      <c r="D754" s="79">
        <f>Input!G769</f>
        <v>0</v>
      </c>
      <c r="E754" s="79">
        <f>Input!H769</f>
        <v>0</v>
      </c>
      <c r="F754" s="80">
        <f>Input!I769</f>
        <v>0</v>
      </c>
      <c r="G754" s="80">
        <f>Input!J769</f>
        <v>0</v>
      </c>
      <c r="H754" s="79">
        <f>Input!K769</f>
        <v>0</v>
      </c>
      <c r="I754" s="79">
        <f>Input!L769</f>
        <v>0</v>
      </c>
      <c r="J754" s="79">
        <f>Input!M769</f>
        <v>0</v>
      </c>
      <c r="K754" s="79">
        <f>Input!N769</f>
        <v>0</v>
      </c>
      <c r="L754" s="79">
        <f>Input!O769</f>
        <v>0</v>
      </c>
      <c r="M754" s="81" t="str">
        <f t="shared" si="158"/>
        <v/>
      </c>
      <c r="N754" s="82">
        <f t="shared" si="159"/>
        <v>0</v>
      </c>
      <c r="O754" s="83">
        <f>Input!C769</f>
        <v>0</v>
      </c>
      <c r="P754" s="83"/>
      <c r="R754" s="11">
        <f t="shared" si="155"/>
        <v>0</v>
      </c>
      <c r="S754" s="15" t="str">
        <f t="shared" si="156"/>
        <v xml:space="preserve"> </v>
      </c>
      <c r="T754" s="15"/>
      <c r="U754" s="12">
        <f t="shared" si="160"/>
        <v>0</v>
      </c>
      <c r="V754" s="12">
        <f t="shared" si="161"/>
        <v>0</v>
      </c>
      <c r="W754" s="12">
        <f t="shared" si="162"/>
        <v>0</v>
      </c>
      <c r="X754" s="12">
        <f t="shared" si="163"/>
        <v>0</v>
      </c>
      <c r="Y754" s="12">
        <f t="shared" si="164"/>
        <v>0</v>
      </c>
      <c r="Z754" s="12">
        <f t="shared" si="165"/>
        <v>0</v>
      </c>
      <c r="AA754" s="12">
        <f t="shared" si="168"/>
        <v>0</v>
      </c>
      <c r="AB754" s="12" t="str">
        <f t="shared" si="157"/>
        <v>00</v>
      </c>
      <c r="AC754" s="85" t="e">
        <f>VLOOKUP(AB754,'AMI Ref (2)'!T:U,2,FALSE)</f>
        <v>#N/A</v>
      </c>
      <c r="AD754" s="86"/>
      <c r="AE754" s="77">
        <f>IF(AND($D754=0,$J754="Oil"),'AMI Ref (2)'!$K$5,IF(AND($D754=0,$J754="Gas"),'AMI Ref (2)'!$L$5,IF(AND($D754=0,$J754="Electric"),'AMI Ref (2)'!$M$5,IF(AND($D754=0,$J754="N/A"),0,0))))</f>
        <v>0</v>
      </c>
      <c r="AF754" s="77">
        <f>IF(AND($D754=1,$J754="Oil"),'AMI Ref (2)'!$K$6,IF(AND($D754=1,$J754="Gas"),'AMI Ref (2)'!$L$6,IF(AND($D754=1,$J754="Electric"),'AMI Ref (2)'!$M$6,IF(AND($D754=1,$J754="N/A"),0,0))))</f>
        <v>0</v>
      </c>
      <c r="AG754" s="77">
        <f>IF(AND($D754=2,$J754="Oil"),'AMI Ref (2)'!$K$7,IF(AND($D754=2,$J754="Gas"),'AMI Ref (2)'!$L$7,IF(AND($D754=2,$J754="Electric"),'AMI Ref (2)'!$M$7,IF(AND($D754=2,$J754="N/A"),0,0))))</f>
        <v>0</v>
      </c>
      <c r="AH754" s="77">
        <f>IF(AND($D754=3,$J754="Oil"),'AMI Ref (2)'!$K$8,IF(AND($D754=3,$J754="Gas"),'AMI Ref (2)'!$L$8,IF(AND($D754=3,$J754="Electric"),'AMI Ref (2)'!$M$8,IF(AND($D754=3,$J754="N/A"),0,0))))</f>
        <v>0</v>
      </c>
      <c r="AI754" s="77">
        <f>IF(AND($D754=4,$J754="Oil"),'AMI Ref (2)'!$K$9,IF(AND($D754=4,$J754="Gas"),'AMI Ref (2)'!$L$9,IF(AND($D754=4,$J754="Electric"),'AMI Ref (2)'!$M$9,IF(AND($D754=4,$J754="N/A"),0,0))))</f>
        <v>0</v>
      </c>
      <c r="AJ754" s="77">
        <f>IF(AND($D754=5,$J754="Oil"),'AMI Ref (2)'!$K$10,IF(AND($D754=5,$J754="Gas"),'AMI Ref (2)'!$L$10,IF(AND($D754=5,$J754="Electric"),'AMI Ref (2)'!$M$10,IF(AND($D754=5,$J754="N/A"),0,0))))</f>
        <v>0</v>
      </c>
      <c r="AK754" s="42"/>
      <c r="AL754" s="77">
        <f>IF(AND($D754=0,$K754="Oil"),'AMI Ref (2)'!$N$5,IF(AND($D754=0,$K754="Gas"),'AMI Ref (2)'!$O$5,IF(AND($D754=0,$K754="Electric"),'AMI Ref (2)'!$P$5,IF(AND($D754=0,$K754="N/A"),0,0))))</f>
        <v>0</v>
      </c>
      <c r="AM754" s="77">
        <f>IF(AND($D754=1,$K754="Oil"),'AMI Ref (2)'!$N$6,IF(AND($D754=1,$K754="Gas"),'AMI Ref (2)'!$O$6,IF(AND($D754=1,$K754="Electric"),'AMI Ref (2)'!$P$6,IF(AND($D754=1,$K754="N/A"),0,0))))</f>
        <v>0</v>
      </c>
      <c r="AN754" s="77">
        <f>IF(AND($D754=2,$K754="Oil"),'AMI Ref (2)'!$N$7,IF(AND($D754=2,$K754="Gas"),'AMI Ref (2)'!$O$7,IF(AND($D754=2,$K754="Electric"),'AMI Ref (2)'!$P$7,IF(AND($D754=2,$K754="N/A"),0,0))))</f>
        <v>0</v>
      </c>
      <c r="AO754" s="77">
        <f>IF(AND($D754=3,$K754="Oil"),'AMI Ref (2)'!$N$8,IF(AND($D754=3,$K754="Gas"),'AMI Ref (2)'!$O$8,IF(AND($D754=3,$K754="Electric"),'AMI Ref (2)'!$P$8,IF(AND($D754=3,$K754="N/A"),0,0))))</f>
        <v>0</v>
      </c>
      <c r="AP754" s="77">
        <f>IF(AND($D754=4,$K754="Oil"),'AMI Ref (2)'!$N$9,IF(AND($D754=4,$K754="Gas"),'AMI Ref (2)'!$O$9,IF(AND($D754=4,$K754="Electric"),'AMI Ref (2)'!$P$9,IF(AND($D754=4,$K754="N/A"),0,0))))</f>
        <v>0</v>
      </c>
      <c r="AQ754" s="77">
        <f>IF(AND($D754=5,$K754="Oil"),'AMI Ref (2)'!$N$10,IF(AND($D754=5,$K754="Gas"),'AMI Ref (2)'!$O$10,IF(AND($D754=5,$K754="Electric"),'AMI Ref (2)'!$P$10,IF(AND($D754=5,$K754="N/A"),0,0))))</f>
        <v>0</v>
      </c>
      <c r="AR754" s="86">
        <f t="shared" si="166"/>
        <v>0</v>
      </c>
      <c r="AS754" s="87" t="e">
        <f t="shared" si="167"/>
        <v>#N/A</v>
      </c>
    </row>
    <row r="755" spans="1:45" x14ac:dyDescent="0.2">
      <c r="A755" s="68">
        <v>753</v>
      </c>
      <c r="B755" s="79">
        <f>Input!E770</f>
        <v>0</v>
      </c>
      <c r="C755" s="79">
        <f>Input!F770</f>
        <v>0</v>
      </c>
      <c r="D755" s="79">
        <f>Input!G770</f>
        <v>0</v>
      </c>
      <c r="E755" s="79">
        <f>Input!H770</f>
        <v>0</v>
      </c>
      <c r="F755" s="80">
        <f>Input!I770</f>
        <v>0</v>
      </c>
      <c r="G755" s="80">
        <f>Input!J770</f>
        <v>0</v>
      </c>
      <c r="H755" s="79">
        <f>Input!K770</f>
        <v>0</v>
      </c>
      <c r="I755" s="79">
        <f>Input!L770</f>
        <v>0</v>
      </c>
      <c r="J755" s="79">
        <f>Input!M770</f>
        <v>0</v>
      </c>
      <c r="K755" s="79">
        <f>Input!N770</f>
        <v>0</v>
      </c>
      <c r="L755" s="79">
        <f>Input!O770</f>
        <v>0</v>
      </c>
      <c r="M755" s="81" t="str">
        <f t="shared" si="158"/>
        <v/>
      </c>
      <c r="N755" s="82">
        <f t="shared" si="159"/>
        <v>0</v>
      </c>
      <c r="O755" s="83">
        <f>Input!C770</f>
        <v>0</v>
      </c>
      <c r="P755" s="83"/>
      <c r="R755" s="11">
        <f t="shared" si="155"/>
        <v>0</v>
      </c>
      <c r="S755" s="15" t="str">
        <f t="shared" si="156"/>
        <v xml:space="preserve"> </v>
      </c>
      <c r="T755" s="15"/>
      <c r="U755" s="12">
        <f t="shared" si="160"/>
        <v>0</v>
      </c>
      <c r="V755" s="12">
        <f t="shared" si="161"/>
        <v>0</v>
      </c>
      <c r="W755" s="12">
        <f t="shared" si="162"/>
        <v>0</v>
      </c>
      <c r="X755" s="12">
        <f t="shared" si="163"/>
        <v>0</v>
      </c>
      <c r="Y755" s="12">
        <f t="shared" si="164"/>
        <v>0</v>
      </c>
      <c r="Z755" s="12">
        <f t="shared" si="165"/>
        <v>0</v>
      </c>
      <c r="AA755" s="12">
        <f t="shared" si="168"/>
        <v>0</v>
      </c>
      <c r="AB755" s="12" t="str">
        <f t="shared" si="157"/>
        <v>00</v>
      </c>
      <c r="AC755" s="85" t="e">
        <f>VLOOKUP(AB755,'AMI Ref (2)'!T:U,2,FALSE)</f>
        <v>#N/A</v>
      </c>
      <c r="AD755" s="86"/>
      <c r="AE755" s="77">
        <f>IF(AND($D755=0,$J755="Oil"),'AMI Ref (2)'!$K$5,IF(AND($D755=0,$J755="Gas"),'AMI Ref (2)'!$L$5,IF(AND($D755=0,$J755="Electric"),'AMI Ref (2)'!$M$5,IF(AND($D755=0,$J755="N/A"),0,0))))</f>
        <v>0</v>
      </c>
      <c r="AF755" s="77">
        <f>IF(AND($D755=1,$J755="Oil"),'AMI Ref (2)'!$K$6,IF(AND($D755=1,$J755="Gas"),'AMI Ref (2)'!$L$6,IF(AND($D755=1,$J755="Electric"),'AMI Ref (2)'!$M$6,IF(AND($D755=1,$J755="N/A"),0,0))))</f>
        <v>0</v>
      </c>
      <c r="AG755" s="77">
        <f>IF(AND($D755=2,$J755="Oil"),'AMI Ref (2)'!$K$7,IF(AND($D755=2,$J755="Gas"),'AMI Ref (2)'!$L$7,IF(AND($D755=2,$J755="Electric"),'AMI Ref (2)'!$M$7,IF(AND($D755=2,$J755="N/A"),0,0))))</f>
        <v>0</v>
      </c>
      <c r="AH755" s="77">
        <f>IF(AND($D755=3,$J755="Oil"),'AMI Ref (2)'!$K$8,IF(AND($D755=3,$J755="Gas"),'AMI Ref (2)'!$L$8,IF(AND($D755=3,$J755="Electric"),'AMI Ref (2)'!$M$8,IF(AND($D755=3,$J755="N/A"),0,0))))</f>
        <v>0</v>
      </c>
      <c r="AI755" s="77">
        <f>IF(AND($D755=4,$J755="Oil"),'AMI Ref (2)'!$K$9,IF(AND($D755=4,$J755="Gas"),'AMI Ref (2)'!$L$9,IF(AND($D755=4,$J755="Electric"),'AMI Ref (2)'!$M$9,IF(AND($D755=4,$J755="N/A"),0,0))))</f>
        <v>0</v>
      </c>
      <c r="AJ755" s="77">
        <f>IF(AND($D755=5,$J755="Oil"),'AMI Ref (2)'!$K$10,IF(AND($D755=5,$J755="Gas"),'AMI Ref (2)'!$L$10,IF(AND($D755=5,$J755="Electric"),'AMI Ref (2)'!$M$10,IF(AND($D755=5,$J755="N/A"),0,0))))</f>
        <v>0</v>
      </c>
      <c r="AK755" s="42"/>
      <c r="AL755" s="77">
        <f>IF(AND($D755=0,$K755="Oil"),'AMI Ref (2)'!$N$5,IF(AND($D755=0,$K755="Gas"),'AMI Ref (2)'!$O$5,IF(AND($D755=0,$K755="Electric"),'AMI Ref (2)'!$P$5,IF(AND($D755=0,$K755="N/A"),0,0))))</f>
        <v>0</v>
      </c>
      <c r="AM755" s="77">
        <f>IF(AND($D755=1,$K755="Oil"),'AMI Ref (2)'!$N$6,IF(AND($D755=1,$K755="Gas"),'AMI Ref (2)'!$O$6,IF(AND($D755=1,$K755="Electric"),'AMI Ref (2)'!$P$6,IF(AND($D755=1,$K755="N/A"),0,0))))</f>
        <v>0</v>
      </c>
      <c r="AN755" s="77">
        <f>IF(AND($D755=2,$K755="Oil"),'AMI Ref (2)'!$N$7,IF(AND($D755=2,$K755="Gas"),'AMI Ref (2)'!$O$7,IF(AND($D755=2,$K755="Electric"),'AMI Ref (2)'!$P$7,IF(AND($D755=2,$K755="N/A"),0,0))))</f>
        <v>0</v>
      </c>
      <c r="AO755" s="77">
        <f>IF(AND($D755=3,$K755="Oil"),'AMI Ref (2)'!$N$8,IF(AND($D755=3,$K755="Gas"),'AMI Ref (2)'!$O$8,IF(AND($D755=3,$K755="Electric"),'AMI Ref (2)'!$P$8,IF(AND($D755=3,$K755="N/A"),0,0))))</f>
        <v>0</v>
      </c>
      <c r="AP755" s="77">
        <f>IF(AND($D755=4,$K755="Oil"),'AMI Ref (2)'!$N$9,IF(AND($D755=4,$K755="Gas"),'AMI Ref (2)'!$O$9,IF(AND($D755=4,$K755="Electric"),'AMI Ref (2)'!$P$9,IF(AND($D755=4,$K755="N/A"),0,0))))</f>
        <v>0</v>
      </c>
      <c r="AQ755" s="77">
        <f>IF(AND($D755=5,$K755="Oil"),'AMI Ref (2)'!$N$10,IF(AND($D755=5,$K755="Gas"),'AMI Ref (2)'!$O$10,IF(AND($D755=5,$K755="Electric"),'AMI Ref (2)'!$P$10,IF(AND($D755=5,$K755="N/A"),0,0))))</f>
        <v>0</v>
      </c>
      <c r="AR755" s="86">
        <f t="shared" si="166"/>
        <v>0</v>
      </c>
      <c r="AS755" s="87" t="e">
        <f t="shared" si="167"/>
        <v>#N/A</v>
      </c>
    </row>
    <row r="756" spans="1:45" x14ac:dyDescent="0.2">
      <c r="A756" s="68">
        <v>754</v>
      </c>
      <c r="B756" s="79">
        <f>Input!E771</f>
        <v>0</v>
      </c>
      <c r="C756" s="79">
        <f>Input!F771</f>
        <v>0</v>
      </c>
      <c r="D756" s="79">
        <f>Input!G771</f>
        <v>0</v>
      </c>
      <c r="E756" s="79">
        <f>Input!H771</f>
        <v>0</v>
      </c>
      <c r="F756" s="80">
        <f>Input!I771</f>
        <v>0</v>
      </c>
      <c r="G756" s="80">
        <f>Input!J771</f>
        <v>0</v>
      </c>
      <c r="H756" s="79">
        <f>Input!K771</f>
        <v>0</v>
      </c>
      <c r="I756" s="79">
        <f>Input!L771</f>
        <v>0</v>
      </c>
      <c r="J756" s="79">
        <f>Input!M771</f>
        <v>0</v>
      </c>
      <c r="K756" s="79">
        <f>Input!N771</f>
        <v>0</v>
      </c>
      <c r="L756" s="79">
        <f>Input!O771</f>
        <v>0</v>
      </c>
      <c r="M756" s="81" t="str">
        <f t="shared" si="158"/>
        <v/>
      </c>
      <c r="N756" s="82">
        <f t="shared" si="159"/>
        <v>0</v>
      </c>
      <c r="O756" s="83">
        <f>Input!C771</f>
        <v>0</v>
      </c>
      <c r="P756" s="83"/>
      <c r="R756" s="11">
        <f t="shared" si="155"/>
        <v>0</v>
      </c>
      <c r="S756" s="15" t="str">
        <f t="shared" si="156"/>
        <v xml:space="preserve"> </v>
      </c>
      <c r="T756" s="15"/>
      <c r="U756" s="12">
        <f t="shared" si="160"/>
        <v>0</v>
      </c>
      <c r="V756" s="12">
        <f t="shared" si="161"/>
        <v>0</v>
      </c>
      <c r="W756" s="12">
        <f t="shared" si="162"/>
        <v>0</v>
      </c>
      <c r="X756" s="12">
        <f t="shared" si="163"/>
        <v>0</v>
      </c>
      <c r="Y756" s="12">
        <f t="shared" si="164"/>
        <v>0</v>
      </c>
      <c r="Z756" s="12">
        <f t="shared" si="165"/>
        <v>0</v>
      </c>
      <c r="AA756" s="12">
        <f t="shared" si="168"/>
        <v>0</v>
      </c>
      <c r="AB756" s="12" t="str">
        <f t="shared" si="157"/>
        <v>00</v>
      </c>
      <c r="AC756" s="85" t="e">
        <f>VLOOKUP(AB756,'AMI Ref (2)'!T:U,2,FALSE)</f>
        <v>#N/A</v>
      </c>
      <c r="AD756" s="86"/>
      <c r="AE756" s="77">
        <f>IF(AND($D756=0,$J756="Oil"),'AMI Ref (2)'!$K$5,IF(AND($D756=0,$J756="Gas"),'AMI Ref (2)'!$L$5,IF(AND($D756=0,$J756="Electric"),'AMI Ref (2)'!$M$5,IF(AND($D756=0,$J756="N/A"),0,0))))</f>
        <v>0</v>
      </c>
      <c r="AF756" s="77">
        <f>IF(AND($D756=1,$J756="Oil"),'AMI Ref (2)'!$K$6,IF(AND($D756=1,$J756="Gas"),'AMI Ref (2)'!$L$6,IF(AND($D756=1,$J756="Electric"),'AMI Ref (2)'!$M$6,IF(AND($D756=1,$J756="N/A"),0,0))))</f>
        <v>0</v>
      </c>
      <c r="AG756" s="77">
        <f>IF(AND($D756=2,$J756="Oil"),'AMI Ref (2)'!$K$7,IF(AND($D756=2,$J756="Gas"),'AMI Ref (2)'!$L$7,IF(AND($D756=2,$J756="Electric"),'AMI Ref (2)'!$M$7,IF(AND($D756=2,$J756="N/A"),0,0))))</f>
        <v>0</v>
      </c>
      <c r="AH756" s="77">
        <f>IF(AND($D756=3,$J756="Oil"),'AMI Ref (2)'!$K$8,IF(AND($D756=3,$J756="Gas"),'AMI Ref (2)'!$L$8,IF(AND($D756=3,$J756="Electric"),'AMI Ref (2)'!$M$8,IF(AND($D756=3,$J756="N/A"),0,0))))</f>
        <v>0</v>
      </c>
      <c r="AI756" s="77">
        <f>IF(AND($D756=4,$J756="Oil"),'AMI Ref (2)'!$K$9,IF(AND($D756=4,$J756="Gas"),'AMI Ref (2)'!$L$9,IF(AND($D756=4,$J756="Electric"),'AMI Ref (2)'!$M$9,IF(AND($D756=4,$J756="N/A"),0,0))))</f>
        <v>0</v>
      </c>
      <c r="AJ756" s="77">
        <f>IF(AND($D756=5,$J756="Oil"),'AMI Ref (2)'!$K$10,IF(AND($D756=5,$J756="Gas"),'AMI Ref (2)'!$L$10,IF(AND($D756=5,$J756="Electric"),'AMI Ref (2)'!$M$10,IF(AND($D756=5,$J756="N/A"),0,0))))</f>
        <v>0</v>
      </c>
      <c r="AK756" s="42"/>
      <c r="AL756" s="77">
        <f>IF(AND($D756=0,$K756="Oil"),'AMI Ref (2)'!$N$5,IF(AND($D756=0,$K756="Gas"),'AMI Ref (2)'!$O$5,IF(AND($D756=0,$K756="Electric"),'AMI Ref (2)'!$P$5,IF(AND($D756=0,$K756="N/A"),0,0))))</f>
        <v>0</v>
      </c>
      <c r="AM756" s="77">
        <f>IF(AND($D756=1,$K756="Oil"),'AMI Ref (2)'!$N$6,IF(AND($D756=1,$K756="Gas"),'AMI Ref (2)'!$O$6,IF(AND($D756=1,$K756="Electric"),'AMI Ref (2)'!$P$6,IF(AND($D756=1,$K756="N/A"),0,0))))</f>
        <v>0</v>
      </c>
      <c r="AN756" s="77">
        <f>IF(AND($D756=2,$K756="Oil"),'AMI Ref (2)'!$N$7,IF(AND($D756=2,$K756="Gas"),'AMI Ref (2)'!$O$7,IF(AND($D756=2,$K756="Electric"),'AMI Ref (2)'!$P$7,IF(AND($D756=2,$K756="N/A"),0,0))))</f>
        <v>0</v>
      </c>
      <c r="AO756" s="77">
        <f>IF(AND($D756=3,$K756="Oil"),'AMI Ref (2)'!$N$8,IF(AND($D756=3,$K756="Gas"),'AMI Ref (2)'!$O$8,IF(AND($D756=3,$K756="Electric"),'AMI Ref (2)'!$P$8,IF(AND($D756=3,$K756="N/A"),0,0))))</f>
        <v>0</v>
      </c>
      <c r="AP756" s="77">
        <f>IF(AND($D756=4,$K756="Oil"),'AMI Ref (2)'!$N$9,IF(AND($D756=4,$K756="Gas"),'AMI Ref (2)'!$O$9,IF(AND($D756=4,$K756="Electric"),'AMI Ref (2)'!$P$9,IF(AND($D756=4,$K756="N/A"),0,0))))</f>
        <v>0</v>
      </c>
      <c r="AQ756" s="77">
        <f>IF(AND($D756=5,$K756="Oil"),'AMI Ref (2)'!$N$10,IF(AND($D756=5,$K756="Gas"),'AMI Ref (2)'!$O$10,IF(AND($D756=5,$K756="Electric"),'AMI Ref (2)'!$P$10,IF(AND($D756=5,$K756="N/A"),0,0))))</f>
        <v>0</v>
      </c>
      <c r="AR756" s="86">
        <f t="shared" si="166"/>
        <v>0</v>
      </c>
      <c r="AS756" s="87" t="e">
        <f t="shared" si="167"/>
        <v>#N/A</v>
      </c>
    </row>
    <row r="757" spans="1:45" x14ac:dyDescent="0.2">
      <c r="A757" s="68">
        <v>755</v>
      </c>
      <c r="B757" s="79">
        <f>Input!E772</f>
        <v>0</v>
      </c>
      <c r="C757" s="79">
        <f>Input!F772</f>
        <v>0</v>
      </c>
      <c r="D757" s="79">
        <f>Input!G772</f>
        <v>0</v>
      </c>
      <c r="E757" s="79">
        <f>Input!H772</f>
        <v>0</v>
      </c>
      <c r="F757" s="80">
        <f>Input!I772</f>
        <v>0</v>
      </c>
      <c r="G757" s="80">
        <f>Input!J772</f>
        <v>0</v>
      </c>
      <c r="H757" s="79">
        <f>Input!K772</f>
        <v>0</v>
      </c>
      <c r="I757" s="79">
        <f>Input!L772</f>
        <v>0</v>
      </c>
      <c r="J757" s="79">
        <f>Input!M772</f>
        <v>0</v>
      </c>
      <c r="K757" s="79">
        <f>Input!N772</f>
        <v>0</v>
      </c>
      <c r="L757" s="79">
        <f>Input!O772</f>
        <v>0</v>
      </c>
      <c r="M757" s="81" t="str">
        <f t="shared" si="158"/>
        <v/>
      </c>
      <c r="N757" s="82">
        <f t="shared" si="159"/>
        <v>0</v>
      </c>
      <c r="O757" s="83">
        <f>Input!C772</f>
        <v>0</v>
      </c>
      <c r="P757" s="83"/>
      <c r="R757" s="11">
        <f t="shared" si="155"/>
        <v>0</v>
      </c>
      <c r="S757" s="15" t="str">
        <f t="shared" si="156"/>
        <v xml:space="preserve"> </v>
      </c>
      <c r="T757" s="15"/>
      <c r="U757" s="12">
        <f t="shared" si="160"/>
        <v>0</v>
      </c>
      <c r="V757" s="12">
        <f t="shared" si="161"/>
        <v>0</v>
      </c>
      <c r="W757" s="12">
        <f t="shared" si="162"/>
        <v>0</v>
      </c>
      <c r="X757" s="12">
        <f t="shared" si="163"/>
        <v>0</v>
      </c>
      <c r="Y757" s="12">
        <f t="shared" si="164"/>
        <v>0</v>
      </c>
      <c r="Z757" s="12">
        <f t="shared" si="165"/>
        <v>0</v>
      </c>
      <c r="AA757" s="12">
        <f t="shared" si="168"/>
        <v>0</v>
      </c>
      <c r="AB757" s="12" t="str">
        <f t="shared" si="157"/>
        <v>00</v>
      </c>
      <c r="AC757" s="85" t="e">
        <f>VLOOKUP(AB757,'AMI Ref (2)'!T:U,2,FALSE)</f>
        <v>#N/A</v>
      </c>
      <c r="AD757" s="86"/>
      <c r="AE757" s="77">
        <f>IF(AND($D757=0,$J757="Oil"),'AMI Ref (2)'!$K$5,IF(AND($D757=0,$J757="Gas"),'AMI Ref (2)'!$L$5,IF(AND($D757=0,$J757="Electric"),'AMI Ref (2)'!$M$5,IF(AND($D757=0,$J757="N/A"),0,0))))</f>
        <v>0</v>
      </c>
      <c r="AF757" s="77">
        <f>IF(AND($D757=1,$J757="Oil"),'AMI Ref (2)'!$K$6,IF(AND($D757=1,$J757="Gas"),'AMI Ref (2)'!$L$6,IF(AND($D757=1,$J757="Electric"),'AMI Ref (2)'!$M$6,IF(AND($D757=1,$J757="N/A"),0,0))))</f>
        <v>0</v>
      </c>
      <c r="AG757" s="77">
        <f>IF(AND($D757=2,$J757="Oil"),'AMI Ref (2)'!$K$7,IF(AND($D757=2,$J757="Gas"),'AMI Ref (2)'!$L$7,IF(AND($D757=2,$J757="Electric"),'AMI Ref (2)'!$M$7,IF(AND($D757=2,$J757="N/A"),0,0))))</f>
        <v>0</v>
      </c>
      <c r="AH757" s="77">
        <f>IF(AND($D757=3,$J757="Oil"),'AMI Ref (2)'!$K$8,IF(AND($D757=3,$J757="Gas"),'AMI Ref (2)'!$L$8,IF(AND($D757=3,$J757="Electric"),'AMI Ref (2)'!$M$8,IF(AND($D757=3,$J757="N/A"),0,0))))</f>
        <v>0</v>
      </c>
      <c r="AI757" s="77">
        <f>IF(AND($D757=4,$J757="Oil"),'AMI Ref (2)'!$K$9,IF(AND($D757=4,$J757="Gas"),'AMI Ref (2)'!$L$9,IF(AND($D757=4,$J757="Electric"),'AMI Ref (2)'!$M$9,IF(AND($D757=4,$J757="N/A"),0,0))))</f>
        <v>0</v>
      </c>
      <c r="AJ757" s="77">
        <f>IF(AND($D757=5,$J757="Oil"),'AMI Ref (2)'!$K$10,IF(AND($D757=5,$J757="Gas"),'AMI Ref (2)'!$L$10,IF(AND($D757=5,$J757="Electric"),'AMI Ref (2)'!$M$10,IF(AND($D757=5,$J757="N/A"),0,0))))</f>
        <v>0</v>
      </c>
      <c r="AK757" s="42"/>
      <c r="AL757" s="77">
        <f>IF(AND($D757=0,$K757="Oil"),'AMI Ref (2)'!$N$5,IF(AND($D757=0,$K757="Gas"),'AMI Ref (2)'!$O$5,IF(AND($D757=0,$K757="Electric"),'AMI Ref (2)'!$P$5,IF(AND($D757=0,$K757="N/A"),0,0))))</f>
        <v>0</v>
      </c>
      <c r="AM757" s="77">
        <f>IF(AND($D757=1,$K757="Oil"),'AMI Ref (2)'!$N$6,IF(AND($D757=1,$K757="Gas"),'AMI Ref (2)'!$O$6,IF(AND($D757=1,$K757="Electric"),'AMI Ref (2)'!$P$6,IF(AND($D757=1,$K757="N/A"),0,0))))</f>
        <v>0</v>
      </c>
      <c r="AN757" s="77">
        <f>IF(AND($D757=2,$K757="Oil"),'AMI Ref (2)'!$N$7,IF(AND($D757=2,$K757="Gas"),'AMI Ref (2)'!$O$7,IF(AND($D757=2,$K757="Electric"),'AMI Ref (2)'!$P$7,IF(AND($D757=2,$K757="N/A"),0,0))))</f>
        <v>0</v>
      </c>
      <c r="AO757" s="77">
        <f>IF(AND($D757=3,$K757="Oil"),'AMI Ref (2)'!$N$8,IF(AND($D757=3,$K757="Gas"),'AMI Ref (2)'!$O$8,IF(AND($D757=3,$K757="Electric"),'AMI Ref (2)'!$P$8,IF(AND($D757=3,$K757="N/A"),0,0))))</f>
        <v>0</v>
      </c>
      <c r="AP757" s="77">
        <f>IF(AND($D757=4,$K757="Oil"),'AMI Ref (2)'!$N$9,IF(AND($D757=4,$K757="Gas"),'AMI Ref (2)'!$O$9,IF(AND($D757=4,$K757="Electric"),'AMI Ref (2)'!$P$9,IF(AND($D757=4,$K757="N/A"),0,0))))</f>
        <v>0</v>
      </c>
      <c r="AQ757" s="77">
        <f>IF(AND($D757=5,$K757="Oil"),'AMI Ref (2)'!$N$10,IF(AND($D757=5,$K757="Gas"),'AMI Ref (2)'!$O$10,IF(AND($D757=5,$K757="Electric"),'AMI Ref (2)'!$P$10,IF(AND($D757=5,$K757="N/A"),0,0))))</f>
        <v>0</v>
      </c>
      <c r="AR757" s="86">
        <f t="shared" si="166"/>
        <v>0</v>
      </c>
      <c r="AS757" s="87" t="e">
        <f t="shared" si="167"/>
        <v>#N/A</v>
      </c>
    </row>
    <row r="758" spans="1:45" x14ac:dyDescent="0.2">
      <c r="A758" s="68">
        <v>756</v>
      </c>
      <c r="B758" s="79">
        <f>Input!E773</f>
        <v>0</v>
      </c>
      <c r="C758" s="79">
        <f>Input!F773</f>
        <v>0</v>
      </c>
      <c r="D758" s="79">
        <f>Input!G773</f>
        <v>0</v>
      </c>
      <c r="E758" s="79">
        <f>Input!H773</f>
        <v>0</v>
      </c>
      <c r="F758" s="80">
        <f>Input!I773</f>
        <v>0</v>
      </c>
      <c r="G758" s="80">
        <f>Input!J773</f>
        <v>0</v>
      </c>
      <c r="H758" s="79">
        <f>Input!K773</f>
        <v>0</v>
      </c>
      <c r="I758" s="79">
        <f>Input!L773</f>
        <v>0</v>
      </c>
      <c r="J758" s="79">
        <f>Input!M773</f>
        <v>0</v>
      </c>
      <c r="K758" s="79">
        <f>Input!N773</f>
        <v>0</v>
      </c>
      <c r="L758" s="79">
        <f>Input!O773</f>
        <v>0</v>
      </c>
      <c r="M758" s="81" t="str">
        <f t="shared" si="158"/>
        <v/>
      </c>
      <c r="N758" s="82">
        <f t="shared" si="159"/>
        <v>0</v>
      </c>
      <c r="O758" s="83">
        <f>Input!C773</f>
        <v>0</v>
      </c>
      <c r="P758" s="83"/>
      <c r="R758" s="11">
        <f t="shared" si="155"/>
        <v>0</v>
      </c>
      <c r="S758" s="15" t="str">
        <f t="shared" si="156"/>
        <v xml:space="preserve"> </v>
      </c>
      <c r="T758" s="15"/>
      <c r="U758" s="12">
        <f t="shared" si="160"/>
        <v>0</v>
      </c>
      <c r="V758" s="12">
        <f t="shared" si="161"/>
        <v>0</v>
      </c>
      <c r="W758" s="12">
        <f t="shared" si="162"/>
        <v>0</v>
      </c>
      <c r="X758" s="12">
        <f t="shared" si="163"/>
        <v>0</v>
      </c>
      <c r="Y758" s="12">
        <f t="shared" si="164"/>
        <v>0</v>
      </c>
      <c r="Z758" s="12">
        <f t="shared" si="165"/>
        <v>0</v>
      </c>
      <c r="AA758" s="12">
        <f t="shared" si="168"/>
        <v>0</v>
      </c>
      <c r="AB758" s="12" t="str">
        <f t="shared" si="157"/>
        <v>00</v>
      </c>
      <c r="AC758" s="85" t="e">
        <f>VLOOKUP(AB758,'AMI Ref (2)'!T:U,2,FALSE)</f>
        <v>#N/A</v>
      </c>
      <c r="AD758" s="86"/>
      <c r="AE758" s="77">
        <f>IF(AND($D758=0,$J758="Oil"),'AMI Ref (2)'!$K$5,IF(AND($D758=0,$J758="Gas"),'AMI Ref (2)'!$L$5,IF(AND($D758=0,$J758="Electric"),'AMI Ref (2)'!$M$5,IF(AND($D758=0,$J758="N/A"),0,0))))</f>
        <v>0</v>
      </c>
      <c r="AF758" s="77">
        <f>IF(AND($D758=1,$J758="Oil"),'AMI Ref (2)'!$K$6,IF(AND($D758=1,$J758="Gas"),'AMI Ref (2)'!$L$6,IF(AND($D758=1,$J758="Electric"),'AMI Ref (2)'!$M$6,IF(AND($D758=1,$J758="N/A"),0,0))))</f>
        <v>0</v>
      </c>
      <c r="AG758" s="77">
        <f>IF(AND($D758=2,$J758="Oil"),'AMI Ref (2)'!$K$7,IF(AND($D758=2,$J758="Gas"),'AMI Ref (2)'!$L$7,IF(AND($D758=2,$J758="Electric"),'AMI Ref (2)'!$M$7,IF(AND($D758=2,$J758="N/A"),0,0))))</f>
        <v>0</v>
      </c>
      <c r="AH758" s="77">
        <f>IF(AND($D758=3,$J758="Oil"),'AMI Ref (2)'!$K$8,IF(AND($D758=3,$J758="Gas"),'AMI Ref (2)'!$L$8,IF(AND($D758=3,$J758="Electric"),'AMI Ref (2)'!$M$8,IF(AND($D758=3,$J758="N/A"),0,0))))</f>
        <v>0</v>
      </c>
      <c r="AI758" s="77">
        <f>IF(AND($D758=4,$J758="Oil"),'AMI Ref (2)'!$K$9,IF(AND($D758=4,$J758="Gas"),'AMI Ref (2)'!$L$9,IF(AND($D758=4,$J758="Electric"),'AMI Ref (2)'!$M$9,IF(AND($D758=4,$J758="N/A"),0,0))))</f>
        <v>0</v>
      </c>
      <c r="AJ758" s="77">
        <f>IF(AND($D758=5,$J758="Oil"),'AMI Ref (2)'!$K$10,IF(AND($D758=5,$J758="Gas"),'AMI Ref (2)'!$L$10,IF(AND($D758=5,$J758="Electric"),'AMI Ref (2)'!$M$10,IF(AND($D758=5,$J758="N/A"),0,0))))</f>
        <v>0</v>
      </c>
      <c r="AK758" s="42"/>
      <c r="AL758" s="77">
        <f>IF(AND($D758=0,$K758="Oil"),'AMI Ref (2)'!$N$5,IF(AND($D758=0,$K758="Gas"),'AMI Ref (2)'!$O$5,IF(AND($D758=0,$K758="Electric"),'AMI Ref (2)'!$P$5,IF(AND($D758=0,$K758="N/A"),0,0))))</f>
        <v>0</v>
      </c>
      <c r="AM758" s="77">
        <f>IF(AND($D758=1,$K758="Oil"),'AMI Ref (2)'!$N$6,IF(AND($D758=1,$K758="Gas"),'AMI Ref (2)'!$O$6,IF(AND($D758=1,$K758="Electric"),'AMI Ref (2)'!$P$6,IF(AND($D758=1,$K758="N/A"),0,0))))</f>
        <v>0</v>
      </c>
      <c r="AN758" s="77">
        <f>IF(AND($D758=2,$K758="Oil"),'AMI Ref (2)'!$N$7,IF(AND($D758=2,$K758="Gas"),'AMI Ref (2)'!$O$7,IF(AND($D758=2,$K758="Electric"),'AMI Ref (2)'!$P$7,IF(AND($D758=2,$K758="N/A"),0,0))))</f>
        <v>0</v>
      </c>
      <c r="AO758" s="77">
        <f>IF(AND($D758=3,$K758="Oil"),'AMI Ref (2)'!$N$8,IF(AND($D758=3,$K758="Gas"),'AMI Ref (2)'!$O$8,IF(AND($D758=3,$K758="Electric"),'AMI Ref (2)'!$P$8,IF(AND($D758=3,$K758="N/A"),0,0))))</f>
        <v>0</v>
      </c>
      <c r="AP758" s="77">
        <f>IF(AND($D758=4,$K758="Oil"),'AMI Ref (2)'!$N$9,IF(AND($D758=4,$K758="Gas"),'AMI Ref (2)'!$O$9,IF(AND($D758=4,$K758="Electric"),'AMI Ref (2)'!$P$9,IF(AND($D758=4,$K758="N/A"),0,0))))</f>
        <v>0</v>
      </c>
      <c r="AQ758" s="77">
        <f>IF(AND($D758=5,$K758="Oil"),'AMI Ref (2)'!$N$10,IF(AND($D758=5,$K758="Gas"),'AMI Ref (2)'!$O$10,IF(AND($D758=5,$K758="Electric"),'AMI Ref (2)'!$P$10,IF(AND($D758=5,$K758="N/A"),0,0))))</f>
        <v>0</v>
      </c>
      <c r="AR758" s="86">
        <f t="shared" si="166"/>
        <v>0</v>
      </c>
      <c r="AS758" s="87" t="e">
        <f t="shared" si="167"/>
        <v>#N/A</v>
      </c>
    </row>
    <row r="759" spans="1:45" x14ac:dyDescent="0.2">
      <c r="A759" s="68">
        <v>757</v>
      </c>
      <c r="B759" s="79">
        <f>Input!E774</f>
        <v>0</v>
      </c>
      <c r="C759" s="79">
        <f>Input!F774</f>
        <v>0</v>
      </c>
      <c r="D759" s="79">
        <f>Input!G774</f>
        <v>0</v>
      </c>
      <c r="E759" s="79">
        <f>Input!H774</f>
        <v>0</v>
      </c>
      <c r="F759" s="80">
        <f>Input!I774</f>
        <v>0</v>
      </c>
      <c r="G759" s="80">
        <f>Input!J774</f>
        <v>0</v>
      </c>
      <c r="H759" s="79">
        <f>Input!K774</f>
        <v>0</v>
      </c>
      <c r="I759" s="79">
        <f>Input!L774</f>
        <v>0</v>
      </c>
      <c r="J759" s="79">
        <f>Input!M774</f>
        <v>0</v>
      </c>
      <c r="K759" s="79">
        <f>Input!N774</f>
        <v>0</v>
      </c>
      <c r="L759" s="79">
        <f>Input!O774</f>
        <v>0</v>
      </c>
      <c r="M759" s="81" t="str">
        <f t="shared" si="158"/>
        <v/>
      </c>
      <c r="N759" s="82">
        <f t="shared" si="159"/>
        <v>0</v>
      </c>
      <c r="O759" s="83">
        <f>Input!C774</f>
        <v>0</v>
      </c>
      <c r="P759" s="83"/>
      <c r="R759" s="11">
        <f t="shared" si="155"/>
        <v>0</v>
      </c>
      <c r="S759" s="15" t="str">
        <f t="shared" si="156"/>
        <v xml:space="preserve"> </v>
      </c>
      <c r="T759" s="15"/>
      <c r="U759" s="12">
        <f t="shared" si="160"/>
        <v>0</v>
      </c>
      <c r="V759" s="12">
        <f t="shared" si="161"/>
        <v>0</v>
      </c>
      <c r="W759" s="12">
        <f t="shared" si="162"/>
        <v>0</v>
      </c>
      <c r="X759" s="12">
        <f t="shared" si="163"/>
        <v>0</v>
      </c>
      <c r="Y759" s="12">
        <f t="shared" si="164"/>
        <v>0</v>
      </c>
      <c r="Z759" s="12">
        <f t="shared" si="165"/>
        <v>0</v>
      </c>
      <c r="AA759" s="12">
        <f t="shared" si="168"/>
        <v>0</v>
      </c>
      <c r="AB759" s="12" t="str">
        <f t="shared" si="157"/>
        <v>00</v>
      </c>
      <c r="AC759" s="85" t="e">
        <f>VLOOKUP(AB759,'AMI Ref (2)'!T:U,2,FALSE)</f>
        <v>#N/A</v>
      </c>
      <c r="AD759" s="86"/>
      <c r="AE759" s="77">
        <f>IF(AND($D759=0,$J759="Oil"),'AMI Ref (2)'!$K$5,IF(AND($D759=0,$J759="Gas"),'AMI Ref (2)'!$L$5,IF(AND($D759=0,$J759="Electric"),'AMI Ref (2)'!$M$5,IF(AND($D759=0,$J759="N/A"),0,0))))</f>
        <v>0</v>
      </c>
      <c r="AF759" s="77">
        <f>IF(AND($D759=1,$J759="Oil"),'AMI Ref (2)'!$K$6,IF(AND($D759=1,$J759="Gas"),'AMI Ref (2)'!$L$6,IF(AND($D759=1,$J759="Electric"),'AMI Ref (2)'!$M$6,IF(AND($D759=1,$J759="N/A"),0,0))))</f>
        <v>0</v>
      </c>
      <c r="AG759" s="77">
        <f>IF(AND($D759=2,$J759="Oil"),'AMI Ref (2)'!$K$7,IF(AND($D759=2,$J759="Gas"),'AMI Ref (2)'!$L$7,IF(AND($D759=2,$J759="Electric"),'AMI Ref (2)'!$M$7,IF(AND($D759=2,$J759="N/A"),0,0))))</f>
        <v>0</v>
      </c>
      <c r="AH759" s="77">
        <f>IF(AND($D759=3,$J759="Oil"),'AMI Ref (2)'!$K$8,IF(AND($D759=3,$J759="Gas"),'AMI Ref (2)'!$L$8,IF(AND($D759=3,$J759="Electric"),'AMI Ref (2)'!$M$8,IF(AND($D759=3,$J759="N/A"),0,0))))</f>
        <v>0</v>
      </c>
      <c r="AI759" s="77">
        <f>IF(AND($D759=4,$J759="Oil"),'AMI Ref (2)'!$K$9,IF(AND($D759=4,$J759="Gas"),'AMI Ref (2)'!$L$9,IF(AND($D759=4,$J759="Electric"),'AMI Ref (2)'!$M$9,IF(AND($D759=4,$J759="N/A"),0,0))))</f>
        <v>0</v>
      </c>
      <c r="AJ759" s="77">
        <f>IF(AND($D759=5,$J759="Oil"),'AMI Ref (2)'!$K$10,IF(AND($D759=5,$J759="Gas"),'AMI Ref (2)'!$L$10,IF(AND($D759=5,$J759="Electric"),'AMI Ref (2)'!$M$10,IF(AND($D759=5,$J759="N/A"),0,0))))</f>
        <v>0</v>
      </c>
      <c r="AK759" s="42"/>
      <c r="AL759" s="77">
        <f>IF(AND($D759=0,$K759="Oil"),'AMI Ref (2)'!$N$5,IF(AND($D759=0,$K759="Gas"),'AMI Ref (2)'!$O$5,IF(AND($D759=0,$K759="Electric"),'AMI Ref (2)'!$P$5,IF(AND($D759=0,$K759="N/A"),0,0))))</f>
        <v>0</v>
      </c>
      <c r="AM759" s="77">
        <f>IF(AND($D759=1,$K759="Oil"),'AMI Ref (2)'!$N$6,IF(AND($D759=1,$K759="Gas"),'AMI Ref (2)'!$O$6,IF(AND($D759=1,$K759="Electric"),'AMI Ref (2)'!$P$6,IF(AND($D759=1,$K759="N/A"),0,0))))</f>
        <v>0</v>
      </c>
      <c r="AN759" s="77">
        <f>IF(AND($D759=2,$K759="Oil"),'AMI Ref (2)'!$N$7,IF(AND($D759=2,$K759="Gas"),'AMI Ref (2)'!$O$7,IF(AND($D759=2,$K759="Electric"),'AMI Ref (2)'!$P$7,IF(AND($D759=2,$K759="N/A"),0,0))))</f>
        <v>0</v>
      </c>
      <c r="AO759" s="77">
        <f>IF(AND($D759=3,$K759="Oil"),'AMI Ref (2)'!$N$8,IF(AND($D759=3,$K759="Gas"),'AMI Ref (2)'!$O$8,IF(AND($D759=3,$K759="Electric"),'AMI Ref (2)'!$P$8,IF(AND($D759=3,$K759="N/A"),0,0))))</f>
        <v>0</v>
      </c>
      <c r="AP759" s="77">
        <f>IF(AND($D759=4,$K759="Oil"),'AMI Ref (2)'!$N$9,IF(AND($D759=4,$K759="Gas"),'AMI Ref (2)'!$O$9,IF(AND($D759=4,$K759="Electric"),'AMI Ref (2)'!$P$9,IF(AND($D759=4,$K759="N/A"),0,0))))</f>
        <v>0</v>
      </c>
      <c r="AQ759" s="77">
        <f>IF(AND($D759=5,$K759="Oil"),'AMI Ref (2)'!$N$10,IF(AND($D759=5,$K759="Gas"),'AMI Ref (2)'!$O$10,IF(AND($D759=5,$K759="Electric"),'AMI Ref (2)'!$P$10,IF(AND($D759=5,$K759="N/A"),0,0))))</f>
        <v>0</v>
      </c>
      <c r="AR759" s="86">
        <f t="shared" si="166"/>
        <v>0</v>
      </c>
      <c r="AS759" s="87" t="e">
        <f t="shared" si="167"/>
        <v>#N/A</v>
      </c>
    </row>
    <row r="760" spans="1:45" x14ac:dyDescent="0.2">
      <c r="A760" s="68">
        <v>758</v>
      </c>
      <c r="B760" s="79">
        <f>Input!E775</f>
        <v>0</v>
      </c>
      <c r="C760" s="79">
        <f>Input!F775</f>
        <v>0</v>
      </c>
      <c r="D760" s="79">
        <f>Input!G775</f>
        <v>0</v>
      </c>
      <c r="E760" s="79">
        <f>Input!H775</f>
        <v>0</v>
      </c>
      <c r="F760" s="80">
        <f>Input!I775</f>
        <v>0</v>
      </c>
      <c r="G760" s="80">
        <f>Input!J775</f>
        <v>0</v>
      </c>
      <c r="H760" s="79">
        <f>Input!K775</f>
        <v>0</v>
      </c>
      <c r="I760" s="79">
        <f>Input!L775</f>
        <v>0</v>
      </c>
      <c r="J760" s="79">
        <f>Input!M775</f>
        <v>0</v>
      </c>
      <c r="K760" s="79">
        <f>Input!N775</f>
        <v>0</v>
      </c>
      <c r="L760" s="79">
        <f>Input!O775</f>
        <v>0</v>
      </c>
      <c r="M760" s="81" t="str">
        <f t="shared" si="158"/>
        <v/>
      </c>
      <c r="N760" s="82">
        <f t="shared" si="159"/>
        <v>0</v>
      </c>
      <c r="O760" s="83">
        <f>Input!C775</f>
        <v>0</v>
      </c>
      <c r="P760" s="83"/>
      <c r="R760" s="11">
        <f t="shared" si="155"/>
        <v>0</v>
      </c>
      <c r="S760" s="15" t="str">
        <f t="shared" si="156"/>
        <v xml:space="preserve"> </v>
      </c>
      <c r="T760" s="15"/>
      <c r="U760" s="12">
        <f t="shared" si="160"/>
        <v>0</v>
      </c>
      <c r="V760" s="12">
        <f t="shared" si="161"/>
        <v>0</v>
      </c>
      <c r="W760" s="12">
        <f t="shared" si="162"/>
        <v>0</v>
      </c>
      <c r="X760" s="12">
        <f t="shared" si="163"/>
        <v>0</v>
      </c>
      <c r="Y760" s="12">
        <f t="shared" si="164"/>
        <v>0</v>
      </c>
      <c r="Z760" s="12">
        <f t="shared" si="165"/>
        <v>0</v>
      </c>
      <c r="AA760" s="12">
        <f t="shared" si="168"/>
        <v>0</v>
      </c>
      <c r="AB760" s="12" t="str">
        <f t="shared" si="157"/>
        <v>00</v>
      </c>
      <c r="AC760" s="85" t="e">
        <f>VLOOKUP(AB760,'AMI Ref (2)'!T:U,2,FALSE)</f>
        <v>#N/A</v>
      </c>
      <c r="AD760" s="86"/>
      <c r="AE760" s="77">
        <f>IF(AND($D760=0,$J760="Oil"),'AMI Ref (2)'!$K$5,IF(AND($D760=0,$J760="Gas"),'AMI Ref (2)'!$L$5,IF(AND($D760=0,$J760="Electric"),'AMI Ref (2)'!$M$5,IF(AND($D760=0,$J760="N/A"),0,0))))</f>
        <v>0</v>
      </c>
      <c r="AF760" s="77">
        <f>IF(AND($D760=1,$J760="Oil"),'AMI Ref (2)'!$K$6,IF(AND($D760=1,$J760="Gas"),'AMI Ref (2)'!$L$6,IF(AND($D760=1,$J760="Electric"),'AMI Ref (2)'!$M$6,IF(AND($D760=1,$J760="N/A"),0,0))))</f>
        <v>0</v>
      </c>
      <c r="AG760" s="77">
        <f>IF(AND($D760=2,$J760="Oil"),'AMI Ref (2)'!$K$7,IF(AND($D760=2,$J760="Gas"),'AMI Ref (2)'!$L$7,IF(AND($D760=2,$J760="Electric"),'AMI Ref (2)'!$M$7,IF(AND($D760=2,$J760="N/A"),0,0))))</f>
        <v>0</v>
      </c>
      <c r="AH760" s="77">
        <f>IF(AND($D760=3,$J760="Oil"),'AMI Ref (2)'!$K$8,IF(AND($D760=3,$J760="Gas"),'AMI Ref (2)'!$L$8,IF(AND($D760=3,$J760="Electric"),'AMI Ref (2)'!$M$8,IF(AND($D760=3,$J760="N/A"),0,0))))</f>
        <v>0</v>
      </c>
      <c r="AI760" s="77">
        <f>IF(AND($D760=4,$J760="Oil"),'AMI Ref (2)'!$K$9,IF(AND($D760=4,$J760="Gas"),'AMI Ref (2)'!$L$9,IF(AND($D760=4,$J760="Electric"),'AMI Ref (2)'!$M$9,IF(AND($D760=4,$J760="N/A"),0,0))))</f>
        <v>0</v>
      </c>
      <c r="AJ760" s="77">
        <f>IF(AND($D760=5,$J760="Oil"),'AMI Ref (2)'!$K$10,IF(AND($D760=5,$J760="Gas"),'AMI Ref (2)'!$L$10,IF(AND($D760=5,$J760="Electric"),'AMI Ref (2)'!$M$10,IF(AND($D760=5,$J760="N/A"),0,0))))</f>
        <v>0</v>
      </c>
      <c r="AK760" s="42"/>
      <c r="AL760" s="77">
        <f>IF(AND($D760=0,$K760="Oil"),'AMI Ref (2)'!$N$5,IF(AND($D760=0,$K760="Gas"),'AMI Ref (2)'!$O$5,IF(AND($D760=0,$K760="Electric"),'AMI Ref (2)'!$P$5,IF(AND($D760=0,$K760="N/A"),0,0))))</f>
        <v>0</v>
      </c>
      <c r="AM760" s="77">
        <f>IF(AND($D760=1,$K760="Oil"),'AMI Ref (2)'!$N$6,IF(AND($D760=1,$K760="Gas"),'AMI Ref (2)'!$O$6,IF(AND($D760=1,$K760="Electric"),'AMI Ref (2)'!$P$6,IF(AND($D760=1,$K760="N/A"),0,0))))</f>
        <v>0</v>
      </c>
      <c r="AN760" s="77">
        <f>IF(AND($D760=2,$K760="Oil"),'AMI Ref (2)'!$N$7,IF(AND($D760=2,$K760="Gas"),'AMI Ref (2)'!$O$7,IF(AND($D760=2,$K760="Electric"),'AMI Ref (2)'!$P$7,IF(AND($D760=2,$K760="N/A"),0,0))))</f>
        <v>0</v>
      </c>
      <c r="AO760" s="77">
        <f>IF(AND($D760=3,$K760="Oil"),'AMI Ref (2)'!$N$8,IF(AND($D760=3,$K760="Gas"),'AMI Ref (2)'!$O$8,IF(AND($D760=3,$K760="Electric"),'AMI Ref (2)'!$P$8,IF(AND($D760=3,$K760="N/A"),0,0))))</f>
        <v>0</v>
      </c>
      <c r="AP760" s="77">
        <f>IF(AND($D760=4,$K760="Oil"),'AMI Ref (2)'!$N$9,IF(AND($D760=4,$K760="Gas"),'AMI Ref (2)'!$O$9,IF(AND($D760=4,$K760="Electric"),'AMI Ref (2)'!$P$9,IF(AND($D760=4,$K760="N/A"),0,0))))</f>
        <v>0</v>
      </c>
      <c r="AQ760" s="77">
        <f>IF(AND($D760=5,$K760="Oil"),'AMI Ref (2)'!$N$10,IF(AND($D760=5,$K760="Gas"),'AMI Ref (2)'!$O$10,IF(AND($D760=5,$K760="Electric"),'AMI Ref (2)'!$P$10,IF(AND($D760=5,$K760="N/A"),0,0))))</f>
        <v>0</v>
      </c>
      <c r="AR760" s="86">
        <f t="shared" si="166"/>
        <v>0</v>
      </c>
      <c r="AS760" s="87" t="e">
        <f t="shared" si="167"/>
        <v>#N/A</v>
      </c>
    </row>
    <row r="761" spans="1:45" x14ac:dyDescent="0.2">
      <c r="A761" s="68">
        <v>759</v>
      </c>
      <c r="B761" s="79">
        <f>Input!E776</f>
        <v>0</v>
      </c>
      <c r="C761" s="79">
        <f>Input!F776</f>
        <v>0</v>
      </c>
      <c r="D761" s="79">
        <f>Input!G776</f>
        <v>0</v>
      </c>
      <c r="E761" s="79">
        <f>Input!H776</f>
        <v>0</v>
      </c>
      <c r="F761" s="80">
        <f>Input!I776</f>
        <v>0</v>
      </c>
      <c r="G761" s="80">
        <f>Input!J776</f>
        <v>0</v>
      </c>
      <c r="H761" s="79">
        <f>Input!K776</f>
        <v>0</v>
      </c>
      <c r="I761" s="79">
        <f>Input!L776</f>
        <v>0</v>
      </c>
      <c r="J761" s="79">
        <f>Input!M776</f>
        <v>0</v>
      </c>
      <c r="K761" s="79">
        <f>Input!N776</f>
        <v>0</v>
      </c>
      <c r="L761" s="79">
        <f>Input!O776</f>
        <v>0</v>
      </c>
      <c r="M761" s="81" t="str">
        <f t="shared" si="158"/>
        <v/>
      </c>
      <c r="N761" s="82">
        <f t="shared" si="159"/>
        <v>0</v>
      </c>
      <c r="O761" s="83">
        <f>Input!C776</f>
        <v>0</v>
      </c>
      <c r="P761" s="83"/>
      <c r="R761" s="11">
        <f t="shared" si="155"/>
        <v>0</v>
      </c>
      <c r="S761" s="15" t="str">
        <f t="shared" si="156"/>
        <v xml:space="preserve"> </v>
      </c>
      <c r="T761" s="15"/>
      <c r="U761" s="12">
        <f t="shared" si="160"/>
        <v>0</v>
      </c>
      <c r="V761" s="12">
        <f t="shared" si="161"/>
        <v>0</v>
      </c>
      <c r="W761" s="12">
        <f t="shared" si="162"/>
        <v>0</v>
      </c>
      <c r="X761" s="12">
        <f t="shared" si="163"/>
        <v>0</v>
      </c>
      <c r="Y761" s="12">
        <f t="shared" si="164"/>
        <v>0</v>
      </c>
      <c r="Z761" s="12">
        <f t="shared" si="165"/>
        <v>0</v>
      </c>
      <c r="AA761" s="12">
        <f t="shared" si="168"/>
        <v>0</v>
      </c>
      <c r="AB761" s="12" t="str">
        <f t="shared" si="157"/>
        <v>00</v>
      </c>
      <c r="AC761" s="85" t="e">
        <f>VLOOKUP(AB761,'AMI Ref (2)'!T:U,2,FALSE)</f>
        <v>#N/A</v>
      </c>
      <c r="AD761" s="86"/>
      <c r="AE761" s="77">
        <f>IF(AND($D761=0,$J761="Oil"),'AMI Ref (2)'!$K$5,IF(AND($D761=0,$J761="Gas"),'AMI Ref (2)'!$L$5,IF(AND($D761=0,$J761="Electric"),'AMI Ref (2)'!$M$5,IF(AND($D761=0,$J761="N/A"),0,0))))</f>
        <v>0</v>
      </c>
      <c r="AF761" s="77">
        <f>IF(AND($D761=1,$J761="Oil"),'AMI Ref (2)'!$K$6,IF(AND($D761=1,$J761="Gas"),'AMI Ref (2)'!$L$6,IF(AND($D761=1,$J761="Electric"),'AMI Ref (2)'!$M$6,IF(AND($D761=1,$J761="N/A"),0,0))))</f>
        <v>0</v>
      </c>
      <c r="AG761" s="77">
        <f>IF(AND($D761=2,$J761="Oil"),'AMI Ref (2)'!$K$7,IF(AND($D761=2,$J761="Gas"),'AMI Ref (2)'!$L$7,IF(AND($D761=2,$J761="Electric"),'AMI Ref (2)'!$M$7,IF(AND($D761=2,$J761="N/A"),0,0))))</f>
        <v>0</v>
      </c>
      <c r="AH761" s="77">
        <f>IF(AND($D761=3,$J761="Oil"),'AMI Ref (2)'!$K$8,IF(AND($D761=3,$J761="Gas"),'AMI Ref (2)'!$L$8,IF(AND($D761=3,$J761="Electric"),'AMI Ref (2)'!$M$8,IF(AND($D761=3,$J761="N/A"),0,0))))</f>
        <v>0</v>
      </c>
      <c r="AI761" s="77">
        <f>IF(AND($D761=4,$J761="Oil"),'AMI Ref (2)'!$K$9,IF(AND($D761=4,$J761="Gas"),'AMI Ref (2)'!$L$9,IF(AND($D761=4,$J761="Electric"),'AMI Ref (2)'!$M$9,IF(AND($D761=4,$J761="N/A"),0,0))))</f>
        <v>0</v>
      </c>
      <c r="AJ761" s="77">
        <f>IF(AND($D761=5,$J761="Oil"),'AMI Ref (2)'!$K$10,IF(AND($D761=5,$J761="Gas"),'AMI Ref (2)'!$L$10,IF(AND($D761=5,$J761="Electric"),'AMI Ref (2)'!$M$10,IF(AND($D761=5,$J761="N/A"),0,0))))</f>
        <v>0</v>
      </c>
      <c r="AK761" s="42"/>
      <c r="AL761" s="77">
        <f>IF(AND($D761=0,$K761="Oil"),'AMI Ref (2)'!$N$5,IF(AND($D761=0,$K761="Gas"),'AMI Ref (2)'!$O$5,IF(AND($D761=0,$K761="Electric"),'AMI Ref (2)'!$P$5,IF(AND($D761=0,$K761="N/A"),0,0))))</f>
        <v>0</v>
      </c>
      <c r="AM761" s="77">
        <f>IF(AND($D761=1,$K761="Oil"),'AMI Ref (2)'!$N$6,IF(AND($D761=1,$K761="Gas"),'AMI Ref (2)'!$O$6,IF(AND($D761=1,$K761="Electric"),'AMI Ref (2)'!$P$6,IF(AND($D761=1,$K761="N/A"),0,0))))</f>
        <v>0</v>
      </c>
      <c r="AN761" s="77">
        <f>IF(AND($D761=2,$K761="Oil"),'AMI Ref (2)'!$N$7,IF(AND($D761=2,$K761="Gas"),'AMI Ref (2)'!$O$7,IF(AND($D761=2,$K761="Electric"),'AMI Ref (2)'!$P$7,IF(AND($D761=2,$K761="N/A"),0,0))))</f>
        <v>0</v>
      </c>
      <c r="AO761" s="77">
        <f>IF(AND($D761=3,$K761="Oil"),'AMI Ref (2)'!$N$8,IF(AND($D761=3,$K761="Gas"),'AMI Ref (2)'!$O$8,IF(AND($D761=3,$K761="Electric"),'AMI Ref (2)'!$P$8,IF(AND($D761=3,$K761="N/A"),0,0))))</f>
        <v>0</v>
      </c>
      <c r="AP761" s="77">
        <f>IF(AND($D761=4,$K761="Oil"),'AMI Ref (2)'!$N$9,IF(AND($D761=4,$K761="Gas"),'AMI Ref (2)'!$O$9,IF(AND($D761=4,$K761="Electric"),'AMI Ref (2)'!$P$9,IF(AND($D761=4,$K761="N/A"),0,0))))</f>
        <v>0</v>
      </c>
      <c r="AQ761" s="77">
        <f>IF(AND($D761=5,$K761="Oil"),'AMI Ref (2)'!$N$10,IF(AND($D761=5,$K761="Gas"),'AMI Ref (2)'!$O$10,IF(AND($D761=5,$K761="Electric"),'AMI Ref (2)'!$P$10,IF(AND($D761=5,$K761="N/A"),0,0))))</f>
        <v>0</v>
      </c>
      <c r="AR761" s="86">
        <f t="shared" si="166"/>
        <v>0</v>
      </c>
      <c r="AS761" s="87" t="e">
        <f t="shared" si="167"/>
        <v>#N/A</v>
      </c>
    </row>
    <row r="762" spans="1:45" x14ac:dyDescent="0.2">
      <c r="A762" s="68">
        <v>760</v>
      </c>
      <c r="B762" s="79">
        <f>Input!E777</f>
        <v>0</v>
      </c>
      <c r="C762" s="79">
        <f>Input!F777</f>
        <v>0</v>
      </c>
      <c r="D762" s="79">
        <f>Input!G777</f>
        <v>0</v>
      </c>
      <c r="E762" s="79">
        <f>Input!H777</f>
        <v>0</v>
      </c>
      <c r="F762" s="80">
        <f>Input!I777</f>
        <v>0</v>
      </c>
      <c r="G762" s="80">
        <f>Input!J777</f>
        <v>0</v>
      </c>
      <c r="H762" s="79">
        <f>Input!K777</f>
        <v>0</v>
      </c>
      <c r="I762" s="79">
        <f>Input!L777</f>
        <v>0</v>
      </c>
      <c r="J762" s="79">
        <f>Input!M777</f>
        <v>0</v>
      </c>
      <c r="K762" s="79">
        <f>Input!N777</f>
        <v>0</v>
      </c>
      <c r="L762" s="79">
        <f>Input!O777</f>
        <v>0</v>
      </c>
      <c r="M762" s="81" t="str">
        <f t="shared" si="158"/>
        <v/>
      </c>
      <c r="N762" s="82">
        <f t="shared" si="159"/>
        <v>0</v>
      </c>
      <c r="O762" s="83">
        <f>Input!C777</f>
        <v>0</v>
      </c>
      <c r="P762" s="83"/>
      <c r="R762" s="11">
        <f t="shared" si="155"/>
        <v>0</v>
      </c>
      <c r="S762" s="15" t="str">
        <f t="shared" si="156"/>
        <v xml:space="preserve"> </v>
      </c>
      <c r="T762" s="15"/>
      <c r="U762" s="12">
        <f t="shared" si="160"/>
        <v>0</v>
      </c>
      <c r="V762" s="12">
        <f t="shared" si="161"/>
        <v>0</v>
      </c>
      <c r="W762" s="12">
        <f t="shared" si="162"/>
        <v>0</v>
      </c>
      <c r="X762" s="12">
        <f t="shared" si="163"/>
        <v>0</v>
      </c>
      <c r="Y762" s="12">
        <f t="shared" si="164"/>
        <v>0</v>
      </c>
      <c r="Z762" s="12">
        <f t="shared" si="165"/>
        <v>0</v>
      </c>
      <c r="AA762" s="12">
        <f t="shared" si="168"/>
        <v>0</v>
      </c>
      <c r="AB762" s="12" t="str">
        <f t="shared" si="157"/>
        <v>00</v>
      </c>
      <c r="AC762" s="85" t="e">
        <f>VLOOKUP(AB762,'AMI Ref (2)'!T:U,2,FALSE)</f>
        <v>#N/A</v>
      </c>
      <c r="AD762" s="86"/>
      <c r="AE762" s="77">
        <f>IF(AND($D762=0,$J762="Oil"),'AMI Ref (2)'!$K$5,IF(AND($D762=0,$J762="Gas"),'AMI Ref (2)'!$L$5,IF(AND($D762=0,$J762="Electric"),'AMI Ref (2)'!$M$5,IF(AND($D762=0,$J762="N/A"),0,0))))</f>
        <v>0</v>
      </c>
      <c r="AF762" s="77">
        <f>IF(AND($D762=1,$J762="Oil"),'AMI Ref (2)'!$K$6,IF(AND($D762=1,$J762="Gas"),'AMI Ref (2)'!$L$6,IF(AND($D762=1,$J762="Electric"),'AMI Ref (2)'!$M$6,IF(AND($D762=1,$J762="N/A"),0,0))))</f>
        <v>0</v>
      </c>
      <c r="AG762" s="77">
        <f>IF(AND($D762=2,$J762="Oil"),'AMI Ref (2)'!$K$7,IF(AND($D762=2,$J762="Gas"),'AMI Ref (2)'!$L$7,IF(AND($D762=2,$J762="Electric"),'AMI Ref (2)'!$M$7,IF(AND($D762=2,$J762="N/A"),0,0))))</f>
        <v>0</v>
      </c>
      <c r="AH762" s="77">
        <f>IF(AND($D762=3,$J762="Oil"),'AMI Ref (2)'!$K$8,IF(AND($D762=3,$J762="Gas"),'AMI Ref (2)'!$L$8,IF(AND($D762=3,$J762="Electric"),'AMI Ref (2)'!$M$8,IF(AND($D762=3,$J762="N/A"),0,0))))</f>
        <v>0</v>
      </c>
      <c r="AI762" s="77">
        <f>IF(AND($D762=4,$J762="Oil"),'AMI Ref (2)'!$K$9,IF(AND($D762=4,$J762="Gas"),'AMI Ref (2)'!$L$9,IF(AND($D762=4,$J762="Electric"),'AMI Ref (2)'!$M$9,IF(AND($D762=4,$J762="N/A"),0,0))))</f>
        <v>0</v>
      </c>
      <c r="AJ762" s="77">
        <f>IF(AND($D762=5,$J762="Oil"),'AMI Ref (2)'!$K$10,IF(AND($D762=5,$J762="Gas"),'AMI Ref (2)'!$L$10,IF(AND($D762=5,$J762="Electric"),'AMI Ref (2)'!$M$10,IF(AND($D762=5,$J762="N/A"),0,0))))</f>
        <v>0</v>
      </c>
      <c r="AK762" s="42"/>
      <c r="AL762" s="77">
        <f>IF(AND($D762=0,$K762="Oil"),'AMI Ref (2)'!$N$5,IF(AND($D762=0,$K762="Gas"),'AMI Ref (2)'!$O$5,IF(AND($D762=0,$K762="Electric"),'AMI Ref (2)'!$P$5,IF(AND($D762=0,$K762="N/A"),0,0))))</f>
        <v>0</v>
      </c>
      <c r="AM762" s="77">
        <f>IF(AND($D762=1,$K762="Oil"),'AMI Ref (2)'!$N$6,IF(AND($D762=1,$K762="Gas"),'AMI Ref (2)'!$O$6,IF(AND($D762=1,$K762="Electric"),'AMI Ref (2)'!$P$6,IF(AND($D762=1,$K762="N/A"),0,0))))</f>
        <v>0</v>
      </c>
      <c r="AN762" s="77">
        <f>IF(AND($D762=2,$K762="Oil"),'AMI Ref (2)'!$N$7,IF(AND($D762=2,$K762="Gas"),'AMI Ref (2)'!$O$7,IF(AND($D762=2,$K762="Electric"),'AMI Ref (2)'!$P$7,IF(AND($D762=2,$K762="N/A"),0,0))))</f>
        <v>0</v>
      </c>
      <c r="AO762" s="77">
        <f>IF(AND($D762=3,$K762="Oil"),'AMI Ref (2)'!$N$8,IF(AND($D762=3,$K762="Gas"),'AMI Ref (2)'!$O$8,IF(AND($D762=3,$K762="Electric"),'AMI Ref (2)'!$P$8,IF(AND($D762=3,$K762="N/A"),0,0))))</f>
        <v>0</v>
      </c>
      <c r="AP762" s="77">
        <f>IF(AND($D762=4,$K762="Oil"),'AMI Ref (2)'!$N$9,IF(AND($D762=4,$K762="Gas"),'AMI Ref (2)'!$O$9,IF(AND($D762=4,$K762="Electric"),'AMI Ref (2)'!$P$9,IF(AND($D762=4,$K762="N/A"),0,0))))</f>
        <v>0</v>
      </c>
      <c r="AQ762" s="77">
        <f>IF(AND($D762=5,$K762="Oil"),'AMI Ref (2)'!$N$10,IF(AND($D762=5,$K762="Gas"),'AMI Ref (2)'!$O$10,IF(AND($D762=5,$K762="Electric"),'AMI Ref (2)'!$P$10,IF(AND($D762=5,$K762="N/A"),0,0))))</f>
        <v>0</v>
      </c>
      <c r="AR762" s="86">
        <f t="shared" si="166"/>
        <v>0</v>
      </c>
      <c r="AS762" s="87" t="e">
        <f t="shared" si="167"/>
        <v>#N/A</v>
      </c>
    </row>
    <row r="763" spans="1:45" x14ac:dyDescent="0.2">
      <c r="A763" s="68">
        <v>761</v>
      </c>
      <c r="B763" s="79">
        <f>Input!E778</f>
        <v>0</v>
      </c>
      <c r="C763" s="79">
        <f>Input!F778</f>
        <v>0</v>
      </c>
      <c r="D763" s="79">
        <f>Input!G778</f>
        <v>0</v>
      </c>
      <c r="E763" s="79">
        <f>Input!H778</f>
        <v>0</v>
      </c>
      <c r="F763" s="80">
        <f>Input!I778</f>
        <v>0</v>
      </c>
      <c r="G763" s="80">
        <f>Input!J778</f>
        <v>0</v>
      </c>
      <c r="H763" s="79">
        <f>Input!K778</f>
        <v>0</v>
      </c>
      <c r="I763" s="79">
        <f>Input!L778</f>
        <v>0</v>
      </c>
      <c r="J763" s="79">
        <f>Input!M778</f>
        <v>0</v>
      </c>
      <c r="K763" s="79">
        <f>Input!N778</f>
        <v>0</v>
      </c>
      <c r="L763" s="79">
        <f>Input!O778</f>
        <v>0</v>
      </c>
      <c r="M763" s="81" t="str">
        <f t="shared" si="158"/>
        <v/>
      </c>
      <c r="N763" s="82">
        <f t="shared" si="159"/>
        <v>0</v>
      </c>
      <c r="O763" s="83">
        <f>Input!C778</f>
        <v>0</v>
      </c>
      <c r="P763" s="83"/>
      <c r="R763" s="11">
        <f t="shared" si="155"/>
        <v>0</v>
      </c>
      <c r="S763" s="15" t="str">
        <f t="shared" si="156"/>
        <v xml:space="preserve"> </v>
      </c>
      <c r="T763" s="15"/>
      <c r="U763" s="12">
        <f t="shared" si="160"/>
        <v>0</v>
      </c>
      <c r="V763" s="12">
        <f t="shared" si="161"/>
        <v>0</v>
      </c>
      <c r="W763" s="12">
        <f t="shared" si="162"/>
        <v>0</v>
      </c>
      <c r="X763" s="12">
        <f t="shared" si="163"/>
        <v>0</v>
      </c>
      <c r="Y763" s="12">
        <f t="shared" si="164"/>
        <v>0</v>
      </c>
      <c r="Z763" s="12">
        <f t="shared" si="165"/>
        <v>0</v>
      </c>
      <c r="AA763" s="12">
        <f t="shared" si="168"/>
        <v>0</v>
      </c>
      <c r="AB763" s="12" t="str">
        <f t="shared" si="157"/>
        <v>00</v>
      </c>
      <c r="AC763" s="85" t="e">
        <f>VLOOKUP(AB763,'AMI Ref (2)'!T:U,2,FALSE)</f>
        <v>#N/A</v>
      </c>
      <c r="AD763" s="86"/>
      <c r="AE763" s="77">
        <f>IF(AND($D763=0,$J763="Oil"),'AMI Ref (2)'!$K$5,IF(AND($D763=0,$J763="Gas"),'AMI Ref (2)'!$L$5,IF(AND($D763=0,$J763="Electric"),'AMI Ref (2)'!$M$5,IF(AND($D763=0,$J763="N/A"),0,0))))</f>
        <v>0</v>
      </c>
      <c r="AF763" s="77">
        <f>IF(AND($D763=1,$J763="Oil"),'AMI Ref (2)'!$K$6,IF(AND($D763=1,$J763="Gas"),'AMI Ref (2)'!$L$6,IF(AND($D763=1,$J763="Electric"),'AMI Ref (2)'!$M$6,IF(AND($D763=1,$J763="N/A"),0,0))))</f>
        <v>0</v>
      </c>
      <c r="AG763" s="77">
        <f>IF(AND($D763=2,$J763="Oil"),'AMI Ref (2)'!$K$7,IF(AND($D763=2,$J763="Gas"),'AMI Ref (2)'!$L$7,IF(AND($D763=2,$J763="Electric"),'AMI Ref (2)'!$M$7,IF(AND($D763=2,$J763="N/A"),0,0))))</f>
        <v>0</v>
      </c>
      <c r="AH763" s="77">
        <f>IF(AND($D763=3,$J763="Oil"),'AMI Ref (2)'!$K$8,IF(AND($D763=3,$J763="Gas"),'AMI Ref (2)'!$L$8,IF(AND($D763=3,$J763="Electric"),'AMI Ref (2)'!$M$8,IF(AND($D763=3,$J763="N/A"),0,0))))</f>
        <v>0</v>
      </c>
      <c r="AI763" s="77">
        <f>IF(AND($D763=4,$J763="Oil"),'AMI Ref (2)'!$K$9,IF(AND($D763=4,$J763="Gas"),'AMI Ref (2)'!$L$9,IF(AND($D763=4,$J763="Electric"),'AMI Ref (2)'!$M$9,IF(AND($D763=4,$J763="N/A"),0,0))))</f>
        <v>0</v>
      </c>
      <c r="AJ763" s="77">
        <f>IF(AND($D763=5,$J763="Oil"),'AMI Ref (2)'!$K$10,IF(AND($D763=5,$J763="Gas"),'AMI Ref (2)'!$L$10,IF(AND($D763=5,$J763="Electric"),'AMI Ref (2)'!$M$10,IF(AND($D763=5,$J763="N/A"),0,0))))</f>
        <v>0</v>
      </c>
      <c r="AK763" s="42"/>
      <c r="AL763" s="77">
        <f>IF(AND($D763=0,$K763="Oil"),'AMI Ref (2)'!$N$5,IF(AND($D763=0,$K763="Gas"),'AMI Ref (2)'!$O$5,IF(AND($D763=0,$K763="Electric"),'AMI Ref (2)'!$P$5,IF(AND($D763=0,$K763="N/A"),0,0))))</f>
        <v>0</v>
      </c>
      <c r="AM763" s="77">
        <f>IF(AND($D763=1,$K763="Oil"),'AMI Ref (2)'!$N$6,IF(AND($D763=1,$K763="Gas"),'AMI Ref (2)'!$O$6,IF(AND($D763=1,$K763="Electric"),'AMI Ref (2)'!$P$6,IF(AND($D763=1,$K763="N/A"),0,0))))</f>
        <v>0</v>
      </c>
      <c r="AN763" s="77">
        <f>IF(AND($D763=2,$K763="Oil"),'AMI Ref (2)'!$N$7,IF(AND($D763=2,$K763="Gas"),'AMI Ref (2)'!$O$7,IF(AND($D763=2,$K763="Electric"),'AMI Ref (2)'!$P$7,IF(AND($D763=2,$K763="N/A"),0,0))))</f>
        <v>0</v>
      </c>
      <c r="AO763" s="77">
        <f>IF(AND($D763=3,$K763="Oil"),'AMI Ref (2)'!$N$8,IF(AND($D763=3,$K763="Gas"),'AMI Ref (2)'!$O$8,IF(AND($D763=3,$K763="Electric"),'AMI Ref (2)'!$P$8,IF(AND($D763=3,$K763="N/A"),0,0))))</f>
        <v>0</v>
      </c>
      <c r="AP763" s="77">
        <f>IF(AND($D763=4,$K763="Oil"),'AMI Ref (2)'!$N$9,IF(AND($D763=4,$K763="Gas"),'AMI Ref (2)'!$O$9,IF(AND($D763=4,$K763="Electric"),'AMI Ref (2)'!$P$9,IF(AND($D763=4,$K763="N/A"),0,0))))</f>
        <v>0</v>
      </c>
      <c r="AQ763" s="77">
        <f>IF(AND($D763=5,$K763="Oil"),'AMI Ref (2)'!$N$10,IF(AND($D763=5,$K763="Gas"),'AMI Ref (2)'!$O$10,IF(AND($D763=5,$K763="Electric"),'AMI Ref (2)'!$P$10,IF(AND($D763=5,$K763="N/A"),0,0))))</f>
        <v>0</v>
      </c>
      <c r="AR763" s="86">
        <f t="shared" si="166"/>
        <v>0</v>
      </c>
      <c r="AS763" s="87" t="e">
        <f t="shared" si="167"/>
        <v>#N/A</v>
      </c>
    </row>
    <row r="764" spans="1:45" x14ac:dyDescent="0.2">
      <c r="A764" s="68">
        <v>762</v>
      </c>
      <c r="B764" s="79">
        <f>Input!E779</f>
        <v>0</v>
      </c>
      <c r="C764" s="79">
        <f>Input!F779</f>
        <v>0</v>
      </c>
      <c r="D764" s="79">
        <f>Input!G779</f>
        <v>0</v>
      </c>
      <c r="E764" s="79">
        <f>Input!H779</f>
        <v>0</v>
      </c>
      <c r="F764" s="80">
        <f>Input!I779</f>
        <v>0</v>
      </c>
      <c r="G764" s="80">
        <f>Input!J779</f>
        <v>0</v>
      </c>
      <c r="H764" s="79">
        <f>Input!K779</f>
        <v>0</v>
      </c>
      <c r="I764" s="79">
        <f>Input!L779</f>
        <v>0</v>
      </c>
      <c r="J764" s="79">
        <f>Input!M779</f>
        <v>0</v>
      </c>
      <c r="K764" s="79">
        <f>Input!N779</f>
        <v>0</v>
      </c>
      <c r="L764" s="79">
        <f>Input!O779</f>
        <v>0</v>
      </c>
      <c r="M764" s="81" t="str">
        <f t="shared" si="158"/>
        <v/>
      </c>
      <c r="N764" s="82">
        <f t="shared" si="159"/>
        <v>0</v>
      </c>
      <c r="O764" s="83">
        <f>Input!C779</f>
        <v>0</v>
      </c>
      <c r="P764" s="83"/>
      <c r="R764" s="11">
        <f t="shared" si="155"/>
        <v>0</v>
      </c>
      <c r="S764" s="15" t="str">
        <f t="shared" si="156"/>
        <v xml:space="preserve"> </v>
      </c>
      <c r="T764" s="15"/>
      <c r="U764" s="12">
        <f t="shared" si="160"/>
        <v>0</v>
      </c>
      <c r="V764" s="12">
        <f t="shared" si="161"/>
        <v>0</v>
      </c>
      <c r="W764" s="12">
        <f t="shared" si="162"/>
        <v>0</v>
      </c>
      <c r="X764" s="12">
        <f t="shared" si="163"/>
        <v>0</v>
      </c>
      <c r="Y764" s="12">
        <f t="shared" si="164"/>
        <v>0</v>
      </c>
      <c r="Z764" s="12">
        <f t="shared" si="165"/>
        <v>0</v>
      </c>
      <c r="AA764" s="12">
        <f t="shared" si="168"/>
        <v>0</v>
      </c>
      <c r="AB764" s="12" t="str">
        <f t="shared" si="157"/>
        <v>00</v>
      </c>
      <c r="AC764" s="85" t="e">
        <f>VLOOKUP(AB764,'AMI Ref (2)'!T:U,2,FALSE)</f>
        <v>#N/A</v>
      </c>
      <c r="AD764" s="86"/>
      <c r="AE764" s="77">
        <f>IF(AND($D764=0,$J764="Oil"),'AMI Ref (2)'!$K$5,IF(AND($D764=0,$J764="Gas"),'AMI Ref (2)'!$L$5,IF(AND($D764=0,$J764="Electric"),'AMI Ref (2)'!$M$5,IF(AND($D764=0,$J764="N/A"),0,0))))</f>
        <v>0</v>
      </c>
      <c r="AF764" s="77">
        <f>IF(AND($D764=1,$J764="Oil"),'AMI Ref (2)'!$K$6,IF(AND($D764=1,$J764="Gas"),'AMI Ref (2)'!$L$6,IF(AND($D764=1,$J764="Electric"),'AMI Ref (2)'!$M$6,IF(AND($D764=1,$J764="N/A"),0,0))))</f>
        <v>0</v>
      </c>
      <c r="AG764" s="77">
        <f>IF(AND($D764=2,$J764="Oil"),'AMI Ref (2)'!$K$7,IF(AND($D764=2,$J764="Gas"),'AMI Ref (2)'!$L$7,IF(AND($D764=2,$J764="Electric"),'AMI Ref (2)'!$M$7,IF(AND($D764=2,$J764="N/A"),0,0))))</f>
        <v>0</v>
      </c>
      <c r="AH764" s="77">
        <f>IF(AND($D764=3,$J764="Oil"),'AMI Ref (2)'!$K$8,IF(AND($D764=3,$J764="Gas"),'AMI Ref (2)'!$L$8,IF(AND($D764=3,$J764="Electric"),'AMI Ref (2)'!$M$8,IF(AND($D764=3,$J764="N/A"),0,0))))</f>
        <v>0</v>
      </c>
      <c r="AI764" s="77">
        <f>IF(AND($D764=4,$J764="Oil"),'AMI Ref (2)'!$K$9,IF(AND($D764=4,$J764="Gas"),'AMI Ref (2)'!$L$9,IF(AND($D764=4,$J764="Electric"),'AMI Ref (2)'!$M$9,IF(AND($D764=4,$J764="N/A"),0,0))))</f>
        <v>0</v>
      </c>
      <c r="AJ764" s="77">
        <f>IF(AND($D764=5,$J764="Oil"),'AMI Ref (2)'!$K$10,IF(AND($D764=5,$J764="Gas"),'AMI Ref (2)'!$L$10,IF(AND($D764=5,$J764="Electric"),'AMI Ref (2)'!$M$10,IF(AND($D764=5,$J764="N/A"),0,0))))</f>
        <v>0</v>
      </c>
      <c r="AK764" s="42"/>
      <c r="AL764" s="77">
        <f>IF(AND($D764=0,$K764="Oil"),'AMI Ref (2)'!$N$5,IF(AND($D764=0,$K764="Gas"),'AMI Ref (2)'!$O$5,IF(AND($D764=0,$K764="Electric"),'AMI Ref (2)'!$P$5,IF(AND($D764=0,$K764="N/A"),0,0))))</f>
        <v>0</v>
      </c>
      <c r="AM764" s="77">
        <f>IF(AND($D764=1,$K764="Oil"),'AMI Ref (2)'!$N$6,IF(AND($D764=1,$K764="Gas"),'AMI Ref (2)'!$O$6,IF(AND($D764=1,$K764="Electric"),'AMI Ref (2)'!$P$6,IF(AND($D764=1,$K764="N/A"),0,0))))</f>
        <v>0</v>
      </c>
      <c r="AN764" s="77">
        <f>IF(AND($D764=2,$K764="Oil"),'AMI Ref (2)'!$N$7,IF(AND($D764=2,$K764="Gas"),'AMI Ref (2)'!$O$7,IF(AND($D764=2,$K764="Electric"),'AMI Ref (2)'!$P$7,IF(AND($D764=2,$K764="N/A"),0,0))))</f>
        <v>0</v>
      </c>
      <c r="AO764" s="77">
        <f>IF(AND($D764=3,$K764="Oil"),'AMI Ref (2)'!$N$8,IF(AND($D764=3,$K764="Gas"),'AMI Ref (2)'!$O$8,IF(AND($D764=3,$K764="Electric"),'AMI Ref (2)'!$P$8,IF(AND($D764=3,$K764="N/A"),0,0))))</f>
        <v>0</v>
      </c>
      <c r="AP764" s="77">
        <f>IF(AND($D764=4,$K764="Oil"),'AMI Ref (2)'!$N$9,IF(AND($D764=4,$K764="Gas"),'AMI Ref (2)'!$O$9,IF(AND($D764=4,$K764="Electric"),'AMI Ref (2)'!$P$9,IF(AND($D764=4,$K764="N/A"),0,0))))</f>
        <v>0</v>
      </c>
      <c r="AQ764" s="77">
        <f>IF(AND($D764=5,$K764="Oil"),'AMI Ref (2)'!$N$10,IF(AND($D764=5,$K764="Gas"),'AMI Ref (2)'!$O$10,IF(AND($D764=5,$K764="Electric"),'AMI Ref (2)'!$P$10,IF(AND($D764=5,$K764="N/A"),0,0))))</f>
        <v>0</v>
      </c>
      <c r="AR764" s="86">
        <f t="shared" si="166"/>
        <v>0</v>
      </c>
      <c r="AS764" s="87" t="e">
        <f t="shared" si="167"/>
        <v>#N/A</v>
      </c>
    </row>
    <row r="765" spans="1:45" x14ac:dyDescent="0.2">
      <c r="A765" s="68">
        <v>763</v>
      </c>
      <c r="B765" s="79">
        <f>Input!E780</f>
        <v>0</v>
      </c>
      <c r="C765" s="79">
        <f>Input!F780</f>
        <v>0</v>
      </c>
      <c r="D765" s="79">
        <f>Input!G780</f>
        <v>0</v>
      </c>
      <c r="E765" s="79">
        <f>Input!H780</f>
        <v>0</v>
      </c>
      <c r="F765" s="80">
        <f>Input!I780</f>
        <v>0</v>
      </c>
      <c r="G765" s="80">
        <f>Input!J780</f>
        <v>0</v>
      </c>
      <c r="H765" s="79">
        <f>Input!K780</f>
        <v>0</v>
      </c>
      <c r="I765" s="79">
        <f>Input!L780</f>
        <v>0</v>
      </c>
      <c r="J765" s="79">
        <f>Input!M780</f>
        <v>0</v>
      </c>
      <c r="K765" s="79">
        <f>Input!N780</f>
        <v>0</v>
      </c>
      <c r="L765" s="79">
        <f>Input!O780</f>
        <v>0</v>
      </c>
      <c r="M765" s="81" t="str">
        <f t="shared" si="158"/>
        <v/>
      </c>
      <c r="N765" s="82">
        <f t="shared" si="159"/>
        <v>0</v>
      </c>
      <c r="O765" s="83">
        <f>Input!C780</f>
        <v>0</v>
      </c>
      <c r="P765" s="83"/>
      <c r="R765" s="11">
        <f t="shared" si="155"/>
        <v>0</v>
      </c>
      <c r="S765" s="15" t="str">
        <f t="shared" si="156"/>
        <v xml:space="preserve"> </v>
      </c>
      <c r="T765" s="15"/>
      <c r="U765" s="12">
        <f t="shared" si="160"/>
        <v>0</v>
      </c>
      <c r="V765" s="12">
        <f t="shared" si="161"/>
        <v>0</v>
      </c>
      <c r="W765" s="12">
        <f t="shared" si="162"/>
        <v>0</v>
      </c>
      <c r="X765" s="12">
        <f t="shared" si="163"/>
        <v>0</v>
      </c>
      <c r="Y765" s="12">
        <f t="shared" si="164"/>
        <v>0</v>
      </c>
      <c r="Z765" s="12">
        <f t="shared" si="165"/>
        <v>0</v>
      </c>
      <c r="AA765" s="12">
        <f t="shared" si="168"/>
        <v>0</v>
      </c>
      <c r="AB765" s="12" t="str">
        <f t="shared" si="157"/>
        <v>00</v>
      </c>
      <c r="AC765" s="85" t="e">
        <f>VLOOKUP(AB765,'AMI Ref (2)'!T:U,2,FALSE)</f>
        <v>#N/A</v>
      </c>
      <c r="AD765" s="86"/>
      <c r="AE765" s="77">
        <f>IF(AND($D765=0,$J765="Oil"),'AMI Ref (2)'!$K$5,IF(AND($D765=0,$J765="Gas"),'AMI Ref (2)'!$L$5,IF(AND($D765=0,$J765="Electric"),'AMI Ref (2)'!$M$5,IF(AND($D765=0,$J765="N/A"),0,0))))</f>
        <v>0</v>
      </c>
      <c r="AF765" s="77">
        <f>IF(AND($D765=1,$J765="Oil"),'AMI Ref (2)'!$K$6,IF(AND($D765=1,$J765="Gas"),'AMI Ref (2)'!$L$6,IF(AND($D765=1,$J765="Electric"),'AMI Ref (2)'!$M$6,IF(AND($D765=1,$J765="N/A"),0,0))))</f>
        <v>0</v>
      </c>
      <c r="AG765" s="77">
        <f>IF(AND($D765=2,$J765="Oil"),'AMI Ref (2)'!$K$7,IF(AND($D765=2,$J765="Gas"),'AMI Ref (2)'!$L$7,IF(AND($D765=2,$J765="Electric"),'AMI Ref (2)'!$M$7,IF(AND($D765=2,$J765="N/A"),0,0))))</f>
        <v>0</v>
      </c>
      <c r="AH765" s="77">
        <f>IF(AND($D765=3,$J765="Oil"),'AMI Ref (2)'!$K$8,IF(AND($D765=3,$J765="Gas"),'AMI Ref (2)'!$L$8,IF(AND($D765=3,$J765="Electric"),'AMI Ref (2)'!$M$8,IF(AND($D765=3,$J765="N/A"),0,0))))</f>
        <v>0</v>
      </c>
      <c r="AI765" s="77">
        <f>IF(AND($D765=4,$J765="Oil"),'AMI Ref (2)'!$K$9,IF(AND($D765=4,$J765="Gas"),'AMI Ref (2)'!$L$9,IF(AND($D765=4,$J765="Electric"),'AMI Ref (2)'!$M$9,IF(AND($D765=4,$J765="N/A"),0,0))))</f>
        <v>0</v>
      </c>
      <c r="AJ765" s="77">
        <f>IF(AND($D765=5,$J765="Oil"),'AMI Ref (2)'!$K$10,IF(AND($D765=5,$J765="Gas"),'AMI Ref (2)'!$L$10,IF(AND($D765=5,$J765="Electric"),'AMI Ref (2)'!$M$10,IF(AND($D765=5,$J765="N/A"),0,0))))</f>
        <v>0</v>
      </c>
      <c r="AK765" s="42"/>
      <c r="AL765" s="77">
        <f>IF(AND($D765=0,$K765="Oil"),'AMI Ref (2)'!$N$5,IF(AND($D765=0,$K765="Gas"),'AMI Ref (2)'!$O$5,IF(AND($D765=0,$K765="Electric"),'AMI Ref (2)'!$P$5,IF(AND($D765=0,$K765="N/A"),0,0))))</f>
        <v>0</v>
      </c>
      <c r="AM765" s="77">
        <f>IF(AND($D765=1,$K765="Oil"),'AMI Ref (2)'!$N$6,IF(AND($D765=1,$K765="Gas"),'AMI Ref (2)'!$O$6,IF(AND($D765=1,$K765="Electric"),'AMI Ref (2)'!$P$6,IF(AND($D765=1,$K765="N/A"),0,0))))</f>
        <v>0</v>
      </c>
      <c r="AN765" s="77">
        <f>IF(AND($D765=2,$K765="Oil"),'AMI Ref (2)'!$N$7,IF(AND($D765=2,$K765="Gas"),'AMI Ref (2)'!$O$7,IF(AND($D765=2,$K765="Electric"),'AMI Ref (2)'!$P$7,IF(AND($D765=2,$K765="N/A"),0,0))))</f>
        <v>0</v>
      </c>
      <c r="AO765" s="77">
        <f>IF(AND($D765=3,$K765="Oil"),'AMI Ref (2)'!$N$8,IF(AND($D765=3,$K765="Gas"),'AMI Ref (2)'!$O$8,IF(AND($D765=3,$K765="Electric"),'AMI Ref (2)'!$P$8,IF(AND($D765=3,$K765="N/A"),0,0))))</f>
        <v>0</v>
      </c>
      <c r="AP765" s="77">
        <f>IF(AND($D765=4,$K765="Oil"),'AMI Ref (2)'!$N$9,IF(AND($D765=4,$K765="Gas"),'AMI Ref (2)'!$O$9,IF(AND($D765=4,$K765="Electric"),'AMI Ref (2)'!$P$9,IF(AND($D765=4,$K765="N/A"),0,0))))</f>
        <v>0</v>
      </c>
      <c r="AQ765" s="77">
        <f>IF(AND($D765=5,$K765="Oil"),'AMI Ref (2)'!$N$10,IF(AND($D765=5,$K765="Gas"),'AMI Ref (2)'!$O$10,IF(AND($D765=5,$K765="Electric"),'AMI Ref (2)'!$P$10,IF(AND($D765=5,$K765="N/A"),0,0))))</f>
        <v>0</v>
      </c>
      <c r="AR765" s="86">
        <f t="shared" si="166"/>
        <v>0</v>
      </c>
      <c r="AS765" s="87" t="e">
        <f t="shared" si="167"/>
        <v>#N/A</v>
      </c>
    </row>
    <row r="766" spans="1:45" x14ac:dyDescent="0.2">
      <c r="A766" s="68">
        <v>764</v>
      </c>
      <c r="B766" s="79">
        <f>Input!E781</f>
        <v>0</v>
      </c>
      <c r="C766" s="79">
        <f>Input!F781</f>
        <v>0</v>
      </c>
      <c r="D766" s="79">
        <f>Input!G781</f>
        <v>0</v>
      </c>
      <c r="E766" s="79">
        <f>Input!H781</f>
        <v>0</v>
      </c>
      <c r="F766" s="80">
        <f>Input!I781</f>
        <v>0</v>
      </c>
      <c r="G766" s="80">
        <f>Input!J781</f>
        <v>0</v>
      </c>
      <c r="H766" s="79">
        <f>Input!K781</f>
        <v>0</v>
      </c>
      <c r="I766" s="79">
        <f>Input!L781</f>
        <v>0</v>
      </c>
      <c r="J766" s="79">
        <f>Input!M781</f>
        <v>0</v>
      </c>
      <c r="K766" s="79">
        <f>Input!N781</f>
        <v>0</v>
      </c>
      <c r="L766" s="79">
        <f>Input!O781</f>
        <v>0</v>
      </c>
      <c r="M766" s="81" t="str">
        <f t="shared" si="158"/>
        <v/>
      </c>
      <c r="N766" s="82">
        <f t="shared" si="159"/>
        <v>0</v>
      </c>
      <c r="O766" s="83">
        <f>Input!C781</f>
        <v>0</v>
      </c>
      <c r="P766" s="83"/>
      <c r="R766" s="11">
        <f t="shared" si="155"/>
        <v>0</v>
      </c>
      <c r="S766" s="15" t="str">
        <f t="shared" si="156"/>
        <v xml:space="preserve"> </v>
      </c>
      <c r="T766" s="15"/>
      <c r="U766" s="12">
        <f t="shared" si="160"/>
        <v>0</v>
      </c>
      <c r="V766" s="12">
        <f t="shared" si="161"/>
        <v>0</v>
      </c>
      <c r="W766" s="12">
        <f t="shared" si="162"/>
        <v>0</v>
      </c>
      <c r="X766" s="12">
        <f t="shared" si="163"/>
        <v>0</v>
      </c>
      <c r="Y766" s="12">
        <f t="shared" si="164"/>
        <v>0</v>
      </c>
      <c r="Z766" s="12">
        <f t="shared" si="165"/>
        <v>0</v>
      </c>
      <c r="AA766" s="12">
        <f t="shared" si="168"/>
        <v>0</v>
      </c>
      <c r="AB766" s="12" t="str">
        <f t="shared" si="157"/>
        <v>00</v>
      </c>
      <c r="AC766" s="85" t="e">
        <f>VLOOKUP(AB766,'AMI Ref (2)'!T:U,2,FALSE)</f>
        <v>#N/A</v>
      </c>
      <c r="AD766" s="86"/>
      <c r="AE766" s="77">
        <f>IF(AND($D766=0,$J766="Oil"),'AMI Ref (2)'!$K$5,IF(AND($D766=0,$J766="Gas"),'AMI Ref (2)'!$L$5,IF(AND($D766=0,$J766="Electric"),'AMI Ref (2)'!$M$5,IF(AND($D766=0,$J766="N/A"),0,0))))</f>
        <v>0</v>
      </c>
      <c r="AF766" s="77">
        <f>IF(AND($D766=1,$J766="Oil"),'AMI Ref (2)'!$K$6,IF(AND($D766=1,$J766="Gas"),'AMI Ref (2)'!$L$6,IF(AND($D766=1,$J766="Electric"),'AMI Ref (2)'!$M$6,IF(AND($D766=1,$J766="N/A"),0,0))))</f>
        <v>0</v>
      </c>
      <c r="AG766" s="77">
        <f>IF(AND($D766=2,$J766="Oil"),'AMI Ref (2)'!$K$7,IF(AND($D766=2,$J766="Gas"),'AMI Ref (2)'!$L$7,IF(AND($D766=2,$J766="Electric"),'AMI Ref (2)'!$M$7,IF(AND($D766=2,$J766="N/A"),0,0))))</f>
        <v>0</v>
      </c>
      <c r="AH766" s="77">
        <f>IF(AND($D766=3,$J766="Oil"),'AMI Ref (2)'!$K$8,IF(AND($D766=3,$J766="Gas"),'AMI Ref (2)'!$L$8,IF(AND($D766=3,$J766="Electric"),'AMI Ref (2)'!$M$8,IF(AND($D766=3,$J766="N/A"),0,0))))</f>
        <v>0</v>
      </c>
      <c r="AI766" s="77">
        <f>IF(AND($D766=4,$J766="Oil"),'AMI Ref (2)'!$K$9,IF(AND($D766=4,$J766="Gas"),'AMI Ref (2)'!$L$9,IF(AND($D766=4,$J766="Electric"),'AMI Ref (2)'!$M$9,IF(AND($D766=4,$J766="N/A"),0,0))))</f>
        <v>0</v>
      </c>
      <c r="AJ766" s="77">
        <f>IF(AND($D766=5,$J766="Oil"),'AMI Ref (2)'!$K$10,IF(AND($D766=5,$J766="Gas"),'AMI Ref (2)'!$L$10,IF(AND($D766=5,$J766="Electric"),'AMI Ref (2)'!$M$10,IF(AND($D766=5,$J766="N/A"),0,0))))</f>
        <v>0</v>
      </c>
      <c r="AK766" s="42"/>
      <c r="AL766" s="77">
        <f>IF(AND($D766=0,$K766="Oil"),'AMI Ref (2)'!$N$5,IF(AND($D766=0,$K766="Gas"),'AMI Ref (2)'!$O$5,IF(AND($D766=0,$K766="Electric"),'AMI Ref (2)'!$P$5,IF(AND($D766=0,$K766="N/A"),0,0))))</f>
        <v>0</v>
      </c>
      <c r="AM766" s="77">
        <f>IF(AND($D766=1,$K766="Oil"),'AMI Ref (2)'!$N$6,IF(AND($D766=1,$K766="Gas"),'AMI Ref (2)'!$O$6,IF(AND($D766=1,$K766="Electric"),'AMI Ref (2)'!$P$6,IF(AND($D766=1,$K766="N/A"),0,0))))</f>
        <v>0</v>
      </c>
      <c r="AN766" s="77">
        <f>IF(AND($D766=2,$K766="Oil"),'AMI Ref (2)'!$N$7,IF(AND($D766=2,$K766="Gas"),'AMI Ref (2)'!$O$7,IF(AND($D766=2,$K766="Electric"),'AMI Ref (2)'!$P$7,IF(AND($D766=2,$K766="N/A"),0,0))))</f>
        <v>0</v>
      </c>
      <c r="AO766" s="77">
        <f>IF(AND($D766=3,$K766="Oil"),'AMI Ref (2)'!$N$8,IF(AND($D766=3,$K766="Gas"),'AMI Ref (2)'!$O$8,IF(AND($D766=3,$K766="Electric"),'AMI Ref (2)'!$P$8,IF(AND($D766=3,$K766="N/A"),0,0))))</f>
        <v>0</v>
      </c>
      <c r="AP766" s="77">
        <f>IF(AND($D766=4,$K766="Oil"),'AMI Ref (2)'!$N$9,IF(AND($D766=4,$K766="Gas"),'AMI Ref (2)'!$O$9,IF(AND($D766=4,$K766="Electric"),'AMI Ref (2)'!$P$9,IF(AND($D766=4,$K766="N/A"),0,0))))</f>
        <v>0</v>
      </c>
      <c r="AQ766" s="77">
        <f>IF(AND($D766=5,$K766="Oil"),'AMI Ref (2)'!$N$10,IF(AND($D766=5,$K766="Gas"),'AMI Ref (2)'!$O$10,IF(AND($D766=5,$K766="Electric"),'AMI Ref (2)'!$P$10,IF(AND($D766=5,$K766="N/A"),0,0))))</f>
        <v>0</v>
      </c>
      <c r="AR766" s="86">
        <f t="shared" si="166"/>
        <v>0</v>
      </c>
      <c r="AS766" s="87" t="e">
        <f t="shared" si="167"/>
        <v>#N/A</v>
      </c>
    </row>
    <row r="767" spans="1:45" x14ac:dyDescent="0.2">
      <c r="A767" s="68">
        <v>765</v>
      </c>
      <c r="B767" s="79">
        <f>Input!E782</f>
        <v>0</v>
      </c>
      <c r="C767" s="79">
        <f>Input!F782</f>
        <v>0</v>
      </c>
      <c r="D767" s="79">
        <f>Input!G782</f>
        <v>0</v>
      </c>
      <c r="E767" s="79">
        <f>Input!H782</f>
        <v>0</v>
      </c>
      <c r="F767" s="80">
        <f>Input!I782</f>
        <v>0</v>
      </c>
      <c r="G767" s="80">
        <f>Input!J782</f>
        <v>0</v>
      </c>
      <c r="H767" s="79">
        <f>Input!K782</f>
        <v>0</v>
      </c>
      <c r="I767" s="79">
        <f>Input!L782</f>
        <v>0</v>
      </c>
      <c r="J767" s="79">
        <f>Input!M782</f>
        <v>0</v>
      </c>
      <c r="K767" s="79">
        <f>Input!N782</f>
        <v>0</v>
      </c>
      <c r="L767" s="79">
        <f>Input!O782</f>
        <v>0</v>
      </c>
      <c r="M767" s="81" t="str">
        <f t="shared" si="158"/>
        <v/>
      </c>
      <c r="N767" s="82">
        <f t="shared" si="159"/>
        <v>0</v>
      </c>
      <c r="O767" s="83">
        <f>Input!C782</f>
        <v>0</v>
      </c>
      <c r="P767" s="83"/>
      <c r="R767" s="11">
        <f t="shared" si="155"/>
        <v>0</v>
      </c>
      <c r="S767" s="15" t="str">
        <f t="shared" si="156"/>
        <v xml:space="preserve"> </v>
      </c>
      <c r="T767" s="15"/>
      <c r="U767" s="12">
        <f t="shared" si="160"/>
        <v>0</v>
      </c>
      <c r="V767" s="12">
        <f t="shared" si="161"/>
        <v>0</v>
      </c>
      <c r="W767" s="12">
        <f t="shared" si="162"/>
        <v>0</v>
      </c>
      <c r="X767" s="12">
        <f t="shared" si="163"/>
        <v>0</v>
      </c>
      <c r="Y767" s="12">
        <f t="shared" si="164"/>
        <v>0</v>
      </c>
      <c r="Z767" s="12">
        <f t="shared" si="165"/>
        <v>0</v>
      </c>
      <c r="AA767" s="12">
        <f t="shared" si="168"/>
        <v>0</v>
      </c>
      <c r="AB767" s="12" t="str">
        <f t="shared" si="157"/>
        <v>00</v>
      </c>
      <c r="AC767" s="85" t="e">
        <f>VLOOKUP(AB767,'AMI Ref (2)'!T:U,2,FALSE)</f>
        <v>#N/A</v>
      </c>
      <c r="AD767" s="86"/>
      <c r="AE767" s="77">
        <f>IF(AND($D767=0,$J767="Oil"),'AMI Ref (2)'!$K$5,IF(AND($D767=0,$J767="Gas"),'AMI Ref (2)'!$L$5,IF(AND($D767=0,$J767="Electric"),'AMI Ref (2)'!$M$5,IF(AND($D767=0,$J767="N/A"),0,0))))</f>
        <v>0</v>
      </c>
      <c r="AF767" s="77">
        <f>IF(AND($D767=1,$J767="Oil"),'AMI Ref (2)'!$K$6,IF(AND($D767=1,$J767="Gas"),'AMI Ref (2)'!$L$6,IF(AND($D767=1,$J767="Electric"),'AMI Ref (2)'!$M$6,IF(AND($D767=1,$J767="N/A"),0,0))))</f>
        <v>0</v>
      </c>
      <c r="AG767" s="77">
        <f>IF(AND($D767=2,$J767="Oil"),'AMI Ref (2)'!$K$7,IF(AND($D767=2,$J767="Gas"),'AMI Ref (2)'!$L$7,IF(AND($D767=2,$J767="Electric"),'AMI Ref (2)'!$M$7,IF(AND($D767=2,$J767="N/A"),0,0))))</f>
        <v>0</v>
      </c>
      <c r="AH767" s="77">
        <f>IF(AND($D767=3,$J767="Oil"),'AMI Ref (2)'!$K$8,IF(AND($D767=3,$J767="Gas"),'AMI Ref (2)'!$L$8,IF(AND($D767=3,$J767="Electric"),'AMI Ref (2)'!$M$8,IF(AND($D767=3,$J767="N/A"),0,0))))</f>
        <v>0</v>
      </c>
      <c r="AI767" s="77">
        <f>IF(AND($D767=4,$J767="Oil"),'AMI Ref (2)'!$K$9,IF(AND($D767=4,$J767="Gas"),'AMI Ref (2)'!$L$9,IF(AND($D767=4,$J767="Electric"),'AMI Ref (2)'!$M$9,IF(AND($D767=4,$J767="N/A"),0,0))))</f>
        <v>0</v>
      </c>
      <c r="AJ767" s="77">
        <f>IF(AND($D767=5,$J767="Oil"),'AMI Ref (2)'!$K$10,IF(AND($D767=5,$J767="Gas"),'AMI Ref (2)'!$L$10,IF(AND($D767=5,$J767="Electric"),'AMI Ref (2)'!$M$10,IF(AND($D767=5,$J767="N/A"),0,0))))</f>
        <v>0</v>
      </c>
      <c r="AK767" s="42"/>
      <c r="AL767" s="77">
        <f>IF(AND($D767=0,$K767="Oil"),'AMI Ref (2)'!$N$5,IF(AND($D767=0,$K767="Gas"),'AMI Ref (2)'!$O$5,IF(AND($D767=0,$K767="Electric"),'AMI Ref (2)'!$P$5,IF(AND($D767=0,$K767="N/A"),0,0))))</f>
        <v>0</v>
      </c>
      <c r="AM767" s="77">
        <f>IF(AND($D767=1,$K767="Oil"),'AMI Ref (2)'!$N$6,IF(AND($D767=1,$K767="Gas"),'AMI Ref (2)'!$O$6,IF(AND($D767=1,$K767="Electric"),'AMI Ref (2)'!$P$6,IF(AND($D767=1,$K767="N/A"),0,0))))</f>
        <v>0</v>
      </c>
      <c r="AN767" s="77">
        <f>IF(AND($D767=2,$K767="Oil"),'AMI Ref (2)'!$N$7,IF(AND($D767=2,$K767="Gas"),'AMI Ref (2)'!$O$7,IF(AND($D767=2,$K767="Electric"),'AMI Ref (2)'!$P$7,IF(AND($D767=2,$K767="N/A"),0,0))))</f>
        <v>0</v>
      </c>
      <c r="AO767" s="77">
        <f>IF(AND($D767=3,$K767="Oil"),'AMI Ref (2)'!$N$8,IF(AND($D767=3,$K767="Gas"),'AMI Ref (2)'!$O$8,IF(AND($D767=3,$K767="Electric"),'AMI Ref (2)'!$P$8,IF(AND($D767=3,$K767="N/A"),0,0))))</f>
        <v>0</v>
      </c>
      <c r="AP767" s="77">
        <f>IF(AND($D767=4,$K767="Oil"),'AMI Ref (2)'!$N$9,IF(AND($D767=4,$K767="Gas"),'AMI Ref (2)'!$O$9,IF(AND($D767=4,$K767="Electric"),'AMI Ref (2)'!$P$9,IF(AND($D767=4,$K767="N/A"),0,0))))</f>
        <v>0</v>
      </c>
      <c r="AQ767" s="77">
        <f>IF(AND($D767=5,$K767="Oil"),'AMI Ref (2)'!$N$10,IF(AND($D767=5,$K767="Gas"),'AMI Ref (2)'!$O$10,IF(AND($D767=5,$K767="Electric"),'AMI Ref (2)'!$P$10,IF(AND($D767=5,$K767="N/A"),0,0))))</f>
        <v>0</v>
      </c>
      <c r="AR767" s="86">
        <f t="shared" si="166"/>
        <v>0</v>
      </c>
      <c r="AS767" s="87" t="e">
        <f t="shared" si="167"/>
        <v>#N/A</v>
      </c>
    </row>
    <row r="768" spans="1:45" x14ac:dyDescent="0.2">
      <c r="A768" s="68">
        <v>766</v>
      </c>
      <c r="B768" s="79">
        <f>Input!E783</f>
        <v>0</v>
      </c>
      <c r="C768" s="79">
        <f>Input!F783</f>
        <v>0</v>
      </c>
      <c r="D768" s="79">
        <f>Input!G783</f>
        <v>0</v>
      </c>
      <c r="E768" s="79">
        <f>Input!H783</f>
        <v>0</v>
      </c>
      <c r="F768" s="80">
        <f>Input!I783</f>
        <v>0</v>
      </c>
      <c r="G768" s="80">
        <f>Input!J783</f>
        <v>0</v>
      </c>
      <c r="H768" s="79">
        <f>Input!K783</f>
        <v>0</v>
      </c>
      <c r="I768" s="79">
        <f>Input!L783</f>
        <v>0</v>
      </c>
      <c r="J768" s="79">
        <f>Input!M783</f>
        <v>0</v>
      </c>
      <c r="K768" s="79">
        <f>Input!N783</f>
        <v>0</v>
      </c>
      <c r="L768" s="79">
        <f>Input!O783</f>
        <v>0</v>
      </c>
      <c r="M768" s="81" t="str">
        <f t="shared" si="158"/>
        <v/>
      </c>
      <c r="N768" s="82">
        <f t="shared" si="159"/>
        <v>0</v>
      </c>
      <c r="O768" s="83">
        <f>Input!C783</f>
        <v>0</v>
      </c>
      <c r="P768" s="83"/>
      <c r="R768" s="11">
        <f t="shared" si="155"/>
        <v>0</v>
      </c>
      <c r="S768" s="15" t="str">
        <f t="shared" si="156"/>
        <v xml:space="preserve"> </v>
      </c>
      <c r="T768" s="15"/>
      <c r="U768" s="12">
        <f t="shared" si="160"/>
        <v>0</v>
      </c>
      <c r="V768" s="12">
        <f t="shared" si="161"/>
        <v>0</v>
      </c>
      <c r="W768" s="12">
        <f t="shared" si="162"/>
        <v>0</v>
      </c>
      <c r="X768" s="12">
        <f t="shared" si="163"/>
        <v>0</v>
      </c>
      <c r="Y768" s="12">
        <f t="shared" si="164"/>
        <v>0</v>
      </c>
      <c r="Z768" s="12">
        <f t="shared" si="165"/>
        <v>0</v>
      </c>
      <c r="AA768" s="12">
        <f t="shared" si="168"/>
        <v>0</v>
      </c>
      <c r="AB768" s="12" t="str">
        <f t="shared" si="157"/>
        <v>00</v>
      </c>
      <c r="AC768" s="85" t="e">
        <f>VLOOKUP(AB768,'AMI Ref (2)'!T:U,2,FALSE)</f>
        <v>#N/A</v>
      </c>
      <c r="AD768" s="86"/>
      <c r="AE768" s="77">
        <f>IF(AND($D768=0,$J768="Oil"),'AMI Ref (2)'!$K$5,IF(AND($D768=0,$J768="Gas"),'AMI Ref (2)'!$L$5,IF(AND($D768=0,$J768="Electric"),'AMI Ref (2)'!$M$5,IF(AND($D768=0,$J768="N/A"),0,0))))</f>
        <v>0</v>
      </c>
      <c r="AF768" s="77">
        <f>IF(AND($D768=1,$J768="Oil"),'AMI Ref (2)'!$K$6,IF(AND($D768=1,$J768="Gas"),'AMI Ref (2)'!$L$6,IF(AND($D768=1,$J768="Electric"),'AMI Ref (2)'!$M$6,IF(AND($D768=1,$J768="N/A"),0,0))))</f>
        <v>0</v>
      </c>
      <c r="AG768" s="77">
        <f>IF(AND($D768=2,$J768="Oil"),'AMI Ref (2)'!$K$7,IF(AND($D768=2,$J768="Gas"),'AMI Ref (2)'!$L$7,IF(AND($D768=2,$J768="Electric"),'AMI Ref (2)'!$M$7,IF(AND($D768=2,$J768="N/A"),0,0))))</f>
        <v>0</v>
      </c>
      <c r="AH768" s="77">
        <f>IF(AND($D768=3,$J768="Oil"),'AMI Ref (2)'!$K$8,IF(AND($D768=3,$J768="Gas"),'AMI Ref (2)'!$L$8,IF(AND($D768=3,$J768="Electric"),'AMI Ref (2)'!$M$8,IF(AND($D768=3,$J768="N/A"),0,0))))</f>
        <v>0</v>
      </c>
      <c r="AI768" s="77">
        <f>IF(AND($D768=4,$J768="Oil"),'AMI Ref (2)'!$K$9,IF(AND($D768=4,$J768="Gas"),'AMI Ref (2)'!$L$9,IF(AND($D768=4,$J768="Electric"),'AMI Ref (2)'!$M$9,IF(AND($D768=4,$J768="N/A"),0,0))))</f>
        <v>0</v>
      </c>
      <c r="AJ768" s="77">
        <f>IF(AND($D768=5,$J768="Oil"),'AMI Ref (2)'!$K$10,IF(AND($D768=5,$J768="Gas"),'AMI Ref (2)'!$L$10,IF(AND($D768=5,$J768="Electric"),'AMI Ref (2)'!$M$10,IF(AND($D768=5,$J768="N/A"),0,0))))</f>
        <v>0</v>
      </c>
      <c r="AK768" s="42"/>
      <c r="AL768" s="77">
        <f>IF(AND($D768=0,$K768="Oil"),'AMI Ref (2)'!$N$5,IF(AND($D768=0,$K768="Gas"),'AMI Ref (2)'!$O$5,IF(AND($D768=0,$K768="Electric"),'AMI Ref (2)'!$P$5,IF(AND($D768=0,$K768="N/A"),0,0))))</f>
        <v>0</v>
      </c>
      <c r="AM768" s="77">
        <f>IF(AND($D768=1,$K768="Oil"),'AMI Ref (2)'!$N$6,IF(AND($D768=1,$K768="Gas"),'AMI Ref (2)'!$O$6,IF(AND($D768=1,$K768="Electric"),'AMI Ref (2)'!$P$6,IF(AND($D768=1,$K768="N/A"),0,0))))</f>
        <v>0</v>
      </c>
      <c r="AN768" s="77">
        <f>IF(AND($D768=2,$K768="Oil"),'AMI Ref (2)'!$N$7,IF(AND($D768=2,$K768="Gas"),'AMI Ref (2)'!$O$7,IF(AND($D768=2,$K768="Electric"),'AMI Ref (2)'!$P$7,IF(AND($D768=2,$K768="N/A"),0,0))))</f>
        <v>0</v>
      </c>
      <c r="AO768" s="77">
        <f>IF(AND($D768=3,$K768="Oil"),'AMI Ref (2)'!$N$8,IF(AND($D768=3,$K768="Gas"),'AMI Ref (2)'!$O$8,IF(AND($D768=3,$K768="Electric"),'AMI Ref (2)'!$P$8,IF(AND($D768=3,$K768="N/A"),0,0))))</f>
        <v>0</v>
      </c>
      <c r="AP768" s="77">
        <f>IF(AND($D768=4,$K768="Oil"),'AMI Ref (2)'!$N$9,IF(AND($D768=4,$K768="Gas"),'AMI Ref (2)'!$O$9,IF(AND($D768=4,$K768="Electric"),'AMI Ref (2)'!$P$9,IF(AND($D768=4,$K768="N/A"),0,0))))</f>
        <v>0</v>
      </c>
      <c r="AQ768" s="77">
        <f>IF(AND($D768=5,$K768="Oil"),'AMI Ref (2)'!$N$10,IF(AND($D768=5,$K768="Gas"),'AMI Ref (2)'!$O$10,IF(AND($D768=5,$K768="Electric"),'AMI Ref (2)'!$P$10,IF(AND($D768=5,$K768="N/A"),0,0))))</f>
        <v>0</v>
      </c>
      <c r="AR768" s="86">
        <f t="shared" si="166"/>
        <v>0</v>
      </c>
      <c r="AS768" s="87" t="e">
        <f t="shared" si="167"/>
        <v>#N/A</v>
      </c>
    </row>
    <row r="769" spans="1:45" x14ac:dyDescent="0.2">
      <c r="A769" s="68">
        <v>767</v>
      </c>
      <c r="B769" s="79">
        <f>Input!E784</f>
        <v>0</v>
      </c>
      <c r="C769" s="79">
        <f>Input!F784</f>
        <v>0</v>
      </c>
      <c r="D769" s="79">
        <f>Input!G784</f>
        <v>0</v>
      </c>
      <c r="E769" s="79">
        <f>Input!H784</f>
        <v>0</v>
      </c>
      <c r="F769" s="80">
        <f>Input!I784</f>
        <v>0</v>
      </c>
      <c r="G769" s="80">
        <f>Input!J784</f>
        <v>0</v>
      </c>
      <c r="H769" s="79">
        <f>Input!K784</f>
        <v>0</v>
      </c>
      <c r="I769" s="79">
        <f>Input!L784</f>
        <v>0</v>
      </c>
      <c r="J769" s="79">
        <f>Input!M784</f>
        <v>0</v>
      </c>
      <c r="K769" s="79">
        <f>Input!N784</f>
        <v>0</v>
      </c>
      <c r="L769" s="79">
        <f>Input!O784</f>
        <v>0</v>
      </c>
      <c r="M769" s="81" t="str">
        <f t="shared" si="158"/>
        <v/>
      </c>
      <c r="N769" s="82">
        <f t="shared" si="159"/>
        <v>0</v>
      </c>
      <c r="O769" s="83">
        <f>Input!C784</f>
        <v>0</v>
      </c>
      <c r="P769" s="83"/>
      <c r="R769" s="11">
        <f t="shared" si="155"/>
        <v>0</v>
      </c>
      <c r="S769" s="15" t="str">
        <f t="shared" si="156"/>
        <v xml:space="preserve"> </v>
      </c>
      <c r="T769" s="15"/>
      <c r="U769" s="12">
        <f t="shared" si="160"/>
        <v>0</v>
      </c>
      <c r="V769" s="12">
        <f t="shared" si="161"/>
        <v>0</v>
      </c>
      <c r="W769" s="12">
        <f t="shared" si="162"/>
        <v>0</v>
      </c>
      <c r="X769" s="12">
        <f t="shared" si="163"/>
        <v>0</v>
      </c>
      <c r="Y769" s="12">
        <f t="shared" si="164"/>
        <v>0</v>
      </c>
      <c r="Z769" s="12">
        <f t="shared" si="165"/>
        <v>0</v>
      </c>
      <c r="AA769" s="12">
        <f t="shared" si="168"/>
        <v>0</v>
      </c>
      <c r="AB769" s="12" t="str">
        <f t="shared" si="157"/>
        <v>00</v>
      </c>
      <c r="AC769" s="85" t="e">
        <f>VLOOKUP(AB769,'AMI Ref (2)'!T:U,2,FALSE)</f>
        <v>#N/A</v>
      </c>
      <c r="AD769" s="86"/>
      <c r="AE769" s="77">
        <f>IF(AND($D769=0,$J769="Oil"),'AMI Ref (2)'!$K$5,IF(AND($D769=0,$J769="Gas"),'AMI Ref (2)'!$L$5,IF(AND($D769=0,$J769="Electric"),'AMI Ref (2)'!$M$5,IF(AND($D769=0,$J769="N/A"),0,0))))</f>
        <v>0</v>
      </c>
      <c r="AF769" s="77">
        <f>IF(AND($D769=1,$J769="Oil"),'AMI Ref (2)'!$K$6,IF(AND($D769=1,$J769="Gas"),'AMI Ref (2)'!$L$6,IF(AND($D769=1,$J769="Electric"),'AMI Ref (2)'!$M$6,IF(AND($D769=1,$J769="N/A"),0,0))))</f>
        <v>0</v>
      </c>
      <c r="AG769" s="77">
        <f>IF(AND($D769=2,$J769="Oil"),'AMI Ref (2)'!$K$7,IF(AND($D769=2,$J769="Gas"),'AMI Ref (2)'!$L$7,IF(AND($D769=2,$J769="Electric"),'AMI Ref (2)'!$M$7,IF(AND($D769=2,$J769="N/A"),0,0))))</f>
        <v>0</v>
      </c>
      <c r="AH769" s="77">
        <f>IF(AND($D769=3,$J769="Oil"),'AMI Ref (2)'!$K$8,IF(AND($D769=3,$J769="Gas"),'AMI Ref (2)'!$L$8,IF(AND($D769=3,$J769="Electric"),'AMI Ref (2)'!$M$8,IF(AND($D769=3,$J769="N/A"),0,0))))</f>
        <v>0</v>
      </c>
      <c r="AI769" s="77">
        <f>IF(AND($D769=4,$J769="Oil"),'AMI Ref (2)'!$K$9,IF(AND($D769=4,$J769="Gas"),'AMI Ref (2)'!$L$9,IF(AND($D769=4,$J769="Electric"),'AMI Ref (2)'!$M$9,IF(AND($D769=4,$J769="N/A"),0,0))))</f>
        <v>0</v>
      </c>
      <c r="AJ769" s="77">
        <f>IF(AND($D769=5,$J769="Oil"),'AMI Ref (2)'!$K$10,IF(AND($D769=5,$J769="Gas"),'AMI Ref (2)'!$L$10,IF(AND($D769=5,$J769="Electric"),'AMI Ref (2)'!$M$10,IF(AND($D769=5,$J769="N/A"),0,0))))</f>
        <v>0</v>
      </c>
      <c r="AK769" s="42"/>
      <c r="AL769" s="77">
        <f>IF(AND($D769=0,$K769="Oil"),'AMI Ref (2)'!$N$5,IF(AND($D769=0,$K769="Gas"),'AMI Ref (2)'!$O$5,IF(AND($D769=0,$K769="Electric"),'AMI Ref (2)'!$P$5,IF(AND($D769=0,$K769="N/A"),0,0))))</f>
        <v>0</v>
      </c>
      <c r="AM769" s="77">
        <f>IF(AND($D769=1,$K769="Oil"),'AMI Ref (2)'!$N$6,IF(AND($D769=1,$K769="Gas"),'AMI Ref (2)'!$O$6,IF(AND($D769=1,$K769="Electric"),'AMI Ref (2)'!$P$6,IF(AND($D769=1,$K769="N/A"),0,0))))</f>
        <v>0</v>
      </c>
      <c r="AN769" s="77">
        <f>IF(AND($D769=2,$K769="Oil"),'AMI Ref (2)'!$N$7,IF(AND($D769=2,$K769="Gas"),'AMI Ref (2)'!$O$7,IF(AND($D769=2,$K769="Electric"),'AMI Ref (2)'!$P$7,IF(AND($D769=2,$K769="N/A"),0,0))))</f>
        <v>0</v>
      </c>
      <c r="AO769" s="77">
        <f>IF(AND($D769=3,$K769="Oil"),'AMI Ref (2)'!$N$8,IF(AND($D769=3,$K769="Gas"),'AMI Ref (2)'!$O$8,IF(AND($D769=3,$K769="Electric"),'AMI Ref (2)'!$P$8,IF(AND($D769=3,$K769="N/A"),0,0))))</f>
        <v>0</v>
      </c>
      <c r="AP769" s="77">
        <f>IF(AND($D769=4,$K769="Oil"),'AMI Ref (2)'!$N$9,IF(AND($D769=4,$K769="Gas"),'AMI Ref (2)'!$O$9,IF(AND($D769=4,$K769="Electric"),'AMI Ref (2)'!$P$9,IF(AND($D769=4,$K769="N/A"),0,0))))</f>
        <v>0</v>
      </c>
      <c r="AQ769" s="77">
        <f>IF(AND($D769=5,$K769="Oil"),'AMI Ref (2)'!$N$10,IF(AND($D769=5,$K769="Gas"),'AMI Ref (2)'!$O$10,IF(AND($D769=5,$K769="Electric"),'AMI Ref (2)'!$P$10,IF(AND($D769=5,$K769="N/A"),0,0))))</f>
        <v>0</v>
      </c>
      <c r="AR769" s="86">
        <f t="shared" si="166"/>
        <v>0</v>
      </c>
      <c r="AS769" s="87" t="e">
        <f t="shared" si="167"/>
        <v>#N/A</v>
      </c>
    </row>
    <row r="770" spans="1:45" x14ac:dyDescent="0.2">
      <c r="A770" s="68">
        <v>768</v>
      </c>
      <c r="B770" s="79">
        <f>Input!E785</f>
        <v>0</v>
      </c>
      <c r="C770" s="79">
        <f>Input!F785</f>
        <v>0</v>
      </c>
      <c r="D770" s="79">
        <f>Input!G785</f>
        <v>0</v>
      </c>
      <c r="E770" s="79">
        <f>Input!H785</f>
        <v>0</v>
      </c>
      <c r="F770" s="80">
        <f>Input!I785</f>
        <v>0</v>
      </c>
      <c r="G770" s="80">
        <f>Input!J785</f>
        <v>0</v>
      </c>
      <c r="H770" s="79">
        <f>Input!K785</f>
        <v>0</v>
      </c>
      <c r="I770" s="79">
        <f>Input!L785</f>
        <v>0</v>
      </c>
      <c r="J770" s="79">
        <f>Input!M785</f>
        <v>0</v>
      </c>
      <c r="K770" s="79">
        <f>Input!N785</f>
        <v>0</v>
      </c>
      <c r="L770" s="79">
        <f>Input!O785</f>
        <v>0</v>
      </c>
      <c r="M770" s="81" t="str">
        <f t="shared" si="158"/>
        <v/>
      </c>
      <c r="N770" s="82">
        <f t="shared" si="159"/>
        <v>0</v>
      </c>
      <c r="O770" s="83">
        <f>Input!C785</f>
        <v>0</v>
      </c>
      <c r="P770" s="83"/>
      <c r="R770" s="11">
        <f t="shared" si="155"/>
        <v>0</v>
      </c>
      <c r="S770" s="15" t="str">
        <f t="shared" si="156"/>
        <v xml:space="preserve"> </v>
      </c>
      <c r="T770" s="15"/>
      <c r="U770" s="12">
        <f t="shared" si="160"/>
        <v>0</v>
      </c>
      <c r="V770" s="12">
        <f t="shared" si="161"/>
        <v>0</v>
      </c>
      <c r="W770" s="12">
        <f t="shared" si="162"/>
        <v>0</v>
      </c>
      <c r="X770" s="12">
        <f t="shared" si="163"/>
        <v>0</v>
      </c>
      <c r="Y770" s="12">
        <f t="shared" si="164"/>
        <v>0</v>
      </c>
      <c r="Z770" s="12">
        <f t="shared" si="165"/>
        <v>0</v>
      </c>
      <c r="AA770" s="12">
        <f t="shared" si="168"/>
        <v>0</v>
      </c>
      <c r="AB770" s="12" t="str">
        <f t="shared" si="157"/>
        <v>00</v>
      </c>
      <c r="AC770" s="85" t="e">
        <f>VLOOKUP(AB770,'AMI Ref (2)'!T:U,2,FALSE)</f>
        <v>#N/A</v>
      </c>
      <c r="AD770" s="86"/>
      <c r="AE770" s="77">
        <f>IF(AND($D770=0,$J770="Oil"),'AMI Ref (2)'!$K$5,IF(AND($D770=0,$J770="Gas"),'AMI Ref (2)'!$L$5,IF(AND($D770=0,$J770="Electric"),'AMI Ref (2)'!$M$5,IF(AND($D770=0,$J770="N/A"),0,0))))</f>
        <v>0</v>
      </c>
      <c r="AF770" s="77">
        <f>IF(AND($D770=1,$J770="Oil"),'AMI Ref (2)'!$K$6,IF(AND($D770=1,$J770="Gas"),'AMI Ref (2)'!$L$6,IF(AND($D770=1,$J770="Electric"),'AMI Ref (2)'!$M$6,IF(AND($D770=1,$J770="N/A"),0,0))))</f>
        <v>0</v>
      </c>
      <c r="AG770" s="77">
        <f>IF(AND($D770=2,$J770="Oil"),'AMI Ref (2)'!$K$7,IF(AND($D770=2,$J770="Gas"),'AMI Ref (2)'!$L$7,IF(AND($D770=2,$J770="Electric"),'AMI Ref (2)'!$M$7,IF(AND($D770=2,$J770="N/A"),0,0))))</f>
        <v>0</v>
      </c>
      <c r="AH770" s="77">
        <f>IF(AND($D770=3,$J770="Oil"),'AMI Ref (2)'!$K$8,IF(AND($D770=3,$J770="Gas"),'AMI Ref (2)'!$L$8,IF(AND($D770=3,$J770="Electric"),'AMI Ref (2)'!$M$8,IF(AND($D770=3,$J770="N/A"),0,0))))</f>
        <v>0</v>
      </c>
      <c r="AI770" s="77">
        <f>IF(AND($D770=4,$J770="Oil"),'AMI Ref (2)'!$K$9,IF(AND($D770=4,$J770="Gas"),'AMI Ref (2)'!$L$9,IF(AND($D770=4,$J770="Electric"),'AMI Ref (2)'!$M$9,IF(AND($D770=4,$J770="N/A"),0,0))))</f>
        <v>0</v>
      </c>
      <c r="AJ770" s="77">
        <f>IF(AND($D770=5,$J770="Oil"),'AMI Ref (2)'!$K$10,IF(AND($D770=5,$J770="Gas"),'AMI Ref (2)'!$L$10,IF(AND($D770=5,$J770="Electric"),'AMI Ref (2)'!$M$10,IF(AND($D770=5,$J770="N/A"),0,0))))</f>
        <v>0</v>
      </c>
      <c r="AK770" s="42"/>
      <c r="AL770" s="77">
        <f>IF(AND($D770=0,$K770="Oil"),'AMI Ref (2)'!$N$5,IF(AND($D770=0,$K770="Gas"),'AMI Ref (2)'!$O$5,IF(AND($D770=0,$K770="Electric"),'AMI Ref (2)'!$P$5,IF(AND($D770=0,$K770="N/A"),0,0))))</f>
        <v>0</v>
      </c>
      <c r="AM770" s="77">
        <f>IF(AND($D770=1,$K770="Oil"),'AMI Ref (2)'!$N$6,IF(AND($D770=1,$K770="Gas"),'AMI Ref (2)'!$O$6,IF(AND($D770=1,$K770="Electric"),'AMI Ref (2)'!$P$6,IF(AND($D770=1,$K770="N/A"),0,0))))</f>
        <v>0</v>
      </c>
      <c r="AN770" s="77">
        <f>IF(AND($D770=2,$K770="Oil"),'AMI Ref (2)'!$N$7,IF(AND($D770=2,$K770="Gas"),'AMI Ref (2)'!$O$7,IF(AND($D770=2,$K770="Electric"),'AMI Ref (2)'!$P$7,IF(AND($D770=2,$K770="N/A"),0,0))))</f>
        <v>0</v>
      </c>
      <c r="AO770" s="77">
        <f>IF(AND($D770=3,$K770="Oil"),'AMI Ref (2)'!$N$8,IF(AND($D770=3,$K770="Gas"),'AMI Ref (2)'!$O$8,IF(AND($D770=3,$K770="Electric"),'AMI Ref (2)'!$P$8,IF(AND($D770=3,$K770="N/A"),0,0))))</f>
        <v>0</v>
      </c>
      <c r="AP770" s="77">
        <f>IF(AND($D770=4,$K770="Oil"),'AMI Ref (2)'!$N$9,IF(AND($D770=4,$K770="Gas"),'AMI Ref (2)'!$O$9,IF(AND($D770=4,$K770="Electric"),'AMI Ref (2)'!$P$9,IF(AND($D770=4,$K770="N/A"),0,0))))</f>
        <v>0</v>
      </c>
      <c r="AQ770" s="77">
        <f>IF(AND($D770=5,$K770="Oil"),'AMI Ref (2)'!$N$10,IF(AND($D770=5,$K770="Gas"),'AMI Ref (2)'!$O$10,IF(AND($D770=5,$K770="Electric"),'AMI Ref (2)'!$P$10,IF(AND($D770=5,$K770="N/A"),0,0))))</f>
        <v>0</v>
      </c>
      <c r="AR770" s="86">
        <f t="shared" si="166"/>
        <v>0</v>
      </c>
      <c r="AS770" s="87" t="e">
        <f t="shared" si="167"/>
        <v>#N/A</v>
      </c>
    </row>
    <row r="771" spans="1:45" x14ac:dyDescent="0.2">
      <c r="A771" s="68">
        <v>769</v>
      </c>
      <c r="B771" s="79">
        <f>Input!E786</f>
        <v>0</v>
      </c>
      <c r="C771" s="79">
        <f>Input!F786</f>
        <v>0</v>
      </c>
      <c r="D771" s="79">
        <f>Input!G786</f>
        <v>0</v>
      </c>
      <c r="E771" s="79">
        <f>Input!H786</f>
        <v>0</v>
      </c>
      <c r="F771" s="80">
        <f>Input!I786</f>
        <v>0</v>
      </c>
      <c r="G771" s="80">
        <f>Input!J786</f>
        <v>0</v>
      </c>
      <c r="H771" s="79">
        <f>Input!K786</f>
        <v>0</v>
      </c>
      <c r="I771" s="79">
        <f>Input!L786</f>
        <v>0</v>
      </c>
      <c r="J771" s="79">
        <f>Input!M786</f>
        <v>0</v>
      </c>
      <c r="K771" s="79">
        <f>Input!N786</f>
        <v>0</v>
      </c>
      <c r="L771" s="79">
        <f>Input!O786</f>
        <v>0</v>
      </c>
      <c r="M771" s="81" t="str">
        <f t="shared" si="158"/>
        <v/>
      </c>
      <c r="N771" s="82">
        <f t="shared" si="159"/>
        <v>0</v>
      </c>
      <c r="O771" s="83">
        <f>Input!C786</f>
        <v>0</v>
      </c>
      <c r="P771" s="83"/>
      <c r="R771" s="11">
        <f t="shared" ref="R771:R834" si="169">IF(AND($H771="No",$I771="No"),"E",IF(AND($H771="Yes, No Elec. Stove",$I771="No"),"F",IF(AND($H771="No",$I771="Yes"),"H",IF(AND($H771="Yes, No Elec. Stove",$I771="Yes"),"I", ))))</f>
        <v>0</v>
      </c>
      <c r="S771" s="15" t="str">
        <f t="shared" ref="S771:S834" si="170">IF(H771="Yes w/ Elec. Stove","G"," ")</f>
        <v xml:space="preserve"> </v>
      </c>
      <c r="T771" s="15"/>
      <c r="U771" s="12">
        <f t="shared" si="160"/>
        <v>0</v>
      </c>
      <c r="V771" s="12">
        <f t="shared" si="161"/>
        <v>0</v>
      </c>
      <c r="W771" s="12">
        <f t="shared" si="162"/>
        <v>0</v>
      </c>
      <c r="X771" s="12">
        <f t="shared" si="163"/>
        <v>0</v>
      </c>
      <c r="Y771" s="12">
        <f t="shared" si="164"/>
        <v>0</v>
      </c>
      <c r="Z771" s="12">
        <f t="shared" si="165"/>
        <v>0</v>
      </c>
      <c r="AA771" s="12">
        <f t="shared" si="168"/>
        <v>0</v>
      </c>
      <c r="AB771" s="12" t="str">
        <f t="shared" ref="AB771:AB834" si="171">CONCATENATE(IF(H771="Yes w/ Elec. Stove","G",R771),AA771)</f>
        <v>00</v>
      </c>
      <c r="AC771" s="85" t="e">
        <f>VLOOKUP(AB771,'AMI Ref (2)'!T:U,2,FALSE)</f>
        <v>#N/A</v>
      </c>
      <c r="AD771" s="86"/>
      <c r="AE771" s="77">
        <f>IF(AND($D771=0,$J771="Oil"),'AMI Ref (2)'!$K$5,IF(AND($D771=0,$J771="Gas"),'AMI Ref (2)'!$L$5,IF(AND($D771=0,$J771="Electric"),'AMI Ref (2)'!$M$5,IF(AND($D771=0,$J771="N/A"),0,0))))</f>
        <v>0</v>
      </c>
      <c r="AF771" s="77">
        <f>IF(AND($D771=1,$J771="Oil"),'AMI Ref (2)'!$K$6,IF(AND($D771=1,$J771="Gas"),'AMI Ref (2)'!$L$6,IF(AND($D771=1,$J771="Electric"),'AMI Ref (2)'!$M$6,IF(AND($D771=1,$J771="N/A"),0,0))))</f>
        <v>0</v>
      </c>
      <c r="AG771" s="77">
        <f>IF(AND($D771=2,$J771="Oil"),'AMI Ref (2)'!$K$7,IF(AND($D771=2,$J771="Gas"),'AMI Ref (2)'!$L$7,IF(AND($D771=2,$J771="Electric"),'AMI Ref (2)'!$M$7,IF(AND($D771=2,$J771="N/A"),0,0))))</f>
        <v>0</v>
      </c>
      <c r="AH771" s="77">
        <f>IF(AND($D771=3,$J771="Oil"),'AMI Ref (2)'!$K$8,IF(AND($D771=3,$J771="Gas"),'AMI Ref (2)'!$L$8,IF(AND($D771=3,$J771="Electric"),'AMI Ref (2)'!$M$8,IF(AND($D771=3,$J771="N/A"),0,0))))</f>
        <v>0</v>
      </c>
      <c r="AI771" s="77">
        <f>IF(AND($D771=4,$J771="Oil"),'AMI Ref (2)'!$K$9,IF(AND($D771=4,$J771="Gas"),'AMI Ref (2)'!$L$9,IF(AND($D771=4,$J771="Electric"),'AMI Ref (2)'!$M$9,IF(AND($D771=4,$J771="N/A"),0,0))))</f>
        <v>0</v>
      </c>
      <c r="AJ771" s="77">
        <f>IF(AND($D771=5,$J771="Oil"),'AMI Ref (2)'!$K$10,IF(AND($D771=5,$J771="Gas"),'AMI Ref (2)'!$L$10,IF(AND($D771=5,$J771="Electric"),'AMI Ref (2)'!$M$10,IF(AND($D771=5,$J771="N/A"),0,0))))</f>
        <v>0</v>
      </c>
      <c r="AK771" s="42"/>
      <c r="AL771" s="77">
        <f>IF(AND($D771=0,$K771="Oil"),'AMI Ref (2)'!$N$5,IF(AND($D771=0,$K771="Gas"),'AMI Ref (2)'!$O$5,IF(AND($D771=0,$K771="Electric"),'AMI Ref (2)'!$P$5,IF(AND($D771=0,$K771="N/A"),0,0))))</f>
        <v>0</v>
      </c>
      <c r="AM771" s="77">
        <f>IF(AND($D771=1,$K771="Oil"),'AMI Ref (2)'!$N$6,IF(AND($D771=1,$K771="Gas"),'AMI Ref (2)'!$O$6,IF(AND($D771=1,$K771="Electric"),'AMI Ref (2)'!$P$6,IF(AND($D771=1,$K771="N/A"),0,0))))</f>
        <v>0</v>
      </c>
      <c r="AN771" s="77">
        <f>IF(AND($D771=2,$K771="Oil"),'AMI Ref (2)'!$N$7,IF(AND($D771=2,$K771="Gas"),'AMI Ref (2)'!$O$7,IF(AND($D771=2,$K771="Electric"),'AMI Ref (2)'!$P$7,IF(AND($D771=2,$K771="N/A"),0,0))))</f>
        <v>0</v>
      </c>
      <c r="AO771" s="77">
        <f>IF(AND($D771=3,$K771="Oil"),'AMI Ref (2)'!$N$8,IF(AND($D771=3,$K771="Gas"),'AMI Ref (2)'!$O$8,IF(AND($D771=3,$K771="Electric"),'AMI Ref (2)'!$P$8,IF(AND($D771=3,$K771="N/A"),0,0))))</f>
        <v>0</v>
      </c>
      <c r="AP771" s="77">
        <f>IF(AND($D771=4,$K771="Oil"),'AMI Ref (2)'!$N$9,IF(AND($D771=4,$K771="Gas"),'AMI Ref (2)'!$O$9,IF(AND($D771=4,$K771="Electric"),'AMI Ref (2)'!$P$9,IF(AND($D771=4,$K771="N/A"),0,0))))</f>
        <v>0</v>
      </c>
      <c r="AQ771" s="77">
        <f>IF(AND($D771=5,$K771="Oil"),'AMI Ref (2)'!$N$10,IF(AND($D771=5,$K771="Gas"),'AMI Ref (2)'!$O$10,IF(AND($D771=5,$K771="Electric"),'AMI Ref (2)'!$P$10,IF(AND($D771=5,$K771="N/A"),0,0))))</f>
        <v>0</v>
      </c>
      <c r="AR771" s="86">
        <f t="shared" si="166"/>
        <v>0</v>
      </c>
      <c r="AS771" s="87" t="e">
        <f t="shared" si="167"/>
        <v>#N/A</v>
      </c>
    </row>
    <row r="772" spans="1:45" x14ac:dyDescent="0.2">
      <c r="A772" s="68">
        <v>770</v>
      </c>
      <c r="B772" s="79">
        <f>Input!E787</f>
        <v>0</v>
      </c>
      <c r="C772" s="79">
        <f>Input!F787</f>
        <v>0</v>
      </c>
      <c r="D772" s="79">
        <f>Input!G787</f>
        <v>0</v>
      </c>
      <c r="E772" s="79">
        <f>Input!H787</f>
        <v>0</v>
      </c>
      <c r="F772" s="80">
        <f>Input!I787</f>
        <v>0</v>
      </c>
      <c r="G772" s="80">
        <f>Input!J787</f>
        <v>0</v>
      </c>
      <c r="H772" s="79">
        <f>Input!K787</f>
        <v>0</v>
      </c>
      <c r="I772" s="79">
        <f>Input!L787</f>
        <v>0</v>
      </c>
      <c r="J772" s="79">
        <f>Input!M787</f>
        <v>0</v>
      </c>
      <c r="K772" s="79">
        <f>Input!N787</f>
        <v>0</v>
      </c>
      <c r="L772" s="79">
        <f>Input!O787</f>
        <v>0</v>
      </c>
      <c r="M772" s="81" t="str">
        <f t="shared" ref="M772:M835" si="172">IFERROR(IF(E772="NO","NA",IF(AND(E772="yes",C772+L772&lt;=AS772),"YES","NO")),"")</f>
        <v/>
      </c>
      <c r="N772" s="82">
        <f t="shared" ref="N772:N835" si="173">IF(G772&lt;=F772,IF(G772&gt;0%,G772,F772),F772)</f>
        <v>0</v>
      </c>
      <c r="O772" s="83">
        <f>Input!C787</f>
        <v>0</v>
      </c>
      <c r="P772" s="83"/>
      <c r="R772" s="11">
        <f t="shared" si="169"/>
        <v>0</v>
      </c>
      <c r="S772" s="15" t="str">
        <f t="shared" si="170"/>
        <v xml:space="preserve"> </v>
      </c>
      <c r="T772" s="15"/>
      <c r="U772" s="12">
        <f t="shared" ref="U772:U835" si="174">IF(AND($D772=0,$F772=0.4),22,IF(AND($D772=0,$F772=0.6),34,IF(AND($D772=0,$F772=0.8),60,IF(AND($D772=0,$F772=1.2),73,IF(AND($D772=0,$F772=1.3),85,0)))))</f>
        <v>0</v>
      </c>
      <c r="V772" s="12">
        <f t="shared" ref="V772:V835" si="175">IF(AND($D772=1,$F772=0.4),23,IF(AND($D772=1,$F772=0.6),35,IF(AND($D772=1,$F772=0.8),61,IF(AND($D772=1,$F772=1.2),74,IF(AND($D772=1,$F772=1.3),86,0)))))</f>
        <v>0</v>
      </c>
      <c r="W772" s="12">
        <f t="shared" ref="W772:W835" si="176">IF(AND($D772=2,$F772=0.4),24,IF(AND($D772=2,$F772=0.6),36,IF(AND($D772=2,$F772=0.8),62,IF(AND($D772=2,$F772=1.2),75,IF(AND($D772=2,$F772=1.3),87,0)))))</f>
        <v>0</v>
      </c>
      <c r="X772" s="12">
        <f t="shared" ref="X772:X835" si="177">IF(AND($D772=3,$F772=0.4),25,IF(AND($D772=3,$F772=0.6),37,IF(AND($D772=3,$F772=0.8),63,IF(AND($D772=3,$F772=1.2),76,IF(AND($D772=3,$F772=1.3),88,0)))))</f>
        <v>0</v>
      </c>
      <c r="Y772" s="12">
        <f t="shared" ref="Y772:Y835" si="178">IF(AND($D772=4,$F772=0.4),26,IF(AND($D772=4,$F772=0.6),38,IF(AND($D772=4,$F772=0.8),64,IF(AND($D772=4,$F772=1.2),77,IF(AND($D772=4,$F772=1.3),89,0)))))</f>
        <v>0</v>
      </c>
      <c r="Z772" s="12">
        <f t="shared" ref="Z772:Z835" si="179">IF(AND($D772=5,$F772=0.4),27,IF(AND($D772=5,$F772=0.6),39,IF(AND($D772=5,$F772=0.8),65,IF(AND($D772=5,$F772=1.2),78,IF(AND($D772=5,$F772=1.3),90,0)))))</f>
        <v>0</v>
      </c>
      <c r="AA772" s="12">
        <f t="shared" si="168"/>
        <v>0</v>
      </c>
      <c r="AB772" s="12" t="str">
        <f t="shared" si="171"/>
        <v>00</v>
      </c>
      <c r="AC772" s="85" t="e">
        <f>VLOOKUP(AB772,'AMI Ref (2)'!T:U,2,FALSE)</f>
        <v>#N/A</v>
      </c>
      <c r="AD772" s="86"/>
      <c r="AE772" s="77">
        <f>IF(AND($D772=0,$J772="Oil"),'AMI Ref (2)'!$K$5,IF(AND($D772=0,$J772="Gas"),'AMI Ref (2)'!$L$5,IF(AND($D772=0,$J772="Electric"),'AMI Ref (2)'!$M$5,IF(AND($D772=0,$J772="N/A"),0,0))))</f>
        <v>0</v>
      </c>
      <c r="AF772" s="77">
        <f>IF(AND($D772=1,$J772="Oil"),'AMI Ref (2)'!$K$6,IF(AND($D772=1,$J772="Gas"),'AMI Ref (2)'!$L$6,IF(AND($D772=1,$J772="Electric"),'AMI Ref (2)'!$M$6,IF(AND($D772=1,$J772="N/A"),0,0))))</f>
        <v>0</v>
      </c>
      <c r="AG772" s="77">
        <f>IF(AND($D772=2,$J772="Oil"),'AMI Ref (2)'!$K$7,IF(AND($D772=2,$J772="Gas"),'AMI Ref (2)'!$L$7,IF(AND($D772=2,$J772="Electric"),'AMI Ref (2)'!$M$7,IF(AND($D772=2,$J772="N/A"),0,0))))</f>
        <v>0</v>
      </c>
      <c r="AH772" s="77">
        <f>IF(AND($D772=3,$J772="Oil"),'AMI Ref (2)'!$K$8,IF(AND($D772=3,$J772="Gas"),'AMI Ref (2)'!$L$8,IF(AND($D772=3,$J772="Electric"),'AMI Ref (2)'!$M$8,IF(AND($D772=3,$J772="N/A"),0,0))))</f>
        <v>0</v>
      </c>
      <c r="AI772" s="77">
        <f>IF(AND($D772=4,$J772="Oil"),'AMI Ref (2)'!$K$9,IF(AND($D772=4,$J772="Gas"),'AMI Ref (2)'!$L$9,IF(AND($D772=4,$J772="Electric"),'AMI Ref (2)'!$M$9,IF(AND($D772=4,$J772="N/A"),0,0))))</f>
        <v>0</v>
      </c>
      <c r="AJ772" s="77">
        <f>IF(AND($D772=5,$J772="Oil"),'AMI Ref (2)'!$K$10,IF(AND($D772=5,$J772="Gas"),'AMI Ref (2)'!$L$10,IF(AND($D772=5,$J772="Electric"),'AMI Ref (2)'!$M$10,IF(AND($D772=5,$J772="N/A"),0,0))))</f>
        <v>0</v>
      </c>
      <c r="AK772" s="42"/>
      <c r="AL772" s="77">
        <f>IF(AND($D772=0,$K772="Oil"),'AMI Ref (2)'!$N$5,IF(AND($D772=0,$K772="Gas"),'AMI Ref (2)'!$O$5,IF(AND($D772=0,$K772="Electric"),'AMI Ref (2)'!$P$5,IF(AND($D772=0,$K772="N/A"),0,0))))</f>
        <v>0</v>
      </c>
      <c r="AM772" s="77">
        <f>IF(AND($D772=1,$K772="Oil"),'AMI Ref (2)'!$N$6,IF(AND($D772=1,$K772="Gas"),'AMI Ref (2)'!$O$6,IF(AND($D772=1,$K772="Electric"),'AMI Ref (2)'!$P$6,IF(AND($D772=1,$K772="N/A"),0,0))))</f>
        <v>0</v>
      </c>
      <c r="AN772" s="77">
        <f>IF(AND($D772=2,$K772="Oil"),'AMI Ref (2)'!$N$7,IF(AND($D772=2,$K772="Gas"),'AMI Ref (2)'!$O$7,IF(AND($D772=2,$K772="Electric"),'AMI Ref (2)'!$P$7,IF(AND($D772=2,$K772="N/A"),0,0))))</f>
        <v>0</v>
      </c>
      <c r="AO772" s="77">
        <f>IF(AND($D772=3,$K772="Oil"),'AMI Ref (2)'!$N$8,IF(AND($D772=3,$K772="Gas"),'AMI Ref (2)'!$O$8,IF(AND($D772=3,$K772="Electric"),'AMI Ref (2)'!$P$8,IF(AND($D772=3,$K772="N/A"),0,0))))</f>
        <v>0</v>
      </c>
      <c r="AP772" s="77">
        <f>IF(AND($D772=4,$K772="Oil"),'AMI Ref (2)'!$N$9,IF(AND($D772=4,$K772="Gas"),'AMI Ref (2)'!$O$9,IF(AND($D772=4,$K772="Electric"),'AMI Ref (2)'!$P$9,IF(AND($D772=4,$K772="N/A"),0,0))))</f>
        <v>0</v>
      </c>
      <c r="AQ772" s="77">
        <f>IF(AND($D772=5,$K772="Oil"),'AMI Ref (2)'!$N$10,IF(AND($D772=5,$K772="Gas"),'AMI Ref (2)'!$O$10,IF(AND($D772=5,$K772="Electric"),'AMI Ref (2)'!$P$10,IF(AND($D772=5,$K772="N/A"),0,0))))</f>
        <v>0</v>
      </c>
      <c r="AR772" s="86">
        <f t="shared" ref="AR772:AR835" si="180">SUM(AE772:AQ772)</f>
        <v>0</v>
      </c>
      <c r="AS772" s="87" t="e">
        <f t="shared" ref="AS772:AS835" si="181">AC772-AR772</f>
        <v>#N/A</v>
      </c>
    </row>
    <row r="773" spans="1:45" x14ac:dyDescent="0.2">
      <c r="A773" s="68">
        <v>771</v>
      </c>
      <c r="B773" s="79">
        <f>Input!E788</f>
        <v>0</v>
      </c>
      <c r="C773" s="79">
        <f>Input!F788</f>
        <v>0</v>
      </c>
      <c r="D773" s="79">
        <f>Input!G788</f>
        <v>0</v>
      </c>
      <c r="E773" s="79">
        <f>Input!H788</f>
        <v>0</v>
      </c>
      <c r="F773" s="80">
        <f>Input!I788</f>
        <v>0</v>
      </c>
      <c r="G773" s="80">
        <f>Input!J788</f>
        <v>0</v>
      </c>
      <c r="H773" s="79">
        <f>Input!K788</f>
        <v>0</v>
      </c>
      <c r="I773" s="79">
        <f>Input!L788</f>
        <v>0</v>
      </c>
      <c r="J773" s="79">
        <f>Input!M788</f>
        <v>0</v>
      </c>
      <c r="K773" s="79">
        <f>Input!N788</f>
        <v>0</v>
      </c>
      <c r="L773" s="79">
        <f>Input!O788</f>
        <v>0</v>
      </c>
      <c r="M773" s="81" t="str">
        <f t="shared" si="172"/>
        <v/>
      </c>
      <c r="N773" s="82">
        <f t="shared" si="173"/>
        <v>0</v>
      </c>
      <c r="O773" s="83">
        <f>Input!C788</f>
        <v>0</v>
      </c>
      <c r="P773" s="83"/>
      <c r="R773" s="11">
        <f t="shared" si="169"/>
        <v>0</v>
      </c>
      <c r="S773" s="15" t="str">
        <f t="shared" si="170"/>
        <v xml:space="preserve"> </v>
      </c>
      <c r="T773" s="15"/>
      <c r="U773" s="12">
        <f t="shared" si="174"/>
        <v>0</v>
      </c>
      <c r="V773" s="12">
        <f t="shared" si="175"/>
        <v>0</v>
      </c>
      <c r="W773" s="12">
        <f t="shared" si="176"/>
        <v>0</v>
      </c>
      <c r="X773" s="12">
        <f t="shared" si="177"/>
        <v>0</v>
      </c>
      <c r="Y773" s="12">
        <f t="shared" si="178"/>
        <v>0</v>
      </c>
      <c r="Z773" s="12">
        <f t="shared" si="179"/>
        <v>0</v>
      </c>
      <c r="AA773" s="12">
        <f t="shared" si="168"/>
        <v>0</v>
      </c>
      <c r="AB773" s="12" t="str">
        <f t="shared" si="171"/>
        <v>00</v>
      </c>
      <c r="AC773" s="85" t="e">
        <f>VLOOKUP(AB773,'AMI Ref (2)'!T:U,2,FALSE)</f>
        <v>#N/A</v>
      </c>
      <c r="AD773" s="86"/>
      <c r="AE773" s="77">
        <f>IF(AND($D773=0,$J773="Oil"),'AMI Ref (2)'!$K$5,IF(AND($D773=0,$J773="Gas"),'AMI Ref (2)'!$L$5,IF(AND($D773=0,$J773="Electric"),'AMI Ref (2)'!$M$5,IF(AND($D773=0,$J773="N/A"),0,0))))</f>
        <v>0</v>
      </c>
      <c r="AF773" s="77">
        <f>IF(AND($D773=1,$J773="Oil"),'AMI Ref (2)'!$K$6,IF(AND($D773=1,$J773="Gas"),'AMI Ref (2)'!$L$6,IF(AND($D773=1,$J773="Electric"),'AMI Ref (2)'!$M$6,IF(AND($D773=1,$J773="N/A"),0,0))))</f>
        <v>0</v>
      </c>
      <c r="AG773" s="77">
        <f>IF(AND($D773=2,$J773="Oil"),'AMI Ref (2)'!$K$7,IF(AND($D773=2,$J773="Gas"),'AMI Ref (2)'!$L$7,IF(AND($D773=2,$J773="Electric"),'AMI Ref (2)'!$M$7,IF(AND($D773=2,$J773="N/A"),0,0))))</f>
        <v>0</v>
      </c>
      <c r="AH773" s="77">
        <f>IF(AND($D773=3,$J773="Oil"),'AMI Ref (2)'!$K$8,IF(AND($D773=3,$J773="Gas"),'AMI Ref (2)'!$L$8,IF(AND($D773=3,$J773="Electric"),'AMI Ref (2)'!$M$8,IF(AND($D773=3,$J773="N/A"),0,0))))</f>
        <v>0</v>
      </c>
      <c r="AI773" s="77">
        <f>IF(AND($D773=4,$J773="Oil"),'AMI Ref (2)'!$K$9,IF(AND($D773=4,$J773="Gas"),'AMI Ref (2)'!$L$9,IF(AND($D773=4,$J773="Electric"),'AMI Ref (2)'!$M$9,IF(AND($D773=4,$J773="N/A"),0,0))))</f>
        <v>0</v>
      </c>
      <c r="AJ773" s="77">
        <f>IF(AND($D773=5,$J773="Oil"),'AMI Ref (2)'!$K$10,IF(AND($D773=5,$J773="Gas"),'AMI Ref (2)'!$L$10,IF(AND($D773=5,$J773="Electric"),'AMI Ref (2)'!$M$10,IF(AND($D773=5,$J773="N/A"),0,0))))</f>
        <v>0</v>
      </c>
      <c r="AK773" s="42"/>
      <c r="AL773" s="77">
        <f>IF(AND($D773=0,$K773="Oil"),'AMI Ref (2)'!$N$5,IF(AND($D773=0,$K773="Gas"),'AMI Ref (2)'!$O$5,IF(AND($D773=0,$K773="Electric"),'AMI Ref (2)'!$P$5,IF(AND($D773=0,$K773="N/A"),0,0))))</f>
        <v>0</v>
      </c>
      <c r="AM773" s="77">
        <f>IF(AND($D773=1,$K773="Oil"),'AMI Ref (2)'!$N$6,IF(AND($D773=1,$K773="Gas"),'AMI Ref (2)'!$O$6,IF(AND($D773=1,$K773="Electric"),'AMI Ref (2)'!$P$6,IF(AND($D773=1,$K773="N/A"),0,0))))</f>
        <v>0</v>
      </c>
      <c r="AN773" s="77">
        <f>IF(AND($D773=2,$K773="Oil"),'AMI Ref (2)'!$N$7,IF(AND($D773=2,$K773="Gas"),'AMI Ref (2)'!$O$7,IF(AND($D773=2,$K773="Electric"),'AMI Ref (2)'!$P$7,IF(AND($D773=2,$K773="N/A"),0,0))))</f>
        <v>0</v>
      </c>
      <c r="AO773" s="77">
        <f>IF(AND($D773=3,$K773="Oil"),'AMI Ref (2)'!$N$8,IF(AND($D773=3,$K773="Gas"),'AMI Ref (2)'!$O$8,IF(AND($D773=3,$K773="Electric"),'AMI Ref (2)'!$P$8,IF(AND($D773=3,$K773="N/A"),0,0))))</f>
        <v>0</v>
      </c>
      <c r="AP773" s="77">
        <f>IF(AND($D773=4,$K773="Oil"),'AMI Ref (2)'!$N$9,IF(AND($D773=4,$K773="Gas"),'AMI Ref (2)'!$O$9,IF(AND($D773=4,$K773="Electric"),'AMI Ref (2)'!$P$9,IF(AND($D773=4,$K773="N/A"),0,0))))</f>
        <v>0</v>
      </c>
      <c r="AQ773" s="77">
        <f>IF(AND($D773=5,$K773="Oil"),'AMI Ref (2)'!$N$10,IF(AND($D773=5,$K773="Gas"),'AMI Ref (2)'!$O$10,IF(AND($D773=5,$K773="Electric"),'AMI Ref (2)'!$P$10,IF(AND($D773=5,$K773="N/A"),0,0))))</f>
        <v>0</v>
      </c>
      <c r="AR773" s="86">
        <f t="shared" si="180"/>
        <v>0</v>
      </c>
      <c r="AS773" s="87" t="e">
        <f t="shared" si="181"/>
        <v>#N/A</v>
      </c>
    </row>
    <row r="774" spans="1:45" x14ac:dyDescent="0.2">
      <c r="A774" s="68">
        <v>772</v>
      </c>
      <c r="B774" s="79">
        <f>Input!E789</f>
        <v>0</v>
      </c>
      <c r="C774" s="79">
        <f>Input!F789</f>
        <v>0</v>
      </c>
      <c r="D774" s="79">
        <f>Input!G789</f>
        <v>0</v>
      </c>
      <c r="E774" s="79">
        <f>Input!H789</f>
        <v>0</v>
      </c>
      <c r="F774" s="80">
        <f>Input!I789</f>
        <v>0</v>
      </c>
      <c r="G774" s="80">
        <f>Input!J789</f>
        <v>0</v>
      </c>
      <c r="H774" s="79">
        <f>Input!K789</f>
        <v>0</v>
      </c>
      <c r="I774" s="79">
        <f>Input!L789</f>
        <v>0</v>
      </c>
      <c r="J774" s="79">
        <f>Input!M789</f>
        <v>0</v>
      </c>
      <c r="K774" s="79">
        <f>Input!N789</f>
        <v>0</v>
      </c>
      <c r="L774" s="79">
        <f>Input!O789</f>
        <v>0</v>
      </c>
      <c r="M774" s="81" t="str">
        <f t="shared" si="172"/>
        <v/>
      </c>
      <c r="N774" s="82">
        <f t="shared" si="173"/>
        <v>0</v>
      </c>
      <c r="O774" s="83">
        <f>Input!C789</f>
        <v>0</v>
      </c>
      <c r="P774" s="83"/>
      <c r="R774" s="11">
        <f t="shared" si="169"/>
        <v>0</v>
      </c>
      <c r="S774" s="15" t="str">
        <f t="shared" si="170"/>
        <v xml:space="preserve"> </v>
      </c>
      <c r="T774" s="15"/>
      <c r="U774" s="12">
        <f t="shared" si="174"/>
        <v>0</v>
      </c>
      <c r="V774" s="12">
        <f t="shared" si="175"/>
        <v>0</v>
      </c>
      <c r="W774" s="12">
        <f t="shared" si="176"/>
        <v>0</v>
      </c>
      <c r="X774" s="12">
        <f t="shared" si="177"/>
        <v>0</v>
      </c>
      <c r="Y774" s="12">
        <f t="shared" si="178"/>
        <v>0</v>
      </c>
      <c r="Z774" s="12">
        <f t="shared" si="179"/>
        <v>0</v>
      </c>
      <c r="AA774" s="12">
        <f t="shared" si="168"/>
        <v>0</v>
      </c>
      <c r="AB774" s="12" t="str">
        <f t="shared" si="171"/>
        <v>00</v>
      </c>
      <c r="AC774" s="85" t="e">
        <f>VLOOKUP(AB774,'AMI Ref (2)'!T:U,2,FALSE)</f>
        <v>#N/A</v>
      </c>
      <c r="AD774" s="86"/>
      <c r="AE774" s="77">
        <f>IF(AND($D774=0,$J774="Oil"),'AMI Ref (2)'!$K$5,IF(AND($D774=0,$J774="Gas"),'AMI Ref (2)'!$L$5,IF(AND($D774=0,$J774="Electric"),'AMI Ref (2)'!$M$5,IF(AND($D774=0,$J774="N/A"),0,0))))</f>
        <v>0</v>
      </c>
      <c r="AF774" s="77">
        <f>IF(AND($D774=1,$J774="Oil"),'AMI Ref (2)'!$K$6,IF(AND($D774=1,$J774="Gas"),'AMI Ref (2)'!$L$6,IF(AND($D774=1,$J774="Electric"),'AMI Ref (2)'!$M$6,IF(AND($D774=1,$J774="N/A"),0,0))))</f>
        <v>0</v>
      </c>
      <c r="AG774" s="77">
        <f>IF(AND($D774=2,$J774="Oil"),'AMI Ref (2)'!$K$7,IF(AND($D774=2,$J774="Gas"),'AMI Ref (2)'!$L$7,IF(AND($D774=2,$J774="Electric"),'AMI Ref (2)'!$M$7,IF(AND($D774=2,$J774="N/A"),0,0))))</f>
        <v>0</v>
      </c>
      <c r="AH774" s="77">
        <f>IF(AND($D774=3,$J774="Oil"),'AMI Ref (2)'!$K$8,IF(AND($D774=3,$J774="Gas"),'AMI Ref (2)'!$L$8,IF(AND($D774=3,$J774="Electric"),'AMI Ref (2)'!$M$8,IF(AND($D774=3,$J774="N/A"),0,0))))</f>
        <v>0</v>
      </c>
      <c r="AI774" s="77">
        <f>IF(AND($D774=4,$J774="Oil"),'AMI Ref (2)'!$K$9,IF(AND($D774=4,$J774="Gas"),'AMI Ref (2)'!$L$9,IF(AND($D774=4,$J774="Electric"),'AMI Ref (2)'!$M$9,IF(AND($D774=4,$J774="N/A"),0,0))))</f>
        <v>0</v>
      </c>
      <c r="AJ774" s="77">
        <f>IF(AND($D774=5,$J774="Oil"),'AMI Ref (2)'!$K$10,IF(AND($D774=5,$J774="Gas"),'AMI Ref (2)'!$L$10,IF(AND($D774=5,$J774="Electric"),'AMI Ref (2)'!$M$10,IF(AND($D774=5,$J774="N/A"),0,0))))</f>
        <v>0</v>
      </c>
      <c r="AK774" s="42"/>
      <c r="AL774" s="77">
        <f>IF(AND($D774=0,$K774="Oil"),'AMI Ref (2)'!$N$5,IF(AND($D774=0,$K774="Gas"),'AMI Ref (2)'!$O$5,IF(AND($D774=0,$K774="Electric"),'AMI Ref (2)'!$P$5,IF(AND($D774=0,$K774="N/A"),0,0))))</f>
        <v>0</v>
      </c>
      <c r="AM774" s="77">
        <f>IF(AND($D774=1,$K774="Oil"),'AMI Ref (2)'!$N$6,IF(AND($D774=1,$K774="Gas"),'AMI Ref (2)'!$O$6,IF(AND($D774=1,$K774="Electric"),'AMI Ref (2)'!$P$6,IF(AND($D774=1,$K774="N/A"),0,0))))</f>
        <v>0</v>
      </c>
      <c r="AN774" s="77">
        <f>IF(AND($D774=2,$K774="Oil"),'AMI Ref (2)'!$N$7,IF(AND($D774=2,$K774="Gas"),'AMI Ref (2)'!$O$7,IF(AND($D774=2,$K774="Electric"),'AMI Ref (2)'!$P$7,IF(AND($D774=2,$K774="N/A"),0,0))))</f>
        <v>0</v>
      </c>
      <c r="AO774" s="77">
        <f>IF(AND($D774=3,$K774="Oil"),'AMI Ref (2)'!$N$8,IF(AND($D774=3,$K774="Gas"),'AMI Ref (2)'!$O$8,IF(AND($D774=3,$K774="Electric"),'AMI Ref (2)'!$P$8,IF(AND($D774=3,$K774="N/A"),0,0))))</f>
        <v>0</v>
      </c>
      <c r="AP774" s="77">
        <f>IF(AND($D774=4,$K774="Oil"),'AMI Ref (2)'!$N$9,IF(AND($D774=4,$K774="Gas"),'AMI Ref (2)'!$O$9,IF(AND($D774=4,$K774="Electric"),'AMI Ref (2)'!$P$9,IF(AND($D774=4,$K774="N/A"),0,0))))</f>
        <v>0</v>
      </c>
      <c r="AQ774" s="77">
        <f>IF(AND($D774=5,$K774="Oil"),'AMI Ref (2)'!$N$10,IF(AND($D774=5,$K774="Gas"),'AMI Ref (2)'!$O$10,IF(AND($D774=5,$K774="Electric"),'AMI Ref (2)'!$P$10,IF(AND($D774=5,$K774="N/A"),0,0))))</f>
        <v>0</v>
      </c>
      <c r="AR774" s="86">
        <f t="shared" si="180"/>
        <v>0</v>
      </c>
      <c r="AS774" s="87" t="e">
        <f t="shared" si="181"/>
        <v>#N/A</v>
      </c>
    </row>
    <row r="775" spans="1:45" x14ac:dyDescent="0.2">
      <c r="A775" s="68">
        <v>773</v>
      </c>
      <c r="B775" s="79">
        <f>Input!E790</f>
        <v>0</v>
      </c>
      <c r="C775" s="79">
        <f>Input!F790</f>
        <v>0</v>
      </c>
      <c r="D775" s="79">
        <f>Input!G790</f>
        <v>0</v>
      </c>
      <c r="E775" s="79">
        <f>Input!H790</f>
        <v>0</v>
      </c>
      <c r="F775" s="80">
        <f>Input!I790</f>
        <v>0</v>
      </c>
      <c r="G775" s="80">
        <f>Input!J790</f>
        <v>0</v>
      </c>
      <c r="H775" s="79">
        <f>Input!K790</f>
        <v>0</v>
      </c>
      <c r="I775" s="79">
        <f>Input!L790</f>
        <v>0</v>
      </c>
      <c r="J775" s="79">
        <f>Input!M790</f>
        <v>0</v>
      </c>
      <c r="K775" s="79">
        <f>Input!N790</f>
        <v>0</v>
      </c>
      <c r="L775" s="79">
        <f>Input!O790</f>
        <v>0</v>
      </c>
      <c r="M775" s="81" t="str">
        <f t="shared" si="172"/>
        <v/>
      </c>
      <c r="N775" s="82">
        <f t="shared" si="173"/>
        <v>0</v>
      </c>
      <c r="O775" s="83">
        <f>Input!C790</f>
        <v>0</v>
      </c>
      <c r="P775" s="83"/>
      <c r="R775" s="11">
        <f t="shared" si="169"/>
        <v>0</v>
      </c>
      <c r="S775" s="15" t="str">
        <f t="shared" si="170"/>
        <v xml:space="preserve"> </v>
      </c>
      <c r="T775" s="15"/>
      <c r="U775" s="12">
        <f t="shared" si="174"/>
        <v>0</v>
      </c>
      <c r="V775" s="12">
        <f t="shared" si="175"/>
        <v>0</v>
      </c>
      <c r="W775" s="12">
        <f t="shared" si="176"/>
        <v>0</v>
      </c>
      <c r="X775" s="12">
        <f t="shared" si="177"/>
        <v>0</v>
      </c>
      <c r="Y775" s="12">
        <f t="shared" si="178"/>
        <v>0</v>
      </c>
      <c r="Z775" s="12">
        <f t="shared" si="179"/>
        <v>0</v>
      </c>
      <c r="AA775" s="12">
        <f t="shared" si="168"/>
        <v>0</v>
      </c>
      <c r="AB775" s="12" t="str">
        <f t="shared" si="171"/>
        <v>00</v>
      </c>
      <c r="AC775" s="85" t="e">
        <f>VLOOKUP(AB775,'AMI Ref (2)'!T:U,2,FALSE)</f>
        <v>#N/A</v>
      </c>
      <c r="AD775" s="86"/>
      <c r="AE775" s="77">
        <f>IF(AND($D775=0,$J775="Oil"),'AMI Ref (2)'!$K$5,IF(AND($D775=0,$J775="Gas"),'AMI Ref (2)'!$L$5,IF(AND($D775=0,$J775="Electric"),'AMI Ref (2)'!$M$5,IF(AND($D775=0,$J775="N/A"),0,0))))</f>
        <v>0</v>
      </c>
      <c r="AF775" s="77">
        <f>IF(AND($D775=1,$J775="Oil"),'AMI Ref (2)'!$K$6,IF(AND($D775=1,$J775="Gas"),'AMI Ref (2)'!$L$6,IF(AND($D775=1,$J775="Electric"),'AMI Ref (2)'!$M$6,IF(AND($D775=1,$J775="N/A"),0,0))))</f>
        <v>0</v>
      </c>
      <c r="AG775" s="77">
        <f>IF(AND($D775=2,$J775="Oil"),'AMI Ref (2)'!$K$7,IF(AND($D775=2,$J775="Gas"),'AMI Ref (2)'!$L$7,IF(AND($D775=2,$J775="Electric"),'AMI Ref (2)'!$M$7,IF(AND($D775=2,$J775="N/A"),0,0))))</f>
        <v>0</v>
      </c>
      <c r="AH775" s="77">
        <f>IF(AND($D775=3,$J775="Oil"),'AMI Ref (2)'!$K$8,IF(AND($D775=3,$J775="Gas"),'AMI Ref (2)'!$L$8,IF(AND($D775=3,$J775="Electric"),'AMI Ref (2)'!$M$8,IF(AND($D775=3,$J775="N/A"),0,0))))</f>
        <v>0</v>
      </c>
      <c r="AI775" s="77">
        <f>IF(AND($D775=4,$J775="Oil"),'AMI Ref (2)'!$K$9,IF(AND($D775=4,$J775="Gas"),'AMI Ref (2)'!$L$9,IF(AND($D775=4,$J775="Electric"),'AMI Ref (2)'!$M$9,IF(AND($D775=4,$J775="N/A"),0,0))))</f>
        <v>0</v>
      </c>
      <c r="AJ775" s="77">
        <f>IF(AND($D775=5,$J775="Oil"),'AMI Ref (2)'!$K$10,IF(AND($D775=5,$J775="Gas"),'AMI Ref (2)'!$L$10,IF(AND($D775=5,$J775="Electric"),'AMI Ref (2)'!$M$10,IF(AND($D775=5,$J775="N/A"),0,0))))</f>
        <v>0</v>
      </c>
      <c r="AK775" s="42"/>
      <c r="AL775" s="77">
        <f>IF(AND($D775=0,$K775="Oil"),'AMI Ref (2)'!$N$5,IF(AND($D775=0,$K775="Gas"),'AMI Ref (2)'!$O$5,IF(AND($D775=0,$K775="Electric"),'AMI Ref (2)'!$P$5,IF(AND($D775=0,$K775="N/A"),0,0))))</f>
        <v>0</v>
      </c>
      <c r="AM775" s="77">
        <f>IF(AND($D775=1,$K775="Oil"),'AMI Ref (2)'!$N$6,IF(AND($D775=1,$K775="Gas"),'AMI Ref (2)'!$O$6,IF(AND($D775=1,$K775="Electric"),'AMI Ref (2)'!$P$6,IF(AND($D775=1,$K775="N/A"),0,0))))</f>
        <v>0</v>
      </c>
      <c r="AN775" s="77">
        <f>IF(AND($D775=2,$K775="Oil"),'AMI Ref (2)'!$N$7,IF(AND($D775=2,$K775="Gas"),'AMI Ref (2)'!$O$7,IF(AND($D775=2,$K775="Electric"),'AMI Ref (2)'!$P$7,IF(AND($D775=2,$K775="N/A"),0,0))))</f>
        <v>0</v>
      </c>
      <c r="AO775" s="77">
        <f>IF(AND($D775=3,$K775="Oil"),'AMI Ref (2)'!$N$8,IF(AND($D775=3,$K775="Gas"),'AMI Ref (2)'!$O$8,IF(AND($D775=3,$K775="Electric"),'AMI Ref (2)'!$P$8,IF(AND($D775=3,$K775="N/A"),0,0))))</f>
        <v>0</v>
      </c>
      <c r="AP775" s="77">
        <f>IF(AND($D775=4,$K775="Oil"),'AMI Ref (2)'!$N$9,IF(AND($D775=4,$K775="Gas"),'AMI Ref (2)'!$O$9,IF(AND($D775=4,$K775="Electric"),'AMI Ref (2)'!$P$9,IF(AND($D775=4,$K775="N/A"),0,0))))</f>
        <v>0</v>
      </c>
      <c r="AQ775" s="77">
        <f>IF(AND($D775=5,$K775="Oil"),'AMI Ref (2)'!$N$10,IF(AND($D775=5,$K775="Gas"),'AMI Ref (2)'!$O$10,IF(AND($D775=5,$K775="Electric"),'AMI Ref (2)'!$P$10,IF(AND($D775=5,$K775="N/A"),0,0))))</f>
        <v>0</v>
      </c>
      <c r="AR775" s="86">
        <f t="shared" si="180"/>
        <v>0</v>
      </c>
      <c r="AS775" s="87" t="e">
        <f t="shared" si="181"/>
        <v>#N/A</v>
      </c>
    </row>
    <row r="776" spans="1:45" x14ac:dyDescent="0.2">
      <c r="A776" s="68">
        <v>774</v>
      </c>
      <c r="B776" s="79">
        <f>Input!E791</f>
        <v>0</v>
      </c>
      <c r="C776" s="79">
        <f>Input!F791</f>
        <v>0</v>
      </c>
      <c r="D776" s="79">
        <f>Input!G791</f>
        <v>0</v>
      </c>
      <c r="E776" s="79">
        <f>Input!H791</f>
        <v>0</v>
      </c>
      <c r="F776" s="80">
        <f>Input!I791</f>
        <v>0</v>
      </c>
      <c r="G776" s="80">
        <f>Input!J791</f>
        <v>0</v>
      </c>
      <c r="H776" s="79">
        <f>Input!K791</f>
        <v>0</v>
      </c>
      <c r="I776" s="79">
        <f>Input!L791</f>
        <v>0</v>
      </c>
      <c r="J776" s="79">
        <f>Input!M791</f>
        <v>0</v>
      </c>
      <c r="K776" s="79">
        <f>Input!N791</f>
        <v>0</v>
      </c>
      <c r="L776" s="79">
        <f>Input!O791</f>
        <v>0</v>
      </c>
      <c r="M776" s="81" t="str">
        <f t="shared" si="172"/>
        <v/>
      </c>
      <c r="N776" s="82">
        <f t="shared" si="173"/>
        <v>0</v>
      </c>
      <c r="O776" s="83">
        <f>Input!C791</f>
        <v>0</v>
      </c>
      <c r="P776" s="83"/>
      <c r="R776" s="11">
        <f t="shared" si="169"/>
        <v>0</v>
      </c>
      <c r="S776" s="15" t="str">
        <f t="shared" si="170"/>
        <v xml:space="preserve"> </v>
      </c>
      <c r="T776" s="15"/>
      <c r="U776" s="12">
        <f t="shared" si="174"/>
        <v>0</v>
      </c>
      <c r="V776" s="12">
        <f t="shared" si="175"/>
        <v>0</v>
      </c>
      <c r="W776" s="12">
        <f t="shared" si="176"/>
        <v>0</v>
      </c>
      <c r="X776" s="12">
        <f t="shared" si="177"/>
        <v>0</v>
      </c>
      <c r="Y776" s="12">
        <f t="shared" si="178"/>
        <v>0</v>
      </c>
      <c r="Z776" s="12">
        <f t="shared" si="179"/>
        <v>0</v>
      </c>
      <c r="AA776" s="12">
        <f t="shared" si="168"/>
        <v>0</v>
      </c>
      <c r="AB776" s="12" t="str">
        <f t="shared" si="171"/>
        <v>00</v>
      </c>
      <c r="AC776" s="85" t="e">
        <f>VLOOKUP(AB776,'AMI Ref (2)'!T:U,2,FALSE)</f>
        <v>#N/A</v>
      </c>
      <c r="AD776" s="86"/>
      <c r="AE776" s="77">
        <f>IF(AND($D776=0,$J776="Oil"),'AMI Ref (2)'!$K$5,IF(AND($D776=0,$J776="Gas"),'AMI Ref (2)'!$L$5,IF(AND($D776=0,$J776="Electric"),'AMI Ref (2)'!$M$5,IF(AND($D776=0,$J776="N/A"),0,0))))</f>
        <v>0</v>
      </c>
      <c r="AF776" s="77">
        <f>IF(AND($D776=1,$J776="Oil"),'AMI Ref (2)'!$K$6,IF(AND($D776=1,$J776="Gas"),'AMI Ref (2)'!$L$6,IF(AND($D776=1,$J776="Electric"),'AMI Ref (2)'!$M$6,IF(AND($D776=1,$J776="N/A"),0,0))))</f>
        <v>0</v>
      </c>
      <c r="AG776" s="77">
        <f>IF(AND($D776=2,$J776="Oil"),'AMI Ref (2)'!$K$7,IF(AND($D776=2,$J776="Gas"),'AMI Ref (2)'!$L$7,IF(AND($D776=2,$J776="Electric"),'AMI Ref (2)'!$M$7,IF(AND($D776=2,$J776="N/A"),0,0))))</f>
        <v>0</v>
      </c>
      <c r="AH776" s="77">
        <f>IF(AND($D776=3,$J776="Oil"),'AMI Ref (2)'!$K$8,IF(AND($D776=3,$J776="Gas"),'AMI Ref (2)'!$L$8,IF(AND($D776=3,$J776="Electric"),'AMI Ref (2)'!$M$8,IF(AND($D776=3,$J776="N/A"),0,0))))</f>
        <v>0</v>
      </c>
      <c r="AI776" s="77">
        <f>IF(AND($D776=4,$J776="Oil"),'AMI Ref (2)'!$K$9,IF(AND($D776=4,$J776="Gas"),'AMI Ref (2)'!$L$9,IF(AND($D776=4,$J776="Electric"),'AMI Ref (2)'!$M$9,IF(AND($D776=4,$J776="N/A"),0,0))))</f>
        <v>0</v>
      </c>
      <c r="AJ776" s="77">
        <f>IF(AND($D776=5,$J776="Oil"),'AMI Ref (2)'!$K$10,IF(AND($D776=5,$J776="Gas"),'AMI Ref (2)'!$L$10,IF(AND($D776=5,$J776="Electric"),'AMI Ref (2)'!$M$10,IF(AND($D776=5,$J776="N/A"),0,0))))</f>
        <v>0</v>
      </c>
      <c r="AK776" s="42"/>
      <c r="AL776" s="77">
        <f>IF(AND($D776=0,$K776="Oil"),'AMI Ref (2)'!$N$5,IF(AND($D776=0,$K776="Gas"),'AMI Ref (2)'!$O$5,IF(AND($D776=0,$K776="Electric"),'AMI Ref (2)'!$P$5,IF(AND($D776=0,$K776="N/A"),0,0))))</f>
        <v>0</v>
      </c>
      <c r="AM776" s="77">
        <f>IF(AND($D776=1,$K776="Oil"),'AMI Ref (2)'!$N$6,IF(AND($D776=1,$K776="Gas"),'AMI Ref (2)'!$O$6,IF(AND($D776=1,$K776="Electric"),'AMI Ref (2)'!$P$6,IF(AND($D776=1,$K776="N/A"),0,0))))</f>
        <v>0</v>
      </c>
      <c r="AN776" s="77">
        <f>IF(AND($D776=2,$K776="Oil"),'AMI Ref (2)'!$N$7,IF(AND($D776=2,$K776="Gas"),'AMI Ref (2)'!$O$7,IF(AND($D776=2,$K776="Electric"),'AMI Ref (2)'!$P$7,IF(AND($D776=2,$K776="N/A"),0,0))))</f>
        <v>0</v>
      </c>
      <c r="AO776" s="77">
        <f>IF(AND($D776=3,$K776="Oil"),'AMI Ref (2)'!$N$8,IF(AND($D776=3,$K776="Gas"),'AMI Ref (2)'!$O$8,IF(AND($D776=3,$K776="Electric"),'AMI Ref (2)'!$P$8,IF(AND($D776=3,$K776="N/A"),0,0))))</f>
        <v>0</v>
      </c>
      <c r="AP776" s="77">
        <f>IF(AND($D776=4,$K776="Oil"),'AMI Ref (2)'!$N$9,IF(AND($D776=4,$K776="Gas"),'AMI Ref (2)'!$O$9,IF(AND($D776=4,$K776="Electric"),'AMI Ref (2)'!$P$9,IF(AND($D776=4,$K776="N/A"),0,0))))</f>
        <v>0</v>
      </c>
      <c r="AQ776" s="77">
        <f>IF(AND($D776=5,$K776="Oil"),'AMI Ref (2)'!$N$10,IF(AND($D776=5,$K776="Gas"),'AMI Ref (2)'!$O$10,IF(AND($D776=5,$K776="Electric"),'AMI Ref (2)'!$P$10,IF(AND($D776=5,$K776="N/A"),0,0))))</f>
        <v>0</v>
      </c>
      <c r="AR776" s="86">
        <f t="shared" si="180"/>
        <v>0</v>
      </c>
      <c r="AS776" s="87" t="e">
        <f t="shared" si="181"/>
        <v>#N/A</v>
      </c>
    </row>
    <row r="777" spans="1:45" x14ac:dyDescent="0.2">
      <c r="A777" s="68">
        <v>775</v>
      </c>
      <c r="B777" s="79">
        <f>Input!E792</f>
        <v>0</v>
      </c>
      <c r="C777" s="79">
        <f>Input!F792</f>
        <v>0</v>
      </c>
      <c r="D777" s="79">
        <f>Input!G792</f>
        <v>0</v>
      </c>
      <c r="E777" s="79">
        <f>Input!H792</f>
        <v>0</v>
      </c>
      <c r="F777" s="80">
        <f>Input!I792</f>
        <v>0</v>
      </c>
      <c r="G777" s="80">
        <f>Input!J792</f>
        <v>0</v>
      </c>
      <c r="H777" s="79">
        <f>Input!K792</f>
        <v>0</v>
      </c>
      <c r="I777" s="79">
        <f>Input!L792</f>
        <v>0</v>
      </c>
      <c r="J777" s="79">
        <f>Input!M792</f>
        <v>0</v>
      </c>
      <c r="K777" s="79">
        <f>Input!N792</f>
        <v>0</v>
      </c>
      <c r="L777" s="79">
        <f>Input!O792</f>
        <v>0</v>
      </c>
      <c r="M777" s="81" t="str">
        <f t="shared" si="172"/>
        <v/>
      </c>
      <c r="N777" s="82">
        <f t="shared" si="173"/>
        <v>0</v>
      </c>
      <c r="O777" s="83">
        <f>Input!C792</f>
        <v>0</v>
      </c>
      <c r="P777" s="83"/>
      <c r="R777" s="11">
        <f t="shared" si="169"/>
        <v>0</v>
      </c>
      <c r="S777" s="15" t="str">
        <f t="shared" si="170"/>
        <v xml:space="preserve"> </v>
      </c>
      <c r="T777" s="15"/>
      <c r="U777" s="12">
        <f t="shared" si="174"/>
        <v>0</v>
      </c>
      <c r="V777" s="12">
        <f t="shared" si="175"/>
        <v>0</v>
      </c>
      <c r="W777" s="12">
        <f t="shared" si="176"/>
        <v>0</v>
      </c>
      <c r="X777" s="12">
        <f t="shared" si="177"/>
        <v>0</v>
      </c>
      <c r="Y777" s="12">
        <f t="shared" si="178"/>
        <v>0</v>
      </c>
      <c r="Z777" s="12">
        <f t="shared" si="179"/>
        <v>0</v>
      </c>
      <c r="AA777" s="12">
        <f t="shared" si="168"/>
        <v>0</v>
      </c>
      <c r="AB777" s="12" t="str">
        <f t="shared" si="171"/>
        <v>00</v>
      </c>
      <c r="AC777" s="85" t="e">
        <f>VLOOKUP(AB777,'AMI Ref (2)'!T:U,2,FALSE)</f>
        <v>#N/A</v>
      </c>
      <c r="AD777" s="86"/>
      <c r="AE777" s="77">
        <f>IF(AND($D777=0,$J777="Oil"),'AMI Ref (2)'!$K$5,IF(AND($D777=0,$J777="Gas"),'AMI Ref (2)'!$L$5,IF(AND($D777=0,$J777="Electric"),'AMI Ref (2)'!$M$5,IF(AND($D777=0,$J777="N/A"),0,0))))</f>
        <v>0</v>
      </c>
      <c r="AF777" s="77">
        <f>IF(AND($D777=1,$J777="Oil"),'AMI Ref (2)'!$K$6,IF(AND($D777=1,$J777="Gas"),'AMI Ref (2)'!$L$6,IF(AND($D777=1,$J777="Electric"),'AMI Ref (2)'!$M$6,IF(AND($D777=1,$J777="N/A"),0,0))))</f>
        <v>0</v>
      </c>
      <c r="AG777" s="77">
        <f>IF(AND($D777=2,$J777="Oil"),'AMI Ref (2)'!$K$7,IF(AND($D777=2,$J777="Gas"),'AMI Ref (2)'!$L$7,IF(AND($D777=2,$J777="Electric"),'AMI Ref (2)'!$M$7,IF(AND($D777=2,$J777="N/A"),0,0))))</f>
        <v>0</v>
      </c>
      <c r="AH777" s="77">
        <f>IF(AND($D777=3,$J777="Oil"),'AMI Ref (2)'!$K$8,IF(AND($D777=3,$J777="Gas"),'AMI Ref (2)'!$L$8,IF(AND($D777=3,$J777="Electric"),'AMI Ref (2)'!$M$8,IF(AND($D777=3,$J777="N/A"),0,0))))</f>
        <v>0</v>
      </c>
      <c r="AI777" s="77">
        <f>IF(AND($D777=4,$J777="Oil"),'AMI Ref (2)'!$K$9,IF(AND($D777=4,$J777="Gas"),'AMI Ref (2)'!$L$9,IF(AND($D777=4,$J777="Electric"),'AMI Ref (2)'!$M$9,IF(AND($D777=4,$J777="N/A"),0,0))))</f>
        <v>0</v>
      </c>
      <c r="AJ777" s="77">
        <f>IF(AND($D777=5,$J777="Oil"),'AMI Ref (2)'!$K$10,IF(AND($D777=5,$J777="Gas"),'AMI Ref (2)'!$L$10,IF(AND($D777=5,$J777="Electric"),'AMI Ref (2)'!$M$10,IF(AND($D777=5,$J777="N/A"),0,0))))</f>
        <v>0</v>
      </c>
      <c r="AK777" s="42"/>
      <c r="AL777" s="77">
        <f>IF(AND($D777=0,$K777="Oil"),'AMI Ref (2)'!$N$5,IF(AND($D777=0,$K777="Gas"),'AMI Ref (2)'!$O$5,IF(AND($D777=0,$K777="Electric"),'AMI Ref (2)'!$P$5,IF(AND($D777=0,$K777="N/A"),0,0))))</f>
        <v>0</v>
      </c>
      <c r="AM777" s="77">
        <f>IF(AND($D777=1,$K777="Oil"),'AMI Ref (2)'!$N$6,IF(AND($D777=1,$K777="Gas"),'AMI Ref (2)'!$O$6,IF(AND($D777=1,$K777="Electric"),'AMI Ref (2)'!$P$6,IF(AND($D777=1,$K777="N/A"),0,0))))</f>
        <v>0</v>
      </c>
      <c r="AN777" s="77">
        <f>IF(AND($D777=2,$K777="Oil"),'AMI Ref (2)'!$N$7,IF(AND($D777=2,$K777="Gas"),'AMI Ref (2)'!$O$7,IF(AND($D777=2,$K777="Electric"),'AMI Ref (2)'!$P$7,IF(AND($D777=2,$K777="N/A"),0,0))))</f>
        <v>0</v>
      </c>
      <c r="AO777" s="77">
        <f>IF(AND($D777=3,$K777="Oil"),'AMI Ref (2)'!$N$8,IF(AND($D777=3,$K777="Gas"),'AMI Ref (2)'!$O$8,IF(AND($D777=3,$K777="Electric"),'AMI Ref (2)'!$P$8,IF(AND($D777=3,$K777="N/A"),0,0))))</f>
        <v>0</v>
      </c>
      <c r="AP777" s="77">
        <f>IF(AND($D777=4,$K777="Oil"),'AMI Ref (2)'!$N$9,IF(AND($D777=4,$K777="Gas"),'AMI Ref (2)'!$O$9,IF(AND($D777=4,$K777="Electric"),'AMI Ref (2)'!$P$9,IF(AND($D777=4,$K777="N/A"),0,0))))</f>
        <v>0</v>
      </c>
      <c r="AQ777" s="77">
        <f>IF(AND($D777=5,$K777="Oil"),'AMI Ref (2)'!$N$10,IF(AND($D777=5,$K777="Gas"),'AMI Ref (2)'!$O$10,IF(AND($D777=5,$K777="Electric"),'AMI Ref (2)'!$P$10,IF(AND($D777=5,$K777="N/A"),0,0))))</f>
        <v>0</v>
      </c>
      <c r="AR777" s="86">
        <f t="shared" si="180"/>
        <v>0</v>
      </c>
      <c r="AS777" s="87" t="e">
        <f t="shared" si="181"/>
        <v>#N/A</v>
      </c>
    </row>
    <row r="778" spans="1:45" x14ac:dyDescent="0.2">
      <c r="A778" s="68">
        <v>776</v>
      </c>
      <c r="B778" s="79">
        <f>Input!E793</f>
        <v>0</v>
      </c>
      <c r="C778" s="79">
        <f>Input!F793</f>
        <v>0</v>
      </c>
      <c r="D778" s="79">
        <f>Input!G793</f>
        <v>0</v>
      </c>
      <c r="E778" s="79">
        <f>Input!H793</f>
        <v>0</v>
      </c>
      <c r="F778" s="80">
        <f>Input!I793</f>
        <v>0</v>
      </c>
      <c r="G778" s="80">
        <f>Input!J793</f>
        <v>0</v>
      </c>
      <c r="H778" s="79">
        <f>Input!K793</f>
        <v>0</v>
      </c>
      <c r="I778" s="79">
        <f>Input!L793</f>
        <v>0</v>
      </c>
      <c r="J778" s="79">
        <f>Input!M793</f>
        <v>0</v>
      </c>
      <c r="K778" s="79">
        <f>Input!N793</f>
        <v>0</v>
      </c>
      <c r="L778" s="79">
        <f>Input!O793</f>
        <v>0</v>
      </c>
      <c r="M778" s="81" t="str">
        <f t="shared" si="172"/>
        <v/>
      </c>
      <c r="N778" s="82">
        <f t="shared" si="173"/>
        <v>0</v>
      </c>
      <c r="O778" s="83">
        <f>Input!C793</f>
        <v>0</v>
      </c>
      <c r="P778" s="83"/>
      <c r="R778" s="11">
        <f t="shared" si="169"/>
        <v>0</v>
      </c>
      <c r="S778" s="15" t="str">
        <f t="shared" si="170"/>
        <v xml:space="preserve"> </v>
      </c>
      <c r="T778" s="15"/>
      <c r="U778" s="12">
        <f t="shared" si="174"/>
        <v>0</v>
      </c>
      <c r="V778" s="12">
        <f t="shared" si="175"/>
        <v>0</v>
      </c>
      <c r="W778" s="12">
        <f t="shared" si="176"/>
        <v>0</v>
      </c>
      <c r="X778" s="12">
        <f t="shared" si="177"/>
        <v>0</v>
      </c>
      <c r="Y778" s="12">
        <f t="shared" si="178"/>
        <v>0</v>
      </c>
      <c r="Z778" s="12">
        <f t="shared" si="179"/>
        <v>0</v>
      </c>
      <c r="AA778" s="12">
        <f t="shared" si="168"/>
        <v>0</v>
      </c>
      <c r="AB778" s="12" t="str">
        <f t="shared" si="171"/>
        <v>00</v>
      </c>
      <c r="AC778" s="85" t="e">
        <f>VLOOKUP(AB778,'AMI Ref (2)'!T:U,2,FALSE)</f>
        <v>#N/A</v>
      </c>
      <c r="AD778" s="86"/>
      <c r="AE778" s="77">
        <f>IF(AND($D778=0,$J778="Oil"),'AMI Ref (2)'!$K$5,IF(AND($D778=0,$J778="Gas"),'AMI Ref (2)'!$L$5,IF(AND($D778=0,$J778="Electric"),'AMI Ref (2)'!$M$5,IF(AND($D778=0,$J778="N/A"),0,0))))</f>
        <v>0</v>
      </c>
      <c r="AF778" s="77">
        <f>IF(AND($D778=1,$J778="Oil"),'AMI Ref (2)'!$K$6,IF(AND($D778=1,$J778="Gas"),'AMI Ref (2)'!$L$6,IF(AND($D778=1,$J778="Electric"),'AMI Ref (2)'!$M$6,IF(AND($D778=1,$J778="N/A"),0,0))))</f>
        <v>0</v>
      </c>
      <c r="AG778" s="77">
        <f>IF(AND($D778=2,$J778="Oil"),'AMI Ref (2)'!$K$7,IF(AND($D778=2,$J778="Gas"),'AMI Ref (2)'!$L$7,IF(AND($D778=2,$J778="Electric"),'AMI Ref (2)'!$M$7,IF(AND($D778=2,$J778="N/A"),0,0))))</f>
        <v>0</v>
      </c>
      <c r="AH778" s="77">
        <f>IF(AND($D778=3,$J778="Oil"),'AMI Ref (2)'!$K$8,IF(AND($D778=3,$J778="Gas"),'AMI Ref (2)'!$L$8,IF(AND($D778=3,$J778="Electric"),'AMI Ref (2)'!$M$8,IF(AND($D778=3,$J778="N/A"),0,0))))</f>
        <v>0</v>
      </c>
      <c r="AI778" s="77">
        <f>IF(AND($D778=4,$J778="Oil"),'AMI Ref (2)'!$K$9,IF(AND($D778=4,$J778="Gas"),'AMI Ref (2)'!$L$9,IF(AND($D778=4,$J778="Electric"),'AMI Ref (2)'!$M$9,IF(AND($D778=4,$J778="N/A"),0,0))))</f>
        <v>0</v>
      </c>
      <c r="AJ778" s="77">
        <f>IF(AND($D778=5,$J778="Oil"),'AMI Ref (2)'!$K$10,IF(AND($D778=5,$J778="Gas"),'AMI Ref (2)'!$L$10,IF(AND($D778=5,$J778="Electric"),'AMI Ref (2)'!$M$10,IF(AND($D778=5,$J778="N/A"),0,0))))</f>
        <v>0</v>
      </c>
      <c r="AK778" s="42"/>
      <c r="AL778" s="77">
        <f>IF(AND($D778=0,$K778="Oil"),'AMI Ref (2)'!$N$5,IF(AND($D778=0,$K778="Gas"),'AMI Ref (2)'!$O$5,IF(AND($D778=0,$K778="Electric"),'AMI Ref (2)'!$P$5,IF(AND($D778=0,$K778="N/A"),0,0))))</f>
        <v>0</v>
      </c>
      <c r="AM778" s="77">
        <f>IF(AND($D778=1,$K778="Oil"),'AMI Ref (2)'!$N$6,IF(AND($D778=1,$K778="Gas"),'AMI Ref (2)'!$O$6,IF(AND($D778=1,$K778="Electric"),'AMI Ref (2)'!$P$6,IF(AND($D778=1,$K778="N/A"),0,0))))</f>
        <v>0</v>
      </c>
      <c r="AN778" s="77">
        <f>IF(AND($D778=2,$K778="Oil"),'AMI Ref (2)'!$N$7,IF(AND($D778=2,$K778="Gas"),'AMI Ref (2)'!$O$7,IF(AND($D778=2,$K778="Electric"),'AMI Ref (2)'!$P$7,IF(AND($D778=2,$K778="N/A"),0,0))))</f>
        <v>0</v>
      </c>
      <c r="AO778" s="77">
        <f>IF(AND($D778=3,$K778="Oil"),'AMI Ref (2)'!$N$8,IF(AND($D778=3,$K778="Gas"),'AMI Ref (2)'!$O$8,IF(AND($D778=3,$K778="Electric"),'AMI Ref (2)'!$P$8,IF(AND($D778=3,$K778="N/A"),0,0))))</f>
        <v>0</v>
      </c>
      <c r="AP778" s="77">
        <f>IF(AND($D778=4,$K778="Oil"),'AMI Ref (2)'!$N$9,IF(AND($D778=4,$K778="Gas"),'AMI Ref (2)'!$O$9,IF(AND($D778=4,$K778="Electric"),'AMI Ref (2)'!$P$9,IF(AND($D778=4,$K778="N/A"),0,0))))</f>
        <v>0</v>
      </c>
      <c r="AQ778" s="77">
        <f>IF(AND($D778=5,$K778="Oil"),'AMI Ref (2)'!$N$10,IF(AND($D778=5,$K778="Gas"),'AMI Ref (2)'!$O$10,IF(AND($D778=5,$K778="Electric"),'AMI Ref (2)'!$P$10,IF(AND($D778=5,$K778="N/A"),0,0))))</f>
        <v>0</v>
      </c>
      <c r="AR778" s="86">
        <f t="shared" si="180"/>
        <v>0</v>
      </c>
      <c r="AS778" s="87" t="e">
        <f t="shared" si="181"/>
        <v>#N/A</v>
      </c>
    </row>
    <row r="779" spans="1:45" x14ac:dyDescent="0.2">
      <c r="A779" s="68">
        <v>777</v>
      </c>
      <c r="B779" s="79">
        <f>Input!E794</f>
        <v>0</v>
      </c>
      <c r="C779" s="79">
        <f>Input!F794</f>
        <v>0</v>
      </c>
      <c r="D779" s="79">
        <f>Input!G794</f>
        <v>0</v>
      </c>
      <c r="E779" s="79">
        <f>Input!H794</f>
        <v>0</v>
      </c>
      <c r="F779" s="80">
        <f>Input!I794</f>
        <v>0</v>
      </c>
      <c r="G779" s="80">
        <f>Input!J794</f>
        <v>0</v>
      </c>
      <c r="H779" s="79">
        <f>Input!K794</f>
        <v>0</v>
      </c>
      <c r="I779" s="79">
        <f>Input!L794</f>
        <v>0</v>
      </c>
      <c r="J779" s="79">
        <f>Input!M794</f>
        <v>0</v>
      </c>
      <c r="K779" s="79">
        <f>Input!N794</f>
        <v>0</v>
      </c>
      <c r="L779" s="79">
        <f>Input!O794</f>
        <v>0</v>
      </c>
      <c r="M779" s="81" t="str">
        <f t="shared" si="172"/>
        <v/>
      </c>
      <c r="N779" s="82">
        <f t="shared" si="173"/>
        <v>0</v>
      </c>
      <c r="O779" s="83">
        <f>Input!C794</f>
        <v>0</v>
      </c>
      <c r="P779" s="83"/>
      <c r="R779" s="11">
        <f t="shared" si="169"/>
        <v>0</v>
      </c>
      <c r="S779" s="15" t="str">
        <f t="shared" si="170"/>
        <v xml:space="preserve"> </v>
      </c>
      <c r="T779" s="15"/>
      <c r="U779" s="12">
        <f t="shared" si="174"/>
        <v>0</v>
      </c>
      <c r="V779" s="12">
        <f t="shared" si="175"/>
        <v>0</v>
      </c>
      <c r="W779" s="12">
        <f t="shared" si="176"/>
        <v>0</v>
      </c>
      <c r="X779" s="12">
        <f t="shared" si="177"/>
        <v>0</v>
      </c>
      <c r="Y779" s="12">
        <f t="shared" si="178"/>
        <v>0</v>
      </c>
      <c r="Z779" s="12">
        <f t="shared" si="179"/>
        <v>0</v>
      </c>
      <c r="AA779" s="12">
        <f t="shared" si="168"/>
        <v>0</v>
      </c>
      <c r="AB779" s="12" t="str">
        <f t="shared" si="171"/>
        <v>00</v>
      </c>
      <c r="AC779" s="85" t="e">
        <f>VLOOKUP(AB779,'AMI Ref (2)'!T:U,2,FALSE)</f>
        <v>#N/A</v>
      </c>
      <c r="AD779" s="86"/>
      <c r="AE779" s="77">
        <f>IF(AND($D779=0,$J779="Oil"),'AMI Ref (2)'!$K$5,IF(AND($D779=0,$J779="Gas"),'AMI Ref (2)'!$L$5,IF(AND($D779=0,$J779="Electric"),'AMI Ref (2)'!$M$5,IF(AND($D779=0,$J779="N/A"),0,0))))</f>
        <v>0</v>
      </c>
      <c r="AF779" s="77">
        <f>IF(AND($D779=1,$J779="Oil"),'AMI Ref (2)'!$K$6,IF(AND($D779=1,$J779="Gas"),'AMI Ref (2)'!$L$6,IF(AND($D779=1,$J779="Electric"),'AMI Ref (2)'!$M$6,IF(AND($D779=1,$J779="N/A"),0,0))))</f>
        <v>0</v>
      </c>
      <c r="AG779" s="77">
        <f>IF(AND($D779=2,$J779="Oil"),'AMI Ref (2)'!$K$7,IF(AND($D779=2,$J779="Gas"),'AMI Ref (2)'!$L$7,IF(AND($D779=2,$J779="Electric"),'AMI Ref (2)'!$M$7,IF(AND($D779=2,$J779="N/A"),0,0))))</f>
        <v>0</v>
      </c>
      <c r="AH779" s="77">
        <f>IF(AND($D779=3,$J779="Oil"),'AMI Ref (2)'!$K$8,IF(AND($D779=3,$J779="Gas"),'AMI Ref (2)'!$L$8,IF(AND($D779=3,$J779="Electric"),'AMI Ref (2)'!$M$8,IF(AND($D779=3,$J779="N/A"),0,0))))</f>
        <v>0</v>
      </c>
      <c r="AI779" s="77">
        <f>IF(AND($D779=4,$J779="Oil"),'AMI Ref (2)'!$K$9,IF(AND($D779=4,$J779="Gas"),'AMI Ref (2)'!$L$9,IF(AND($D779=4,$J779="Electric"),'AMI Ref (2)'!$M$9,IF(AND($D779=4,$J779="N/A"),0,0))))</f>
        <v>0</v>
      </c>
      <c r="AJ779" s="77">
        <f>IF(AND($D779=5,$J779="Oil"),'AMI Ref (2)'!$K$10,IF(AND($D779=5,$J779="Gas"),'AMI Ref (2)'!$L$10,IF(AND($D779=5,$J779="Electric"),'AMI Ref (2)'!$M$10,IF(AND($D779=5,$J779="N/A"),0,0))))</f>
        <v>0</v>
      </c>
      <c r="AK779" s="42"/>
      <c r="AL779" s="77">
        <f>IF(AND($D779=0,$K779="Oil"),'AMI Ref (2)'!$N$5,IF(AND($D779=0,$K779="Gas"),'AMI Ref (2)'!$O$5,IF(AND($D779=0,$K779="Electric"),'AMI Ref (2)'!$P$5,IF(AND($D779=0,$K779="N/A"),0,0))))</f>
        <v>0</v>
      </c>
      <c r="AM779" s="77">
        <f>IF(AND($D779=1,$K779="Oil"),'AMI Ref (2)'!$N$6,IF(AND($D779=1,$K779="Gas"),'AMI Ref (2)'!$O$6,IF(AND($D779=1,$K779="Electric"),'AMI Ref (2)'!$P$6,IF(AND($D779=1,$K779="N/A"),0,0))))</f>
        <v>0</v>
      </c>
      <c r="AN779" s="77">
        <f>IF(AND($D779=2,$K779="Oil"),'AMI Ref (2)'!$N$7,IF(AND($D779=2,$K779="Gas"),'AMI Ref (2)'!$O$7,IF(AND($D779=2,$K779="Electric"),'AMI Ref (2)'!$P$7,IF(AND($D779=2,$K779="N/A"),0,0))))</f>
        <v>0</v>
      </c>
      <c r="AO779" s="77">
        <f>IF(AND($D779=3,$K779="Oil"),'AMI Ref (2)'!$N$8,IF(AND($D779=3,$K779="Gas"),'AMI Ref (2)'!$O$8,IF(AND($D779=3,$K779="Electric"),'AMI Ref (2)'!$P$8,IF(AND($D779=3,$K779="N/A"),0,0))))</f>
        <v>0</v>
      </c>
      <c r="AP779" s="77">
        <f>IF(AND($D779=4,$K779="Oil"),'AMI Ref (2)'!$N$9,IF(AND($D779=4,$K779="Gas"),'AMI Ref (2)'!$O$9,IF(AND($D779=4,$K779="Electric"),'AMI Ref (2)'!$P$9,IF(AND($D779=4,$K779="N/A"),0,0))))</f>
        <v>0</v>
      </c>
      <c r="AQ779" s="77">
        <f>IF(AND($D779=5,$K779="Oil"),'AMI Ref (2)'!$N$10,IF(AND($D779=5,$K779="Gas"),'AMI Ref (2)'!$O$10,IF(AND($D779=5,$K779="Electric"),'AMI Ref (2)'!$P$10,IF(AND($D779=5,$K779="N/A"),0,0))))</f>
        <v>0</v>
      </c>
      <c r="AR779" s="86">
        <f t="shared" si="180"/>
        <v>0</v>
      </c>
      <c r="AS779" s="87" t="e">
        <f t="shared" si="181"/>
        <v>#N/A</v>
      </c>
    </row>
    <row r="780" spans="1:45" x14ac:dyDescent="0.2">
      <c r="A780" s="68">
        <v>778</v>
      </c>
      <c r="B780" s="79">
        <f>Input!E795</f>
        <v>0</v>
      </c>
      <c r="C780" s="79">
        <f>Input!F795</f>
        <v>0</v>
      </c>
      <c r="D780" s="79">
        <f>Input!G795</f>
        <v>0</v>
      </c>
      <c r="E780" s="79">
        <f>Input!H795</f>
        <v>0</v>
      </c>
      <c r="F780" s="80">
        <f>Input!I795</f>
        <v>0</v>
      </c>
      <c r="G780" s="80">
        <f>Input!J795</f>
        <v>0</v>
      </c>
      <c r="H780" s="79">
        <f>Input!K795</f>
        <v>0</v>
      </c>
      <c r="I780" s="79">
        <f>Input!L795</f>
        <v>0</v>
      </c>
      <c r="J780" s="79">
        <f>Input!M795</f>
        <v>0</v>
      </c>
      <c r="K780" s="79">
        <f>Input!N795</f>
        <v>0</v>
      </c>
      <c r="L780" s="79">
        <f>Input!O795</f>
        <v>0</v>
      </c>
      <c r="M780" s="81" t="str">
        <f t="shared" si="172"/>
        <v/>
      </c>
      <c r="N780" s="82">
        <f t="shared" si="173"/>
        <v>0</v>
      </c>
      <c r="O780" s="83">
        <f>Input!C795</f>
        <v>0</v>
      </c>
      <c r="P780" s="83"/>
      <c r="R780" s="11">
        <f t="shared" si="169"/>
        <v>0</v>
      </c>
      <c r="S780" s="15" t="str">
        <f t="shared" si="170"/>
        <v xml:space="preserve"> </v>
      </c>
      <c r="T780" s="15"/>
      <c r="U780" s="12">
        <f t="shared" si="174"/>
        <v>0</v>
      </c>
      <c r="V780" s="12">
        <f t="shared" si="175"/>
        <v>0</v>
      </c>
      <c r="W780" s="12">
        <f t="shared" si="176"/>
        <v>0</v>
      </c>
      <c r="X780" s="12">
        <f t="shared" si="177"/>
        <v>0</v>
      </c>
      <c r="Y780" s="12">
        <f t="shared" si="178"/>
        <v>0</v>
      </c>
      <c r="Z780" s="12">
        <f t="shared" si="179"/>
        <v>0</v>
      </c>
      <c r="AA780" s="12">
        <f t="shared" si="168"/>
        <v>0</v>
      </c>
      <c r="AB780" s="12" t="str">
        <f t="shared" si="171"/>
        <v>00</v>
      </c>
      <c r="AC780" s="85" t="e">
        <f>VLOOKUP(AB780,'AMI Ref (2)'!T:U,2,FALSE)</f>
        <v>#N/A</v>
      </c>
      <c r="AD780" s="86"/>
      <c r="AE780" s="77">
        <f>IF(AND($D780=0,$J780="Oil"),'AMI Ref (2)'!$K$5,IF(AND($D780=0,$J780="Gas"),'AMI Ref (2)'!$L$5,IF(AND($D780=0,$J780="Electric"),'AMI Ref (2)'!$M$5,IF(AND($D780=0,$J780="N/A"),0,0))))</f>
        <v>0</v>
      </c>
      <c r="AF780" s="77">
        <f>IF(AND($D780=1,$J780="Oil"),'AMI Ref (2)'!$K$6,IF(AND($D780=1,$J780="Gas"),'AMI Ref (2)'!$L$6,IF(AND($D780=1,$J780="Electric"),'AMI Ref (2)'!$M$6,IF(AND($D780=1,$J780="N/A"),0,0))))</f>
        <v>0</v>
      </c>
      <c r="AG780" s="77">
        <f>IF(AND($D780=2,$J780="Oil"),'AMI Ref (2)'!$K$7,IF(AND($D780=2,$J780="Gas"),'AMI Ref (2)'!$L$7,IF(AND($D780=2,$J780="Electric"),'AMI Ref (2)'!$M$7,IF(AND($D780=2,$J780="N/A"),0,0))))</f>
        <v>0</v>
      </c>
      <c r="AH780" s="77">
        <f>IF(AND($D780=3,$J780="Oil"),'AMI Ref (2)'!$K$8,IF(AND($D780=3,$J780="Gas"),'AMI Ref (2)'!$L$8,IF(AND($D780=3,$J780="Electric"),'AMI Ref (2)'!$M$8,IF(AND($D780=3,$J780="N/A"),0,0))))</f>
        <v>0</v>
      </c>
      <c r="AI780" s="77">
        <f>IF(AND($D780=4,$J780="Oil"),'AMI Ref (2)'!$K$9,IF(AND($D780=4,$J780="Gas"),'AMI Ref (2)'!$L$9,IF(AND($D780=4,$J780="Electric"),'AMI Ref (2)'!$M$9,IF(AND($D780=4,$J780="N/A"),0,0))))</f>
        <v>0</v>
      </c>
      <c r="AJ780" s="77">
        <f>IF(AND($D780=5,$J780="Oil"),'AMI Ref (2)'!$K$10,IF(AND($D780=5,$J780="Gas"),'AMI Ref (2)'!$L$10,IF(AND($D780=5,$J780="Electric"),'AMI Ref (2)'!$M$10,IF(AND($D780=5,$J780="N/A"),0,0))))</f>
        <v>0</v>
      </c>
      <c r="AK780" s="42"/>
      <c r="AL780" s="77">
        <f>IF(AND($D780=0,$K780="Oil"),'AMI Ref (2)'!$N$5,IF(AND($D780=0,$K780="Gas"),'AMI Ref (2)'!$O$5,IF(AND($D780=0,$K780="Electric"),'AMI Ref (2)'!$P$5,IF(AND($D780=0,$K780="N/A"),0,0))))</f>
        <v>0</v>
      </c>
      <c r="AM780" s="77">
        <f>IF(AND($D780=1,$K780="Oil"),'AMI Ref (2)'!$N$6,IF(AND($D780=1,$K780="Gas"),'AMI Ref (2)'!$O$6,IF(AND($D780=1,$K780="Electric"),'AMI Ref (2)'!$P$6,IF(AND($D780=1,$K780="N/A"),0,0))))</f>
        <v>0</v>
      </c>
      <c r="AN780" s="77">
        <f>IF(AND($D780=2,$K780="Oil"),'AMI Ref (2)'!$N$7,IF(AND($D780=2,$K780="Gas"),'AMI Ref (2)'!$O$7,IF(AND($D780=2,$K780="Electric"),'AMI Ref (2)'!$P$7,IF(AND($D780=2,$K780="N/A"),0,0))))</f>
        <v>0</v>
      </c>
      <c r="AO780" s="77">
        <f>IF(AND($D780=3,$K780="Oil"),'AMI Ref (2)'!$N$8,IF(AND($D780=3,$K780="Gas"),'AMI Ref (2)'!$O$8,IF(AND($D780=3,$K780="Electric"),'AMI Ref (2)'!$P$8,IF(AND($D780=3,$K780="N/A"),0,0))))</f>
        <v>0</v>
      </c>
      <c r="AP780" s="77">
        <f>IF(AND($D780=4,$K780="Oil"),'AMI Ref (2)'!$N$9,IF(AND($D780=4,$K780="Gas"),'AMI Ref (2)'!$O$9,IF(AND($D780=4,$K780="Electric"),'AMI Ref (2)'!$P$9,IF(AND($D780=4,$K780="N/A"),0,0))))</f>
        <v>0</v>
      </c>
      <c r="AQ780" s="77">
        <f>IF(AND($D780=5,$K780="Oil"),'AMI Ref (2)'!$N$10,IF(AND($D780=5,$K780="Gas"),'AMI Ref (2)'!$O$10,IF(AND($D780=5,$K780="Electric"),'AMI Ref (2)'!$P$10,IF(AND($D780=5,$K780="N/A"),0,0))))</f>
        <v>0</v>
      </c>
      <c r="AR780" s="86">
        <f t="shared" si="180"/>
        <v>0</v>
      </c>
      <c r="AS780" s="87" t="e">
        <f t="shared" si="181"/>
        <v>#N/A</v>
      </c>
    </row>
    <row r="781" spans="1:45" x14ac:dyDescent="0.2">
      <c r="A781" s="68">
        <v>779</v>
      </c>
      <c r="B781" s="79">
        <f>Input!E796</f>
        <v>0</v>
      </c>
      <c r="C781" s="79">
        <f>Input!F796</f>
        <v>0</v>
      </c>
      <c r="D781" s="79">
        <f>Input!G796</f>
        <v>0</v>
      </c>
      <c r="E781" s="79">
        <f>Input!H796</f>
        <v>0</v>
      </c>
      <c r="F781" s="80">
        <f>Input!I796</f>
        <v>0</v>
      </c>
      <c r="G781" s="80">
        <f>Input!J796</f>
        <v>0</v>
      </c>
      <c r="H781" s="79">
        <f>Input!K796</f>
        <v>0</v>
      </c>
      <c r="I781" s="79">
        <f>Input!L796</f>
        <v>0</v>
      </c>
      <c r="J781" s="79">
        <f>Input!M796</f>
        <v>0</v>
      </c>
      <c r="K781" s="79">
        <f>Input!N796</f>
        <v>0</v>
      </c>
      <c r="L781" s="79">
        <f>Input!O796</f>
        <v>0</v>
      </c>
      <c r="M781" s="81" t="str">
        <f t="shared" si="172"/>
        <v/>
      </c>
      <c r="N781" s="82">
        <f t="shared" si="173"/>
        <v>0</v>
      </c>
      <c r="O781" s="83">
        <f>Input!C796</f>
        <v>0</v>
      </c>
      <c r="P781" s="83"/>
      <c r="R781" s="11">
        <f t="shared" si="169"/>
        <v>0</v>
      </c>
      <c r="S781" s="15" t="str">
        <f t="shared" si="170"/>
        <v xml:space="preserve"> </v>
      </c>
      <c r="T781" s="15"/>
      <c r="U781" s="12">
        <f t="shared" si="174"/>
        <v>0</v>
      </c>
      <c r="V781" s="12">
        <f t="shared" si="175"/>
        <v>0</v>
      </c>
      <c r="W781" s="12">
        <f t="shared" si="176"/>
        <v>0</v>
      </c>
      <c r="X781" s="12">
        <f t="shared" si="177"/>
        <v>0</v>
      </c>
      <c r="Y781" s="12">
        <f t="shared" si="178"/>
        <v>0</v>
      </c>
      <c r="Z781" s="12">
        <f t="shared" si="179"/>
        <v>0</v>
      </c>
      <c r="AA781" s="12">
        <f t="shared" si="168"/>
        <v>0</v>
      </c>
      <c r="AB781" s="12" t="str">
        <f t="shared" si="171"/>
        <v>00</v>
      </c>
      <c r="AC781" s="85" t="e">
        <f>VLOOKUP(AB781,'AMI Ref (2)'!T:U,2,FALSE)</f>
        <v>#N/A</v>
      </c>
      <c r="AD781" s="86"/>
      <c r="AE781" s="77">
        <f>IF(AND($D781=0,$J781="Oil"),'AMI Ref (2)'!$K$5,IF(AND($D781=0,$J781="Gas"),'AMI Ref (2)'!$L$5,IF(AND($D781=0,$J781="Electric"),'AMI Ref (2)'!$M$5,IF(AND($D781=0,$J781="N/A"),0,0))))</f>
        <v>0</v>
      </c>
      <c r="AF781" s="77">
        <f>IF(AND($D781=1,$J781="Oil"),'AMI Ref (2)'!$K$6,IF(AND($D781=1,$J781="Gas"),'AMI Ref (2)'!$L$6,IF(AND($D781=1,$J781="Electric"),'AMI Ref (2)'!$M$6,IF(AND($D781=1,$J781="N/A"),0,0))))</f>
        <v>0</v>
      </c>
      <c r="AG781" s="77">
        <f>IF(AND($D781=2,$J781="Oil"),'AMI Ref (2)'!$K$7,IF(AND($D781=2,$J781="Gas"),'AMI Ref (2)'!$L$7,IF(AND($D781=2,$J781="Electric"),'AMI Ref (2)'!$M$7,IF(AND($D781=2,$J781="N/A"),0,0))))</f>
        <v>0</v>
      </c>
      <c r="AH781" s="77">
        <f>IF(AND($D781=3,$J781="Oil"),'AMI Ref (2)'!$K$8,IF(AND($D781=3,$J781="Gas"),'AMI Ref (2)'!$L$8,IF(AND($D781=3,$J781="Electric"),'AMI Ref (2)'!$M$8,IF(AND($D781=3,$J781="N/A"),0,0))))</f>
        <v>0</v>
      </c>
      <c r="AI781" s="77">
        <f>IF(AND($D781=4,$J781="Oil"),'AMI Ref (2)'!$K$9,IF(AND($D781=4,$J781="Gas"),'AMI Ref (2)'!$L$9,IF(AND($D781=4,$J781="Electric"),'AMI Ref (2)'!$M$9,IF(AND($D781=4,$J781="N/A"),0,0))))</f>
        <v>0</v>
      </c>
      <c r="AJ781" s="77">
        <f>IF(AND($D781=5,$J781="Oil"),'AMI Ref (2)'!$K$10,IF(AND($D781=5,$J781="Gas"),'AMI Ref (2)'!$L$10,IF(AND($D781=5,$J781="Electric"),'AMI Ref (2)'!$M$10,IF(AND($D781=5,$J781="N/A"),0,0))))</f>
        <v>0</v>
      </c>
      <c r="AK781" s="42"/>
      <c r="AL781" s="77">
        <f>IF(AND($D781=0,$K781="Oil"),'AMI Ref (2)'!$N$5,IF(AND($D781=0,$K781="Gas"),'AMI Ref (2)'!$O$5,IF(AND($D781=0,$K781="Electric"),'AMI Ref (2)'!$P$5,IF(AND($D781=0,$K781="N/A"),0,0))))</f>
        <v>0</v>
      </c>
      <c r="AM781" s="77">
        <f>IF(AND($D781=1,$K781="Oil"),'AMI Ref (2)'!$N$6,IF(AND($D781=1,$K781="Gas"),'AMI Ref (2)'!$O$6,IF(AND($D781=1,$K781="Electric"),'AMI Ref (2)'!$P$6,IF(AND($D781=1,$K781="N/A"),0,0))))</f>
        <v>0</v>
      </c>
      <c r="AN781" s="77">
        <f>IF(AND($D781=2,$K781="Oil"),'AMI Ref (2)'!$N$7,IF(AND($D781=2,$K781="Gas"),'AMI Ref (2)'!$O$7,IF(AND($D781=2,$K781="Electric"),'AMI Ref (2)'!$P$7,IF(AND($D781=2,$K781="N/A"),0,0))))</f>
        <v>0</v>
      </c>
      <c r="AO781" s="77">
        <f>IF(AND($D781=3,$K781="Oil"),'AMI Ref (2)'!$N$8,IF(AND($D781=3,$K781="Gas"),'AMI Ref (2)'!$O$8,IF(AND($D781=3,$K781="Electric"),'AMI Ref (2)'!$P$8,IF(AND($D781=3,$K781="N/A"),0,0))))</f>
        <v>0</v>
      </c>
      <c r="AP781" s="77">
        <f>IF(AND($D781=4,$K781="Oil"),'AMI Ref (2)'!$N$9,IF(AND($D781=4,$K781="Gas"),'AMI Ref (2)'!$O$9,IF(AND($D781=4,$K781="Electric"),'AMI Ref (2)'!$P$9,IF(AND($D781=4,$K781="N/A"),0,0))))</f>
        <v>0</v>
      </c>
      <c r="AQ781" s="77">
        <f>IF(AND($D781=5,$K781="Oil"),'AMI Ref (2)'!$N$10,IF(AND($D781=5,$K781="Gas"),'AMI Ref (2)'!$O$10,IF(AND($D781=5,$K781="Electric"),'AMI Ref (2)'!$P$10,IF(AND($D781=5,$K781="N/A"),0,0))))</f>
        <v>0</v>
      </c>
      <c r="AR781" s="86">
        <f t="shared" si="180"/>
        <v>0</v>
      </c>
      <c r="AS781" s="87" t="e">
        <f t="shared" si="181"/>
        <v>#N/A</v>
      </c>
    </row>
    <row r="782" spans="1:45" x14ac:dyDescent="0.2">
      <c r="A782" s="68">
        <v>780</v>
      </c>
      <c r="B782" s="79">
        <f>Input!E797</f>
        <v>0</v>
      </c>
      <c r="C782" s="79">
        <f>Input!F797</f>
        <v>0</v>
      </c>
      <c r="D782" s="79">
        <f>Input!G797</f>
        <v>0</v>
      </c>
      <c r="E782" s="79">
        <f>Input!H797</f>
        <v>0</v>
      </c>
      <c r="F782" s="80">
        <f>Input!I797</f>
        <v>0</v>
      </c>
      <c r="G782" s="80">
        <f>Input!J797</f>
        <v>0</v>
      </c>
      <c r="H782" s="79">
        <f>Input!K797</f>
        <v>0</v>
      </c>
      <c r="I782" s="79">
        <f>Input!L797</f>
        <v>0</v>
      </c>
      <c r="J782" s="79">
        <f>Input!M797</f>
        <v>0</v>
      </c>
      <c r="K782" s="79">
        <f>Input!N797</f>
        <v>0</v>
      </c>
      <c r="L782" s="79">
        <f>Input!O797</f>
        <v>0</v>
      </c>
      <c r="M782" s="81" t="str">
        <f t="shared" si="172"/>
        <v/>
      </c>
      <c r="N782" s="82">
        <f t="shared" si="173"/>
        <v>0</v>
      </c>
      <c r="O782" s="83">
        <f>Input!C797</f>
        <v>0</v>
      </c>
      <c r="P782" s="83"/>
      <c r="R782" s="11">
        <f t="shared" si="169"/>
        <v>0</v>
      </c>
      <c r="S782" s="15" t="str">
        <f t="shared" si="170"/>
        <v xml:space="preserve"> </v>
      </c>
      <c r="T782" s="15"/>
      <c r="U782" s="12">
        <f t="shared" si="174"/>
        <v>0</v>
      </c>
      <c r="V782" s="12">
        <f t="shared" si="175"/>
        <v>0</v>
      </c>
      <c r="W782" s="12">
        <f t="shared" si="176"/>
        <v>0</v>
      </c>
      <c r="X782" s="12">
        <f t="shared" si="177"/>
        <v>0</v>
      </c>
      <c r="Y782" s="12">
        <f t="shared" si="178"/>
        <v>0</v>
      </c>
      <c r="Z782" s="12">
        <f t="shared" si="179"/>
        <v>0</v>
      </c>
      <c r="AA782" s="12">
        <f t="shared" si="168"/>
        <v>0</v>
      </c>
      <c r="AB782" s="12" t="str">
        <f t="shared" si="171"/>
        <v>00</v>
      </c>
      <c r="AC782" s="85" t="e">
        <f>VLOOKUP(AB782,'AMI Ref (2)'!T:U,2,FALSE)</f>
        <v>#N/A</v>
      </c>
      <c r="AD782" s="86"/>
      <c r="AE782" s="77">
        <f>IF(AND($D782=0,$J782="Oil"),'AMI Ref (2)'!$K$5,IF(AND($D782=0,$J782="Gas"),'AMI Ref (2)'!$L$5,IF(AND($D782=0,$J782="Electric"),'AMI Ref (2)'!$M$5,IF(AND($D782=0,$J782="N/A"),0,0))))</f>
        <v>0</v>
      </c>
      <c r="AF782" s="77">
        <f>IF(AND($D782=1,$J782="Oil"),'AMI Ref (2)'!$K$6,IF(AND($D782=1,$J782="Gas"),'AMI Ref (2)'!$L$6,IF(AND($D782=1,$J782="Electric"),'AMI Ref (2)'!$M$6,IF(AND($D782=1,$J782="N/A"),0,0))))</f>
        <v>0</v>
      </c>
      <c r="AG782" s="77">
        <f>IF(AND($D782=2,$J782="Oil"),'AMI Ref (2)'!$K$7,IF(AND($D782=2,$J782="Gas"),'AMI Ref (2)'!$L$7,IF(AND($D782=2,$J782="Electric"),'AMI Ref (2)'!$M$7,IF(AND($D782=2,$J782="N/A"),0,0))))</f>
        <v>0</v>
      </c>
      <c r="AH782" s="77">
        <f>IF(AND($D782=3,$J782="Oil"),'AMI Ref (2)'!$K$8,IF(AND($D782=3,$J782="Gas"),'AMI Ref (2)'!$L$8,IF(AND($D782=3,$J782="Electric"),'AMI Ref (2)'!$M$8,IF(AND($D782=3,$J782="N/A"),0,0))))</f>
        <v>0</v>
      </c>
      <c r="AI782" s="77">
        <f>IF(AND($D782=4,$J782="Oil"),'AMI Ref (2)'!$K$9,IF(AND($D782=4,$J782="Gas"),'AMI Ref (2)'!$L$9,IF(AND($D782=4,$J782="Electric"),'AMI Ref (2)'!$M$9,IF(AND($D782=4,$J782="N/A"),0,0))))</f>
        <v>0</v>
      </c>
      <c r="AJ782" s="77">
        <f>IF(AND($D782=5,$J782="Oil"),'AMI Ref (2)'!$K$10,IF(AND($D782=5,$J782="Gas"),'AMI Ref (2)'!$L$10,IF(AND($D782=5,$J782="Electric"),'AMI Ref (2)'!$M$10,IF(AND($D782=5,$J782="N/A"),0,0))))</f>
        <v>0</v>
      </c>
      <c r="AK782" s="42"/>
      <c r="AL782" s="77">
        <f>IF(AND($D782=0,$K782="Oil"),'AMI Ref (2)'!$N$5,IF(AND($D782=0,$K782="Gas"),'AMI Ref (2)'!$O$5,IF(AND($D782=0,$K782="Electric"),'AMI Ref (2)'!$P$5,IF(AND($D782=0,$K782="N/A"),0,0))))</f>
        <v>0</v>
      </c>
      <c r="AM782" s="77">
        <f>IF(AND($D782=1,$K782="Oil"),'AMI Ref (2)'!$N$6,IF(AND($D782=1,$K782="Gas"),'AMI Ref (2)'!$O$6,IF(AND($D782=1,$K782="Electric"),'AMI Ref (2)'!$P$6,IF(AND($D782=1,$K782="N/A"),0,0))))</f>
        <v>0</v>
      </c>
      <c r="AN782" s="77">
        <f>IF(AND($D782=2,$K782="Oil"),'AMI Ref (2)'!$N$7,IF(AND($D782=2,$K782="Gas"),'AMI Ref (2)'!$O$7,IF(AND($D782=2,$K782="Electric"),'AMI Ref (2)'!$P$7,IF(AND($D782=2,$K782="N/A"),0,0))))</f>
        <v>0</v>
      </c>
      <c r="AO782" s="77">
        <f>IF(AND($D782=3,$K782="Oil"),'AMI Ref (2)'!$N$8,IF(AND($D782=3,$K782="Gas"),'AMI Ref (2)'!$O$8,IF(AND($D782=3,$K782="Electric"),'AMI Ref (2)'!$P$8,IF(AND($D782=3,$K782="N/A"),0,0))))</f>
        <v>0</v>
      </c>
      <c r="AP782" s="77">
        <f>IF(AND($D782=4,$K782="Oil"),'AMI Ref (2)'!$N$9,IF(AND($D782=4,$K782="Gas"),'AMI Ref (2)'!$O$9,IF(AND($D782=4,$K782="Electric"),'AMI Ref (2)'!$P$9,IF(AND($D782=4,$K782="N/A"),0,0))))</f>
        <v>0</v>
      </c>
      <c r="AQ782" s="77">
        <f>IF(AND($D782=5,$K782="Oil"),'AMI Ref (2)'!$N$10,IF(AND($D782=5,$K782="Gas"),'AMI Ref (2)'!$O$10,IF(AND($D782=5,$K782="Electric"),'AMI Ref (2)'!$P$10,IF(AND($D782=5,$K782="N/A"),0,0))))</f>
        <v>0</v>
      </c>
      <c r="AR782" s="86">
        <f t="shared" si="180"/>
        <v>0</v>
      </c>
      <c r="AS782" s="87" t="e">
        <f t="shared" si="181"/>
        <v>#N/A</v>
      </c>
    </row>
    <row r="783" spans="1:45" x14ac:dyDescent="0.2">
      <c r="A783" s="68">
        <v>781</v>
      </c>
      <c r="B783" s="79">
        <f>Input!E798</f>
        <v>0</v>
      </c>
      <c r="C783" s="79">
        <f>Input!F798</f>
        <v>0</v>
      </c>
      <c r="D783" s="79">
        <f>Input!G798</f>
        <v>0</v>
      </c>
      <c r="E783" s="79">
        <f>Input!H798</f>
        <v>0</v>
      </c>
      <c r="F783" s="80">
        <f>Input!I798</f>
        <v>0</v>
      </c>
      <c r="G783" s="80">
        <f>Input!J798</f>
        <v>0</v>
      </c>
      <c r="H783" s="79">
        <f>Input!K798</f>
        <v>0</v>
      </c>
      <c r="I783" s="79">
        <f>Input!L798</f>
        <v>0</v>
      </c>
      <c r="J783" s="79">
        <f>Input!M798</f>
        <v>0</v>
      </c>
      <c r="K783" s="79">
        <f>Input!N798</f>
        <v>0</v>
      </c>
      <c r="L783" s="79">
        <f>Input!O798</f>
        <v>0</v>
      </c>
      <c r="M783" s="81" t="str">
        <f t="shared" si="172"/>
        <v/>
      </c>
      <c r="N783" s="82">
        <f t="shared" si="173"/>
        <v>0</v>
      </c>
      <c r="O783" s="83">
        <f>Input!C798</f>
        <v>0</v>
      </c>
      <c r="P783" s="83"/>
      <c r="R783" s="11">
        <f t="shared" si="169"/>
        <v>0</v>
      </c>
      <c r="S783" s="15" t="str">
        <f t="shared" si="170"/>
        <v xml:space="preserve"> </v>
      </c>
      <c r="T783" s="15"/>
      <c r="U783" s="12">
        <f t="shared" si="174"/>
        <v>0</v>
      </c>
      <c r="V783" s="12">
        <f t="shared" si="175"/>
        <v>0</v>
      </c>
      <c r="W783" s="12">
        <f t="shared" si="176"/>
        <v>0</v>
      </c>
      <c r="X783" s="12">
        <f t="shared" si="177"/>
        <v>0</v>
      </c>
      <c r="Y783" s="12">
        <f t="shared" si="178"/>
        <v>0</v>
      </c>
      <c r="Z783" s="12">
        <f t="shared" si="179"/>
        <v>0</v>
      </c>
      <c r="AA783" s="12">
        <f t="shared" si="168"/>
        <v>0</v>
      </c>
      <c r="AB783" s="12" t="str">
        <f t="shared" si="171"/>
        <v>00</v>
      </c>
      <c r="AC783" s="85" t="e">
        <f>VLOOKUP(AB783,'AMI Ref (2)'!T:U,2,FALSE)</f>
        <v>#N/A</v>
      </c>
      <c r="AD783" s="86"/>
      <c r="AE783" s="77">
        <f>IF(AND($D783=0,$J783="Oil"),'AMI Ref (2)'!$K$5,IF(AND($D783=0,$J783="Gas"),'AMI Ref (2)'!$L$5,IF(AND($D783=0,$J783="Electric"),'AMI Ref (2)'!$M$5,IF(AND($D783=0,$J783="N/A"),0,0))))</f>
        <v>0</v>
      </c>
      <c r="AF783" s="77">
        <f>IF(AND($D783=1,$J783="Oil"),'AMI Ref (2)'!$K$6,IF(AND($D783=1,$J783="Gas"),'AMI Ref (2)'!$L$6,IF(AND($D783=1,$J783="Electric"),'AMI Ref (2)'!$M$6,IF(AND($D783=1,$J783="N/A"),0,0))))</f>
        <v>0</v>
      </c>
      <c r="AG783" s="77">
        <f>IF(AND($D783=2,$J783="Oil"),'AMI Ref (2)'!$K$7,IF(AND($D783=2,$J783="Gas"),'AMI Ref (2)'!$L$7,IF(AND($D783=2,$J783="Electric"),'AMI Ref (2)'!$M$7,IF(AND($D783=2,$J783="N/A"),0,0))))</f>
        <v>0</v>
      </c>
      <c r="AH783" s="77">
        <f>IF(AND($D783=3,$J783="Oil"),'AMI Ref (2)'!$K$8,IF(AND($D783=3,$J783="Gas"),'AMI Ref (2)'!$L$8,IF(AND($D783=3,$J783="Electric"),'AMI Ref (2)'!$M$8,IF(AND($D783=3,$J783="N/A"),0,0))))</f>
        <v>0</v>
      </c>
      <c r="AI783" s="77">
        <f>IF(AND($D783=4,$J783="Oil"),'AMI Ref (2)'!$K$9,IF(AND($D783=4,$J783="Gas"),'AMI Ref (2)'!$L$9,IF(AND($D783=4,$J783="Electric"),'AMI Ref (2)'!$M$9,IF(AND($D783=4,$J783="N/A"),0,0))))</f>
        <v>0</v>
      </c>
      <c r="AJ783" s="77">
        <f>IF(AND($D783=5,$J783="Oil"),'AMI Ref (2)'!$K$10,IF(AND($D783=5,$J783="Gas"),'AMI Ref (2)'!$L$10,IF(AND($D783=5,$J783="Electric"),'AMI Ref (2)'!$M$10,IF(AND($D783=5,$J783="N/A"),0,0))))</f>
        <v>0</v>
      </c>
      <c r="AK783" s="42"/>
      <c r="AL783" s="77">
        <f>IF(AND($D783=0,$K783="Oil"),'AMI Ref (2)'!$N$5,IF(AND($D783=0,$K783="Gas"),'AMI Ref (2)'!$O$5,IF(AND($D783=0,$K783="Electric"),'AMI Ref (2)'!$P$5,IF(AND($D783=0,$K783="N/A"),0,0))))</f>
        <v>0</v>
      </c>
      <c r="AM783" s="77">
        <f>IF(AND($D783=1,$K783="Oil"),'AMI Ref (2)'!$N$6,IF(AND($D783=1,$K783="Gas"),'AMI Ref (2)'!$O$6,IF(AND($D783=1,$K783="Electric"),'AMI Ref (2)'!$P$6,IF(AND($D783=1,$K783="N/A"),0,0))))</f>
        <v>0</v>
      </c>
      <c r="AN783" s="77">
        <f>IF(AND($D783=2,$K783="Oil"),'AMI Ref (2)'!$N$7,IF(AND($D783=2,$K783="Gas"),'AMI Ref (2)'!$O$7,IF(AND($D783=2,$K783="Electric"),'AMI Ref (2)'!$P$7,IF(AND($D783=2,$K783="N/A"),0,0))))</f>
        <v>0</v>
      </c>
      <c r="AO783" s="77">
        <f>IF(AND($D783=3,$K783="Oil"),'AMI Ref (2)'!$N$8,IF(AND($D783=3,$K783="Gas"),'AMI Ref (2)'!$O$8,IF(AND($D783=3,$K783="Electric"),'AMI Ref (2)'!$P$8,IF(AND($D783=3,$K783="N/A"),0,0))))</f>
        <v>0</v>
      </c>
      <c r="AP783" s="77">
        <f>IF(AND($D783=4,$K783="Oil"),'AMI Ref (2)'!$N$9,IF(AND($D783=4,$K783="Gas"),'AMI Ref (2)'!$O$9,IF(AND($D783=4,$K783="Electric"),'AMI Ref (2)'!$P$9,IF(AND($D783=4,$K783="N/A"),0,0))))</f>
        <v>0</v>
      </c>
      <c r="AQ783" s="77">
        <f>IF(AND($D783=5,$K783="Oil"),'AMI Ref (2)'!$N$10,IF(AND($D783=5,$K783="Gas"),'AMI Ref (2)'!$O$10,IF(AND($D783=5,$K783="Electric"),'AMI Ref (2)'!$P$10,IF(AND($D783=5,$K783="N/A"),0,0))))</f>
        <v>0</v>
      </c>
      <c r="AR783" s="86">
        <f t="shared" si="180"/>
        <v>0</v>
      </c>
      <c r="AS783" s="87" t="e">
        <f t="shared" si="181"/>
        <v>#N/A</v>
      </c>
    </row>
    <row r="784" spans="1:45" x14ac:dyDescent="0.2">
      <c r="A784" s="68">
        <v>782</v>
      </c>
      <c r="B784" s="79">
        <f>Input!E799</f>
        <v>0</v>
      </c>
      <c r="C784" s="79">
        <f>Input!F799</f>
        <v>0</v>
      </c>
      <c r="D784" s="79">
        <f>Input!G799</f>
        <v>0</v>
      </c>
      <c r="E784" s="79">
        <f>Input!H799</f>
        <v>0</v>
      </c>
      <c r="F784" s="80">
        <f>Input!I799</f>
        <v>0</v>
      </c>
      <c r="G784" s="80">
        <f>Input!J799</f>
        <v>0</v>
      </c>
      <c r="H784" s="79">
        <f>Input!K799</f>
        <v>0</v>
      </c>
      <c r="I784" s="79">
        <f>Input!L799</f>
        <v>0</v>
      </c>
      <c r="J784" s="79">
        <f>Input!M799</f>
        <v>0</v>
      </c>
      <c r="K784" s="79">
        <f>Input!N799</f>
        <v>0</v>
      </c>
      <c r="L784" s="79">
        <f>Input!O799</f>
        <v>0</v>
      </c>
      <c r="M784" s="81" t="str">
        <f t="shared" si="172"/>
        <v/>
      </c>
      <c r="N784" s="82">
        <f t="shared" si="173"/>
        <v>0</v>
      </c>
      <c r="O784" s="83">
        <f>Input!C799</f>
        <v>0</v>
      </c>
      <c r="P784" s="83"/>
      <c r="R784" s="11">
        <f t="shared" si="169"/>
        <v>0</v>
      </c>
      <c r="S784" s="15" t="str">
        <f t="shared" si="170"/>
        <v xml:space="preserve"> </v>
      </c>
      <c r="T784" s="15"/>
      <c r="U784" s="12">
        <f t="shared" si="174"/>
        <v>0</v>
      </c>
      <c r="V784" s="12">
        <f t="shared" si="175"/>
        <v>0</v>
      </c>
      <c r="W784" s="12">
        <f t="shared" si="176"/>
        <v>0</v>
      </c>
      <c r="X784" s="12">
        <f t="shared" si="177"/>
        <v>0</v>
      </c>
      <c r="Y784" s="12">
        <f t="shared" si="178"/>
        <v>0</v>
      </c>
      <c r="Z784" s="12">
        <f t="shared" si="179"/>
        <v>0</v>
      </c>
      <c r="AA784" s="12">
        <f t="shared" si="168"/>
        <v>0</v>
      </c>
      <c r="AB784" s="12" t="str">
        <f t="shared" si="171"/>
        <v>00</v>
      </c>
      <c r="AC784" s="85" t="e">
        <f>VLOOKUP(AB784,'AMI Ref (2)'!T:U,2,FALSE)</f>
        <v>#N/A</v>
      </c>
      <c r="AD784" s="86"/>
      <c r="AE784" s="77">
        <f>IF(AND($D784=0,$J784="Oil"),'AMI Ref (2)'!$K$5,IF(AND($D784=0,$J784="Gas"),'AMI Ref (2)'!$L$5,IF(AND($D784=0,$J784="Electric"),'AMI Ref (2)'!$M$5,IF(AND($D784=0,$J784="N/A"),0,0))))</f>
        <v>0</v>
      </c>
      <c r="AF784" s="77">
        <f>IF(AND($D784=1,$J784="Oil"),'AMI Ref (2)'!$K$6,IF(AND($D784=1,$J784="Gas"),'AMI Ref (2)'!$L$6,IF(AND($D784=1,$J784="Electric"),'AMI Ref (2)'!$M$6,IF(AND($D784=1,$J784="N/A"),0,0))))</f>
        <v>0</v>
      </c>
      <c r="AG784" s="77">
        <f>IF(AND($D784=2,$J784="Oil"),'AMI Ref (2)'!$K$7,IF(AND($D784=2,$J784="Gas"),'AMI Ref (2)'!$L$7,IF(AND($D784=2,$J784="Electric"),'AMI Ref (2)'!$M$7,IF(AND($D784=2,$J784="N/A"),0,0))))</f>
        <v>0</v>
      </c>
      <c r="AH784" s="77">
        <f>IF(AND($D784=3,$J784="Oil"),'AMI Ref (2)'!$K$8,IF(AND($D784=3,$J784="Gas"),'AMI Ref (2)'!$L$8,IF(AND($D784=3,$J784="Electric"),'AMI Ref (2)'!$M$8,IF(AND($D784=3,$J784="N/A"),0,0))))</f>
        <v>0</v>
      </c>
      <c r="AI784" s="77">
        <f>IF(AND($D784=4,$J784="Oil"),'AMI Ref (2)'!$K$9,IF(AND($D784=4,$J784="Gas"),'AMI Ref (2)'!$L$9,IF(AND($D784=4,$J784="Electric"),'AMI Ref (2)'!$M$9,IF(AND($D784=4,$J784="N/A"),0,0))))</f>
        <v>0</v>
      </c>
      <c r="AJ784" s="77">
        <f>IF(AND($D784=5,$J784="Oil"),'AMI Ref (2)'!$K$10,IF(AND($D784=5,$J784="Gas"),'AMI Ref (2)'!$L$10,IF(AND($D784=5,$J784="Electric"),'AMI Ref (2)'!$M$10,IF(AND($D784=5,$J784="N/A"),0,0))))</f>
        <v>0</v>
      </c>
      <c r="AK784" s="42"/>
      <c r="AL784" s="77">
        <f>IF(AND($D784=0,$K784="Oil"),'AMI Ref (2)'!$N$5,IF(AND($D784=0,$K784="Gas"),'AMI Ref (2)'!$O$5,IF(AND($D784=0,$K784="Electric"),'AMI Ref (2)'!$P$5,IF(AND($D784=0,$K784="N/A"),0,0))))</f>
        <v>0</v>
      </c>
      <c r="AM784" s="77">
        <f>IF(AND($D784=1,$K784="Oil"),'AMI Ref (2)'!$N$6,IF(AND($D784=1,$K784="Gas"),'AMI Ref (2)'!$O$6,IF(AND($D784=1,$K784="Electric"),'AMI Ref (2)'!$P$6,IF(AND($D784=1,$K784="N/A"),0,0))))</f>
        <v>0</v>
      </c>
      <c r="AN784" s="77">
        <f>IF(AND($D784=2,$K784="Oil"),'AMI Ref (2)'!$N$7,IF(AND($D784=2,$K784="Gas"),'AMI Ref (2)'!$O$7,IF(AND($D784=2,$K784="Electric"),'AMI Ref (2)'!$P$7,IF(AND($D784=2,$K784="N/A"),0,0))))</f>
        <v>0</v>
      </c>
      <c r="AO784" s="77">
        <f>IF(AND($D784=3,$K784="Oil"),'AMI Ref (2)'!$N$8,IF(AND($D784=3,$K784="Gas"),'AMI Ref (2)'!$O$8,IF(AND($D784=3,$K784="Electric"),'AMI Ref (2)'!$P$8,IF(AND($D784=3,$K784="N/A"),0,0))))</f>
        <v>0</v>
      </c>
      <c r="AP784" s="77">
        <f>IF(AND($D784=4,$K784="Oil"),'AMI Ref (2)'!$N$9,IF(AND($D784=4,$K784="Gas"),'AMI Ref (2)'!$O$9,IF(AND($D784=4,$K784="Electric"),'AMI Ref (2)'!$P$9,IF(AND($D784=4,$K784="N/A"),0,0))))</f>
        <v>0</v>
      </c>
      <c r="AQ784" s="77">
        <f>IF(AND($D784=5,$K784="Oil"),'AMI Ref (2)'!$N$10,IF(AND($D784=5,$K784="Gas"),'AMI Ref (2)'!$O$10,IF(AND($D784=5,$K784="Electric"),'AMI Ref (2)'!$P$10,IF(AND($D784=5,$K784="N/A"),0,0))))</f>
        <v>0</v>
      </c>
      <c r="AR784" s="86">
        <f t="shared" si="180"/>
        <v>0</v>
      </c>
      <c r="AS784" s="87" t="e">
        <f t="shared" si="181"/>
        <v>#N/A</v>
      </c>
    </row>
    <row r="785" spans="1:45" x14ac:dyDescent="0.2">
      <c r="A785" s="68">
        <v>783</v>
      </c>
      <c r="B785" s="79">
        <f>Input!E800</f>
        <v>0</v>
      </c>
      <c r="C785" s="79">
        <f>Input!F800</f>
        <v>0</v>
      </c>
      <c r="D785" s="79">
        <f>Input!G800</f>
        <v>0</v>
      </c>
      <c r="E785" s="79">
        <f>Input!H800</f>
        <v>0</v>
      </c>
      <c r="F785" s="80">
        <f>Input!I800</f>
        <v>0</v>
      </c>
      <c r="G785" s="80">
        <f>Input!J800</f>
        <v>0</v>
      </c>
      <c r="H785" s="79">
        <f>Input!K800</f>
        <v>0</v>
      </c>
      <c r="I785" s="79">
        <f>Input!L800</f>
        <v>0</v>
      </c>
      <c r="J785" s="79">
        <f>Input!M800</f>
        <v>0</v>
      </c>
      <c r="K785" s="79">
        <f>Input!N800</f>
        <v>0</v>
      </c>
      <c r="L785" s="79">
        <f>Input!O800</f>
        <v>0</v>
      </c>
      <c r="M785" s="81" t="str">
        <f t="shared" si="172"/>
        <v/>
      </c>
      <c r="N785" s="82">
        <f t="shared" si="173"/>
        <v>0</v>
      </c>
      <c r="O785" s="83">
        <f>Input!C800</f>
        <v>0</v>
      </c>
      <c r="P785" s="83"/>
      <c r="R785" s="11">
        <f t="shared" si="169"/>
        <v>0</v>
      </c>
      <c r="S785" s="15" t="str">
        <f t="shared" si="170"/>
        <v xml:space="preserve"> </v>
      </c>
      <c r="T785" s="15"/>
      <c r="U785" s="12">
        <f t="shared" si="174"/>
        <v>0</v>
      </c>
      <c r="V785" s="12">
        <f t="shared" si="175"/>
        <v>0</v>
      </c>
      <c r="W785" s="12">
        <f t="shared" si="176"/>
        <v>0</v>
      </c>
      <c r="X785" s="12">
        <f t="shared" si="177"/>
        <v>0</v>
      </c>
      <c r="Y785" s="12">
        <f t="shared" si="178"/>
        <v>0</v>
      </c>
      <c r="Z785" s="12">
        <f t="shared" si="179"/>
        <v>0</v>
      </c>
      <c r="AA785" s="12">
        <f t="shared" si="168"/>
        <v>0</v>
      </c>
      <c r="AB785" s="12" t="str">
        <f t="shared" si="171"/>
        <v>00</v>
      </c>
      <c r="AC785" s="85" t="e">
        <f>VLOOKUP(AB785,'AMI Ref (2)'!T:U,2,FALSE)</f>
        <v>#N/A</v>
      </c>
      <c r="AD785" s="86"/>
      <c r="AE785" s="77">
        <f>IF(AND($D785=0,$J785="Oil"),'AMI Ref (2)'!$K$5,IF(AND($D785=0,$J785="Gas"),'AMI Ref (2)'!$L$5,IF(AND($D785=0,$J785="Electric"),'AMI Ref (2)'!$M$5,IF(AND($D785=0,$J785="N/A"),0,0))))</f>
        <v>0</v>
      </c>
      <c r="AF785" s="77">
        <f>IF(AND($D785=1,$J785="Oil"),'AMI Ref (2)'!$K$6,IF(AND($D785=1,$J785="Gas"),'AMI Ref (2)'!$L$6,IF(AND($D785=1,$J785="Electric"),'AMI Ref (2)'!$M$6,IF(AND($D785=1,$J785="N/A"),0,0))))</f>
        <v>0</v>
      </c>
      <c r="AG785" s="77">
        <f>IF(AND($D785=2,$J785="Oil"),'AMI Ref (2)'!$K$7,IF(AND($D785=2,$J785="Gas"),'AMI Ref (2)'!$L$7,IF(AND($D785=2,$J785="Electric"),'AMI Ref (2)'!$M$7,IF(AND($D785=2,$J785="N/A"),0,0))))</f>
        <v>0</v>
      </c>
      <c r="AH785" s="77">
        <f>IF(AND($D785=3,$J785="Oil"),'AMI Ref (2)'!$K$8,IF(AND($D785=3,$J785="Gas"),'AMI Ref (2)'!$L$8,IF(AND($D785=3,$J785="Electric"),'AMI Ref (2)'!$M$8,IF(AND($D785=3,$J785="N/A"),0,0))))</f>
        <v>0</v>
      </c>
      <c r="AI785" s="77">
        <f>IF(AND($D785=4,$J785="Oil"),'AMI Ref (2)'!$K$9,IF(AND($D785=4,$J785="Gas"),'AMI Ref (2)'!$L$9,IF(AND($D785=4,$J785="Electric"),'AMI Ref (2)'!$M$9,IF(AND($D785=4,$J785="N/A"),0,0))))</f>
        <v>0</v>
      </c>
      <c r="AJ785" s="77">
        <f>IF(AND($D785=5,$J785="Oil"),'AMI Ref (2)'!$K$10,IF(AND($D785=5,$J785="Gas"),'AMI Ref (2)'!$L$10,IF(AND($D785=5,$J785="Electric"),'AMI Ref (2)'!$M$10,IF(AND($D785=5,$J785="N/A"),0,0))))</f>
        <v>0</v>
      </c>
      <c r="AK785" s="42"/>
      <c r="AL785" s="77">
        <f>IF(AND($D785=0,$K785="Oil"),'AMI Ref (2)'!$N$5,IF(AND($D785=0,$K785="Gas"),'AMI Ref (2)'!$O$5,IF(AND($D785=0,$K785="Electric"),'AMI Ref (2)'!$P$5,IF(AND($D785=0,$K785="N/A"),0,0))))</f>
        <v>0</v>
      </c>
      <c r="AM785" s="77">
        <f>IF(AND($D785=1,$K785="Oil"),'AMI Ref (2)'!$N$6,IF(AND($D785=1,$K785="Gas"),'AMI Ref (2)'!$O$6,IF(AND($D785=1,$K785="Electric"),'AMI Ref (2)'!$P$6,IF(AND($D785=1,$K785="N/A"),0,0))))</f>
        <v>0</v>
      </c>
      <c r="AN785" s="77">
        <f>IF(AND($D785=2,$K785="Oil"),'AMI Ref (2)'!$N$7,IF(AND($D785=2,$K785="Gas"),'AMI Ref (2)'!$O$7,IF(AND($D785=2,$K785="Electric"),'AMI Ref (2)'!$P$7,IF(AND($D785=2,$K785="N/A"),0,0))))</f>
        <v>0</v>
      </c>
      <c r="AO785" s="77">
        <f>IF(AND($D785=3,$K785="Oil"),'AMI Ref (2)'!$N$8,IF(AND($D785=3,$K785="Gas"),'AMI Ref (2)'!$O$8,IF(AND($D785=3,$K785="Electric"),'AMI Ref (2)'!$P$8,IF(AND($D785=3,$K785="N/A"),0,0))))</f>
        <v>0</v>
      </c>
      <c r="AP785" s="77">
        <f>IF(AND($D785=4,$K785="Oil"),'AMI Ref (2)'!$N$9,IF(AND($D785=4,$K785="Gas"),'AMI Ref (2)'!$O$9,IF(AND($D785=4,$K785="Electric"),'AMI Ref (2)'!$P$9,IF(AND($D785=4,$K785="N/A"),0,0))))</f>
        <v>0</v>
      </c>
      <c r="AQ785" s="77">
        <f>IF(AND($D785=5,$K785="Oil"),'AMI Ref (2)'!$N$10,IF(AND($D785=5,$K785="Gas"),'AMI Ref (2)'!$O$10,IF(AND($D785=5,$K785="Electric"),'AMI Ref (2)'!$P$10,IF(AND($D785=5,$K785="N/A"),0,0))))</f>
        <v>0</v>
      </c>
      <c r="AR785" s="86">
        <f t="shared" si="180"/>
        <v>0</v>
      </c>
      <c r="AS785" s="87" t="e">
        <f t="shared" si="181"/>
        <v>#N/A</v>
      </c>
    </row>
    <row r="786" spans="1:45" x14ac:dyDescent="0.2">
      <c r="A786" s="68">
        <v>784</v>
      </c>
      <c r="B786" s="79">
        <f>Input!E801</f>
        <v>0</v>
      </c>
      <c r="C786" s="79">
        <f>Input!F801</f>
        <v>0</v>
      </c>
      <c r="D786" s="79">
        <f>Input!G801</f>
        <v>0</v>
      </c>
      <c r="E786" s="79">
        <f>Input!H801</f>
        <v>0</v>
      </c>
      <c r="F786" s="80">
        <f>Input!I801</f>
        <v>0</v>
      </c>
      <c r="G786" s="80">
        <f>Input!J801</f>
        <v>0</v>
      </c>
      <c r="H786" s="79">
        <f>Input!K801</f>
        <v>0</v>
      </c>
      <c r="I786" s="79">
        <f>Input!L801</f>
        <v>0</v>
      </c>
      <c r="J786" s="79">
        <f>Input!M801</f>
        <v>0</v>
      </c>
      <c r="K786" s="79">
        <f>Input!N801</f>
        <v>0</v>
      </c>
      <c r="L786" s="79">
        <f>Input!O801</f>
        <v>0</v>
      </c>
      <c r="M786" s="81" t="str">
        <f t="shared" si="172"/>
        <v/>
      </c>
      <c r="N786" s="82">
        <f t="shared" si="173"/>
        <v>0</v>
      </c>
      <c r="O786" s="83">
        <f>Input!C801</f>
        <v>0</v>
      </c>
      <c r="P786" s="83"/>
      <c r="R786" s="11">
        <f t="shared" si="169"/>
        <v>0</v>
      </c>
      <c r="S786" s="15" t="str">
        <f t="shared" si="170"/>
        <v xml:space="preserve"> </v>
      </c>
      <c r="T786" s="15"/>
      <c r="U786" s="12">
        <f t="shared" si="174"/>
        <v>0</v>
      </c>
      <c r="V786" s="12">
        <f t="shared" si="175"/>
        <v>0</v>
      </c>
      <c r="W786" s="12">
        <f t="shared" si="176"/>
        <v>0</v>
      </c>
      <c r="X786" s="12">
        <f t="shared" si="177"/>
        <v>0</v>
      </c>
      <c r="Y786" s="12">
        <f t="shared" si="178"/>
        <v>0</v>
      </c>
      <c r="Z786" s="12">
        <f t="shared" si="179"/>
        <v>0</v>
      </c>
      <c r="AA786" s="12">
        <f t="shared" si="168"/>
        <v>0</v>
      </c>
      <c r="AB786" s="12" t="str">
        <f t="shared" si="171"/>
        <v>00</v>
      </c>
      <c r="AC786" s="85" t="e">
        <f>VLOOKUP(AB786,'AMI Ref (2)'!T:U,2,FALSE)</f>
        <v>#N/A</v>
      </c>
      <c r="AD786" s="86"/>
      <c r="AE786" s="77">
        <f>IF(AND($D786=0,$J786="Oil"),'AMI Ref (2)'!$K$5,IF(AND($D786=0,$J786="Gas"),'AMI Ref (2)'!$L$5,IF(AND($D786=0,$J786="Electric"),'AMI Ref (2)'!$M$5,IF(AND($D786=0,$J786="N/A"),0,0))))</f>
        <v>0</v>
      </c>
      <c r="AF786" s="77">
        <f>IF(AND($D786=1,$J786="Oil"),'AMI Ref (2)'!$K$6,IF(AND($D786=1,$J786="Gas"),'AMI Ref (2)'!$L$6,IF(AND($D786=1,$J786="Electric"),'AMI Ref (2)'!$M$6,IF(AND($D786=1,$J786="N/A"),0,0))))</f>
        <v>0</v>
      </c>
      <c r="AG786" s="77">
        <f>IF(AND($D786=2,$J786="Oil"),'AMI Ref (2)'!$K$7,IF(AND($D786=2,$J786="Gas"),'AMI Ref (2)'!$L$7,IF(AND($D786=2,$J786="Electric"),'AMI Ref (2)'!$M$7,IF(AND($D786=2,$J786="N/A"),0,0))))</f>
        <v>0</v>
      </c>
      <c r="AH786" s="77">
        <f>IF(AND($D786=3,$J786="Oil"),'AMI Ref (2)'!$K$8,IF(AND($D786=3,$J786="Gas"),'AMI Ref (2)'!$L$8,IF(AND($D786=3,$J786="Electric"),'AMI Ref (2)'!$M$8,IF(AND($D786=3,$J786="N/A"),0,0))))</f>
        <v>0</v>
      </c>
      <c r="AI786" s="77">
        <f>IF(AND($D786=4,$J786="Oil"),'AMI Ref (2)'!$K$9,IF(AND($D786=4,$J786="Gas"),'AMI Ref (2)'!$L$9,IF(AND($D786=4,$J786="Electric"),'AMI Ref (2)'!$M$9,IF(AND($D786=4,$J786="N/A"),0,0))))</f>
        <v>0</v>
      </c>
      <c r="AJ786" s="77">
        <f>IF(AND($D786=5,$J786="Oil"),'AMI Ref (2)'!$K$10,IF(AND($D786=5,$J786="Gas"),'AMI Ref (2)'!$L$10,IF(AND($D786=5,$J786="Electric"),'AMI Ref (2)'!$M$10,IF(AND($D786=5,$J786="N/A"),0,0))))</f>
        <v>0</v>
      </c>
      <c r="AK786" s="42"/>
      <c r="AL786" s="77">
        <f>IF(AND($D786=0,$K786="Oil"),'AMI Ref (2)'!$N$5,IF(AND($D786=0,$K786="Gas"),'AMI Ref (2)'!$O$5,IF(AND($D786=0,$K786="Electric"),'AMI Ref (2)'!$P$5,IF(AND($D786=0,$K786="N/A"),0,0))))</f>
        <v>0</v>
      </c>
      <c r="AM786" s="77">
        <f>IF(AND($D786=1,$K786="Oil"),'AMI Ref (2)'!$N$6,IF(AND($D786=1,$K786="Gas"),'AMI Ref (2)'!$O$6,IF(AND($D786=1,$K786="Electric"),'AMI Ref (2)'!$P$6,IF(AND($D786=1,$K786="N/A"),0,0))))</f>
        <v>0</v>
      </c>
      <c r="AN786" s="77">
        <f>IF(AND($D786=2,$K786="Oil"),'AMI Ref (2)'!$N$7,IF(AND($D786=2,$K786="Gas"),'AMI Ref (2)'!$O$7,IF(AND($D786=2,$K786="Electric"),'AMI Ref (2)'!$P$7,IF(AND($D786=2,$K786="N/A"),0,0))))</f>
        <v>0</v>
      </c>
      <c r="AO786" s="77">
        <f>IF(AND($D786=3,$K786="Oil"),'AMI Ref (2)'!$N$8,IF(AND($D786=3,$K786="Gas"),'AMI Ref (2)'!$O$8,IF(AND($D786=3,$K786="Electric"),'AMI Ref (2)'!$P$8,IF(AND($D786=3,$K786="N/A"),0,0))))</f>
        <v>0</v>
      </c>
      <c r="AP786" s="77">
        <f>IF(AND($D786=4,$K786="Oil"),'AMI Ref (2)'!$N$9,IF(AND($D786=4,$K786="Gas"),'AMI Ref (2)'!$O$9,IF(AND($D786=4,$K786="Electric"),'AMI Ref (2)'!$P$9,IF(AND($D786=4,$K786="N/A"),0,0))))</f>
        <v>0</v>
      </c>
      <c r="AQ786" s="77">
        <f>IF(AND($D786=5,$K786="Oil"),'AMI Ref (2)'!$N$10,IF(AND($D786=5,$K786="Gas"),'AMI Ref (2)'!$O$10,IF(AND($D786=5,$K786="Electric"),'AMI Ref (2)'!$P$10,IF(AND($D786=5,$K786="N/A"),0,0))))</f>
        <v>0</v>
      </c>
      <c r="AR786" s="86">
        <f t="shared" si="180"/>
        <v>0</v>
      </c>
      <c r="AS786" s="87" t="e">
        <f t="shared" si="181"/>
        <v>#N/A</v>
      </c>
    </row>
    <row r="787" spans="1:45" x14ac:dyDescent="0.2">
      <c r="A787" s="68">
        <v>785</v>
      </c>
      <c r="B787" s="79">
        <f>Input!E802</f>
        <v>0</v>
      </c>
      <c r="C787" s="79">
        <f>Input!F802</f>
        <v>0</v>
      </c>
      <c r="D787" s="79">
        <f>Input!G802</f>
        <v>0</v>
      </c>
      <c r="E787" s="79">
        <f>Input!H802</f>
        <v>0</v>
      </c>
      <c r="F787" s="80">
        <f>Input!I802</f>
        <v>0</v>
      </c>
      <c r="G787" s="80">
        <f>Input!J802</f>
        <v>0</v>
      </c>
      <c r="H787" s="79">
        <f>Input!K802</f>
        <v>0</v>
      </c>
      <c r="I787" s="79">
        <f>Input!L802</f>
        <v>0</v>
      </c>
      <c r="J787" s="79">
        <f>Input!M802</f>
        <v>0</v>
      </c>
      <c r="K787" s="79">
        <f>Input!N802</f>
        <v>0</v>
      </c>
      <c r="L787" s="79">
        <f>Input!O802</f>
        <v>0</v>
      </c>
      <c r="M787" s="81" t="str">
        <f t="shared" si="172"/>
        <v/>
      </c>
      <c r="N787" s="82">
        <f t="shared" si="173"/>
        <v>0</v>
      </c>
      <c r="O787" s="83">
        <f>Input!C802</f>
        <v>0</v>
      </c>
      <c r="P787" s="83"/>
      <c r="R787" s="11">
        <f t="shared" si="169"/>
        <v>0</v>
      </c>
      <c r="S787" s="15" t="str">
        <f t="shared" si="170"/>
        <v xml:space="preserve"> </v>
      </c>
      <c r="T787" s="15"/>
      <c r="U787" s="12">
        <f t="shared" si="174"/>
        <v>0</v>
      </c>
      <c r="V787" s="12">
        <f t="shared" si="175"/>
        <v>0</v>
      </c>
      <c r="W787" s="12">
        <f t="shared" si="176"/>
        <v>0</v>
      </c>
      <c r="X787" s="12">
        <f t="shared" si="177"/>
        <v>0</v>
      </c>
      <c r="Y787" s="12">
        <f t="shared" si="178"/>
        <v>0</v>
      </c>
      <c r="Z787" s="12">
        <f t="shared" si="179"/>
        <v>0</v>
      </c>
      <c r="AA787" s="12">
        <f t="shared" si="168"/>
        <v>0</v>
      </c>
      <c r="AB787" s="12" t="str">
        <f t="shared" si="171"/>
        <v>00</v>
      </c>
      <c r="AC787" s="85" t="e">
        <f>VLOOKUP(AB787,'AMI Ref (2)'!T:U,2,FALSE)</f>
        <v>#N/A</v>
      </c>
      <c r="AD787" s="86"/>
      <c r="AE787" s="77">
        <f>IF(AND($D787=0,$J787="Oil"),'AMI Ref (2)'!$K$5,IF(AND($D787=0,$J787="Gas"),'AMI Ref (2)'!$L$5,IF(AND($D787=0,$J787="Electric"),'AMI Ref (2)'!$M$5,IF(AND($D787=0,$J787="N/A"),0,0))))</f>
        <v>0</v>
      </c>
      <c r="AF787" s="77">
        <f>IF(AND($D787=1,$J787="Oil"),'AMI Ref (2)'!$K$6,IF(AND($D787=1,$J787="Gas"),'AMI Ref (2)'!$L$6,IF(AND($D787=1,$J787="Electric"),'AMI Ref (2)'!$M$6,IF(AND($D787=1,$J787="N/A"),0,0))))</f>
        <v>0</v>
      </c>
      <c r="AG787" s="77">
        <f>IF(AND($D787=2,$J787="Oil"),'AMI Ref (2)'!$K$7,IF(AND($D787=2,$J787="Gas"),'AMI Ref (2)'!$L$7,IF(AND($D787=2,$J787="Electric"),'AMI Ref (2)'!$M$7,IF(AND($D787=2,$J787="N/A"),0,0))))</f>
        <v>0</v>
      </c>
      <c r="AH787" s="77">
        <f>IF(AND($D787=3,$J787="Oil"),'AMI Ref (2)'!$K$8,IF(AND($D787=3,$J787="Gas"),'AMI Ref (2)'!$L$8,IF(AND($D787=3,$J787="Electric"),'AMI Ref (2)'!$M$8,IF(AND($D787=3,$J787="N/A"),0,0))))</f>
        <v>0</v>
      </c>
      <c r="AI787" s="77">
        <f>IF(AND($D787=4,$J787="Oil"),'AMI Ref (2)'!$K$9,IF(AND($D787=4,$J787="Gas"),'AMI Ref (2)'!$L$9,IF(AND($D787=4,$J787="Electric"),'AMI Ref (2)'!$M$9,IF(AND($D787=4,$J787="N/A"),0,0))))</f>
        <v>0</v>
      </c>
      <c r="AJ787" s="77">
        <f>IF(AND($D787=5,$J787="Oil"),'AMI Ref (2)'!$K$10,IF(AND($D787=5,$J787="Gas"),'AMI Ref (2)'!$L$10,IF(AND($D787=5,$J787="Electric"),'AMI Ref (2)'!$M$10,IF(AND($D787=5,$J787="N/A"),0,0))))</f>
        <v>0</v>
      </c>
      <c r="AK787" s="42"/>
      <c r="AL787" s="77">
        <f>IF(AND($D787=0,$K787="Oil"),'AMI Ref (2)'!$N$5,IF(AND($D787=0,$K787="Gas"),'AMI Ref (2)'!$O$5,IF(AND($D787=0,$K787="Electric"),'AMI Ref (2)'!$P$5,IF(AND($D787=0,$K787="N/A"),0,0))))</f>
        <v>0</v>
      </c>
      <c r="AM787" s="77">
        <f>IF(AND($D787=1,$K787="Oil"),'AMI Ref (2)'!$N$6,IF(AND($D787=1,$K787="Gas"),'AMI Ref (2)'!$O$6,IF(AND($D787=1,$K787="Electric"),'AMI Ref (2)'!$P$6,IF(AND($D787=1,$K787="N/A"),0,0))))</f>
        <v>0</v>
      </c>
      <c r="AN787" s="77">
        <f>IF(AND($D787=2,$K787="Oil"),'AMI Ref (2)'!$N$7,IF(AND($D787=2,$K787="Gas"),'AMI Ref (2)'!$O$7,IF(AND($D787=2,$K787="Electric"),'AMI Ref (2)'!$P$7,IF(AND($D787=2,$K787="N/A"),0,0))))</f>
        <v>0</v>
      </c>
      <c r="AO787" s="77">
        <f>IF(AND($D787=3,$K787="Oil"),'AMI Ref (2)'!$N$8,IF(AND($D787=3,$K787="Gas"),'AMI Ref (2)'!$O$8,IF(AND($D787=3,$K787="Electric"),'AMI Ref (2)'!$P$8,IF(AND($D787=3,$K787="N/A"),0,0))))</f>
        <v>0</v>
      </c>
      <c r="AP787" s="77">
        <f>IF(AND($D787=4,$K787="Oil"),'AMI Ref (2)'!$N$9,IF(AND($D787=4,$K787="Gas"),'AMI Ref (2)'!$O$9,IF(AND($D787=4,$K787="Electric"),'AMI Ref (2)'!$P$9,IF(AND($D787=4,$K787="N/A"),0,0))))</f>
        <v>0</v>
      </c>
      <c r="AQ787" s="77">
        <f>IF(AND($D787=5,$K787="Oil"),'AMI Ref (2)'!$N$10,IF(AND($D787=5,$K787="Gas"),'AMI Ref (2)'!$O$10,IF(AND($D787=5,$K787="Electric"),'AMI Ref (2)'!$P$10,IF(AND($D787=5,$K787="N/A"),0,0))))</f>
        <v>0</v>
      </c>
      <c r="AR787" s="86">
        <f t="shared" si="180"/>
        <v>0</v>
      </c>
      <c r="AS787" s="87" t="e">
        <f t="shared" si="181"/>
        <v>#N/A</v>
      </c>
    </row>
    <row r="788" spans="1:45" x14ac:dyDescent="0.2">
      <c r="A788" s="68">
        <v>786</v>
      </c>
      <c r="B788" s="79">
        <f>Input!E803</f>
        <v>0</v>
      </c>
      <c r="C788" s="79">
        <f>Input!F803</f>
        <v>0</v>
      </c>
      <c r="D788" s="79">
        <f>Input!G803</f>
        <v>0</v>
      </c>
      <c r="E788" s="79">
        <f>Input!H803</f>
        <v>0</v>
      </c>
      <c r="F788" s="80">
        <f>Input!I803</f>
        <v>0</v>
      </c>
      <c r="G788" s="80">
        <f>Input!J803</f>
        <v>0</v>
      </c>
      <c r="H788" s="79">
        <f>Input!K803</f>
        <v>0</v>
      </c>
      <c r="I788" s="79">
        <f>Input!L803</f>
        <v>0</v>
      </c>
      <c r="J788" s="79">
        <f>Input!M803</f>
        <v>0</v>
      </c>
      <c r="K788" s="79">
        <f>Input!N803</f>
        <v>0</v>
      </c>
      <c r="L788" s="79">
        <f>Input!O803</f>
        <v>0</v>
      </c>
      <c r="M788" s="81" t="str">
        <f t="shared" si="172"/>
        <v/>
      </c>
      <c r="N788" s="82">
        <f t="shared" si="173"/>
        <v>0</v>
      </c>
      <c r="O788" s="83">
        <f>Input!C803</f>
        <v>0</v>
      </c>
      <c r="P788" s="83"/>
      <c r="R788" s="11">
        <f t="shared" si="169"/>
        <v>0</v>
      </c>
      <c r="S788" s="15" t="str">
        <f t="shared" si="170"/>
        <v xml:space="preserve"> </v>
      </c>
      <c r="T788" s="15"/>
      <c r="U788" s="12">
        <f t="shared" si="174"/>
        <v>0</v>
      </c>
      <c r="V788" s="12">
        <f t="shared" si="175"/>
        <v>0</v>
      </c>
      <c r="W788" s="12">
        <f t="shared" si="176"/>
        <v>0</v>
      </c>
      <c r="X788" s="12">
        <f t="shared" si="177"/>
        <v>0</v>
      </c>
      <c r="Y788" s="12">
        <f t="shared" si="178"/>
        <v>0</v>
      </c>
      <c r="Z788" s="12">
        <f t="shared" si="179"/>
        <v>0</v>
      </c>
      <c r="AA788" s="12">
        <f t="shared" si="168"/>
        <v>0</v>
      </c>
      <c r="AB788" s="12" t="str">
        <f t="shared" si="171"/>
        <v>00</v>
      </c>
      <c r="AC788" s="85" t="e">
        <f>VLOOKUP(AB788,'AMI Ref (2)'!T:U,2,FALSE)</f>
        <v>#N/A</v>
      </c>
      <c r="AD788" s="86"/>
      <c r="AE788" s="77">
        <f>IF(AND($D788=0,$J788="Oil"),'AMI Ref (2)'!$K$5,IF(AND($D788=0,$J788="Gas"),'AMI Ref (2)'!$L$5,IF(AND($D788=0,$J788="Electric"),'AMI Ref (2)'!$M$5,IF(AND($D788=0,$J788="N/A"),0,0))))</f>
        <v>0</v>
      </c>
      <c r="AF788" s="77">
        <f>IF(AND($D788=1,$J788="Oil"),'AMI Ref (2)'!$K$6,IF(AND($D788=1,$J788="Gas"),'AMI Ref (2)'!$L$6,IF(AND($D788=1,$J788="Electric"),'AMI Ref (2)'!$M$6,IF(AND($D788=1,$J788="N/A"),0,0))))</f>
        <v>0</v>
      </c>
      <c r="AG788" s="77">
        <f>IF(AND($D788=2,$J788="Oil"),'AMI Ref (2)'!$K$7,IF(AND($D788=2,$J788="Gas"),'AMI Ref (2)'!$L$7,IF(AND($D788=2,$J788="Electric"),'AMI Ref (2)'!$M$7,IF(AND($D788=2,$J788="N/A"),0,0))))</f>
        <v>0</v>
      </c>
      <c r="AH788" s="77">
        <f>IF(AND($D788=3,$J788="Oil"),'AMI Ref (2)'!$K$8,IF(AND($D788=3,$J788="Gas"),'AMI Ref (2)'!$L$8,IF(AND($D788=3,$J788="Electric"),'AMI Ref (2)'!$M$8,IF(AND($D788=3,$J788="N/A"),0,0))))</f>
        <v>0</v>
      </c>
      <c r="AI788" s="77">
        <f>IF(AND($D788=4,$J788="Oil"),'AMI Ref (2)'!$K$9,IF(AND($D788=4,$J788="Gas"),'AMI Ref (2)'!$L$9,IF(AND($D788=4,$J788="Electric"),'AMI Ref (2)'!$M$9,IF(AND($D788=4,$J788="N/A"),0,0))))</f>
        <v>0</v>
      </c>
      <c r="AJ788" s="77">
        <f>IF(AND($D788=5,$J788="Oil"),'AMI Ref (2)'!$K$10,IF(AND($D788=5,$J788="Gas"),'AMI Ref (2)'!$L$10,IF(AND($D788=5,$J788="Electric"),'AMI Ref (2)'!$M$10,IF(AND($D788=5,$J788="N/A"),0,0))))</f>
        <v>0</v>
      </c>
      <c r="AK788" s="42"/>
      <c r="AL788" s="77">
        <f>IF(AND($D788=0,$K788="Oil"),'AMI Ref (2)'!$N$5,IF(AND($D788=0,$K788="Gas"),'AMI Ref (2)'!$O$5,IF(AND($D788=0,$K788="Electric"),'AMI Ref (2)'!$P$5,IF(AND($D788=0,$K788="N/A"),0,0))))</f>
        <v>0</v>
      </c>
      <c r="AM788" s="77">
        <f>IF(AND($D788=1,$K788="Oil"),'AMI Ref (2)'!$N$6,IF(AND($D788=1,$K788="Gas"),'AMI Ref (2)'!$O$6,IF(AND($D788=1,$K788="Electric"),'AMI Ref (2)'!$P$6,IF(AND($D788=1,$K788="N/A"),0,0))))</f>
        <v>0</v>
      </c>
      <c r="AN788" s="77">
        <f>IF(AND($D788=2,$K788="Oil"),'AMI Ref (2)'!$N$7,IF(AND($D788=2,$K788="Gas"),'AMI Ref (2)'!$O$7,IF(AND($D788=2,$K788="Electric"),'AMI Ref (2)'!$P$7,IF(AND($D788=2,$K788="N/A"),0,0))))</f>
        <v>0</v>
      </c>
      <c r="AO788" s="77">
        <f>IF(AND($D788=3,$K788="Oil"),'AMI Ref (2)'!$N$8,IF(AND($D788=3,$K788="Gas"),'AMI Ref (2)'!$O$8,IF(AND($D788=3,$K788="Electric"),'AMI Ref (2)'!$P$8,IF(AND($D788=3,$K788="N/A"),0,0))))</f>
        <v>0</v>
      </c>
      <c r="AP788" s="77">
        <f>IF(AND($D788=4,$K788="Oil"),'AMI Ref (2)'!$N$9,IF(AND($D788=4,$K788="Gas"),'AMI Ref (2)'!$O$9,IF(AND($D788=4,$K788="Electric"),'AMI Ref (2)'!$P$9,IF(AND($D788=4,$K788="N/A"),0,0))))</f>
        <v>0</v>
      </c>
      <c r="AQ788" s="77">
        <f>IF(AND($D788=5,$K788="Oil"),'AMI Ref (2)'!$N$10,IF(AND($D788=5,$K788="Gas"),'AMI Ref (2)'!$O$10,IF(AND($D788=5,$K788="Electric"),'AMI Ref (2)'!$P$10,IF(AND($D788=5,$K788="N/A"),0,0))))</f>
        <v>0</v>
      </c>
      <c r="AR788" s="86">
        <f t="shared" si="180"/>
        <v>0</v>
      </c>
      <c r="AS788" s="87" t="e">
        <f t="shared" si="181"/>
        <v>#N/A</v>
      </c>
    </row>
    <row r="789" spans="1:45" x14ac:dyDescent="0.2">
      <c r="A789" s="68">
        <v>787</v>
      </c>
      <c r="B789" s="79">
        <f>Input!E804</f>
        <v>0</v>
      </c>
      <c r="C789" s="79">
        <f>Input!F804</f>
        <v>0</v>
      </c>
      <c r="D789" s="79">
        <f>Input!G804</f>
        <v>0</v>
      </c>
      <c r="E789" s="79">
        <f>Input!H804</f>
        <v>0</v>
      </c>
      <c r="F789" s="80">
        <f>Input!I804</f>
        <v>0</v>
      </c>
      <c r="G789" s="80">
        <f>Input!J804</f>
        <v>0</v>
      </c>
      <c r="H789" s="79">
        <f>Input!K804</f>
        <v>0</v>
      </c>
      <c r="I789" s="79">
        <f>Input!L804</f>
        <v>0</v>
      </c>
      <c r="J789" s="79">
        <f>Input!M804</f>
        <v>0</v>
      </c>
      <c r="K789" s="79">
        <f>Input!N804</f>
        <v>0</v>
      </c>
      <c r="L789" s="79">
        <f>Input!O804</f>
        <v>0</v>
      </c>
      <c r="M789" s="81" t="str">
        <f t="shared" si="172"/>
        <v/>
      </c>
      <c r="N789" s="82">
        <f t="shared" si="173"/>
        <v>0</v>
      </c>
      <c r="O789" s="83">
        <f>Input!C804</f>
        <v>0</v>
      </c>
      <c r="P789" s="83"/>
      <c r="R789" s="11">
        <f t="shared" si="169"/>
        <v>0</v>
      </c>
      <c r="S789" s="15" t="str">
        <f t="shared" si="170"/>
        <v xml:space="preserve"> </v>
      </c>
      <c r="T789" s="15"/>
      <c r="U789" s="12">
        <f t="shared" si="174"/>
        <v>0</v>
      </c>
      <c r="V789" s="12">
        <f t="shared" si="175"/>
        <v>0</v>
      </c>
      <c r="W789" s="12">
        <f t="shared" si="176"/>
        <v>0</v>
      </c>
      <c r="X789" s="12">
        <f t="shared" si="177"/>
        <v>0</v>
      </c>
      <c r="Y789" s="12">
        <f t="shared" si="178"/>
        <v>0</v>
      </c>
      <c r="Z789" s="12">
        <f t="shared" si="179"/>
        <v>0</v>
      </c>
      <c r="AA789" s="12">
        <f t="shared" si="168"/>
        <v>0</v>
      </c>
      <c r="AB789" s="12" t="str">
        <f t="shared" si="171"/>
        <v>00</v>
      </c>
      <c r="AC789" s="85" t="e">
        <f>VLOOKUP(AB789,'AMI Ref (2)'!T:U,2,FALSE)</f>
        <v>#N/A</v>
      </c>
      <c r="AD789" s="86"/>
      <c r="AE789" s="77">
        <f>IF(AND($D789=0,$J789="Oil"),'AMI Ref (2)'!$K$5,IF(AND($D789=0,$J789="Gas"),'AMI Ref (2)'!$L$5,IF(AND($D789=0,$J789="Electric"),'AMI Ref (2)'!$M$5,IF(AND($D789=0,$J789="N/A"),0,0))))</f>
        <v>0</v>
      </c>
      <c r="AF789" s="77">
        <f>IF(AND($D789=1,$J789="Oil"),'AMI Ref (2)'!$K$6,IF(AND($D789=1,$J789="Gas"),'AMI Ref (2)'!$L$6,IF(AND($D789=1,$J789="Electric"),'AMI Ref (2)'!$M$6,IF(AND($D789=1,$J789="N/A"),0,0))))</f>
        <v>0</v>
      </c>
      <c r="AG789" s="77">
        <f>IF(AND($D789=2,$J789="Oil"),'AMI Ref (2)'!$K$7,IF(AND($D789=2,$J789="Gas"),'AMI Ref (2)'!$L$7,IF(AND($D789=2,$J789="Electric"),'AMI Ref (2)'!$M$7,IF(AND($D789=2,$J789="N/A"),0,0))))</f>
        <v>0</v>
      </c>
      <c r="AH789" s="77">
        <f>IF(AND($D789=3,$J789="Oil"),'AMI Ref (2)'!$K$8,IF(AND($D789=3,$J789="Gas"),'AMI Ref (2)'!$L$8,IF(AND($D789=3,$J789="Electric"),'AMI Ref (2)'!$M$8,IF(AND($D789=3,$J789="N/A"),0,0))))</f>
        <v>0</v>
      </c>
      <c r="AI789" s="77">
        <f>IF(AND($D789=4,$J789="Oil"),'AMI Ref (2)'!$K$9,IF(AND($D789=4,$J789="Gas"),'AMI Ref (2)'!$L$9,IF(AND($D789=4,$J789="Electric"),'AMI Ref (2)'!$M$9,IF(AND($D789=4,$J789="N/A"),0,0))))</f>
        <v>0</v>
      </c>
      <c r="AJ789" s="77">
        <f>IF(AND($D789=5,$J789="Oil"),'AMI Ref (2)'!$K$10,IF(AND($D789=5,$J789="Gas"),'AMI Ref (2)'!$L$10,IF(AND($D789=5,$J789="Electric"),'AMI Ref (2)'!$M$10,IF(AND($D789=5,$J789="N/A"),0,0))))</f>
        <v>0</v>
      </c>
      <c r="AK789" s="42"/>
      <c r="AL789" s="77">
        <f>IF(AND($D789=0,$K789="Oil"),'AMI Ref (2)'!$N$5,IF(AND($D789=0,$K789="Gas"),'AMI Ref (2)'!$O$5,IF(AND($D789=0,$K789="Electric"),'AMI Ref (2)'!$P$5,IF(AND($D789=0,$K789="N/A"),0,0))))</f>
        <v>0</v>
      </c>
      <c r="AM789" s="77">
        <f>IF(AND($D789=1,$K789="Oil"),'AMI Ref (2)'!$N$6,IF(AND($D789=1,$K789="Gas"),'AMI Ref (2)'!$O$6,IF(AND($D789=1,$K789="Electric"),'AMI Ref (2)'!$P$6,IF(AND($D789=1,$K789="N/A"),0,0))))</f>
        <v>0</v>
      </c>
      <c r="AN789" s="77">
        <f>IF(AND($D789=2,$K789="Oil"),'AMI Ref (2)'!$N$7,IF(AND($D789=2,$K789="Gas"),'AMI Ref (2)'!$O$7,IF(AND($D789=2,$K789="Electric"),'AMI Ref (2)'!$P$7,IF(AND($D789=2,$K789="N/A"),0,0))))</f>
        <v>0</v>
      </c>
      <c r="AO789" s="77">
        <f>IF(AND($D789=3,$K789="Oil"),'AMI Ref (2)'!$N$8,IF(AND($D789=3,$K789="Gas"),'AMI Ref (2)'!$O$8,IF(AND($D789=3,$K789="Electric"),'AMI Ref (2)'!$P$8,IF(AND($D789=3,$K789="N/A"),0,0))))</f>
        <v>0</v>
      </c>
      <c r="AP789" s="77">
        <f>IF(AND($D789=4,$K789="Oil"),'AMI Ref (2)'!$N$9,IF(AND($D789=4,$K789="Gas"),'AMI Ref (2)'!$O$9,IF(AND($D789=4,$K789="Electric"),'AMI Ref (2)'!$P$9,IF(AND($D789=4,$K789="N/A"),0,0))))</f>
        <v>0</v>
      </c>
      <c r="AQ789" s="77">
        <f>IF(AND($D789=5,$K789="Oil"),'AMI Ref (2)'!$N$10,IF(AND($D789=5,$K789="Gas"),'AMI Ref (2)'!$O$10,IF(AND($D789=5,$K789="Electric"),'AMI Ref (2)'!$P$10,IF(AND($D789=5,$K789="N/A"),0,0))))</f>
        <v>0</v>
      </c>
      <c r="AR789" s="86">
        <f t="shared" si="180"/>
        <v>0</v>
      </c>
      <c r="AS789" s="87" t="e">
        <f t="shared" si="181"/>
        <v>#N/A</v>
      </c>
    </row>
    <row r="790" spans="1:45" x14ac:dyDescent="0.2">
      <c r="A790" s="68">
        <v>788</v>
      </c>
      <c r="B790" s="79">
        <f>Input!E805</f>
        <v>0</v>
      </c>
      <c r="C790" s="79">
        <f>Input!F805</f>
        <v>0</v>
      </c>
      <c r="D790" s="79">
        <f>Input!G805</f>
        <v>0</v>
      </c>
      <c r="E790" s="79">
        <f>Input!H805</f>
        <v>0</v>
      </c>
      <c r="F790" s="80">
        <f>Input!I805</f>
        <v>0</v>
      </c>
      <c r="G790" s="80">
        <f>Input!J805</f>
        <v>0</v>
      </c>
      <c r="H790" s="79">
        <f>Input!K805</f>
        <v>0</v>
      </c>
      <c r="I790" s="79">
        <f>Input!L805</f>
        <v>0</v>
      </c>
      <c r="J790" s="79">
        <f>Input!M805</f>
        <v>0</v>
      </c>
      <c r="K790" s="79">
        <f>Input!N805</f>
        <v>0</v>
      </c>
      <c r="L790" s="79">
        <f>Input!O805</f>
        <v>0</v>
      </c>
      <c r="M790" s="81" t="str">
        <f t="shared" si="172"/>
        <v/>
      </c>
      <c r="N790" s="82">
        <f t="shared" si="173"/>
        <v>0</v>
      </c>
      <c r="O790" s="83">
        <f>Input!C805</f>
        <v>0</v>
      </c>
      <c r="P790" s="83"/>
      <c r="R790" s="11">
        <f t="shared" si="169"/>
        <v>0</v>
      </c>
      <c r="S790" s="15" t="str">
        <f t="shared" si="170"/>
        <v xml:space="preserve"> </v>
      </c>
      <c r="T790" s="15"/>
      <c r="U790" s="12">
        <f t="shared" si="174"/>
        <v>0</v>
      </c>
      <c r="V790" s="12">
        <f t="shared" si="175"/>
        <v>0</v>
      </c>
      <c r="W790" s="12">
        <f t="shared" si="176"/>
        <v>0</v>
      </c>
      <c r="X790" s="12">
        <f t="shared" si="177"/>
        <v>0</v>
      </c>
      <c r="Y790" s="12">
        <f t="shared" si="178"/>
        <v>0</v>
      </c>
      <c r="Z790" s="12">
        <f t="shared" si="179"/>
        <v>0</v>
      </c>
      <c r="AA790" s="12">
        <f t="shared" si="168"/>
        <v>0</v>
      </c>
      <c r="AB790" s="12" t="str">
        <f t="shared" si="171"/>
        <v>00</v>
      </c>
      <c r="AC790" s="85" t="e">
        <f>VLOOKUP(AB790,'AMI Ref (2)'!T:U,2,FALSE)</f>
        <v>#N/A</v>
      </c>
      <c r="AD790" s="86"/>
      <c r="AE790" s="77">
        <f>IF(AND($D790=0,$J790="Oil"),'AMI Ref (2)'!$K$5,IF(AND($D790=0,$J790="Gas"),'AMI Ref (2)'!$L$5,IF(AND($D790=0,$J790="Electric"),'AMI Ref (2)'!$M$5,IF(AND($D790=0,$J790="N/A"),0,0))))</f>
        <v>0</v>
      </c>
      <c r="AF790" s="77">
        <f>IF(AND($D790=1,$J790="Oil"),'AMI Ref (2)'!$K$6,IF(AND($D790=1,$J790="Gas"),'AMI Ref (2)'!$L$6,IF(AND($D790=1,$J790="Electric"),'AMI Ref (2)'!$M$6,IF(AND($D790=1,$J790="N/A"),0,0))))</f>
        <v>0</v>
      </c>
      <c r="AG790" s="77">
        <f>IF(AND($D790=2,$J790="Oil"),'AMI Ref (2)'!$K$7,IF(AND($D790=2,$J790="Gas"),'AMI Ref (2)'!$L$7,IF(AND($D790=2,$J790="Electric"),'AMI Ref (2)'!$M$7,IF(AND($D790=2,$J790="N/A"),0,0))))</f>
        <v>0</v>
      </c>
      <c r="AH790" s="77">
        <f>IF(AND($D790=3,$J790="Oil"),'AMI Ref (2)'!$K$8,IF(AND($D790=3,$J790="Gas"),'AMI Ref (2)'!$L$8,IF(AND($D790=3,$J790="Electric"),'AMI Ref (2)'!$M$8,IF(AND($D790=3,$J790="N/A"),0,0))))</f>
        <v>0</v>
      </c>
      <c r="AI790" s="77">
        <f>IF(AND($D790=4,$J790="Oil"),'AMI Ref (2)'!$K$9,IF(AND($D790=4,$J790="Gas"),'AMI Ref (2)'!$L$9,IF(AND($D790=4,$J790="Electric"),'AMI Ref (2)'!$M$9,IF(AND($D790=4,$J790="N/A"),0,0))))</f>
        <v>0</v>
      </c>
      <c r="AJ790" s="77">
        <f>IF(AND($D790=5,$J790="Oil"),'AMI Ref (2)'!$K$10,IF(AND($D790=5,$J790="Gas"),'AMI Ref (2)'!$L$10,IF(AND($D790=5,$J790="Electric"),'AMI Ref (2)'!$M$10,IF(AND($D790=5,$J790="N/A"),0,0))))</f>
        <v>0</v>
      </c>
      <c r="AK790" s="42"/>
      <c r="AL790" s="77">
        <f>IF(AND($D790=0,$K790="Oil"),'AMI Ref (2)'!$N$5,IF(AND($D790=0,$K790="Gas"),'AMI Ref (2)'!$O$5,IF(AND($D790=0,$K790="Electric"),'AMI Ref (2)'!$P$5,IF(AND($D790=0,$K790="N/A"),0,0))))</f>
        <v>0</v>
      </c>
      <c r="AM790" s="77">
        <f>IF(AND($D790=1,$K790="Oil"),'AMI Ref (2)'!$N$6,IF(AND($D790=1,$K790="Gas"),'AMI Ref (2)'!$O$6,IF(AND($D790=1,$K790="Electric"),'AMI Ref (2)'!$P$6,IF(AND($D790=1,$K790="N/A"),0,0))))</f>
        <v>0</v>
      </c>
      <c r="AN790" s="77">
        <f>IF(AND($D790=2,$K790="Oil"),'AMI Ref (2)'!$N$7,IF(AND($D790=2,$K790="Gas"),'AMI Ref (2)'!$O$7,IF(AND($D790=2,$K790="Electric"),'AMI Ref (2)'!$P$7,IF(AND($D790=2,$K790="N/A"),0,0))))</f>
        <v>0</v>
      </c>
      <c r="AO790" s="77">
        <f>IF(AND($D790=3,$K790="Oil"),'AMI Ref (2)'!$N$8,IF(AND($D790=3,$K790="Gas"),'AMI Ref (2)'!$O$8,IF(AND($D790=3,$K790="Electric"),'AMI Ref (2)'!$P$8,IF(AND($D790=3,$K790="N/A"),0,0))))</f>
        <v>0</v>
      </c>
      <c r="AP790" s="77">
        <f>IF(AND($D790=4,$K790="Oil"),'AMI Ref (2)'!$N$9,IF(AND($D790=4,$K790="Gas"),'AMI Ref (2)'!$O$9,IF(AND($D790=4,$K790="Electric"),'AMI Ref (2)'!$P$9,IF(AND($D790=4,$K790="N/A"),0,0))))</f>
        <v>0</v>
      </c>
      <c r="AQ790" s="77">
        <f>IF(AND($D790=5,$K790="Oil"),'AMI Ref (2)'!$N$10,IF(AND($D790=5,$K790="Gas"),'AMI Ref (2)'!$O$10,IF(AND($D790=5,$K790="Electric"),'AMI Ref (2)'!$P$10,IF(AND($D790=5,$K790="N/A"),0,0))))</f>
        <v>0</v>
      </c>
      <c r="AR790" s="86">
        <f t="shared" si="180"/>
        <v>0</v>
      </c>
      <c r="AS790" s="87" t="e">
        <f t="shared" si="181"/>
        <v>#N/A</v>
      </c>
    </row>
    <row r="791" spans="1:45" x14ac:dyDescent="0.2">
      <c r="A791" s="68">
        <v>789</v>
      </c>
      <c r="B791" s="79">
        <f>Input!E806</f>
        <v>0</v>
      </c>
      <c r="C791" s="79">
        <f>Input!F806</f>
        <v>0</v>
      </c>
      <c r="D791" s="79">
        <f>Input!G806</f>
        <v>0</v>
      </c>
      <c r="E791" s="79">
        <f>Input!H806</f>
        <v>0</v>
      </c>
      <c r="F791" s="80">
        <f>Input!I806</f>
        <v>0</v>
      </c>
      <c r="G791" s="80">
        <f>Input!J806</f>
        <v>0</v>
      </c>
      <c r="H791" s="79">
        <f>Input!K806</f>
        <v>0</v>
      </c>
      <c r="I791" s="79">
        <f>Input!L806</f>
        <v>0</v>
      </c>
      <c r="J791" s="79">
        <f>Input!M806</f>
        <v>0</v>
      </c>
      <c r="K791" s="79">
        <f>Input!N806</f>
        <v>0</v>
      </c>
      <c r="L791" s="79">
        <f>Input!O806</f>
        <v>0</v>
      </c>
      <c r="M791" s="81" t="str">
        <f t="shared" si="172"/>
        <v/>
      </c>
      <c r="N791" s="82">
        <f t="shared" si="173"/>
        <v>0</v>
      </c>
      <c r="O791" s="83">
        <f>Input!C806</f>
        <v>0</v>
      </c>
      <c r="P791" s="83"/>
      <c r="R791" s="11">
        <f t="shared" si="169"/>
        <v>0</v>
      </c>
      <c r="S791" s="15" t="str">
        <f t="shared" si="170"/>
        <v xml:space="preserve"> </v>
      </c>
      <c r="T791" s="15"/>
      <c r="U791" s="12">
        <f t="shared" si="174"/>
        <v>0</v>
      </c>
      <c r="V791" s="12">
        <f t="shared" si="175"/>
        <v>0</v>
      </c>
      <c r="W791" s="12">
        <f t="shared" si="176"/>
        <v>0</v>
      </c>
      <c r="X791" s="12">
        <f t="shared" si="177"/>
        <v>0</v>
      </c>
      <c r="Y791" s="12">
        <f t="shared" si="178"/>
        <v>0</v>
      </c>
      <c r="Z791" s="12">
        <f t="shared" si="179"/>
        <v>0</v>
      </c>
      <c r="AA791" s="12">
        <f t="shared" si="168"/>
        <v>0</v>
      </c>
      <c r="AB791" s="12" t="str">
        <f t="shared" si="171"/>
        <v>00</v>
      </c>
      <c r="AC791" s="85" t="e">
        <f>VLOOKUP(AB791,'AMI Ref (2)'!T:U,2,FALSE)</f>
        <v>#N/A</v>
      </c>
      <c r="AD791" s="86"/>
      <c r="AE791" s="77">
        <f>IF(AND($D791=0,$J791="Oil"),'AMI Ref (2)'!$K$5,IF(AND($D791=0,$J791="Gas"),'AMI Ref (2)'!$L$5,IF(AND($D791=0,$J791="Electric"),'AMI Ref (2)'!$M$5,IF(AND($D791=0,$J791="N/A"),0,0))))</f>
        <v>0</v>
      </c>
      <c r="AF791" s="77">
        <f>IF(AND($D791=1,$J791="Oil"),'AMI Ref (2)'!$K$6,IF(AND($D791=1,$J791="Gas"),'AMI Ref (2)'!$L$6,IF(AND($D791=1,$J791="Electric"),'AMI Ref (2)'!$M$6,IF(AND($D791=1,$J791="N/A"),0,0))))</f>
        <v>0</v>
      </c>
      <c r="AG791" s="77">
        <f>IF(AND($D791=2,$J791="Oil"),'AMI Ref (2)'!$K$7,IF(AND($D791=2,$J791="Gas"),'AMI Ref (2)'!$L$7,IF(AND($D791=2,$J791="Electric"),'AMI Ref (2)'!$M$7,IF(AND($D791=2,$J791="N/A"),0,0))))</f>
        <v>0</v>
      </c>
      <c r="AH791" s="77">
        <f>IF(AND($D791=3,$J791="Oil"),'AMI Ref (2)'!$K$8,IF(AND($D791=3,$J791="Gas"),'AMI Ref (2)'!$L$8,IF(AND($D791=3,$J791="Electric"),'AMI Ref (2)'!$M$8,IF(AND($D791=3,$J791="N/A"),0,0))))</f>
        <v>0</v>
      </c>
      <c r="AI791" s="77">
        <f>IF(AND($D791=4,$J791="Oil"),'AMI Ref (2)'!$K$9,IF(AND($D791=4,$J791="Gas"),'AMI Ref (2)'!$L$9,IF(AND($D791=4,$J791="Electric"),'AMI Ref (2)'!$M$9,IF(AND($D791=4,$J791="N/A"),0,0))))</f>
        <v>0</v>
      </c>
      <c r="AJ791" s="77">
        <f>IF(AND($D791=5,$J791="Oil"),'AMI Ref (2)'!$K$10,IF(AND($D791=5,$J791="Gas"),'AMI Ref (2)'!$L$10,IF(AND($D791=5,$J791="Electric"),'AMI Ref (2)'!$M$10,IF(AND($D791=5,$J791="N/A"),0,0))))</f>
        <v>0</v>
      </c>
      <c r="AK791" s="42"/>
      <c r="AL791" s="77">
        <f>IF(AND($D791=0,$K791="Oil"),'AMI Ref (2)'!$N$5,IF(AND($D791=0,$K791="Gas"),'AMI Ref (2)'!$O$5,IF(AND($D791=0,$K791="Electric"),'AMI Ref (2)'!$P$5,IF(AND($D791=0,$K791="N/A"),0,0))))</f>
        <v>0</v>
      </c>
      <c r="AM791" s="77">
        <f>IF(AND($D791=1,$K791="Oil"),'AMI Ref (2)'!$N$6,IF(AND($D791=1,$K791="Gas"),'AMI Ref (2)'!$O$6,IF(AND($D791=1,$K791="Electric"),'AMI Ref (2)'!$P$6,IF(AND($D791=1,$K791="N/A"),0,0))))</f>
        <v>0</v>
      </c>
      <c r="AN791" s="77">
        <f>IF(AND($D791=2,$K791="Oil"),'AMI Ref (2)'!$N$7,IF(AND($D791=2,$K791="Gas"),'AMI Ref (2)'!$O$7,IF(AND($D791=2,$K791="Electric"),'AMI Ref (2)'!$P$7,IF(AND($D791=2,$K791="N/A"),0,0))))</f>
        <v>0</v>
      </c>
      <c r="AO791" s="77">
        <f>IF(AND($D791=3,$K791="Oil"),'AMI Ref (2)'!$N$8,IF(AND($D791=3,$K791="Gas"),'AMI Ref (2)'!$O$8,IF(AND($D791=3,$K791="Electric"),'AMI Ref (2)'!$P$8,IF(AND($D791=3,$K791="N/A"),0,0))))</f>
        <v>0</v>
      </c>
      <c r="AP791" s="77">
        <f>IF(AND($D791=4,$K791="Oil"),'AMI Ref (2)'!$N$9,IF(AND($D791=4,$K791="Gas"),'AMI Ref (2)'!$O$9,IF(AND($D791=4,$K791="Electric"),'AMI Ref (2)'!$P$9,IF(AND($D791=4,$K791="N/A"),0,0))))</f>
        <v>0</v>
      </c>
      <c r="AQ791" s="77">
        <f>IF(AND($D791=5,$K791="Oil"),'AMI Ref (2)'!$N$10,IF(AND($D791=5,$K791="Gas"),'AMI Ref (2)'!$O$10,IF(AND($D791=5,$K791="Electric"),'AMI Ref (2)'!$P$10,IF(AND($D791=5,$K791="N/A"),0,0))))</f>
        <v>0</v>
      </c>
      <c r="AR791" s="86">
        <f t="shared" si="180"/>
        <v>0</v>
      </c>
      <c r="AS791" s="87" t="e">
        <f t="shared" si="181"/>
        <v>#N/A</v>
      </c>
    </row>
    <row r="792" spans="1:45" x14ac:dyDescent="0.2">
      <c r="A792" s="68">
        <v>790</v>
      </c>
      <c r="B792" s="79">
        <f>Input!E807</f>
        <v>0</v>
      </c>
      <c r="C792" s="79">
        <f>Input!F807</f>
        <v>0</v>
      </c>
      <c r="D792" s="79">
        <f>Input!G807</f>
        <v>0</v>
      </c>
      <c r="E792" s="79">
        <f>Input!H807</f>
        <v>0</v>
      </c>
      <c r="F792" s="80">
        <f>Input!I807</f>
        <v>0</v>
      </c>
      <c r="G792" s="80">
        <f>Input!J807</f>
        <v>0</v>
      </c>
      <c r="H792" s="79">
        <f>Input!K807</f>
        <v>0</v>
      </c>
      <c r="I792" s="79">
        <f>Input!L807</f>
        <v>0</v>
      </c>
      <c r="J792" s="79">
        <f>Input!M807</f>
        <v>0</v>
      </c>
      <c r="K792" s="79">
        <f>Input!N807</f>
        <v>0</v>
      </c>
      <c r="L792" s="79">
        <f>Input!O807</f>
        <v>0</v>
      </c>
      <c r="M792" s="81" t="str">
        <f t="shared" si="172"/>
        <v/>
      </c>
      <c r="N792" s="82">
        <f t="shared" si="173"/>
        <v>0</v>
      </c>
      <c r="O792" s="83">
        <f>Input!C807</f>
        <v>0</v>
      </c>
      <c r="P792" s="83"/>
      <c r="R792" s="11">
        <f t="shared" si="169"/>
        <v>0</v>
      </c>
      <c r="S792" s="15" t="str">
        <f t="shared" si="170"/>
        <v xml:space="preserve"> </v>
      </c>
      <c r="T792" s="15"/>
      <c r="U792" s="12">
        <f t="shared" si="174"/>
        <v>0</v>
      </c>
      <c r="V792" s="12">
        <f t="shared" si="175"/>
        <v>0</v>
      </c>
      <c r="W792" s="12">
        <f t="shared" si="176"/>
        <v>0</v>
      </c>
      <c r="X792" s="12">
        <f t="shared" si="177"/>
        <v>0</v>
      </c>
      <c r="Y792" s="12">
        <f t="shared" si="178"/>
        <v>0</v>
      </c>
      <c r="Z792" s="12">
        <f t="shared" si="179"/>
        <v>0</v>
      </c>
      <c r="AA792" s="12">
        <f t="shared" si="168"/>
        <v>0</v>
      </c>
      <c r="AB792" s="12" t="str">
        <f t="shared" si="171"/>
        <v>00</v>
      </c>
      <c r="AC792" s="85" t="e">
        <f>VLOOKUP(AB792,'AMI Ref (2)'!T:U,2,FALSE)</f>
        <v>#N/A</v>
      </c>
      <c r="AD792" s="86"/>
      <c r="AE792" s="77">
        <f>IF(AND($D792=0,$J792="Oil"),'AMI Ref (2)'!$K$5,IF(AND($D792=0,$J792="Gas"),'AMI Ref (2)'!$L$5,IF(AND($D792=0,$J792="Electric"),'AMI Ref (2)'!$M$5,IF(AND($D792=0,$J792="N/A"),0,0))))</f>
        <v>0</v>
      </c>
      <c r="AF792" s="77">
        <f>IF(AND($D792=1,$J792="Oil"),'AMI Ref (2)'!$K$6,IF(AND($D792=1,$J792="Gas"),'AMI Ref (2)'!$L$6,IF(AND($D792=1,$J792="Electric"),'AMI Ref (2)'!$M$6,IF(AND($D792=1,$J792="N/A"),0,0))))</f>
        <v>0</v>
      </c>
      <c r="AG792" s="77">
        <f>IF(AND($D792=2,$J792="Oil"),'AMI Ref (2)'!$K$7,IF(AND($D792=2,$J792="Gas"),'AMI Ref (2)'!$L$7,IF(AND($D792=2,$J792="Electric"),'AMI Ref (2)'!$M$7,IF(AND($D792=2,$J792="N/A"),0,0))))</f>
        <v>0</v>
      </c>
      <c r="AH792" s="77">
        <f>IF(AND($D792=3,$J792="Oil"),'AMI Ref (2)'!$K$8,IF(AND($D792=3,$J792="Gas"),'AMI Ref (2)'!$L$8,IF(AND($D792=3,$J792="Electric"),'AMI Ref (2)'!$M$8,IF(AND($D792=3,$J792="N/A"),0,0))))</f>
        <v>0</v>
      </c>
      <c r="AI792" s="77">
        <f>IF(AND($D792=4,$J792="Oil"),'AMI Ref (2)'!$K$9,IF(AND($D792=4,$J792="Gas"),'AMI Ref (2)'!$L$9,IF(AND($D792=4,$J792="Electric"),'AMI Ref (2)'!$M$9,IF(AND($D792=4,$J792="N/A"),0,0))))</f>
        <v>0</v>
      </c>
      <c r="AJ792" s="77">
        <f>IF(AND($D792=5,$J792="Oil"),'AMI Ref (2)'!$K$10,IF(AND($D792=5,$J792="Gas"),'AMI Ref (2)'!$L$10,IF(AND($D792=5,$J792="Electric"),'AMI Ref (2)'!$M$10,IF(AND($D792=5,$J792="N/A"),0,0))))</f>
        <v>0</v>
      </c>
      <c r="AK792" s="42"/>
      <c r="AL792" s="77">
        <f>IF(AND($D792=0,$K792="Oil"),'AMI Ref (2)'!$N$5,IF(AND($D792=0,$K792="Gas"),'AMI Ref (2)'!$O$5,IF(AND($D792=0,$K792="Electric"),'AMI Ref (2)'!$P$5,IF(AND($D792=0,$K792="N/A"),0,0))))</f>
        <v>0</v>
      </c>
      <c r="AM792" s="77">
        <f>IF(AND($D792=1,$K792="Oil"),'AMI Ref (2)'!$N$6,IF(AND($D792=1,$K792="Gas"),'AMI Ref (2)'!$O$6,IF(AND($D792=1,$K792="Electric"),'AMI Ref (2)'!$P$6,IF(AND($D792=1,$K792="N/A"),0,0))))</f>
        <v>0</v>
      </c>
      <c r="AN792" s="77">
        <f>IF(AND($D792=2,$K792="Oil"),'AMI Ref (2)'!$N$7,IF(AND($D792=2,$K792="Gas"),'AMI Ref (2)'!$O$7,IF(AND($D792=2,$K792="Electric"),'AMI Ref (2)'!$P$7,IF(AND($D792=2,$K792="N/A"),0,0))))</f>
        <v>0</v>
      </c>
      <c r="AO792" s="77">
        <f>IF(AND($D792=3,$K792="Oil"),'AMI Ref (2)'!$N$8,IF(AND($D792=3,$K792="Gas"),'AMI Ref (2)'!$O$8,IF(AND($D792=3,$K792="Electric"),'AMI Ref (2)'!$P$8,IF(AND($D792=3,$K792="N/A"),0,0))))</f>
        <v>0</v>
      </c>
      <c r="AP792" s="77">
        <f>IF(AND($D792=4,$K792="Oil"),'AMI Ref (2)'!$N$9,IF(AND($D792=4,$K792="Gas"),'AMI Ref (2)'!$O$9,IF(AND($D792=4,$K792="Electric"),'AMI Ref (2)'!$P$9,IF(AND($D792=4,$K792="N/A"),0,0))))</f>
        <v>0</v>
      </c>
      <c r="AQ792" s="77">
        <f>IF(AND($D792=5,$K792="Oil"),'AMI Ref (2)'!$N$10,IF(AND($D792=5,$K792="Gas"),'AMI Ref (2)'!$O$10,IF(AND($D792=5,$K792="Electric"),'AMI Ref (2)'!$P$10,IF(AND($D792=5,$K792="N/A"),0,0))))</f>
        <v>0</v>
      </c>
      <c r="AR792" s="86">
        <f t="shared" si="180"/>
        <v>0</v>
      </c>
      <c r="AS792" s="87" t="e">
        <f t="shared" si="181"/>
        <v>#N/A</v>
      </c>
    </row>
    <row r="793" spans="1:45" x14ac:dyDescent="0.2">
      <c r="A793" s="68">
        <v>791</v>
      </c>
      <c r="B793" s="79">
        <f>Input!E808</f>
        <v>0</v>
      </c>
      <c r="C793" s="79">
        <f>Input!F808</f>
        <v>0</v>
      </c>
      <c r="D793" s="79">
        <f>Input!G808</f>
        <v>0</v>
      </c>
      <c r="E793" s="79">
        <f>Input!H808</f>
        <v>0</v>
      </c>
      <c r="F793" s="80">
        <f>Input!I808</f>
        <v>0</v>
      </c>
      <c r="G793" s="80">
        <f>Input!J808</f>
        <v>0</v>
      </c>
      <c r="H793" s="79">
        <f>Input!K808</f>
        <v>0</v>
      </c>
      <c r="I793" s="79">
        <f>Input!L808</f>
        <v>0</v>
      </c>
      <c r="J793" s="79">
        <f>Input!M808</f>
        <v>0</v>
      </c>
      <c r="K793" s="79">
        <f>Input!N808</f>
        <v>0</v>
      </c>
      <c r="L793" s="79">
        <f>Input!O808</f>
        <v>0</v>
      </c>
      <c r="M793" s="81" t="str">
        <f t="shared" si="172"/>
        <v/>
      </c>
      <c r="N793" s="82">
        <f t="shared" si="173"/>
        <v>0</v>
      </c>
      <c r="O793" s="83">
        <f>Input!C808</f>
        <v>0</v>
      </c>
      <c r="P793" s="83"/>
      <c r="R793" s="11">
        <f t="shared" si="169"/>
        <v>0</v>
      </c>
      <c r="S793" s="15" t="str">
        <f t="shared" si="170"/>
        <v xml:space="preserve"> </v>
      </c>
      <c r="T793" s="15"/>
      <c r="U793" s="12">
        <f t="shared" si="174"/>
        <v>0</v>
      </c>
      <c r="V793" s="12">
        <f t="shared" si="175"/>
        <v>0</v>
      </c>
      <c r="W793" s="12">
        <f t="shared" si="176"/>
        <v>0</v>
      </c>
      <c r="X793" s="12">
        <f t="shared" si="177"/>
        <v>0</v>
      </c>
      <c r="Y793" s="12">
        <f t="shared" si="178"/>
        <v>0</v>
      </c>
      <c r="Z793" s="12">
        <f t="shared" si="179"/>
        <v>0</v>
      </c>
      <c r="AA793" s="12">
        <f t="shared" si="168"/>
        <v>0</v>
      </c>
      <c r="AB793" s="12" t="str">
        <f t="shared" si="171"/>
        <v>00</v>
      </c>
      <c r="AC793" s="85" t="e">
        <f>VLOOKUP(AB793,'AMI Ref (2)'!T:U,2,FALSE)</f>
        <v>#N/A</v>
      </c>
      <c r="AD793" s="86"/>
      <c r="AE793" s="77">
        <f>IF(AND($D793=0,$J793="Oil"),'AMI Ref (2)'!$K$5,IF(AND($D793=0,$J793="Gas"),'AMI Ref (2)'!$L$5,IF(AND($D793=0,$J793="Electric"),'AMI Ref (2)'!$M$5,IF(AND($D793=0,$J793="N/A"),0,0))))</f>
        <v>0</v>
      </c>
      <c r="AF793" s="77">
        <f>IF(AND($D793=1,$J793="Oil"),'AMI Ref (2)'!$K$6,IF(AND($D793=1,$J793="Gas"),'AMI Ref (2)'!$L$6,IF(AND($D793=1,$J793="Electric"),'AMI Ref (2)'!$M$6,IF(AND($D793=1,$J793="N/A"),0,0))))</f>
        <v>0</v>
      </c>
      <c r="AG793" s="77">
        <f>IF(AND($D793=2,$J793="Oil"),'AMI Ref (2)'!$K$7,IF(AND($D793=2,$J793="Gas"),'AMI Ref (2)'!$L$7,IF(AND($D793=2,$J793="Electric"),'AMI Ref (2)'!$M$7,IF(AND($D793=2,$J793="N/A"),0,0))))</f>
        <v>0</v>
      </c>
      <c r="AH793" s="77">
        <f>IF(AND($D793=3,$J793="Oil"),'AMI Ref (2)'!$K$8,IF(AND($D793=3,$J793="Gas"),'AMI Ref (2)'!$L$8,IF(AND($D793=3,$J793="Electric"),'AMI Ref (2)'!$M$8,IF(AND($D793=3,$J793="N/A"),0,0))))</f>
        <v>0</v>
      </c>
      <c r="AI793" s="77">
        <f>IF(AND($D793=4,$J793="Oil"),'AMI Ref (2)'!$K$9,IF(AND($D793=4,$J793="Gas"),'AMI Ref (2)'!$L$9,IF(AND($D793=4,$J793="Electric"),'AMI Ref (2)'!$M$9,IF(AND($D793=4,$J793="N/A"),0,0))))</f>
        <v>0</v>
      </c>
      <c r="AJ793" s="77">
        <f>IF(AND($D793=5,$J793="Oil"),'AMI Ref (2)'!$K$10,IF(AND($D793=5,$J793="Gas"),'AMI Ref (2)'!$L$10,IF(AND($D793=5,$J793="Electric"),'AMI Ref (2)'!$M$10,IF(AND($D793=5,$J793="N/A"),0,0))))</f>
        <v>0</v>
      </c>
      <c r="AK793" s="42"/>
      <c r="AL793" s="77">
        <f>IF(AND($D793=0,$K793="Oil"),'AMI Ref (2)'!$N$5,IF(AND($D793=0,$K793="Gas"),'AMI Ref (2)'!$O$5,IF(AND($D793=0,$K793="Electric"),'AMI Ref (2)'!$P$5,IF(AND($D793=0,$K793="N/A"),0,0))))</f>
        <v>0</v>
      </c>
      <c r="AM793" s="77">
        <f>IF(AND($D793=1,$K793="Oil"),'AMI Ref (2)'!$N$6,IF(AND($D793=1,$K793="Gas"),'AMI Ref (2)'!$O$6,IF(AND($D793=1,$K793="Electric"),'AMI Ref (2)'!$P$6,IF(AND($D793=1,$K793="N/A"),0,0))))</f>
        <v>0</v>
      </c>
      <c r="AN793" s="77">
        <f>IF(AND($D793=2,$K793="Oil"),'AMI Ref (2)'!$N$7,IF(AND($D793=2,$K793="Gas"),'AMI Ref (2)'!$O$7,IF(AND($D793=2,$K793="Electric"),'AMI Ref (2)'!$P$7,IF(AND($D793=2,$K793="N/A"),0,0))))</f>
        <v>0</v>
      </c>
      <c r="AO793" s="77">
        <f>IF(AND($D793=3,$K793="Oil"),'AMI Ref (2)'!$N$8,IF(AND($D793=3,$K793="Gas"),'AMI Ref (2)'!$O$8,IF(AND($D793=3,$K793="Electric"),'AMI Ref (2)'!$P$8,IF(AND($D793=3,$K793="N/A"),0,0))))</f>
        <v>0</v>
      </c>
      <c r="AP793" s="77">
        <f>IF(AND($D793=4,$K793="Oil"),'AMI Ref (2)'!$N$9,IF(AND($D793=4,$K793="Gas"),'AMI Ref (2)'!$O$9,IF(AND($D793=4,$K793="Electric"),'AMI Ref (2)'!$P$9,IF(AND($D793=4,$K793="N/A"),0,0))))</f>
        <v>0</v>
      </c>
      <c r="AQ793" s="77">
        <f>IF(AND($D793=5,$K793="Oil"),'AMI Ref (2)'!$N$10,IF(AND($D793=5,$K793="Gas"),'AMI Ref (2)'!$O$10,IF(AND($D793=5,$K793="Electric"),'AMI Ref (2)'!$P$10,IF(AND($D793=5,$K793="N/A"),0,0))))</f>
        <v>0</v>
      </c>
      <c r="AR793" s="86">
        <f t="shared" si="180"/>
        <v>0</v>
      </c>
      <c r="AS793" s="87" t="e">
        <f t="shared" si="181"/>
        <v>#N/A</v>
      </c>
    </row>
    <row r="794" spans="1:45" x14ac:dyDescent="0.2">
      <c r="A794" s="68">
        <v>792</v>
      </c>
      <c r="B794" s="79">
        <f>Input!E809</f>
        <v>0</v>
      </c>
      <c r="C794" s="79">
        <f>Input!F809</f>
        <v>0</v>
      </c>
      <c r="D794" s="79">
        <f>Input!G809</f>
        <v>0</v>
      </c>
      <c r="E794" s="79">
        <f>Input!H809</f>
        <v>0</v>
      </c>
      <c r="F794" s="80">
        <f>Input!I809</f>
        <v>0</v>
      </c>
      <c r="G794" s="80">
        <f>Input!J809</f>
        <v>0</v>
      </c>
      <c r="H794" s="79">
        <f>Input!K809</f>
        <v>0</v>
      </c>
      <c r="I794" s="79">
        <f>Input!L809</f>
        <v>0</v>
      </c>
      <c r="J794" s="79">
        <f>Input!M809</f>
        <v>0</v>
      </c>
      <c r="K794" s="79">
        <f>Input!N809</f>
        <v>0</v>
      </c>
      <c r="L794" s="79">
        <f>Input!O809</f>
        <v>0</v>
      </c>
      <c r="M794" s="81" t="str">
        <f t="shared" si="172"/>
        <v/>
      </c>
      <c r="N794" s="82">
        <f t="shared" si="173"/>
        <v>0</v>
      </c>
      <c r="O794" s="83">
        <f>Input!C809</f>
        <v>0</v>
      </c>
      <c r="P794" s="83"/>
      <c r="R794" s="11">
        <f t="shared" si="169"/>
        <v>0</v>
      </c>
      <c r="S794" s="15" t="str">
        <f t="shared" si="170"/>
        <v xml:space="preserve"> </v>
      </c>
      <c r="T794" s="15"/>
      <c r="U794" s="12">
        <f t="shared" si="174"/>
        <v>0</v>
      </c>
      <c r="V794" s="12">
        <f t="shared" si="175"/>
        <v>0</v>
      </c>
      <c r="W794" s="12">
        <f t="shared" si="176"/>
        <v>0</v>
      </c>
      <c r="X794" s="12">
        <f t="shared" si="177"/>
        <v>0</v>
      </c>
      <c r="Y794" s="12">
        <f t="shared" si="178"/>
        <v>0</v>
      </c>
      <c r="Z794" s="12">
        <f t="shared" si="179"/>
        <v>0</v>
      </c>
      <c r="AA794" s="12">
        <f t="shared" si="168"/>
        <v>0</v>
      </c>
      <c r="AB794" s="12" t="str">
        <f t="shared" si="171"/>
        <v>00</v>
      </c>
      <c r="AC794" s="85" t="e">
        <f>VLOOKUP(AB794,'AMI Ref (2)'!T:U,2,FALSE)</f>
        <v>#N/A</v>
      </c>
      <c r="AD794" s="86"/>
      <c r="AE794" s="77">
        <f>IF(AND($D794=0,$J794="Oil"),'AMI Ref (2)'!$K$5,IF(AND($D794=0,$J794="Gas"),'AMI Ref (2)'!$L$5,IF(AND($D794=0,$J794="Electric"),'AMI Ref (2)'!$M$5,IF(AND($D794=0,$J794="N/A"),0,0))))</f>
        <v>0</v>
      </c>
      <c r="AF794" s="77">
        <f>IF(AND($D794=1,$J794="Oil"),'AMI Ref (2)'!$K$6,IF(AND($D794=1,$J794="Gas"),'AMI Ref (2)'!$L$6,IF(AND($D794=1,$J794="Electric"),'AMI Ref (2)'!$M$6,IF(AND($D794=1,$J794="N/A"),0,0))))</f>
        <v>0</v>
      </c>
      <c r="AG794" s="77">
        <f>IF(AND($D794=2,$J794="Oil"),'AMI Ref (2)'!$K$7,IF(AND($D794=2,$J794="Gas"),'AMI Ref (2)'!$L$7,IF(AND($D794=2,$J794="Electric"),'AMI Ref (2)'!$M$7,IF(AND($D794=2,$J794="N/A"),0,0))))</f>
        <v>0</v>
      </c>
      <c r="AH794" s="77">
        <f>IF(AND($D794=3,$J794="Oil"),'AMI Ref (2)'!$K$8,IF(AND($D794=3,$J794="Gas"),'AMI Ref (2)'!$L$8,IF(AND($D794=3,$J794="Electric"),'AMI Ref (2)'!$M$8,IF(AND($D794=3,$J794="N/A"),0,0))))</f>
        <v>0</v>
      </c>
      <c r="AI794" s="77">
        <f>IF(AND($D794=4,$J794="Oil"),'AMI Ref (2)'!$K$9,IF(AND($D794=4,$J794="Gas"),'AMI Ref (2)'!$L$9,IF(AND($D794=4,$J794="Electric"),'AMI Ref (2)'!$M$9,IF(AND($D794=4,$J794="N/A"),0,0))))</f>
        <v>0</v>
      </c>
      <c r="AJ794" s="77">
        <f>IF(AND($D794=5,$J794="Oil"),'AMI Ref (2)'!$K$10,IF(AND($D794=5,$J794="Gas"),'AMI Ref (2)'!$L$10,IF(AND($D794=5,$J794="Electric"),'AMI Ref (2)'!$M$10,IF(AND($D794=5,$J794="N/A"),0,0))))</f>
        <v>0</v>
      </c>
      <c r="AK794" s="42"/>
      <c r="AL794" s="77">
        <f>IF(AND($D794=0,$K794="Oil"),'AMI Ref (2)'!$N$5,IF(AND($D794=0,$K794="Gas"),'AMI Ref (2)'!$O$5,IF(AND($D794=0,$K794="Electric"),'AMI Ref (2)'!$P$5,IF(AND($D794=0,$K794="N/A"),0,0))))</f>
        <v>0</v>
      </c>
      <c r="AM794" s="77">
        <f>IF(AND($D794=1,$K794="Oil"),'AMI Ref (2)'!$N$6,IF(AND($D794=1,$K794="Gas"),'AMI Ref (2)'!$O$6,IF(AND($D794=1,$K794="Electric"),'AMI Ref (2)'!$P$6,IF(AND($D794=1,$K794="N/A"),0,0))))</f>
        <v>0</v>
      </c>
      <c r="AN794" s="77">
        <f>IF(AND($D794=2,$K794="Oil"),'AMI Ref (2)'!$N$7,IF(AND($D794=2,$K794="Gas"),'AMI Ref (2)'!$O$7,IF(AND($D794=2,$K794="Electric"),'AMI Ref (2)'!$P$7,IF(AND($D794=2,$K794="N/A"),0,0))))</f>
        <v>0</v>
      </c>
      <c r="AO794" s="77">
        <f>IF(AND($D794=3,$K794="Oil"),'AMI Ref (2)'!$N$8,IF(AND($D794=3,$K794="Gas"),'AMI Ref (2)'!$O$8,IF(AND($D794=3,$K794="Electric"),'AMI Ref (2)'!$P$8,IF(AND($D794=3,$K794="N/A"),0,0))))</f>
        <v>0</v>
      </c>
      <c r="AP794" s="77">
        <f>IF(AND($D794=4,$K794="Oil"),'AMI Ref (2)'!$N$9,IF(AND($D794=4,$K794="Gas"),'AMI Ref (2)'!$O$9,IF(AND($D794=4,$K794="Electric"),'AMI Ref (2)'!$P$9,IF(AND($D794=4,$K794="N/A"),0,0))))</f>
        <v>0</v>
      </c>
      <c r="AQ794" s="77">
        <f>IF(AND($D794=5,$K794="Oil"),'AMI Ref (2)'!$N$10,IF(AND($D794=5,$K794="Gas"),'AMI Ref (2)'!$O$10,IF(AND($D794=5,$K794="Electric"),'AMI Ref (2)'!$P$10,IF(AND($D794=5,$K794="N/A"),0,0))))</f>
        <v>0</v>
      </c>
      <c r="AR794" s="86">
        <f t="shared" si="180"/>
        <v>0</v>
      </c>
      <c r="AS794" s="87" t="e">
        <f t="shared" si="181"/>
        <v>#N/A</v>
      </c>
    </row>
    <row r="795" spans="1:45" x14ac:dyDescent="0.2">
      <c r="A795" s="68">
        <v>793</v>
      </c>
      <c r="B795" s="79">
        <f>Input!E810</f>
        <v>0</v>
      </c>
      <c r="C795" s="79">
        <f>Input!F810</f>
        <v>0</v>
      </c>
      <c r="D795" s="79">
        <f>Input!G810</f>
        <v>0</v>
      </c>
      <c r="E795" s="79">
        <f>Input!H810</f>
        <v>0</v>
      </c>
      <c r="F795" s="80">
        <f>Input!I810</f>
        <v>0</v>
      </c>
      <c r="G795" s="80">
        <f>Input!J810</f>
        <v>0</v>
      </c>
      <c r="H795" s="79">
        <f>Input!K810</f>
        <v>0</v>
      </c>
      <c r="I795" s="79">
        <f>Input!L810</f>
        <v>0</v>
      </c>
      <c r="J795" s="79">
        <f>Input!M810</f>
        <v>0</v>
      </c>
      <c r="K795" s="79">
        <f>Input!N810</f>
        <v>0</v>
      </c>
      <c r="L795" s="79">
        <f>Input!O810</f>
        <v>0</v>
      </c>
      <c r="M795" s="81" t="str">
        <f t="shared" si="172"/>
        <v/>
      </c>
      <c r="N795" s="82">
        <f t="shared" si="173"/>
        <v>0</v>
      </c>
      <c r="O795" s="83">
        <f>Input!C810</f>
        <v>0</v>
      </c>
      <c r="P795" s="83"/>
      <c r="R795" s="11">
        <f t="shared" si="169"/>
        <v>0</v>
      </c>
      <c r="S795" s="15" t="str">
        <f t="shared" si="170"/>
        <v xml:space="preserve"> </v>
      </c>
      <c r="T795" s="15"/>
      <c r="U795" s="12">
        <f t="shared" si="174"/>
        <v>0</v>
      </c>
      <c r="V795" s="12">
        <f t="shared" si="175"/>
        <v>0</v>
      </c>
      <c r="W795" s="12">
        <f t="shared" si="176"/>
        <v>0</v>
      </c>
      <c r="X795" s="12">
        <f t="shared" si="177"/>
        <v>0</v>
      </c>
      <c r="Y795" s="12">
        <f t="shared" si="178"/>
        <v>0</v>
      </c>
      <c r="Z795" s="12">
        <f t="shared" si="179"/>
        <v>0</v>
      </c>
      <c r="AA795" s="12">
        <f t="shared" ref="AA795:AA858" si="182">SUM(U795:Z795)</f>
        <v>0</v>
      </c>
      <c r="AB795" s="12" t="str">
        <f t="shared" si="171"/>
        <v>00</v>
      </c>
      <c r="AC795" s="85" t="e">
        <f>VLOOKUP(AB795,'AMI Ref (2)'!T:U,2,FALSE)</f>
        <v>#N/A</v>
      </c>
      <c r="AD795" s="86"/>
      <c r="AE795" s="77">
        <f>IF(AND($D795=0,$J795="Oil"),'AMI Ref (2)'!$K$5,IF(AND($D795=0,$J795="Gas"),'AMI Ref (2)'!$L$5,IF(AND($D795=0,$J795="Electric"),'AMI Ref (2)'!$M$5,IF(AND($D795=0,$J795="N/A"),0,0))))</f>
        <v>0</v>
      </c>
      <c r="AF795" s="77">
        <f>IF(AND($D795=1,$J795="Oil"),'AMI Ref (2)'!$K$6,IF(AND($D795=1,$J795="Gas"),'AMI Ref (2)'!$L$6,IF(AND($D795=1,$J795="Electric"),'AMI Ref (2)'!$M$6,IF(AND($D795=1,$J795="N/A"),0,0))))</f>
        <v>0</v>
      </c>
      <c r="AG795" s="77">
        <f>IF(AND($D795=2,$J795="Oil"),'AMI Ref (2)'!$K$7,IF(AND($D795=2,$J795="Gas"),'AMI Ref (2)'!$L$7,IF(AND($D795=2,$J795="Electric"),'AMI Ref (2)'!$M$7,IF(AND($D795=2,$J795="N/A"),0,0))))</f>
        <v>0</v>
      </c>
      <c r="AH795" s="77">
        <f>IF(AND($D795=3,$J795="Oil"),'AMI Ref (2)'!$K$8,IF(AND($D795=3,$J795="Gas"),'AMI Ref (2)'!$L$8,IF(AND($D795=3,$J795="Electric"),'AMI Ref (2)'!$M$8,IF(AND($D795=3,$J795="N/A"),0,0))))</f>
        <v>0</v>
      </c>
      <c r="AI795" s="77">
        <f>IF(AND($D795=4,$J795="Oil"),'AMI Ref (2)'!$K$9,IF(AND($D795=4,$J795="Gas"),'AMI Ref (2)'!$L$9,IF(AND($D795=4,$J795="Electric"),'AMI Ref (2)'!$M$9,IF(AND($D795=4,$J795="N/A"),0,0))))</f>
        <v>0</v>
      </c>
      <c r="AJ795" s="77">
        <f>IF(AND($D795=5,$J795="Oil"),'AMI Ref (2)'!$K$10,IF(AND($D795=5,$J795="Gas"),'AMI Ref (2)'!$L$10,IF(AND($D795=5,$J795="Electric"),'AMI Ref (2)'!$M$10,IF(AND($D795=5,$J795="N/A"),0,0))))</f>
        <v>0</v>
      </c>
      <c r="AK795" s="42"/>
      <c r="AL795" s="77">
        <f>IF(AND($D795=0,$K795="Oil"),'AMI Ref (2)'!$N$5,IF(AND($D795=0,$K795="Gas"),'AMI Ref (2)'!$O$5,IF(AND($D795=0,$K795="Electric"),'AMI Ref (2)'!$P$5,IF(AND($D795=0,$K795="N/A"),0,0))))</f>
        <v>0</v>
      </c>
      <c r="AM795" s="77">
        <f>IF(AND($D795=1,$K795="Oil"),'AMI Ref (2)'!$N$6,IF(AND($D795=1,$K795="Gas"),'AMI Ref (2)'!$O$6,IF(AND($D795=1,$K795="Electric"),'AMI Ref (2)'!$P$6,IF(AND($D795=1,$K795="N/A"),0,0))))</f>
        <v>0</v>
      </c>
      <c r="AN795" s="77">
        <f>IF(AND($D795=2,$K795="Oil"),'AMI Ref (2)'!$N$7,IF(AND($D795=2,$K795="Gas"),'AMI Ref (2)'!$O$7,IF(AND($D795=2,$K795="Electric"),'AMI Ref (2)'!$P$7,IF(AND($D795=2,$K795="N/A"),0,0))))</f>
        <v>0</v>
      </c>
      <c r="AO795" s="77">
        <f>IF(AND($D795=3,$K795="Oil"),'AMI Ref (2)'!$N$8,IF(AND($D795=3,$K795="Gas"),'AMI Ref (2)'!$O$8,IF(AND($D795=3,$K795="Electric"),'AMI Ref (2)'!$P$8,IF(AND($D795=3,$K795="N/A"),0,0))))</f>
        <v>0</v>
      </c>
      <c r="AP795" s="77">
        <f>IF(AND($D795=4,$K795="Oil"),'AMI Ref (2)'!$N$9,IF(AND($D795=4,$K795="Gas"),'AMI Ref (2)'!$O$9,IF(AND($D795=4,$K795="Electric"),'AMI Ref (2)'!$P$9,IF(AND($D795=4,$K795="N/A"),0,0))))</f>
        <v>0</v>
      </c>
      <c r="AQ795" s="77">
        <f>IF(AND($D795=5,$K795="Oil"),'AMI Ref (2)'!$N$10,IF(AND($D795=5,$K795="Gas"),'AMI Ref (2)'!$O$10,IF(AND($D795=5,$K795="Electric"),'AMI Ref (2)'!$P$10,IF(AND($D795=5,$K795="N/A"),0,0))))</f>
        <v>0</v>
      </c>
      <c r="AR795" s="86">
        <f t="shared" si="180"/>
        <v>0</v>
      </c>
      <c r="AS795" s="87" t="e">
        <f t="shared" si="181"/>
        <v>#N/A</v>
      </c>
    </row>
    <row r="796" spans="1:45" x14ac:dyDescent="0.2">
      <c r="A796" s="68">
        <v>794</v>
      </c>
      <c r="B796" s="79">
        <f>Input!E811</f>
        <v>0</v>
      </c>
      <c r="C796" s="79">
        <f>Input!F811</f>
        <v>0</v>
      </c>
      <c r="D796" s="79">
        <f>Input!G811</f>
        <v>0</v>
      </c>
      <c r="E796" s="79">
        <f>Input!H811</f>
        <v>0</v>
      </c>
      <c r="F796" s="80">
        <f>Input!I811</f>
        <v>0</v>
      </c>
      <c r="G796" s="80">
        <f>Input!J811</f>
        <v>0</v>
      </c>
      <c r="H796" s="79">
        <f>Input!K811</f>
        <v>0</v>
      </c>
      <c r="I796" s="79">
        <f>Input!L811</f>
        <v>0</v>
      </c>
      <c r="J796" s="79">
        <f>Input!M811</f>
        <v>0</v>
      </c>
      <c r="K796" s="79">
        <f>Input!N811</f>
        <v>0</v>
      </c>
      <c r="L796" s="79">
        <f>Input!O811</f>
        <v>0</v>
      </c>
      <c r="M796" s="81" t="str">
        <f t="shared" si="172"/>
        <v/>
      </c>
      <c r="N796" s="82">
        <f t="shared" si="173"/>
        <v>0</v>
      </c>
      <c r="O796" s="83">
        <f>Input!C811</f>
        <v>0</v>
      </c>
      <c r="P796" s="83"/>
      <c r="R796" s="11">
        <f t="shared" si="169"/>
        <v>0</v>
      </c>
      <c r="S796" s="15" t="str">
        <f t="shared" si="170"/>
        <v xml:space="preserve"> </v>
      </c>
      <c r="T796" s="15"/>
      <c r="U796" s="12">
        <f t="shared" si="174"/>
        <v>0</v>
      </c>
      <c r="V796" s="12">
        <f t="shared" si="175"/>
        <v>0</v>
      </c>
      <c r="W796" s="12">
        <f t="shared" si="176"/>
        <v>0</v>
      </c>
      <c r="X796" s="12">
        <f t="shared" si="177"/>
        <v>0</v>
      </c>
      <c r="Y796" s="12">
        <f t="shared" si="178"/>
        <v>0</v>
      </c>
      <c r="Z796" s="12">
        <f t="shared" si="179"/>
        <v>0</v>
      </c>
      <c r="AA796" s="12">
        <f t="shared" si="182"/>
        <v>0</v>
      </c>
      <c r="AB796" s="12" t="str">
        <f t="shared" si="171"/>
        <v>00</v>
      </c>
      <c r="AC796" s="85" t="e">
        <f>VLOOKUP(AB796,'AMI Ref (2)'!T:U,2,FALSE)</f>
        <v>#N/A</v>
      </c>
      <c r="AD796" s="86"/>
      <c r="AE796" s="77">
        <f>IF(AND($D796=0,$J796="Oil"),'AMI Ref (2)'!$K$5,IF(AND($D796=0,$J796="Gas"),'AMI Ref (2)'!$L$5,IF(AND($D796=0,$J796="Electric"),'AMI Ref (2)'!$M$5,IF(AND($D796=0,$J796="N/A"),0,0))))</f>
        <v>0</v>
      </c>
      <c r="AF796" s="77">
        <f>IF(AND($D796=1,$J796="Oil"),'AMI Ref (2)'!$K$6,IF(AND($D796=1,$J796="Gas"),'AMI Ref (2)'!$L$6,IF(AND($D796=1,$J796="Electric"),'AMI Ref (2)'!$M$6,IF(AND($D796=1,$J796="N/A"),0,0))))</f>
        <v>0</v>
      </c>
      <c r="AG796" s="77">
        <f>IF(AND($D796=2,$J796="Oil"),'AMI Ref (2)'!$K$7,IF(AND($D796=2,$J796="Gas"),'AMI Ref (2)'!$L$7,IF(AND($D796=2,$J796="Electric"),'AMI Ref (2)'!$M$7,IF(AND($D796=2,$J796="N/A"),0,0))))</f>
        <v>0</v>
      </c>
      <c r="AH796" s="77">
        <f>IF(AND($D796=3,$J796="Oil"),'AMI Ref (2)'!$K$8,IF(AND($D796=3,$J796="Gas"),'AMI Ref (2)'!$L$8,IF(AND($D796=3,$J796="Electric"),'AMI Ref (2)'!$M$8,IF(AND($D796=3,$J796="N/A"),0,0))))</f>
        <v>0</v>
      </c>
      <c r="AI796" s="77">
        <f>IF(AND($D796=4,$J796="Oil"),'AMI Ref (2)'!$K$9,IF(AND($D796=4,$J796="Gas"),'AMI Ref (2)'!$L$9,IF(AND($D796=4,$J796="Electric"),'AMI Ref (2)'!$M$9,IF(AND($D796=4,$J796="N/A"),0,0))))</f>
        <v>0</v>
      </c>
      <c r="AJ796" s="77">
        <f>IF(AND($D796=5,$J796="Oil"),'AMI Ref (2)'!$K$10,IF(AND($D796=5,$J796="Gas"),'AMI Ref (2)'!$L$10,IF(AND($D796=5,$J796="Electric"),'AMI Ref (2)'!$M$10,IF(AND($D796=5,$J796="N/A"),0,0))))</f>
        <v>0</v>
      </c>
      <c r="AK796" s="42"/>
      <c r="AL796" s="77">
        <f>IF(AND($D796=0,$K796="Oil"),'AMI Ref (2)'!$N$5,IF(AND($D796=0,$K796="Gas"),'AMI Ref (2)'!$O$5,IF(AND($D796=0,$K796="Electric"),'AMI Ref (2)'!$P$5,IF(AND($D796=0,$K796="N/A"),0,0))))</f>
        <v>0</v>
      </c>
      <c r="AM796" s="77">
        <f>IF(AND($D796=1,$K796="Oil"),'AMI Ref (2)'!$N$6,IF(AND($D796=1,$K796="Gas"),'AMI Ref (2)'!$O$6,IF(AND($D796=1,$K796="Electric"),'AMI Ref (2)'!$P$6,IF(AND($D796=1,$K796="N/A"),0,0))))</f>
        <v>0</v>
      </c>
      <c r="AN796" s="77">
        <f>IF(AND($D796=2,$K796="Oil"),'AMI Ref (2)'!$N$7,IF(AND($D796=2,$K796="Gas"),'AMI Ref (2)'!$O$7,IF(AND($D796=2,$K796="Electric"),'AMI Ref (2)'!$P$7,IF(AND($D796=2,$K796="N/A"),0,0))))</f>
        <v>0</v>
      </c>
      <c r="AO796" s="77">
        <f>IF(AND($D796=3,$K796="Oil"),'AMI Ref (2)'!$N$8,IF(AND($D796=3,$K796="Gas"),'AMI Ref (2)'!$O$8,IF(AND($D796=3,$K796="Electric"),'AMI Ref (2)'!$P$8,IF(AND($D796=3,$K796="N/A"),0,0))))</f>
        <v>0</v>
      </c>
      <c r="AP796" s="77">
        <f>IF(AND($D796=4,$K796="Oil"),'AMI Ref (2)'!$N$9,IF(AND($D796=4,$K796="Gas"),'AMI Ref (2)'!$O$9,IF(AND($D796=4,$K796="Electric"),'AMI Ref (2)'!$P$9,IF(AND($D796=4,$K796="N/A"),0,0))))</f>
        <v>0</v>
      </c>
      <c r="AQ796" s="77">
        <f>IF(AND($D796=5,$K796="Oil"),'AMI Ref (2)'!$N$10,IF(AND($D796=5,$K796="Gas"),'AMI Ref (2)'!$O$10,IF(AND($D796=5,$K796="Electric"),'AMI Ref (2)'!$P$10,IF(AND($D796=5,$K796="N/A"),0,0))))</f>
        <v>0</v>
      </c>
      <c r="AR796" s="86">
        <f t="shared" si="180"/>
        <v>0</v>
      </c>
      <c r="AS796" s="87" t="e">
        <f t="shared" si="181"/>
        <v>#N/A</v>
      </c>
    </row>
    <row r="797" spans="1:45" x14ac:dyDescent="0.2">
      <c r="A797" s="68">
        <v>795</v>
      </c>
      <c r="B797" s="79">
        <f>Input!E812</f>
        <v>0</v>
      </c>
      <c r="C797" s="79">
        <f>Input!F812</f>
        <v>0</v>
      </c>
      <c r="D797" s="79">
        <f>Input!G812</f>
        <v>0</v>
      </c>
      <c r="E797" s="79">
        <f>Input!H812</f>
        <v>0</v>
      </c>
      <c r="F797" s="80">
        <f>Input!I812</f>
        <v>0</v>
      </c>
      <c r="G797" s="80">
        <f>Input!J812</f>
        <v>0</v>
      </c>
      <c r="H797" s="79">
        <f>Input!K812</f>
        <v>0</v>
      </c>
      <c r="I797" s="79">
        <f>Input!L812</f>
        <v>0</v>
      </c>
      <c r="J797" s="79">
        <f>Input!M812</f>
        <v>0</v>
      </c>
      <c r="K797" s="79">
        <f>Input!N812</f>
        <v>0</v>
      </c>
      <c r="L797" s="79">
        <f>Input!O812</f>
        <v>0</v>
      </c>
      <c r="M797" s="81" t="str">
        <f t="shared" si="172"/>
        <v/>
      </c>
      <c r="N797" s="82">
        <f t="shared" si="173"/>
        <v>0</v>
      </c>
      <c r="O797" s="83">
        <f>Input!C812</f>
        <v>0</v>
      </c>
      <c r="P797" s="83"/>
      <c r="R797" s="11">
        <f t="shared" si="169"/>
        <v>0</v>
      </c>
      <c r="S797" s="15" t="str">
        <f t="shared" si="170"/>
        <v xml:space="preserve"> </v>
      </c>
      <c r="T797" s="15"/>
      <c r="U797" s="12">
        <f t="shared" si="174"/>
        <v>0</v>
      </c>
      <c r="V797" s="12">
        <f t="shared" si="175"/>
        <v>0</v>
      </c>
      <c r="W797" s="12">
        <f t="shared" si="176"/>
        <v>0</v>
      </c>
      <c r="X797" s="12">
        <f t="shared" si="177"/>
        <v>0</v>
      </c>
      <c r="Y797" s="12">
        <f t="shared" si="178"/>
        <v>0</v>
      </c>
      <c r="Z797" s="12">
        <f t="shared" si="179"/>
        <v>0</v>
      </c>
      <c r="AA797" s="12">
        <f t="shared" si="182"/>
        <v>0</v>
      </c>
      <c r="AB797" s="12" t="str">
        <f t="shared" si="171"/>
        <v>00</v>
      </c>
      <c r="AC797" s="85" t="e">
        <f>VLOOKUP(AB797,'AMI Ref (2)'!T:U,2,FALSE)</f>
        <v>#N/A</v>
      </c>
      <c r="AD797" s="86"/>
      <c r="AE797" s="77">
        <f>IF(AND($D797=0,$J797="Oil"),'AMI Ref (2)'!$K$5,IF(AND($D797=0,$J797="Gas"),'AMI Ref (2)'!$L$5,IF(AND($D797=0,$J797="Electric"),'AMI Ref (2)'!$M$5,IF(AND($D797=0,$J797="N/A"),0,0))))</f>
        <v>0</v>
      </c>
      <c r="AF797" s="77">
        <f>IF(AND($D797=1,$J797="Oil"),'AMI Ref (2)'!$K$6,IF(AND($D797=1,$J797="Gas"),'AMI Ref (2)'!$L$6,IF(AND($D797=1,$J797="Electric"),'AMI Ref (2)'!$M$6,IF(AND($D797=1,$J797="N/A"),0,0))))</f>
        <v>0</v>
      </c>
      <c r="AG797" s="77">
        <f>IF(AND($D797=2,$J797="Oil"),'AMI Ref (2)'!$K$7,IF(AND($D797=2,$J797="Gas"),'AMI Ref (2)'!$L$7,IF(AND($D797=2,$J797="Electric"),'AMI Ref (2)'!$M$7,IF(AND($D797=2,$J797="N/A"),0,0))))</f>
        <v>0</v>
      </c>
      <c r="AH797" s="77">
        <f>IF(AND($D797=3,$J797="Oil"),'AMI Ref (2)'!$K$8,IF(AND($D797=3,$J797="Gas"),'AMI Ref (2)'!$L$8,IF(AND($D797=3,$J797="Electric"),'AMI Ref (2)'!$M$8,IF(AND($D797=3,$J797="N/A"),0,0))))</f>
        <v>0</v>
      </c>
      <c r="AI797" s="77">
        <f>IF(AND($D797=4,$J797="Oil"),'AMI Ref (2)'!$K$9,IF(AND($D797=4,$J797="Gas"),'AMI Ref (2)'!$L$9,IF(AND($D797=4,$J797="Electric"),'AMI Ref (2)'!$M$9,IF(AND($D797=4,$J797="N/A"),0,0))))</f>
        <v>0</v>
      </c>
      <c r="AJ797" s="77">
        <f>IF(AND($D797=5,$J797="Oil"),'AMI Ref (2)'!$K$10,IF(AND($D797=5,$J797="Gas"),'AMI Ref (2)'!$L$10,IF(AND($D797=5,$J797="Electric"),'AMI Ref (2)'!$M$10,IF(AND($D797=5,$J797="N/A"),0,0))))</f>
        <v>0</v>
      </c>
      <c r="AK797" s="42"/>
      <c r="AL797" s="77">
        <f>IF(AND($D797=0,$K797="Oil"),'AMI Ref (2)'!$N$5,IF(AND($D797=0,$K797="Gas"),'AMI Ref (2)'!$O$5,IF(AND($D797=0,$K797="Electric"),'AMI Ref (2)'!$P$5,IF(AND($D797=0,$K797="N/A"),0,0))))</f>
        <v>0</v>
      </c>
      <c r="AM797" s="77">
        <f>IF(AND($D797=1,$K797="Oil"),'AMI Ref (2)'!$N$6,IF(AND($D797=1,$K797="Gas"),'AMI Ref (2)'!$O$6,IF(AND($D797=1,$K797="Electric"),'AMI Ref (2)'!$P$6,IF(AND($D797=1,$K797="N/A"),0,0))))</f>
        <v>0</v>
      </c>
      <c r="AN797" s="77">
        <f>IF(AND($D797=2,$K797="Oil"),'AMI Ref (2)'!$N$7,IF(AND($D797=2,$K797="Gas"),'AMI Ref (2)'!$O$7,IF(AND($D797=2,$K797="Electric"),'AMI Ref (2)'!$P$7,IF(AND($D797=2,$K797="N/A"),0,0))))</f>
        <v>0</v>
      </c>
      <c r="AO797" s="77">
        <f>IF(AND($D797=3,$K797="Oil"),'AMI Ref (2)'!$N$8,IF(AND($D797=3,$K797="Gas"),'AMI Ref (2)'!$O$8,IF(AND($D797=3,$K797="Electric"),'AMI Ref (2)'!$P$8,IF(AND($D797=3,$K797="N/A"),0,0))))</f>
        <v>0</v>
      </c>
      <c r="AP797" s="77">
        <f>IF(AND($D797=4,$K797="Oil"),'AMI Ref (2)'!$N$9,IF(AND($D797=4,$K797="Gas"),'AMI Ref (2)'!$O$9,IF(AND($D797=4,$K797="Electric"),'AMI Ref (2)'!$P$9,IF(AND($D797=4,$K797="N/A"),0,0))))</f>
        <v>0</v>
      </c>
      <c r="AQ797" s="77">
        <f>IF(AND($D797=5,$K797="Oil"),'AMI Ref (2)'!$N$10,IF(AND($D797=5,$K797="Gas"),'AMI Ref (2)'!$O$10,IF(AND($D797=5,$K797="Electric"),'AMI Ref (2)'!$P$10,IF(AND($D797=5,$K797="N/A"),0,0))))</f>
        <v>0</v>
      </c>
      <c r="AR797" s="86">
        <f t="shared" si="180"/>
        <v>0</v>
      </c>
      <c r="AS797" s="87" t="e">
        <f t="shared" si="181"/>
        <v>#N/A</v>
      </c>
    </row>
    <row r="798" spans="1:45" x14ac:dyDescent="0.2">
      <c r="A798" s="68">
        <v>796</v>
      </c>
      <c r="B798" s="79">
        <f>Input!E813</f>
        <v>0</v>
      </c>
      <c r="C798" s="79">
        <f>Input!F813</f>
        <v>0</v>
      </c>
      <c r="D798" s="79">
        <f>Input!G813</f>
        <v>0</v>
      </c>
      <c r="E798" s="79">
        <f>Input!H813</f>
        <v>0</v>
      </c>
      <c r="F798" s="80">
        <f>Input!I813</f>
        <v>0</v>
      </c>
      <c r="G798" s="80">
        <f>Input!J813</f>
        <v>0</v>
      </c>
      <c r="H798" s="79">
        <f>Input!K813</f>
        <v>0</v>
      </c>
      <c r="I798" s="79">
        <f>Input!L813</f>
        <v>0</v>
      </c>
      <c r="J798" s="79">
        <f>Input!M813</f>
        <v>0</v>
      </c>
      <c r="K798" s="79">
        <f>Input!N813</f>
        <v>0</v>
      </c>
      <c r="L798" s="79">
        <f>Input!O813</f>
        <v>0</v>
      </c>
      <c r="M798" s="81" t="str">
        <f t="shared" si="172"/>
        <v/>
      </c>
      <c r="N798" s="82">
        <f t="shared" si="173"/>
        <v>0</v>
      </c>
      <c r="O798" s="83">
        <f>Input!C813</f>
        <v>0</v>
      </c>
      <c r="P798" s="83"/>
      <c r="R798" s="11">
        <f t="shared" si="169"/>
        <v>0</v>
      </c>
      <c r="S798" s="15" t="str">
        <f t="shared" si="170"/>
        <v xml:space="preserve"> </v>
      </c>
      <c r="T798" s="15"/>
      <c r="U798" s="12">
        <f t="shared" si="174"/>
        <v>0</v>
      </c>
      <c r="V798" s="12">
        <f t="shared" si="175"/>
        <v>0</v>
      </c>
      <c r="W798" s="12">
        <f t="shared" si="176"/>
        <v>0</v>
      </c>
      <c r="X798" s="12">
        <f t="shared" si="177"/>
        <v>0</v>
      </c>
      <c r="Y798" s="12">
        <f t="shared" si="178"/>
        <v>0</v>
      </c>
      <c r="Z798" s="12">
        <f t="shared" si="179"/>
        <v>0</v>
      </c>
      <c r="AA798" s="12">
        <f t="shared" si="182"/>
        <v>0</v>
      </c>
      <c r="AB798" s="12" t="str">
        <f t="shared" si="171"/>
        <v>00</v>
      </c>
      <c r="AC798" s="85" t="e">
        <f>VLOOKUP(AB798,'AMI Ref (2)'!T:U,2,FALSE)</f>
        <v>#N/A</v>
      </c>
      <c r="AD798" s="86"/>
      <c r="AE798" s="77">
        <f>IF(AND($D798=0,$J798="Oil"),'AMI Ref (2)'!$K$5,IF(AND($D798=0,$J798="Gas"),'AMI Ref (2)'!$L$5,IF(AND($D798=0,$J798="Electric"),'AMI Ref (2)'!$M$5,IF(AND($D798=0,$J798="N/A"),0,0))))</f>
        <v>0</v>
      </c>
      <c r="AF798" s="77">
        <f>IF(AND($D798=1,$J798="Oil"),'AMI Ref (2)'!$K$6,IF(AND($D798=1,$J798="Gas"),'AMI Ref (2)'!$L$6,IF(AND($D798=1,$J798="Electric"),'AMI Ref (2)'!$M$6,IF(AND($D798=1,$J798="N/A"),0,0))))</f>
        <v>0</v>
      </c>
      <c r="AG798" s="77">
        <f>IF(AND($D798=2,$J798="Oil"),'AMI Ref (2)'!$K$7,IF(AND($D798=2,$J798="Gas"),'AMI Ref (2)'!$L$7,IF(AND($D798=2,$J798="Electric"),'AMI Ref (2)'!$M$7,IF(AND($D798=2,$J798="N/A"),0,0))))</f>
        <v>0</v>
      </c>
      <c r="AH798" s="77">
        <f>IF(AND($D798=3,$J798="Oil"),'AMI Ref (2)'!$K$8,IF(AND($D798=3,$J798="Gas"),'AMI Ref (2)'!$L$8,IF(AND($D798=3,$J798="Electric"),'AMI Ref (2)'!$M$8,IF(AND($D798=3,$J798="N/A"),0,0))))</f>
        <v>0</v>
      </c>
      <c r="AI798" s="77">
        <f>IF(AND($D798=4,$J798="Oil"),'AMI Ref (2)'!$K$9,IF(AND($D798=4,$J798="Gas"),'AMI Ref (2)'!$L$9,IF(AND($D798=4,$J798="Electric"),'AMI Ref (2)'!$M$9,IF(AND($D798=4,$J798="N/A"),0,0))))</f>
        <v>0</v>
      </c>
      <c r="AJ798" s="77">
        <f>IF(AND($D798=5,$J798="Oil"),'AMI Ref (2)'!$K$10,IF(AND($D798=5,$J798="Gas"),'AMI Ref (2)'!$L$10,IF(AND($D798=5,$J798="Electric"),'AMI Ref (2)'!$M$10,IF(AND($D798=5,$J798="N/A"),0,0))))</f>
        <v>0</v>
      </c>
      <c r="AK798" s="42"/>
      <c r="AL798" s="77">
        <f>IF(AND($D798=0,$K798="Oil"),'AMI Ref (2)'!$N$5,IF(AND($D798=0,$K798="Gas"),'AMI Ref (2)'!$O$5,IF(AND($D798=0,$K798="Electric"),'AMI Ref (2)'!$P$5,IF(AND($D798=0,$K798="N/A"),0,0))))</f>
        <v>0</v>
      </c>
      <c r="AM798" s="77">
        <f>IF(AND($D798=1,$K798="Oil"),'AMI Ref (2)'!$N$6,IF(AND($D798=1,$K798="Gas"),'AMI Ref (2)'!$O$6,IF(AND($D798=1,$K798="Electric"),'AMI Ref (2)'!$P$6,IF(AND($D798=1,$K798="N/A"),0,0))))</f>
        <v>0</v>
      </c>
      <c r="AN798" s="77">
        <f>IF(AND($D798=2,$K798="Oil"),'AMI Ref (2)'!$N$7,IF(AND($D798=2,$K798="Gas"),'AMI Ref (2)'!$O$7,IF(AND($D798=2,$K798="Electric"),'AMI Ref (2)'!$P$7,IF(AND($D798=2,$K798="N/A"),0,0))))</f>
        <v>0</v>
      </c>
      <c r="AO798" s="77">
        <f>IF(AND($D798=3,$K798="Oil"),'AMI Ref (2)'!$N$8,IF(AND($D798=3,$K798="Gas"),'AMI Ref (2)'!$O$8,IF(AND($D798=3,$K798="Electric"),'AMI Ref (2)'!$P$8,IF(AND($D798=3,$K798="N/A"),0,0))))</f>
        <v>0</v>
      </c>
      <c r="AP798" s="77">
        <f>IF(AND($D798=4,$K798="Oil"),'AMI Ref (2)'!$N$9,IF(AND($D798=4,$K798="Gas"),'AMI Ref (2)'!$O$9,IF(AND($D798=4,$K798="Electric"),'AMI Ref (2)'!$P$9,IF(AND($D798=4,$K798="N/A"),0,0))))</f>
        <v>0</v>
      </c>
      <c r="AQ798" s="77">
        <f>IF(AND($D798=5,$K798="Oil"),'AMI Ref (2)'!$N$10,IF(AND($D798=5,$K798="Gas"),'AMI Ref (2)'!$O$10,IF(AND($D798=5,$K798="Electric"),'AMI Ref (2)'!$P$10,IF(AND($D798=5,$K798="N/A"),0,0))))</f>
        <v>0</v>
      </c>
      <c r="AR798" s="86">
        <f t="shared" si="180"/>
        <v>0</v>
      </c>
      <c r="AS798" s="87" t="e">
        <f t="shared" si="181"/>
        <v>#N/A</v>
      </c>
    </row>
    <row r="799" spans="1:45" x14ac:dyDescent="0.2">
      <c r="A799" s="68">
        <v>797</v>
      </c>
      <c r="B799" s="79">
        <f>Input!E814</f>
        <v>0</v>
      </c>
      <c r="C799" s="79">
        <f>Input!F814</f>
        <v>0</v>
      </c>
      <c r="D799" s="79">
        <f>Input!G814</f>
        <v>0</v>
      </c>
      <c r="E799" s="79">
        <f>Input!H814</f>
        <v>0</v>
      </c>
      <c r="F799" s="80">
        <f>Input!I814</f>
        <v>0</v>
      </c>
      <c r="G799" s="80">
        <f>Input!J814</f>
        <v>0</v>
      </c>
      <c r="H799" s="79">
        <f>Input!K814</f>
        <v>0</v>
      </c>
      <c r="I799" s="79">
        <f>Input!L814</f>
        <v>0</v>
      </c>
      <c r="J799" s="79">
        <f>Input!M814</f>
        <v>0</v>
      </c>
      <c r="K799" s="79">
        <f>Input!N814</f>
        <v>0</v>
      </c>
      <c r="L799" s="79">
        <f>Input!O814</f>
        <v>0</v>
      </c>
      <c r="M799" s="81" t="str">
        <f t="shared" si="172"/>
        <v/>
      </c>
      <c r="N799" s="82">
        <f t="shared" si="173"/>
        <v>0</v>
      </c>
      <c r="O799" s="83">
        <f>Input!C814</f>
        <v>0</v>
      </c>
      <c r="P799" s="83"/>
      <c r="R799" s="11">
        <f t="shared" si="169"/>
        <v>0</v>
      </c>
      <c r="S799" s="15" t="str">
        <f t="shared" si="170"/>
        <v xml:space="preserve"> </v>
      </c>
      <c r="T799" s="15"/>
      <c r="U799" s="12">
        <f t="shared" si="174"/>
        <v>0</v>
      </c>
      <c r="V799" s="12">
        <f t="shared" si="175"/>
        <v>0</v>
      </c>
      <c r="W799" s="12">
        <f t="shared" si="176"/>
        <v>0</v>
      </c>
      <c r="X799" s="12">
        <f t="shared" si="177"/>
        <v>0</v>
      </c>
      <c r="Y799" s="12">
        <f t="shared" si="178"/>
        <v>0</v>
      </c>
      <c r="Z799" s="12">
        <f t="shared" si="179"/>
        <v>0</v>
      </c>
      <c r="AA799" s="12">
        <f t="shared" si="182"/>
        <v>0</v>
      </c>
      <c r="AB799" s="12" t="str">
        <f t="shared" si="171"/>
        <v>00</v>
      </c>
      <c r="AC799" s="85" t="e">
        <f>VLOOKUP(AB799,'AMI Ref (2)'!T:U,2,FALSE)</f>
        <v>#N/A</v>
      </c>
      <c r="AD799" s="86"/>
      <c r="AE799" s="77">
        <f>IF(AND($D799=0,$J799="Oil"),'AMI Ref (2)'!$K$5,IF(AND($D799=0,$J799="Gas"),'AMI Ref (2)'!$L$5,IF(AND($D799=0,$J799="Electric"),'AMI Ref (2)'!$M$5,IF(AND($D799=0,$J799="N/A"),0,0))))</f>
        <v>0</v>
      </c>
      <c r="AF799" s="77">
        <f>IF(AND($D799=1,$J799="Oil"),'AMI Ref (2)'!$K$6,IF(AND($D799=1,$J799="Gas"),'AMI Ref (2)'!$L$6,IF(AND($D799=1,$J799="Electric"),'AMI Ref (2)'!$M$6,IF(AND($D799=1,$J799="N/A"),0,0))))</f>
        <v>0</v>
      </c>
      <c r="AG799" s="77">
        <f>IF(AND($D799=2,$J799="Oil"),'AMI Ref (2)'!$K$7,IF(AND($D799=2,$J799="Gas"),'AMI Ref (2)'!$L$7,IF(AND($D799=2,$J799="Electric"),'AMI Ref (2)'!$M$7,IF(AND($D799=2,$J799="N/A"),0,0))))</f>
        <v>0</v>
      </c>
      <c r="AH799" s="77">
        <f>IF(AND($D799=3,$J799="Oil"),'AMI Ref (2)'!$K$8,IF(AND($D799=3,$J799="Gas"),'AMI Ref (2)'!$L$8,IF(AND($D799=3,$J799="Electric"),'AMI Ref (2)'!$M$8,IF(AND($D799=3,$J799="N/A"),0,0))))</f>
        <v>0</v>
      </c>
      <c r="AI799" s="77">
        <f>IF(AND($D799=4,$J799="Oil"),'AMI Ref (2)'!$K$9,IF(AND($D799=4,$J799="Gas"),'AMI Ref (2)'!$L$9,IF(AND($D799=4,$J799="Electric"),'AMI Ref (2)'!$M$9,IF(AND($D799=4,$J799="N/A"),0,0))))</f>
        <v>0</v>
      </c>
      <c r="AJ799" s="77">
        <f>IF(AND($D799=5,$J799="Oil"),'AMI Ref (2)'!$K$10,IF(AND($D799=5,$J799="Gas"),'AMI Ref (2)'!$L$10,IF(AND($D799=5,$J799="Electric"),'AMI Ref (2)'!$M$10,IF(AND($D799=5,$J799="N/A"),0,0))))</f>
        <v>0</v>
      </c>
      <c r="AK799" s="42"/>
      <c r="AL799" s="77">
        <f>IF(AND($D799=0,$K799="Oil"),'AMI Ref (2)'!$N$5,IF(AND($D799=0,$K799="Gas"),'AMI Ref (2)'!$O$5,IF(AND($D799=0,$K799="Electric"),'AMI Ref (2)'!$P$5,IF(AND($D799=0,$K799="N/A"),0,0))))</f>
        <v>0</v>
      </c>
      <c r="AM799" s="77">
        <f>IF(AND($D799=1,$K799="Oil"),'AMI Ref (2)'!$N$6,IF(AND($D799=1,$K799="Gas"),'AMI Ref (2)'!$O$6,IF(AND($D799=1,$K799="Electric"),'AMI Ref (2)'!$P$6,IF(AND($D799=1,$K799="N/A"),0,0))))</f>
        <v>0</v>
      </c>
      <c r="AN799" s="77">
        <f>IF(AND($D799=2,$K799="Oil"),'AMI Ref (2)'!$N$7,IF(AND($D799=2,$K799="Gas"),'AMI Ref (2)'!$O$7,IF(AND($D799=2,$K799="Electric"),'AMI Ref (2)'!$P$7,IF(AND($D799=2,$K799="N/A"),0,0))))</f>
        <v>0</v>
      </c>
      <c r="AO799" s="77">
        <f>IF(AND($D799=3,$K799="Oil"),'AMI Ref (2)'!$N$8,IF(AND($D799=3,$K799="Gas"),'AMI Ref (2)'!$O$8,IF(AND($D799=3,$K799="Electric"),'AMI Ref (2)'!$P$8,IF(AND($D799=3,$K799="N/A"),0,0))))</f>
        <v>0</v>
      </c>
      <c r="AP799" s="77">
        <f>IF(AND($D799=4,$K799="Oil"),'AMI Ref (2)'!$N$9,IF(AND($D799=4,$K799="Gas"),'AMI Ref (2)'!$O$9,IF(AND($D799=4,$K799="Electric"),'AMI Ref (2)'!$P$9,IF(AND($D799=4,$K799="N/A"),0,0))))</f>
        <v>0</v>
      </c>
      <c r="AQ799" s="77">
        <f>IF(AND($D799=5,$K799="Oil"),'AMI Ref (2)'!$N$10,IF(AND($D799=5,$K799="Gas"),'AMI Ref (2)'!$O$10,IF(AND($D799=5,$K799="Electric"),'AMI Ref (2)'!$P$10,IF(AND($D799=5,$K799="N/A"),0,0))))</f>
        <v>0</v>
      </c>
      <c r="AR799" s="86">
        <f t="shared" si="180"/>
        <v>0</v>
      </c>
      <c r="AS799" s="87" t="e">
        <f t="shared" si="181"/>
        <v>#N/A</v>
      </c>
    </row>
    <row r="800" spans="1:45" x14ac:dyDescent="0.2">
      <c r="A800" s="68">
        <v>798</v>
      </c>
      <c r="B800" s="79">
        <f>Input!E815</f>
        <v>0</v>
      </c>
      <c r="C800" s="79">
        <f>Input!F815</f>
        <v>0</v>
      </c>
      <c r="D800" s="79">
        <f>Input!G815</f>
        <v>0</v>
      </c>
      <c r="E800" s="79">
        <f>Input!H815</f>
        <v>0</v>
      </c>
      <c r="F800" s="80">
        <f>Input!I815</f>
        <v>0</v>
      </c>
      <c r="G800" s="80">
        <f>Input!J815</f>
        <v>0</v>
      </c>
      <c r="H800" s="79">
        <f>Input!K815</f>
        <v>0</v>
      </c>
      <c r="I800" s="79">
        <f>Input!L815</f>
        <v>0</v>
      </c>
      <c r="J800" s="79">
        <f>Input!M815</f>
        <v>0</v>
      </c>
      <c r="K800" s="79">
        <f>Input!N815</f>
        <v>0</v>
      </c>
      <c r="L800" s="79">
        <f>Input!O815</f>
        <v>0</v>
      </c>
      <c r="M800" s="81" t="str">
        <f t="shared" si="172"/>
        <v/>
      </c>
      <c r="N800" s="82">
        <f t="shared" si="173"/>
        <v>0</v>
      </c>
      <c r="O800" s="83">
        <f>Input!C815</f>
        <v>0</v>
      </c>
      <c r="P800" s="83"/>
      <c r="R800" s="11">
        <f t="shared" si="169"/>
        <v>0</v>
      </c>
      <c r="S800" s="15" t="str">
        <f t="shared" si="170"/>
        <v xml:space="preserve"> </v>
      </c>
      <c r="T800" s="15"/>
      <c r="U800" s="12">
        <f t="shared" si="174"/>
        <v>0</v>
      </c>
      <c r="V800" s="12">
        <f t="shared" si="175"/>
        <v>0</v>
      </c>
      <c r="W800" s="12">
        <f t="shared" si="176"/>
        <v>0</v>
      </c>
      <c r="X800" s="12">
        <f t="shared" si="177"/>
        <v>0</v>
      </c>
      <c r="Y800" s="12">
        <f t="shared" si="178"/>
        <v>0</v>
      </c>
      <c r="Z800" s="12">
        <f t="shared" si="179"/>
        <v>0</v>
      </c>
      <c r="AA800" s="12">
        <f t="shared" si="182"/>
        <v>0</v>
      </c>
      <c r="AB800" s="12" t="str">
        <f t="shared" si="171"/>
        <v>00</v>
      </c>
      <c r="AC800" s="85" t="e">
        <f>VLOOKUP(AB800,'AMI Ref (2)'!T:U,2,FALSE)</f>
        <v>#N/A</v>
      </c>
      <c r="AD800" s="86"/>
      <c r="AE800" s="77">
        <f>IF(AND($D800=0,$J800="Oil"),'AMI Ref (2)'!$K$5,IF(AND($D800=0,$J800="Gas"),'AMI Ref (2)'!$L$5,IF(AND($D800=0,$J800="Electric"),'AMI Ref (2)'!$M$5,IF(AND($D800=0,$J800="N/A"),0,0))))</f>
        <v>0</v>
      </c>
      <c r="AF800" s="77">
        <f>IF(AND($D800=1,$J800="Oil"),'AMI Ref (2)'!$K$6,IF(AND($D800=1,$J800="Gas"),'AMI Ref (2)'!$L$6,IF(AND($D800=1,$J800="Electric"),'AMI Ref (2)'!$M$6,IF(AND($D800=1,$J800="N/A"),0,0))))</f>
        <v>0</v>
      </c>
      <c r="AG800" s="77">
        <f>IF(AND($D800=2,$J800="Oil"),'AMI Ref (2)'!$K$7,IF(AND($D800=2,$J800="Gas"),'AMI Ref (2)'!$L$7,IF(AND($D800=2,$J800="Electric"),'AMI Ref (2)'!$M$7,IF(AND($D800=2,$J800="N/A"),0,0))))</f>
        <v>0</v>
      </c>
      <c r="AH800" s="77">
        <f>IF(AND($D800=3,$J800="Oil"),'AMI Ref (2)'!$K$8,IF(AND($D800=3,$J800="Gas"),'AMI Ref (2)'!$L$8,IF(AND($D800=3,$J800="Electric"),'AMI Ref (2)'!$M$8,IF(AND($D800=3,$J800="N/A"),0,0))))</f>
        <v>0</v>
      </c>
      <c r="AI800" s="77">
        <f>IF(AND($D800=4,$J800="Oil"),'AMI Ref (2)'!$K$9,IF(AND($D800=4,$J800="Gas"),'AMI Ref (2)'!$L$9,IF(AND($D800=4,$J800="Electric"),'AMI Ref (2)'!$M$9,IF(AND($D800=4,$J800="N/A"),0,0))))</f>
        <v>0</v>
      </c>
      <c r="AJ800" s="77">
        <f>IF(AND($D800=5,$J800="Oil"),'AMI Ref (2)'!$K$10,IF(AND($D800=5,$J800="Gas"),'AMI Ref (2)'!$L$10,IF(AND($D800=5,$J800="Electric"),'AMI Ref (2)'!$M$10,IF(AND($D800=5,$J800="N/A"),0,0))))</f>
        <v>0</v>
      </c>
      <c r="AK800" s="42"/>
      <c r="AL800" s="77">
        <f>IF(AND($D800=0,$K800="Oil"),'AMI Ref (2)'!$N$5,IF(AND($D800=0,$K800="Gas"),'AMI Ref (2)'!$O$5,IF(AND($D800=0,$K800="Electric"),'AMI Ref (2)'!$P$5,IF(AND($D800=0,$K800="N/A"),0,0))))</f>
        <v>0</v>
      </c>
      <c r="AM800" s="77">
        <f>IF(AND($D800=1,$K800="Oil"),'AMI Ref (2)'!$N$6,IF(AND($D800=1,$K800="Gas"),'AMI Ref (2)'!$O$6,IF(AND($D800=1,$K800="Electric"),'AMI Ref (2)'!$P$6,IF(AND($D800=1,$K800="N/A"),0,0))))</f>
        <v>0</v>
      </c>
      <c r="AN800" s="77">
        <f>IF(AND($D800=2,$K800="Oil"),'AMI Ref (2)'!$N$7,IF(AND($D800=2,$K800="Gas"),'AMI Ref (2)'!$O$7,IF(AND($D800=2,$K800="Electric"),'AMI Ref (2)'!$P$7,IF(AND($D800=2,$K800="N/A"),0,0))))</f>
        <v>0</v>
      </c>
      <c r="AO800" s="77">
        <f>IF(AND($D800=3,$K800="Oil"),'AMI Ref (2)'!$N$8,IF(AND($D800=3,$K800="Gas"),'AMI Ref (2)'!$O$8,IF(AND($D800=3,$K800="Electric"),'AMI Ref (2)'!$P$8,IF(AND($D800=3,$K800="N/A"),0,0))))</f>
        <v>0</v>
      </c>
      <c r="AP800" s="77">
        <f>IF(AND($D800=4,$K800="Oil"),'AMI Ref (2)'!$N$9,IF(AND($D800=4,$K800="Gas"),'AMI Ref (2)'!$O$9,IF(AND($D800=4,$K800="Electric"),'AMI Ref (2)'!$P$9,IF(AND($D800=4,$K800="N/A"),0,0))))</f>
        <v>0</v>
      </c>
      <c r="AQ800" s="77">
        <f>IF(AND($D800=5,$K800="Oil"),'AMI Ref (2)'!$N$10,IF(AND($D800=5,$K800="Gas"),'AMI Ref (2)'!$O$10,IF(AND($D800=5,$K800="Electric"),'AMI Ref (2)'!$P$10,IF(AND($D800=5,$K800="N/A"),0,0))))</f>
        <v>0</v>
      </c>
      <c r="AR800" s="86">
        <f t="shared" si="180"/>
        <v>0</v>
      </c>
      <c r="AS800" s="87" t="e">
        <f t="shared" si="181"/>
        <v>#N/A</v>
      </c>
    </row>
    <row r="801" spans="1:45" x14ac:dyDescent="0.2">
      <c r="A801" s="68">
        <v>799</v>
      </c>
      <c r="B801" s="79">
        <f>Input!E816</f>
        <v>0</v>
      </c>
      <c r="C801" s="79">
        <f>Input!F816</f>
        <v>0</v>
      </c>
      <c r="D801" s="79">
        <f>Input!G816</f>
        <v>0</v>
      </c>
      <c r="E801" s="79">
        <f>Input!H816</f>
        <v>0</v>
      </c>
      <c r="F801" s="80">
        <f>Input!I816</f>
        <v>0</v>
      </c>
      <c r="G801" s="80">
        <f>Input!J816</f>
        <v>0</v>
      </c>
      <c r="H801" s="79">
        <f>Input!K816</f>
        <v>0</v>
      </c>
      <c r="I801" s="79">
        <f>Input!L816</f>
        <v>0</v>
      </c>
      <c r="J801" s="79">
        <f>Input!M816</f>
        <v>0</v>
      </c>
      <c r="K801" s="79">
        <f>Input!N816</f>
        <v>0</v>
      </c>
      <c r="L801" s="79">
        <f>Input!O816</f>
        <v>0</v>
      </c>
      <c r="M801" s="81" t="str">
        <f t="shared" si="172"/>
        <v/>
      </c>
      <c r="N801" s="82">
        <f t="shared" si="173"/>
        <v>0</v>
      </c>
      <c r="O801" s="83">
        <f>Input!C816</f>
        <v>0</v>
      </c>
      <c r="P801" s="83"/>
      <c r="R801" s="11">
        <f t="shared" si="169"/>
        <v>0</v>
      </c>
      <c r="S801" s="15" t="str">
        <f t="shared" si="170"/>
        <v xml:space="preserve"> </v>
      </c>
      <c r="T801" s="15"/>
      <c r="U801" s="12">
        <f t="shared" si="174"/>
        <v>0</v>
      </c>
      <c r="V801" s="12">
        <f t="shared" si="175"/>
        <v>0</v>
      </c>
      <c r="W801" s="12">
        <f t="shared" si="176"/>
        <v>0</v>
      </c>
      <c r="X801" s="12">
        <f t="shared" si="177"/>
        <v>0</v>
      </c>
      <c r="Y801" s="12">
        <f t="shared" si="178"/>
        <v>0</v>
      </c>
      <c r="Z801" s="12">
        <f t="shared" si="179"/>
        <v>0</v>
      </c>
      <c r="AA801" s="12">
        <f t="shared" si="182"/>
        <v>0</v>
      </c>
      <c r="AB801" s="12" t="str">
        <f t="shared" si="171"/>
        <v>00</v>
      </c>
      <c r="AC801" s="85" t="e">
        <f>VLOOKUP(AB801,'AMI Ref (2)'!T:U,2,FALSE)</f>
        <v>#N/A</v>
      </c>
      <c r="AD801" s="86"/>
      <c r="AE801" s="77">
        <f>IF(AND($D801=0,$J801="Oil"),'AMI Ref (2)'!$K$5,IF(AND($D801=0,$J801="Gas"),'AMI Ref (2)'!$L$5,IF(AND($D801=0,$J801="Electric"),'AMI Ref (2)'!$M$5,IF(AND($D801=0,$J801="N/A"),0,0))))</f>
        <v>0</v>
      </c>
      <c r="AF801" s="77">
        <f>IF(AND($D801=1,$J801="Oil"),'AMI Ref (2)'!$K$6,IF(AND($D801=1,$J801="Gas"),'AMI Ref (2)'!$L$6,IF(AND($D801=1,$J801="Electric"),'AMI Ref (2)'!$M$6,IF(AND($D801=1,$J801="N/A"),0,0))))</f>
        <v>0</v>
      </c>
      <c r="AG801" s="77">
        <f>IF(AND($D801=2,$J801="Oil"),'AMI Ref (2)'!$K$7,IF(AND($D801=2,$J801="Gas"),'AMI Ref (2)'!$L$7,IF(AND($D801=2,$J801="Electric"),'AMI Ref (2)'!$M$7,IF(AND($D801=2,$J801="N/A"),0,0))))</f>
        <v>0</v>
      </c>
      <c r="AH801" s="77">
        <f>IF(AND($D801=3,$J801="Oil"),'AMI Ref (2)'!$K$8,IF(AND($D801=3,$J801="Gas"),'AMI Ref (2)'!$L$8,IF(AND($D801=3,$J801="Electric"),'AMI Ref (2)'!$M$8,IF(AND($D801=3,$J801="N/A"),0,0))))</f>
        <v>0</v>
      </c>
      <c r="AI801" s="77">
        <f>IF(AND($D801=4,$J801="Oil"),'AMI Ref (2)'!$K$9,IF(AND($D801=4,$J801="Gas"),'AMI Ref (2)'!$L$9,IF(AND($D801=4,$J801="Electric"),'AMI Ref (2)'!$M$9,IF(AND($D801=4,$J801="N/A"),0,0))))</f>
        <v>0</v>
      </c>
      <c r="AJ801" s="77">
        <f>IF(AND($D801=5,$J801="Oil"),'AMI Ref (2)'!$K$10,IF(AND($D801=5,$J801="Gas"),'AMI Ref (2)'!$L$10,IF(AND($D801=5,$J801="Electric"),'AMI Ref (2)'!$M$10,IF(AND($D801=5,$J801="N/A"),0,0))))</f>
        <v>0</v>
      </c>
      <c r="AK801" s="42"/>
      <c r="AL801" s="77">
        <f>IF(AND($D801=0,$K801="Oil"),'AMI Ref (2)'!$N$5,IF(AND($D801=0,$K801="Gas"),'AMI Ref (2)'!$O$5,IF(AND($D801=0,$K801="Electric"),'AMI Ref (2)'!$P$5,IF(AND($D801=0,$K801="N/A"),0,0))))</f>
        <v>0</v>
      </c>
      <c r="AM801" s="77">
        <f>IF(AND($D801=1,$K801="Oil"),'AMI Ref (2)'!$N$6,IF(AND($D801=1,$K801="Gas"),'AMI Ref (2)'!$O$6,IF(AND($D801=1,$K801="Electric"),'AMI Ref (2)'!$P$6,IF(AND($D801=1,$K801="N/A"),0,0))))</f>
        <v>0</v>
      </c>
      <c r="AN801" s="77">
        <f>IF(AND($D801=2,$K801="Oil"),'AMI Ref (2)'!$N$7,IF(AND($D801=2,$K801="Gas"),'AMI Ref (2)'!$O$7,IF(AND($D801=2,$K801="Electric"),'AMI Ref (2)'!$P$7,IF(AND($D801=2,$K801="N/A"),0,0))))</f>
        <v>0</v>
      </c>
      <c r="AO801" s="77">
        <f>IF(AND($D801=3,$K801="Oil"),'AMI Ref (2)'!$N$8,IF(AND($D801=3,$K801="Gas"),'AMI Ref (2)'!$O$8,IF(AND($D801=3,$K801="Electric"),'AMI Ref (2)'!$P$8,IF(AND($D801=3,$K801="N/A"),0,0))))</f>
        <v>0</v>
      </c>
      <c r="AP801" s="77">
        <f>IF(AND($D801=4,$K801="Oil"),'AMI Ref (2)'!$N$9,IF(AND($D801=4,$K801="Gas"),'AMI Ref (2)'!$O$9,IF(AND($D801=4,$K801="Electric"),'AMI Ref (2)'!$P$9,IF(AND($D801=4,$K801="N/A"),0,0))))</f>
        <v>0</v>
      </c>
      <c r="AQ801" s="77">
        <f>IF(AND($D801=5,$K801="Oil"),'AMI Ref (2)'!$N$10,IF(AND($D801=5,$K801="Gas"),'AMI Ref (2)'!$O$10,IF(AND($D801=5,$K801="Electric"),'AMI Ref (2)'!$P$10,IF(AND($D801=5,$K801="N/A"),0,0))))</f>
        <v>0</v>
      </c>
      <c r="AR801" s="86">
        <f t="shared" si="180"/>
        <v>0</v>
      </c>
      <c r="AS801" s="87" t="e">
        <f t="shared" si="181"/>
        <v>#N/A</v>
      </c>
    </row>
    <row r="802" spans="1:45" x14ac:dyDescent="0.2">
      <c r="A802" s="68">
        <v>800</v>
      </c>
      <c r="B802" s="79">
        <f>Input!E817</f>
        <v>0</v>
      </c>
      <c r="C802" s="79">
        <f>Input!F817</f>
        <v>0</v>
      </c>
      <c r="D802" s="79">
        <f>Input!G817</f>
        <v>0</v>
      </c>
      <c r="E802" s="79">
        <f>Input!H817</f>
        <v>0</v>
      </c>
      <c r="F802" s="80">
        <f>Input!I817</f>
        <v>0</v>
      </c>
      <c r="G802" s="80">
        <f>Input!J817</f>
        <v>0</v>
      </c>
      <c r="H802" s="79">
        <f>Input!K817</f>
        <v>0</v>
      </c>
      <c r="I802" s="79">
        <f>Input!L817</f>
        <v>0</v>
      </c>
      <c r="J802" s="79">
        <f>Input!M817</f>
        <v>0</v>
      </c>
      <c r="K802" s="79">
        <f>Input!N817</f>
        <v>0</v>
      </c>
      <c r="L802" s="79">
        <f>Input!O817</f>
        <v>0</v>
      </c>
      <c r="M802" s="81" t="str">
        <f t="shared" si="172"/>
        <v/>
      </c>
      <c r="N802" s="82">
        <f t="shared" si="173"/>
        <v>0</v>
      </c>
      <c r="O802" s="83">
        <f>Input!C817</f>
        <v>0</v>
      </c>
      <c r="P802" s="83"/>
      <c r="R802" s="11">
        <f t="shared" si="169"/>
        <v>0</v>
      </c>
      <c r="S802" s="15" t="str">
        <f t="shared" si="170"/>
        <v xml:space="preserve"> </v>
      </c>
      <c r="T802" s="15"/>
      <c r="U802" s="12">
        <f t="shared" si="174"/>
        <v>0</v>
      </c>
      <c r="V802" s="12">
        <f t="shared" si="175"/>
        <v>0</v>
      </c>
      <c r="W802" s="12">
        <f t="shared" si="176"/>
        <v>0</v>
      </c>
      <c r="X802" s="12">
        <f t="shared" si="177"/>
        <v>0</v>
      </c>
      <c r="Y802" s="12">
        <f t="shared" si="178"/>
        <v>0</v>
      </c>
      <c r="Z802" s="12">
        <f t="shared" si="179"/>
        <v>0</v>
      </c>
      <c r="AA802" s="12">
        <f t="shared" si="182"/>
        <v>0</v>
      </c>
      <c r="AB802" s="12" t="str">
        <f t="shared" si="171"/>
        <v>00</v>
      </c>
      <c r="AC802" s="85" t="e">
        <f>VLOOKUP(AB802,'AMI Ref (2)'!T:U,2,FALSE)</f>
        <v>#N/A</v>
      </c>
      <c r="AD802" s="86"/>
      <c r="AE802" s="77">
        <f>IF(AND($D802=0,$J802="Oil"),'AMI Ref (2)'!$K$5,IF(AND($D802=0,$J802="Gas"),'AMI Ref (2)'!$L$5,IF(AND($D802=0,$J802="Electric"),'AMI Ref (2)'!$M$5,IF(AND($D802=0,$J802="N/A"),0,0))))</f>
        <v>0</v>
      </c>
      <c r="AF802" s="77">
        <f>IF(AND($D802=1,$J802="Oil"),'AMI Ref (2)'!$K$6,IF(AND($D802=1,$J802="Gas"),'AMI Ref (2)'!$L$6,IF(AND($D802=1,$J802="Electric"),'AMI Ref (2)'!$M$6,IF(AND($D802=1,$J802="N/A"),0,0))))</f>
        <v>0</v>
      </c>
      <c r="AG802" s="77">
        <f>IF(AND($D802=2,$J802="Oil"),'AMI Ref (2)'!$K$7,IF(AND($D802=2,$J802="Gas"),'AMI Ref (2)'!$L$7,IF(AND($D802=2,$J802="Electric"),'AMI Ref (2)'!$M$7,IF(AND($D802=2,$J802="N/A"),0,0))))</f>
        <v>0</v>
      </c>
      <c r="AH802" s="77">
        <f>IF(AND($D802=3,$J802="Oil"),'AMI Ref (2)'!$K$8,IF(AND($D802=3,$J802="Gas"),'AMI Ref (2)'!$L$8,IF(AND($D802=3,$J802="Electric"),'AMI Ref (2)'!$M$8,IF(AND($D802=3,$J802="N/A"),0,0))))</f>
        <v>0</v>
      </c>
      <c r="AI802" s="77">
        <f>IF(AND($D802=4,$J802="Oil"),'AMI Ref (2)'!$K$9,IF(AND($D802=4,$J802="Gas"),'AMI Ref (2)'!$L$9,IF(AND($D802=4,$J802="Electric"),'AMI Ref (2)'!$M$9,IF(AND($D802=4,$J802="N/A"),0,0))))</f>
        <v>0</v>
      </c>
      <c r="AJ802" s="77">
        <f>IF(AND($D802=5,$J802="Oil"),'AMI Ref (2)'!$K$10,IF(AND($D802=5,$J802="Gas"),'AMI Ref (2)'!$L$10,IF(AND($D802=5,$J802="Electric"),'AMI Ref (2)'!$M$10,IF(AND($D802=5,$J802="N/A"),0,0))))</f>
        <v>0</v>
      </c>
      <c r="AK802" s="42"/>
      <c r="AL802" s="77">
        <f>IF(AND($D802=0,$K802="Oil"),'AMI Ref (2)'!$N$5,IF(AND($D802=0,$K802="Gas"),'AMI Ref (2)'!$O$5,IF(AND($D802=0,$K802="Electric"),'AMI Ref (2)'!$P$5,IF(AND($D802=0,$K802="N/A"),0,0))))</f>
        <v>0</v>
      </c>
      <c r="AM802" s="77">
        <f>IF(AND($D802=1,$K802="Oil"),'AMI Ref (2)'!$N$6,IF(AND($D802=1,$K802="Gas"),'AMI Ref (2)'!$O$6,IF(AND($D802=1,$K802="Electric"),'AMI Ref (2)'!$P$6,IF(AND($D802=1,$K802="N/A"),0,0))))</f>
        <v>0</v>
      </c>
      <c r="AN802" s="77">
        <f>IF(AND($D802=2,$K802="Oil"),'AMI Ref (2)'!$N$7,IF(AND($D802=2,$K802="Gas"),'AMI Ref (2)'!$O$7,IF(AND($D802=2,$K802="Electric"),'AMI Ref (2)'!$P$7,IF(AND($D802=2,$K802="N/A"),0,0))))</f>
        <v>0</v>
      </c>
      <c r="AO802" s="77">
        <f>IF(AND($D802=3,$K802="Oil"),'AMI Ref (2)'!$N$8,IF(AND($D802=3,$K802="Gas"),'AMI Ref (2)'!$O$8,IF(AND($D802=3,$K802="Electric"),'AMI Ref (2)'!$P$8,IF(AND($D802=3,$K802="N/A"),0,0))))</f>
        <v>0</v>
      </c>
      <c r="AP802" s="77">
        <f>IF(AND($D802=4,$K802="Oil"),'AMI Ref (2)'!$N$9,IF(AND($D802=4,$K802="Gas"),'AMI Ref (2)'!$O$9,IF(AND($D802=4,$K802="Electric"),'AMI Ref (2)'!$P$9,IF(AND($D802=4,$K802="N/A"),0,0))))</f>
        <v>0</v>
      </c>
      <c r="AQ802" s="77">
        <f>IF(AND($D802=5,$K802="Oil"),'AMI Ref (2)'!$N$10,IF(AND($D802=5,$K802="Gas"),'AMI Ref (2)'!$O$10,IF(AND($D802=5,$K802="Electric"),'AMI Ref (2)'!$P$10,IF(AND($D802=5,$K802="N/A"),0,0))))</f>
        <v>0</v>
      </c>
      <c r="AR802" s="86">
        <f t="shared" si="180"/>
        <v>0</v>
      </c>
      <c r="AS802" s="87" t="e">
        <f t="shared" si="181"/>
        <v>#N/A</v>
      </c>
    </row>
    <row r="803" spans="1:45" x14ac:dyDescent="0.2">
      <c r="A803" s="68">
        <v>801</v>
      </c>
      <c r="B803" s="79">
        <f>Input!E818</f>
        <v>0</v>
      </c>
      <c r="C803" s="79">
        <f>Input!F818</f>
        <v>0</v>
      </c>
      <c r="D803" s="79">
        <f>Input!G818</f>
        <v>0</v>
      </c>
      <c r="E803" s="79">
        <f>Input!H818</f>
        <v>0</v>
      </c>
      <c r="F803" s="80">
        <f>Input!I818</f>
        <v>0</v>
      </c>
      <c r="G803" s="80">
        <f>Input!J818</f>
        <v>0</v>
      </c>
      <c r="H803" s="79">
        <f>Input!K818</f>
        <v>0</v>
      </c>
      <c r="I803" s="79">
        <f>Input!L818</f>
        <v>0</v>
      </c>
      <c r="J803" s="79">
        <f>Input!M818</f>
        <v>0</v>
      </c>
      <c r="K803" s="79">
        <f>Input!N818</f>
        <v>0</v>
      </c>
      <c r="L803" s="79">
        <f>Input!O818</f>
        <v>0</v>
      </c>
      <c r="M803" s="81" t="str">
        <f t="shared" si="172"/>
        <v/>
      </c>
      <c r="N803" s="82">
        <f t="shared" si="173"/>
        <v>0</v>
      </c>
      <c r="O803" s="83">
        <f>Input!C818</f>
        <v>0</v>
      </c>
      <c r="P803" s="83"/>
      <c r="R803" s="11">
        <f t="shared" si="169"/>
        <v>0</v>
      </c>
      <c r="S803" s="15" t="str">
        <f t="shared" si="170"/>
        <v xml:space="preserve"> </v>
      </c>
      <c r="T803" s="15"/>
      <c r="U803" s="12">
        <f t="shared" si="174"/>
        <v>0</v>
      </c>
      <c r="V803" s="12">
        <f t="shared" si="175"/>
        <v>0</v>
      </c>
      <c r="W803" s="12">
        <f t="shared" si="176"/>
        <v>0</v>
      </c>
      <c r="X803" s="12">
        <f t="shared" si="177"/>
        <v>0</v>
      </c>
      <c r="Y803" s="12">
        <f t="shared" si="178"/>
        <v>0</v>
      </c>
      <c r="Z803" s="12">
        <f t="shared" si="179"/>
        <v>0</v>
      </c>
      <c r="AA803" s="12">
        <f t="shared" si="182"/>
        <v>0</v>
      </c>
      <c r="AB803" s="12" t="str">
        <f t="shared" si="171"/>
        <v>00</v>
      </c>
      <c r="AC803" s="85" t="e">
        <f>VLOOKUP(AB803,'AMI Ref (2)'!T:U,2,FALSE)</f>
        <v>#N/A</v>
      </c>
      <c r="AD803" s="86"/>
      <c r="AE803" s="77">
        <f>IF(AND($D803=0,$J803="Oil"),'AMI Ref (2)'!$K$5,IF(AND($D803=0,$J803="Gas"),'AMI Ref (2)'!$L$5,IF(AND($D803=0,$J803="Electric"),'AMI Ref (2)'!$M$5,IF(AND($D803=0,$J803="N/A"),0,0))))</f>
        <v>0</v>
      </c>
      <c r="AF803" s="77">
        <f>IF(AND($D803=1,$J803="Oil"),'AMI Ref (2)'!$K$6,IF(AND($D803=1,$J803="Gas"),'AMI Ref (2)'!$L$6,IF(AND($D803=1,$J803="Electric"),'AMI Ref (2)'!$M$6,IF(AND($D803=1,$J803="N/A"),0,0))))</f>
        <v>0</v>
      </c>
      <c r="AG803" s="77">
        <f>IF(AND($D803=2,$J803="Oil"),'AMI Ref (2)'!$K$7,IF(AND($D803=2,$J803="Gas"),'AMI Ref (2)'!$L$7,IF(AND($D803=2,$J803="Electric"),'AMI Ref (2)'!$M$7,IF(AND($D803=2,$J803="N/A"),0,0))))</f>
        <v>0</v>
      </c>
      <c r="AH803" s="77">
        <f>IF(AND($D803=3,$J803="Oil"),'AMI Ref (2)'!$K$8,IF(AND($D803=3,$J803="Gas"),'AMI Ref (2)'!$L$8,IF(AND($D803=3,$J803="Electric"),'AMI Ref (2)'!$M$8,IF(AND($D803=3,$J803="N/A"),0,0))))</f>
        <v>0</v>
      </c>
      <c r="AI803" s="77">
        <f>IF(AND($D803=4,$J803="Oil"),'AMI Ref (2)'!$K$9,IF(AND($D803=4,$J803="Gas"),'AMI Ref (2)'!$L$9,IF(AND($D803=4,$J803="Electric"),'AMI Ref (2)'!$M$9,IF(AND($D803=4,$J803="N/A"),0,0))))</f>
        <v>0</v>
      </c>
      <c r="AJ803" s="77">
        <f>IF(AND($D803=5,$J803="Oil"),'AMI Ref (2)'!$K$10,IF(AND($D803=5,$J803="Gas"),'AMI Ref (2)'!$L$10,IF(AND($D803=5,$J803="Electric"),'AMI Ref (2)'!$M$10,IF(AND($D803=5,$J803="N/A"),0,0))))</f>
        <v>0</v>
      </c>
      <c r="AK803" s="42"/>
      <c r="AL803" s="77">
        <f>IF(AND($D803=0,$K803="Oil"),'AMI Ref (2)'!$N$5,IF(AND($D803=0,$K803="Gas"),'AMI Ref (2)'!$O$5,IF(AND($D803=0,$K803="Electric"),'AMI Ref (2)'!$P$5,IF(AND($D803=0,$K803="N/A"),0,0))))</f>
        <v>0</v>
      </c>
      <c r="AM803" s="77">
        <f>IF(AND($D803=1,$K803="Oil"),'AMI Ref (2)'!$N$6,IF(AND($D803=1,$K803="Gas"),'AMI Ref (2)'!$O$6,IF(AND($D803=1,$K803="Electric"),'AMI Ref (2)'!$P$6,IF(AND($D803=1,$K803="N/A"),0,0))))</f>
        <v>0</v>
      </c>
      <c r="AN803" s="77">
        <f>IF(AND($D803=2,$K803="Oil"),'AMI Ref (2)'!$N$7,IF(AND($D803=2,$K803="Gas"),'AMI Ref (2)'!$O$7,IF(AND($D803=2,$K803="Electric"),'AMI Ref (2)'!$P$7,IF(AND($D803=2,$K803="N/A"),0,0))))</f>
        <v>0</v>
      </c>
      <c r="AO803" s="77">
        <f>IF(AND($D803=3,$K803="Oil"),'AMI Ref (2)'!$N$8,IF(AND($D803=3,$K803="Gas"),'AMI Ref (2)'!$O$8,IF(AND($D803=3,$K803="Electric"),'AMI Ref (2)'!$P$8,IF(AND($D803=3,$K803="N/A"),0,0))))</f>
        <v>0</v>
      </c>
      <c r="AP803" s="77">
        <f>IF(AND($D803=4,$K803="Oil"),'AMI Ref (2)'!$N$9,IF(AND($D803=4,$K803="Gas"),'AMI Ref (2)'!$O$9,IF(AND($D803=4,$K803="Electric"),'AMI Ref (2)'!$P$9,IF(AND($D803=4,$K803="N/A"),0,0))))</f>
        <v>0</v>
      </c>
      <c r="AQ803" s="77">
        <f>IF(AND($D803=5,$K803="Oil"),'AMI Ref (2)'!$N$10,IF(AND($D803=5,$K803="Gas"),'AMI Ref (2)'!$O$10,IF(AND($D803=5,$K803="Electric"),'AMI Ref (2)'!$P$10,IF(AND($D803=5,$K803="N/A"),0,0))))</f>
        <v>0</v>
      </c>
      <c r="AR803" s="86">
        <f t="shared" si="180"/>
        <v>0</v>
      </c>
      <c r="AS803" s="87" t="e">
        <f t="shared" si="181"/>
        <v>#N/A</v>
      </c>
    </row>
    <row r="804" spans="1:45" x14ac:dyDescent="0.2">
      <c r="A804" s="68">
        <v>802</v>
      </c>
      <c r="B804" s="79">
        <f>Input!E819</f>
        <v>0</v>
      </c>
      <c r="C804" s="79">
        <f>Input!F819</f>
        <v>0</v>
      </c>
      <c r="D804" s="79">
        <f>Input!G819</f>
        <v>0</v>
      </c>
      <c r="E804" s="79">
        <f>Input!H819</f>
        <v>0</v>
      </c>
      <c r="F804" s="80">
        <f>Input!I819</f>
        <v>0</v>
      </c>
      <c r="G804" s="80">
        <f>Input!J819</f>
        <v>0</v>
      </c>
      <c r="H804" s="79">
        <f>Input!K819</f>
        <v>0</v>
      </c>
      <c r="I804" s="79">
        <f>Input!L819</f>
        <v>0</v>
      </c>
      <c r="J804" s="79">
        <f>Input!M819</f>
        <v>0</v>
      </c>
      <c r="K804" s="79">
        <f>Input!N819</f>
        <v>0</v>
      </c>
      <c r="L804" s="79">
        <f>Input!O819</f>
        <v>0</v>
      </c>
      <c r="M804" s="81" t="str">
        <f t="shared" si="172"/>
        <v/>
      </c>
      <c r="N804" s="82">
        <f t="shared" si="173"/>
        <v>0</v>
      </c>
      <c r="O804" s="83">
        <f>Input!C819</f>
        <v>0</v>
      </c>
      <c r="P804" s="83"/>
      <c r="R804" s="11">
        <f t="shared" si="169"/>
        <v>0</v>
      </c>
      <c r="S804" s="15" t="str">
        <f t="shared" si="170"/>
        <v xml:space="preserve"> </v>
      </c>
      <c r="T804" s="15"/>
      <c r="U804" s="12">
        <f t="shared" si="174"/>
        <v>0</v>
      </c>
      <c r="V804" s="12">
        <f t="shared" si="175"/>
        <v>0</v>
      </c>
      <c r="W804" s="12">
        <f t="shared" si="176"/>
        <v>0</v>
      </c>
      <c r="X804" s="12">
        <f t="shared" si="177"/>
        <v>0</v>
      </c>
      <c r="Y804" s="12">
        <f t="shared" si="178"/>
        <v>0</v>
      </c>
      <c r="Z804" s="12">
        <f t="shared" si="179"/>
        <v>0</v>
      </c>
      <c r="AA804" s="12">
        <f t="shared" si="182"/>
        <v>0</v>
      </c>
      <c r="AB804" s="12" t="str">
        <f t="shared" si="171"/>
        <v>00</v>
      </c>
      <c r="AC804" s="85" t="e">
        <f>VLOOKUP(AB804,'AMI Ref (2)'!T:U,2,FALSE)</f>
        <v>#N/A</v>
      </c>
      <c r="AD804" s="86"/>
      <c r="AE804" s="77">
        <f>IF(AND($D804=0,$J804="Oil"),'AMI Ref (2)'!$K$5,IF(AND($D804=0,$J804="Gas"),'AMI Ref (2)'!$L$5,IF(AND($D804=0,$J804="Electric"),'AMI Ref (2)'!$M$5,IF(AND($D804=0,$J804="N/A"),0,0))))</f>
        <v>0</v>
      </c>
      <c r="AF804" s="77">
        <f>IF(AND($D804=1,$J804="Oil"),'AMI Ref (2)'!$K$6,IF(AND($D804=1,$J804="Gas"),'AMI Ref (2)'!$L$6,IF(AND($D804=1,$J804="Electric"),'AMI Ref (2)'!$M$6,IF(AND($D804=1,$J804="N/A"),0,0))))</f>
        <v>0</v>
      </c>
      <c r="AG804" s="77">
        <f>IF(AND($D804=2,$J804="Oil"),'AMI Ref (2)'!$K$7,IF(AND($D804=2,$J804="Gas"),'AMI Ref (2)'!$L$7,IF(AND($D804=2,$J804="Electric"),'AMI Ref (2)'!$M$7,IF(AND($D804=2,$J804="N/A"),0,0))))</f>
        <v>0</v>
      </c>
      <c r="AH804" s="77">
        <f>IF(AND($D804=3,$J804="Oil"),'AMI Ref (2)'!$K$8,IF(AND($D804=3,$J804="Gas"),'AMI Ref (2)'!$L$8,IF(AND($D804=3,$J804="Electric"),'AMI Ref (2)'!$M$8,IF(AND($D804=3,$J804="N/A"),0,0))))</f>
        <v>0</v>
      </c>
      <c r="AI804" s="77">
        <f>IF(AND($D804=4,$J804="Oil"),'AMI Ref (2)'!$K$9,IF(AND($D804=4,$J804="Gas"),'AMI Ref (2)'!$L$9,IF(AND($D804=4,$J804="Electric"),'AMI Ref (2)'!$M$9,IF(AND($D804=4,$J804="N/A"),0,0))))</f>
        <v>0</v>
      </c>
      <c r="AJ804" s="77">
        <f>IF(AND($D804=5,$J804="Oil"),'AMI Ref (2)'!$K$10,IF(AND($D804=5,$J804="Gas"),'AMI Ref (2)'!$L$10,IF(AND($D804=5,$J804="Electric"),'AMI Ref (2)'!$M$10,IF(AND($D804=5,$J804="N/A"),0,0))))</f>
        <v>0</v>
      </c>
      <c r="AK804" s="42"/>
      <c r="AL804" s="77">
        <f>IF(AND($D804=0,$K804="Oil"),'AMI Ref (2)'!$N$5,IF(AND($D804=0,$K804="Gas"),'AMI Ref (2)'!$O$5,IF(AND($D804=0,$K804="Electric"),'AMI Ref (2)'!$P$5,IF(AND($D804=0,$K804="N/A"),0,0))))</f>
        <v>0</v>
      </c>
      <c r="AM804" s="77">
        <f>IF(AND($D804=1,$K804="Oil"),'AMI Ref (2)'!$N$6,IF(AND($D804=1,$K804="Gas"),'AMI Ref (2)'!$O$6,IF(AND($D804=1,$K804="Electric"),'AMI Ref (2)'!$P$6,IF(AND($D804=1,$K804="N/A"),0,0))))</f>
        <v>0</v>
      </c>
      <c r="AN804" s="77">
        <f>IF(AND($D804=2,$K804="Oil"),'AMI Ref (2)'!$N$7,IF(AND($D804=2,$K804="Gas"),'AMI Ref (2)'!$O$7,IF(AND($D804=2,$K804="Electric"),'AMI Ref (2)'!$P$7,IF(AND($D804=2,$K804="N/A"),0,0))))</f>
        <v>0</v>
      </c>
      <c r="AO804" s="77">
        <f>IF(AND($D804=3,$K804="Oil"),'AMI Ref (2)'!$N$8,IF(AND($D804=3,$K804="Gas"),'AMI Ref (2)'!$O$8,IF(AND($D804=3,$K804="Electric"),'AMI Ref (2)'!$P$8,IF(AND($D804=3,$K804="N/A"),0,0))))</f>
        <v>0</v>
      </c>
      <c r="AP804" s="77">
        <f>IF(AND($D804=4,$K804="Oil"),'AMI Ref (2)'!$N$9,IF(AND($D804=4,$K804="Gas"),'AMI Ref (2)'!$O$9,IF(AND($D804=4,$K804="Electric"),'AMI Ref (2)'!$P$9,IF(AND($D804=4,$K804="N/A"),0,0))))</f>
        <v>0</v>
      </c>
      <c r="AQ804" s="77">
        <f>IF(AND($D804=5,$K804="Oil"),'AMI Ref (2)'!$N$10,IF(AND($D804=5,$K804="Gas"),'AMI Ref (2)'!$O$10,IF(AND($D804=5,$K804="Electric"),'AMI Ref (2)'!$P$10,IF(AND($D804=5,$K804="N/A"),0,0))))</f>
        <v>0</v>
      </c>
      <c r="AR804" s="86">
        <f t="shared" si="180"/>
        <v>0</v>
      </c>
      <c r="AS804" s="87" t="e">
        <f t="shared" si="181"/>
        <v>#N/A</v>
      </c>
    </row>
    <row r="805" spans="1:45" x14ac:dyDescent="0.2">
      <c r="A805" s="68">
        <v>803</v>
      </c>
      <c r="B805" s="79">
        <f>Input!E820</f>
        <v>0</v>
      </c>
      <c r="C805" s="79">
        <f>Input!F820</f>
        <v>0</v>
      </c>
      <c r="D805" s="79">
        <f>Input!G820</f>
        <v>0</v>
      </c>
      <c r="E805" s="79">
        <f>Input!H820</f>
        <v>0</v>
      </c>
      <c r="F805" s="80">
        <f>Input!I820</f>
        <v>0</v>
      </c>
      <c r="G805" s="80">
        <f>Input!J820</f>
        <v>0</v>
      </c>
      <c r="H805" s="79">
        <f>Input!K820</f>
        <v>0</v>
      </c>
      <c r="I805" s="79">
        <f>Input!L820</f>
        <v>0</v>
      </c>
      <c r="J805" s="79">
        <f>Input!M820</f>
        <v>0</v>
      </c>
      <c r="K805" s="79">
        <f>Input!N820</f>
        <v>0</v>
      </c>
      <c r="L805" s="79">
        <f>Input!O820</f>
        <v>0</v>
      </c>
      <c r="M805" s="81" t="str">
        <f t="shared" si="172"/>
        <v/>
      </c>
      <c r="N805" s="82">
        <f t="shared" si="173"/>
        <v>0</v>
      </c>
      <c r="O805" s="83">
        <f>Input!C820</f>
        <v>0</v>
      </c>
      <c r="P805" s="83"/>
      <c r="R805" s="11">
        <f t="shared" si="169"/>
        <v>0</v>
      </c>
      <c r="S805" s="15" t="str">
        <f t="shared" si="170"/>
        <v xml:space="preserve"> </v>
      </c>
      <c r="T805" s="15"/>
      <c r="U805" s="12">
        <f t="shared" si="174"/>
        <v>0</v>
      </c>
      <c r="V805" s="12">
        <f t="shared" si="175"/>
        <v>0</v>
      </c>
      <c r="W805" s="12">
        <f t="shared" si="176"/>
        <v>0</v>
      </c>
      <c r="X805" s="12">
        <f t="shared" si="177"/>
        <v>0</v>
      </c>
      <c r="Y805" s="12">
        <f t="shared" si="178"/>
        <v>0</v>
      </c>
      <c r="Z805" s="12">
        <f t="shared" si="179"/>
        <v>0</v>
      </c>
      <c r="AA805" s="12">
        <f t="shared" si="182"/>
        <v>0</v>
      </c>
      <c r="AB805" s="12" t="str">
        <f t="shared" si="171"/>
        <v>00</v>
      </c>
      <c r="AC805" s="85" t="e">
        <f>VLOOKUP(AB805,'AMI Ref (2)'!T:U,2,FALSE)</f>
        <v>#N/A</v>
      </c>
      <c r="AD805" s="86"/>
      <c r="AE805" s="77">
        <f>IF(AND($D805=0,$J805="Oil"),'AMI Ref (2)'!$K$5,IF(AND($D805=0,$J805="Gas"),'AMI Ref (2)'!$L$5,IF(AND($D805=0,$J805="Electric"),'AMI Ref (2)'!$M$5,IF(AND($D805=0,$J805="N/A"),0,0))))</f>
        <v>0</v>
      </c>
      <c r="AF805" s="77">
        <f>IF(AND($D805=1,$J805="Oil"),'AMI Ref (2)'!$K$6,IF(AND($D805=1,$J805="Gas"),'AMI Ref (2)'!$L$6,IF(AND($D805=1,$J805="Electric"),'AMI Ref (2)'!$M$6,IF(AND($D805=1,$J805="N/A"),0,0))))</f>
        <v>0</v>
      </c>
      <c r="AG805" s="77">
        <f>IF(AND($D805=2,$J805="Oil"),'AMI Ref (2)'!$K$7,IF(AND($D805=2,$J805="Gas"),'AMI Ref (2)'!$L$7,IF(AND($D805=2,$J805="Electric"),'AMI Ref (2)'!$M$7,IF(AND($D805=2,$J805="N/A"),0,0))))</f>
        <v>0</v>
      </c>
      <c r="AH805" s="77">
        <f>IF(AND($D805=3,$J805="Oil"),'AMI Ref (2)'!$K$8,IF(AND($D805=3,$J805="Gas"),'AMI Ref (2)'!$L$8,IF(AND($D805=3,$J805="Electric"),'AMI Ref (2)'!$M$8,IF(AND($D805=3,$J805="N/A"),0,0))))</f>
        <v>0</v>
      </c>
      <c r="AI805" s="77">
        <f>IF(AND($D805=4,$J805="Oil"),'AMI Ref (2)'!$K$9,IF(AND($D805=4,$J805="Gas"),'AMI Ref (2)'!$L$9,IF(AND($D805=4,$J805="Electric"),'AMI Ref (2)'!$M$9,IF(AND($D805=4,$J805="N/A"),0,0))))</f>
        <v>0</v>
      </c>
      <c r="AJ805" s="77">
        <f>IF(AND($D805=5,$J805="Oil"),'AMI Ref (2)'!$K$10,IF(AND($D805=5,$J805="Gas"),'AMI Ref (2)'!$L$10,IF(AND($D805=5,$J805="Electric"),'AMI Ref (2)'!$M$10,IF(AND($D805=5,$J805="N/A"),0,0))))</f>
        <v>0</v>
      </c>
      <c r="AK805" s="42"/>
      <c r="AL805" s="77">
        <f>IF(AND($D805=0,$K805="Oil"),'AMI Ref (2)'!$N$5,IF(AND($D805=0,$K805="Gas"),'AMI Ref (2)'!$O$5,IF(AND($D805=0,$K805="Electric"),'AMI Ref (2)'!$P$5,IF(AND($D805=0,$K805="N/A"),0,0))))</f>
        <v>0</v>
      </c>
      <c r="AM805" s="77">
        <f>IF(AND($D805=1,$K805="Oil"),'AMI Ref (2)'!$N$6,IF(AND($D805=1,$K805="Gas"),'AMI Ref (2)'!$O$6,IF(AND($D805=1,$K805="Electric"),'AMI Ref (2)'!$P$6,IF(AND($D805=1,$K805="N/A"),0,0))))</f>
        <v>0</v>
      </c>
      <c r="AN805" s="77">
        <f>IF(AND($D805=2,$K805="Oil"),'AMI Ref (2)'!$N$7,IF(AND($D805=2,$K805="Gas"),'AMI Ref (2)'!$O$7,IF(AND($D805=2,$K805="Electric"),'AMI Ref (2)'!$P$7,IF(AND($D805=2,$K805="N/A"),0,0))))</f>
        <v>0</v>
      </c>
      <c r="AO805" s="77">
        <f>IF(AND($D805=3,$K805="Oil"),'AMI Ref (2)'!$N$8,IF(AND($D805=3,$K805="Gas"),'AMI Ref (2)'!$O$8,IF(AND($D805=3,$K805="Electric"),'AMI Ref (2)'!$P$8,IF(AND($D805=3,$K805="N/A"),0,0))))</f>
        <v>0</v>
      </c>
      <c r="AP805" s="77">
        <f>IF(AND($D805=4,$K805="Oil"),'AMI Ref (2)'!$N$9,IF(AND($D805=4,$K805="Gas"),'AMI Ref (2)'!$O$9,IF(AND($D805=4,$K805="Electric"),'AMI Ref (2)'!$P$9,IF(AND($D805=4,$K805="N/A"),0,0))))</f>
        <v>0</v>
      </c>
      <c r="AQ805" s="77">
        <f>IF(AND($D805=5,$K805="Oil"),'AMI Ref (2)'!$N$10,IF(AND($D805=5,$K805="Gas"),'AMI Ref (2)'!$O$10,IF(AND($D805=5,$K805="Electric"),'AMI Ref (2)'!$P$10,IF(AND($D805=5,$K805="N/A"),0,0))))</f>
        <v>0</v>
      </c>
      <c r="AR805" s="86">
        <f t="shared" si="180"/>
        <v>0</v>
      </c>
      <c r="AS805" s="87" t="e">
        <f t="shared" si="181"/>
        <v>#N/A</v>
      </c>
    </row>
    <row r="806" spans="1:45" x14ac:dyDescent="0.2">
      <c r="A806" s="68">
        <v>804</v>
      </c>
      <c r="B806" s="79">
        <f>Input!E821</f>
        <v>0</v>
      </c>
      <c r="C806" s="79">
        <f>Input!F821</f>
        <v>0</v>
      </c>
      <c r="D806" s="79">
        <f>Input!G821</f>
        <v>0</v>
      </c>
      <c r="E806" s="79">
        <f>Input!H821</f>
        <v>0</v>
      </c>
      <c r="F806" s="80">
        <f>Input!I821</f>
        <v>0</v>
      </c>
      <c r="G806" s="80">
        <f>Input!J821</f>
        <v>0</v>
      </c>
      <c r="H806" s="79">
        <f>Input!K821</f>
        <v>0</v>
      </c>
      <c r="I806" s="79">
        <f>Input!L821</f>
        <v>0</v>
      </c>
      <c r="J806" s="79">
        <f>Input!M821</f>
        <v>0</v>
      </c>
      <c r="K806" s="79">
        <f>Input!N821</f>
        <v>0</v>
      </c>
      <c r="L806" s="79">
        <f>Input!O821</f>
        <v>0</v>
      </c>
      <c r="M806" s="81" t="str">
        <f t="shared" si="172"/>
        <v/>
      </c>
      <c r="N806" s="82">
        <f t="shared" si="173"/>
        <v>0</v>
      </c>
      <c r="O806" s="83">
        <f>Input!C821</f>
        <v>0</v>
      </c>
      <c r="P806" s="83"/>
      <c r="R806" s="11">
        <f t="shared" si="169"/>
        <v>0</v>
      </c>
      <c r="S806" s="15" t="str">
        <f t="shared" si="170"/>
        <v xml:space="preserve"> </v>
      </c>
      <c r="T806" s="15"/>
      <c r="U806" s="12">
        <f t="shared" si="174"/>
        <v>0</v>
      </c>
      <c r="V806" s="12">
        <f t="shared" si="175"/>
        <v>0</v>
      </c>
      <c r="W806" s="12">
        <f t="shared" si="176"/>
        <v>0</v>
      </c>
      <c r="X806" s="12">
        <f t="shared" si="177"/>
        <v>0</v>
      </c>
      <c r="Y806" s="12">
        <f t="shared" si="178"/>
        <v>0</v>
      </c>
      <c r="Z806" s="12">
        <f t="shared" si="179"/>
        <v>0</v>
      </c>
      <c r="AA806" s="12">
        <f t="shared" si="182"/>
        <v>0</v>
      </c>
      <c r="AB806" s="12" t="str">
        <f t="shared" si="171"/>
        <v>00</v>
      </c>
      <c r="AC806" s="85" t="e">
        <f>VLOOKUP(AB806,'AMI Ref (2)'!T:U,2,FALSE)</f>
        <v>#N/A</v>
      </c>
      <c r="AD806" s="86"/>
      <c r="AE806" s="77">
        <f>IF(AND($D806=0,$J806="Oil"),'AMI Ref (2)'!$K$5,IF(AND($D806=0,$J806="Gas"),'AMI Ref (2)'!$L$5,IF(AND($D806=0,$J806="Electric"),'AMI Ref (2)'!$M$5,IF(AND($D806=0,$J806="N/A"),0,0))))</f>
        <v>0</v>
      </c>
      <c r="AF806" s="77">
        <f>IF(AND($D806=1,$J806="Oil"),'AMI Ref (2)'!$K$6,IF(AND($D806=1,$J806="Gas"),'AMI Ref (2)'!$L$6,IF(AND($D806=1,$J806="Electric"),'AMI Ref (2)'!$M$6,IF(AND($D806=1,$J806="N/A"),0,0))))</f>
        <v>0</v>
      </c>
      <c r="AG806" s="77">
        <f>IF(AND($D806=2,$J806="Oil"),'AMI Ref (2)'!$K$7,IF(AND($D806=2,$J806="Gas"),'AMI Ref (2)'!$L$7,IF(AND($D806=2,$J806="Electric"),'AMI Ref (2)'!$M$7,IF(AND($D806=2,$J806="N/A"),0,0))))</f>
        <v>0</v>
      </c>
      <c r="AH806" s="77">
        <f>IF(AND($D806=3,$J806="Oil"),'AMI Ref (2)'!$K$8,IF(AND($D806=3,$J806="Gas"),'AMI Ref (2)'!$L$8,IF(AND($D806=3,$J806="Electric"),'AMI Ref (2)'!$M$8,IF(AND($D806=3,$J806="N/A"),0,0))))</f>
        <v>0</v>
      </c>
      <c r="AI806" s="77">
        <f>IF(AND($D806=4,$J806="Oil"),'AMI Ref (2)'!$K$9,IF(AND($D806=4,$J806="Gas"),'AMI Ref (2)'!$L$9,IF(AND($D806=4,$J806="Electric"),'AMI Ref (2)'!$M$9,IF(AND($D806=4,$J806="N/A"),0,0))))</f>
        <v>0</v>
      </c>
      <c r="AJ806" s="77">
        <f>IF(AND($D806=5,$J806="Oil"),'AMI Ref (2)'!$K$10,IF(AND($D806=5,$J806="Gas"),'AMI Ref (2)'!$L$10,IF(AND($D806=5,$J806="Electric"),'AMI Ref (2)'!$M$10,IF(AND($D806=5,$J806="N/A"),0,0))))</f>
        <v>0</v>
      </c>
      <c r="AK806" s="42"/>
      <c r="AL806" s="77">
        <f>IF(AND($D806=0,$K806="Oil"),'AMI Ref (2)'!$N$5,IF(AND($D806=0,$K806="Gas"),'AMI Ref (2)'!$O$5,IF(AND($D806=0,$K806="Electric"),'AMI Ref (2)'!$P$5,IF(AND($D806=0,$K806="N/A"),0,0))))</f>
        <v>0</v>
      </c>
      <c r="AM806" s="77">
        <f>IF(AND($D806=1,$K806="Oil"),'AMI Ref (2)'!$N$6,IF(AND($D806=1,$K806="Gas"),'AMI Ref (2)'!$O$6,IF(AND($D806=1,$K806="Electric"),'AMI Ref (2)'!$P$6,IF(AND($D806=1,$K806="N/A"),0,0))))</f>
        <v>0</v>
      </c>
      <c r="AN806" s="77">
        <f>IF(AND($D806=2,$K806="Oil"),'AMI Ref (2)'!$N$7,IF(AND($D806=2,$K806="Gas"),'AMI Ref (2)'!$O$7,IF(AND($D806=2,$K806="Electric"),'AMI Ref (2)'!$P$7,IF(AND($D806=2,$K806="N/A"),0,0))))</f>
        <v>0</v>
      </c>
      <c r="AO806" s="77">
        <f>IF(AND($D806=3,$K806="Oil"),'AMI Ref (2)'!$N$8,IF(AND($D806=3,$K806="Gas"),'AMI Ref (2)'!$O$8,IF(AND($D806=3,$K806="Electric"),'AMI Ref (2)'!$P$8,IF(AND($D806=3,$K806="N/A"),0,0))))</f>
        <v>0</v>
      </c>
      <c r="AP806" s="77">
        <f>IF(AND($D806=4,$K806="Oil"),'AMI Ref (2)'!$N$9,IF(AND($D806=4,$K806="Gas"),'AMI Ref (2)'!$O$9,IF(AND($D806=4,$K806="Electric"),'AMI Ref (2)'!$P$9,IF(AND($D806=4,$K806="N/A"),0,0))))</f>
        <v>0</v>
      </c>
      <c r="AQ806" s="77">
        <f>IF(AND($D806=5,$K806="Oil"),'AMI Ref (2)'!$N$10,IF(AND($D806=5,$K806="Gas"),'AMI Ref (2)'!$O$10,IF(AND($D806=5,$K806="Electric"),'AMI Ref (2)'!$P$10,IF(AND($D806=5,$K806="N/A"),0,0))))</f>
        <v>0</v>
      </c>
      <c r="AR806" s="86">
        <f t="shared" si="180"/>
        <v>0</v>
      </c>
      <c r="AS806" s="87" t="e">
        <f t="shared" si="181"/>
        <v>#N/A</v>
      </c>
    </row>
    <row r="807" spans="1:45" x14ac:dyDescent="0.2">
      <c r="A807" s="68">
        <v>805</v>
      </c>
      <c r="B807" s="79">
        <f>Input!E822</f>
        <v>0</v>
      </c>
      <c r="C807" s="79">
        <f>Input!F822</f>
        <v>0</v>
      </c>
      <c r="D807" s="79">
        <f>Input!G822</f>
        <v>0</v>
      </c>
      <c r="E807" s="79">
        <f>Input!H822</f>
        <v>0</v>
      </c>
      <c r="F807" s="80">
        <f>Input!I822</f>
        <v>0</v>
      </c>
      <c r="G807" s="80">
        <f>Input!J822</f>
        <v>0</v>
      </c>
      <c r="H807" s="79">
        <f>Input!K822</f>
        <v>0</v>
      </c>
      <c r="I807" s="79">
        <f>Input!L822</f>
        <v>0</v>
      </c>
      <c r="J807" s="79">
        <f>Input!M822</f>
        <v>0</v>
      </c>
      <c r="K807" s="79">
        <f>Input!N822</f>
        <v>0</v>
      </c>
      <c r="L807" s="79">
        <f>Input!O822</f>
        <v>0</v>
      </c>
      <c r="M807" s="81" t="str">
        <f t="shared" si="172"/>
        <v/>
      </c>
      <c r="N807" s="82">
        <f t="shared" si="173"/>
        <v>0</v>
      </c>
      <c r="O807" s="83">
        <f>Input!C822</f>
        <v>0</v>
      </c>
      <c r="P807" s="83"/>
      <c r="R807" s="11">
        <f t="shared" si="169"/>
        <v>0</v>
      </c>
      <c r="S807" s="15" t="str">
        <f t="shared" si="170"/>
        <v xml:space="preserve"> </v>
      </c>
      <c r="T807" s="15"/>
      <c r="U807" s="12">
        <f t="shared" si="174"/>
        <v>0</v>
      </c>
      <c r="V807" s="12">
        <f t="shared" si="175"/>
        <v>0</v>
      </c>
      <c r="W807" s="12">
        <f t="shared" si="176"/>
        <v>0</v>
      </c>
      <c r="X807" s="12">
        <f t="shared" si="177"/>
        <v>0</v>
      </c>
      <c r="Y807" s="12">
        <f t="shared" si="178"/>
        <v>0</v>
      </c>
      <c r="Z807" s="12">
        <f t="shared" si="179"/>
        <v>0</v>
      </c>
      <c r="AA807" s="12">
        <f t="shared" si="182"/>
        <v>0</v>
      </c>
      <c r="AB807" s="12" t="str">
        <f t="shared" si="171"/>
        <v>00</v>
      </c>
      <c r="AC807" s="85" t="e">
        <f>VLOOKUP(AB807,'AMI Ref (2)'!T:U,2,FALSE)</f>
        <v>#N/A</v>
      </c>
      <c r="AD807" s="86"/>
      <c r="AE807" s="77">
        <f>IF(AND($D807=0,$J807="Oil"),'AMI Ref (2)'!$K$5,IF(AND($D807=0,$J807="Gas"),'AMI Ref (2)'!$L$5,IF(AND($D807=0,$J807="Electric"),'AMI Ref (2)'!$M$5,IF(AND($D807=0,$J807="N/A"),0,0))))</f>
        <v>0</v>
      </c>
      <c r="AF807" s="77">
        <f>IF(AND($D807=1,$J807="Oil"),'AMI Ref (2)'!$K$6,IF(AND($D807=1,$J807="Gas"),'AMI Ref (2)'!$L$6,IF(AND($D807=1,$J807="Electric"),'AMI Ref (2)'!$M$6,IF(AND($D807=1,$J807="N/A"),0,0))))</f>
        <v>0</v>
      </c>
      <c r="AG807" s="77">
        <f>IF(AND($D807=2,$J807="Oil"),'AMI Ref (2)'!$K$7,IF(AND($D807=2,$J807="Gas"),'AMI Ref (2)'!$L$7,IF(AND($D807=2,$J807="Electric"),'AMI Ref (2)'!$M$7,IF(AND($D807=2,$J807="N/A"),0,0))))</f>
        <v>0</v>
      </c>
      <c r="AH807" s="77">
        <f>IF(AND($D807=3,$J807="Oil"),'AMI Ref (2)'!$K$8,IF(AND($D807=3,$J807="Gas"),'AMI Ref (2)'!$L$8,IF(AND($D807=3,$J807="Electric"),'AMI Ref (2)'!$M$8,IF(AND($D807=3,$J807="N/A"),0,0))))</f>
        <v>0</v>
      </c>
      <c r="AI807" s="77">
        <f>IF(AND($D807=4,$J807="Oil"),'AMI Ref (2)'!$K$9,IF(AND($D807=4,$J807="Gas"),'AMI Ref (2)'!$L$9,IF(AND($D807=4,$J807="Electric"),'AMI Ref (2)'!$M$9,IF(AND($D807=4,$J807="N/A"),0,0))))</f>
        <v>0</v>
      </c>
      <c r="AJ807" s="77">
        <f>IF(AND($D807=5,$J807="Oil"),'AMI Ref (2)'!$K$10,IF(AND($D807=5,$J807="Gas"),'AMI Ref (2)'!$L$10,IF(AND($D807=5,$J807="Electric"),'AMI Ref (2)'!$M$10,IF(AND($D807=5,$J807="N/A"),0,0))))</f>
        <v>0</v>
      </c>
      <c r="AK807" s="42"/>
      <c r="AL807" s="77">
        <f>IF(AND($D807=0,$K807="Oil"),'AMI Ref (2)'!$N$5,IF(AND($D807=0,$K807="Gas"),'AMI Ref (2)'!$O$5,IF(AND($D807=0,$K807="Electric"),'AMI Ref (2)'!$P$5,IF(AND($D807=0,$K807="N/A"),0,0))))</f>
        <v>0</v>
      </c>
      <c r="AM807" s="77">
        <f>IF(AND($D807=1,$K807="Oil"),'AMI Ref (2)'!$N$6,IF(AND($D807=1,$K807="Gas"),'AMI Ref (2)'!$O$6,IF(AND($D807=1,$K807="Electric"),'AMI Ref (2)'!$P$6,IF(AND($D807=1,$K807="N/A"),0,0))))</f>
        <v>0</v>
      </c>
      <c r="AN807" s="77">
        <f>IF(AND($D807=2,$K807="Oil"),'AMI Ref (2)'!$N$7,IF(AND($D807=2,$K807="Gas"),'AMI Ref (2)'!$O$7,IF(AND($D807=2,$K807="Electric"),'AMI Ref (2)'!$P$7,IF(AND($D807=2,$K807="N/A"),0,0))))</f>
        <v>0</v>
      </c>
      <c r="AO807" s="77">
        <f>IF(AND($D807=3,$K807="Oil"),'AMI Ref (2)'!$N$8,IF(AND($D807=3,$K807="Gas"),'AMI Ref (2)'!$O$8,IF(AND($D807=3,$K807="Electric"),'AMI Ref (2)'!$P$8,IF(AND($D807=3,$K807="N/A"),0,0))))</f>
        <v>0</v>
      </c>
      <c r="AP807" s="77">
        <f>IF(AND($D807=4,$K807="Oil"),'AMI Ref (2)'!$N$9,IF(AND($D807=4,$K807="Gas"),'AMI Ref (2)'!$O$9,IF(AND($D807=4,$K807="Electric"),'AMI Ref (2)'!$P$9,IF(AND($D807=4,$K807="N/A"),0,0))))</f>
        <v>0</v>
      </c>
      <c r="AQ807" s="77">
        <f>IF(AND($D807=5,$K807="Oil"),'AMI Ref (2)'!$N$10,IF(AND($D807=5,$K807="Gas"),'AMI Ref (2)'!$O$10,IF(AND($D807=5,$K807="Electric"),'AMI Ref (2)'!$P$10,IF(AND($D807=5,$K807="N/A"),0,0))))</f>
        <v>0</v>
      </c>
      <c r="AR807" s="86">
        <f t="shared" si="180"/>
        <v>0</v>
      </c>
      <c r="AS807" s="87" t="e">
        <f t="shared" si="181"/>
        <v>#N/A</v>
      </c>
    </row>
    <row r="808" spans="1:45" x14ac:dyDescent="0.2">
      <c r="A808" s="68">
        <v>806</v>
      </c>
      <c r="B808" s="79">
        <f>Input!E823</f>
        <v>0</v>
      </c>
      <c r="C808" s="79">
        <f>Input!F823</f>
        <v>0</v>
      </c>
      <c r="D808" s="79">
        <f>Input!G823</f>
        <v>0</v>
      </c>
      <c r="E808" s="79">
        <f>Input!H823</f>
        <v>0</v>
      </c>
      <c r="F808" s="80">
        <f>Input!I823</f>
        <v>0</v>
      </c>
      <c r="G808" s="80">
        <f>Input!J823</f>
        <v>0</v>
      </c>
      <c r="H808" s="79">
        <f>Input!K823</f>
        <v>0</v>
      </c>
      <c r="I808" s="79">
        <f>Input!L823</f>
        <v>0</v>
      </c>
      <c r="J808" s="79">
        <f>Input!M823</f>
        <v>0</v>
      </c>
      <c r="K808" s="79">
        <f>Input!N823</f>
        <v>0</v>
      </c>
      <c r="L808" s="79">
        <f>Input!O823</f>
        <v>0</v>
      </c>
      <c r="M808" s="81" t="str">
        <f t="shared" si="172"/>
        <v/>
      </c>
      <c r="N808" s="82">
        <f t="shared" si="173"/>
        <v>0</v>
      </c>
      <c r="O808" s="83">
        <f>Input!C823</f>
        <v>0</v>
      </c>
      <c r="P808" s="83"/>
      <c r="R808" s="11">
        <f t="shared" si="169"/>
        <v>0</v>
      </c>
      <c r="S808" s="15" t="str">
        <f t="shared" si="170"/>
        <v xml:space="preserve"> </v>
      </c>
      <c r="T808" s="15"/>
      <c r="U808" s="12">
        <f t="shared" si="174"/>
        <v>0</v>
      </c>
      <c r="V808" s="12">
        <f t="shared" si="175"/>
        <v>0</v>
      </c>
      <c r="W808" s="12">
        <f t="shared" si="176"/>
        <v>0</v>
      </c>
      <c r="X808" s="12">
        <f t="shared" si="177"/>
        <v>0</v>
      </c>
      <c r="Y808" s="12">
        <f t="shared" si="178"/>
        <v>0</v>
      </c>
      <c r="Z808" s="12">
        <f t="shared" si="179"/>
        <v>0</v>
      </c>
      <c r="AA808" s="12">
        <f t="shared" si="182"/>
        <v>0</v>
      </c>
      <c r="AB808" s="12" t="str">
        <f t="shared" si="171"/>
        <v>00</v>
      </c>
      <c r="AC808" s="85" t="e">
        <f>VLOOKUP(AB808,'AMI Ref (2)'!T:U,2,FALSE)</f>
        <v>#N/A</v>
      </c>
      <c r="AD808" s="86"/>
      <c r="AE808" s="77">
        <f>IF(AND($D808=0,$J808="Oil"),'AMI Ref (2)'!$K$5,IF(AND($D808=0,$J808="Gas"),'AMI Ref (2)'!$L$5,IF(AND($D808=0,$J808="Electric"),'AMI Ref (2)'!$M$5,IF(AND($D808=0,$J808="N/A"),0,0))))</f>
        <v>0</v>
      </c>
      <c r="AF808" s="77">
        <f>IF(AND($D808=1,$J808="Oil"),'AMI Ref (2)'!$K$6,IF(AND($D808=1,$J808="Gas"),'AMI Ref (2)'!$L$6,IF(AND($D808=1,$J808="Electric"),'AMI Ref (2)'!$M$6,IF(AND($D808=1,$J808="N/A"),0,0))))</f>
        <v>0</v>
      </c>
      <c r="AG808" s="77">
        <f>IF(AND($D808=2,$J808="Oil"),'AMI Ref (2)'!$K$7,IF(AND($D808=2,$J808="Gas"),'AMI Ref (2)'!$L$7,IF(AND($D808=2,$J808="Electric"),'AMI Ref (2)'!$M$7,IF(AND($D808=2,$J808="N/A"),0,0))))</f>
        <v>0</v>
      </c>
      <c r="AH808" s="77">
        <f>IF(AND($D808=3,$J808="Oil"),'AMI Ref (2)'!$K$8,IF(AND($D808=3,$J808="Gas"),'AMI Ref (2)'!$L$8,IF(AND($D808=3,$J808="Electric"),'AMI Ref (2)'!$M$8,IF(AND($D808=3,$J808="N/A"),0,0))))</f>
        <v>0</v>
      </c>
      <c r="AI808" s="77">
        <f>IF(AND($D808=4,$J808="Oil"),'AMI Ref (2)'!$K$9,IF(AND($D808=4,$J808="Gas"),'AMI Ref (2)'!$L$9,IF(AND($D808=4,$J808="Electric"),'AMI Ref (2)'!$M$9,IF(AND($D808=4,$J808="N/A"),0,0))))</f>
        <v>0</v>
      </c>
      <c r="AJ808" s="77">
        <f>IF(AND($D808=5,$J808="Oil"),'AMI Ref (2)'!$K$10,IF(AND($D808=5,$J808="Gas"),'AMI Ref (2)'!$L$10,IF(AND($D808=5,$J808="Electric"),'AMI Ref (2)'!$M$10,IF(AND($D808=5,$J808="N/A"),0,0))))</f>
        <v>0</v>
      </c>
      <c r="AK808" s="42"/>
      <c r="AL808" s="77">
        <f>IF(AND($D808=0,$K808="Oil"),'AMI Ref (2)'!$N$5,IF(AND($D808=0,$K808="Gas"),'AMI Ref (2)'!$O$5,IF(AND($D808=0,$K808="Electric"),'AMI Ref (2)'!$P$5,IF(AND($D808=0,$K808="N/A"),0,0))))</f>
        <v>0</v>
      </c>
      <c r="AM808" s="77">
        <f>IF(AND($D808=1,$K808="Oil"),'AMI Ref (2)'!$N$6,IF(AND($D808=1,$K808="Gas"),'AMI Ref (2)'!$O$6,IF(AND($D808=1,$K808="Electric"),'AMI Ref (2)'!$P$6,IF(AND($D808=1,$K808="N/A"),0,0))))</f>
        <v>0</v>
      </c>
      <c r="AN808" s="77">
        <f>IF(AND($D808=2,$K808="Oil"),'AMI Ref (2)'!$N$7,IF(AND($D808=2,$K808="Gas"),'AMI Ref (2)'!$O$7,IF(AND($D808=2,$K808="Electric"),'AMI Ref (2)'!$P$7,IF(AND($D808=2,$K808="N/A"),0,0))))</f>
        <v>0</v>
      </c>
      <c r="AO808" s="77">
        <f>IF(AND($D808=3,$K808="Oil"),'AMI Ref (2)'!$N$8,IF(AND($D808=3,$K808="Gas"),'AMI Ref (2)'!$O$8,IF(AND($D808=3,$K808="Electric"),'AMI Ref (2)'!$P$8,IF(AND($D808=3,$K808="N/A"),0,0))))</f>
        <v>0</v>
      </c>
      <c r="AP808" s="77">
        <f>IF(AND($D808=4,$K808="Oil"),'AMI Ref (2)'!$N$9,IF(AND($D808=4,$K808="Gas"),'AMI Ref (2)'!$O$9,IF(AND($D808=4,$K808="Electric"),'AMI Ref (2)'!$P$9,IF(AND($D808=4,$K808="N/A"),0,0))))</f>
        <v>0</v>
      </c>
      <c r="AQ808" s="77">
        <f>IF(AND($D808=5,$K808="Oil"),'AMI Ref (2)'!$N$10,IF(AND($D808=5,$K808="Gas"),'AMI Ref (2)'!$O$10,IF(AND($D808=5,$K808="Electric"),'AMI Ref (2)'!$P$10,IF(AND($D808=5,$K808="N/A"),0,0))))</f>
        <v>0</v>
      </c>
      <c r="AR808" s="86">
        <f t="shared" si="180"/>
        <v>0</v>
      </c>
      <c r="AS808" s="87" t="e">
        <f t="shared" si="181"/>
        <v>#N/A</v>
      </c>
    </row>
    <row r="809" spans="1:45" x14ac:dyDescent="0.2">
      <c r="A809" s="68">
        <v>807</v>
      </c>
      <c r="B809" s="79">
        <f>Input!E824</f>
        <v>0</v>
      </c>
      <c r="C809" s="79">
        <f>Input!F824</f>
        <v>0</v>
      </c>
      <c r="D809" s="79">
        <f>Input!G824</f>
        <v>0</v>
      </c>
      <c r="E809" s="79">
        <f>Input!H824</f>
        <v>0</v>
      </c>
      <c r="F809" s="80">
        <f>Input!I824</f>
        <v>0</v>
      </c>
      <c r="G809" s="80">
        <f>Input!J824</f>
        <v>0</v>
      </c>
      <c r="H809" s="79">
        <f>Input!K824</f>
        <v>0</v>
      </c>
      <c r="I809" s="79">
        <f>Input!L824</f>
        <v>0</v>
      </c>
      <c r="J809" s="79">
        <f>Input!M824</f>
        <v>0</v>
      </c>
      <c r="K809" s="79">
        <f>Input!N824</f>
        <v>0</v>
      </c>
      <c r="L809" s="79">
        <f>Input!O824</f>
        <v>0</v>
      </c>
      <c r="M809" s="81" t="str">
        <f t="shared" si="172"/>
        <v/>
      </c>
      <c r="N809" s="82">
        <f t="shared" si="173"/>
        <v>0</v>
      </c>
      <c r="O809" s="83">
        <f>Input!C824</f>
        <v>0</v>
      </c>
      <c r="P809" s="83"/>
      <c r="R809" s="11">
        <f t="shared" si="169"/>
        <v>0</v>
      </c>
      <c r="S809" s="15" t="str">
        <f t="shared" si="170"/>
        <v xml:space="preserve"> </v>
      </c>
      <c r="T809" s="15"/>
      <c r="U809" s="12">
        <f t="shared" si="174"/>
        <v>0</v>
      </c>
      <c r="V809" s="12">
        <f t="shared" si="175"/>
        <v>0</v>
      </c>
      <c r="W809" s="12">
        <f t="shared" si="176"/>
        <v>0</v>
      </c>
      <c r="X809" s="12">
        <f t="shared" si="177"/>
        <v>0</v>
      </c>
      <c r="Y809" s="12">
        <f t="shared" si="178"/>
        <v>0</v>
      </c>
      <c r="Z809" s="12">
        <f t="shared" si="179"/>
        <v>0</v>
      </c>
      <c r="AA809" s="12">
        <f t="shared" si="182"/>
        <v>0</v>
      </c>
      <c r="AB809" s="12" t="str">
        <f t="shared" si="171"/>
        <v>00</v>
      </c>
      <c r="AC809" s="85" t="e">
        <f>VLOOKUP(AB809,'AMI Ref (2)'!T:U,2,FALSE)</f>
        <v>#N/A</v>
      </c>
      <c r="AD809" s="86"/>
      <c r="AE809" s="77">
        <f>IF(AND($D809=0,$J809="Oil"),'AMI Ref (2)'!$K$5,IF(AND($D809=0,$J809="Gas"),'AMI Ref (2)'!$L$5,IF(AND($D809=0,$J809="Electric"),'AMI Ref (2)'!$M$5,IF(AND($D809=0,$J809="N/A"),0,0))))</f>
        <v>0</v>
      </c>
      <c r="AF809" s="77">
        <f>IF(AND($D809=1,$J809="Oil"),'AMI Ref (2)'!$K$6,IF(AND($D809=1,$J809="Gas"),'AMI Ref (2)'!$L$6,IF(AND($D809=1,$J809="Electric"),'AMI Ref (2)'!$M$6,IF(AND($D809=1,$J809="N/A"),0,0))))</f>
        <v>0</v>
      </c>
      <c r="AG809" s="77">
        <f>IF(AND($D809=2,$J809="Oil"),'AMI Ref (2)'!$K$7,IF(AND($D809=2,$J809="Gas"),'AMI Ref (2)'!$L$7,IF(AND($D809=2,$J809="Electric"),'AMI Ref (2)'!$M$7,IF(AND($D809=2,$J809="N/A"),0,0))))</f>
        <v>0</v>
      </c>
      <c r="AH809" s="77">
        <f>IF(AND($D809=3,$J809="Oil"),'AMI Ref (2)'!$K$8,IF(AND($D809=3,$J809="Gas"),'AMI Ref (2)'!$L$8,IF(AND($D809=3,$J809="Electric"),'AMI Ref (2)'!$M$8,IF(AND($D809=3,$J809="N/A"),0,0))))</f>
        <v>0</v>
      </c>
      <c r="AI809" s="77">
        <f>IF(AND($D809=4,$J809="Oil"),'AMI Ref (2)'!$K$9,IF(AND($D809=4,$J809="Gas"),'AMI Ref (2)'!$L$9,IF(AND($D809=4,$J809="Electric"),'AMI Ref (2)'!$M$9,IF(AND($D809=4,$J809="N/A"),0,0))))</f>
        <v>0</v>
      </c>
      <c r="AJ809" s="77">
        <f>IF(AND($D809=5,$J809="Oil"),'AMI Ref (2)'!$K$10,IF(AND($D809=5,$J809="Gas"),'AMI Ref (2)'!$L$10,IF(AND($D809=5,$J809="Electric"),'AMI Ref (2)'!$M$10,IF(AND($D809=5,$J809="N/A"),0,0))))</f>
        <v>0</v>
      </c>
      <c r="AK809" s="42"/>
      <c r="AL809" s="77">
        <f>IF(AND($D809=0,$K809="Oil"),'AMI Ref (2)'!$N$5,IF(AND($D809=0,$K809="Gas"),'AMI Ref (2)'!$O$5,IF(AND($D809=0,$K809="Electric"),'AMI Ref (2)'!$P$5,IF(AND($D809=0,$K809="N/A"),0,0))))</f>
        <v>0</v>
      </c>
      <c r="AM809" s="77">
        <f>IF(AND($D809=1,$K809="Oil"),'AMI Ref (2)'!$N$6,IF(AND($D809=1,$K809="Gas"),'AMI Ref (2)'!$O$6,IF(AND($D809=1,$K809="Electric"),'AMI Ref (2)'!$P$6,IF(AND($D809=1,$K809="N/A"),0,0))))</f>
        <v>0</v>
      </c>
      <c r="AN809" s="77">
        <f>IF(AND($D809=2,$K809="Oil"),'AMI Ref (2)'!$N$7,IF(AND($D809=2,$K809="Gas"),'AMI Ref (2)'!$O$7,IF(AND($D809=2,$K809="Electric"),'AMI Ref (2)'!$P$7,IF(AND($D809=2,$K809="N/A"),0,0))))</f>
        <v>0</v>
      </c>
      <c r="AO809" s="77">
        <f>IF(AND($D809=3,$K809="Oil"),'AMI Ref (2)'!$N$8,IF(AND($D809=3,$K809="Gas"),'AMI Ref (2)'!$O$8,IF(AND($D809=3,$K809="Electric"),'AMI Ref (2)'!$P$8,IF(AND($D809=3,$K809="N/A"),0,0))))</f>
        <v>0</v>
      </c>
      <c r="AP809" s="77">
        <f>IF(AND($D809=4,$K809="Oil"),'AMI Ref (2)'!$N$9,IF(AND($D809=4,$K809="Gas"),'AMI Ref (2)'!$O$9,IF(AND($D809=4,$K809="Electric"),'AMI Ref (2)'!$P$9,IF(AND($D809=4,$K809="N/A"),0,0))))</f>
        <v>0</v>
      </c>
      <c r="AQ809" s="77">
        <f>IF(AND($D809=5,$K809="Oil"),'AMI Ref (2)'!$N$10,IF(AND($D809=5,$K809="Gas"),'AMI Ref (2)'!$O$10,IF(AND($D809=5,$K809="Electric"),'AMI Ref (2)'!$P$10,IF(AND($D809=5,$K809="N/A"),0,0))))</f>
        <v>0</v>
      </c>
      <c r="AR809" s="86">
        <f t="shared" si="180"/>
        <v>0</v>
      </c>
      <c r="AS809" s="87" t="e">
        <f t="shared" si="181"/>
        <v>#N/A</v>
      </c>
    </row>
    <row r="810" spans="1:45" x14ac:dyDescent="0.2">
      <c r="A810" s="68">
        <v>808</v>
      </c>
      <c r="B810" s="79">
        <f>Input!E825</f>
        <v>0</v>
      </c>
      <c r="C810" s="79">
        <f>Input!F825</f>
        <v>0</v>
      </c>
      <c r="D810" s="79">
        <f>Input!G825</f>
        <v>0</v>
      </c>
      <c r="E810" s="79">
        <f>Input!H825</f>
        <v>0</v>
      </c>
      <c r="F810" s="80">
        <f>Input!I825</f>
        <v>0</v>
      </c>
      <c r="G810" s="80">
        <f>Input!J825</f>
        <v>0</v>
      </c>
      <c r="H810" s="79">
        <f>Input!K825</f>
        <v>0</v>
      </c>
      <c r="I810" s="79">
        <f>Input!L825</f>
        <v>0</v>
      </c>
      <c r="J810" s="79">
        <f>Input!M825</f>
        <v>0</v>
      </c>
      <c r="K810" s="79">
        <f>Input!N825</f>
        <v>0</v>
      </c>
      <c r="L810" s="79">
        <f>Input!O825</f>
        <v>0</v>
      </c>
      <c r="M810" s="81" t="str">
        <f t="shared" si="172"/>
        <v/>
      </c>
      <c r="N810" s="82">
        <f t="shared" si="173"/>
        <v>0</v>
      </c>
      <c r="O810" s="83">
        <f>Input!C825</f>
        <v>0</v>
      </c>
      <c r="P810" s="83"/>
      <c r="R810" s="11">
        <f t="shared" si="169"/>
        <v>0</v>
      </c>
      <c r="S810" s="15" t="str">
        <f t="shared" si="170"/>
        <v xml:space="preserve"> </v>
      </c>
      <c r="T810" s="15"/>
      <c r="U810" s="12">
        <f t="shared" si="174"/>
        <v>0</v>
      </c>
      <c r="V810" s="12">
        <f t="shared" si="175"/>
        <v>0</v>
      </c>
      <c r="W810" s="12">
        <f t="shared" si="176"/>
        <v>0</v>
      </c>
      <c r="X810" s="12">
        <f t="shared" si="177"/>
        <v>0</v>
      </c>
      <c r="Y810" s="12">
        <f t="shared" si="178"/>
        <v>0</v>
      </c>
      <c r="Z810" s="12">
        <f t="shared" si="179"/>
        <v>0</v>
      </c>
      <c r="AA810" s="12">
        <f t="shared" si="182"/>
        <v>0</v>
      </c>
      <c r="AB810" s="12" t="str">
        <f t="shared" si="171"/>
        <v>00</v>
      </c>
      <c r="AC810" s="85" t="e">
        <f>VLOOKUP(AB810,'AMI Ref (2)'!T:U,2,FALSE)</f>
        <v>#N/A</v>
      </c>
      <c r="AD810" s="86"/>
      <c r="AE810" s="77">
        <f>IF(AND($D810=0,$J810="Oil"),'AMI Ref (2)'!$K$5,IF(AND($D810=0,$J810="Gas"),'AMI Ref (2)'!$L$5,IF(AND($D810=0,$J810="Electric"),'AMI Ref (2)'!$M$5,IF(AND($D810=0,$J810="N/A"),0,0))))</f>
        <v>0</v>
      </c>
      <c r="AF810" s="77">
        <f>IF(AND($D810=1,$J810="Oil"),'AMI Ref (2)'!$K$6,IF(AND($D810=1,$J810="Gas"),'AMI Ref (2)'!$L$6,IF(AND($D810=1,$J810="Electric"),'AMI Ref (2)'!$M$6,IF(AND($D810=1,$J810="N/A"),0,0))))</f>
        <v>0</v>
      </c>
      <c r="AG810" s="77">
        <f>IF(AND($D810=2,$J810="Oil"),'AMI Ref (2)'!$K$7,IF(AND($D810=2,$J810="Gas"),'AMI Ref (2)'!$L$7,IF(AND($D810=2,$J810="Electric"),'AMI Ref (2)'!$M$7,IF(AND($D810=2,$J810="N/A"),0,0))))</f>
        <v>0</v>
      </c>
      <c r="AH810" s="77">
        <f>IF(AND($D810=3,$J810="Oil"),'AMI Ref (2)'!$K$8,IF(AND($D810=3,$J810="Gas"),'AMI Ref (2)'!$L$8,IF(AND($D810=3,$J810="Electric"),'AMI Ref (2)'!$M$8,IF(AND($D810=3,$J810="N/A"),0,0))))</f>
        <v>0</v>
      </c>
      <c r="AI810" s="77">
        <f>IF(AND($D810=4,$J810="Oil"),'AMI Ref (2)'!$K$9,IF(AND($D810=4,$J810="Gas"),'AMI Ref (2)'!$L$9,IF(AND($D810=4,$J810="Electric"),'AMI Ref (2)'!$M$9,IF(AND($D810=4,$J810="N/A"),0,0))))</f>
        <v>0</v>
      </c>
      <c r="AJ810" s="77">
        <f>IF(AND($D810=5,$J810="Oil"),'AMI Ref (2)'!$K$10,IF(AND($D810=5,$J810="Gas"),'AMI Ref (2)'!$L$10,IF(AND($D810=5,$J810="Electric"),'AMI Ref (2)'!$M$10,IF(AND($D810=5,$J810="N/A"),0,0))))</f>
        <v>0</v>
      </c>
      <c r="AK810" s="42"/>
      <c r="AL810" s="77">
        <f>IF(AND($D810=0,$K810="Oil"),'AMI Ref (2)'!$N$5,IF(AND($D810=0,$K810="Gas"),'AMI Ref (2)'!$O$5,IF(AND($D810=0,$K810="Electric"),'AMI Ref (2)'!$P$5,IF(AND($D810=0,$K810="N/A"),0,0))))</f>
        <v>0</v>
      </c>
      <c r="AM810" s="77">
        <f>IF(AND($D810=1,$K810="Oil"),'AMI Ref (2)'!$N$6,IF(AND($D810=1,$K810="Gas"),'AMI Ref (2)'!$O$6,IF(AND($D810=1,$K810="Electric"),'AMI Ref (2)'!$P$6,IF(AND($D810=1,$K810="N/A"),0,0))))</f>
        <v>0</v>
      </c>
      <c r="AN810" s="77">
        <f>IF(AND($D810=2,$K810="Oil"),'AMI Ref (2)'!$N$7,IF(AND($D810=2,$K810="Gas"),'AMI Ref (2)'!$O$7,IF(AND($D810=2,$K810="Electric"),'AMI Ref (2)'!$P$7,IF(AND($D810=2,$K810="N/A"),0,0))))</f>
        <v>0</v>
      </c>
      <c r="AO810" s="77">
        <f>IF(AND($D810=3,$K810="Oil"),'AMI Ref (2)'!$N$8,IF(AND($D810=3,$K810="Gas"),'AMI Ref (2)'!$O$8,IF(AND($D810=3,$K810="Electric"),'AMI Ref (2)'!$P$8,IF(AND($D810=3,$K810="N/A"),0,0))))</f>
        <v>0</v>
      </c>
      <c r="AP810" s="77">
        <f>IF(AND($D810=4,$K810="Oil"),'AMI Ref (2)'!$N$9,IF(AND($D810=4,$K810="Gas"),'AMI Ref (2)'!$O$9,IF(AND($D810=4,$K810="Electric"),'AMI Ref (2)'!$P$9,IF(AND($D810=4,$K810="N/A"),0,0))))</f>
        <v>0</v>
      </c>
      <c r="AQ810" s="77">
        <f>IF(AND($D810=5,$K810="Oil"),'AMI Ref (2)'!$N$10,IF(AND($D810=5,$K810="Gas"),'AMI Ref (2)'!$O$10,IF(AND($D810=5,$K810="Electric"),'AMI Ref (2)'!$P$10,IF(AND($D810=5,$K810="N/A"),0,0))))</f>
        <v>0</v>
      </c>
      <c r="AR810" s="86">
        <f t="shared" si="180"/>
        <v>0</v>
      </c>
      <c r="AS810" s="87" t="e">
        <f t="shared" si="181"/>
        <v>#N/A</v>
      </c>
    </row>
    <row r="811" spans="1:45" x14ac:dyDescent="0.2">
      <c r="A811" s="68">
        <v>809</v>
      </c>
      <c r="B811" s="79">
        <f>Input!E826</f>
        <v>0</v>
      </c>
      <c r="C811" s="79">
        <f>Input!F826</f>
        <v>0</v>
      </c>
      <c r="D811" s="79">
        <f>Input!G826</f>
        <v>0</v>
      </c>
      <c r="E811" s="79">
        <f>Input!H826</f>
        <v>0</v>
      </c>
      <c r="F811" s="80">
        <f>Input!I826</f>
        <v>0</v>
      </c>
      <c r="G811" s="80">
        <f>Input!J826</f>
        <v>0</v>
      </c>
      <c r="H811" s="79">
        <f>Input!K826</f>
        <v>0</v>
      </c>
      <c r="I811" s="79">
        <f>Input!L826</f>
        <v>0</v>
      </c>
      <c r="J811" s="79">
        <f>Input!M826</f>
        <v>0</v>
      </c>
      <c r="K811" s="79">
        <f>Input!N826</f>
        <v>0</v>
      </c>
      <c r="L811" s="79">
        <f>Input!O826</f>
        <v>0</v>
      </c>
      <c r="M811" s="81" t="str">
        <f t="shared" si="172"/>
        <v/>
      </c>
      <c r="N811" s="82">
        <f t="shared" si="173"/>
        <v>0</v>
      </c>
      <c r="O811" s="83">
        <f>Input!C826</f>
        <v>0</v>
      </c>
      <c r="P811" s="83"/>
      <c r="R811" s="11">
        <f t="shared" si="169"/>
        <v>0</v>
      </c>
      <c r="S811" s="15" t="str">
        <f t="shared" si="170"/>
        <v xml:space="preserve"> </v>
      </c>
      <c r="T811" s="15"/>
      <c r="U811" s="12">
        <f t="shared" si="174"/>
        <v>0</v>
      </c>
      <c r="V811" s="12">
        <f t="shared" si="175"/>
        <v>0</v>
      </c>
      <c r="W811" s="12">
        <f t="shared" si="176"/>
        <v>0</v>
      </c>
      <c r="X811" s="12">
        <f t="shared" si="177"/>
        <v>0</v>
      </c>
      <c r="Y811" s="12">
        <f t="shared" si="178"/>
        <v>0</v>
      </c>
      <c r="Z811" s="12">
        <f t="shared" si="179"/>
        <v>0</v>
      </c>
      <c r="AA811" s="12">
        <f t="shared" si="182"/>
        <v>0</v>
      </c>
      <c r="AB811" s="12" t="str">
        <f t="shared" si="171"/>
        <v>00</v>
      </c>
      <c r="AC811" s="85" t="e">
        <f>VLOOKUP(AB811,'AMI Ref (2)'!T:U,2,FALSE)</f>
        <v>#N/A</v>
      </c>
      <c r="AD811" s="86"/>
      <c r="AE811" s="77">
        <f>IF(AND($D811=0,$J811="Oil"),'AMI Ref (2)'!$K$5,IF(AND($D811=0,$J811="Gas"),'AMI Ref (2)'!$L$5,IF(AND($D811=0,$J811="Electric"),'AMI Ref (2)'!$M$5,IF(AND($D811=0,$J811="N/A"),0,0))))</f>
        <v>0</v>
      </c>
      <c r="AF811" s="77">
        <f>IF(AND($D811=1,$J811="Oil"),'AMI Ref (2)'!$K$6,IF(AND($D811=1,$J811="Gas"),'AMI Ref (2)'!$L$6,IF(AND($D811=1,$J811="Electric"),'AMI Ref (2)'!$M$6,IF(AND($D811=1,$J811="N/A"),0,0))))</f>
        <v>0</v>
      </c>
      <c r="AG811" s="77">
        <f>IF(AND($D811=2,$J811="Oil"),'AMI Ref (2)'!$K$7,IF(AND($D811=2,$J811="Gas"),'AMI Ref (2)'!$L$7,IF(AND($D811=2,$J811="Electric"),'AMI Ref (2)'!$M$7,IF(AND($D811=2,$J811="N/A"),0,0))))</f>
        <v>0</v>
      </c>
      <c r="AH811" s="77">
        <f>IF(AND($D811=3,$J811="Oil"),'AMI Ref (2)'!$K$8,IF(AND($D811=3,$J811="Gas"),'AMI Ref (2)'!$L$8,IF(AND($D811=3,$J811="Electric"),'AMI Ref (2)'!$M$8,IF(AND($D811=3,$J811="N/A"),0,0))))</f>
        <v>0</v>
      </c>
      <c r="AI811" s="77">
        <f>IF(AND($D811=4,$J811="Oil"),'AMI Ref (2)'!$K$9,IF(AND($D811=4,$J811="Gas"),'AMI Ref (2)'!$L$9,IF(AND($D811=4,$J811="Electric"),'AMI Ref (2)'!$M$9,IF(AND($D811=4,$J811="N/A"),0,0))))</f>
        <v>0</v>
      </c>
      <c r="AJ811" s="77">
        <f>IF(AND($D811=5,$J811="Oil"),'AMI Ref (2)'!$K$10,IF(AND($D811=5,$J811="Gas"),'AMI Ref (2)'!$L$10,IF(AND($D811=5,$J811="Electric"),'AMI Ref (2)'!$M$10,IF(AND($D811=5,$J811="N/A"),0,0))))</f>
        <v>0</v>
      </c>
      <c r="AK811" s="42"/>
      <c r="AL811" s="77">
        <f>IF(AND($D811=0,$K811="Oil"),'AMI Ref (2)'!$N$5,IF(AND($D811=0,$K811="Gas"),'AMI Ref (2)'!$O$5,IF(AND($D811=0,$K811="Electric"),'AMI Ref (2)'!$P$5,IF(AND($D811=0,$K811="N/A"),0,0))))</f>
        <v>0</v>
      </c>
      <c r="AM811" s="77">
        <f>IF(AND($D811=1,$K811="Oil"),'AMI Ref (2)'!$N$6,IF(AND($D811=1,$K811="Gas"),'AMI Ref (2)'!$O$6,IF(AND($D811=1,$K811="Electric"),'AMI Ref (2)'!$P$6,IF(AND($D811=1,$K811="N/A"),0,0))))</f>
        <v>0</v>
      </c>
      <c r="AN811" s="77">
        <f>IF(AND($D811=2,$K811="Oil"),'AMI Ref (2)'!$N$7,IF(AND($D811=2,$K811="Gas"),'AMI Ref (2)'!$O$7,IF(AND($D811=2,$K811="Electric"),'AMI Ref (2)'!$P$7,IF(AND($D811=2,$K811="N/A"),0,0))))</f>
        <v>0</v>
      </c>
      <c r="AO811" s="77">
        <f>IF(AND($D811=3,$K811="Oil"),'AMI Ref (2)'!$N$8,IF(AND($D811=3,$K811="Gas"),'AMI Ref (2)'!$O$8,IF(AND($D811=3,$K811="Electric"),'AMI Ref (2)'!$P$8,IF(AND($D811=3,$K811="N/A"),0,0))))</f>
        <v>0</v>
      </c>
      <c r="AP811" s="77">
        <f>IF(AND($D811=4,$K811="Oil"),'AMI Ref (2)'!$N$9,IF(AND($D811=4,$K811="Gas"),'AMI Ref (2)'!$O$9,IF(AND($D811=4,$K811="Electric"),'AMI Ref (2)'!$P$9,IF(AND($D811=4,$K811="N/A"),0,0))))</f>
        <v>0</v>
      </c>
      <c r="AQ811" s="77">
        <f>IF(AND($D811=5,$K811="Oil"),'AMI Ref (2)'!$N$10,IF(AND($D811=5,$K811="Gas"),'AMI Ref (2)'!$O$10,IF(AND($D811=5,$K811="Electric"),'AMI Ref (2)'!$P$10,IF(AND($D811=5,$K811="N/A"),0,0))))</f>
        <v>0</v>
      </c>
      <c r="AR811" s="86">
        <f t="shared" si="180"/>
        <v>0</v>
      </c>
      <c r="AS811" s="87" t="e">
        <f t="shared" si="181"/>
        <v>#N/A</v>
      </c>
    </row>
    <row r="812" spans="1:45" x14ac:dyDescent="0.2">
      <c r="A812" s="68">
        <v>810</v>
      </c>
      <c r="B812" s="79">
        <f>Input!E827</f>
        <v>0</v>
      </c>
      <c r="C812" s="79">
        <f>Input!F827</f>
        <v>0</v>
      </c>
      <c r="D812" s="79">
        <f>Input!G827</f>
        <v>0</v>
      </c>
      <c r="E812" s="79">
        <f>Input!H827</f>
        <v>0</v>
      </c>
      <c r="F812" s="80">
        <f>Input!I827</f>
        <v>0</v>
      </c>
      <c r="G812" s="80">
        <f>Input!J827</f>
        <v>0</v>
      </c>
      <c r="H812" s="79">
        <f>Input!K827</f>
        <v>0</v>
      </c>
      <c r="I812" s="79">
        <f>Input!L827</f>
        <v>0</v>
      </c>
      <c r="J812" s="79">
        <f>Input!M827</f>
        <v>0</v>
      </c>
      <c r="K812" s="79">
        <f>Input!N827</f>
        <v>0</v>
      </c>
      <c r="L812" s="79">
        <f>Input!O827</f>
        <v>0</v>
      </c>
      <c r="M812" s="81" t="str">
        <f t="shared" si="172"/>
        <v/>
      </c>
      <c r="N812" s="82">
        <f t="shared" si="173"/>
        <v>0</v>
      </c>
      <c r="O812" s="83">
        <f>Input!C827</f>
        <v>0</v>
      </c>
      <c r="P812" s="83"/>
      <c r="R812" s="11">
        <f t="shared" si="169"/>
        <v>0</v>
      </c>
      <c r="S812" s="15" t="str">
        <f t="shared" si="170"/>
        <v xml:space="preserve"> </v>
      </c>
      <c r="T812" s="15"/>
      <c r="U812" s="12">
        <f t="shared" si="174"/>
        <v>0</v>
      </c>
      <c r="V812" s="12">
        <f t="shared" si="175"/>
        <v>0</v>
      </c>
      <c r="W812" s="12">
        <f t="shared" si="176"/>
        <v>0</v>
      </c>
      <c r="X812" s="12">
        <f t="shared" si="177"/>
        <v>0</v>
      </c>
      <c r="Y812" s="12">
        <f t="shared" si="178"/>
        <v>0</v>
      </c>
      <c r="Z812" s="12">
        <f t="shared" si="179"/>
        <v>0</v>
      </c>
      <c r="AA812" s="12">
        <f t="shared" si="182"/>
        <v>0</v>
      </c>
      <c r="AB812" s="12" t="str">
        <f t="shared" si="171"/>
        <v>00</v>
      </c>
      <c r="AC812" s="85" t="e">
        <f>VLOOKUP(AB812,'AMI Ref (2)'!T:U,2,FALSE)</f>
        <v>#N/A</v>
      </c>
      <c r="AD812" s="86"/>
      <c r="AE812" s="77">
        <f>IF(AND($D812=0,$J812="Oil"),'AMI Ref (2)'!$K$5,IF(AND($D812=0,$J812="Gas"),'AMI Ref (2)'!$L$5,IF(AND($D812=0,$J812="Electric"),'AMI Ref (2)'!$M$5,IF(AND($D812=0,$J812="N/A"),0,0))))</f>
        <v>0</v>
      </c>
      <c r="AF812" s="77">
        <f>IF(AND($D812=1,$J812="Oil"),'AMI Ref (2)'!$K$6,IF(AND($D812=1,$J812="Gas"),'AMI Ref (2)'!$L$6,IF(AND($D812=1,$J812="Electric"),'AMI Ref (2)'!$M$6,IF(AND($D812=1,$J812="N/A"),0,0))))</f>
        <v>0</v>
      </c>
      <c r="AG812" s="77">
        <f>IF(AND($D812=2,$J812="Oil"),'AMI Ref (2)'!$K$7,IF(AND($D812=2,$J812="Gas"),'AMI Ref (2)'!$L$7,IF(AND($D812=2,$J812="Electric"),'AMI Ref (2)'!$M$7,IF(AND($D812=2,$J812="N/A"),0,0))))</f>
        <v>0</v>
      </c>
      <c r="AH812" s="77">
        <f>IF(AND($D812=3,$J812="Oil"),'AMI Ref (2)'!$K$8,IF(AND($D812=3,$J812="Gas"),'AMI Ref (2)'!$L$8,IF(AND($D812=3,$J812="Electric"),'AMI Ref (2)'!$M$8,IF(AND($D812=3,$J812="N/A"),0,0))))</f>
        <v>0</v>
      </c>
      <c r="AI812" s="77">
        <f>IF(AND($D812=4,$J812="Oil"),'AMI Ref (2)'!$K$9,IF(AND($D812=4,$J812="Gas"),'AMI Ref (2)'!$L$9,IF(AND($D812=4,$J812="Electric"),'AMI Ref (2)'!$M$9,IF(AND($D812=4,$J812="N/A"),0,0))))</f>
        <v>0</v>
      </c>
      <c r="AJ812" s="77">
        <f>IF(AND($D812=5,$J812="Oil"),'AMI Ref (2)'!$K$10,IF(AND($D812=5,$J812="Gas"),'AMI Ref (2)'!$L$10,IF(AND($D812=5,$J812="Electric"),'AMI Ref (2)'!$M$10,IF(AND($D812=5,$J812="N/A"),0,0))))</f>
        <v>0</v>
      </c>
      <c r="AK812" s="42"/>
      <c r="AL812" s="77">
        <f>IF(AND($D812=0,$K812="Oil"),'AMI Ref (2)'!$N$5,IF(AND($D812=0,$K812="Gas"),'AMI Ref (2)'!$O$5,IF(AND($D812=0,$K812="Electric"),'AMI Ref (2)'!$P$5,IF(AND($D812=0,$K812="N/A"),0,0))))</f>
        <v>0</v>
      </c>
      <c r="AM812" s="77">
        <f>IF(AND($D812=1,$K812="Oil"),'AMI Ref (2)'!$N$6,IF(AND($D812=1,$K812="Gas"),'AMI Ref (2)'!$O$6,IF(AND($D812=1,$K812="Electric"),'AMI Ref (2)'!$P$6,IF(AND($D812=1,$K812="N/A"),0,0))))</f>
        <v>0</v>
      </c>
      <c r="AN812" s="77">
        <f>IF(AND($D812=2,$K812="Oil"),'AMI Ref (2)'!$N$7,IF(AND($D812=2,$K812="Gas"),'AMI Ref (2)'!$O$7,IF(AND($D812=2,$K812="Electric"),'AMI Ref (2)'!$P$7,IF(AND($D812=2,$K812="N/A"),0,0))))</f>
        <v>0</v>
      </c>
      <c r="AO812" s="77">
        <f>IF(AND($D812=3,$K812="Oil"),'AMI Ref (2)'!$N$8,IF(AND($D812=3,$K812="Gas"),'AMI Ref (2)'!$O$8,IF(AND($D812=3,$K812="Electric"),'AMI Ref (2)'!$P$8,IF(AND($D812=3,$K812="N/A"),0,0))))</f>
        <v>0</v>
      </c>
      <c r="AP812" s="77">
        <f>IF(AND($D812=4,$K812="Oil"),'AMI Ref (2)'!$N$9,IF(AND($D812=4,$K812="Gas"),'AMI Ref (2)'!$O$9,IF(AND($D812=4,$K812="Electric"),'AMI Ref (2)'!$P$9,IF(AND($D812=4,$K812="N/A"),0,0))))</f>
        <v>0</v>
      </c>
      <c r="AQ812" s="77">
        <f>IF(AND($D812=5,$K812="Oil"),'AMI Ref (2)'!$N$10,IF(AND($D812=5,$K812="Gas"),'AMI Ref (2)'!$O$10,IF(AND($D812=5,$K812="Electric"),'AMI Ref (2)'!$P$10,IF(AND($D812=5,$K812="N/A"),0,0))))</f>
        <v>0</v>
      </c>
      <c r="AR812" s="86">
        <f t="shared" si="180"/>
        <v>0</v>
      </c>
      <c r="AS812" s="87" t="e">
        <f t="shared" si="181"/>
        <v>#N/A</v>
      </c>
    </row>
    <row r="813" spans="1:45" x14ac:dyDescent="0.2">
      <c r="A813" s="68">
        <v>811</v>
      </c>
      <c r="B813" s="79">
        <f>Input!E828</f>
        <v>0</v>
      </c>
      <c r="C813" s="79">
        <f>Input!F828</f>
        <v>0</v>
      </c>
      <c r="D813" s="79">
        <f>Input!G828</f>
        <v>0</v>
      </c>
      <c r="E813" s="79">
        <f>Input!H828</f>
        <v>0</v>
      </c>
      <c r="F813" s="80">
        <f>Input!I828</f>
        <v>0</v>
      </c>
      <c r="G813" s="80">
        <f>Input!J828</f>
        <v>0</v>
      </c>
      <c r="H813" s="79">
        <f>Input!K828</f>
        <v>0</v>
      </c>
      <c r="I813" s="79">
        <f>Input!L828</f>
        <v>0</v>
      </c>
      <c r="J813" s="79">
        <f>Input!M828</f>
        <v>0</v>
      </c>
      <c r="K813" s="79">
        <f>Input!N828</f>
        <v>0</v>
      </c>
      <c r="L813" s="79">
        <f>Input!O828</f>
        <v>0</v>
      </c>
      <c r="M813" s="81" t="str">
        <f t="shared" si="172"/>
        <v/>
      </c>
      <c r="N813" s="82">
        <f t="shared" si="173"/>
        <v>0</v>
      </c>
      <c r="O813" s="83">
        <f>Input!C828</f>
        <v>0</v>
      </c>
      <c r="P813" s="83"/>
      <c r="R813" s="11">
        <f t="shared" si="169"/>
        <v>0</v>
      </c>
      <c r="S813" s="15" t="str">
        <f t="shared" si="170"/>
        <v xml:space="preserve"> </v>
      </c>
      <c r="T813" s="15"/>
      <c r="U813" s="12">
        <f t="shared" si="174"/>
        <v>0</v>
      </c>
      <c r="V813" s="12">
        <f t="shared" si="175"/>
        <v>0</v>
      </c>
      <c r="W813" s="12">
        <f t="shared" si="176"/>
        <v>0</v>
      </c>
      <c r="X813" s="12">
        <f t="shared" si="177"/>
        <v>0</v>
      </c>
      <c r="Y813" s="12">
        <f t="shared" si="178"/>
        <v>0</v>
      </c>
      <c r="Z813" s="12">
        <f t="shared" si="179"/>
        <v>0</v>
      </c>
      <c r="AA813" s="12">
        <f t="shared" si="182"/>
        <v>0</v>
      </c>
      <c r="AB813" s="12" t="str">
        <f t="shared" si="171"/>
        <v>00</v>
      </c>
      <c r="AC813" s="85" t="e">
        <f>VLOOKUP(AB813,'AMI Ref (2)'!T:U,2,FALSE)</f>
        <v>#N/A</v>
      </c>
      <c r="AD813" s="86"/>
      <c r="AE813" s="77">
        <f>IF(AND($D813=0,$J813="Oil"),'AMI Ref (2)'!$K$5,IF(AND($D813=0,$J813="Gas"),'AMI Ref (2)'!$L$5,IF(AND($D813=0,$J813="Electric"),'AMI Ref (2)'!$M$5,IF(AND($D813=0,$J813="N/A"),0,0))))</f>
        <v>0</v>
      </c>
      <c r="AF813" s="77">
        <f>IF(AND($D813=1,$J813="Oil"),'AMI Ref (2)'!$K$6,IF(AND($D813=1,$J813="Gas"),'AMI Ref (2)'!$L$6,IF(AND($D813=1,$J813="Electric"),'AMI Ref (2)'!$M$6,IF(AND($D813=1,$J813="N/A"),0,0))))</f>
        <v>0</v>
      </c>
      <c r="AG813" s="77">
        <f>IF(AND($D813=2,$J813="Oil"),'AMI Ref (2)'!$K$7,IF(AND($D813=2,$J813="Gas"),'AMI Ref (2)'!$L$7,IF(AND($D813=2,$J813="Electric"),'AMI Ref (2)'!$M$7,IF(AND($D813=2,$J813="N/A"),0,0))))</f>
        <v>0</v>
      </c>
      <c r="AH813" s="77">
        <f>IF(AND($D813=3,$J813="Oil"),'AMI Ref (2)'!$K$8,IF(AND($D813=3,$J813="Gas"),'AMI Ref (2)'!$L$8,IF(AND($D813=3,$J813="Electric"),'AMI Ref (2)'!$M$8,IF(AND($D813=3,$J813="N/A"),0,0))))</f>
        <v>0</v>
      </c>
      <c r="AI813" s="77">
        <f>IF(AND($D813=4,$J813="Oil"),'AMI Ref (2)'!$K$9,IF(AND($D813=4,$J813="Gas"),'AMI Ref (2)'!$L$9,IF(AND($D813=4,$J813="Electric"),'AMI Ref (2)'!$M$9,IF(AND($D813=4,$J813="N/A"),0,0))))</f>
        <v>0</v>
      </c>
      <c r="AJ813" s="77">
        <f>IF(AND($D813=5,$J813="Oil"),'AMI Ref (2)'!$K$10,IF(AND($D813=5,$J813="Gas"),'AMI Ref (2)'!$L$10,IF(AND($D813=5,$J813="Electric"),'AMI Ref (2)'!$M$10,IF(AND($D813=5,$J813="N/A"),0,0))))</f>
        <v>0</v>
      </c>
      <c r="AK813" s="42"/>
      <c r="AL813" s="77">
        <f>IF(AND($D813=0,$K813="Oil"),'AMI Ref (2)'!$N$5,IF(AND($D813=0,$K813="Gas"),'AMI Ref (2)'!$O$5,IF(AND($D813=0,$K813="Electric"),'AMI Ref (2)'!$P$5,IF(AND($D813=0,$K813="N/A"),0,0))))</f>
        <v>0</v>
      </c>
      <c r="AM813" s="77">
        <f>IF(AND($D813=1,$K813="Oil"),'AMI Ref (2)'!$N$6,IF(AND($D813=1,$K813="Gas"),'AMI Ref (2)'!$O$6,IF(AND($D813=1,$K813="Electric"),'AMI Ref (2)'!$P$6,IF(AND($D813=1,$K813="N/A"),0,0))))</f>
        <v>0</v>
      </c>
      <c r="AN813" s="77">
        <f>IF(AND($D813=2,$K813="Oil"),'AMI Ref (2)'!$N$7,IF(AND($D813=2,$K813="Gas"),'AMI Ref (2)'!$O$7,IF(AND($D813=2,$K813="Electric"),'AMI Ref (2)'!$P$7,IF(AND($D813=2,$K813="N/A"),0,0))))</f>
        <v>0</v>
      </c>
      <c r="AO813" s="77">
        <f>IF(AND($D813=3,$K813="Oil"),'AMI Ref (2)'!$N$8,IF(AND($D813=3,$K813="Gas"),'AMI Ref (2)'!$O$8,IF(AND($D813=3,$K813="Electric"),'AMI Ref (2)'!$P$8,IF(AND($D813=3,$K813="N/A"),0,0))))</f>
        <v>0</v>
      </c>
      <c r="AP813" s="77">
        <f>IF(AND($D813=4,$K813="Oil"),'AMI Ref (2)'!$N$9,IF(AND($D813=4,$K813="Gas"),'AMI Ref (2)'!$O$9,IF(AND($D813=4,$K813="Electric"),'AMI Ref (2)'!$P$9,IF(AND($D813=4,$K813="N/A"),0,0))))</f>
        <v>0</v>
      </c>
      <c r="AQ813" s="77">
        <f>IF(AND($D813=5,$K813="Oil"),'AMI Ref (2)'!$N$10,IF(AND($D813=5,$K813="Gas"),'AMI Ref (2)'!$O$10,IF(AND($D813=5,$K813="Electric"),'AMI Ref (2)'!$P$10,IF(AND($D813=5,$K813="N/A"),0,0))))</f>
        <v>0</v>
      </c>
      <c r="AR813" s="86">
        <f t="shared" si="180"/>
        <v>0</v>
      </c>
      <c r="AS813" s="87" t="e">
        <f t="shared" si="181"/>
        <v>#N/A</v>
      </c>
    </row>
    <row r="814" spans="1:45" x14ac:dyDescent="0.2">
      <c r="A814" s="68">
        <v>812</v>
      </c>
      <c r="B814" s="79">
        <f>Input!E829</f>
        <v>0</v>
      </c>
      <c r="C814" s="79">
        <f>Input!F829</f>
        <v>0</v>
      </c>
      <c r="D814" s="79">
        <f>Input!G829</f>
        <v>0</v>
      </c>
      <c r="E814" s="79">
        <f>Input!H829</f>
        <v>0</v>
      </c>
      <c r="F814" s="80">
        <f>Input!I829</f>
        <v>0</v>
      </c>
      <c r="G814" s="80">
        <f>Input!J829</f>
        <v>0</v>
      </c>
      <c r="H814" s="79">
        <f>Input!K829</f>
        <v>0</v>
      </c>
      <c r="I814" s="79">
        <f>Input!L829</f>
        <v>0</v>
      </c>
      <c r="J814" s="79">
        <f>Input!M829</f>
        <v>0</v>
      </c>
      <c r="K814" s="79">
        <f>Input!N829</f>
        <v>0</v>
      </c>
      <c r="L814" s="79">
        <f>Input!O829</f>
        <v>0</v>
      </c>
      <c r="M814" s="81" t="str">
        <f t="shared" si="172"/>
        <v/>
      </c>
      <c r="N814" s="82">
        <f t="shared" si="173"/>
        <v>0</v>
      </c>
      <c r="O814" s="83">
        <f>Input!C829</f>
        <v>0</v>
      </c>
      <c r="P814" s="83"/>
      <c r="R814" s="11">
        <f t="shared" si="169"/>
        <v>0</v>
      </c>
      <c r="S814" s="15" t="str">
        <f t="shared" si="170"/>
        <v xml:space="preserve"> </v>
      </c>
      <c r="T814" s="15"/>
      <c r="U814" s="12">
        <f t="shared" si="174"/>
        <v>0</v>
      </c>
      <c r="V814" s="12">
        <f t="shared" si="175"/>
        <v>0</v>
      </c>
      <c r="W814" s="12">
        <f t="shared" si="176"/>
        <v>0</v>
      </c>
      <c r="X814" s="12">
        <f t="shared" si="177"/>
        <v>0</v>
      </c>
      <c r="Y814" s="12">
        <f t="shared" si="178"/>
        <v>0</v>
      </c>
      <c r="Z814" s="12">
        <f t="shared" si="179"/>
        <v>0</v>
      </c>
      <c r="AA814" s="12">
        <f t="shared" si="182"/>
        <v>0</v>
      </c>
      <c r="AB814" s="12" t="str">
        <f t="shared" si="171"/>
        <v>00</v>
      </c>
      <c r="AC814" s="85" t="e">
        <f>VLOOKUP(AB814,'AMI Ref (2)'!T:U,2,FALSE)</f>
        <v>#N/A</v>
      </c>
      <c r="AD814" s="86"/>
      <c r="AE814" s="77">
        <f>IF(AND($D814=0,$J814="Oil"),'AMI Ref (2)'!$K$5,IF(AND($D814=0,$J814="Gas"),'AMI Ref (2)'!$L$5,IF(AND($D814=0,$J814="Electric"),'AMI Ref (2)'!$M$5,IF(AND($D814=0,$J814="N/A"),0,0))))</f>
        <v>0</v>
      </c>
      <c r="AF814" s="77">
        <f>IF(AND($D814=1,$J814="Oil"),'AMI Ref (2)'!$K$6,IF(AND($D814=1,$J814="Gas"),'AMI Ref (2)'!$L$6,IF(AND($D814=1,$J814="Electric"),'AMI Ref (2)'!$M$6,IF(AND($D814=1,$J814="N/A"),0,0))))</f>
        <v>0</v>
      </c>
      <c r="AG814" s="77">
        <f>IF(AND($D814=2,$J814="Oil"),'AMI Ref (2)'!$K$7,IF(AND($D814=2,$J814="Gas"),'AMI Ref (2)'!$L$7,IF(AND($D814=2,$J814="Electric"),'AMI Ref (2)'!$M$7,IF(AND($D814=2,$J814="N/A"),0,0))))</f>
        <v>0</v>
      </c>
      <c r="AH814" s="77">
        <f>IF(AND($D814=3,$J814="Oil"),'AMI Ref (2)'!$K$8,IF(AND($D814=3,$J814="Gas"),'AMI Ref (2)'!$L$8,IF(AND($D814=3,$J814="Electric"),'AMI Ref (2)'!$M$8,IF(AND($D814=3,$J814="N/A"),0,0))))</f>
        <v>0</v>
      </c>
      <c r="AI814" s="77">
        <f>IF(AND($D814=4,$J814="Oil"),'AMI Ref (2)'!$K$9,IF(AND($D814=4,$J814="Gas"),'AMI Ref (2)'!$L$9,IF(AND($D814=4,$J814="Electric"),'AMI Ref (2)'!$M$9,IF(AND($D814=4,$J814="N/A"),0,0))))</f>
        <v>0</v>
      </c>
      <c r="AJ814" s="77">
        <f>IF(AND($D814=5,$J814="Oil"),'AMI Ref (2)'!$K$10,IF(AND($D814=5,$J814="Gas"),'AMI Ref (2)'!$L$10,IF(AND($D814=5,$J814="Electric"),'AMI Ref (2)'!$M$10,IF(AND($D814=5,$J814="N/A"),0,0))))</f>
        <v>0</v>
      </c>
      <c r="AK814" s="42"/>
      <c r="AL814" s="77">
        <f>IF(AND($D814=0,$K814="Oil"),'AMI Ref (2)'!$N$5,IF(AND($D814=0,$K814="Gas"),'AMI Ref (2)'!$O$5,IF(AND($D814=0,$K814="Electric"),'AMI Ref (2)'!$P$5,IF(AND($D814=0,$K814="N/A"),0,0))))</f>
        <v>0</v>
      </c>
      <c r="AM814" s="77">
        <f>IF(AND($D814=1,$K814="Oil"),'AMI Ref (2)'!$N$6,IF(AND($D814=1,$K814="Gas"),'AMI Ref (2)'!$O$6,IF(AND($D814=1,$K814="Electric"),'AMI Ref (2)'!$P$6,IF(AND($D814=1,$K814="N/A"),0,0))))</f>
        <v>0</v>
      </c>
      <c r="AN814" s="77">
        <f>IF(AND($D814=2,$K814="Oil"),'AMI Ref (2)'!$N$7,IF(AND($D814=2,$K814="Gas"),'AMI Ref (2)'!$O$7,IF(AND($D814=2,$K814="Electric"),'AMI Ref (2)'!$P$7,IF(AND($D814=2,$K814="N/A"),0,0))))</f>
        <v>0</v>
      </c>
      <c r="AO814" s="77">
        <f>IF(AND($D814=3,$K814="Oil"),'AMI Ref (2)'!$N$8,IF(AND($D814=3,$K814="Gas"),'AMI Ref (2)'!$O$8,IF(AND($D814=3,$K814="Electric"),'AMI Ref (2)'!$P$8,IF(AND($D814=3,$K814="N/A"),0,0))))</f>
        <v>0</v>
      </c>
      <c r="AP814" s="77">
        <f>IF(AND($D814=4,$K814="Oil"),'AMI Ref (2)'!$N$9,IF(AND($D814=4,$K814="Gas"),'AMI Ref (2)'!$O$9,IF(AND($D814=4,$K814="Electric"),'AMI Ref (2)'!$P$9,IF(AND($D814=4,$K814="N/A"),0,0))))</f>
        <v>0</v>
      </c>
      <c r="AQ814" s="77">
        <f>IF(AND($D814=5,$K814="Oil"),'AMI Ref (2)'!$N$10,IF(AND($D814=5,$K814="Gas"),'AMI Ref (2)'!$O$10,IF(AND($D814=5,$K814="Electric"),'AMI Ref (2)'!$P$10,IF(AND($D814=5,$K814="N/A"),0,0))))</f>
        <v>0</v>
      </c>
      <c r="AR814" s="86">
        <f t="shared" si="180"/>
        <v>0</v>
      </c>
      <c r="AS814" s="87" t="e">
        <f t="shared" si="181"/>
        <v>#N/A</v>
      </c>
    </row>
    <row r="815" spans="1:45" x14ac:dyDescent="0.2">
      <c r="A815" s="68">
        <v>813</v>
      </c>
      <c r="B815" s="79">
        <f>Input!E830</f>
        <v>0</v>
      </c>
      <c r="C815" s="79">
        <f>Input!F830</f>
        <v>0</v>
      </c>
      <c r="D815" s="79">
        <f>Input!G830</f>
        <v>0</v>
      </c>
      <c r="E815" s="79">
        <f>Input!H830</f>
        <v>0</v>
      </c>
      <c r="F815" s="80">
        <f>Input!I830</f>
        <v>0</v>
      </c>
      <c r="G815" s="80">
        <f>Input!J830</f>
        <v>0</v>
      </c>
      <c r="H815" s="79">
        <f>Input!K830</f>
        <v>0</v>
      </c>
      <c r="I815" s="79">
        <f>Input!L830</f>
        <v>0</v>
      </c>
      <c r="J815" s="79">
        <f>Input!M830</f>
        <v>0</v>
      </c>
      <c r="K815" s="79">
        <f>Input!N830</f>
        <v>0</v>
      </c>
      <c r="L815" s="79">
        <f>Input!O830</f>
        <v>0</v>
      </c>
      <c r="M815" s="81" t="str">
        <f t="shared" si="172"/>
        <v/>
      </c>
      <c r="N815" s="82">
        <f t="shared" si="173"/>
        <v>0</v>
      </c>
      <c r="O815" s="83">
        <f>Input!C830</f>
        <v>0</v>
      </c>
      <c r="P815" s="83"/>
      <c r="R815" s="11">
        <f t="shared" si="169"/>
        <v>0</v>
      </c>
      <c r="S815" s="15" t="str">
        <f t="shared" si="170"/>
        <v xml:space="preserve"> </v>
      </c>
      <c r="T815" s="15"/>
      <c r="U815" s="12">
        <f t="shared" si="174"/>
        <v>0</v>
      </c>
      <c r="V815" s="12">
        <f t="shared" si="175"/>
        <v>0</v>
      </c>
      <c r="W815" s="12">
        <f t="shared" si="176"/>
        <v>0</v>
      </c>
      <c r="X815" s="12">
        <f t="shared" si="177"/>
        <v>0</v>
      </c>
      <c r="Y815" s="12">
        <f t="shared" si="178"/>
        <v>0</v>
      </c>
      <c r="Z815" s="12">
        <f t="shared" si="179"/>
        <v>0</v>
      </c>
      <c r="AA815" s="12">
        <f t="shared" si="182"/>
        <v>0</v>
      </c>
      <c r="AB815" s="12" t="str">
        <f t="shared" si="171"/>
        <v>00</v>
      </c>
      <c r="AC815" s="85" t="e">
        <f>VLOOKUP(AB815,'AMI Ref (2)'!T:U,2,FALSE)</f>
        <v>#N/A</v>
      </c>
      <c r="AD815" s="86"/>
      <c r="AE815" s="77">
        <f>IF(AND($D815=0,$J815="Oil"),'AMI Ref (2)'!$K$5,IF(AND($D815=0,$J815="Gas"),'AMI Ref (2)'!$L$5,IF(AND($D815=0,$J815="Electric"),'AMI Ref (2)'!$M$5,IF(AND($D815=0,$J815="N/A"),0,0))))</f>
        <v>0</v>
      </c>
      <c r="AF815" s="77">
        <f>IF(AND($D815=1,$J815="Oil"),'AMI Ref (2)'!$K$6,IF(AND($D815=1,$J815="Gas"),'AMI Ref (2)'!$L$6,IF(AND($D815=1,$J815="Electric"),'AMI Ref (2)'!$M$6,IF(AND($D815=1,$J815="N/A"),0,0))))</f>
        <v>0</v>
      </c>
      <c r="AG815" s="77">
        <f>IF(AND($D815=2,$J815="Oil"),'AMI Ref (2)'!$K$7,IF(AND($D815=2,$J815="Gas"),'AMI Ref (2)'!$L$7,IF(AND($D815=2,$J815="Electric"),'AMI Ref (2)'!$M$7,IF(AND($D815=2,$J815="N/A"),0,0))))</f>
        <v>0</v>
      </c>
      <c r="AH815" s="77">
        <f>IF(AND($D815=3,$J815="Oil"),'AMI Ref (2)'!$K$8,IF(AND($D815=3,$J815="Gas"),'AMI Ref (2)'!$L$8,IF(AND($D815=3,$J815="Electric"),'AMI Ref (2)'!$M$8,IF(AND($D815=3,$J815="N/A"),0,0))))</f>
        <v>0</v>
      </c>
      <c r="AI815" s="77">
        <f>IF(AND($D815=4,$J815="Oil"),'AMI Ref (2)'!$K$9,IF(AND($D815=4,$J815="Gas"),'AMI Ref (2)'!$L$9,IF(AND($D815=4,$J815="Electric"),'AMI Ref (2)'!$M$9,IF(AND($D815=4,$J815="N/A"),0,0))))</f>
        <v>0</v>
      </c>
      <c r="AJ815" s="77">
        <f>IF(AND($D815=5,$J815="Oil"),'AMI Ref (2)'!$K$10,IF(AND($D815=5,$J815="Gas"),'AMI Ref (2)'!$L$10,IF(AND($D815=5,$J815="Electric"),'AMI Ref (2)'!$M$10,IF(AND($D815=5,$J815="N/A"),0,0))))</f>
        <v>0</v>
      </c>
      <c r="AK815" s="42"/>
      <c r="AL815" s="77">
        <f>IF(AND($D815=0,$K815="Oil"),'AMI Ref (2)'!$N$5,IF(AND($D815=0,$K815="Gas"),'AMI Ref (2)'!$O$5,IF(AND($D815=0,$K815="Electric"),'AMI Ref (2)'!$P$5,IF(AND($D815=0,$K815="N/A"),0,0))))</f>
        <v>0</v>
      </c>
      <c r="AM815" s="77">
        <f>IF(AND($D815=1,$K815="Oil"),'AMI Ref (2)'!$N$6,IF(AND($D815=1,$K815="Gas"),'AMI Ref (2)'!$O$6,IF(AND($D815=1,$K815="Electric"),'AMI Ref (2)'!$P$6,IF(AND($D815=1,$K815="N/A"),0,0))))</f>
        <v>0</v>
      </c>
      <c r="AN815" s="77">
        <f>IF(AND($D815=2,$K815="Oil"),'AMI Ref (2)'!$N$7,IF(AND($D815=2,$K815="Gas"),'AMI Ref (2)'!$O$7,IF(AND($D815=2,$K815="Electric"),'AMI Ref (2)'!$P$7,IF(AND($D815=2,$K815="N/A"),0,0))))</f>
        <v>0</v>
      </c>
      <c r="AO815" s="77">
        <f>IF(AND($D815=3,$K815="Oil"),'AMI Ref (2)'!$N$8,IF(AND($D815=3,$K815="Gas"),'AMI Ref (2)'!$O$8,IF(AND($D815=3,$K815="Electric"),'AMI Ref (2)'!$P$8,IF(AND($D815=3,$K815="N/A"),0,0))))</f>
        <v>0</v>
      </c>
      <c r="AP815" s="77">
        <f>IF(AND($D815=4,$K815="Oil"),'AMI Ref (2)'!$N$9,IF(AND($D815=4,$K815="Gas"),'AMI Ref (2)'!$O$9,IF(AND($D815=4,$K815="Electric"),'AMI Ref (2)'!$P$9,IF(AND($D815=4,$K815="N/A"),0,0))))</f>
        <v>0</v>
      </c>
      <c r="AQ815" s="77">
        <f>IF(AND($D815=5,$K815="Oil"),'AMI Ref (2)'!$N$10,IF(AND($D815=5,$K815="Gas"),'AMI Ref (2)'!$O$10,IF(AND($D815=5,$K815="Electric"),'AMI Ref (2)'!$P$10,IF(AND($D815=5,$K815="N/A"),0,0))))</f>
        <v>0</v>
      </c>
      <c r="AR815" s="86">
        <f t="shared" si="180"/>
        <v>0</v>
      </c>
      <c r="AS815" s="87" t="e">
        <f t="shared" si="181"/>
        <v>#N/A</v>
      </c>
    </row>
    <row r="816" spans="1:45" x14ac:dyDescent="0.2">
      <c r="A816" s="68">
        <v>814</v>
      </c>
      <c r="B816" s="79">
        <f>Input!E831</f>
        <v>0</v>
      </c>
      <c r="C816" s="79">
        <f>Input!F831</f>
        <v>0</v>
      </c>
      <c r="D816" s="79">
        <f>Input!G831</f>
        <v>0</v>
      </c>
      <c r="E816" s="79">
        <f>Input!H831</f>
        <v>0</v>
      </c>
      <c r="F816" s="80">
        <f>Input!I831</f>
        <v>0</v>
      </c>
      <c r="G816" s="80">
        <f>Input!J831</f>
        <v>0</v>
      </c>
      <c r="H816" s="79">
        <f>Input!K831</f>
        <v>0</v>
      </c>
      <c r="I816" s="79">
        <f>Input!L831</f>
        <v>0</v>
      </c>
      <c r="J816" s="79">
        <f>Input!M831</f>
        <v>0</v>
      </c>
      <c r="K816" s="79">
        <f>Input!N831</f>
        <v>0</v>
      </c>
      <c r="L816" s="79">
        <f>Input!O831</f>
        <v>0</v>
      </c>
      <c r="M816" s="81" t="str">
        <f t="shared" si="172"/>
        <v/>
      </c>
      <c r="N816" s="82">
        <f t="shared" si="173"/>
        <v>0</v>
      </c>
      <c r="O816" s="83">
        <f>Input!C831</f>
        <v>0</v>
      </c>
      <c r="P816" s="83"/>
      <c r="R816" s="11">
        <f t="shared" si="169"/>
        <v>0</v>
      </c>
      <c r="S816" s="15" t="str">
        <f t="shared" si="170"/>
        <v xml:space="preserve"> </v>
      </c>
      <c r="T816" s="15"/>
      <c r="U816" s="12">
        <f t="shared" si="174"/>
        <v>0</v>
      </c>
      <c r="V816" s="12">
        <f t="shared" si="175"/>
        <v>0</v>
      </c>
      <c r="W816" s="12">
        <f t="shared" si="176"/>
        <v>0</v>
      </c>
      <c r="X816" s="12">
        <f t="shared" si="177"/>
        <v>0</v>
      </c>
      <c r="Y816" s="12">
        <f t="shared" si="178"/>
        <v>0</v>
      </c>
      <c r="Z816" s="12">
        <f t="shared" si="179"/>
        <v>0</v>
      </c>
      <c r="AA816" s="12">
        <f t="shared" si="182"/>
        <v>0</v>
      </c>
      <c r="AB816" s="12" t="str">
        <f t="shared" si="171"/>
        <v>00</v>
      </c>
      <c r="AC816" s="85" t="e">
        <f>VLOOKUP(AB816,'AMI Ref (2)'!T:U,2,FALSE)</f>
        <v>#N/A</v>
      </c>
      <c r="AD816" s="86"/>
      <c r="AE816" s="77">
        <f>IF(AND($D816=0,$J816="Oil"),'AMI Ref (2)'!$K$5,IF(AND($D816=0,$J816="Gas"),'AMI Ref (2)'!$L$5,IF(AND($D816=0,$J816="Electric"),'AMI Ref (2)'!$M$5,IF(AND($D816=0,$J816="N/A"),0,0))))</f>
        <v>0</v>
      </c>
      <c r="AF816" s="77">
        <f>IF(AND($D816=1,$J816="Oil"),'AMI Ref (2)'!$K$6,IF(AND($D816=1,$J816="Gas"),'AMI Ref (2)'!$L$6,IF(AND($D816=1,$J816="Electric"),'AMI Ref (2)'!$M$6,IF(AND($D816=1,$J816="N/A"),0,0))))</f>
        <v>0</v>
      </c>
      <c r="AG816" s="77">
        <f>IF(AND($D816=2,$J816="Oil"),'AMI Ref (2)'!$K$7,IF(AND($D816=2,$J816="Gas"),'AMI Ref (2)'!$L$7,IF(AND($D816=2,$J816="Electric"),'AMI Ref (2)'!$M$7,IF(AND($D816=2,$J816="N/A"),0,0))))</f>
        <v>0</v>
      </c>
      <c r="AH816" s="77">
        <f>IF(AND($D816=3,$J816="Oil"),'AMI Ref (2)'!$K$8,IF(AND($D816=3,$J816="Gas"),'AMI Ref (2)'!$L$8,IF(AND($D816=3,$J816="Electric"),'AMI Ref (2)'!$M$8,IF(AND($D816=3,$J816="N/A"),0,0))))</f>
        <v>0</v>
      </c>
      <c r="AI816" s="77">
        <f>IF(AND($D816=4,$J816="Oil"),'AMI Ref (2)'!$K$9,IF(AND($D816=4,$J816="Gas"),'AMI Ref (2)'!$L$9,IF(AND($D816=4,$J816="Electric"),'AMI Ref (2)'!$M$9,IF(AND($D816=4,$J816="N/A"),0,0))))</f>
        <v>0</v>
      </c>
      <c r="AJ816" s="77">
        <f>IF(AND($D816=5,$J816="Oil"),'AMI Ref (2)'!$K$10,IF(AND($D816=5,$J816="Gas"),'AMI Ref (2)'!$L$10,IF(AND($D816=5,$J816="Electric"),'AMI Ref (2)'!$M$10,IF(AND($D816=5,$J816="N/A"),0,0))))</f>
        <v>0</v>
      </c>
      <c r="AK816" s="42"/>
      <c r="AL816" s="77">
        <f>IF(AND($D816=0,$K816="Oil"),'AMI Ref (2)'!$N$5,IF(AND($D816=0,$K816="Gas"),'AMI Ref (2)'!$O$5,IF(AND($D816=0,$K816="Electric"),'AMI Ref (2)'!$P$5,IF(AND($D816=0,$K816="N/A"),0,0))))</f>
        <v>0</v>
      </c>
      <c r="AM816" s="77">
        <f>IF(AND($D816=1,$K816="Oil"),'AMI Ref (2)'!$N$6,IF(AND($D816=1,$K816="Gas"),'AMI Ref (2)'!$O$6,IF(AND($D816=1,$K816="Electric"),'AMI Ref (2)'!$P$6,IF(AND($D816=1,$K816="N/A"),0,0))))</f>
        <v>0</v>
      </c>
      <c r="AN816" s="77">
        <f>IF(AND($D816=2,$K816="Oil"),'AMI Ref (2)'!$N$7,IF(AND($D816=2,$K816="Gas"),'AMI Ref (2)'!$O$7,IF(AND($D816=2,$K816="Electric"),'AMI Ref (2)'!$P$7,IF(AND($D816=2,$K816="N/A"),0,0))))</f>
        <v>0</v>
      </c>
      <c r="AO816" s="77">
        <f>IF(AND($D816=3,$K816="Oil"),'AMI Ref (2)'!$N$8,IF(AND($D816=3,$K816="Gas"),'AMI Ref (2)'!$O$8,IF(AND($D816=3,$K816="Electric"),'AMI Ref (2)'!$P$8,IF(AND($D816=3,$K816="N/A"),0,0))))</f>
        <v>0</v>
      </c>
      <c r="AP816" s="77">
        <f>IF(AND($D816=4,$K816="Oil"),'AMI Ref (2)'!$N$9,IF(AND($D816=4,$K816="Gas"),'AMI Ref (2)'!$O$9,IF(AND($D816=4,$K816="Electric"),'AMI Ref (2)'!$P$9,IF(AND($D816=4,$K816="N/A"),0,0))))</f>
        <v>0</v>
      </c>
      <c r="AQ816" s="77">
        <f>IF(AND($D816=5,$K816="Oil"),'AMI Ref (2)'!$N$10,IF(AND($D816=5,$K816="Gas"),'AMI Ref (2)'!$O$10,IF(AND($D816=5,$K816="Electric"),'AMI Ref (2)'!$P$10,IF(AND($D816=5,$K816="N/A"),0,0))))</f>
        <v>0</v>
      </c>
      <c r="AR816" s="86">
        <f t="shared" si="180"/>
        <v>0</v>
      </c>
      <c r="AS816" s="87" t="e">
        <f t="shared" si="181"/>
        <v>#N/A</v>
      </c>
    </row>
    <row r="817" spans="1:45" x14ac:dyDescent="0.2">
      <c r="A817" s="68">
        <v>815</v>
      </c>
      <c r="B817" s="79">
        <f>Input!E832</f>
        <v>0</v>
      </c>
      <c r="C817" s="79">
        <f>Input!F832</f>
        <v>0</v>
      </c>
      <c r="D817" s="79">
        <f>Input!G832</f>
        <v>0</v>
      </c>
      <c r="E817" s="79">
        <f>Input!H832</f>
        <v>0</v>
      </c>
      <c r="F817" s="80">
        <f>Input!I832</f>
        <v>0</v>
      </c>
      <c r="G817" s="80">
        <f>Input!J832</f>
        <v>0</v>
      </c>
      <c r="H817" s="79">
        <f>Input!K832</f>
        <v>0</v>
      </c>
      <c r="I817" s="79">
        <f>Input!L832</f>
        <v>0</v>
      </c>
      <c r="J817" s="79">
        <f>Input!M832</f>
        <v>0</v>
      </c>
      <c r="K817" s="79">
        <f>Input!N832</f>
        <v>0</v>
      </c>
      <c r="L817" s="79">
        <f>Input!O832</f>
        <v>0</v>
      </c>
      <c r="M817" s="81" t="str">
        <f t="shared" si="172"/>
        <v/>
      </c>
      <c r="N817" s="82">
        <f t="shared" si="173"/>
        <v>0</v>
      </c>
      <c r="O817" s="83">
        <f>Input!C832</f>
        <v>0</v>
      </c>
      <c r="P817" s="83"/>
      <c r="R817" s="11">
        <f t="shared" si="169"/>
        <v>0</v>
      </c>
      <c r="S817" s="15" t="str">
        <f t="shared" si="170"/>
        <v xml:space="preserve"> </v>
      </c>
      <c r="T817" s="15"/>
      <c r="U817" s="12">
        <f t="shared" si="174"/>
        <v>0</v>
      </c>
      <c r="V817" s="12">
        <f t="shared" si="175"/>
        <v>0</v>
      </c>
      <c r="W817" s="12">
        <f t="shared" si="176"/>
        <v>0</v>
      </c>
      <c r="X817" s="12">
        <f t="shared" si="177"/>
        <v>0</v>
      </c>
      <c r="Y817" s="12">
        <f t="shared" si="178"/>
        <v>0</v>
      </c>
      <c r="Z817" s="12">
        <f t="shared" si="179"/>
        <v>0</v>
      </c>
      <c r="AA817" s="12">
        <f t="shared" si="182"/>
        <v>0</v>
      </c>
      <c r="AB817" s="12" t="str">
        <f t="shared" si="171"/>
        <v>00</v>
      </c>
      <c r="AC817" s="85" t="e">
        <f>VLOOKUP(AB817,'AMI Ref (2)'!T:U,2,FALSE)</f>
        <v>#N/A</v>
      </c>
      <c r="AD817" s="86"/>
      <c r="AE817" s="77">
        <f>IF(AND($D817=0,$J817="Oil"),'AMI Ref (2)'!$K$5,IF(AND($D817=0,$J817="Gas"),'AMI Ref (2)'!$L$5,IF(AND($D817=0,$J817="Electric"),'AMI Ref (2)'!$M$5,IF(AND($D817=0,$J817="N/A"),0,0))))</f>
        <v>0</v>
      </c>
      <c r="AF817" s="77">
        <f>IF(AND($D817=1,$J817="Oil"),'AMI Ref (2)'!$K$6,IF(AND($D817=1,$J817="Gas"),'AMI Ref (2)'!$L$6,IF(AND($D817=1,$J817="Electric"),'AMI Ref (2)'!$M$6,IF(AND($D817=1,$J817="N/A"),0,0))))</f>
        <v>0</v>
      </c>
      <c r="AG817" s="77">
        <f>IF(AND($D817=2,$J817="Oil"),'AMI Ref (2)'!$K$7,IF(AND($D817=2,$J817="Gas"),'AMI Ref (2)'!$L$7,IF(AND($D817=2,$J817="Electric"),'AMI Ref (2)'!$M$7,IF(AND($D817=2,$J817="N/A"),0,0))))</f>
        <v>0</v>
      </c>
      <c r="AH817" s="77">
        <f>IF(AND($D817=3,$J817="Oil"),'AMI Ref (2)'!$K$8,IF(AND($D817=3,$J817="Gas"),'AMI Ref (2)'!$L$8,IF(AND($D817=3,$J817="Electric"),'AMI Ref (2)'!$M$8,IF(AND($D817=3,$J817="N/A"),0,0))))</f>
        <v>0</v>
      </c>
      <c r="AI817" s="77">
        <f>IF(AND($D817=4,$J817="Oil"),'AMI Ref (2)'!$K$9,IF(AND($D817=4,$J817="Gas"),'AMI Ref (2)'!$L$9,IF(AND($D817=4,$J817="Electric"),'AMI Ref (2)'!$M$9,IF(AND($D817=4,$J817="N/A"),0,0))))</f>
        <v>0</v>
      </c>
      <c r="AJ817" s="77">
        <f>IF(AND($D817=5,$J817="Oil"),'AMI Ref (2)'!$K$10,IF(AND($D817=5,$J817="Gas"),'AMI Ref (2)'!$L$10,IF(AND($D817=5,$J817="Electric"),'AMI Ref (2)'!$M$10,IF(AND($D817=5,$J817="N/A"),0,0))))</f>
        <v>0</v>
      </c>
      <c r="AK817" s="42"/>
      <c r="AL817" s="77">
        <f>IF(AND($D817=0,$K817="Oil"),'AMI Ref (2)'!$N$5,IF(AND($D817=0,$K817="Gas"),'AMI Ref (2)'!$O$5,IF(AND($D817=0,$K817="Electric"),'AMI Ref (2)'!$P$5,IF(AND($D817=0,$K817="N/A"),0,0))))</f>
        <v>0</v>
      </c>
      <c r="AM817" s="77">
        <f>IF(AND($D817=1,$K817="Oil"),'AMI Ref (2)'!$N$6,IF(AND($D817=1,$K817="Gas"),'AMI Ref (2)'!$O$6,IF(AND($D817=1,$K817="Electric"),'AMI Ref (2)'!$P$6,IF(AND($D817=1,$K817="N/A"),0,0))))</f>
        <v>0</v>
      </c>
      <c r="AN817" s="77">
        <f>IF(AND($D817=2,$K817="Oil"),'AMI Ref (2)'!$N$7,IF(AND($D817=2,$K817="Gas"),'AMI Ref (2)'!$O$7,IF(AND($D817=2,$K817="Electric"),'AMI Ref (2)'!$P$7,IF(AND($D817=2,$K817="N/A"),0,0))))</f>
        <v>0</v>
      </c>
      <c r="AO817" s="77">
        <f>IF(AND($D817=3,$K817="Oil"),'AMI Ref (2)'!$N$8,IF(AND($D817=3,$K817="Gas"),'AMI Ref (2)'!$O$8,IF(AND($D817=3,$K817="Electric"),'AMI Ref (2)'!$P$8,IF(AND($D817=3,$K817="N/A"),0,0))))</f>
        <v>0</v>
      </c>
      <c r="AP817" s="77">
        <f>IF(AND($D817=4,$K817="Oil"),'AMI Ref (2)'!$N$9,IF(AND($D817=4,$K817="Gas"),'AMI Ref (2)'!$O$9,IF(AND($D817=4,$K817="Electric"),'AMI Ref (2)'!$P$9,IF(AND($D817=4,$K817="N/A"),0,0))))</f>
        <v>0</v>
      </c>
      <c r="AQ817" s="77">
        <f>IF(AND($D817=5,$K817="Oil"),'AMI Ref (2)'!$N$10,IF(AND($D817=5,$K817="Gas"),'AMI Ref (2)'!$O$10,IF(AND($D817=5,$K817="Electric"),'AMI Ref (2)'!$P$10,IF(AND($D817=5,$K817="N/A"),0,0))))</f>
        <v>0</v>
      </c>
      <c r="AR817" s="86">
        <f t="shared" si="180"/>
        <v>0</v>
      </c>
      <c r="AS817" s="87" t="e">
        <f t="shared" si="181"/>
        <v>#N/A</v>
      </c>
    </row>
    <row r="818" spans="1:45" x14ac:dyDescent="0.2">
      <c r="A818" s="68">
        <v>816</v>
      </c>
      <c r="B818" s="79">
        <f>Input!E833</f>
        <v>0</v>
      </c>
      <c r="C818" s="79">
        <f>Input!F833</f>
        <v>0</v>
      </c>
      <c r="D818" s="79">
        <f>Input!G833</f>
        <v>0</v>
      </c>
      <c r="E818" s="79">
        <f>Input!H833</f>
        <v>0</v>
      </c>
      <c r="F818" s="80">
        <f>Input!I833</f>
        <v>0</v>
      </c>
      <c r="G818" s="80">
        <f>Input!J833</f>
        <v>0</v>
      </c>
      <c r="H818" s="79">
        <f>Input!K833</f>
        <v>0</v>
      </c>
      <c r="I818" s="79">
        <f>Input!L833</f>
        <v>0</v>
      </c>
      <c r="J818" s="79">
        <f>Input!M833</f>
        <v>0</v>
      </c>
      <c r="K818" s="79">
        <f>Input!N833</f>
        <v>0</v>
      </c>
      <c r="L818" s="79">
        <f>Input!O833</f>
        <v>0</v>
      </c>
      <c r="M818" s="81" t="str">
        <f t="shared" si="172"/>
        <v/>
      </c>
      <c r="N818" s="82">
        <f t="shared" si="173"/>
        <v>0</v>
      </c>
      <c r="O818" s="83">
        <f>Input!C833</f>
        <v>0</v>
      </c>
      <c r="P818" s="83"/>
      <c r="R818" s="11">
        <f t="shared" si="169"/>
        <v>0</v>
      </c>
      <c r="S818" s="15" t="str">
        <f t="shared" si="170"/>
        <v xml:space="preserve"> </v>
      </c>
      <c r="T818" s="15"/>
      <c r="U818" s="12">
        <f t="shared" si="174"/>
        <v>0</v>
      </c>
      <c r="V818" s="12">
        <f t="shared" si="175"/>
        <v>0</v>
      </c>
      <c r="W818" s="12">
        <f t="shared" si="176"/>
        <v>0</v>
      </c>
      <c r="X818" s="12">
        <f t="shared" si="177"/>
        <v>0</v>
      </c>
      <c r="Y818" s="12">
        <f t="shared" si="178"/>
        <v>0</v>
      </c>
      <c r="Z818" s="12">
        <f t="shared" si="179"/>
        <v>0</v>
      </c>
      <c r="AA818" s="12">
        <f t="shared" si="182"/>
        <v>0</v>
      </c>
      <c r="AB818" s="12" t="str">
        <f t="shared" si="171"/>
        <v>00</v>
      </c>
      <c r="AC818" s="85" t="e">
        <f>VLOOKUP(AB818,'AMI Ref (2)'!T:U,2,FALSE)</f>
        <v>#N/A</v>
      </c>
      <c r="AD818" s="86"/>
      <c r="AE818" s="77">
        <f>IF(AND($D818=0,$J818="Oil"),'AMI Ref (2)'!$K$5,IF(AND($D818=0,$J818="Gas"),'AMI Ref (2)'!$L$5,IF(AND($D818=0,$J818="Electric"),'AMI Ref (2)'!$M$5,IF(AND($D818=0,$J818="N/A"),0,0))))</f>
        <v>0</v>
      </c>
      <c r="AF818" s="77">
        <f>IF(AND($D818=1,$J818="Oil"),'AMI Ref (2)'!$K$6,IF(AND($D818=1,$J818="Gas"),'AMI Ref (2)'!$L$6,IF(AND($D818=1,$J818="Electric"),'AMI Ref (2)'!$M$6,IF(AND($D818=1,$J818="N/A"),0,0))))</f>
        <v>0</v>
      </c>
      <c r="AG818" s="77">
        <f>IF(AND($D818=2,$J818="Oil"),'AMI Ref (2)'!$K$7,IF(AND($D818=2,$J818="Gas"),'AMI Ref (2)'!$L$7,IF(AND($D818=2,$J818="Electric"),'AMI Ref (2)'!$M$7,IF(AND($D818=2,$J818="N/A"),0,0))))</f>
        <v>0</v>
      </c>
      <c r="AH818" s="77">
        <f>IF(AND($D818=3,$J818="Oil"),'AMI Ref (2)'!$K$8,IF(AND($D818=3,$J818="Gas"),'AMI Ref (2)'!$L$8,IF(AND($D818=3,$J818="Electric"),'AMI Ref (2)'!$M$8,IF(AND($D818=3,$J818="N/A"),0,0))))</f>
        <v>0</v>
      </c>
      <c r="AI818" s="77">
        <f>IF(AND($D818=4,$J818="Oil"),'AMI Ref (2)'!$K$9,IF(AND($D818=4,$J818="Gas"),'AMI Ref (2)'!$L$9,IF(AND($D818=4,$J818="Electric"),'AMI Ref (2)'!$M$9,IF(AND($D818=4,$J818="N/A"),0,0))))</f>
        <v>0</v>
      </c>
      <c r="AJ818" s="77">
        <f>IF(AND($D818=5,$J818="Oil"),'AMI Ref (2)'!$K$10,IF(AND($D818=5,$J818="Gas"),'AMI Ref (2)'!$L$10,IF(AND($D818=5,$J818="Electric"),'AMI Ref (2)'!$M$10,IF(AND($D818=5,$J818="N/A"),0,0))))</f>
        <v>0</v>
      </c>
      <c r="AK818" s="42"/>
      <c r="AL818" s="77">
        <f>IF(AND($D818=0,$K818="Oil"),'AMI Ref (2)'!$N$5,IF(AND($D818=0,$K818="Gas"),'AMI Ref (2)'!$O$5,IF(AND($D818=0,$K818="Electric"),'AMI Ref (2)'!$P$5,IF(AND($D818=0,$K818="N/A"),0,0))))</f>
        <v>0</v>
      </c>
      <c r="AM818" s="77">
        <f>IF(AND($D818=1,$K818="Oil"),'AMI Ref (2)'!$N$6,IF(AND($D818=1,$K818="Gas"),'AMI Ref (2)'!$O$6,IF(AND($D818=1,$K818="Electric"),'AMI Ref (2)'!$P$6,IF(AND($D818=1,$K818="N/A"),0,0))))</f>
        <v>0</v>
      </c>
      <c r="AN818" s="77">
        <f>IF(AND($D818=2,$K818="Oil"),'AMI Ref (2)'!$N$7,IF(AND($D818=2,$K818="Gas"),'AMI Ref (2)'!$O$7,IF(AND($D818=2,$K818="Electric"),'AMI Ref (2)'!$P$7,IF(AND($D818=2,$K818="N/A"),0,0))))</f>
        <v>0</v>
      </c>
      <c r="AO818" s="77">
        <f>IF(AND($D818=3,$K818="Oil"),'AMI Ref (2)'!$N$8,IF(AND($D818=3,$K818="Gas"),'AMI Ref (2)'!$O$8,IF(AND($D818=3,$K818="Electric"),'AMI Ref (2)'!$P$8,IF(AND($D818=3,$K818="N/A"),0,0))))</f>
        <v>0</v>
      </c>
      <c r="AP818" s="77">
        <f>IF(AND($D818=4,$K818="Oil"),'AMI Ref (2)'!$N$9,IF(AND($D818=4,$K818="Gas"),'AMI Ref (2)'!$O$9,IF(AND($D818=4,$K818="Electric"),'AMI Ref (2)'!$P$9,IF(AND($D818=4,$K818="N/A"),0,0))))</f>
        <v>0</v>
      </c>
      <c r="AQ818" s="77">
        <f>IF(AND($D818=5,$K818="Oil"),'AMI Ref (2)'!$N$10,IF(AND($D818=5,$K818="Gas"),'AMI Ref (2)'!$O$10,IF(AND($D818=5,$K818="Electric"),'AMI Ref (2)'!$P$10,IF(AND($D818=5,$K818="N/A"),0,0))))</f>
        <v>0</v>
      </c>
      <c r="AR818" s="86">
        <f t="shared" si="180"/>
        <v>0</v>
      </c>
      <c r="AS818" s="87" t="e">
        <f t="shared" si="181"/>
        <v>#N/A</v>
      </c>
    </row>
    <row r="819" spans="1:45" x14ac:dyDescent="0.2">
      <c r="A819" s="68">
        <v>817</v>
      </c>
      <c r="B819" s="79">
        <f>Input!E834</f>
        <v>0</v>
      </c>
      <c r="C819" s="79">
        <f>Input!F834</f>
        <v>0</v>
      </c>
      <c r="D819" s="79">
        <f>Input!G834</f>
        <v>0</v>
      </c>
      <c r="E819" s="79">
        <f>Input!H834</f>
        <v>0</v>
      </c>
      <c r="F819" s="80">
        <f>Input!I834</f>
        <v>0</v>
      </c>
      <c r="G819" s="80">
        <f>Input!J834</f>
        <v>0</v>
      </c>
      <c r="H819" s="79">
        <f>Input!K834</f>
        <v>0</v>
      </c>
      <c r="I819" s="79">
        <f>Input!L834</f>
        <v>0</v>
      </c>
      <c r="J819" s="79">
        <f>Input!M834</f>
        <v>0</v>
      </c>
      <c r="K819" s="79">
        <f>Input!N834</f>
        <v>0</v>
      </c>
      <c r="L819" s="79">
        <f>Input!O834</f>
        <v>0</v>
      </c>
      <c r="M819" s="81" t="str">
        <f t="shared" si="172"/>
        <v/>
      </c>
      <c r="N819" s="82">
        <f t="shared" si="173"/>
        <v>0</v>
      </c>
      <c r="O819" s="83">
        <f>Input!C834</f>
        <v>0</v>
      </c>
      <c r="P819" s="83"/>
      <c r="R819" s="11">
        <f t="shared" si="169"/>
        <v>0</v>
      </c>
      <c r="S819" s="15" t="str">
        <f t="shared" si="170"/>
        <v xml:space="preserve"> </v>
      </c>
      <c r="T819" s="15"/>
      <c r="U819" s="12">
        <f t="shared" si="174"/>
        <v>0</v>
      </c>
      <c r="V819" s="12">
        <f t="shared" si="175"/>
        <v>0</v>
      </c>
      <c r="W819" s="12">
        <f t="shared" si="176"/>
        <v>0</v>
      </c>
      <c r="X819" s="12">
        <f t="shared" si="177"/>
        <v>0</v>
      </c>
      <c r="Y819" s="12">
        <f t="shared" si="178"/>
        <v>0</v>
      </c>
      <c r="Z819" s="12">
        <f t="shared" si="179"/>
        <v>0</v>
      </c>
      <c r="AA819" s="12">
        <f t="shared" si="182"/>
        <v>0</v>
      </c>
      <c r="AB819" s="12" t="str">
        <f t="shared" si="171"/>
        <v>00</v>
      </c>
      <c r="AC819" s="85" t="e">
        <f>VLOOKUP(AB819,'AMI Ref (2)'!T:U,2,FALSE)</f>
        <v>#N/A</v>
      </c>
      <c r="AD819" s="86"/>
      <c r="AE819" s="77">
        <f>IF(AND($D819=0,$J819="Oil"),'AMI Ref (2)'!$K$5,IF(AND($D819=0,$J819="Gas"),'AMI Ref (2)'!$L$5,IF(AND($D819=0,$J819="Electric"),'AMI Ref (2)'!$M$5,IF(AND($D819=0,$J819="N/A"),0,0))))</f>
        <v>0</v>
      </c>
      <c r="AF819" s="77">
        <f>IF(AND($D819=1,$J819="Oil"),'AMI Ref (2)'!$K$6,IF(AND($D819=1,$J819="Gas"),'AMI Ref (2)'!$L$6,IF(AND($D819=1,$J819="Electric"),'AMI Ref (2)'!$M$6,IF(AND($D819=1,$J819="N/A"),0,0))))</f>
        <v>0</v>
      </c>
      <c r="AG819" s="77">
        <f>IF(AND($D819=2,$J819="Oil"),'AMI Ref (2)'!$K$7,IF(AND($D819=2,$J819="Gas"),'AMI Ref (2)'!$L$7,IF(AND($D819=2,$J819="Electric"),'AMI Ref (2)'!$M$7,IF(AND($D819=2,$J819="N/A"),0,0))))</f>
        <v>0</v>
      </c>
      <c r="AH819" s="77">
        <f>IF(AND($D819=3,$J819="Oil"),'AMI Ref (2)'!$K$8,IF(AND($D819=3,$J819="Gas"),'AMI Ref (2)'!$L$8,IF(AND($D819=3,$J819="Electric"),'AMI Ref (2)'!$M$8,IF(AND($D819=3,$J819="N/A"),0,0))))</f>
        <v>0</v>
      </c>
      <c r="AI819" s="77">
        <f>IF(AND($D819=4,$J819="Oil"),'AMI Ref (2)'!$K$9,IF(AND($D819=4,$J819="Gas"),'AMI Ref (2)'!$L$9,IF(AND($D819=4,$J819="Electric"),'AMI Ref (2)'!$M$9,IF(AND($D819=4,$J819="N/A"),0,0))))</f>
        <v>0</v>
      </c>
      <c r="AJ819" s="77">
        <f>IF(AND($D819=5,$J819="Oil"),'AMI Ref (2)'!$K$10,IF(AND($D819=5,$J819="Gas"),'AMI Ref (2)'!$L$10,IF(AND($D819=5,$J819="Electric"),'AMI Ref (2)'!$M$10,IF(AND($D819=5,$J819="N/A"),0,0))))</f>
        <v>0</v>
      </c>
      <c r="AK819" s="42"/>
      <c r="AL819" s="77">
        <f>IF(AND($D819=0,$K819="Oil"),'AMI Ref (2)'!$N$5,IF(AND($D819=0,$K819="Gas"),'AMI Ref (2)'!$O$5,IF(AND($D819=0,$K819="Electric"),'AMI Ref (2)'!$P$5,IF(AND($D819=0,$K819="N/A"),0,0))))</f>
        <v>0</v>
      </c>
      <c r="AM819" s="77">
        <f>IF(AND($D819=1,$K819="Oil"),'AMI Ref (2)'!$N$6,IF(AND($D819=1,$K819="Gas"),'AMI Ref (2)'!$O$6,IF(AND($D819=1,$K819="Electric"),'AMI Ref (2)'!$P$6,IF(AND($D819=1,$K819="N/A"),0,0))))</f>
        <v>0</v>
      </c>
      <c r="AN819" s="77">
        <f>IF(AND($D819=2,$K819="Oil"),'AMI Ref (2)'!$N$7,IF(AND($D819=2,$K819="Gas"),'AMI Ref (2)'!$O$7,IF(AND($D819=2,$K819="Electric"),'AMI Ref (2)'!$P$7,IF(AND($D819=2,$K819="N/A"),0,0))))</f>
        <v>0</v>
      </c>
      <c r="AO819" s="77">
        <f>IF(AND($D819=3,$K819="Oil"),'AMI Ref (2)'!$N$8,IF(AND($D819=3,$K819="Gas"),'AMI Ref (2)'!$O$8,IF(AND($D819=3,$K819="Electric"),'AMI Ref (2)'!$P$8,IF(AND($D819=3,$K819="N/A"),0,0))))</f>
        <v>0</v>
      </c>
      <c r="AP819" s="77">
        <f>IF(AND($D819=4,$K819="Oil"),'AMI Ref (2)'!$N$9,IF(AND($D819=4,$K819="Gas"),'AMI Ref (2)'!$O$9,IF(AND($D819=4,$K819="Electric"),'AMI Ref (2)'!$P$9,IF(AND($D819=4,$K819="N/A"),0,0))))</f>
        <v>0</v>
      </c>
      <c r="AQ819" s="77">
        <f>IF(AND($D819=5,$K819="Oil"),'AMI Ref (2)'!$N$10,IF(AND($D819=5,$K819="Gas"),'AMI Ref (2)'!$O$10,IF(AND($D819=5,$K819="Electric"),'AMI Ref (2)'!$P$10,IF(AND($D819=5,$K819="N/A"),0,0))))</f>
        <v>0</v>
      </c>
      <c r="AR819" s="86">
        <f t="shared" si="180"/>
        <v>0</v>
      </c>
      <c r="AS819" s="87" t="e">
        <f t="shared" si="181"/>
        <v>#N/A</v>
      </c>
    </row>
    <row r="820" spans="1:45" x14ac:dyDescent="0.2">
      <c r="A820" s="68">
        <v>818</v>
      </c>
      <c r="B820" s="79">
        <f>Input!E835</f>
        <v>0</v>
      </c>
      <c r="C820" s="79">
        <f>Input!F835</f>
        <v>0</v>
      </c>
      <c r="D820" s="79">
        <f>Input!G835</f>
        <v>0</v>
      </c>
      <c r="E820" s="79">
        <f>Input!H835</f>
        <v>0</v>
      </c>
      <c r="F820" s="80">
        <f>Input!I835</f>
        <v>0</v>
      </c>
      <c r="G820" s="80">
        <f>Input!J835</f>
        <v>0</v>
      </c>
      <c r="H820" s="79">
        <f>Input!K835</f>
        <v>0</v>
      </c>
      <c r="I820" s="79">
        <f>Input!L835</f>
        <v>0</v>
      </c>
      <c r="J820" s="79">
        <f>Input!M835</f>
        <v>0</v>
      </c>
      <c r="K820" s="79">
        <f>Input!N835</f>
        <v>0</v>
      </c>
      <c r="L820" s="79">
        <f>Input!O835</f>
        <v>0</v>
      </c>
      <c r="M820" s="81" t="str">
        <f t="shared" si="172"/>
        <v/>
      </c>
      <c r="N820" s="82">
        <f t="shared" si="173"/>
        <v>0</v>
      </c>
      <c r="O820" s="83">
        <f>Input!C835</f>
        <v>0</v>
      </c>
      <c r="P820" s="83"/>
      <c r="R820" s="11">
        <f t="shared" si="169"/>
        <v>0</v>
      </c>
      <c r="S820" s="15" t="str">
        <f t="shared" si="170"/>
        <v xml:space="preserve"> </v>
      </c>
      <c r="T820" s="15"/>
      <c r="U820" s="12">
        <f t="shared" si="174"/>
        <v>0</v>
      </c>
      <c r="V820" s="12">
        <f t="shared" si="175"/>
        <v>0</v>
      </c>
      <c r="W820" s="12">
        <f t="shared" si="176"/>
        <v>0</v>
      </c>
      <c r="X820" s="12">
        <f t="shared" si="177"/>
        <v>0</v>
      </c>
      <c r="Y820" s="12">
        <f t="shared" si="178"/>
        <v>0</v>
      </c>
      <c r="Z820" s="12">
        <f t="shared" si="179"/>
        <v>0</v>
      </c>
      <c r="AA820" s="12">
        <f t="shared" si="182"/>
        <v>0</v>
      </c>
      <c r="AB820" s="12" t="str">
        <f t="shared" si="171"/>
        <v>00</v>
      </c>
      <c r="AC820" s="85" t="e">
        <f>VLOOKUP(AB820,'AMI Ref (2)'!T:U,2,FALSE)</f>
        <v>#N/A</v>
      </c>
      <c r="AD820" s="86"/>
      <c r="AE820" s="77">
        <f>IF(AND($D820=0,$J820="Oil"),'AMI Ref (2)'!$K$5,IF(AND($D820=0,$J820="Gas"),'AMI Ref (2)'!$L$5,IF(AND($D820=0,$J820="Electric"),'AMI Ref (2)'!$M$5,IF(AND($D820=0,$J820="N/A"),0,0))))</f>
        <v>0</v>
      </c>
      <c r="AF820" s="77">
        <f>IF(AND($D820=1,$J820="Oil"),'AMI Ref (2)'!$K$6,IF(AND($D820=1,$J820="Gas"),'AMI Ref (2)'!$L$6,IF(AND($D820=1,$J820="Electric"),'AMI Ref (2)'!$M$6,IF(AND($D820=1,$J820="N/A"),0,0))))</f>
        <v>0</v>
      </c>
      <c r="AG820" s="77">
        <f>IF(AND($D820=2,$J820="Oil"),'AMI Ref (2)'!$K$7,IF(AND($D820=2,$J820="Gas"),'AMI Ref (2)'!$L$7,IF(AND($D820=2,$J820="Electric"),'AMI Ref (2)'!$M$7,IF(AND($D820=2,$J820="N/A"),0,0))))</f>
        <v>0</v>
      </c>
      <c r="AH820" s="77">
        <f>IF(AND($D820=3,$J820="Oil"),'AMI Ref (2)'!$K$8,IF(AND($D820=3,$J820="Gas"),'AMI Ref (2)'!$L$8,IF(AND($D820=3,$J820="Electric"),'AMI Ref (2)'!$M$8,IF(AND($D820=3,$J820="N/A"),0,0))))</f>
        <v>0</v>
      </c>
      <c r="AI820" s="77">
        <f>IF(AND($D820=4,$J820="Oil"),'AMI Ref (2)'!$K$9,IF(AND($D820=4,$J820="Gas"),'AMI Ref (2)'!$L$9,IF(AND($D820=4,$J820="Electric"),'AMI Ref (2)'!$M$9,IF(AND($D820=4,$J820="N/A"),0,0))))</f>
        <v>0</v>
      </c>
      <c r="AJ820" s="77">
        <f>IF(AND($D820=5,$J820="Oil"),'AMI Ref (2)'!$K$10,IF(AND($D820=5,$J820="Gas"),'AMI Ref (2)'!$L$10,IF(AND($D820=5,$J820="Electric"),'AMI Ref (2)'!$M$10,IF(AND($D820=5,$J820="N/A"),0,0))))</f>
        <v>0</v>
      </c>
      <c r="AK820" s="42"/>
      <c r="AL820" s="77">
        <f>IF(AND($D820=0,$K820="Oil"),'AMI Ref (2)'!$N$5,IF(AND($D820=0,$K820="Gas"),'AMI Ref (2)'!$O$5,IF(AND($D820=0,$K820="Electric"),'AMI Ref (2)'!$P$5,IF(AND($D820=0,$K820="N/A"),0,0))))</f>
        <v>0</v>
      </c>
      <c r="AM820" s="77">
        <f>IF(AND($D820=1,$K820="Oil"),'AMI Ref (2)'!$N$6,IF(AND($D820=1,$K820="Gas"),'AMI Ref (2)'!$O$6,IF(AND($D820=1,$K820="Electric"),'AMI Ref (2)'!$P$6,IF(AND($D820=1,$K820="N/A"),0,0))))</f>
        <v>0</v>
      </c>
      <c r="AN820" s="77">
        <f>IF(AND($D820=2,$K820="Oil"),'AMI Ref (2)'!$N$7,IF(AND($D820=2,$K820="Gas"),'AMI Ref (2)'!$O$7,IF(AND($D820=2,$K820="Electric"),'AMI Ref (2)'!$P$7,IF(AND($D820=2,$K820="N/A"),0,0))))</f>
        <v>0</v>
      </c>
      <c r="AO820" s="77">
        <f>IF(AND($D820=3,$K820="Oil"),'AMI Ref (2)'!$N$8,IF(AND($D820=3,$K820="Gas"),'AMI Ref (2)'!$O$8,IF(AND($D820=3,$K820="Electric"),'AMI Ref (2)'!$P$8,IF(AND($D820=3,$K820="N/A"),0,0))))</f>
        <v>0</v>
      </c>
      <c r="AP820" s="77">
        <f>IF(AND($D820=4,$K820="Oil"),'AMI Ref (2)'!$N$9,IF(AND($D820=4,$K820="Gas"),'AMI Ref (2)'!$O$9,IF(AND($D820=4,$K820="Electric"),'AMI Ref (2)'!$P$9,IF(AND($D820=4,$K820="N/A"),0,0))))</f>
        <v>0</v>
      </c>
      <c r="AQ820" s="77">
        <f>IF(AND($D820=5,$K820="Oil"),'AMI Ref (2)'!$N$10,IF(AND($D820=5,$K820="Gas"),'AMI Ref (2)'!$O$10,IF(AND($D820=5,$K820="Electric"),'AMI Ref (2)'!$P$10,IF(AND($D820=5,$K820="N/A"),0,0))))</f>
        <v>0</v>
      </c>
      <c r="AR820" s="86">
        <f t="shared" si="180"/>
        <v>0</v>
      </c>
      <c r="AS820" s="87" t="e">
        <f t="shared" si="181"/>
        <v>#N/A</v>
      </c>
    </row>
    <row r="821" spans="1:45" x14ac:dyDescent="0.2">
      <c r="A821" s="68">
        <v>819</v>
      </c>
      <c r="B821" s="79">
        <f>Input!E836</f>
        <v>0</v>
      </c>
      <c r="C821" s="79">
        <f>Input!F836</f>
        <v>0</v>
      </c>
      <c r="D821" s="79">
        <f>Input!G836</f>
        <v>0</v>
      </c>
      <c r="E821" s="79">
        <f>Input!H836</f>
        <v>0</v>
      </c>
      <c r="F821" s="80">
        <f>Input!I836</f>
        <v>0</v>
      </c>
      <c r="G821" s="80">
        <f>Input!J836</f>
        <v>0</v>
      </c>
      <c r="H821" s="79">
        <f>Input!K836</f>
        <v>0</v>
      </c>
      <c r="I821" s="79">
        <f>Input!L836</f>
        <v>0</v>
      </c>
      <c r="J821" s="79">
        <f>Input!M836</f>
        <v>0</v>
      </c>
      <c r="K821" s="79">
        <f>Input!N836</f>
        <v>0</v>
      </c>
      <c r="L821" s="79">
        <f>Input!O836</f>
        <v>0</v>
      </c>
      <c r="M821" s="81" t="str">
        <f t="shared" si="172"/>
        <v/>
      </c>
      <c r="N821" s="82">
        <f t="shared" si="173"/>
        <v>0</v>
      </c>
      <c r="O821" s="83">
        <f>Input!C836</f>
        <v>0</v>
      </c>
      <c r="P821" s="83"/>
      <c r="R821" s="11">
        <f t="shared" si="169"/>
        <v>0</v>
      </c>
      <c r="S821" s="15" t="str">
        <f t="shared" si="170"/>
        <v xml:space="preserve"> </v>
      </c>
      <c r="T821" s="15"/>
      <c r="U821" s="12">
        <f t="shared" si="174"/>
        <v>0</v>
      </c>
      <c r="V821" s="12">
        <f t="shared" si="175"/>
        <v>0</v>
      </c>
      <c r="W821" s="12">
        <f t="shared" si="176"/>
        <v>0</v>
      </c>
      <c r="X821" s="12">
        <f t="shared" si="177"/>
        <v>0</v>
      </c>
      <c r="Y821" s="12">
        <f t="shared" si="178"/>
        <v>0</v>
      </c>
      <c r="Z821" s="12">
        <f t="shared" si="179"/>
        <v>0</v>
      </c>
      <c r="AA821" s="12">
        <f t="shared" si="182"/>
        <v>0</v>
      </c>
      <c r="AB821" s="12" t="str">
        <f t="shared" si="171"/>
        <v>00</v>
      </c>
      <c r="AC821" s="85" t="e">
        <f>VLOOKUP(AB821,'AMI Ref (2)'!T:U,2,FALSE)</f>
        <v>#N/A</v>
      </c>
      <c r="AD821" s="86"/>
      <c r="AE821" s="77">
        <f>IF(AND($D821=0,$J821="Oil"),'AMI Ref (2)'!$K$5,IF(AND($D821=0,$J821="Gas"),'AMI Ref (2)'!$L$5,IF(AND($D821=0,$J821="Electric"),'AMI Ref (2)'!$M$5,IF(AND($D821=0,$J821="N/A"),0,0))))</f>
        <v>0</v>
      </c>
      <c r="AF821" s="77">
        <f>IF(AND($D821=1,$J821="Oil"),'AMI Ref (2)'!$K$6,IF(AND($D821=1,$J821="Gas"),'AMI Ref (2)'!$L$6,IF(AND($D821=1,$J821="Electric"),'AMI Ref (2)'!$M$6,IF(AND($D821=1,$J821="N/A"),0,0))))</f>
        <v>0</v>
      </c>
      <c r="AG821" s="77">
        <f>IF(AND($D821=2,$J821="Oil"),'AMI Ref (2)'!$K$7,IF(AND($D821=2,$J821="Gas"),'AMI Ref (2)'!$L$7,IF(AND($D821=2,$J821="Electric"),'AMI Ref (2)'!$M$7,IF(AND($D821=2,$J821="N/A"),0,0))))</f>
        <v>0</v>
      </c>
      <c r="AH821" s="77">
        <f>IF(AND($D821=3,$J821="Oil"),'AMI Ref (2)'!$K$8,IF(AND($D821=3,$J821="Gas"),'AMI Ref (2)'!$L$8,IF(AND($D821=3,$J821="Electric"),'AMI Ref (2)'!$M$8,IF(AND($D821=3,$J821="N/A"),0,0))))</f>
        <v>0</v>
      </c>
      <c r="AI821" s="77">
        <f>IF(AND($D821=4,$J821="Oil"),'AMI Ref (2)'!$K$9,IF(AND($D821=4,$J821="Gas"),'AMI Ref (2)'!$L$9,IF(AND($D821=4,$J821="Electric"),'AMI Ref (2)'!$M$9,IF(AND($D821=4,$J821="N/A"),0,0))))</f>
        <v>0</v>
      </c>
      <c r="AJ821" s="77">
        <f>IF(AND($D821=5,$J821="Oil"),'AMI Ref (2)'!$K$10,IF(AND($D821=5,$J821="Gas"),'AMI Ref (2)'!$L$10,IF(AND($D821=5,$J821="Electric"),'AMI Ref (2)'!$M$10,IF(AND($D821=5,$J821="N/A"),0,0))))</f>
        <v>0</v>
      </c>
      <c r="AK821" s="42"/>
      <c r="AL821" s="77">
        <f>IF(AND($D821=0,$K821="Oil"),'AMI Ref (2)'!$N$5,IF(AND($D821=0,$K821="Gas"),'AMI Ref (2)'!$O$5,IF(AND($D821=0,$K821="Electric"),'AMI Ref (2)'!$P$5,IF(AND($D821=0,$K821="N/A"),0,0))))</f>
        <v>0</v>
      </c>
      <c r="AM821" s="77">
        <f>IF(AND($D821=1,$K821="Oil"),'AMI Ref (2)'!$N$6,IF(AND($D821=1,$K821="Gas"),'AMI Ref (2)'!$O$6,IF(AND($D821=1,$K821="Electric"),'AMI Ref (2)'!$P$6,IF(AND($D821=1,$K821="N/A"),0,0))))</f>
        <v>0</v>
      </c>
      <c r="AN821" s="77">
        <f>IF(AND($D821=2,$K821="Oil"),'AMI Ref (2)'!$N$7,IF(AND($D821=2,$K821="Gas"),'AMI Ref (2)'!$O$7,IF(AND($D821=2,$K821="Electric"),'AMI Ref (2)'!$P$7,IF(AND($D821=2,$K821="N/A"),0,0))))</f>
        <v>0</v>
      </c>
      <c r="AO821" s="77">
        <f>IF(AND($D821=3,$K821="Oil"),'AMI Ref (2)'!$N$8,IF(AND($D821=3,$K821="Gas"),'AMI Ref (2)'!$O$8,IF(AND($D821=3,$K821="Electric"),'AMI Ref (2)'!$P$8,IF(AND($D821=3,$K821="N/A"),0,0))))</f>
        <v>0</v>
      </c>
      <c r="AP821" s="77">
        <f>IF(AND($D821=4,$K821="Oil"),'AMI Ref (2)'!$N$9,IF(AND($D821=4,$K821="Gas"),'AMI Ref (2)'!$O$9,IF(AND($D821=4,$K821="Electric"),'AMI Ref (2)'!$P$9,IF(AND($D821=4,$K821="N/A"),0,0))))</f>
        <v>0</v>
      </c>
      <c r="AQ821" s="77">
        <f>IF(AND($D821=5,$K821="Oil"),'AMI Ref (2)'!$N$10,IF(AND($D821=5,$K821="Gas"),'AMI Ref (2)'!$O$10,IF(AND($D821=5,$K821="Electric"),'AMI Ref (2)'!$P$10,IF(AND($D821=5,$K821="N/A"),0,0))))</f>
        <v>0</v>
      </c>
      <c r="AR821" s="86">
        <f t="shared" si="180"/>
        <v>0</v>
      </c>
      <c r="AS821" s="87" t="e">
        <f t="shared" si="181"/>
        <v>#N/A</v>
      </c>
    </row>
    <row r="822" spans="1:45" x14ac:dyDescent="0.2">
      <c r="A822" s="68">
        <v>820</v>
      </c>
      <c r="B822" s="79">
        <f>Input!E837</f>
        <v>0</v>
      </c>
      <c r="C822" s="79">
        <f>Input!F837</f>
        <v>0</v>
      </c>
      <c r="D822" s="79">
        <f>Input!G837</f>
        <v>0</v>
      </c>
      <c r="E822" s="79">
        <f>Input!H837</f>
        <v>0</v>
      </c>
      <c r="F822" s="80">
        <f>Input!I837</f>
        <v>0</v>
      </c>
      <c r="G822" s="80">
        <f>Input!J837</f>
        <v>0</v>
      </c>
      <c r="H822" s="79">
        <f>Input!K837</f>
        <v>0</v>
      </c>
      <c r="I822" s="79">
        <f>Input!L837</f>
        <v>0</v>
      </c>
      <c r="J822" s="79">
        <f>Input!M837</f>
        <v>0</v>
      </c>
      <c r="K822" s="79">
        <f>Input!N837</f>
        <v>0</v>
      </c>
      <c r="L822" s="79">
        <f>Input!O837</f>
        <v>0</v>
      </c>
      <c r="M822" s="81" t="str">
        <f t="shared" si="172"/>
        <v/>
      </c>
      <c r="N822" s="82">
        <f t="shared" si="173"/>
        <v>0</v>
      </c>
      <c r="O822" s="83">
        <f>Input!C837</f>
        <v>0</v>
      </c>
      <c r="P822" s="83"/>
      <c r="R822" s="11">
        <f t="shared" si="169"/>
        <v>0</v>
      </c>
      <c r="S822" s="15" t="str">
        <f t="shared" si="170"/>
        <v xml:space="preserve"> </v>
      </c>
      <c r="T822" s="15"/>
      <c r="U822" s="12">
        <f t="shared" si="174"/>
        <v>0</v>
      </c>
      <c r="V822" s="12">
        <f t="shared" si="175"/>
        <v>0</v>
      </c>
      <c r="W822" s="12">
        <f t="shared" si="176"/>
        <v>0</v>
      </c>
      <c r="X822" s="12">
        <f t="shared" si="177"/>
        <v>0</v>
      </c>
      <c r="Y822" s="12">
        <f t="shared" si="178"/>
        <v>0</v>
      </c>
      <c r="Z822" s="12">
        <f t="shared" si="179"/>
        <v>0</v>
      </c>
      <c r="AA822" s="12">
        <f t="shared" si="182"/>
        <v>0</v>
      </c>
      <c r="AB822" s="12" t="str">
        <f t="shared" si="171"/>
        <v>00</v>
      </c>
      <c r="AC822" s="85" t="e">
        <f>VLOOKUP(AB822,'AMI Ref (2)'!T:U,2,FALSE)</f>
        <v>#N/A</v>
      </c>
      <c r="AD822" s="86"/>
      <c r="AE822" s="77">
        <f>IF(AND($D822=0,$J822="Oil"),'AMI Ref (2)'!$K$5,IF(AND($D822=0,$J822="Gas"),'AMI Ref (2)'!$L$5,IF(AND($D822=0,$J822="Electric"),'AMI Ref (2)'!$M$5,IF(AND($D822=0,$J822="N/A"),0,0))))</f>
        <v>0</v>
      </c>
      <c r="AF822" s="77">
        <f>IF(AND($D822=1,$J822="Oil"),'AMI Ref (2)'!$K$6,IF(AND($D822=1,$J822="Gas"),'AMI Ref (2)'!$L$6,IF(AND($D822=1,$J822="Electric"),'AMI Ref (2)'!$M$6,IF(AND($D822=1,$J822="N/A"),0,0))))</f>
        <v>0</v>
      </c>
      <c r="AG822" s="77">
        <f>IF(AND($D822=2,$J822="Oil"),'AMI Ref (2)'!$K$7,IF(AND($D822=2,$J822="Gas"),'AMI Ref (2)'!$L$7,IF(AND($D822=2,$J822="Electric"),'AMI Ref (2)'!$M$7,IF(AND($D822=2,$J822="N/A"),0,0))))</f>
        <v>0</v>
      </c>
      <c r="AH822" s="77">
        <f>IF(AND($D822=3,$J822="Oil"),'AMI Ref (2)'!$K$8,IF(AND($D822=3,$J822="Gas"),'AMI Ref (2)'!$L$8,IF(AND($D822=3,$J822="Electric"),'AMI Ref (2)'!$M$8,IF(AND($D822=3,$J822="N/A"),0,0))))</f>
        <v>0</v>
      </c>
      <c r="AI822" s="77">
        <f>IF(AND($D822=4,$J822="Oil"),'AMI Ref (2)'!$K$9,IF(AND($D822=4,$J822="Gas"),'AMI Ref (2)'!$L$9,IF(AND($D822=4,$J822="Electric"),'AMI Ref (2)'!$M$9,IF(AND($D822=4,$J822="N/A"),0,0))))</f>
        <v>0</v>
      </c>
      <c r="AJ822" s="77">
        <f>IF(AND($D822=5,$J822="Oil"),'AMI Ref (2)'!$K$10,IF(AND($D822=5,$J822="Gas"),'AMI Ref (2)'!$L$10,IF(AND($D822=5,$J822="Electric"),'AMI Ref (2)'!$M$10,IF(AND($D822=5,$J822="N/A"),0,0))))</f>
        <v>0</v>
      </c>
      <c r="AK822" s="42"/>
      <c r="AL822" s="77">
        <f>IF(AND($D822=0,$K822="Oil"),'AMI Ref (2)'!$N$5,IF(AND($D822=0,$K822="Gas"),'AMI Ref (2)'!$O$5,IF(AND($D822=0,$K822="Electric"),'AMI Ref (2)'!$P$5,IF(AND($D822=0,$K822="N/A"),0,0))))</f>
        <v>0</v>
      </c>
      <c r="AM822" s="77">
        <f>IF(AND($D822=1,$K822="Oil"),'AMI Ref (2)'!$N$6,IF(AND($D822=1,$K822="Gas"),'AMI Ref (2)'!$O$6,IF(AND($D822=1,$K822="Electric"),'AMI Ref (2)'!$P$6,IF(AND($D822=1,$K822="N/A"),0,0))))</f>
        <v>0</v>
      </c>
      <c r="AN822" s="77">
        <f>IF(AND($D822=2,$K822="Oil"),'AMI Ref (2)'!$N$7,IF(AND($D822=2,$K822="Gas"),'AMI Ref (2)'!$O$7,IF(AND($D822=2,$K822="Electric"),'AMI Ref (2)'!$P$7,IF(AND($D822=2,$K822="N/A"),0,0))))</f>
        <v>0</v>
      </c>
      <c r="AO822" s="77">
        <f>IF(AND($D822=3,$K822="Oil"),'AMI Ref (2)'!$N$8,IF(AND($D822=3,$K822="Gas"),'AMI Ref (2)'!$O$8,IF(AND($D822=3,$K822="Electric"),'AMI Ref (2)'!$P$8,IF(AND($D822=3,$K822="N/A"),0,0))))</f>
        <v>0</v>
      </c>
      <c r="AP822" s="77">
        <f>IF(AND($D822=4,$K822="Oil"),'AMI Ref (2)'!$N$9,IF(AND($D822=4,$K822="Gas"),'AMI Ref (2)'!$O$9,IF(AND($D822=4,$K822="Electric"),'AMI Ref (2)'!$P$9,IF(AND($D822=4,$K822="N/A"),0,0))))</f>
        <v>0</v>
      </c>
      <c r="AQ822" s="77">
        <f>IF(AND($D822=5,$K822="Oil"),'AMI Ref (2)'!$N$10,IF(AND($D822=5,$K822="Gas"),'AMI Ref (2)'!$O$10,IF(AND($D822=5,$K822="Electric"),'AMI Ref (2)'!$P$10,IF(AND($D822=5,$K822="N/A"),0,0))))</f>
        <v>0</v>
      </c>
      <c r="AR822" s="86">
        <f t="shared" si="180"/>
        <v>0</v>
      </c>
      <c r="AS822" s="87" t="e">
        <f t="shared" si="181"/>
        <v>#N/A</v>
      </c>
    </row>
    <row r="823" spans="1:45" x14ac:dyDescent="0.2">
      <c r="A823" s="68">
        <v>821</v>
      </c>
      <c r="B823" s="79">
        <f>Input!E838</f>
        <v>0</v>
      </c>
      <c r="C823" s="79">
        <f>Input!F838</f>
        <v>0</v>
      </c>
      <c r="D823" s="79">
        <f>Input!G838</f>
        <v>0</v>
      </c>
      <c r="E823" s="79">
        <f>Input!H838</f>
        <v>0</v>
      </c>
      <c r="F823" s="80">
        <f>Input!I838</f>
        <v>0</v>
      </c>
      <c r="G823" s="80">
        <f>Input!J838</f>
        <v>0</v>
      </c>
      <c r="H823" s="79">
        <f>Input!K838</f>
        <v>0</v>
      </c>
      <c r="I823" s="79">
        <f>Input!L838</f>
        <v>0</v>
      </c>
      <c r="J823" s="79">
        <f>Input!M838</f>
        <v>0</v>
      </c>
      <c r="K823" s="79">
        <f>Input!N838</f>
        <v>0</v>
      </c>
      <c r="L823" s="79">
        <f>Input!O838</f>
        <v>0</v>
      </c>
      <c r="M823" s="81" t="str">
        <f t="shared" si="172"/>
        <v/>
      </c>
      <c r="N823" s="82">
        <f t="shared" si="173"/>
        <v>0</v>
      </c>
      <c r="O823" s="83">
        <f>Input!C838</f>
        <v>0</v>
      </c>
      <c r="P823" s="83"/>
      <c r="R823" s="11">
        <f t="shared" si="169"/>
        <v>0</v>
      </c>
      <c r="S823" s="15" t="str">
        <f t="shared" si="170"/>
        <v xml:space="preserve"> </v>
      </c>
      <c r="T823" s="15"/>
      <c r="U823" s="12">
        <f t="shared" si="174"/>
        <v>0</v>
      </c>
      <c r="V823" s="12">
        <f t="shared" si="175"/>
        <v>0</v>
      </c>
      <c r="W823" s="12">
        <f t="shared" si="176"/>
        <v>0</v>
      </c>
      <c r="X823" s="12">
        <f t="shared" si="177"/>
        <v>0</v>
      </c>
      <c r="Y823" s="12">
        <f t="shared" si="178"/>
        <v>0</v>
      </c>
      <c r="Z823" s="12">
        <f t="shared" si="179"/>
        <v>0</v>
      </c>
      <c r="AA823" s="12">
        <f t="shared" si="182"/>
        <v>0</v>
      </c>
      <c r="AB823" s="12" t="str">
        <f t="shared" si="171"/>
        <v>00</v>
      </c>
      <c r="AC823" s="85" t="e">
        <f>VLOOKUP(AB823,'AMI Ref (2)'!T:U,2,FALSE)</f>
        <v>#N/A</v>
      </c>
      <c r="AD823" s="86"/>
      <c r="AE823" s="77">
        <f>IF(AND($D823=0,$J823="Oil"),'AMI Ref (2)'!$K$5,IF(AND($D823=0,$J823="Gas"),'AMI Ref (2)'!$L$5,IF(AND($D823=0,$J823="Electric"),'AMI Ref (2)'!$M$5,IF(AND($D823=0,$J823="N/A"),0,0))))</f>
        <v>0</v>
      </c>
      <c r="AF823" s="77">
        <f>IF(AND($D823=1,$J823="Oil"),'AMI Ref (2)'!$K$6,IF(AND($D823=1,$J823="Gas"),'AMI Ref (2)'!$L$6,IF(AND($D823=1,$J823="Electric"),'AMI Ref (2)'!$M$6,IF(AND($D823=1,$J823="N/A"),0,0))))</f>
        <v>0</v>
      </c>
      <c r="AG823" s="77">
        <f>IF(AND($D823=2,$J823="Oil"),'AMI Ref (2)'!$K$7,IF(AND($D823=2,$J823="Gas"),'AMI Ref (2)'!$L$7,IF(AND($D823=2,$J823="Electric"),'AMI Ref (2)'!$M$7,IF(AND($D823=2,$J823="N/A"),0,0))))</f>
        <v>0</v>
      </c>
      <c r="AH823" s="77">
        <f>IF(AND($D823=3,$J823="Oil"),'AMI Ref (2)'!$K$8,IF(AND($D823=3,$J823="Gas"),'AMI Ref (2)'!$L$8,IF(AND($D823=3,$J823="Electric"),'AMI Ref (2)'!$M$8,IF(AND($D823=3,$J823="N/A"),0,0))))</f>
        <v>0</v>
      </c>
      <c r="AI823" s="77">
        <f>IF(AND($D823=4,$J823="Oil"),'AMI Ref (2)'!$K$9,IF(AND($D823=4,$J823="Gas"),'AMI Ref (2)'!$L$9,IF(AND($D823=4,$J823="Electric"),'AMI Ref (2)'!$M$9,IF(AND($D823=4,$J823="N/A"),0,0))))</f>
        <v>0</v>
      </c>
      <c r="AJ823" s="77">
        <f>IF(AND($D823=5,$J823="Oil"),'AMI Ref (2)'!$K$10,IF(AND($D823=5,$J823="Gas"),'AMI Ref (2)'!$L$10,IF(AND($D823=5,$J823="Electric"),'AMI Ref (2)'!$M$10,IF(AND($D823=5,$J823="N/A"),0,0))))</f>
        <v>0</v>
      </c>
      <c r="AK823" s="42"/>
      <c r="AL823" s="77">
        <f>IF(AND($D823=0,$K823="Oil"),'AMI Ref (2)'!$N$5,IF(AND($D823=0,$K823="Gas"),'AMI Ref (2)'!$O$5,IF(AND($D823=0,$K823="Electric"),'AMI Ref (2)'!$P$5,IF(AND($D823=0,$K823="N/A"),0,0))))</f>
        <v>0</v>
      </c>
      <c r="AM823" s="77">
        <f>IF(AND($D823=1,$K823="Oil"),'AMI Ref (2)'!$N$6,IF(AND($D823=1,$K823="Gas"),'AMI Ref (2)'!$O$6,IF(AND($D823=1,$K823="Electric"),'AMI Ref (2)'!$P$6,IF(AND($D823=1,$K823="N/A"),0,0))))</f>
        <v>0</v>
      </c>
      <c r="AN823" s="77">
        <f>IF(AND($D823=2,$K823="Oil"),'AMI Ref (2)'!$N$7,IF(AND($D823=2,$K823="Gas"),'AMI Ref (2)'!$O$7,IF(AND($D823=2,$K823="Electric"),'AMI Ref (2)'!$P$7,IF(AND($D823=2,$K823="N/A"),0,0))))</f>
        <v>0</v>
      </c>
      <c r="AO823" s="77">
        <f>IF(AND($D823=3,$K823="Oil"),'AMI Ref (2)'!$N$8,IF(AND($D823=3,$K823="Gas"),'AMI Ref (2)'!$O$8,IF(AND($D823=3,$K823="Electric"),'AMI Ref (2)'!$P$8,IF(AND($D823=3,$K823="N/A"),0,0))))</f>
        <v>0</v>
      </c>
      <c r="AP823" s="77">
        <f>IF(AND($D823=4,$K823="Oil"),'AMI Ref (2)'!$N$9,IF(AND($D823=4,$K823="Gas"),'AMI Ref (2)'!$O$9,IF(AND($D823=4,$K823="Electric"),'AMI Ref (2)'!$P$9,IF(AND($D823=4,$K823="N/A"),0,0))))</f>
        <v>0</v>
      </c>
      <c r="AQ823" s="77">
        <f>IF(AND($D823=5,$K823="Oil"),'AMI Ref (2)'!$N$10,IF(AND($D823=5,$K823="Gas"),'AMI Ref (2)'!$O$10,IF(AND($D823=5,$K823="Electric"),'AMI Ref (2)'!$P$10,IF(AND($D823=5,$K823="N/A"),0,0))))</f>
        <v>0</v>
      </c>
      <c r="AR823" s="86">
        <f t="shared" si="180"/>
        <v>0</v>
      </c>
      <c r="AS823" s="87" t="e">
        <f t="shared" si="181"/>
        <v>#N/A</v>
      </c>
    </row>
    <row r="824" spans="1:45" x14ac:dyDescent="0.2">
      <c r="A824" s="68">
        <v>822</v>
      </c>
      <c r="B824" s="79">
        <f>Input!E839</f>
        <v>0</v>
      </c>
      <c r="C824" s="79">
        <f>Input!F839</f>
        <v>0</v>
      </c>
      <c r="D824" s="79">
        <f>Input!G839</f>
        <v>0</v>
      </c>
      <c r="E824" s="79">
        <f>Input!H839</f>
        <v>0</v>
      </c>
      <c r="F824" s="80">
        <f>Input!I839</f>
        <v>0</v>
      </c>
      <c r="G824" s="80">
        <f>Input!J839</f>
        <v>0</v>
      </c>
      <c r="H824" s="79">
        <f>Input!K839</f>
        <v>0</v>
      </c>
      <c r="I824" s="79">
        <f>Input!L839</f>
        <v>0</v>
      </c>
      <c r="J824" s="79">
        <f>Input!M839</f>
        <v>0</v>
      </c>
      <c r="K824" s="79">
        <f>Input!N839</f>
        <v>0</v>
      </c>
      <c r="L824" s="79">
        <f>Input!O839</f>
        <v>0</v>
      </c>
      <c r="M824" s="81" t="str">
        <f t="shared" si="172"/>
        <v/>
      </c>
      <c r="N824" s="82">
        <f t="shared" si="173"/>
        <v>0</v>
      </c>
      <c r="O824" s="83">
        <f>Input!C839</f>
        <v>0</v>
      </c>
      <c r="P824" s="83"/>
      <c r="R824" s="11">
        <f t="shared" si="169"/>
        <v>0</v>
      </c>
      <c r="S824" s="15" t="str">
        <f t="shared" si="170"/>
        <v xml:space="preserve"> </v>
      </c>
      <c r="T824" s="15"/>
      <c r="U824" s="12">
        <f t="shared" si="174"/>
        <v>0</v>
      </c>
      <c r="V824" s="12">
        <f t="shared" si="175"/>
        <v>0</v>
      </c>
      <c r="W824" s="12">
        <f t="shared" si="176"/>
        <v>0</v>
      </c>
      <c r="X824" s="12">
        <f t="shared" si="177"/>
        <v>0</v>
      </c>
      <c r="Y824" s="12">
        <f t="shared" si="178"/>
        <v>0</v>
      </c>
      <c r="Z824" s="12">
        <f t="shared" si="179"/>
        <v>0</v>
      </c>
      <c r="AA824" s="12">
        <f t="shared" si="182"/>
        <v>0</v>
      </c>
      <c r="AB824" s="12" t="str">
        <f t="shared" si="171"/>
        <v>00</v>
      </c>
      <c r="AC824" s="85" t="e">
        <f>VLOOKUP(AB824,'AMI Ref (2)'!T:U,2,FALSE)</f>
        <v>#N/A</v>
      </c>
      <c r="AD824" s="86"/>
      <c r="AE824" s="77">
        <f>IF(AND($D824=0,$J824="Oil"),'AMI Ref (2)'!$K$5,IF(AND($D824=0,$J824="Gas"),'AMI Ref (2)'!$L$5,IF(AND($D824=0,$J824="Electric"),'AMI Ref (2)'!$M$5,IF(AND($D824=0,$J824="N/A"),0,0))))</f>
        <v>0</v>
      </c>
      <c r="AF824" s="77">
        <f>IF(AND($D824=1,$J824="Oil"),'AMI Ref (2)'!$K$6,IF(AND($D824=1,$J824="Gas"),'AMI Ref (2)'!$L$6,IF(AND($D824=1,$J824="Electric"),'AMI Ref (2)'!$M$6,IF(AND($D824=1,$J824="N/A"),0,0))))</f>
        <v>0</v>
      </c>
      <c r="AG824" s="77">
        <f>IF(AND($D824=2,$J824="Oil"),'AMI Ref (2)'!$K$7,IF(AND($D824=2,$J824="Gas"),'AMI Ref (2)'!$L$7,IF(AND($D824=2,$J824="Electric"),'AMI Ref (2)'!$M$7,IF(AND($D824=2,$J824="N/A"),0,0))))</f>
        <v>0</v>
      </c>
      <c r="AH824" s="77">
        <f>IF(AND($D824=3,$J824="Oil"),'AMI Ref (2)'!$K$8,IF(AND($D824=3,$J824="Gas"),'AMI Ref (2)'!$L$8,IF(AND($D824=3,$J824="Electric"),'AMI Ref (2)'!$M$8,IF(AND($D824=3,$J824="N/A"),0,0))))</f>
        <v>0</v>
      </c>
      <c r="AI824" s="77">
        <f>IF(AND($D824=4,$J824="Oil"),'AMI Ref (2)'!$K$9,IF(AND($D824=4,$J824="Gas"),'AMI Ref (2)'!$L$9,IF(AND($D824=4,$J824="Electric"),'AMI Ref (2)'!$M$9,IF(AND($D824=4,$J824="N/A"),0,0))))</f>
        <v>0</v>
      </c>
      <c r="AJ824" s="77">
        <f>IF(AND($D824=5,$J824="Oil"),'AMI Ref (2)'!$K$10,IF(AND($D824=5,$J824="Gas"),'AMI Ref (2)'!$L$10,IF(AND($D824=5,$J824="Electric"),'AMI Ref (2)'!$M$10,IF(AND($D824=5,$J824="N/A"),0,0))))</f>
        <v>0</v>
      </c>
      <c r="AK824" s="42"/>
      <c r="AL824" s="77">
        <f>IF(AND($D824=0,$K824="Oil"),'AMI Ref (2)'!$N$5,IF(AND($D824=0,$K824="Gas"),'AMI Ref (2)'!$O$5,IF(AND($D824=0,$K824="Electric"),'AMI Ref (2)'!$P$5,IF(AND($D824=0,$K824="N/A"),0,0))))</f>
        <v>0</v>
      </c>
      <c r="AM824" s="77">
        <f>IF(AND($D824=1,$K824="Oil"),'AMI Ref (2)'!$N$6,IF(AND($D824=1,$K824="Gas"),'AMI Ref (2)'!$O$6,IF(AND($D824=1,$K824="Electric"),'AMI Ref (2)'!$P$6,IF(AND($D824=1,$K824="N/A"),0,0))))</f>
        <v>0</v>
      </c>
      <c r="AN824" s="77">
        <f>IF(AND($D824=2,$K824="Oil"),'AMI Ref (2)'!$N$7,IF(AND($D824=2,$K824="Gas"),'AMI Ref (2)'!$O$7,IF(AND($D824=2,$K824="Electric"),'AMI Ref (2)'!$P$7,IF(AND($D824=2,$K824="N/A"),0,0))))</f>
        <v>0</v>
      </c>
      <c r="AO824" s="77">
        <f>IF(AND($D824=3,$K824="Oil"),'AMI Ref (2)'!$N$8,IF(AND($D824=3,$K824="Gas"),'AMI Ref (2)'!$O$8,IF(AND($D824=3,$K824="Electric"),'AMI Ref (2)'!$P$8,IF(AND($D824=3,$K824="N/A"),0,0))))</f>
        <v>0</v>
      </c>
      <c r="AP824" s="77">
        <f>IF(AND($D824=4,$K824="Oil"),'AMI Ref (2)'!$N$9,IF(AND($D824=4,$K824="Gas"),'AMI Ref (2)'!$O$9,IF(AND($D824=4,$K824="Electric"),'AMI Ref (2)'!$P$9,IF(AND($D824=4,$K824="N/A"),0,0))))</f>
        <v>0</v>
      </c>
      <c r="AQ824" s="77">
        <f>IF(AND($D824=5,$K824="Oil"),'AMI Ref (2)'!$N$10,IF(AND($D824=5,$K824="Gas"),'AMI Ref (2)'!$O$10,IF(AND($D824=5,$K824="Electric"),'AMI Ref (2)'!$P$10,IF(AND($D824=5,$K824="N/A"),0,0))))</f>
        <v>0</v>
      </c>
      <c r="AR824" s="86">
        <f t="shared" si="180"/>
        <v>0</v>
      </c>
      <c r="AS824" s="87" t="e">
        <f t="shared" si="181"/>
        <v>#N/A</v>
      </c>
    </row>
    <row r="825" spans="1:45" x14ac:dyDescent="0.2">
      <c r="A825" s="68">
        <v>823</v>
      </c>
      <c r="B825" s="79">
        <f>Input!E840</f>
        <v>0</v>
      </c>
      <c r="C825" s="79">
        <f>Input!F840</f>
        <v>0</v>
      </c>
      <c r="D825" s="79">
        <f>Input!G840</f>
        <v>0</v>
      </c>
      <c r="E825" s="79">
        <f>Input!H840</f>
        <v>0</v>
      </c>
      <c r="F825" s="80">
        <f>Input!I840</f>
        <v>0</v>
      </c>
      <c r="G825" s="80">
        <f>Input!J840</f>
        <v>0</v>
      </c>
      <c r="H825" s="79">
        <f>Input!K840</f>
        <v>0</v>
      </c>
      <c r="I825" s="79">
        <f>Input!L840</f>
        <v>0</v>
      </c>
      <c r="J825" s="79">
        <f>Input!M840</f>
        <v>0</v>
      </c>
      <c r="K825" s="79">
        <f>Input!N840</f>
        <v>0</v>
      </c>
      <c r="L825" s="79">
        <f>Input!O840</f>
        <v>0</v>
      </c>
      <c r="M825" s="81" t="str">
        <f t="shared" si="172"/>
        <v/>
      </c>
      <c r="N825" s="82">
        <f t="shared" si="173"/>
        <v>0</v>
      </c>
      <c r="O825" s="83">
        <f>Input!C840</f>
        <v>0</v>
      </c>
      <c r="P825" s="83"/>
      <c r="R825" s="11">
        <f t="shared" si="169"/>
        <v>0</v>
      </c>
      <c r="S825" s="15" t="str">
        <f t="shared" si="170"/>
        <v xml:space="preserve"> </v>
      </c>
      <c r="T825" s="15"/>
      <c r="U825" s="12">
        <f t="shared" si="174"/>
        <v>0</v>
      </c>
      <c r="V825" s="12">
        <f t="shared" si="175"/>
        <v>0</v>
      </c>
      <c r="W825" s="12">
        <f t="shared" si="176"/>
        <v>0</v>
      </c>
      <c r="X825" s="12">
        <f t="shared" si="177"/>
        <v>0</v>
      </c>
      <c r="Y825" s="12">
        <f t="shared" si="178"/>
        <v>0</v>
      </c>
      <c r="Z825" s="12">
        <f t="shared" si="179"/>
        <v>0</v>
      </c>
      <c r="AA825" s="12">
        <f t="shared" si="182"/>
        <v>0</v>
      </c>
      <c r="AB825" s="12" t="str">
        <f t="shared" si="171"/>
        <v>00</v>
      </c>
      <c r="AC825" s="85" t="e">
        <f>VLOOKUP(AB825,'AMI Ref (2)'!T:U,2,FALSE)</f>
        <v>#N/A</v>
      </c>
      <c r="AD825" s="86"/>
      <c r="AE825" s="77">
        <f>IF(AND($D825=0,$J825="Oil"),'AMI Ref (2)'!$K$5,IF(AND($D825=0,$J825="Gas"),'AMI Ref (2)'!$L$5,IF(AND($D825=0,$J825="Electric"),'AMI Ref (2)'!$M$5,IF(AND($D825=0,$J825="N/A"),0,0))))</f>
        <v>0</v>
      </c>
      <c r="AF825" s="77">
        <f>IF(AND($D825=1,$J825="Oil"),'AMI Ref (2)'!$K$6,IF(AND($D825=1,$J825="Gas"),'AMI Ref (2)'!$L$6,IF(AND($D825=1,$J825="Electric"),'AMI Ref (2)'!$M$6,IF(AND($D825=1,$J825="N/A"),0,0))))</f>
        <v>0</v>
      </c>
      <c r="AG825" s="77">
        <f>IF(AND($D825=2,$J825="Oil"),'AMI Ref (2)'!$K$7,IF(AND($D825=2,$J825="Gas"),'AMI Ref (2)'!$L$7,IF(AND($D825=2,$J825="Electric"),'AMI Ref (2)'!$M$7,IF(AND($D825=2,$J825="N/A"),0,0))))</f>
        <v>0</v>
      </c>
      <c r="AH825" s="77">
        <f>IF(AND($D825=3,$J825="Oil"),'AMI Ref (2)'!$K$8,IF(AND($D825=3,$J825="Gas"),'AMI Ref (2)'!$L$8,IF(AND($D825=3,$J825="Electric"),'AMI Ref (2)'!$M$8,IF(AND($D825=3,$J825="N/A"),0,0))))</f>
        <v>0</v>
      </c>
      <c r="AI825" s="77">
        <f>IF(AND($D825=4,$J825="Oil"),'AMI Ref (2)'!$K$9,IF(AND($D825=4,$J825="Gas"),'AMI Ref (2)'!$L$9,IF(AND($D825=4,$J825="Electric"),'AMI Ref (2)'!$M$9,IF(AND($D825=4,$J825="N/A"),0,0))))</f>
        <v>0</v>
      </c>
      <c r="AJ825" s="77">
        <f>IF(AND($D825=5,$J825="Oil"),'AMI Ref (2)'!$K$10,IF(AND($D825=5,$J825="Gas"),'AMI Ref (2)'!$L$10,IF(AND($D825=5,$J825="Electric"),'AMI Ref (2)'!$M$10,IF(AND($D825=5,$J825="N/A"),0,0))))</f>
        <v>0</v>
      </c>
      <c r="AK825" s="42"/>
      <c r="AL825" s="77">
        <f>IF(AND($D825=0,$K825="Oil"),'AMI Ref (2)'!$N$5,IF(AND($D825=0,$K825="Gas"),'AMI Ref (2)'!$O$5,IF(AND($D825=0,$K825="Electric"),'AMI Ref (2)'!$P$5,IF(AND($D825=0,$K825="N/A"),0,0))))</f>
        <v>0</v>
      </c>
      <c r="AM825" s="77">
        <f>IF(AND($D825=1,$K825="Oil"),'AMI Ref (2)'!$N$6,IF(AND($D825=1,$K825="Gas"),'AMI Ref (2)'!$O$6,IF(AND($D825=1,$K825="Electric"),'AMI Ref (2)'!$P$6,IF(AND($D825=1,$K825="N/A"),0,0))))</f>
        <v>0</v>
      </c>
      <c r="AN825" s="77">
        <f>IF(AND($D825=2,$K825="Oil"),'AMI Ref (2)'!$N$7,IF(AND($D825=2,$K825="Gas"),'AMI Ref (2)'!$O$7,IF(AND($D825=2,$K825="Electric"),'AMI Ref (2)'!$P$7,IF(AND($D825=2,$K825="N/A"),0,0))))</f>
        <v>0</v>
      </c>
      <c r="AO825" s="77">
        <f>IF(AND($D825=3,$K825="Oil"),'AMI Ref (2)'!$N$8,IF(AND($D825=3,$K825="Gas"),'AMI Ref (2)'!$O$8,IF(AND($D825=3,$K825="Electric"),'AMI Ref (2)'!$P$8,IF(AND($D825=3,$K825="N/A"),0,0))))</f>
        <v>0</v>
      </c>
      <c r="AP825" s="77">
        <f>IF(AND($D825=4,$K825="Oil"),'AMI Ref (2)'!$N$9,IF(AND($D825=4,$K825="Gas"),'AMI Ref (2)'!$O$9,IF(AND($D825=4,$K825="Electric"),'AMI Ref (2)'!$P$9,IF(AND($D825=4,$K825="N/A"),0,0))))</f>
        <v>0</v>
      </c>
      <c r="AQ825" s="77">
        <f>IF(AND($D825=5,$K825="Oil"),'AMI Ref (2)'!$N$10,IF(AND($D825=5,$K825="Gas"),'AMI Ref (2)'!$O$10,IF(AND($D825=5,$K825="Electric"),'AMI Ref (2)'!$P$10,IF(AND($D825=5,$K825="N/A"),0,0))))</f>
        <v>0</v>
      </c>
      <c r="AR825" s="86">
        <f t="shared" si="180"/>
        <v>0</v>
      </c>
      <c r="AS825" s="87" t="e">
        <f t="shared" si="181"/>
        <v>#N/A</v>
      </c>
    </row>
    <row r="826" spans="1:45" x14ac:dyDescent="0.2">
      <c r="A826" s="68">
        <v>824</v>
      </c>
      <c r="B826" s="79">
        <f>Input!E841</f>
        <v>0</v>
      </c>
      <c r="C826" s="79">
        <f>Input!F841</f>
        <v>0</v>
      </c>
      <c r="D826" s="79">
        <f>Input!G841</f>
        <v>0</v>
      </c>
      <c r="E826" s="79">
        <f>Input!H841</f>
        <v>0</v>
      </c>
      <c r="F826" s="80">
        <f>Input!I841</f>
        <v>0</v>
      </c>
      <c r="G826" s="80">
        <f>Input!J841</f>
        <v>0</v>
      </c>
      <c r="H826" s="79">
        <f>Input!K841</f>
        <v>0</v>
      </c>
      <c r="I826" s="79">
        <f>Input!L841</f>
        <v>0</v>
      </c>
      <c r="J826" s="79">
        <f>Input!M841</f>
        <v>0</v>
      </c>
      <c r="K826" s="79">
        <f>Input!N841</f>
        <v>0</v>
      </c>
      <c r="L826" s="79">
        <f>Input!O841</f>
        <v>0</v>
      </c>
      <c r="M826" s="81" t="str">
        <f t="shared" si="172"/>
        <v/>
      </c>
      <c r="N826" s="82">
        <f t="shared" si="173"/>
        <v>0</v>
      </c>
      <c r="O826" s="83">
        <f>Input!C841</f>
        <v>0</v>
      </c>
      <c r="P826" s="83"/>
      <c r="R826" s="11">
        <f t="shared" si="169"/>
        <v>0</v>
      </c>
      <c r="S826" s="15" t="str">
        <f t="shared" si="170"/>
        <v xml:space="preserve"> </v>
      </c>
      <c r="T826" s="15"/>
      <c r="U826" s="12">
        <f t="shared" si="174"/>
        <v>0</v>
      </c>
      <c r="V826" s="12">
        <f t="shared" si="175"/>
        <v>0</v>
      </c>
      <c r="W826" s="12">
        <f t="shared" si="176"/>
        <v>0</v>
      </c>
      <c r="X826" s="12">
        <f t="shared" si="177"/>
        <v>0</v>
      </c>
      <c r="Y826" s="12">
        <f t="shared" si="178"/>
        <v>0</v>
      </c>
      <c r="Z826" s="12">
        <f t="shared" si="179"/>
        <v>0</v>
      </c>
      <c r="AA826" s="12">
        <f t="shared" si="182"/>
        <v>0</v>
      </c>
      <c r="AB826" s="12" t="str">
        <f t="shared" si="171"/>
        <v>00</v>
      </c>
      <c r="AC826" s="85" t="e">
        <f>VLOOKUP(AB826,'AMI Ref (2)'!T:U,2,FALSE)</f>
        <v>#N/A</v>
      </c>
      <c r="AD826" s="86"/>
      <c r="AE826" s="77">
        <f>IF(AND($D826=0,$J826="Oil"),'AMI Ref (2)'!$K$5,IF(AND($D826=0,$J826="Gas"),'AMI Ref (2)'!$L$5,IF(AND($D826=0,$J826="Electric"),'AMI Ref (2)'!$M$5,IF(AND($D826=0,$J826="N/A"),0,0))))</f>
        <v>0</v>
      </c>
      <c r="AF826" s="77">
        <f>IF(AND($D826=1,$J826="Oil"),'AMI Ref (2)'!$K$6,IF(AND($D826=1,$J826="Gas"),'AMI Ref (2)'!$L$6,IF(AND($D826=1,$J826="Electric"),'AMI Ref (2)'!$M$6,IF(AND($D826=1,$J826="N/A"),0,0))))</f>
        <v>0</v>
      </c>
      <c r="AG826" s="77">
        <f>IF(AND($D826=2,$J826="Oil"),'AMI Ref (2)'!$K$7,IF(AND($D826=2,$J826="Gas"),'AMI Ref (2)'!$L$7,IF(AND($D826=2,$J826="Electric"),'AMI Ref (2)'!$M$7,IF(AND($D826=2,$J826="N/A"),0,0))))</f>
        <v>0</v>
      </c>
      <c r="AH826" s="77">
        <f>IF(AND($D826=3,$J826="Oil"),'AMI Ref (2)'!$K$8,IF(AND($D826=3,$J826="Gas"),'AMI Ref (2)'!$L$8,IF(AND($D826=3,$J826="Electric"),'AMI Ref (2)'!$M$8,IF(AND($D826=3,$J826="N/A"),0,0))))</f>
        <v>0</v>
      </c>
      <c r="AI826" s="77">
        <f>IF(AND($D826=4,$J826="Oil"),'AMI Ref (2)'!$K$9,IF(AND($D826=4,$J826="Gas"),'AMI Ref (2)'!$L$9,IF(AND($D826=4,$J826="Electric"),'AMI Ref (2)'!$M$9,IF(AND($D826=4,$J826="N/A"),0,0))))</f>
        <v>0</v>
      </c>
      <c r="AJ826" s="77">
        <f>IF(AND($D826=5,$J826="Oil"),'AMI Ref (2)'!$K$10,IF(AND($D826=5,$J826="Gas"),'AMI Ref (2)'!$L$10,IF(AND($D826=5,$J826="Electric"),'AMI Ref (2)'!$M$10,IF(AND($D826=5,$J826="N/A"),0,0))))</f>
        <v>0</v>
      </c>
      <c r="AK826" s="42"/>
      <c r="AL826" s="77">
        <f>IF(AND($D826=0,$K826="Oil"),'AMI Ref (2)'!$N$5,IF(AND($D826=0,$K826="Gas"),'AMI Ref (2)'!$O$5,IF(AND($D826=0,$K826="Electric"),'AMI Ref (2)'!$P$5,IF(AND($D826=0,$K826="N/A"),0,0))))</f>
        <v>0</v>
      </c>
      <c r="AM826" s="77">
        <f>IF(AND($D826=1,$K826="Oil"),'AMI Ref (2)'!$N$6,IF(AND($D826=1,$K826="Gas"),'AMI Ref (2)'!$O$6,IF(AND($D826=1,$K826="Electric"),'AMI Ref (2)'!$P$6,IF(AND($D826=1,$K826="N/A"),0,0))))</f>
        <v>0</v>
      </c>
      <c r="AN826" s="77">
        <f>IF(AND($D826=2,$K826="Oil"),'AMI Ref (2)'!$N$7,IF(AND($D826=2,$K826="Gas"),'AMI Ref (2)'!$O$7,IF(AND($D826=2,$K826="Electric"),'AMI Ref (2)'!$P$7,IF(AND($D826=2,$K826="N/A"),0,0))))</f>
        <v>0</v>
      </c>
      <c r="AO826" s="77">
        <f>IF(AND($D826=3,$K826="Oil"),'AMI Ref (2)'!$N$8,IF(AND($D826=3,$K826="Gas"),'AMI Ref (2)'!$O$8,IF(AND($D826=3,$K826="Electric"),'AMI Ref (2)'!$P$8,IF(AND($D826=3,$K826="N/A"),0,0))))</f>
        <v>0</v>
      </c>
      <c r="AP826" s="77">
        <f>IF(AND($D826=4,$K826="Oil"),'AMI Ref (2)'!$N$9,IF(AND($D826=4,$K826="Gas"),'AMI Ref (2)'!$O$9,IF(AND($D826=4,$K826="Electric"),'AMI Ref (2)'!$P$9,IF(AND($D826=4,$K826="N/A"),0,0))))</f>
        <v>0</v>
      </c>
      <c r="AQ826" s="77">
        <f>IF(AND($D826=5,$K826="Oil"),'AMI Ref (2)'!$N$10,IF(AND($D826=5,$K826="Gas"),'AMI Ref (2)'!$O$10,IF(AND($D826=5,$K826="Electric"),'AMI Ref (2)'!$P$10,IF(AND($D826=5,$K826="N/A"),0,0))))</f>
        <v>0</v>
      </c>
      <c r="AR826" s="86">
        <f t="shared" si="180"/>
        <v>0</v>
      </c>
      <c r="AS826" s="87" t="e">
        <f t="shared" si="181"/>
        <v>#N/A</v>
      </c>
    </row>
    <row r="827" spans="1:45" x14ac:dyDescent="0.2">
      <c r="A827" s="68">
        <v>825</v>
      </c>
      <c r="B827" s="79">
        <f>Input!E842</f>
        <v>0</v>
      </c>
      <c r="C827" s="79">
        <f>Input!F842</f>
        <v>0</v>
      </c>
      <c r="D827" s="79">
        <f>Input!G842</f>
        <v>0</v>
      </c>
      <c r="E827" s="79">
        <f>Input!H842</f>
        <v>0</v>
      </c>
      <c r="F827" s="80">
        <f>Input!I842</f>
        <v>0</v>
      </c>
      <c r="G827" s="80">
        <f>Input!J842</f>
        <v>0</v>
      </c>
      <c r="H827" s="79">
        <f>Input!K842</f>
        <v>0</v>
      </c>
      <c r="I827" s="79">
        <f>Input!L842</f>
        <v>0</v>
      </c>
      <c r="J827" s="79">
        <f>Input!M842</f>
        <v>0</v>
      </c>
      <c r="K827" s="79">
        <f>Input!N842</f>
        <v>0</v>
      </c>
      <c r="L827" s="79">
        <f>Input!O842</f>
        <v>0</v>
      </c>
      <c r="M827" s="81" t="str">
        <f t="shared" si="172"/>
        <v/>
      </c>
      <c r="N827" s="82">
        <f t="shared" si="173"/>
        <v>0</v>
      </c>
      <c r="O827" s="83">
        <f>Input!C842</f>
        <v>0</v>
      </c>
      <c r="P827" s="83"/>
      <c r="R827" s="11">
        <f t="shared" si="169"/>
        <v>0</v>
      </c>
      <c r="S827" s="15" t="str">
        <f t="shared" si="170"/>
        <v xml:space="preserve"> </v>
      </c>
      <c r="T827" s="15"/>
      <c r="U827" s="12">
        <f t="shared" si="174"/>
        <v>0</v>
      </c>
      <c r="V827" s="12">
        <f t="shared" si="175"/>
        <v>0</v>
      </c>
      <c r="W827" s="12">
        <f t="shared" si="176"/>
        <v>0</v>
      </c>
      <c r="X827" s="12">
        <f t="shared" si="177"/>
        <v>0</v>
      </c>
      <c r="Y827" s="12">
        <f t="shared" si="178"/>
        <v>0</v>
      </c>
      <c r="Z827" s="12">
        <f t="shared" si="179"/>
        <v>0</v>
      </c>
      <c r="AA827" s="12">
        <f t="shared" si="182"/>
        <v>0</v>
      </c>
      <c r="AB827" s="12" t="str">
        <f t="shared" si="171"/>
        <v>00</v>
      </c>
      <c r="AC827" s="85" t="e">
        <f>VLOOKUP(AB827,'AMI Ref (2)'!T:U,2,FALSE)</f>
        <v>#N/A</v>
      </c>
      <c r="AD827" s="86"/>
      <c r="AE827" s="77">
        <f>IF(AND($D827=0,$J827="Oil"),'AMI Ref (2)'!$K$5,IF(AND($D827=0,$J827="Gas"),'AMI Ref (2)'!$L$5,IF(AND($D827=0,$J827="Electric"),'AMI Ref (2)'!$M$5,IF(AND($D827=0,$J827="N/A"),0,0))))</f>
        <v>0</v>
      </c>
      <c r="AF827" s="77">
        <f>IF(AND($D827=1,$J827="Oil"),'AMI Ref (2)'!$K$6,IF(AND($D827=1,$J827="Gas"),'AMI Ref (2)'!$L$6,IF(AND($D827=1,$J827="Electric"),'AMI Ref (2)'!$M$6,IF(AND($D827=1,$J827="N/A"),0,0))))</f>
        <v>0</v>
      </c>
      <c r="AG827" s="77">
        <f>IF(AND($D827=2,$J827="Oil"),'AMI Ref (2)'!$K$7,IF(AND($D827=2,$J827="Gas"),'AMI Ref (2)'!$L$7,IF(AND($D827=2,$J827="Electric"),'AMI Ref (2)'!$M$7,IF(AND($D827=2,$J827="N/A"),0,0))))</f>
        <v>0</v>
      </c>
      <c r="AH827" s="77">
        <f>IF(AND($D827=3,$J827="Oil"),'AMI Ref (2)'!$K$8,IF(AND($D827=3,$J827="Gas"),'AMI Ref (2)'!$L$8,IF(AND($D827=3,$J827="Electric"),'AMI Ref (2)'!$M$8,IF(AND($D827=3,$J827="N/A"),0,0))))</f>
        <v>0</v>
      </c>
      <c r="AI827" s="77">
        <f>IF(AND($D827=4,$J827="Oil"),'AMI Ref (2)'!$K$9,IF(AND($D827=4,$J827="Gas"),'AMI Ref (2)'!$L$9,IF(AND($D827=4,$J827="Electric"),'AMI Ref (2)'!$M$9,IF(AND($D827=4,$J827="N/A"),0,0))))</f>
        <v>0</v>
      </c>
      <c r="AJ827" s="77">
        <f>IF(AND($D827=5,$J827="Oil"),'AMI Ref (2)'!$K$10,IF(AND($D827=5,$J827="Gas"),'AMI Ref (2)'!$L$10,IF(AND($D827=5,$J827="Electric"),'AMI Ref (2)'!$M$10,IF(AND($D827=5,$J827="N/A"),0,0))))</f>
        <v>0</v>
      </c>
      <c r="AK827" s="42"/>
      <c r="AL827" s="77">
        <f>IF(AND($D827=0,$K827="Oil"),'AMI Ref (2)'!$N$5,IF(AND($D827=0,$K827="Gas"),'AMI Ref (2)'!$O$5,IF(AND($D827=0,$K827="Electric"),'AMI Ref (2)'!$P$5,IF(AND($D827=0,$K827="N/A"),0,0))))</f>
        <v>0</v>
      </c>
      <c r="AM827" s="77">
        <f>IF(AND($D827=1,$K827="Oil"),'AMI Ref (2)'!$N$6,IF(AND($D827=1,$K827="Gas"),'AMI Ref (2)'!$O$6,IF(AND($D827=1,$K827="Electric"),'AMI Ref (2)'!$P$6,IF(AND($D827=1,$K827="N/A"),0,0))))</f>
        <v>0</v>
      </c>
      <c r="AN827" s="77">
        <f>IF(AND($D827=2,$K827="Oil"),'AMI Ref (2)'!$N$7,IF(AND($D827=2,$K827="Gas"),'AMI Ref (2)'!$O$7,IF(AND($D827=2,$K827="Electric"),'AMI Ref (2)'!$P$7,IF(AND($D827=2,$K827="N/A"),0,0))))</f>
        <v>0</v>
      </c>
      <c r="AO827" s="77">
        <f>IF(AND($D827=3,$K827="Oil"),'AMI Ref (2)'!$N$8,IF(AND($D827=3,$K827="Gas"),'AMI Ref (2)'!$O$8,IF(AND($D827=3,$K827="Electric"),'AMI Ref (2)'!$P$8,IF(AND($D827=3,$K827="N/A"),0,0))))</f>
        <v>0</v>
      </c>
      <c r="AP827" s="77">
        <f>IF(AND($D827=4,$K827="Oil"),'AMI Ref (2)'!$N$9,IF(AND($D827=4,$K827="Gas"),'AMI Ref (2)'!$O$9,IF(AND($D827=4,$K827="Electric"),'AMI Ref (2)'!$P$9,IF(AND($D827=4,$K827="N/A"),0,0))))</f>
        <v>0</v>
      </c>
      <c r="AQ827" s="77">
        <f>IF(AND($D827=5,$K827="Oil"),'AMI Ref (2)'!$N$10,IF(AND($D827=5,$K827="Gas"),'AMI Ref (2)'!$O$10,IF(AND($D827=5,$K827="Electric"),'AMI Ref (2)'!$P$10,IF(AND($D827=5,$K827="N/A"),0,0))))</f>
        <v>0</v>
      </c>
      <c r="AR827" s="86">
        <f t="shared" si="180"/>
        <v>0</v>
      </c>
      <c r="AS827" s="87" t="e">
        <f t="shared" si="181"/>
        <v>#N/A</v>
      </c>
    </row>
    <row r="828" spans="1:45" x14ac:dyDescent="0.2">
      <c r="A828" s="68">
        <v>826</v>
      </c>
      <c r="B828" s="79">
        <f>Input!E843</f>
        <v>0</v>
      </c>
      <c r="C828" s="79">
        <f>Input!F843</f>
        <v>0</v>
      </c>
      <c r="D828" s="79">
        <f>Input!G843</f>
        <v>0</v>
      </c>
      <c r="E828" s="79">
        <f>Input!H843</f>
        <v>0</v>
      </c>
      <c r="F828" s="80">
        <f>Input!I843</f>
        <v>0</v>
      </c>
      <c r="G828" s="80">
        <f>Input!J843</f>
        <v>0</v>
      </c>
      <c r="H828" s="79">
        <f>Input!K843</f>
        <v>0</v>
      </c>
      <c r="I828" s="79">
        <f>Input!L843</f>
        <v>0</v>
      </c>
      <c r="J828" s="79">
        <f>Input!M843</f>
        <v>0</v>
      </c>
      <c r="K828" s="79">
        <f>Input!N843</f>
        <v>0</v>
      </c>
      <c r="L828" s="79">
        <f>Input!O843</f>
        <v>0</v>
      </c>
      <c r="M828" s="81" t="str">
        <f t="shared" si="172"/>
        <v/>
      </c>
      <c r="N828" s="82">
        <f t="shared" si="173"/>
        <v>0</v>
      </c>
      <c r="O828" s="83">
        <f>Input!C843</f>
        <v>0</v>
      </c>
      <c r="P828" s="83"/>
      <c r="R828" s="11">
        <f t="shared" si="169"/>
        <v>0</v>
      </c>
      <c r="S828" s="15" t="str">
        <f t="shared" si="170"/>
        <v xml:space="preserve"> </v>
      </c>
      <c r="T828" s="15"/>
      <c r="U828" s="12">
        <f t="shared" si="174"/>
        <v>0</v>
      </c>
      <c r="V828" s="12">
        <f t="shared" si="175"/>
        <v>0</v>
      </c>
      <c r="W828" s="12">
        <f t="shared" si="176"/>
        <v>0</v>
      </c>
      <c r="X828" s="12">
        <f t="shared" si="177"/>
        <v>0</v>
      </c>
      <c r="Y828" s="12">
        <f t="shared" si="178"/>
        <v>0</v>
      </c>
      <c r="Z828" s="12">
        <f t="shared" si="179"/>
        <v>0</v>
      </c>
      <c r="AA828" s="12">
        <f t="shared" si="182"/>
        <v>0</v>
      </c>
      <c r="AB828" s="12" t="str">
        <f t="shared" si="171"/>
        <v>00</v>
      </c>
      <c r="AC828" s="85" t="e">
        <f>VLOOKUP(AB828,'AMI Ref (2)'!T:U,2,FALSE)</f>
        <v>#N/A</v>
      </c>
      <c r="AD828" s="86"/>
      <c r="AE828" s="77">
        <f>IF(AND($D828=0,$J828="Oil"),'AMI Ref (2)'!$K$5,IF(AND($D828=0,$J828="Gas"),'AMI Ref (2)'!$L$5,IF(AND($D828=0,$J828="Electric"),'AMI Ref (2)'!$M$5,IF(AND($D828=0,$J828="N/A"),0,0))))</f>
        <v>0</v>
      </c>
      <c r="AF828" s="77">
        <f>IF(AND($D828=1,$J828="Oil"),'AMI Ref (2)'!$K$6,IF(AND($D828=1,$J828="Gas"),'AMI Ref (2)'!$L$6,IF(AND($D828=1,$J828="Electric"),'AMI Ref (2)'!$M$6,IF(AND($D828=1,$J828="N/A"),0,0))))</f>
        <v>0</v>
      </c>
      <c r="AG828" s="77">
        <f>IF(AND($D828=2,$J828="Oil"),'AMI Ref (2)'!$K$7,IF(AND($D828=2,$J828="Gas"),'AMI Ref (2)'!$L$7,IF(AND($D828=2,$J828="Electric"),'AMI Ref (2)'!$M$7,IF(AND($D828=2,$J828="N/A"),0,0))))</f>
        <v>0</v>
      </c>
      <c r="AH828" s="77">
        <f>IF(AND($D828=3,$J828="Oil"),'AMI Ref (2)'!$K$8,IF(AND($D828=3,$J828="Gas"),'AMI Ref (2)'!$L$8,IF(AND($D828=3,$J828="Electric"),'AMI Ref (2)'!$M$8,IF(AND($D828=3,$J828="N/A"),0,0))))</f>
        <v>0</v>
      </c>
      <c r="AI828" s="77">
        <f>IF(AND($D828=4,$J828="Oil"),'AMI Ref (2)'!$K$9,IF(AND($D828=4,$J828="Gas"),'AMI Ref (2)'!$L$9,IF(AND($D828=4,$J828="Electric"),'AMI Ref (2)'!$M$9,IF(AND($D828=4,$J828="N/A"),0,0))))</f>
        <v>0</v>
      </c>
      <c r="AJ828" s="77">
        <f>IF(AND($D828=5,$J828="Oil"),'AMI Ref (2)'!$K$10,IF(AND($D828=5,$J828="Gas"),'AMI Ref (2)'!$L$10,IF(AND($D828=5,$J828="Electric"),'AMI Ref (2)'!$M$10,IF(AND($D828=5,$J828="N/A"),0,0))))</f>
        <v>0</v>
      </c>
      <c r="AK828" s="42"/>
      <c r="AL828" s="77">
        <f>IF(AND($D828=0,$K828="Oil"),'AMI Ref (2)'!$N$5,IF(AND($D828=0,$K828="Gas"),'AMI Ref (2)'!$O$5,IF(AND($D828=0,$K828="Electric"),'AMI Ref (2)'!$P$5,IF(AND($D828=0,$K828="N/A"),0,0))))</f>
        <v>0</v>
      </c>
      <c r="AM828" s="77">
        <f>IF(AND($D828=1,$K828="Oil"),'AMI Ref (2)'!$N$6,IF(AND($D828=1,$K828="Gas"),'AMI Ref (2)'!$O$6,IF(AND($D828=1,$K828="Electric"),'AMI Ref (2)'!$P$6,IF(AND($D828=1,$K828="N/A"),0,0))))</f>
        <v>0</v>
      </c>
      <c r="AN828" s="77">
        <f>IF(AND($D828=2,$K828="Oil"),'AMI Ref (2)'!$N$7,IF(AND($D828=2,$K828="Gas"),'AMI Ref (2)'!$O$7,IF(AND($D828=2,$K828="Electric"),'AMI Ref (2)'!$P$7,IF(AND($D828=2,$K828="N/A"),0,0))))</f>
        <v>0</v>
      </c>
      <c r="AO828" s="77">
        <f>IF(AND($D828=3,$K828="Oil"),'AMI Ref (2)'!$N$8,IF(AND($D828=3,$K828="Gas"),'AMI Ref (2)'!$O$8,IF(AND($D828=3,$K828="Electric"),'AMI Ref (2)'!$P$8,IF(AND($D828=3,$K828="N/A"),0,0))))</f>
        <v>0</v>
      </c>
      <c r="AP828" s="77">
        <f>IF(AND($D828=4,$K828="Oil"),'AMI Ref (2)'!$N$9,IF(AND($D828=4,$K828="Gas"),'AMI Ref (2)'!$O$9,IF(AND($D828=4,$K828="Electric"),'AMI Ref (2)'!$P$9,IF(AND($D828=4,$K828="N/A"),0,0))))</f>
        <v>0</v>
      </c>
      <c r="AQ828" s="77">
        <f>IF(AND($D828=5,$K828="Oil"),'AMI Ref (2)'!$N$10,IF(AND($D828=5,$K828="Gas"),'AMI Ref (2)'!$O$10,IF(AND($D828=5,$K828="Electric"),'AMI Ref (2)'!$P$10,IF(AND($D828=5,$K828="N/A"),0,0))))</f>
        <v>0</v>
      </c>
      <c r="AR828" s="86">
        <f t="shared" si="180"/>
        <v>0</v>
      </c>
      <c r="AS828" s="87" t="e">
        <f t="shared" si="181"/>
        <v>#N/A</v>
      </c>
    </row>
    <row r="829" spans="1:45" x14ac:dyDescent="0.2">
      <c r="A829" s="68">
        <v>827</v>
      </c>
      <c r="B829" s="79">
        <f>Input!E844</f>
        <v>0</v>
      </c>
      <c r="C829" s="79">
        <f>Input!F844</f>
        <v>0</v>
      </c>
      <c r="D829" s="79">
        <f>Input!G844</f>
        <v>0</v>
      </c>
      <c r="E829" s="79">
        <f>Input!H844</f>
        <v>0</v>
      </c>
      <c r="F829" s="80">
        <f>Input!I844</f>
        <v>0</v>
      </c>
      <c r="G829" s="80">
        <f>Input!J844</f>
        <v>0</v>
      </c>
      <c r="H829" s="79">
        <f>Input!K844</f>
        <v>0</v>
      </c>
      <c r="I829" s="79">
        <f>Input!L844</f>
        <v>0</v>
      </c>
      <c r="J829" s="79">
        <f>Input!M844</f>
        <v>0</v>
      </c>
      <c r="K829" s="79">
        <f>Input!N844</f>
        <v>0</v>
      </c>
      <c r="L829" s="79">
        <f>Input!O844</f>
        <v>0</v>
      </c>
      <c r="M829" s="81" t="str">
        <f t="shared" si="172"/>
        <v/>
      </c>
      <c r="N829" s="82">
        <f t="shared" si="173"/>
        <v>0</v>
      </c>
      <c r="O829" s="83">
        <f>Input!C844</f>
        <v>0</v>
      </c>
      <c r="P829" s="83"/>
      <c r="R829" s="11">
        <f t="shared" si="169"/>
        <v>0</v>
      </c>
      <c r="S829" s="15" t="str">
        <f t="shared" si="170"/>
        <v xml:space="preserve"> </v>
      </c>
      <c r="T829" s="15"/>
      <c r="U829" s="12">
        <f t="shared" si="174"/>
        <v>0</v>
      </c>
      <c r="V829" s="12">
        <f t="shared" si="175"/>
        <v>0</v>
      </c>
      <c r="W829" s="12">
        <f t="shared" si="176"/>
        <v>0</v>
      </c>
      <c r="X829" s="12">
        <f t="shared" si="177"/>
        <v>0</v>
      </c>
      <c r="Y829" s="12">
        <f t="shared" si="178"/>
        <v>0</v>
      </c>
      <c r="Z829" s="12">
        <f t="shared" si="179"/>
        <v>0</v>
      </c>
      <c r="AA829" s="12">
        <f t="shared" si="182"/>
        <v>0</v>
      </c>
      <c r="AB829" s="12" t="str">
        <f t="shared" si="171"/>
        <v>00</v>
      </c>
      <c r="AC829" s="85" t="e">
        <f>VLOOKUP(AB829,'AMI Ref (2)'!T:U,2,FALSE)</f>
        <v>#N/A</v>
      </c>
      <c r="AD829" s="86"/>
      <c r="AE829" s="77">
        <f>IF(AND($D829=0,$J829="Oil"),'AMI Ref (2)'!$K$5,IF(AND($D829=0,$J829="Gas"),'AMI Ref (2)'!$L$5,IF(AND($D829=0,$J829="Electric"),'AMI Ref (2)'!$M$5,IF(AND($D829=0,$J829="N/A"),0,0))))</f>
        <v>0</v>
      </c>
      <c r="AF829" s="77">
        <f>IF(AND($D829=1,$J829="Oil"),'AMI Ref (2)'!$K$6,IF(AND($D829=1,$J829="Gas"),'AMI Ref (2)'!$L$6,IF(AND($D829=1,$J829="Electric"),'AMI Ref (2)'!$M$6,IF(AND($D829=1,$J829="N/A"),0,0))))</f>
        <v>0</v>
      </c>
      <c r="AG829" s="77">
        <f>IF(AND($D829=2,$J829="Oil"),'AMI Ref (2)'!$K$7,IF(AND($D829=2,$J829="Gas"),'AMI Ref (2)'!$L$7,IF(AND($D829=2,$J829="Electric"),'AMI Ref (2)'!$M$7,IF(AND($D829=2,$J829="N/A"),0,0))))</f>
        <v>0</v>
      </c>
      <c r="AH829" s="77">
        <f>IF(AND($D829=3,$J829="Oil"),'AMI Ref (2)'!$K$8,IF(AND($D829=3,$J829="Gas"),'AMI Ref (2)'!$L$8,IF(AND($D829=3,$J829="Electric"),'AMI Ref (2)'!$M$8,IF(AND($D829=3,$J829="N/A"),0,0))))</f>
        <v>0</v>
      </c>
      <c r="AI829" s="77">
        <f>IF(AND($D829=4,$J829="Oil"),'AMI Ref (2)'!$K$9,IF(AND($D829=4,$J829="Gas"),'AMI Ref (2)'!$L$9,IF(AND($D829=4,$J829="Electric"),'AMI Ref (2)'!$M$9,IF(AND($D829=4,$J829="N/A"),0,0))))</f>
        <v>0</v>
      </c>
      <c r="AJ829" s="77">
        <f>IF(AND($D829=5,$J829="Oil"),'AMI Ref (2)'!$K$10,IF(AND($D829=5,$J829="Gas"),'AMI Ref (2)'!$L$10,IF(AND($D829=5,$J829="Electric"),'AMI Ref (2)'!$M$10,IF(AND($D829=5,$J829="N/A"),0,0))))</f>
        <v>0</v>
      </c>
      <c r="AK829" s="42"/>
      <c r="AL829" s="77">
        <f>IF(AND($D829=0,$K829="Oil"),'AMI Ref (2)'!$N$5,IF(AND($D829=0,$K829="Gas"),'AMI Ref (2)'!$O$5,IF(AND($D829=0,$K829="Electric"),'AMI Ref (2)'!$P$5,IF(AND($D829=0,$K829="N/A"),0,0))))</f>
        <v>0</v>
      </c>
      <c r="AM829" s="77">
        <f>IF(AND($D829=1,$K829="Oil"),'AMI Ref (2)'!$N$6,IF(AND($D829=1,$K829="Gas"),'AMI Ref (2)'!$O$6,IF(AND($D829=1,$K829="Electric"),'AMI Ref (2)'!$P$6,IF(AND($D829=1,$K829="N/A"),0,0))))</f>
        <v>0</v>
      </c>
      <c r="AN829" s="77">
        <f>IF(AND($D829=2,$K829="Oil"),'AMI Ref (2)'!$N$7,IF(AND($D829=2,$K829="Gas"),'AMI Ref (2)'!$O$7,IF(AND($D829=2,$K829="Electric"),'AMI Ref (2)'!$P$7,IF(AND($D829=2,$K829="N/A"),0,0))))</f>
        <v>0</v>
      </c>
      <c r="AO829" s="77">
        <f>IF(AND($D829=3,$K829="Oil"),'AMI Ref (2)'!$N$8,IF(AND($D829=3,$K829="Gas"),'AMI Ref (2)'!$O$8,IF(AND($D829=3,$K829="Electric"),'AMI Ref (2)'!$P$8,IF(AND($D829=3,$K829="N/A"),0,0))))</f>
        <v>0</v>
      </c>
      <c r="AP829" s="77">
        <f>IF(AND($D829=4,$K829="Oil"),'AMI Ref (2)'!$N$9,IF(AND($D829=4,$K829="Gas"),'AMI Ref (2)'!$O$9,IF(AND($D829=4,$K829="Electric"),'AMI Ref (2)'!$P$9,IF(AND($D829=4,$K829="N/A"),0,0))))</f>
        <v>0</v>
      </c>
      <c r="AQ829" s="77">
        <f>IF(AND($D829=5,$K829="Oil"),'AMI Ref (2)'!$N$10,IF(AND($D829=5,$K829="Gas"),'AMI Ref (2)'!$O$10,IF(AND($D829=5,$K829="Electric"),'AMI Ref (2)'!$P$10,IF(AND($D829=5,$K829="N/A"),0,0))))</f>
        <v>0</v>
      </c>
      <c r="AR829" s="86">
        <f t="shared" si="180"/>
        <v>0</v>
      </c>
      <c r="AS829" s="87" t="e">
        <f t="shared" si="181"/>
        <v>#N/A</v>
      </c>
    </row>
    <row r="830" spans="1:45" x14ac:dyDescent="0.2">
      <c r="A830" s="68">
        <v>828</v>
      </c>
      <c r="B830" s="79">
        <f>Input!E845</f>
        <v>0</v>
      </c>
      <c r="C830" s="79">
        <f>Input!F845</f>
        <v>0</v>
      </c>
      <c r="D830" s="79">
        <f>Input!G845</f>
        <v>0</v>
      </c>
      <c r="E830" s="79">
        <f>Input!H845</f>
        <v>0</v>
      </c>
      <c r="F830" s="80">
        <f>Input!I845</f>
        <v>0</v>
      </c>
      <c r="G830" s="80">
        <f>Input!J845</f>
        <v>0</v>
      </c>
      <c r="H830" s="79">
        <f>Input!K845</f>
        <v>0</v>
      </c>
      <c r="I830" s="79">
        <f>Input!L845</f>
        <v>0</v>
      </c>
      <c r="J830" s="79">
        <f>Input!M845</f>
        <v>0</v>
      </c>
      <c r="K830" s="79">
        <f>Input!N845</f>
        <v>0</v>
      </c>
      <c r="L830" s="79">
        <f>Input!O845</f>
        <v>0</v>
      </c>
      <c r="M830" s="81" t="str">
        <f t="shared" si="172"/>
        <v/>
      </c>
      <c r="N830" s="82">
        <f t="shared" si="173"/>
        <v>0</v>
      </c>
      <c r="O830" s="83">
        <f>Input!C845</f>
        <v>0</v>
      </c>
      <c r="P830" s="83"/>
      <c r="R830" s="11">
        <f t="shared" si="169"/>
        <v>0</v>
      </c>
      <c r="S830" s="15" t="str">
        <f t="shared" si="170"/>
        <v xml:space="preserve"> </v>
      </c>
      <c r="T830" s="15"/>
      <c r="U830" s="12">
        <f t="shared" si="174"/>
        <v>0</v>
      </c>
      <c r="V830" s="12">
        <f t="shared" si="175"/>
        <v>0</v>
      </c>
      <c r="W830" s="12">
        <f t="shared" si="176"/>
        <v>0</v>
      </c>
      <c r="X830" s="12">
        <f t="shared" si="177"/>
        <v>0</v>
      </c>
      <c r="Y830" s="12">
        <f t="shared" si="178"/>
        <v>0</v>
      </c>
      <c r="Z830" s="12">
        <f t="shared" si="179"/>
        <v>0</v>
      </c>
      <c r="AA830" s="12">
        <f t="shared" si="182"/>
        <v>0</v>
      </c>
      <c r="AB830" s="12" t="str">
        <f t="shared" si="171"/>
        <v>00</v>
      </c>
      <c r="AC830" s="85" t="e">
        <f>VLOOKUP(AB830,'AMI Ref (2)'!T:U,2,FALSE)</f>
        <v>#N/A</v>
      </c>
      <c r="AD830" s="86"/>
      <c r="AE830" s="77">
        <f>IF(AND($D830=0,$J830="Oil"),'AMI Ref (2)'!$K$5,IF(AND($D830=0,$J830="Gas"),'AMI Ref (2)'!$L$5,IF(AND($D830=0,$J830="Electric"),'AMI Ref (2)'!$M$5,IF(AND($D830=0,$J830="N/A"),0,0))))</f>
        <v>0</v>
      </c>
      <c r="AF830" s="77">
        <f>IF(AND($D830=1,$J830="Oil"),'AMI Ref (2)'!$K$6,IF(AND($D830=1,$J830="Gas"),'AMI Ref (2)'!$L$6,IF(AND($D830=1,$J830="Electric"),'AMI Ref (2)'!$M$6,IF(AND($D830=1,$J830="N/A"),0,0))))</f>
        <v>0</v>
      </c>
      <c r="AG830" s="77">
        <f>IF(AND($D830=2,$J830="Oil"),'AMI Ref (2)'!$K$7,IF(AND($D830=2,$J830="Gas"),'AMI Ref (2)'!$L$7,IF(AND($D830=2,$J830="Electric"),'AMI Ref (2)'!$M$7,IF(AND($D830=2,$J830="N/A"),0,0))))</f>
        <v>0</v>
      </c>
      <c r="AH830" s="77">
        <f>IF(AND($D830=3,$J830="Oil"),'AMI Ref (2)'!$K$8,IF(AND($D830=3,$J830="Gas"),'AMI Ref (2)'!$L$8,IF(AND($D830=3,$J830="Electric"),'AMI Ref (2)'!$M$8,IF(AND($D830=3,$J830="N/A"),0,0))))</f>
        <v>0</v>
      </c>
      <c r="AI830" s="77">
        <f>IF(AND($D830=4,$J830="Oil"),'AMI Ref (2)'!$K$9,IF(AND($D830=4,$J830="Gas"),'AMI Ref (2)'!$L$9,IF(AND($D830=4,$J830="Electric"),'AMI Ref (2)'!$M$9,IF(AND($D830=4,$J830="N/A"),0,0))))</f>
        <v>0</v>
      </c>
      <c r="AJ830" s="77">
        <f>IF(AND($D830=5,$J830="Oil"),'AMI Ref (2)'!$K$10,IF(AND($D830=5,$J830="Gas"),'AMI Ref (2)'!$L$10,IF(AND($D830=5,$J830="Electric"),'AMI Ref (2)'!$M$10,IF(AND($D830=5,$J830="N/A"),0,0))))</f>
        <v>0</v>
      </c>
      <c r="AK830" s="42"/>
      <c r="AL830" s="77">
        <f>IF(AND($D830=0,$K830="Oil"),'AMI Ref (2)'!$N$5,IF(AND($D830=0,$K830="Gas"),'AMI Ref (2)'!$O$5,IF(AND($D830=0,$K830="Electric"),'AMI Ref (2)'!$P$5,IF(AND($D830=0,$K830="N/A"),0,0))))</f>
        <v>0</v>
      </c>
      <c r="AM830" s="77">
        <f>IF(AND($D830=1,$K830="Oil"),'AMI Ref (2)'!$N$6,IF(AND($D830=1,$K830="Gas"),'AMI Ref (2)'!$O$6,IF(AND($D830=1,$K830="Electric"),'AMI Ref (2)'!$P$6,IF(AND($D830=1,$K830="N/A"),0,0))))</f>
        <v>0</v>
      </c>
      <c r="AN830" s="77">
        <f>IF(AND($D830=2,$K830="Oil"),'AMI Ref (2)'!$N$7,IF(AND($D830=2,$K830="Gas"),'AMI Ref (2)'!$O$7,IF(AND($D830=2,$K830="Electric"),'AMI Ref (2)'!$P$7,IF(AND($D830=2,$K830="N/A"),0,0))))</f>
        <v>0</v>
      </c>
      <c r="AO830" s="77">
        <f>IF(AND($D830=3,$K830="Oil"),'AMI Ref (2)'!$N$8,IF(AND($D830=3,$K830="Gas"),'AMI Ref (2)'!$O$8,IF(AND($D830=3,$K830="Electric"),'AMI Ref (2)'!$P$8,IF(AND($D830=3,$K830="N/A"),0,0))))</f>
        <v>0</v>
      </c>
      <c r="AP830" s="77">
        <f>IF(AND($D830=4,$K830="Oil"),'AMI Ref (2)'!$N$9,IF(AND($D830=4,$K830="Gas"),'AMI Ref (2)'!$O$9,IF(AND($D830=4,$K830="Electric"),'AMI Ref (2)'!$P$9,IF(AND($D830=4,$K830="N/A"),0,0))))</f>
        <v>0</v>
      </c>
      <c r="AQ830" s="77">
        <f>IF(AND($D830=5,$K830="Oil"),'AMI Ref (2)'!$N$10,IF(AND($D830=5,$K830="Gas"),'AMI Ref (2)'!$O$10,IF(AND($D830=5,$K830="Electric"),'AMI Ref (2)'!$P$10,IF(AND($D830=5,$K830="N/A"),0,0))))</f>
        <v>0</v>
      </c>
      <c r="AR830" s="86">
        <f t="shared" si="180"/>
        <v>0</v>
      </c>
      <c r="AS830" s="87" t="e">
        <f t="shared" si="181"/>
        <v>#N/A</v>
      </c>
    </row>
    <row r="831" spans="1:45" x14ac:dyDescent="0.2">
      <c r="A831" s="68">
        <v>829</v>
      </c>
      <c r="B831" s="79">
        <f>Input!E846</f>
        <v>0</v>
      </c>
      <c r="C831" s="79">
        <f>Input!F846</f>
        <v>0</v>
      </c>
      <c r="D831" s="79">
        <f>Input!G846</f>
        <v>0</v>
      </c>
      <c r="E831" s="79">
        <f>Input!H846</f>
        <v>0</v>
      </c>
      <c r="F831" s="80">
        <f>Input!I846</f>
        <v>0</v>
      </c>
      <c r="G831" s="80">
        <f>Input!J846</f>
        <v>0</v>
      </c>
      <c r="H831" s="79">
        <f>Input!K846</f>
        <v>0</v>
      </c>
      <c r="I831" s="79">
        <f>Input!L846</f>
        <v>0</v>
      </c>
      <c r="J831" s="79">
        <f>Input!M846</f>
        <v>0</v>
      </c>
      <c r="K831" s="79">
        <f>Input!N846</f>
        <v>0</v>
      </c>
      <c r="L831" s="79">
        <f>Input!O846</f>
        <v>0</v>
      </c>
      <c r="M831" s="81" t="str">
        <f t="shared" si="172"/>
        <v/>
      </c>
      <c r="N831" s="82">
        <f t="shared" si="173"/>
        <v>0</v>
      </c>
      <c r="O831" s="83">
        <f>Input!C846</f>
        <v>0</v>
      </c>
      <c r="P831" s="83"/>
      <c r="R831" s="11">
        <f t="shared" si="169"/>
        <v>0</v>
      </c>
      <c r="S831" s="15" t="str">
        <f t="shared" si="170"/>
        <v xml:space="preserve"> </v>
      </c>
      <c r="T831" s="15"/>
      <c r="U831" s="12">
        <f t="shared" si="174"/>
        <v>0</v>
      </c>
      <c r="V831" s="12">
        <f t="shared" si="175"/>
        <v>0</v>
      </c>
      <c r="W831" s="12">
        <f t="shared" si="176"/>
        <v>0</v>
      </c>
      <c r="X831" s="12">
        <f t="shared" si="177"/>
        <v>0</v>
      </c>
      <c r="Y831" s="12">
        <f t="shared" si="178"/>
        <v>0</v>
      </c>
      <c r="Z831" s="12">
        <f t="shared" si="179"/>
        <v>0</v>
      </c>
      <c r="AA831" s="12">
        <f t="shared" si="182"/>
        <v>0</v>
      </c>
      <c r="AB831" s="12" t="str">
        <f t="shared" si="171"/>
        <v>00</v>
      </c>
      <c r="AC831" s="85" t="e">
        <f>VLOOKUP(AB831,'AMI Ref (2)'!T:U,2,FALSE)</f>
        <v>#N/A</v>
      </c>
      <c r="AD831" s="86"/>
      <c r="AE831" s="77">
        <f>IF(AND($D831=0,$J831="Oil"),'AMI Ref (2)'!$K$5,IF(AND($D831=0,$J831="Gas"),'AMI Ref (2)'!$L$5,IF(AND($D831=0,$J831="Electric"),'AMI Ref (2)'!$M$5,IF(AND($D831=0,$J831="N/A"),0,0))))</f>
        <v>0</v>
      </c>
      <c r="AF831" s="77">
        <f>IF(AND($D831=1,$J831="Oil"),'AMI Ref (2)'!$K$6,IF(AND($D831=1,$J831="Gas"),'AMI Ref (2)'!$L$6,IF(AND($D831=1,$J831="Electric"),'AMI Ref (2)'!$M$6,IF(AND($D831=1,$J831="N/A"),0,0))))</f>
        <v>0</v>
      </c>
      <c r="AG831" s="77">
        <f>IF(AND($D831=2,$J831="Oil"),'AMI Ref (2)'!$K$7,IF(AND($D831=2,$J831="Gas"),'AMI Ref (2)'!$L$7,IF(AND($D831=2,$J831="Electric"),'AMI Ref (2)'!$M$7,IF(AND($D831=2,$J831="N/A"),0,0))))</f>
        <v>0</v>
      </c>
      <c r="AH831" s="77">
        <f>IF(AND($D831=3,$J831="Oil"),'AMI Ref (2)'!$K$8,IF(AND($D831=3,$J831="Gas"),'AMI Ref (2)'!$L$8,IF(AND($D831=3,$J831="Electric"),'AMI Ref (2)'!$M$8,IF(AND($D831=3,$J831="N/A"),0,0))))</f>
        <v>0</v>
      </c>
      <c r="AI831" s="77">
        <f>IF(AND($D831=4,$J831="Oil"),'AMI Ref (2)'!$K$9,IF(AND($D831=4,$J831="Gas"),'AMI Ref (2)'!$L$9,IF(AND($D831=4,$J831="Electric"),'AMI Ref (2)'!$M$9,IF(AND($D831=4,$J831="N/A"),0,0))))</f>
        <v>0</v>
      </c>
      <c r="AJ831" s="77">
        <f>IF(AND($D831=5,$J831="Oil"),'AMI Ref (2)'!$K$10,IF(AND($D831=5,$J831="Gas"),'AMI Ref (2)'!$L$10,IF(AND($D831=5,$J831="Electric"),'AMI Ref (2)'!$M$10,IF(AND($D831=5,$J831="N/A"),0,0))))</f>
        <v>0</v>
      </c>
      <c r="AK831" s="42"/>
      <c r="AL831" s="77">
        <f>IF(AND($D831=0,$K831="Oil"),'AMI Ref (2)'!$N$5,IF(AND($D831=0,$K831="Gas"),'AMI Ref (2)'!$O$5,IF(AND($D831=0,$K831="Electric"),'AMI Ref (2)'!$P$5,IF(AND($D831=0,$K831="N/A"),0,0))))</f>
        <v>0</v>
      </c>
      <c r="AM831" s="77">
        <f>IF(AND($D831=1,$K831="Oil"),'AMI Ref (2)'!$N$6,IF(AND($D831=1,$K831="Gas"),'AMI Ref (2)'!$O$6,IF(AND($D831=1,$K831="Electric"),'AMI Ref (2)'!$P$6,IF(AND($D831=1,$K831="N/A"),0,0))))</f>
        <v>0</v>
      </c>
      <c r="AN831" s="77">
        <f>IF(AND($D831=2,$K831="Oil"),'AMI Ref (2)'!$N$7,IF(AND($D831=2,$K831="Gas"),'AMI Ref (2)'!$O$7,IF(AND($D831=2,$K831="Electric"),'AMI Ref (2)'!$P$7,IF(AND($D831=2,$K831="N/A"),0,0))))</f>
        <v>0</v>
      </c>
      <c r="AO831" s="77">
        <f>IF(AND($D831=3,$K831="Oil"),'AMI Ref (2)'!$N$8,IF(AND($D831=3,$K831="Gas"),'AMI Ref (2)'!$O$8,IF(AND($D831=3,$K831="Electric"),'AMI Ref (2)'!$P$8,IF(AND($D831=3,$K831="N/A"),0,0))))</f>
        <v>0</v>
      </c>
      <c r="AP831" s="77">
        <f>IF(AND($D831=4,$K831="Oil"),'AMI Ref (2)'!$N$9,IF(AND($D831=4,$K831="Gas"),'AMI Ref (2)'!$O$9,IF(AND($D831=4,$K831="Electric"),'AMI Ref (2)'!$P$9,IF(AND($D831=4,$K831="N/A"),0,0))))</f>
        <v>0</v>
      </c>
      <c r="AQ831" s="77">
        <f>IF(AND($D831=5,$K831="Oil"),'AMI Ref (2)'!$N$10,IF(AND($D831=5,$K831="Gas"),'AMI Ref (2)'!$O$10,IF(AND($D831=5,$K831="Electric"),'AMI Ref (2)'!$P$10,IF(AND($D831=5,$K831="N/A"),0,0))))</f>
        <v>0</v>
      </c>
      <c r="AR831" s="86">
        <f t="shared" si="180"/>
        <v>0</v>
      </c>
      <c r="AS831" s="87" t="e">
        <f t="shared" si="181"/>
        <v>#N/A</v>
      </c>
    </row>
    <row r="832" spans="1:45" x14ac:dyDescent="0.2">
      <c r="A832" s="68">
        <v>830</v>
      </c>
      <c r="B832" s="79">
        <f>Input!E847</f>
        <v>0</v>
      </c>
      <c r="C832" s="79">
        <f>Input!F847</f>
        <v>0</v>
      </c>
      <c r="D832" s="79">
        <f>Input!G847</f>
        <v>0</v>
      </c>
      <c r="E832" s="79">
        <f>Input!H847</f>
        <v>0</v>
      </c>
      <c r="F832" s="80">
        <f>Input!I847</f>
        <v>0</v>
      </c>
      <c r="G832" s="80">
        <f>Input!J847</f>
        <v>0</v>
      </c>
      <c r="H832" s="79">
        <f>Input!K847</f>
        <v>0</v>
      </c>
      <c r="I832" s="79">
        <f>Input!L847</f>
        <v>0</v>
      </c>
      <c r="J832" s="79">
        <f>Input!M847</f>
        <v>0</v>
      </c>
      <c r="K832" s="79">
        <f>Input!N847</f>
        <v>0</v>
      </c>
      <c r="L832" s="79">
        <f>Input!O847</f>
        <v>0</v>
      </c>
      <c r="M832" s="81" t="str">
        <f t="shared" si="172"/>
        <v/>
      </c>
      <c r="N832" s="82">
        <f t="shared" si="173"/>
        <v>0</v>
      </c>
      <c r="O832" s="83">
        <f>Input!C847</f>
        <v>0</v>
      </c>
      <c r="P832" s="83"/>
      <c r="R832" s="11">
        <f t="shared" si="169"/>
        <v>0</v>
      </c>
      <c r="S832" s="15" t="str">
        <f t="shared" si="170"/>
        <v xml:space="preserve"> </v>
      </c>
      <c r="T832" s="15"/>
      <c r="U832" s="12">
        <f t="shared" si="174"/>
        <v>0</v>
      </c>
      <c r="V832" s="12">
        <f t="shared" si="175"/>
        <v>0</v>
      </c>
      <c r="W832" s="12">
        <f t="shared" si="176"/>
        <v>0</v>
      </c>
      <c r="X832" s="12">
        <f t="shared" si="177"/>
        <v>0</v>
      </c>
      <c r="Y832" s="12">
        <f t="shared" si="178"/>
        <v>0</v>
      </c>
      <c r="Z832" s="12">
        <f t="shared" si="179"/>
        <v>0</v>
      </c>
      <c r="AA832" s="12">
        <f t="shared" si="182"/>
        <v>0</v>
      </c>
      <c r="AB832" s="12" t="str">
        <f t="shared" si="171"/>
        <v>00</v>
      </c>
      <c r="AC832" s="85" t="e">
        <f>VLOOKUP(AB832,'AMI Ref (2)'!T:U,2,FALSE)</f>
        <v>#N/A</v>
      </c>
      <c r="AD832" s="86"/>
      <c r="AE832" s="77">
        <f>IF(AND($D832=0,$J832="Oil"),'AMI Ref (2)'!$K$5,IF(AND($D832=0,$J832="Gas"),'AMI Ref (2)'!$L$5,IF(AND($D832=0,$J832="Electric"),'AMI Ref (2)'!$M$5,IF(AND($D832=0,$J832="N/A"),0,0))))</f>
        <v>0</v>
      </c>
      <c r="AF832" s="77">
        <f>IF(AND($D832=1,$J832="Oil"),'AMI Ref (2)'!$K$6,IF(AND($D832=1,$J832="Gas"),'AMI Ref (2)'!$L$6,IF(AND($D832=1,$J832="Electric"),'AMI Ref (2)'!$M$6,IF(AND($D832=1,$J832="N/A"),0,0))))</f>
        <v>0</v>
      </c>
      <c r="AG832" s="77">
        <f>IF(AND($D832=2,$J832="Oil"),'AMI Ref (2)'!$K$7,IF(AND($D832=2,$J832="Gas"),'AMI Ref (2)'!$L$7,IF(AND($D832=2,$J832="Electric"),'AMI Ref (2)'!$M$7,IF(AND($D832=2,$J832="N/A"),0,0))))</f>
        <v>0</v>
      </c>
      <c r="AH832" s="77">
        <f>IF(AND($D832=3,$J832="Oil"),'AMI Ref (2)'!$K$8,IF(AND($D832=3,$J832="Gas"),'AMI Ref (2)'!$L$8,IF(AND($D832=3,$J832="Electric"),'AMI Ref (2)'!$M$8,IF(AND($D832=3,$J832="N/A"),0,0))))</f>
        <v>0</v>
      </c>
      <c r="AI832" s="77">
        <f>IF(AND($D832=4,$J832="Oil"),'AMI Ref (2)'!$K$9,IF(AND($D832=4,$J832="Gas"),'AMI Ref (2)'!$L$9,IF(AND($D832=4,$J832="Electric"),'AMI Ref (2)'!$M$9,IF(AND($D832=4,$J832="N/A"),0,0))))</f>
        <v>0</v>
      </c>
      <c r="AJ832" s="77">
        <f>IF(AND($D832=5,$J832="Oil"),'AMI Ref (2)'!$K$10,IF(AND($D832=5,$J832="Gas"),'AMI Ref (2)'!$L$10,IF(AND($D832=5,$J832="Electric"),'AMI Ref (2)'!$M$10,IF(AND($D832=5,$J832="N/A"),0,0))))</f>
        <v>0</v>
      </c>
      <c r="AK832" s="42"/>
      <c r="AL832" s="77">
        <f>IF(AND($D832=0,$K832="Oil"),'AMI Ref (2)'!$N$5,IF(AND($D832=0,$K832="Gas"),'AMI Ref (2)'!$O$5,IF(AND($D832=0,$K832="Electric"),'AMI Ref (2)'!$P$5,IF(AND($D832=0,$K832="N/A"),0,0))))</f>
        <v>0</v>
      </c>
      <c r="AM832" s="77">
        <f>IF(AND($D832=1,$K832="Oil"),'AMI Ref (2)'!$N$6,IF(AND($D832=1,$K832="Gas"),'AMI Ref (2)'!$O$6,IF(AND($D832=1,$K832="Electric"),'AMI Ref (2)'!$P$6,IF(AND($D832=1,$K832="N/A"),0,0))))</f>
        <v>0</v>
      </c>
      <c r="AN832" s="77">
        <f>IF(AND($D832=2,$K832="Oil"),'AMI Ref (2)'!$N$7,IF(AND($D832=2,$K832="Gas"),'AMI Ref (2)'!$O$7,IF(AND($D832=2,$K832="Electric"),'AMI Ref (2)'!$P$7,IF(AND($D832=2,$K832="N/A"),0,0))))</f>
        <v>0</v>
      </c>
      <c r="AO832" s="77">
        <f>IF(AND($D832=3,$K832="Oil"),'AMI Ref (2)'!$N$8,IF(AND($D832=3,$K832="Gas"),'AMI Ref (2)'!$O$8,IF(AND($D832=3,$K832="Electric"),'AMI Ref (2)'!$P$8,IF(AND($D832=3,$K832="N/A"),0,0))))</f>
        <v>0</v>
      </c>
      <c r="AP832" s="77">
        <f>IF(AND($D832=4,$K832="Oil"),'AMI Ref (2)'!$N$9,IF(AND($D832=4,$K832="Gas"),'AMI Ref (2)'!$O$9,IF(AND($D832=4,$K832="Electric"),'AMI Ref (2)'!$P$9,IF(AND($D832=4,$K832="N/A"),0,0))))</f>
        <v>0</v>
      </c>
      <c r="AQ832" s="77">
        <f>IF(AND($D832=5,$K832="Oil"),'AMI Ref (2)'!$N$10,IF(AND($D832=5,$K832="Gas"),'AMI Ref (2)'!$O$10,IF(AND($D832=5,$K832="Electric"),'AMI Ref (2)'!$P$10,IF(AND($D832=5,$K832="N/A"),0,0))))</f>
        <v>0</v>
      </c>
      <c r="AR832" s="86">
        <f t="shared" si="180"/>
        <v>0</v>
      </c>
      <c r="AS832" s="87" t="e">
        <f t="shared" si="181"/>
        <v>#N/A</v>
      </c>
    </row>
    <row r="833" spans="1:45" x14ac:dyDescent="0.2">
      <c r="A833" s="68">
        <v>831</v>
      </c>
      <c r="B833" s="79">
        <f>Input!E848</f>
        <v>0</v>
      </c>
      <c r="C833" s="79">
        <f>Input!F848</f>
        <v>0</v>
      </c>
      <c r="D833" s="79">
        <f>Input!G848</f>
        <v>0</v>
      </c>
      <c r="E833" s="79">
        <f>Input!H848</f>
        <v>0</v>
      </c>
      <c r="F833" s="80">
        <f>Input!I848</f>
        <v>0</v>
      </c>
      <c r="G833" s="80">
        <f>Input!J848</f>
        <v>0</v>
      </c>
      <c r="H833" s="79">
        <f>Input!K848</f>
        <v>0</v>
      </c>
      <c r="I833" s="79">
        <f>Input!L848</f>
        <v>0</v>
      </c>
      <c r="J833" s="79">
        <f>Input!M848</f>
        <v>0</v>
      </c>
      <c r="K833" s="79">
        <f>Input!N848</f>
        <v>0</v>
      </c>
      <c r="L833" s="79">
        <f>Input!O848</f>
        <v>0</v>
      </c>
      <c r="M833" s="81" t="str">
        <f t="shared" si="172"/>
        <v/>
      </c>
      <c r="N833" s="82">
        <f t="shared" si="173"/>
        <v>0</v>
      </c>
      <c r="O833" s="83">
        <f>Input!C848</f>
        <v>0</v>
      </c>
      <c r="P833" s="83"/>
      <c r="R833" s="11">
        <f t="shared" si="169"/>
        <v>0</v>
      </c>
      <c r="S833" s="15" t="str">
        <f t="shared" si="170"/>
        <v xml:space="preserve"> </v>
      </c>
      <c r="T833" s="15"/>
      <c r="U833" s="12">
        <f t="shared" si="174"/>
        <v>0</v>
      </c>
      <c r="V833" s="12">
        <f t="shared" si="175"/>
        <v>0</v>
      </c>
      <c r="W833" s="12">
        <f t="shared" si="176"/>
        <v>0</v>
      </c>
      <c r="X833" s="12">
        <f t="shared" si="177"/>
        <v>0</v>
      </c>
      <c r="Y833" s="12">
        <f t="shared" si="178"/>
        <v>0</v>
      </c>
      <c r="Z833" s="12">
        <f t="shared" si="179"/>
        <v>0</v>
      </c>
      <c r="AA833" s="12">
        <f t="shared" si="182"/>
        <v>0</v>
      </c>
      <c r="AB833" s="12" t="str">
        <f t="shared" si="171"/>
        <v>00</v>
      </c>
      <c r="AC833" s="85" t="e">
        <f>VLOOKUP(AB833,'AMI Ref (2)'!T:U,2,FALSE)</f>
        <v>#N/A</v>
      </c>
      <c r="AD833" s="86"/>
      <c r="AE833" s="77">
        <f>IF(AND($D833=0,$J833="Oil"),'AMI Ref (2)'!$K$5,IF(AND($D833=0,$J833="Gas"),'AMI Ref (2)'!$L$5,IF(AND($D833=0,$J833="Electric"),'AMI Ref (2)'!$M$5,IF(AND($D833=0,$J833="N/A"),0,0))))</f>
        <v>0</v>
      </c>
      <c r="AF833" s="77">
        <f>IF(AND($D833=1,$J833="Oil"),'AMI Ref (2)'!$K$6,IF(AND($D833=1,$J833="Gas"),'AMI Ref (2)'!$L$6,IF(AND($D833=1,$J833="Electric"),'AMI Ref (2)'!$M$6,IF(AND($D833=1,$J833="N/A"),0,0))))</f>
        <v>0</v>
      </c>
      <c r="AG833" s="77">
        <f>IF(AND($D833=2,$J833="Oil"),'AMI Ref (2)'!$K$7,IF(AND($D833=2,$J833="Gas"),'AMI Ref (2)'!$L$7,IF(AND($D833=2,$J833="Electric"),'AMI Ref (2)'!$M$7,IF(AND($D833=2,$J833="N/A"),0,0))))</f>
        <v>0</v>
      </c>
      <c r="AH833" s="77">
        <f>IF(AND($D833=3,$J833="Oil"),'AMI Ref (2)'!$K$8,IF(AND($D833=3,$J833="Gas"),'AMI Ref (2)'!$L$8,IF(AND($D833=3,$J833="Electric"),'AMI Ref (2)'!$M$8,IF(AND($D833=3,$J833="N/A"),0,0))))</f>
        <v>0</v>
      </c>
      <c r="AI833" s="77">
        <f>IF(AND($D833=4,$J833="Oil"),'AMI Ref (2)'!$K$9,IF(AND($D833=4,$J833="Gas"),'AMI Ref (2)'!$L$9,IF(AND($D833=4,$J833="Electric"),'AMI Ref (2)'!$M$9,IF(AND($D833=4,$J833="N/A"),0,0))))</f>
        <v>0</v>
      </c>
      <c r="AJ833" s="77">
        <f>IF(AND($D833=5,$J833="Oil"),'AMI Ref (2)'!$K$10,IF(AND($D833=5,$J833="Gas"),'AMI Ref (2)'!$L$10,IF(AND($D833=5,$J833="Electric"),'AMI Ref (2)'!$M$10,IF(AND($D833=5,$J833="N/A"),0,0))))</f>
        <v>0</v>
      </c>
      <c r="AK833" s="42"/>
      <c r="AL833" s="77">
        <f>IF(AND($D833=0,$K833="Oil"),'AMI Ref (2)'!$N$5,IF(AND($D833=0,$K833="Gas"),'AMI Ref (2)'!$O$5,IF(AND($D833=0,$K833="Electric"),'AMI Ref (2)'!$P$5,IF(AND($D833=0,$K833="N/A"),0,0))))</f>
        <v>0</v>
      </c>
      <c r="AM833" s="77">
        <f>IF(AND($D833=1,$K833="Oil"),'AMI Ref (2)'!$N$6,IF(AND($D833=1,$K833="Gas"),'AMI Ref (2)'!$O$6,IF(AND($D833=1,$K833="Electric"),'AMI Ref (2)'!$P$6,IF(AND($D833=1,$K833="N/A"),0,0))))</f>
        <v>0</v>
      </c>
      <c r="AN833" s="77">
        <f>IF(AND($D833=2,$K833="Oil"),'AMI Ref (2)'!$N$7,IF(AND($D833=2,$K833="Gas"),'AMI Ref (2)'!$O$7,IF(AND($D833=2,$K833="Electric"),'AMI Ref (2)'!$P$7,IF(AND($D833=2,$K833="N/A"),0,0))))</f>
        <v>0</v>
      </c>
      <c r="AO833" s="77">
        <f>IF(AND($D833=3,$K833="Oil"),'AMI Ref (2)'!$N$8,IF(AND($D833=3,$K833="Gas"),'AMI Ref (2)'!$O$8,IF(AND($D833=3,$K833="Electric"),'AMI Ref (2)'!$P$8,IF(AND($D833=3,$K833="N/A"),0,0))))</f>
        <v>0</v>
      </c>
      <c r="AP833" s="77">
        <f>IF(AND($D833=4,$K833="Oil"),'AMI Ref (2)'!$N$9,IF(AND($D833=4,$K833="Gas"),'AMI Ref (2)'!$O$9,IF(AND($D833=4,$K833="Electric"),'AMI Ref (2)'!$P$9,IF(AND($D833=4,$K833="N/A"),0,0))))</f>
        <v>0</v>
      </c>
      <c r="AQ833" s="77">
        <f>IF(AND($D833=5,$K833="Oil"),'AMI Ref (2)'!$N$10,IF(AND($D833=5,$K833="Gas"),'AMI Ref (2)'!$O$10,IF(AND($D833=5,$K833="Electric"),'AMI Ref (2)'!$P$10,IF(AND($D833=5,$K833="N/A"),0,0))))</f>
        <v>0</v>
      </c>
      <c r="AR833" s="86">
        <f t="shared" si="180"/>
        <v>0</v>
      </c>
      <c r="AS833" s="87" t="e">
        <f t="shared" si="181"/>
        <v>#N/A</v>
      </c>
    </row>
    <row r="834" spans="1:45" x14ac:dyDescent="0.2">
      <c r="A834" s="68">
        <v>832</v>
      </c>
      <c r="B834" s="79">
        <f>Input!E849</f>
        <v>0</v>
      </c>
      <c r="C834" s="79">
        <f>Input!F849</f>
        <v>0</v>
      </c>
      <c r="D834" s="79">
        <f>Input!G849</f>
        <v>0</v>
      </c>
      <c r="E834" s="79">
        <f>Input!H849</f>
        <v>0</v>
      </c>
      <c r="F834" s="80">
        <f>Input!I849</f>
        <v>0</v>
      </c>
      <c r="G834" s="80">
        <f>Input!J849</f>
        <v>0</v>
      </c>
      <c r="H834" s="79">
        <f>Input!K849</f>
        <v>0</v>
      </c>
      <c r="I834" s="79">
        <f>Input!L849</f>
        <v>0</v>
      </c>
      <c r="J834" s="79">
        <f>Input!M849</f>
        <v>0</v>
      </c>
      <c r="K834" s="79">
        <f>Input!N849</f>
        <v>0</v>
      </c>
      <c r="L834" s="79">
        <f>Input!O849</f>
        <v>0</v>
      </c>
      <c r="M834" s="81" t="str">
        <f t="shared" si="172"/>
        <v/>
      </c>
      <c r="N834" s="82">
        <f t="shared" si="173"/>
        <v>0</v>
      </c>
      <c r="O834" s="83">
        <f>Input!C849</f>
        <v>0</v>
      </c>
      <c r="P834" s="83"/>
      <c r="R834" s="11">
        <f t="shared" si="169"/>
        <v>0</v>
      </c>
      <c r="S834" s="15" t="str">
        <f t="shared" si="170"/>
        <v xml:space="preserve"> </v>
      </c>
      <c r="T834" s="15"/>
      <c r="U834" s="12">
        <f t="shared" si="174"/>
        <v>0</v>
      </c>
      <c r="V834" s="12">
        <f t="shared" si="175"/>
        <v>0</v>
      </c>
      <c r="W834" s="12">
        <f t="shared" si="176"/>
        <v>0</v>
      </c>
      <c r="X834" s="12">
        <f t="shared" si="177"/>
        <v>0</v>
      </c>
      <c r="Y834" s="12">
        <f t="shared" si="178"/>
        <v>0</v>
      </c>
      <c r="Z834" s="12">
        <f t="shared" si="179"/>
        <v>0</v>
      </c>
      <c r="AA834" s="12">
        <f t="shared" si="182"/>
        <v>0</v>
      </c>
      <c r="AB834" s="12" t="str">
        <f t="shared" si="171"/>
        <v>00</v>
      </c>
      <c r="AC834" s="85" t="e">
        <f>VLOOKUP(AB834,'AMI Ref (2)'!T:U,2,FALSE)</f>
        <v>#N/A</v>
      </c>
      <c r="AD834" s="86"/>
      <c r="AE834" s="77">
        <f>IF(AND($D834=0,$J834="Oil"),'AMI Ref (2)'!$K$5,IF(AND($D834=0,$J834="Gas"),'AMI Ref (2)'!$L$5,IF(AND($D834=0,$J834="Electric"),'AMI Ref (2)'!$M$5,IF(AND($D834=0,$J834="N/A"),0,0))))</f>
        <v>0</v>
      </c>
      <c r="AF834" s="77">
        <f>IF(AND($D834=1,$J834="Oil"),'AMI Ref (2)'!$K$6,IF(AND($D834=1,$J834="Gas"),'AMI Ref (2)'!$L$6,IF(AND($D834=1,$J834="Electric"),'AMI Ref (2)'!$M$6,IF(AND($D834=1,$J834="N/A"),0,0))))</f>
        <v>0</v>
      </c>
      <c r="AG834" s="77">
        <f>IF(AND($D834=2,$J834="Oil"),'AMI Ref (2)'!$K$7,IF(AND($D834=2,$J834="Gas"),'AMI Ref (2)'!$L$7,IF(AND($D834=2,$J834="Electric"),'AMI Ref (2)'!$M$7,IF(AND($D834=2,$J834="N/A"),0,0))))</f>
        <v>0</v>
      </c>
      <c r="AH834" s="77">
        <f>IF(AND($D834=3,$J834="Oil"),'AMI Ref (2)'!$K$8,IF(AND($D834=3,$J834="Gas"),'AMI Ref (2)'!$L$8,IF(AND($D834=3,$J834="Electric"),'AMI Ref (2)'!$M$8,IF(AND($D834=3,$J834="N/A"),0,0))))</f>
        <v>0</v>
      </c>
      <c r="AI834" s="77">
        <f>IF(AND($D834=4,$J834="Oil"),'AMI Ref (2)'!$K$9,IF(AND($D834=4,$J834="Gas"),'AMI Ref (2)'!$L$9,IF(AND($D834=4,$J834="Electric"),'AMI Ref (2)'!$M$9,IF(AND($D834=4,$J834="N/A"),0,0))))</f>
        <v>0</v>
      </c>
      <c r="AJ834" s="77">
        <f>IF(AND($D834=5,$J834="Oil"),'AMI Ref (2)'!$K$10,IF(AND($D834=5,$J834="Gas"),'AMI Ref (2)'!$L$10,IF(AND($D834=5,$J834="Electric"),'AMI Ref (2)'!$M$10,IF(AND($D834=5,$J834="N/A"),0,0))))</f>
        <v>0</v>
      </c>
      <c r="AK834" s="42"/>
      <c r="AL834" s="77">
        <f>IF(AND($D834=0,$K834="Oil"),'AMI Ref (2)'!$N$5,IF(AND($D834=0,$K834="Gas"),'AMI Ref (2)'!$O$5,IF(AND($D834=0,$K834="Electric"),'AMI Ref (2)'!$P$5,IF(AND($D834=0,$K834="N/A"),0,0))))</f>
        <v>0</v>
      </c>
      <c r="AM834" s="77">
        <f>IF(AND($D834=1,$K834="Oil"),'AMI Ref (2)'!$N$6,IF(AND($D834=1,$K834="Gas"),'AMI Ref (2)'!$O$6,IF(AND($D834=1,$K834="Electric"),'AMI Ref (2)'!$P$6,IF(AND($D834=1,$K834="N/A"),0,0))))</f>
        <v>0</v>
      </c>
      <c r="AN834" s="77">
        <f>IF(AND($D834=2,$K834="Oil"),'AMI Ref (2)'!$N$7,IF(AND($D834=2,$K834="Gas"),'AMI Ref (2)'!$O$7,IF(AND($D834=2,$K834="Electric"),'AMI Ref (2)'!$P$7,IF(AND($D834=2,$K834="N/A"),0,0))))</f>
        <v>0</v>
      </c>
      <c r="AO834" s="77">
        <f>IF(AND($D834=3,$K834="Oil"),'AMI Ref (2)'!$N$8,IF(AND($D834=3,$K834="Gas"),'AMI Ref (2)'!$O$8,IF(AND($D834=3,$K834="Electric"),'AMI Ref (2)'!$P$8,IF(AND($D834=3,$K834="N/A"),0,0))))</f>
        <v>0</v>
      </c>
      <c r="AP834" s="77">
        <f>IF(AND($D834=4,$K834="Oil"),'AMI Ref (2)'!$N$9,IF(AND($D834=4,$K834="Gas"),'AMI Ref (2)'!$O$9,IF(AND($D834=4,$K834="Electric"),'AMI Ref (2)'!$P$9,IF(AND($D834=4,$K834="N/A"),0,0))))</f>
        <v>0</v>
      </c>
      <c r="AQ834" s="77">
        <f>IF(AND($D834=5,$K834="Oil"),'AMI Ref (2)'!$N$10,IF(AND($D834=5,$K834="Gas"),'AMI Ref (2)'!$O$10,IF(AND($D834=5,$K834="Electric"),'AMI Ref (2)'!$P$10,IF(AND($D834=5,$K834="N/A"),0,0))))</f>
        <v>0</v>
      </c>
      <c r="AR834" s="86">
        <f t="shared" si="180"/>
        <v>0</v>
      </c>
      <c r="AS834" s="87" t="e">
        <f t="shared" si="181"/>
        <v>#N/A</v>
      </c>
    </row>
    <row r="835" spans="1:45" x14ac:dyDescent="0.2">
      <c r="A835" s="68">
        <v>833</v>
      </c>
      <c r="B835" s="79">
        <f>Input!E850</f>
        <v>0</v>
      </c>
      <c r="C835" s="79">
        <f>Input!F850</f>
        <v>0</v>
      </c>
      <c r="D835" s="79">
        <f>Input!G850</f>
        <v>0</v>
      </c>
      <c r="E835" s="79">
        <f>Input!H850</f>
        <v>0</v>
      </c>
      <c r="F835" s="80">
        <f>Input!I850</f>
        <v>0</v>
      </c>
      <c r="G835" s="80">
        <f>Input!J850</f>
        <v>0</v>
      </c>
      <c r="H835" s="79">
        <f>Input!K850</f>
        <v>0</v>
      </c>
      <c r="I835" s="79">
        <f>Input!L850</f>
        <v>0</v>
      </c>
      <c r="J835" s="79">
        <f>Input!M850</f>
        <v>0</v>
      </c>
      <c r="K835" s="79">
        <f>Input!N850</f>
        <v>0</v>
      </c>
      <c r="L835" s="79">
        <f>Input!O850</f>
        <v>0</v>
      </c>
      <c r="M835" s="81" t="str">
        <f t="shared" si="172"/>
        <v/>
      </c>
      <c r="N835" s="82">
        <f t="shared" si="173"/>
        <v>0</v>
      </c>
      <c r="O835" s="83">
        <f>Input!C850</f>
        <v>0</v>
      </c>
      <c r="P835" s="83"/>
      <c r="R835" s="11">
        <f t="shared" ref="R835:R898" si="183">IF(AND($H835="No",$I835="No"),"E",IF(AND($H835="Yes, No Elec. Stove",$I835="No"),"F",IF(AND($H835="No",$I835="Yes"),"H",IF(AND($H835="Yes, No Elec. Stove",$I835="Yes"),"I", ))))</f>
        <v>0</v>
      </c>
      <c r="S835" s="15" t="str">
        <f t="shared" ref="S835:S898" si="184">IF(H835="Yes w/ Elec. Stove","G"," ")</f>
        <v xml:space="preserve"> </v>
      </c>
      <c r="T835" s="15"/>
      <c r="U835" s="12">
        <f t="shared" si="174"/>
        <v>0</v>
      </c>
      <c r="V835" s="12">
        <f t="shared" si="175"/>
        <v>0</v>
      </c>
      <c r="W835" s="12">
        <f t="shared" si="176"/>
        <v>0</v>
      </c>
      <c r="X835" s="12">
        <f t="shared" si="177"/>
        <v>0</v>
      </c>
      <c r="Y835" s="12">
        <f t="shared" si="178"/>
        <v>0</v>
      </c>
      <c r="Z835" s="12">
        <f t="shared" si="179"/>
        <v>0</v>
      </c>
      <c r="AA835" s="12">
        <f t="shared" si="182"/>
        <v>0</v>
      </c>
      <c r="AB835" s="12" t="str">
        <f t="shared" ref="AB835:AB898" si="185">CONCATENATE(IF(H835="Yes w/ Elec. Stove","G",R835),AA835)</f>
        <v>00</v>
      </c>
      <c r="AC835" s="85" t="e">
        <f>VLOOKUP(AB835,'AMI Ref (2)'!T:U,2,FALSE)</f>
        <v>#N/A</v>
      </c>
      <c r="AD835" s="86"/>
      <c r="AE835" s="77">
        <f>IF(AND($D835=0,$J835="Oil"),'AMI Ref (2)'!$K$5,IF(AND($D835=0,$J835="Gas"),'AMI Ref (2)'!$L$5,IF(AND($D835=0,$J835="Electric"),'AMI Ref (2)'!$M$5,IF(AND($D835=0,$J835="N/A"),0,0))))</f>
        <v>0</v>
      </c>
      <c r="AF835" s="77">
        <f>IF(AND($D835=1,$J835="Oil"),'AMI Ref (2)'!$K$6,IF(AND($D835=1,$J835="Gas"),'AMI Ref (2)'!$L$6,IF(AND($D835=1,$J835="Electric"),'AMI Ref (2)'!$M$6,IF(AND($D835=1,$J835="N/A"),0,0))))</f>
        <v>0</v>
      </c>
      <c r="AG835" s="77">
        <f>IF(AND($D835=2,$J835="Oil"),'AMI Ref (2)'!$K$7,IF(AND($D835=2,$J835="Gas"),'AMI Ref (2)'!$L$7,IF(AND($D835=2,$J835="Electric"),'AMI Ref (2)'!$M$7,IF(AND($D835=2,$J835="N/A"),0,0))))</f>
        <v>0</v>
      </c>
      <c r="AH835" s="77">
        <f>IF(AND($D835=3,$J835="Oil"),'AMI Ref (2)'!$K$8,IF(AND($D835=3,$J835="Gas"),'AMI Ref (2)'!$L$8,IF(AND($D835=3,$J835="Electric"),'AMI Ref (2)'!$M$8,IF(AND($D835=3,$J835="N/A"),0,0))))</f>
        <v>0</v>
      </c>
      <c r="AI835" s="77">
        <f>IF(AND($D835=4,$J835="Oil"),'AMI Ref (2)'!$K$9,IF(AND($D835=4,$J835="Gas"),'AMI Ref (2)'!$L$9,IF(AND($D835=4,$J835="Electric"),'AMI Ref (2)'!$M$9,IF(AND($D835=4,$J835="N/A"),0,0))))</f>
        <v>0</v>
      </c>
      <c r="AJ835" s="77">
        <f>IF(AND($D835=5,$J835="Oil"),'AMI Ref (2)'!$K$10,IF(AND($D835=5,$J835="Gas"),'AMI Ref (2)'!$L$10,IF(AND($D835=5,$J835="Electric"),'AMI Ref (2)'!$M$10,IF(AND($D835=5,$J835="N/A"),0,0))))</f>
        <v>0</v>
      </c>
      <c r="AK835" s="42"/>
      <c r="AL835" s="77">
        <f>IF(AND($D835=0,$K835="Oil"),'AMI Ref (2)'!$N$5,IF(AND($D835=0,$K835="Gas"),'AMI Ref (2)'!$O$5,IF(AND($D835=0,$K835="Electric"),'AMI Ref (2)'!$P$5,IF(AND($D835=0,$K835="N/A"),0,0))))</f>
        <v>0</v>
      </c>
      <c r="AM835" s="77">
        <f>IF(AND($D835=1,$K835="Oil"),'AMI Ref (2)'!$N$6,IF(AND($D835=1,$K835="Gas"),'AMI Ref (2)'!$O$6,IF(AND($D835=1,$K835="Electric"),'AMI Ref (2)'!$P$6,IF(AND($D835=1,$K835="N/A"),0,0))))</f>
        <v>0</v>
      </c>
      <c r="AN835" s="77">
        <f>IF(AND($D835=2,$K835="Oil"),'AMI Ref (2)'!$N$7,IF(AND($D835=2,$K835="Gas"),'AMI Ref (2)'!$O$7,IF(AND($D835=2,$K835="Electric"),'AMI Ref (2)'!$P$7,IF(AND($D835=2,$K835="N/A"),0,0))))</f>
        <v>0</v>
      </c>
      <c r="AO835" s="77">
        <f>IF(AND($D835=3,$K835="Oil"),'AMI Ref (2)'!$N$8,IF(AND($D835=3,$K835="Gas"),'AMI Ref (2)'!$O$8,IF(AND($D835=3,$K835="Electric"),'AMI Ref (2)'!$P$8,IF(AND($D835=3,$K835="N/A"),0,0))))</f>
        <v>0</v>
      </c>
      <c r="AP835" s="77">
        <f>IF(AND($D835=4,$K835="Oil"),'AMI Ref (2)'!$N$9,IF(AND($D835=4,$K835="Gas"),'AMI Ref (2)'!$O$9,IF(AND($D835=4,$K835="Electric"),'AMI Ref (2)'!$P$9,IF(AND($D835=4,$K835="N/A"),0,0))))</f>
        <v>0</v>
      </c>
      <c r="AQ835" s="77">
        <f>IF(AND($D835=5,$K835="Oil"),'AMI Ref (2)'!$N$10,IF(AND($D835=5,$K835="Gas"),'AMI Ref (2)'!$O$10,IF(AND($D835=5,$K835="Electric"),'AMI Ref (2)'!$P$10,IF(AND($D835=5,$K835="N/A"),0,0))))</f>
        <v>0</v>
      </c>
      <c r="AR835" s="86">
        <f t="shared" si="180"/>
        <v>0</v>
      </c>
      <c r="AS835" s="87" t="e">
        <f t="shared" si="181"/>
        <v>#N/A</v>
      </c>
    </row>
    <row r="836" spans="1:45" x14ac:dyDescent="0.2">
      <c r="A836" s="68">
        <v>834</v>
      </c>
      <c r="B836" s="79">
        <f>Input!E851</f>
        <v>0</v>
      </c>
      <c r="C836" s="79">
        <f>Input!F851</f>
        <v>0</v>
      </c>
      <c r="D836" s="79">
        <f>Input!G851</f>
        <v>0</v>
      </c>
      <c r="E836" s="79">
        <f>Input!H851</f>
        <v>0</v>
      </c>
      <c r="F836" s="80">
        <f>Input!I851</f>
        <v>0</v>
      </c>
      <c r="G836" s="80">
        <f>Input!J851</f>
        <v>0</v>
      </c>
      <c r="H836" s="79">
        <f>Input!K851</f>
        <v>0</v>
      </c>
      <c r="I836" s="79">
        <f>Input!L851</f>
        <v>0</v>
      </c>
      <c r="J836" s="79">
        <f>Input!M851</f>
        <v>0</v>
      </c>
      <c r="K836" s="79">
        <f>Input!N851</f>
        <v>0</v>
      </c>
      <c r="L836" s="79">
        <f>Input!O851</f>
        <v>0</v>
      </c>
      <c r="M836" s="81" t="str">
        <f t="shared" ref="M836:M899" si="186">IFERROR(IF(E836="NO","NA",IF(AND(E836="yes",C836+L836&lt;=AS836),"YES","NO")),"")</f>
        <v/>
      </c>
      <c r="N836" s="82">
        <f t="shared" ref="N836:N899" si="187">IF(G836&lt;=F836,IF(G836&gt;0%,G836,F836),F836)</f>
        <v>0</v>
      </c>
      <c r="O836" s="83">
        <f>Input!C851</f>
        <v>0</v>
      </c>
      <c r="P836" s="83"/>
      <c r="R836" s="11">
        <f t="shared" si="183"/>
        <v>0</v>
      </c>
      <c r="S836" s="15" t="str">
        <f t="shared" si="184"/>
        <v xml:space="preserve"> </v>
      </c>
      <c r="T836" s="15"/>
      <c r="U836" s="12">
        <f t="shared" ref="U836:U899" si="188">IF(AND($D836=0,$F836=0.4),22,IF(AND($D836=0,$F836=0.6),34,IF(AND($D836=0,$F836=0.8),60,IF(AND($D836=0,$F836=1.2),73,IF(AND($D836=0,$F836=1.3),85,0)))))</f>
        <v>0</v>
      </c>
      <c r="V836" s="12">
        <f t="shared" ref="V836:V899" si="189">IF(AND($D836=1,$F836=0.4),23,IF(AND($D836=1,$F836=0.6),35,IF(AND($D836=1,$F836=0.8),61,IF(AND($D836=1,$F836=1.2),74,IF(AND($D836=1,$F836=1.3),86,0)))))</f>
        <v>0</v>
      </c>
      <c r="W836" s="12">
        <f t="shared" ref="W836:W899" si="190">IF(AND($D836=2,$F836=0.4),24,IF(AND($D836=2,$F836=0.6),36,IF(AND($D836=2,$F836=0.8),62,IF(AND($D836=2,$F836=1.2),75,IF(AND($D836=2,$F836=1.3),87,0)))))</f>
        <v>0</v>
      </c>
      <c r="X836" s="12">
        <f t="shared" ref="X836:X899" si="191">IF(AND($D836=3,$F836=0.4),25,IF(AND($D836=3,$F836=0.6),37,IF(AND($D836=3,$F836=0.8),63,IF(AND($D836=3,$F836=1.2),76,IF(AND($D836=3,$F836=1.3),88,0)))))</f>
        <v>0</v>
      </c>
      <c r="Y836" s="12">
        <f t="shared" ref="Y836:Y899" si="192">IF(AND($D836=4,$F836=0.4),26,IF(AND($D836=4,$F836=0.6),38,IF(AND($D836=4,$F836=0.8),64,IF(AND($D836=4,$F836=1.2),77,IF(AND($D836=4,$F836=1.3),89,0)))))</f>
        <v>0</v>
      </c>
      <c r="Z836" s="12">
        <f t="shared" ref="Z836:Z899" si="193">IF(AND($D836=5,$F836=0.4),27,IF(AND($D836=5,$F836=0.6),39,IF(AND($D836=5,$F836=0.8),65,IF(AND($D836=5,$F836=1.2),78,IF(AND($D836=5,$F836=1.3),90,0)))))</f>
        <v>0</v>
      </c>
      <c r="AA836" s="12">
        <f t="shared" si="182"/>
        <v>0</v>
      </c>
      <c r="AB836" s="12" t="str">
        <f t="shared" si="185"/>
        <v>00</v>
      </c>
      <c r="AC836" s="85" t="e">
        <f>VLOOKUP(AB836,'AMI Ref (2)'!T:U,2,FALSE)</f>
        <v>#N/A</v>
      </c>
      <c r="AD836" s="86"/>
      <c r="AE836" s="77">
        <f>IF(AND($D836=0,$J836="Oil"),'AMI Ref (2)'!$K$5,IF(AND($D836=0,$J836="Gas"),'AMI Ref (2)'!$L$5,IF(AND($D836=0,$J836="Electric"),'AMI Ref (2)'!$M$5,IF(AND($D836=0,$J836="N/A"),0,0))))</f>
        <v>0</v>
      </c>
      <c r="AF836" s="77">
        <f>IF(AND($D836=1,$J836="Oil"),'AMI Ref (2)'!$K$6,IF(AND($D836=1,$J836="Gas"),'AMI Ref (2)'!$L$6,IF(AND($D836=1,$J836="Electric"),'AMI Ref (2)'!$M$6,IF(AND($D836=1,$J836="N/A"),0,0))))</f>
        <v>0</v>
      </c>
      <c r="AG836" s="77">
        <f>IF(AND($D836=2,$J836="Oil"),'AMI Ref (2)'!$K$7,IF(AND($D836=2,$J836="Gas"),'AMI Ref (2)'!$L$7,IF(AND($D836=2,$J836="Electric"),'AMI Ref (2)'!$M$7,IF(AND($D836=2,$J836="N/A"),0,0))))</f>
        <v>0</v>
      </c>
      <c r="AH836" s="77">
        <f>IF(AND($D836=3,$J836="Oil"),'AMI Ref (2)'!$K$8,IF(AND($D836=3,$J836="Gas"),'AMI Ref (2)'!$L$8,IF(AND($D836=3,$J836="Electric"),'AMI Ref (2)'!$M$8,IF(AND($D836=3,$J836="N/A"),0,0))))</f>
        <v>0</v>
      </c>
      <c r="AI836" s="77">
        <f>IF(AND($D836=4,$J836="Oil"),'AMI Ref (2)'!$K$9,IF(AND($D836=4,$J836="Gas"),'AMI Ref (2)'!$L$9,IF(AND($D836=4,$J836="Electric"),'AMI Ref (2)'!$M$9,IF(AND($D836=4,$J836="N/A"),0,0))))</f>
        <v>0</v>
      </c>
      <c r="AJ836" s="77">
        <f>IF(AND($D836=5,$J836="Oil"),'AMI Ref (2)'!$K$10,IF(AND($D836=5,$J836="Gas"),'AMI Ref (2)'!$L$10,IF(AND($D836=5,$J836="Electric"),'AMI Ref (2)'!$M$10,IF(AND($D836=5,$J836="N/A"),0,0))))</f>
        <v>0</v>
      </c>
      <c r="AK836" s="42"/>
      <c r="AL836" s="77">
        <f>IF(AND($D836=0,$K836="Oil"),'AMI Ref (2)'!$N$5,IF(AND($D836=0,$K836="Gas"),'AMI Ref (2)'!$O$5,IF(AND($D836=0,$K836="Electric"),'AMI Ref (2)'!$P$5,IF(AND($D836=0,$K836="N/A"),0,0))))</f>
        <v>0</v>
      </c>
      <c r="AM836" s="77">
        <f>IF(AND($D836=1,$K836="Oil"),'AMI Ref (2)'!$N$6,IF(AND($D836=1,$K836="Gas"),'AMI Ref (2)'!$O$6,IF(AND($D836=1,$K836="Electric"),'AMI Ref (2)'!$P$6,IF(AND($D836=1,$K836="N/A"),0,0))))</f>
        <v>0</v>
      </c>
      <c r="AN836" s="77">
        <f>IF(AND($D836=2,$K836="Oil"),'AMI Ref (2)'!$N$7,IF(AND($D836=2,$K836="Gas"),'AMI Ref (2)'!$O$7,IF(AND($D836=2,$K836="Electric"),'AMI Ref (2)'!$P$7,IF(AND($D836=2,$K836="N/A"),0,0))))</f>
        <v>0</v>
      </c>
      <c r="AO836" s="77">
        <f>IF(AND($D836=3,$K836="Oil"),'AMI Ref (2)'!$N$8,IF(AND($D836=3,$K836="Gas"),'AMI Ref (2)'!$O$8,IF(AND($D836=3,$K836="Electric"),'AMI Ref (2)'!$P$8,IF(AND($D836=3,$K836="N/A"),0,0))))</f>
        <v>0</v>
      </c>
      <c r="AP836" s="77">
        <f>IF(AND($D836=4,$K836="Oil"),'AMI Ref (2)'!$N$9,IF(AND($D836=4,$K836="Gas"),'AMI Ref (2)'!$O$9,IF(AND($D836=4,$K836="Electric"),'AMI Ref (2)'!$P$9,IF(AND($D836=4,$K836="N/A"),0,0))))</f>
        <v>0</v>
      </c>
      <c r="AQ836" s="77">
        <f>IF(AND($D836=5,$K836="Oil"),'AMI Ref (2)'!$N$10,IF(AND($D836=5,$K836="Gas"),'AMI Ref (2)'!$O$10,IF(AND($D836=5,$K836="Electric"),'AMI Ref (2)'!$P$10,IF(AND($D836=5,$K836="N/A"),0,0))))</f>
        <v>0</v>
      </c>
      <c r="AR836" s="86">
        <f t="shared" ref="AR836:AR899" si="194">SUM(AE836:AQ836)</f>
        <v>0</v>
      </c>
      <c r="AS836" s="87" t="e">
        <f t="shared" ref="AS836:AS899" si="195">AC836-AR836</f>
        <v>#N/A</v>
      </c>
    </row>
    <row r="837" spans="1:45" x14ac:dyDescent="0.2">
      <c r="A837" s="68">
        <v>835</v>
      </c>
      <c r="B837" s="79">
        <f>Input!E852</f>
        <v>0</v>
      </c>
      <c r="C837" s="79">
        <f>Input!F852</f>
        <v>0</v>
      </c>
      <c r="D837" s="79">
        <f>Input!G852</f>
        <v>0</v>
      </c>
      <c r="E837" s="79">
        <f>Input!H852</f>
        <v>0</v>
      </c>
      <c r="F837" s="80">
        <f>Input!I852</f>
        <v>0</v>
      </c>
      <c r="G837" s="80">
        <f>Input!J852</f>
        <v>0</v>
      </c>
      <c r="H837" s="79">
        <f>Input!K852</f>
        <v>0</v>
      </c>
      <c r="I837" s="79">
        <f>Input!L852</f>
        <v>0</v>
      </c>
      <c r="J837" s="79">
        <f>Input!M852</f>
        <v>0</v>
      </c>
      <c r="K837" s="79">
        <f>Input!N852</f>
        <v>0</v>
      </c>
      <c r="L837" s="79">
        <f>Input!O852</f>
        <v>0</v>
      </c>
      <c r="M837" s="81" t="str">
        <f t="shared" si="186"/>
        <v/>
      </c>
      <c r="N837" s="82">
        <f t="shared" si="187"/>
        <v>0</v>
      </c>
      <c r="O837" s="83">
        <f>Input!C852</f>
        <v>0</v>
      </c>
      <c r="P837" s="83"/>
      <c r="R837" s="11">
        <f t="shared" si="183"/>
        <v>0</v>
      </c>
      <c r="S837" s="15" t="str">
        <f t="shared" si="184"/>
        <v xml:space="preserve"> </v>
      </c>
      <c r="T837" s="15"/>
      <c r="U837" s="12">
        <f t="shared" si="188"/>
        <v>0</v>
      </c>
      <c r="V837" s="12">
        <f t="shared" si="189"/>
        <v>0</v>
      </c>
      <c r="W837" s="12">
        <f t="shared" si="190"/>
        <v>0</v>
      </c>
      <c r="X837" s="12">
        <f t="shared" si="191"/>
        <v>0</v>
      </c>
      <c r="Y837" s="12">
        <f t="shared" si="192"/>
        <v>0</v>
      </c>
      <c r="Z837" s="12">
        <f t="shared" si="193"/>
        <v>0</v>
      </c>
      <c r="AA837" s="12">
        <f t="shared" si="182"/>
        <v>0</v>
      </c>
      <c r="AB837" s="12" t="str">
        <f t="shared" si="185"/>
        <v>00</v>
      </c>
      <c r="AC837" s="85" t="e">
        <f>VLOOKUP(AB837,'AMI Ref (2)'!T:U,2,FALSE)</f>
        <v>#N/A</v>
      </c>
      <c r="AD837" s="86"/>
      <c r="AE837" s="77">
        <f>IF(AND($D837=0,$J837="Oil"),'AMI Ref (2)'!$K$5,IF(AND($D837=0,$J837="Gas"),'AMI Ref (2)'!$L$5,IF(AND($D837=0,$J837="Electric"),'AMI Ref (2)'!$M$5,IF(AND($D837=0,$J837="N/A"),0,0))))</f>
        <v>0</v>
      </c>
      <c r="AF837" s="77">
        <f>IF(AND($D837=1,$J837="Oil"),'AMI Ref (2)'!$K$6,IF(AND($D837=1,$J837="Gas"),'AMI Ref (2)'!$L$6,IF(AND($D837=1,$J837="Electric"),'AMI Ref (2)'!$M$6,IF(AND($D837=1,$J837="N/A"),0,0))))</f>
        <v>0</v>
      </c>
      <c r="AG837" s="77">
        <f>IF(AND($D837=2,$J837="Oil"),'AMI Ref (2)'!$K$7,IF(AND($D837=2,$J837="Gas"),'AMI Ref (2)'!$L$7,IF(AND($D837=2,$J837="Electric"),'AMI Ref (2)'!$M$7,IF(AND($D837=2,$J837="N/A"),0,0))))</f>
        <v>0</v>
      </c>
      <c r="AH837" s="77">
        <f>IF(AND($D837=3,$J837="Oil"),'AMI Ref (2)'!$K$8,IF(AND($D837=3,$J837="Gas"),'AMI Ref (2)'!$L$8,IF(AND($D837=3,$J837="Electric"),'AMI Ref (2)'!$M$8,IF(AND($D837=3,$J837="N/A"),0,0))))</f>
        <v>0</v>
      </c>
      <c r="AI837" s="77">
        <f>IF(AND($D837=4,$J837="Oil"),'AMI Ref (2)'!$K$9,IF(AND($D837=4,$J837="Gas"),'AMI Ref (2)'!$L$9,IF(AND($D837=4,$J837="Electric"),'AMI Ref (2)'!$M$9,IF(AND($D837=4,$J837="N/A"),0,0))))</f>
        <v>0</v>
      </c>
      <c r="AJ837" s="77">
        <f>IF(AND($D837=5,$J837="Oil"),'AMI Ref (2)'!$K$10,IF(AND($D837=5,$J837="Gas"),'AMI Ref (2)'!$L$10,IF(AND($D837=5,$J837="Electric"),'AMI Ref (2)'!$M$10,IF(AND($D837=5,$J837="N/A"),0,0))))</f>
        <v>0</v>
      </c>
      <c r="AK837" s="42"/>
      <c r="AL837" s="77">
        <f>IF(AND($D837=0,$K837="Oil"),'AMI Ref (2)'!$N$5,IF(AND($D837=0,$K837="Gas"),'AMI Ref (2)'!$O$5,IF(AND($D837=0,$K837="Electric"),'AMI Ref (2)'!$P$5,IF(AND($D837=0,$K837="N/A"),0,0))))</f>
        <v>0</v>
      </c>
      <c r="AM837" s="77">
        <f>IF(AND($D837=1,$K837="Oil"),'AMI Ref (2)'!$N$6,IF(AND($D837=1,$K837="Gas"),'AMI Ref (2)'!$O$6,IF(AND($D837=1,$K837="Electric"),'AMI Ref (2)'!$P$6,IF(AND($D837=1,$K837="N/A"),0,0))))</f>
        <v>0</v>
      </c>
      <c r="AN837" s="77">
        <f>IF(AND($D837=2,$K837="Oil"),'AMI Ref (2)'!$N$7,IF(AND($D837=2,$K837="Gas"),'AMI Ref (2)'!$O$7,IF(AND($D837=2,$K837="Electric"),'AMI Ref (2)'!$P$7,IF(AND($D837=2,$K837="N/A"),0,0))))</f>
        <v>0</v>
      </c>
      <c r="AO837" s="77">
        <f>IF(AND($D837=3,$K837="Oil"),'AMI Ref (2)'!$N$8,IF(AND($D837=3,$K837="Gas"),'AMI Ref (2)'!$O$8,IF(AND($D837=3,$K837="Electric"),'AMI Ref (2)'!$P$8,IF(AND($D837=3,$K837="N/A"),0,0))))</f>
        <v>0</v>
      </c>
      <c r="AP837" s="77">
        <f>IF(AND($D837=4,$K837="Oil"),'AMI Ref (2)'!$N$9,IF(AND($D837=4,$K837="Gas"),'AMI Ref (2)'!$O$9,IF(AND($D837=4,$K837="Electric"),'AMI Ref (2)'!$P$9,IF(AND($D837=4,$K837="N/A"),0,0))))</f>
        <v>0</v>
      </c>
      <c r="AQ837" s="77">
        <f>IF(AND($D837=5,$K837="Oil"),'AMI Ref (2)'!$N$10,IF(AND($D837=5,$K837="Gas"),'AMI Ref (2)'!$O$10,IF(AND($D837=5,$K837="Electric"),'AMI Ref (2)'!$P$10,IF(AND($D837=5,$K837="N/A"),0,0))))</f>
        <v>0</v>
      </c>
      <c r="AR837" s="86">
        <f t="shared" si="194"/>
        <v>0</v>
      </c>
      <c r="AS837" s="87" t="e">
        <f t="shared" si="195"/>
        <v>#N/A</v>
      </c>
    </row>
    <row r="838" spans="1:45" x14ac:dyDescent="0.2">
      <c r="A838" s="68">
        <v>836</v>
      </c>
      <c r="B838" s="79">
        <f>Input!E853</f>
        <v>0</v>
      </c>
      <c r="C838" s="79">
        <f>Input!F853</f>
        <v>0</v>
      </c>
      <c r="D838" s="79">
        <f>Input!G853</f>
        <v>0</v>
      </c>
      <c r="E838" s="79">
        <f>Input!H853</f>
        <v>0</v>
      </c>
      <c r="F838" s="80">
        <f>Input!I853</f>
        <v>0</v>
      </c>
      <c r="G838" s="80">
        <f>Input!J853</f>
        <v>0</v>
      </c>
      <c r="H838" s="79">
        <f>Input!K853</f>
        <v>0</v>
      </c>
      <c r="I838" s="79">
        <f>Input!L853</f>
        <v>0</v>
      </c>
      <c r="J838" s="79">
        <f>Input!M853</f>
        <v>0</v>
      </c>
      <c r="K838" s="79">
        <f>Input!N853</f>
        <v>0</v>
      </c>
      <c r="L838" s="79">
        <f>Input!O853</f>
        <v>0</v>
      </c>
      <c r="M838" s="81" t="str">
        <f t="shared" si="186"/>
        <v/>
      </c>
      <c r="N838" s="82">
        <f t="shared" si="187"/>
        <v>0</v>
      </c>
      <c r="O838" s="83">
        <f>Input!C853</f>
        <v>0</v>
      </c>
      <c r="P838" s="83"/>
      <c r="R838" s="11">
        <f t="shared" si="183"/>
        <v>0</v>
      </c>
      <c r="S838" s="15" t="str">
        <f t="shared" si="184"/>
        <v xml:space="preserve"> </v>
      </c>
      <c r="T838" s="15"/>
      <c r="U838" s="12">
        <f t="shared" si="188"/>
        <v>0</v>
      </c>
      <c r="V838" s="12">
        <f t="shared" si="189"/>
        <v>0</v>
      </c>
      <c r="W838" s="12">
        <f t="shared" si="190"/>
        <v>0</v>
      </c>
      <c r="X838" s="12">
        <f t="shared" si="191"/>
        <v>0</v>
      </c>
      <c r="Y838" s="12">
        <f t="shared" si="192"/>
        <v>0</v>
      </c>
      <c r="Z838" s="12">
        <f t="shared" si="193"/>
        <v>0</v>
      </c>
      <c r="AA838" s="12">
        <f t="shared" si="182"/>
        <v>0</v>
      </c>
      <c r="AB838" s="12" t="str">
        <f t="shared" si="185"/>
        <v>00</v>
      </c>
      <c r="AC838" s="85" t="e">
        <f>VLOOKUP(AB838,'AMI Ref (2)'!T:U,2,FALSE)</f>
        <v>#N/A</v>
      </c>
      <c r="AD838" s="86"/>
      <c r="AE838" s="77">
        <f>IF(AND($D838=0,$J838="Oil"),'AMI Ref (2)'!$K$5,IF(AND($D838=0,$J838="Gas"),'AMI Ref (2)'!$L$5,IF(AND($D838=0,$J838="Electric"),'AMI Ref (2)'!$M$5,IF(AND($D838=0,$J838="N/A"),0,0))))</f>
        <v>0</v>
      </c>
      <c r="AF838" s="77">
        <f>IF(AND($D838=1,$J838="Oil"),'AMI Ref (2)'!$K$6,IF(AND($D838=1,$J838="Gas"),'AMI Ref (2)'!$L$6,IF(AND($D838=1,$J838="Electric"),'AMI Ref (2)'!$M$6,IF(AND($D838=1,$J838="N/A"),0,0))))</f>
        <v>0</v>
      </c>
      <c r="AG838" s="77">
        <f>IF(AND($D838=2,$J838="Oil"),'AMI Ref (2)'!$K$7,IF(AND($D838=2,$J838="Gas"),'AMI Ref (2)'!$L$7,IF(AND($D838=2,$J838="Electric"),'AMI Ref (2)'!$M$7,IF(AND($D838=2,$J838="N/A"),0,0))))</f>
        <v>0</v>
      </c>
      <c r="AH838" s="77">
        <f>IF(AND($D838=3,$J838="Oil"),'AMI Ref (2)'!$K$8,IF(AND($D838=3,$J838="Gas"),'AMI Ref (2)'!$L$8,IF(AND($D838=3,$J838="Electric"),'AMI Ref (2)'!$M$8,IF(AND($D838=3,$J838="N/A"),0,0))))</f>
        <v>0</v>
      </c>
      <c r="AI838" s="77">
        <f>IF(AND($D838=4,$J838="Oil"),'AMI Ref (2)'!$K$9,IF(AND($D838=4,$J838="Gas"),'AMI Ref (2)'!$L$9,IF(AND($D838=4,$J838="Electric"),'AMI Ref (2)'!$M$9,IF(AND($D838=4,$J838="N/A"),0,0))))</f>
        <v>0</v>
      </c>
      <c r="AJ838" s="77">
        <f>IF(AND($D838=5,$J838="Oil"),'AMI Ref (2)'!$K$10,IF(AND($D838=5,$J838="Gas"),'AMI Ref (2)'!$L$10,IF(AND($D838=5,$J838="Electric"),'AMI Ref (2)'!$M$10,IF(AND($D838=5,$J838="N/A"),0,0))))</f>
        <v>0</v>
      </c>
      <c r="AK838" s="42"/>
      <c r="AL838" s="77">
        <f>IF(AND($D838=0,$K838="Oil"),'AMI Ref (2)'!$N$5,IF(AND($D838=0,$K838="Gas"),'AMI Ref (2)'!$O$5,IF(AND($D838=0,$K838="Electric"),'AMI Ref (2)'!$P$5,IF(AND($D838=0,$K838="N/A"),0,0))))</f>
        <v>0</v>
      </c>
      <c r="AM838" s="77">
        <f>IF(AND($D838=1,$K838="Oil"),'AMI Ref (2)'!$N$6,IF(AND($D838=1,$K838="Gas"),'AMI Ref (2)'!$O$6,IF(AND($D838=1,$K838="Electric"),'AMI Ref (2)'!$P$6,IF(AND($D838=1,$K838="N/A"),0,0))))</f>
        <v>0</v>
      </c>
      <c r="AN838" s="77">
        <f>IF(AND($D838=2,$K838="Oil"),'AMI Ref (2)'!$N$7,IF(AND($D838=2,$K838="Gas"),'AMI Ref (2)'!$O$7,IF(AND($D838=2,$K838="Electric"),'AMI Ref (2)'!$P$7,IF(AND($D838=2,$K838="N/A"),0,0))))</f>
        <v>0</v>
      </c>
      <c r="AO838" s="77">
        <f>IF(AND($D838=3,$K838="Oil"),'AMI Ref (2)'!$N$8,IF(AND($D838=3,$K838="Gas"),'AMI Ref (2)'!$O$8,IF(AND($D838=3,$K838="Electric"),'AMI Ref (2)'!$P$8,IF(AND($D838=3,$K838="N/A"),0,0))))</f>
        <v>0</v>
      </c>
      <c r="AP838" s="77">
        <f>IF(AND($D838=4,$K838="Oil"),'AMI Ref (2)'!$N$9,IF(AND($D838=4,$K838="Gas"),'AMI Ref (2)'!$O$9,IF(AND($D838=4,$K838="Electric"),'AMI Ref (2)'!$P$9,IF(AND($D838=4,$K838="N/A"),0,0))))</f>
        <v>0</v>
      </c>
      <c r="AQ838" s="77">
        <f>IF(AND($D838=5,$K838="Oil"),'AMI Ref (2)'!$N$10,IF(AND($D838=5,$K838="Gas"),'AMI Ref (2)'!$O$10,IF(AND($D838=5,$K838="Electric"),'AMI Ref (2)'!$P$10,IF(AND($D838=5,$K838="N/A"),0,0))))</f>
        <v>0</v>
      </c>
      <c r="AR838" s="86">
        <f t="shared" si="194"/>
        <v>0</v>
      </c>
      <c r="AS838" s="87" t="e">
        <f t="shared" si="195"/>
        <v>#N/A</v>
      </c>
    </row>
    <row r="839" spans="1:45" x14ac:dyDescent="0.2">
      <c r="A839" s="68">
        <v>837</v>
      </c>
      <c r="B839" s="79">
        <f>Input!E854</f>
        <v>0</v>
      </c>
      <c r="C839" s="79">
        <f>Input!F854</f>
        <v>0</v>
      </c>
      <c r="D839" s="79">
        <f>Input!G854</f>
        <v>0</v>
      </c>
      <c r="E839" s="79">
        <f>Input!H854</f>
        <v>0</v>
      </c>
      <c r="F839" s="80">
        <f>Input!I854</f>
        <v>0</v>
      </c>
      <c r="G839" s="80">
        <f>Input!J854</f>
        <v>0</v>
      </c>
      <c r="H839" s="79">
        <f>Input!K854</f>
        <v>0</v>
      </c>
      <c r="I839" s="79">
        <f>Input!L854</f>
        <v>0</v>
      </c>
      <c r="J839" s="79">
        <f>Input!M854</f>
        <v>0</v>
      </c>
      <c r="K839" s="79">
        <f>Input!N854</f>
        <v>0</v>
      </c>
      <c r="L839" s="79">
        <f>Input!O854</f>
        <v>0</v>
      </c>
      <c r="M839" s="81" t="str">
        <f t="shared" si="186"/>
        <v/>
      </c>
      <c r="N839" s="82">
        <f t="shared" si="187"/>
        <v>0</v>
      </c>
      <c r="O839" s="83">
        <f>Input!C854</f>
        <v>0</v>
      </c>
      <c r="P839" s="83"/>
      <c r="R839" s="11">
        <f t="shared" si="183"/>
        <v>0</v>
      </c>
      <c r="S839" s="15" t="str">
        <f t="shared" si="184"/>
        <v xml:space="preserve"> </v>
      </c>
      <c r="T839" s="15"/>
      <c r="U839" s="12">
        <f t="shared" si="188"/>
        <v>0</v>
      </c>
      <c r="V839" s="12">
        <f t="shared" si="189"/>
        <v>0</v>
      </c>
      <c r="W839" s="12">
        <f t="shared" si="190"/>
        <v>0</v>
      </c>
      <c r="X839" s="12">
        <f t="shared" si="191"/>
        <v>0</v>
      </c>
      <c r="Y839" s="12">
        <f t="shared" si="192"/>
        <v>0</v>
      </c>
      <c r="Z839" s="12">
        <f t="shared" si="193"/>
        <v>0</v>
      </c>
      <c r="AA839" s="12">
        <f t="shared" si="182"/>
        <v>0</v>
      </c>
      <c r="AB839" s="12" t="str">
        <f t="shared" si="185"/>
        <v>00</v>
      </c>
      <c r="AC839" s="85" t="e">
        <f>VLOOKUP(AB839,'AMI Ref (2)'!T:U,2,FALSE)</f>
        <v>#N/A</v>
      </c>
      <c r="AD839" s="86"/>
      <c r="AE839" s="77">
        <f>IF(AND($D839=0,$J839="Oil"),'AMI Ref (2)'!$K$5,IF(AND($D839=0,$J839="Gas"),'AMI Ref (2)'!$L$5,IF(AND($D839=0,$J839="Electric"),'AMI Ref (2)'!$M$5,IF(AND($D839=0,$J839="N/A"),0,0))))</f>
        <v>0</v>
      </c>
      <c r="AF839" s="77">
        <f>IF(AND($D839=1,$J839="Oil"),'AMI Ref (2)'!$K$6,IF(AND($D839=1,$J839="Gas"),'AMI Ref (2)'!$L$6,IF(AND($D839=1,$J839="Electric"),'AMI Ref (2)'!$M$6,IF(AND($D839=1,$J839="N/A"),0,0))))</f>
        <v>0</v>
      </c>
      <c r="AG839" s="77">
        <f>IF(AND($D839=2,$J839="Oil"),'AMI Ref (2)'!$K$7,IF(AND($D839=2,$J839="Gas"),'AMI Ref (2)'!$L$7,IF(AND($D839=2,$J839="Electric"),'AMI Ref (2)'!$M$7,IF(AND($D839=2,$J839="N/A"),0,0))))</f>
        <v>0</v>
      </c>
      <c r="AH839" s="77">
        <f>IF(AND($D839=3,$J839="Oil"),'AMI Ref (2)'!$K$8,IF(AND($D839=3,$J839="Gas"),'AMI Ref (2)'!$L$8,IF(AND($D839=3,$J839="Electric"),'AMI Ref (2)'!$M$8,IF(AND($D839=3,$J839="N/A"),0,0))))</f>
        <v>0</v>
      </c>
      <c r="AI839" s="77">
        <f>IF(AND($D839=4,$J839="Oil"),'AMI Ref (2)'!$K$9,IF(AND($D839=4,$J839="Gas"),'AMI Ref (2)'!$L$9,IF(AND($D839=4,$J839="Electric"),'AMI Ref (2)'!$M$9,IF(AND($D839=4,$J839="N/A"),0,0))))</f>
        <v>0</v>
      </c>
      <c r="AJ839" s="77">
        <f>IF(AND($D839=5,$J839="Oil"),'AMI Ref (2)'!$K$10,IF(AND($D839=5,$J839="Gas"),'AMI Ref (2)'!$L$10,IF(AND($D839=5,$J839="Electric"),'AMI Ref (2)'!$M$10,IF(AND($D839=5,$J839="N/A"),0,0))))</f>
        <v>0</v>
      </c>
      <c r="AK839" s="42"/>
      <c r="AL839" s="77">
        <f>IF(AND($D839=0,$K839="Oil"),'AMI Ref (2)'!$N$5,IF(AND($D839=0,$K839="Gas"),'AMI Ref (2)'!$O$5,IF(AND($D839=0,$K839="Electric"),'AMI Ref (2)'!$P$5,IF(AND($D839=0,$K839="N/A"),0,0))))</f>
        <v>0</v>
      </c>
      <c r="AM839" s="77">
        <f>IF(AND($D839=1,$K839="Oil"),'AMI Ref (2)'!$N$6,IF(AND($D839=1,$K839="Gas"),'AMI Ref (2)'!$O$6,IF(AND($D839=1,$K839="Electric"),'AMI Ref (2)'!$P$6,IF(AND($D839=1,$K839="N/A"),0,0))))</f>
        <v>0</v>
      </c>
      <c r="AN839" s="77">
        <f>IF(AND($D839=2,$K839="Oil"),'AMI Ref (2)'!$N$7,IF(AND($D839=2,$K839="Gas"),'AMI Ref (2)'!$O$7,IF(AND($D839=2,$K839="Electric"),'AMI Ref (2)'!$P$7,IF(AND($D839=2,$K839="N/A"),0,0))))</f>
        <v>0</v>
      </c>
      <c r="AO839" s="77">
        <f>IF(AND($D839=3,$K839="Oil"),'AMI Ref (2)'!$N$8,IF(AND($D839=3,$K839="Gas"),'AMI Ref (2)'!$O$8,IF(AND($D839=3,$K839="Electric"),'AMI Ref (2)'!$P$8,IF(AND($D839=3,$K839="N/A"),0,0))))</f>
        <v>0</v>
      </c>
      <c r="AP839" s="77">
        <f>IF(AND($D839=4,$K839="Oil"),'AMI Ref (2)'!$N$9,IF(AND($D839=4,$K839="Gas"),'AMI Ref (2)'!$O$9,IF(AND($D839=4,$K839="Electric"),'AMI Ref (2)'!$P$9,IF(AND($D839=4,$K839="N/A"),0,0))))</f>
        <v>0</v>
      </c>
      <c r="AQ839" s="77">
        <f>IF(AND($D839=5,$K839="Oil"),'AMI Ref (2)'!$N$10,IF(AND($D839=5,$K839="Gas"),'AMI Ref (2)'!$O$10,IF(AND($D839=5,$K839="Electric"),'AMI Ref (2)'!$P$10,IF(AND($D839=5,$K839="N/A"),0,0))))</f>
        <v>0</v>
      </c>
      <c r="AR839" s="86">
        <f t="shared" si="194"/>
        <v>0</v>
      </c>
      <c r="AS839" s="87" t="e">
        <f t="shared" si="195"/>
        <v>#N/A</v>
      </c>
    </row>
    <row r="840" spans="1:45" x14ac:dyDescent="0.2">
      <c r="A840" s="68">
        <v>838</v>
      </c>
      <c r="B840" s="79">
        <f>Input!E855</f>
        <v>0</v>
      </c>
      <c r="C840" s="79">
        <f>Input!F855</f>
        <v>0</v>
      </c>
      <c r="D840" s="79">
        <f>Input!G855</f>
        <v>0</v>
      </c>
      <c r="E840" s="79">
        <f>Input!H855</f>
        <v>0</v>
      </c>
      <c r="F840" s="80">
        <f>Input!I855</f>
        <v>0</v>
      </c>
      <c r="G840" s="80">
        <f>Input!J855</f>
        <v>0</v>
      </c>
      <c r="H840" s="79">
        <f>Input!K855</f>
        <v>0</v>
      </c>
      <c r="I840" s="79">
        <f>Input!L855</f>
        <v>0</v>
      </c>
      <c r="J840" s="79">
        <f>Input!M855</f>
        <v>0</v>
      </c>
      <c r="K840" s="79">
        <f>Input!N855</f>
        <v>0</v>
      </c>
      <c r="L840" s="79">
        <f>Input!O855</f>
        <v>0</v>
      </c>
      <c r="M840" s="81" t="str">
        <f t="shared" si="186"/>
        <v/>
      </c>
      <c r="N840" s="82">
        <f t="shared" si="187"/>
        <v>0</v>
      </c>
      <c r="O840" s="83">
        <f>Input!C855</f>
        <v>0</v>
      </c>
      <c r="P840" s="83"/>
      <c r="R840" s="11">
        <f t="shared" si="183"/>
        <v>0</v>
      </c>
      <c r="S840" s="15" t="str">
        <f t="shared" si="184"/>
        <v xml:space="preserve"> </v>
      </c>
      <c r="T840" s="15"/>
      <c r="U840" s="12">
        <f t="shared" si="188"/>
        <v>0</v>
      </c>
      <c r="V840" s="12">
        <f t="shared" si="189"/>
        <v>0</v>
      </c>
      <c r="W840" s="12">
        <f t="shared" si="190"/>
        <v>0</v>
      </c>
      <c r="X840" s="12">
        <f t="shared" si="191"/>
        <v>0</v>
      </c>
      <c r="Y840" s="12">
        <f t="shared" si="192"/>
        <v>0</v>
      </c>
      <c r="Z840" s="12">
        <f t="shared" si="193"/>
        <v>0</v>
      </c>
      <c r="AA840" s="12">
        <f t="shared" si="182"/>
        <v>0</v>
      </c>
      <c r="AB840" s="12" t="str">
        <f t="shared" si="185"/>
        <v>00</v>
      </c>
      <c r="AC840" s="85" t="e">
        <f>VLOOKUP(AB840,'AMI Ref (2)'!T:U,2,FALSE)</f>
        <v>#N/A</v>
      </c>
      <c r="AD840" s="86"/>
      <c r="AE840" s="77">
        <f>IF(AND($D840=0,$J840="Oil"),'AMI Ref (2)'!$K$5,IF(AND($D840=0,$J840="Gas"),'AMI Ref (2)'!$L$5,IF(AND($D840=0,$J840="Electric"),'AMI Ref (2)'!$M$5,IF(AND($D840=0,$J840="N/A"),0,0))))</f>
        <v>0</v>
      </c>
      <c r="AF840" s="77">
        <f>IF(AND($D840=1,$J840="Oil"),'AMI Ref (2)'!$K$6,IF(AND($D840=1,$J840="Gas"),'AMI Ref (2)'!$L$6,IF(AND($D840=1,$J840="Electric"),'AMI Ref (2)'!$M$6,IF(AND($D840=1,$J840="N/A"),0,0))))</f>
        <v>0</v>
      </c>
      <c r="AG840" s="77">
        <f>IF(AND($D840=2,$J840="Oil"),'AMI Ref (2)'!$K$7,IF(AND($D840=2,$J840="Gas"),'AMI Ref (2)'!$L$7,IF(AND($D840=2,$J840="Electric"),'AMI Ref (2)'!$M$7,IF(AND($D840=2,$J840="N/A"),0,0))))</f>
        <v>0</v>
      </c>
      <c r="AH840" s="77">
        <f>IF(AND($D840=3,$J840="Oil"),'AMI Ref (2)'!$K$8,IF(AND($D840=3,$J840="Gas"),'AMI Ref (2)'!$L$8,IF(AND($D840=3,$J840="Electric"),'AMI Ref (2)'!$M$8,IF(AND($D840=3,$J840="N/A"),0,0))))</f>
        <v>0</v>
      </c>
      <c r="AI840" s="77">
        <f>IF(AND($D840=4,$J840="Oil"),'AMI Ref (2)'!$K$9,IF(AND($D840=4,$J840="Gas"),'AMI Ref (2)'!$L$9,IF(AND($D840=4,$J840="Electric"),'AMI Ref (2)'!$M$9,IF(AND($D840=4,$J840="N/A"),0,0))))</f>
        <v>0</v>
      </c>
      <c r="AJ840" s="77">
        <f>IF(AND($D840=5,$J840="Oil"),'AMI Ref (2)'!$K$10,IF(AND($D840=5,$J840="Gas"),'AMI Ref (2)'!$L$10,IF(AND($D840=5,$J840="Electric"),'AMI Ref (2)'!$M$10,IF(AND($D840=5,$J840="N/A"),0,0))))</f>
        <v>0</v>
      </c>
      <c r="AK840" s="42"/>
      <c r="AL840" s="77">
        <f>IF(AND($D840=0,$K840="Oil"),'AMI Ref (2)'!$N$5,IF(AND($D840=0,$K840="Gas"),'AMI Ref (2)'!$O$5,IF(AND($D840=0,$K840="Electric"),'AMI Ref (2)'!$P$5,IF(AND($D840=0,$K840="N/A"),0,0))))</f>
        <v>0</v>
      </c>
      <c r="AM840" s="77">
        <f>IF(AND($D840=1,$K840="Oil"),'AMI Ref (2)'!$N$6,IF(AND($D840=1,$K840="Gas"),'AMI Ref (2)'!$O$6,IF(AND($D840=1,$K840="Electric"),'AMI Ref (2)'!$P$6,IF(AND($D840=1,$K840="N/A"),0,0))))</f>
        <v>0</v>
      </c>
      <c r="AN840" s="77">
        <f>IF(AND($D840=2,$K840="Oil"),'AMI Ref (2)'!$N$7,IF(AND($D840=2,$K840="Gas"),'AMI Ref (2)'!$O$7,IF(AND($D840=2,$K840="Electric"),'AMI Ref (2)'!$P$7,IF(AND($D840=2,$K840="N/A"),0,0))))</f>
        <v>0</v>
      </c>
      <c r="AO840" s="77">
        <f>IF(AND($D840=3,$K840="Oil"),'AMI Ref (2)'!$N$8,IF(AND($D840=3,$K840="Gas"),'AMI Ref (2)'!$O$8,IF(AND($D840=3,$K840="Electric"),'AMI Ref (2)'!$P$8,IF(AND($D840=3,$K840="N/A"),0,0))))</f>
        <v>0</v>
      </c>
      <c r="AP840" s="77">
        <f>IF(AND($D840=4,$K840="Oil"),'AMI Ref (2)'!$N$9,IF(AND($D840=4,$K840="Gas"),'AMI Ref (2)'!$O$9,IF(AND($D840=4,$K840="Electric"),'AMI Ref (2)'!$P$9,IF(AND($D840=4,$K840="N/A"),0,0))))</f>
        <v>0</v>
      </c>
      <c r="AQ840" s="77">
        <f>IF(AND($D840=5,$K840="Oil"),'AMI Ref (2)'!$N$10,IF(AND($D840=5,$K840="Gas"),'AMI Ref (2)'!$O$10,IF(AND($D840=5,$K840="Electric"),'AMI Ref (2)'!$P$10,IF(AND($D840=5,$K840="N/A"),0,0))))</f>
        <v>0</v>
      </c>
      <c r="AR840" s="86">
        <f t="shared" si="194"/>
        <v>0</v>
      </c>
      <c r="AS840" s="87" t="e">
        <f t="shared" si="195"/>
        <v>#N/A</v>
      </c>
    </row>
    <row r="841" spans="1:45" x14ac:dyDescent="0.2">
      <c r="A841" s="68">
        <v>839</v>
      </c>
      <c r="B841" s="79">
        <f>Input!E856</f>
        <v>0</v>
      </c>
      <c r="C841" s="79">
        <f>Input!F856</f>
        <v>0</v>
      </c>
      <c r="D841" s="79">
        <f>Input!G856</f>
        <v>0</v>
      </c>
      <c r="E841" s="79">
        <f>Input!H856</f>
        <v>0</v>
      </c>
      <c r="F841" s="80">
        <f>Input!I856</f>
        <v>0</v>
      </c>
      <c r="G841" s="80">
        <f>Input!J856</f>
        <v>0</v>
      </c>
      <c r="H841" s="79">
        <f>Input!K856</f>
        <v>0</v>
      </c>
      <c r="I841" s="79">
        <f>Input!L856</f>
        <v>0</v>
      </c>
      <c r="J841" s="79">
        <f>Input!M856</f>
        <v>0</v>
      </c>
      <c r="K841" s="79">
        <f>Input!N856</f>
        <v>0</v>
      </c>
      <c r="L841" s="79">
        <f>Input!O856</f>
        <v>0</v>
      </c>
      <c r="M841" s="81" t="str">
        <f t="shared" si="186"/>
        <v/>
      </c>
      <c r="N841" s="82">
        <f t="shared" si="187"/>
        <v>0</v>
      </c>
      <c r="O841" s="83">
        <f>Input!C856</f>
        <v>0</v>
      </c>
      <c r="P841" s="83"/>
      <c r="R841" s="11">
        <f t="shared" si="183"/>
        <v>0</v>
      </c>
      <c r="S841" s="15" t="str">
        <f t="shared" si="184"/>
        <v xml:space="preserve"> </v>
      </c>
      <c r="T841" s="15"/>
      <c r="U841" s="12">
        <f t="shared" si="188"/>
        <v>0</v>
      </c>
      <c r="V841" s="12">
        <f t="shared" si="189"/>
        <v>0</v>
      </c>
      <c r="W841" s="12">
        <f t="shared" si="190"/>
        <v>0</v>
      </c>
      <c r="X841" s="12">
        <f t="shared" si="191"/>
        <v>0</v>
      </c>
      <c r="Y841" s="12">
        <f t="shared" si="192"/>
        <v>0</v>
      </c>
      <c r="Z841" s="12">
        <f t="shared" si="193"/>
        <v>0</v>
      </c>
      <c r="AA841" s="12">
        <f t="shared" si="182"/>
        <v>0</v>
      </c>
      <c r="AB841" s="12" t="str">
        <f t="shared" si="185"/>
        <v>00</v>
      </c>
      <c r="AC841" s="85" t="e">
        <f>VLOOKUP(AB841,'AMI Ref (2)'!T:U,2,FALSE)</f>
        <v>#N/A</v>
      </c>
      <c r="AD841" s="86"/>
      <c r="AE841" s="77">
        <f>IF(AND($D841=0,$J841="Oil"),'AMI Ref (2)'!$K$5,IF(AND($D841=0,$J841="Gas"),'AMI Ref (2)'!$L$5,IF(AND($D841=0,$J841="Electric"),'AMI Ref (2)'!$M$5,IF(AND($D841=0,$J841="N/A"),0,0))))</f>
        <v>0</v>
      </c>
      <c r="AF841" s="77">
        <f>IF(AND($D841=1,$J841="Oil"),'AMI Ref (2)'!$K$6,IF(AND($D841=1,$J841="Gas"),'AMI Ref (2)'!$L$6,IF(AND($D841=1,$J841="Electric"),'AMI Ref (2)'!$M$6,IF(AND($D841=1,$J841="N/A"),0,0))))</f>
        <v>0</v>
      </c>
      <c r="AG841" s="77">
        <f>IF(AND($D841=2,$J841="Oil"),'AMI Ref (2)'!$K$7,IF(AND($D841=2,$J841="Gas"),'AMI Ref (2)'!$L$7,IF(AND($D841=2,$J841="Electric"),'AMI Ref (2)'!$M$7,IF(AND($D841=2,$J841="N/A"),0,0))))</f>
        <v>0</v>
      </c>
      <c r="AH841" s="77">
        <f>IF(AND($D841=3,$J841="Oil"),'AMI Ref (2)'!$K$8,IF(AND($D841=3,$J841="Gas"),'AMI Ref (2)'!$L$8,IF(AND($D841=3,$J841="Electric"),'AMI Ref (2)'!$M$8,IF(AND($D841=3,$J841="N/A"),0,0))))</f>
        <v>0</v>
      </c>
      <c r="AI841" s="77">
        <f>IF(AND($D841=4,$J841="Oil"),'AMI Ref (2)'!$K$9,IF(AND($D841=4,$J841="Gas"),'AMI Ref (2)'!$L$9,IF(AND($D841=4,$J841="Electric"),'AMI Ref (2)'!$M$9,IF(AND($D841=4,$J841="N/A"),0,0))))</f>
        <v>0</v>
      </c>
      <c r="AJ841" s="77">
        <f>IF(AND($D841=5,$J841="Oil"),'AMI Ref (2)'!$K$10,IF(AND($D841=5,$J841="Gas"),'AMI Ref (2)'!$L$10,IF(AND($D841=5,$J841="Electric"),'AMI Ref (2)'!$M$10,IF(AND($D841=5,$J841="N/A"),0,0))))</f>
        <v>0</v>
      </c>
      <c r="AK841" s="42"/>
      <c r="AL841" s="77">
        <f>IF(AND($D841=0,$K841="Oil"),'AMI Ref (2)'!$N$5,IF(AND($D841=0,$K841="Gas"),'AMI Ref (2)'!$O$5,IF(AND($D841=0,$K841="Electric"),'AMI Ref (2)'!$P$5,IF(AND($D841=0,$K841="N/A"),0,0))))</f>
        <v>0</v>
      </c>
      <c r="AM841" s="77">
        <f>IF(AND($D841=1,$K841="Oil"),'AMI Ref (2)'!$N$6,IF(AND($D841=1,$K841="Gas"),'AMI Ref (2)'!$O$6,IF(AND($D841=1,$K841="Electric"),'AMI Ref (2)'!$P$6,IF(AND($D841=1,$K841="N/A"),0,0))))</f>
        <v>0</v>
      </c>
      <c r="AN841" s="77">
        <f>IF(AND($D841=2,$K841="Oil"),'AMI Ref (2)'!$N$7,IF(AND($D841=2,$K841="Gas"),'AMI Ref (2)'!$O$7,IF(AND($D841=2,$K841="Electric"),'AMI Ref (2)'!$P$7,IF(AND($D841=2,$K841="N/A"),0,0))))</f>
        <v>0</v>
      </c>
      <c r="AO841" s="77">
        <f>IF(AND($D841=3,$K841="Oil"),'AMI Ref (2)'!$N$8,IF(AND($D841=3,$K841="Gas"),'AMI Ref (2)'!$O$8,IF(AND($D841=3,$K841="Electric"),'AMI Ref (2)'!$P$8,IF(AND($D841=3,$K841="N/A"),0,0))))</f>
        <v>0</v>
      </c>
      <c r="AP841" s="77">
        <f>IF(AND($D841=4,$K841="Oil"),'AMI Ref (2)'!$N$9,IF(AND($D841=4,$K841="Gas"),'AMI Ref (2)'!$O$9,IF(AND($D841=4,$K841="Electric"),'AMI Ref (2)'!$P$9,IF(AND($D841=4,$K841="N/A"),0,0))))</f>
        <v>0</v>
      </c>
      <c r="AQ841" s="77">
        <f>IF(AND($D841=5,$K841="Oil"),'AMI Ref (2)'!$N$10,IF(AND($D841=5,$K841="Gas"),'AMI Ref (2)'!$O$10,IF(AND($D841=5,$K841="Electric"),'AMI Ref (2)'!$P$10,IF(AND($D841=5,$K841="N/A"),0,0))))</f>
        <v>0</v>
      </c>
      <c r="AR841" s="86">
        <f t="shared" si="194"/>
        <v>0</v>
      </c>
      <c r="AS841" s="87" t="e">
        <f t="shared" si="195"/>
        <v>#N/A</v>
      </c>
    </row>
    <row r="842" spans="1:45" x14ac:dyDescent="0.2">
      <c r="A842" s="68">
        <v>840</v>
      </c>
      <c r="B842" s="79">
        <f>Input!E857</f>
        <v>0</v>
      </c>
      <c r="C842" s="79">
        <f>Input!F857</f>
        <v>0</v>
      </c>
      <c r="D842" s="79">
        <f>Input!G857</f>
        <v>0</v>
      </c>
      <c r="E842" s="79">
        <f>Input!H857</f>
        <v>0</v>
      </c>
      <c r="F842" s="80">
        <f>Input!I857</f>
        <v>0</v>
      </c>
      <c r="G842" s="80">
        <f>Input!J857</f>
        <v>0</v>
      </c>
      <c r="H842" s="79">
        <f>Input!K857</f>
        <v>0</v>
      </c>
      <c r="I842" s="79">
        <f>Input!L857</f>
        <v>0</v>
      </c>
      <c r="J842" s="79">
        <f>Input!M857</f>
        <v>0</v>
      </c>
      <c r="K842" s="79">
        <f>Input!N857</f>
        <v>0</v>
      </c>
      <c r="L842" s="79">
        <f>Input!O857</f>
        <v>0</v>
      </c>
      <c r="M842" s="81" t="str">
        <f t="shared" si="186"/>
        <v/>
      </c>
      <c r="N842" s="82">
        <f t="shared" si="187"/>
        <v>0</v>
      </c>
      <c r="O842" s="83">
        <f>Input!C857</f>
        <v>0</v>
      </c>
      <c r="P842" s="83"/>
      <c r="R842" s="11">
        <f t="shared" si="183"/>
        <v>0</v>
      </c>
      <c r="S842" s="15" t="str">
        <f t="shared" si="184"/>
        <v xml:space="preserve"> </v>
      </c>
      <c r="T842" s="15"/>
      <c r="U842" s="12">
        <f t="shared" si="188"/>
        <v>0</v>
      </c>
      <c r="V842" s="12">
        <f t="shared" si="189"/>
        <v>0</v>
      </c>
      <c r="W842" s="12">
        <f t="shared" si="190"/>
        <v>0</v>
      </c>
      <c r="X842" s="12">
        <f t="shared" si="191"/>
        <v>0</v>
      </c>
      <c r="Y842" s="12">
        <f t="shared" si="192"/>
        <v>0</v>
      </c>
      <c r="Z842" s="12">
        <f t="shared" si="193"/>
        <v>0</v>
      </c>
      <c r="AA842" s="12">
        <f t="shared" si="182"/>
        <v>0</v>
      </c>
      <c r="AB842" s="12" t="str">
        <f t="shared" si="185"/>
        <v>00</v>
      </c>
      <c r="AC842" s="85" t="e">
        <f>VLOOKUP(AB842,'AMI Ref (2)'!T:U,2,FALSE)</f>
        <v>#N/A</v>
      </c>
      <c r="AD842" s="86"/>
      <c r="AE842" s="77">
        <f>IF(AND($D842=0,$J842="Oil"),'AMI Ref (2)'!$K$5,IF(AND($D842=0,$J842="Gas"),'AMI Ref (2)'!$L$5,IF(AND($D842=0,$J842="Electric"),'AMI Ref (2)'!$M$5,IF(AND($D842=0,$J842="N/A"),0,0))))</f>
        <v>0</v>
      </c>
      <c r="AF842" s="77">
        <f>IF(AND($D842=1,$J842="Oil"),'AMI Ref (2)'!$K$6,IF(AND($D842=1,$J842="Gas"),'AMI Ref (2)'!$L$6,IF(AND($D842=1,$J842="Electric"),'AMI Ref (2)'!$M$6,IF(AND($D842=1,$J842="N/A"),0,0))))</f>
        <v>0</v>
      </c>
      <c r="AG842" s="77">
        <f>IF(AND($D842=2,$J842="Oil"),'AMI Ref (2)'!$K$7,IF(AND($D842=2,$J842="Gas"),'AMI Ref (2)'!$L$7,IF(AND($D842=2,$J842="Electric"),'AMI Ref (2)'!$M$7,IF(AND($D842=2,$J842="N/A"),0,0))))</f>
        <v>0</v>
      </c>
      <c r="AH842" s="77">
        <f>IF(AND($D842=3,$J842="Oil"),'AMI Ref (2)'!$K$8,IF(AND($D842=3,$J842="Gas"),'AMI Ref (2)'!$L$8,IF(AND($D842=3,$J842="Electric"),'AMI Ref (2)'!$M$8,IF(AND($D842=3,$J842="N/A"),0,0))))</f>
        <v>0</v>
      </c>
      <c r="AI842" s="77">
        <f>IF(AND($D842=4,$J842="Oil"),'AMI Ref (2)'!$K$9,IF(AND($D842=4,$J842="Gas"),'AMI Ref (2)'!$L$9,IF(AND($D842=4,$J842="Electric"),'AMI Ref (2)'!$M$9,IF(AND($D842=4,$J842="N/A"),0,0))))</f>
        <v>0</v>
      </c>
      <c r="AJ842" s="77">
        <f>IF(AND($D842=5,$J842="Oil"),'AMI Ref (2)'!$K$10,IF(AND($D842=5,$J842="Gas"),'AMI Ref (2)'!$L$10,IF(AND($D842=5,$J842="Electric"),'AMI Ref (2)'!$M$10,IF(AND($D842=5,$J842="N/A"),0,0))))</f>
        <v>0</v>
      </c>
      <c r="AK842" s="42"/>
      <c r="AL842" s="77">
        <f>IF(AND($D842=0,$K842="Oil"),'AMI Ref (2)'!$N$5,IF(AND($D842=0,$K842="Gas"),'AMI Ref (2)'!$O$5,IF(AND($D842=0,$K842="Electric"),'AMI Ref (2)'!$P$5,IF(AND($D842=0,$K842="N/A"),0,0))))</f>
        <v>0</v>
      </c>
      <c r="AM842" s="77">
        <f>IF(AND($D842=1,$K842="Oil"),'AMI Ref (2)'!$N$6,IF(AND($D842=1,$K842="Gas"),'AMI Ref (2)'!$O$6,IF(AND($D842=1,$K842="Electric"),'AMI Ref (2)'!$P$6,IF(AND($D842=1,$K842="N/A"),0,0))))</f>
        <v>0</v>
      </c>
      <c r="AN842" s="77">
        <f>IF(AND($D842=2,$K842="Oil"),'AMI Ref (2)'!$N$7,IF(AND($D842=2,$K842="Gas"),'AMI Ref (2)'!$O$7,IF(AND($D842=2,$K842="Electric"),'AMI Ref (2)'!$P$7,IF(AND($D842=2,$K842="N/A"),0,0))))</f>
        <v>0</v>
      </c>
      <c r="AO842" s="77">
        <f>IF(AND($D842=3,$K842="Oil"),'AMI Ref (2)'!$N$8,IF(AND($D842=3,$K842="Gas"),'AMI Ref (2)'!$O$8,IF(AND($D842=3,$K842="Electric"),'AMI Ref (2)'!$P$8,IF(AND($D842=3,$K842="N/A"),0,0))))</f>
        <v>0</v>
      </c>
      <c r="AP842" s="77">
        <f>IF(AND($D842=4,$K842="Oil"),'AMI Ref (2)'!$N$9,IF(AND($D842=4,$K842="Gas"),'AMI Ref (2)'!$O$9,IF(AND($D842=4,$K842="Electric"),'AMI Ref (2)'!$P$9,IF(AND($D842=4,$K842="N/A"),0,0))))</f>
        <v>0</v>
      </c>
      <c r="AQ842" s="77">
        <f>IF(AND($D842=5,$K842="Oil"),'AMI Ref (2)'!$N$10,IF(AND($D842=5,$K842="Gas"),'AMI Ref (2)'!$O$10,IF(AND($D842=5,$K842="Electric"),'AMI Ref (2)'!$P$10,IF(AND($D842=5,$K842="N/A"),0,0))))</f>
        <v>0</v>
      </c>
      <c r="AR842" s="86">
        <f t="shared" si="194"/>
        <v>0</v>
      </c>
      <c r="AS842" s="87" t="e">
        <f t="shared" si="195"/>
        <v>#N/A</v>
      </c>
    </row>
    <row r="843" spans="1:45" x14ac:dyDescent="0.2">
      <c r="A843" s="68">
        <v>841</v>
      </c>
      <c r="B843" s="79">
        <f>Input!E858</f>
        <v>0</v>
      </c>
      <c r="C843" s="79">
        <f>Input!F858</f>
        <v>0</v>
      </c>
      <c r="D843" s="79">
        <f>Input!G858</f>
        <v>0</v>
      </c>
      <c r="E843" s="79">
        <f>Input!H858</f>
        <v>0</v>
      </c>
      <c r="F843" s="80">
        <f>Input!I858</f>
        <v>0</v>
      </c>
      <c r="G843" s="80">
        <f>Input!J858</f>
        <v>0</v>
      </c>
      <c r="H843" s="79">
        <f>Input!K858</f>
        <v>0</v>
      </c>
      <c r="I843" s="79">
        <f>Input!L858</f>
        <v>0</v>
      </c>
      <c r="J843" s="79">
        <f>Input!M858</f>
        <v>0</v>
      </c>
      <c r="K843" s="79">
        <f>Input!N858</f>
        <v>0</v>
      </c>
      <c r="L843" s="79">
        <f>Input!O858</f>
        <v>0</v>
      </c>
      <c r="M843" s="81" t="str">
        <f t="shared" si="186"/>
        <v/>
      </c>
      <c r="N843" s="82">
        <f t="shared" si="187"/>
        <v>0</v>
      </c>
      <c r="O843" s="83">
        <f>Input!C858</f>
        <v>0</v>
      </c>
      <c r="P843" s="83"/>
      <c r="R843" s="11">
        <f t="shared" si="183"/>
        <v>0</v>
      </c>
      <c r="S843" s="15" t="str">
        <f t="shared" si="184"/>
        <v xml:space="preserve"> </v>
      </c>
      <c r="T843" s="15"/>
      <c r="U843" s="12">
        <f t="shared" si="188"/>
        <v>0</v>
      </c>
      <c r="V843" s="12">
        <f t="shared" si="189"/>
        <v>0</v>
      </c>
      <c r="W843" s="12">
        <f t="shared" si="190"/>
        <v>0</v>
      </c>
      <c r="X843" s="12">
        <f t="shared" si="191"/>
        <v>0</v>
      </c>
      <c r="Y843" s="12">
        <f t="shared" si="192"/>
        <v>0</v>
      </c>
      <c r="Z843" s="12">
        <f t="shared" si="193"/>
        <v>0</v>
      </c>
      <c r="AA843" s="12">
        <f t="shared" si="182"/>
        <v>0</v>
      </c>
      <c r="AB843" s="12" t="str">
        <f t="shared" si="185"/>
        <v>00</v>
      </c>
      <c r="AC843" s="85" t="e">
        <f>VLOOKUP(AB843,'AMI Ref (2)'!T:U,2,FALSE)</f>
        <v>#N/A</v>
      </c>
      <c r="AD843" s="86"/>
      <c r="AE843" s="77">
        <f>IF(AND($D843=0,$J843="Oil"),'AMI Ref (2)'!$K$5,IF(AND($D843=0,$J843="Gas"),'AMI Ref (2)'!$L$5,IF(AND($D843=0,$J843="Electric"),'AMI Ref (2)'!$M$5,IF(AND($D843=0,$J843="N/A"),0,0))))</f>
        <v>0</v>
      </c>
      <c r="AF843" s="77">
        <f>IF(AND($D843=1,$J843="Oil"),'AMI Ref (2)'!$K$6,IF(AND($D843=1,$J843="Gas"),'AMI Ref (2)'!$L$6,IF(AND($D843=1,$J843="Electric"),'AMI Ref (2)'!$M$6,IF(AND($D843=1,$J843="N/A"),0,0))))</f>
        <v>0</v>
      </c>
      <c r="AG843" s="77">
        <f>IF(AND($D843=2,$J843="Oil"),'AMI Ref (2)'!$K$7,IF(AND($D843=2,$J843="Gas"),'AMI Ref (2)'!$L$7,IF(AND($D843=2,$J843="Electric"),'AMI Ref (2)'!$M$7,IF(AND($D843=2,$J843="N/A"),0,0))))</f>
        <v>0</v>
      </c>
      <c r="AH843" s="77">
        <f>IF(AND($D843=3,$J843="Oil"),'AMI Ref (2)'!$K$8,IF(AND($D843=3,$J843="Gas"),'AMI Ref (2)'!$L$8,IF(AND($D843=3,$J843="Electric"),'AMI Ref (2)'!$M$8,IF(AND($D843=3,$J843="N/A"),0,0))))</f>
        <v>0</v>
      </c>
      <c r="AI843" s="77">
        <f>IF(AND($D843=4,$J843="Oil"),'AMI Ref (2)'!$K$9,IF(AND($D843=4,$J843="Gas"),'AMI Ref (2)'!$L$9,IF(AND($D843=4,$J843="Electric"),'AMI Ref (2)'!$M$9,IF(AND($D843=4,$J843="N/A"),0,0))))</f>
        <v>0</v>
      </c>
      <c r="AJ843" s="77">
        <f>IF(AND($D843=5,$J843="Oil"),'AMI Ref (2)'!$K$10,IF(AND($D843=5,$J843="Gas"),'AMI Ref (2)'!$L$10,IF(AND($D843=5,$J843="Electric"),'AMI Ref (2)'!$M$10,IF(AND($D843=5,$J843="N/A"),0,0))))</f>
        <v>0</v>
      </c>
      <c r="AK843" s="42"/>
      <c r="AL843" s="77">
        <f>IF(AND($D843=0,$K843="Oil"),'AMI Ref (2)'!$N$5,IF(AND($D843=0,$K843="Gas"),'AMI Ref (2)'!$O$5,IF(AND($D843=0,$K843="Electric"),'AMI Ref (2)'!$P$5,IF(AND($D843=0,$K843="N/A"),0,0))))</f>
        <v>0</v>
      </c>
      <c r="AM843" s="77">
        <f>IF(AND($D843=1,$K843="Oil"),'AMI Ref (2)'!$N$6,IF(AND($D843=1,$K843="Gas"),'AMI Ref (2)'!$O$6,IF(AND($D843=1,$K843="Electric"),'AMI Ref (2)'!$P$6,IF(AND($D843=1,$K843="N/A"),0,0))))</f>
        <v>0</v>
      </c>
      <c r="AN843" s="77">
        <f>IF(AND($D843=2,$K843="Oil"),'AMI Ref (2)'!$N$7,IF(AND($D843=2,$K843="Gas"),'AMI Ref (2)'!$O$7,IF(AND($D843=2,$K843="Electric"),'AMI Ref (2)'!$P$7,IF(AND($D843=2,$K843="N/A"),0,0))))</f>
        <v>0</v>
      </c>
      <c r="AO843" s="77">
        <f>IF(AND($D843=3,$K843="Oil"),'AMI Ref (2)'!$N$8,IF(AND($D843=3,$K843="Gas"),'AMI Ref (2)'!$O$8,IF(AND($D843=3,$K843="Electric"),'AMI Ref (2)'!$P$8,IF(AND($D843=3,$K843="N/A"),0,0))))</f>
        <v>0</v>
      </c>
      <c r="AP843" s="77">
        <f>IF(AND($D843=4,$K843="Oil"),'AMI Ref (2)'!$N$9,IF(AND($D843=4,$K843="Gas"),'AMI Ref (2)'!$O$9,IF(AND($D843=4,$K843="Electric"),'AMI Ref (2)'!$P$9,IF(AND($D843=4,$K843="N/A"),0,0))))</f>
        <v>0</v>
      </c>
      <c r="AQ843" s="77">
        <f>IF(AND($D843=5,$K843="Oil"),'AMI Ref (2)'!$N$10,IF(AND($D843=5,$K843="Gas"),'AMI Ref (2)'!$O$10,IF(AND($D843=5,$K843="Electric"),'AMI Ref (2)'!$P$10,IF(AND($D843=5,$K843="N/A"),0,0))))</f>
        <v>0</v>
      </c>
      <c r="AR843" s="86">
        <f t="shared" si="194"/>
        <v>0</v>
      </c>
      <c r="AS843" s="87" t="e">
        <f t="shared" si="195"/>
        <v>#N/A</v>
      </c>
    </row>
    <row r="844" spans="1:45" x14ac:dyDescent="0.2">
      <c r="A844" s="68">
        <v>842</v>
      </c>
      <c r="B844" s="79">
        <f>Input!E859</f>
        <v>0</v>
      </c>
      <c r="C844" s="79">
        <f>Input!F859</f>
        <v>0</v>
      </c>
      <c r="D844" s="79">
        <f>Input!G859</f>
        <v>0</v>
      </c>
      <c r="E844" s="79">
        <f>Input!H859</f>
        <v>0</v>
      </c>
      <c r="F844" s="80">
        <f>Input!I859</f>
        <v>0</v>
      </c>
      <c r="G844" s="80">
        <f>Input!J859</f>
        <v>0</v>
      </c>
      <c r="H844" s="79">
        <f>Input!K859</f>
        <v>0</v>
      </c>
      <c r="I844" s="79">
        <f>Input!L859</f>
        <v>0</v>
      </c>
      <c r="J844" s="79">
        <f>Input!M859</f>
        <v>0</v>
      </c>
      <c r="K844" s="79">
        <f>Input!N859</f>
        <v>0</v>
      </c>
      <c r="L844" s="79">
        <f>Input!O859</f>
        <v>0</v>
      </c>
      <c r="M844" s="81" t="str">
        <f t="shared" si="186"/>
        <v/>
      </c>
      <c r="N844" s="82">
        <f t="shared" si="187"/>
        <v>0</v>
      </c>
      <c r="O844" s="83">
        <f>Input!C859</f>
        <v>0</v>
      </c>
      <c r="P844" s="83"/>
      <c r="R844" s="11">
        <f t="shared" si="183"/>
        <v>0</v>
      </c>
      <c r="S844" s="15" t="str">
        <f t="shared" si="184"/>
        <v xml:space="preserve"> </v>
      </c>
      <c r="T844" s="15"/>
      <c r="U844" s="12">
        <f t="shared" si="188"/>
        <v>0</v>
      </c>
      <c r="V844" s="12">
        <f t="shared" si="189"/>
        <v>0</v>
      </c>
      <c r="W844" s="12">
        <f t="shared" si="190"/>
        <v>0</v>
      </c>
      <c r="X844" s="12">
        <f t="shared" si="191"/>
        <v>0</v>
      </c>
      <c r="Y844" s="12">
        <f t="shared" si="192"/>
        <v>0</v>
      </c>
      <c r="Z844" s="12">
        <f t="shared" si="193"/>
        <v>0</v>
      </c>
      <c r="AA844" s="12">
        <f t="shared" si="182"/>
        <v>0</v>
      </c>
      <c r="AB844" s="12" t="str">
        <f t="shared" si="185"/>
        <v>00</v>
      </c>
      <c r="AC844" s="85" t="e">
        <f>VLOOKUP(AB844,'AMI Ref (2)'!T:U,2,FALSE)</f>
        <v>#N/A</v>
      </c>
      <c r="AD844" s="86"/>
      <c r="AE844" s="77">
        <f>IF(AND($D844=0,$J844="Oil"),'AMI Ref (2)'!$K$5,IF(AND($D844=0,$J844="Gas"),'AMI Ref (2)'!$L$5,IF(AND($D844=0,$J844="Electric"),'AMI Ref (2)'!$M$5,IF(AND($D844=0,$J844="N/A"),0,0))))</f>
        <v>0</v>
      </c>
      <c r="AF844" s="77">
        <f>IF(AND($D844=1,$J844="Oil"),'AMI Ref (2)'!$K$6,IF(AND($D844=1,$J844="Gas"),'AMI Ref (2)'!$L$6,IF(AND($D844=1,$J844="Electric"),'AMI Ref (2)'!$M$6,IF(AND($D844=1,$J844="N/A"),0,0))))</f>
        <v>0</v>
      </c>
      <c r="AG844" s="77">
        <f>IF(AND($D844=2,$J844="Oil"),'AMI Ref (2)'!$K$7,IF(AND($D844=2,$J844="Gas"),'AMI Ref (2)'!$L$7,IF(AND($D844=2,$J844="Electric"),'AMI Ref (2)'!$M$7,IF(AND($D844=2,$J844="N/A"),0,0))))</f>
        <v>0</v>
      </c>
      <c r="AH844" s="77">
        <f>IF(AND($D844=3,$J844="Oil"),'AMI Ref (2)'!$K$8,IF(AND($D844=3,$J844="Gas"),'AMI Ref (2)'!$L$8,IF(AND($D844=3,$J844="Electric"),'AMI Ref (2)'!$M$8,IF(AND($D844=3,$J844="N/A"),0,0))))</f>
        <v>0</v>
      </c>
      <c r="AI844" s="77">
        <f>IF(AND($D844=4,$J844="Oil"),'AMI Ref (2)'!$K$9,IF(AND($D844=4,$J844="Gas"),'AMI Ref (2)'!$L$9,IF(AND($D844=4,$J844="Electric"),'AMI Ref (2)'!$M$9,IF(AND($D844=4,$J844="N/A"),0,0))))</f>
        <v>0</v>
      </c>
      <c r="AJ844" s="77">
        <f>IF(AND($D844=5,$J844="Oil"),'AMI Ref (2)'!$K$10,IF(AND($D844=5,$J844="Gas"),'AMI Ref (2)'!$L$10,IF(AND($D844=5,$J844="Electric"),'AMI Ref (2)'!$M$10,IF(AND($D844=5,$J844="N/A"),0,0))))</f>
        <v>0</v>
      </c>
      <c r="AK844" s="42"/>
      <c r="AL844" s="77">
        <f>IF(AND($D844=0,$K844="Oil"),'AMI Ref (2)'!$N$5,IF(AND($D844=0,$K844="Gas"),'AMI Ref (2)'!$O$5,IF(AND($D844=0,$K844="Electric"),'AMI Ref (2)'!$P$5,IF(AND($D844=0,$K844="N/A"),0,0))))</f>
        <v>0</v>
      </c>
      <c r="AM844" s="77">
        <f>IF(AND($D844=1,$K844="Oil"),'AMI Ref (2)'!$N$6,IF(AND($D844=1,$K844="Gas"),'AMI Ref (2)'!$O$6,IF(AND($D844=1,$K844="Electric"),'AMI Ref (2)'!$P$6,IF(AND($D844=1,$K844="N/A"),0,0))))</f>
        <v>0</v>
      </c>
      <c r="AN844" s="77">
        <f>IF(AND($D844=2,$K844="Oil"),'AMI Ref (2)'!$N$7,IF(AND($D844=2,$K844="Gas"),'AMI Ref (2)'!$O$7,IF(AND($D844=2,$K844="Electric"),'AMI Ref (2)'!$P$7,IF(AND($D844=2,$K844="N/A"),0,0))))</f>
        <v>0</v>
      </c>
      <c r="AO844" s="77">
        <f>IF(AND($D844=3,$K844="Oil"),'AMI Ref (2)'!$N$8,IF(AND($D844=3,$K844="Gas"),'AMI Ref (2)'!$O$8,IF(AND($D844=3,$K844="Electric"),'AMI Ref (2)'!$P$8,IF(AND($D844=3,$K844="N/A"),0,0))))</f>
        <v>0</v>
      </c>
      <c r="AP844" s="77">
        <f>IF(AND($D844=4,$K844="Oil"),'AMI Ref (2)'!$N$9,IF(AND($D844=4,$K844="Gas"),'AMI Ref (2)'!$O$9,IF(AND($D844=4,$K844="Electric"),'AMI Ref (2)'!$P$9,IF(AND($D844=4,$K844="N/A"),0,0))))</f>
        <v>0</v>
      </c>
      <c r="AQ844" s="77">
        <f>IF(AND($D844=5,$K844="Oil"),'AMI Ref (2)'!$N$10,IF(AND($D844=5,$K844="Gas"),'AMI Ref (2)'!$O$10,IF(AND($D844=5,$K844="Electric"),'AMI Ref (2)'!$P$10,IF(AND($D844=5,$K844="N/A"),0,0))))</f>
        <v>0</v>
      </c>
      <c r="AR844" s="86">
        <f t="shared" si="194"/>
        <v>0</v>
      </c>
      <c r="AS844" s="87" t="e">
        <f t="shared" si="195"/>
        <v>#N/A</v>
      </c>
    </row>
    <row r="845" spans="1:45" x14ac:dyDescent="0.2">
      <c r="A845" s="68">
        <v>843</v>
      </c>
      <c r="B845" s="79">
        <f>Input!E860</f>
        <v>0</v>
      </c>
      <c r="C845" s="79">
        <f>Input!F860</f>
        <v>0</v>
      </c>
      <c r="D845" s="79">
        <f>Input!G860</f>
        <v>0</v>
      </c>
      <c r="E845" s="79">
        <f>Input!H860</f>
        <v>0</v>
      </c>
      <c r="F845" s="80">
        <f>Input!I860</f>
        <v>0</v>
      </c>
      <c r="G845" s="80">
        <f>Input!J860</f>
        <v>0</v>
      </c>
      <c r="H845" s="79">
        <f>Input!K860</f>
        <v>0</v>
      </c>
      <c r="I845" s="79">
        <f>Input!L860</f>
        <v>0</v>
      </c>
      <c r="J845" s="79">
        <f>Input!M860</f>
        <v>0</v>
      </c>
      <c r="K845" s="79">
        <f>Input!N860</f>
        <v>0</v>
      </c>
      <c r="L845" s="79">
        <f>Input!O860</f>
        <v>0</v>
      </c>
      <c r="M845" s="81" t="str">
        <f t="shared" si="186"/>
        <v/>
      </c>
      <c r="N845" s="82">
        <f t="shared" si="187"/>
        <v>0</v>
      </c>
      <c r="O845" s="83">
        <f>Input!C860</f>
        <v>0</v>
      </c>
      <c r="P845" s="83"/>
      <c r="R845" s="11">
        <f t="shared" si="183"/>
        <v>0</v>
      </c>
      <c r="S845" s="15" t="str">
        <f t="shared" si="184"/>
        <v xml:space="preserve"> </v>
      </c>
      <c r="T845" s="15"/>
      <c r="U845" s="12">
        <f t="shared" si="188"/>
        <v>0</v>
      </c>
      <c r="V845" s="12">
        <f t="shared" si="189"/>
        <v>0</v>
      </c>
      <c r="W845" s="12">
        <f t="shared" si="190"/>
        <v>0</v>
      </c>
      <c r="X845" s="12">
        <f t="shared" si="191"/>
        <v>0</v>
      </c>
      <c r="Y845" s="12">
        <f t="shared" si="192"/>
        <v>0</v>
      </c>
      <c r="Z845" s="12">
        <f t="shared" si="193"/>
        <v>0</v>
      </c>
      <c r="AA845" s="12">
        <f t="shared" si="182"/>
        <v>0</v>
      </c>
      <c r="AB845" s="12" t="str">
        <f t="shared" si="185"/>
        <v>00</v>
      </c>
      <c r="AC845" s="85" t="e">
        <f>VLOOKUP(AB845,'AMI Ref (2)'!T:U,2,FALSE)</f>
        <v>#N/A</v>
      </c>
      <c r="AD845" s="86"/>
      <c r="AE845" s="77">
        <f>IF(AND($D845=0,$J845="Oil"),'AMI Ref (2)'!$K$5,IF(AND($D845=0,$J845="Gas"),'AMI Ref (2)'!$L$5,IF(AND($D845=0,$J845="Electric"),'AMI Ref (2)'!$M$5,IF(AND($D845=0,$J845="N/A"),0,0))))</f>
        <v>0</v>
      </c>
      <c r="AF845" s="77">
        <f>IF(AND($D845=1,$J845="Oil"),'AMI Ref (2)'!$K$6,IF(AND($D845=1,$J845="Gas"),'AMI Ref (2)'!$L$6,IF(AND($D845=1,$J845="Electric"),'AMI Ref (2)'!$M$6,IF(AND($D845=1,$J845="N/A"),0,0))))</f>
        <v>0</v>
      </c>
      <c r="AG845" s="77">
        <f>IF(AND($D845=2,$J845="Oil"),'AMI Ref (2)'!$K$7,IF(AND($D845=2,$J845="Gas"),'AMI Ref (2)'!$L$7,IF(AND($D845=2,$J845="Electric"),'AMI Ref (2)'!$M$7,IF(AND($D845=2,$J845="N/A"),0,0))))</f>
        <v>0</v>
      </c>
      <c r="AH845" s="77">
        <f>IF(AND($D845=3,$J845="Oil"),'AMI Ref (2)'!$K$8,IF(AND($D845=3,$J845="Gas"),'AMI Ref (2)'!$L$8,IF(AND($D845=3,$J845="Electric"),'AMI Ref (2)'!$M$8,IF(AND($D845=3,$J845="N/A"),0,0))))</f>
        <v>0</v>
      </c>
      <c r="AI845" s="77">
        <f>IF(AND($D845=4,$J845="Oil"),'AMI Ref (2)'!$K$9,IF(AND($D845=4,$J845="Gas"),'AMI Ref (2)'!$L$9,IF(AND($D845=4,$J845="Electric"),'AMI Ref (2)'!$M$9,IF(AND($D845=4,$J845="N/A"),0,0))))</f>
        <v>0</v>
      </c>
      <c r="AJ845" s="77">
        <f>IF(AND($D845=5,$J845="Oil"),'AMI Ref (2)'!$K$10,IF(AND($D845=5,$J845="Gas"),'AMI Ref (2)'!$L$10,IF(AND($D845=5,$J845="Electric"),'AMI Ref (2)'!$M$10,IF(AND($D845=5,$J845="N/A"),0,0))))</f>
        <v>0</v>
      </c>
      <c r="AK845" s="42"/>
      <c r="AL845" s="77">
        <f>IF(AND($D845=0,$K845="Oil"),'AMI Ref (2)'!$N$5,IF(AND($D845=0,$K845="Gas"),'AMI Ref (2)'!$O$5,IF(AND($D845=0,$K845="Electric"),'AMI Ref (2)'!$P$5,IF(AND($D845=0,$K845="N/A"),0,0))))</f>
        <v>0</v>
      </c>
      <c r="AM845" s="77">
        <f>IF(AND($D845=1,$K845="Oil"),'AMI Ref (2)'!$N$6,IF(AND($D845=1,$K845="Gas"),'AMI Ref (2)'!$O$6,IF(AND($D845=1,$K845="Electric"),'AMI Ref (2)'!$P$6,IF(AND($D845=1,$K845="N/A"),0,0))))</f>
        <v>0</v>
      </c>
      <c r="AN845" s="77">
        <f>IF(AND($D845=2,$K845="Oil"),'AMI Ref (2)'!$N$7,IF(AND($D845=2,$K845="Gas"),'AMI Ref (2)'!$O$7,IF(AND($D845=2,$K845="Electric"),'AMI Ref (2)'!$P$7,IF(AND($D845=2,$K845="N/A"),0,0))))</f>
        <v>0</v>
      </c>
      <c r="AO845" s="77">
        <f>IF(AND($D845=3,$K845="Oil"),'AMI Ref (2)'!$N$8,IF(AND($D845=3,$K845="Gas"),'AMI Ref (2)'!$O$8,IF(AND($D845=3,$K845="Electric"),'AMI Ref (2)'!$P$8,IF(AND($D845=3,$K845="N/A"),0,0))))</f>
        <v>0</v>
      </c>
      <c r="AP845" s="77">
        <f>IF(AND($D845=4,$K845="Oil"),'AMI Ref (2)'!$N$9,IF(AND($D845=4,$K845="Gas"),'AMI Ref (2)'!$O$9,IF(AND($D845=4,$K845="Electric"),'AMI Ref (2)'!$P$9,IF(AND($D845=4,$K845="N/A"),0,0))))</f>
        <v>0</v>
      </c>
      <c r="AQ845" s="77">
        <f>IF(AND($D845=5,$K845="Oil"),'AMI Ref (2)'!$N$10,IF(AND($D845=5,$K845="Gas"),'AMI Ref (2)'!$O$10,IF(AND($D845=5,$K845="Electric"),'AMI Ref (2)'!$P$10,IF(AND($D845=5,$K845="N/A"),0,0))))</f>
        <v>0</v>
      </c>
      <c r="AR845" s="86">
        <f t="shared" si="194"/>
        <v>0</v>
      </c>
      <c r="AS845" s="87" t="e">
        <f t="shared" si="195"/>
        <v>#N/A</v>
      </c>
    </row>
    <row r="846" spans="1:45" x14ac:dyDescent="0.2">
      <c r="A846" s="68">
        <v>844</v>
      </c>
      <c r="B846" s="79">
        <f>Input!E861</f>
        <v>0</v>
      </c>
      <c r="C846" s="79">
        <f>Input!F861</f>
        <v>0</v>
      </c>
      <c r="D846" s="79">
        <f>Input!G861</f>
        <v>0</v>
      </c>
      <c r="E846" s="79">
        <f>Input!H861</f>
        <v>0</v>
      </c>
      <c r="F846" s="80">
        <f>Input!I861</f>
        <v>0</v>
      </c>
      <c r="G846" s="80">
        <f>Input!J861</f>
        <v>0</v>
      </c>
      <c r="H846" s="79">
        <f>Input!K861</f>
        <v>0</v>
      </c>
      <c r="I846" s="79">
        <f>Input!L861</f>
        <v>0</v>
      </c>
      <c r="J846" s="79">
        <f>Input!M861</f>
        <v>0</v>
      </c>
      <c r="K846" s="79">
        <f>Input!N861</f>
        <v>0</v>
      </c>
      <c r="L846" s="79">
        <f>Input!O861</f>
        <v>0</v>
      </c>
      <c r="M846" s="81" t="str">
        <f t="shared" si="186"/>
        <v/>
      </c>
      <c r="N846" s="82">
        <f t="shared" si="187"/>
        <v>0</v>
      </c>
      <c r="O846" s="83">
        <f>Input!C861</f>
        <v>0</v>
      </c>
      <c r="P846" s="83"/>
      <c r="R846" s="11">
        <f t="shared" si="183"/>
        <v>0</v>
      </c>
      <c r="S846" s="15" t="str">
        <f t="shared" si="184"/>
        <v xml:space="preserve"> </v>
      </c>
      <c r="T846" s="15"/>
      <c r="U846" s="12">
        <f t="shared" si="188"/>
        <v>0</v>
      </c>
      <c r="V846" s="12">
        <f t="shared" si="189"/>
        <v>0</v>
      </c>
      <c r="W846" s="12">
        <f t="shared" si="190"/>
        <v>0</v>
      </c>
      <c r="X846" s="12">
        <f t="shared" si="191"/>
        <v>0</v>
      </c>
      <c r="Y846" s="12">
        <f t="shared" si="192"/>
        <v>0</v>
      </c>
      <c r="Z846" s="12">
        <f t="shared" si="193"/>
        <v>0</v>
      </c>
      <c r="AA846" s="12">
        <f t="shared" si="182"/>
        <v>0</v>
      </c>
      <c r="AB846" s="12" t="str">
        <f t="shared" si="185"/>
        <v>00</v>
      </c>
      <c r="AC846" s="85" t="e">
        <f>VLOOKUP(AB846,'AMI Ref (2)'!T:U,2,FALSE)</f>
        <v>#N/A</v>
      </c>
      <c r="AD846" s="86"/>
      <c r="AE846" s="77">
        <f>IF(AND($D846=0,$J846="Oil"),'AMI Ref (2)'!$K$5,IF(AND($D846=0,$J846="Gas"),'AMI Ref (2)'!$L$5,IF(AND($D846=0,$J846="Electric"),'AMI Ref (2)'!$M$5,IF(AND($D846=0,$J846="N/A"),0,0))))</f>
        <v>0</v>
      </c>
      <c r="AF846" s="77">
        <f>IF(AND($D846=1,$J846="Oil"),'AMI Ref (2)'!$K$6,IF(AND($D846=1,$J846="Gas"),'AMI Ref (2)'!$L$6,IF(AND($D846=1,$J846="Electric"),'AMI Ref (2)'!$M$6,IF(AND($D846=1,$J846="N/A"),0,0))))</f>
        <v>0</v>
      </c>
      <c r="AG846" s="77">
        <f>IF(AND($D846=2,$J846="Oil"),'AMI Ref (2)'!$K$7,IF(AND($D846=2,$J846="Gas"),'AMI Ref (2)'!$L$7,IF(AND($D846=2,$J846="Electric"),'AMI Ref (2)'!$M$7,IF(AND($D846=2,$J846="N/A"),0,0))))</f>
        <v>0</v>
      </c>
      <c r="AH846" s="77">
        <f>IF(AND($D846=3,$J846="Oil"),'AMI Ref (2)'!$K$8,IF(AND($D846=3,$J846="Gas"),'AMI Ref (2)'!$L$8,IF(AND($D846=3,$J846="Electric"),'AMI Ref (2)'!$M$8,IF(AND($D846=3,$J846="N/A"),0,0))))</f>
        <v>0</v>
      </c>
      <c r="AI846" s="77">
        <f>IF(AND($D846=4,$J846="Oil"),'AMI Ref (2)'!$K$9,IF(AND($D846=4,$J846="Gas"),'AMI Ref (2)'!$L$9,IF(AND($D846=4,$J846="Electric"),'AMI Ref (2)'!$M$9,IF(AND($D846=4,$J846="N/A"),0,0))))</f>
        <v>0</v>
      </c>
      <c r="AJ846" s="77">
        <f>IF(AND($D846=5,$J846="Oil"),'AMI Ref (2)'!$K$10,IF(AND($D846=5,$J846="Gas"),'AMI Ref (2)'!$L$10,IF(AND($D846=5,$J846="Electric"),'AMI Ref (2)'!$M$10,IF(AND($D846=5,$J846="N/A"),0,0))))</f>
        <v>0</v>
      </c>
      <c r="AK846" s="42"/>
      <c r="AL846" s="77">
        <f>IF(AND($D846=0,$K846="Oil"),'AMI Ref (2)'!$N$5,IF(AND($D846=0,$K846="Gas"),'AMI Ref (2)'!$O$5,IF(AND($D846=0,$K846="Electric"),'AMI Ref (2)'!$P$5,IF(AND($D846=0,$K846="N/A"),0,0))))</f>
        <v>0</v>
      </c>
      <c r="AM846" s="77">
        <f>IF(AND($D846=1,$K846="Oil"),'AMI Ref (2)'!$N$6,IF(AND($D846=1,$K846="Gas"),'AMI Ref (2)'!$O$6,IF(AND($D846=1,$K846="Electric"),'AMI Ref (2)'!$P$6,IF(AND($D846=1,$K846="N/A"),0,0))))</f>
        <v>0</v>
      </c>
      <c r="AN846" s="77">
        <f>IF(AND($D846=2,$K846="Oil"),'AMI Ref (2)'!$N$7,IF(AND($D846=2,$K846="Gas"),'AMI Ref (2)'!$O$7,IF(AND($D846=2,$K846="Electric"),'AMI Ref (2)'!$P$7,IF(AND($D846=2,$K846="N/A"),0,0))))</f>
        <v>0</v>
      </c>
      <c r="AO846" s="77">
        <f>IF(AND($D846=3,$K846="Oil"),'AMI Ref (2)'!$N$8,IF(AND($D846=3,$K846="Gas"),'AMI Ref (2)'!$O$8,IF(AND($D846=3,$K846="Electric"),'AMI Ref (2)'!$P$8,IF(AND($D846=3,$K846="N/A"),0,0))))</f>
        <v>0</v>
      </c>
      <c r="AP846" s="77">
        <f>IF(AND($D846=4,$K846="Oil"),'AMI Ref (2)'!$N$9,IF(AND($D846=4,$K846="Gas"),'AMI Ref (2)'!$O$9,IF(AND($D846=4,$K846="Electric"),'AMI Ref (2)'!$P$9,IF(AND($D846=4,$K846="N/A"),0,0))))</f>
        <v>0</v>
      </c>
      <c r="AQ846" s="77">
        <f>IF(AND($D846=5,$K846="Oil"),'AMI Ref (2)'!$N$10,IF(AND($D846=5,$K846="Gas"),'AMI Ref (2)'!$O$10,IF(AND($D846=5,$K846="Electric"),'AMI Ref (2)'!$P$10,IF(AND($D846=5,$K846="N/A"),0,0))))</f>
        <v>0</v>
      </c>
      <c r="AR846" s="86">
        <f t="shared" si="194"/>
        <v>0</v>
      </c>
      <c r="AS846" s="87" t="e">
        <f t="shared" si="195"/>
        <v>#N/A</v>
      </c>
    </row>
    <row r="847" spans="1:45" x14ac:dyDescent="0.2">
      <c r="A847" s="68">
        <v>845</v>
      </c>
      <c r="B847" s="79">
        <f>Input!E862</f>
        <v>0</v>
      </c>
      <c r="C847" s="79">
        <f>Input!F862</f>
        <v>0</v>
      </c>
      <c r="D847" s="79">
        <f>Input!G862</f>
        <v>0</v>
      </c>
      <c r="E847" s="79">
        <f>Input!H862</f>
        <v>0</v>
      </c>
      <c r="F847" s="80">
        <f>Input!I862</f>
        <v>0</v>
      </c>
      <c r="G847" s="80">
        <f>Input!J862</f>
        <v>0</v>
      </c>
      <c r="H847" s="79">
        <f>Input!K862</f>
        <v>0</v>
      </c>
      <c r="I847" s="79">
        <f>Input!L862</f>
        <v>0</v>
      </c>
      <c r="J847" s="79">
        <f>Input!M862</f>
        <v>0</v>
      </c>
      <c r="K847" s="79">
        <f>Input!N862</f>
        <v>0</v>
      </c>
      <c r="L847" s="79">
        <f>Input!O862</f>
        <v>0</v>
      </c>
      <c r="M847" s="81" t="str">
        <f t="shared" si="186"/>
        <v/>
      </c>
      <c r="N847" s="82">
        <f t="shared" si="187"/>
        <v>0</v>
      </c>
      <c r="O847" s="83">
        <f>Input!C862</f>
        <v>0</v>
      </c>
      <c r="P847" s="83"/>
      <c r="R847" s="11">
        <f t="shared" si="183"/>
        <v>0</v>
      </c>
      <c r="S847" s="15" t="str">
        <f t="shared" si="184"/>
        <v xml:space="preserve"> </v>
      </c>
      <c r="T847" s="15"/>
      <c r="U847" s="12">
        <f t="shared" si="188"/>
        <v>0</v>
      </c>
      <c r="V847" s="12">
        <f t="shared" si="189"/>
        <v>0</v>
      </c>
      <c r="W847" s="12">
        <f t="shared" si="190"/>
        <v>0</v>
      </c>
      <c r="X847" s="12">
        <f t="shared" si="191"/>
        <v>0</v>
      </c>
      <c r="Y847" s="12">
        <f t="shared" si="192"/>
        <v>0</v>
      </c>
      <c r="Z847" s="12">
        <f t="shared" si="193"/>
        <v>0</v>
      </c>
      <c r="AA847" s="12">
        <f t="shared" si="182"/>
        <v>0</v>
      </c>
      <c r="AB847" s="12" t="str">
        <f t="shared" si="185"/>
        <v>00</v>
      </c>
      <c r="AC847" s="85" t="e">
        <f>VLOOKUP(AB847,'AMI Ref (2)'!T:U,2,FALSE)</f>
        <v>#N/A</v>
      </c>
      <c r="AD847" s="86"/>
      <c r="AE847" s="77">
        <f>IF(AND($D847=0,$J847="Oil"),'AMI Ref (2)'!$K$5,IF(AND($D847=0,$J847="Gas"),'AMI Ref (2)'!$L$5,IF(AND($D847=0,$J847="Electric"),'AMI Ref (2)'!$M$5,IF(AND($D847=0,$J847="N/A"),0,0))))</f>
        <v>0</v>
      </c>
      <c r="AF847" s="77">
        <f>IF(AND($D847=1,$J847="Oil"),'AMI Ref (2)'!$K$6,IF(AND($D847=1,$J847="Gas"),'AMI Ref (2)'!$L$6,IF(AND($D847=1,$J847="Electric"),'AMI Ref (2)'!$M$6,IF(AND($D847=1,$J847="N/A"),0,0))))</f>
        <v>0</v>
      </c>
      <c r="AG847" s="77">
        <f>IF(AND($D847=2,$J847="Oil"),'AMI Ref (2)'!$K$7,IF(AND($D847=2,$J847="Gas"),'AMI Ref (2)'!$L$7,IF(AND($D847=2,$J847="Electric"),'AMI Ref (2)'!$M$7,IF(AND($D847=2,$J847="N/A"),0,0))))</f>
        <v>0</v>
      </c>
      <c r="AH847" s="77">
        <f>IF(AND($D847=3,$J847="Oil"),'AMI Ref (2)'!$K$8,IF(AND($D847=3,$J847="Gas"),'AMI Ref (2)'!$L$8,IF(AND($D847=3,$J847="Electric"),'AMI Ref (2)'!$M$8,IF(AND($D847=3,$J847="N/A"),0,0))))</f>
        <v>0</v>
      </c>
      <c r="AI847" s="77">
        <f>IF(AND($D847=4,$J847="Oil"),'AMI Ref (2)'!$K$9,IF(AND($D847=4,$J847="Gas"),'AMI Ref (2)'!$L$9,IF(AND($D847=4,$J847="Electric"),'AMI Ref (2)'!$M$9,IF(AND($D847=4,$J847="N/A"),0,0))))</f>
        <v>0</v>
      </c>
      <c r="AJ847" s="77">
        <f>IF(AND($D847=5,$J847="Oil"),'AMI Ref (2)'!$K$10,IF(AND($D847=5,$J847="Gas"),'AMI Ref (2)'!$L$10,IF(AND($D847=5,$J847="Electric"),'AMI Ref (2)'!$M$10,IF(AND($D847=5,$J847="N/A"),0,0))))</f>
        <v>0</v>
      </c>
      <c r="AK847" s="42"/>
      <c r="AL847" s="77">
        <f>IF(AND($D847=0,$K847="Oil"),'AMI Ref (2)'!$N$5,IF(AND($D847=0,$K847="Gas"),'AMI Ref (2)'!$O$5,IF(AND($D847=0,$K847="Electric"),'AMI Ref (2)'!$P$5,IF(AND($D847=0,$K847="N/A"),0,0))))</f>
        <v>0</v>
      </c>
      <c r="AM847" s="77">
        <f>IF(AND($D847=1,$K847="Oil"),'AMI Ref (2)'!$N$6,IF(AND($D847=1,$K847="Gas"),'AMI Ref (2)'!$O$6,IF(AND($D847=1,$K847="Electric"),'AMI Ref (2)'!$P$6,IF(AND($D847=1,$K847="N/A"),0,0))))</f>
        <v>0</v>
      </c>
      <c r="AN847" s="77">
        <f>IF(AND($D847=2,$K847="Oil"),'AMI Ref (2)'!$N$7,IF(AND($D847=2,$K847="Gas"),'AMI Ref (2)'!$O$7,IF(AND($D847=2,$K847="Electric"),'AMI Ref (2)'!$P$7,IF(AND($D847=2,$K847="N/A"),0,0))))</f>
        <v>0</v>
      </c>
      <c r="AO847" s="77">
        <f>IF(AND($D847=3,$K847="Oil"),'AMI Ref (2)'!$N$8,IF(AND($D847=3,$K847="Gas"),'AMI Ref (2)'!$O$8,IF(AND($D847=3,$K847="Electric"),'AMI Ref (2)'!$P$8,IF(AND($D847=3,$K847="N/A"),0,0))))</f>
        <v>0</v>
      </c>
      <c r="AP847" s="77">
        <f>IF(AND($D847=4,$K847="Oil"),'AMI Ref (2)'!$N$9,IF(AND($D847=4,$K847="Gas"),'AMI Ref (2)'!$O$9,IF(AND($D847=4,$K847="Electric"),'AMI Ref (2)'!$P$9,IF(AND($D847=4,$K847="N/A"),0,0))))</f>
        <v>0</v>
      </c>
      <c r="AQ847" s="77">
        <f>IF(AND($D847=5,$K847="Oil"),'AMI Ref (2)'!$N$10,IF(AND($D847=5,$K847="Gas"),'AMI Ref (2)'!$O$10,IF(AND($D847=5,$K847="Electric"),'AMI Ref (2)'!$P$10,IF(AND($D847=5,$K847="N/A"),0,0))))</f>
        <v>0</v>
      </c>
      <c r="AR847" s="86">
        <f t="shared" si="194"/>
        <v>0</v>
      </c>
      <c r="AS847" s="87" t="e">
        <f t="shared" si="195"/>
        <v>#N/A</v>
      </c>
    </row>
    <row r="848" spans="1:45" x14ac:dyDescent="0.2">
      <c r="A848" s="68">
        <v>846</v>
      </c>
      <c r="B848" s="79">
        <f>Input!E863</f>
        <v>0</v>
      </c>
      <c r="C848" s="79">
        <f>Input!F863</f>
        <v>0</v>
      </c>
      <c r="D848" s="79">
        <f>Input!G863</f>
        <v>0</v>
      </c>
      <c r="E848" s="79">
        <f>Input!H863</f>
        <v>0</v>
      </c>
      <c r="F848" s="80">
        <f>Input!I863</f>
        <v>0</v>
      </c>
      <c r="G848" s="80">
        <f>Input!J863</f>
        <v>0</v>
      </c>
      <c r="H848" s="79">
        <f>Input!K863</f>
        <v>0</v>
      </c>
      <c r="I848" s="79">
        <f>Input!L863</f>
        <v>0</v>
      </c>
      <c r="J848" s="79">
        <f>Input!M863</f>
        <v>0</v>
      </c>
      <c r="K848" s="79">
        <f>Input!N863</f>
        <v>0</v>
      </c>
      <c r="L848" s="79">
        <f>Input!O863</f>
        <v>0</v>
      </c>
      <c r="M848" s="81" t="str">
        <f t="shared" si="186"/>
        <v/>
      </c>
      <c r="N848" s="82">
        <f t="shared" si="187"/>
        <v>0</v>
      </c>
      <c r="O848" s="83">
        <f>Input!C863</f>
        <v>0</v>
      </c>
      <c r="P848" s="83"/>
      <c r="R848" s="11">
        <f t="shared" si="183"/>
        <v>0</v>
      </c>
      <c r="S848" s="15" t="str">
        <f t="shared" si="184"/>
        <v xml:space="preserve"> </v>
      </c>
      <c r="T848" s="15"/>
      <c r="U848" s="12">
        <f t="shared" si="188"/>
        <v>0</v>
      </c>
      <c r="V848" s="12">
        <f t="shared" si="189"/>
        <v>0</v>
      </c>
      <c r="W848" s="12">
        <f t="shared" si="190"/>
        <v>0</v>
      </c>
      <c r="X848" s="12">
        <f t="shared" si="191"/>
        <v>0</v>
      </c>
      <c r="Y848" s="12">
        <f t="shared" si="192"/>
        <v>0</v>
      </c>
      <c r="Z848" s="12">
        <f t="shared" si="193"/>
        <v>0</v>
      </c>
      <c r="AA848" s="12">
        <f t="shared" si="182"/>
        <v>0</v>
      </c>
      <c r="AB848" s="12" t="str">
        <f t="shared" si="185"/>
        <v>00</v>
      </c>
      <c r="AC848" s="85" t="e">
        <f>VLOOKUP(AB848,'AMI Ref (2)'!T:U,2,FALSE)</f>
        <v>#N/A</v>
      </c>
      <c r="AD848" s="86"/>
      <c r="AE848" s="77">
        <f>IF(AND($D848=0,$J848="Oil"),'AMI Ref (2)'!$K$5,IF(AND($D848=0,$J848="Gas"),'AMI Ref (2)'!$L$5,IF(AND($D848=0,$J848="Electric"),'AMI Ref (2)'!$M$5,IF(AND($D848=0,$J848="N/A"),0,0))))</f>
        <v>0</v>
      </c>
      <c r="AF848" s="77">
        <f>IF(AND($D848=1,$J848="Oil"),'AMI Ref (2)'!$K$6,IF(AND($D848=1,$J848="Gas"),'AMI Ref (2)'!$L$6,IF(AND($D848=1,$J848="Electric"),'AMI Ref (2)'!$M$6,IF(AND($D848=1,$J848="N/A"),0,0))))</f>
        <v>0</v>
      </c>
      <c r="AG848" s="77">
        <f>IF(AND($D848=2,$J848="Oil"),'AMI Ref (2)'!$K$7,IF(AND($D848=2,$J848="Gas"),'AMI Ref (2)'!$L$7,IF(AND($D848=2,$J848="Electric"),'AMI Ref (2)'!$M$7,IF(AND($D848=2,$J848="N/A"),0,0))))</f>
        <v>0</v>
      </c>
      <c r="AH848" s="77">
        <f>IF(AND($D848=3,$J848="Oil"),'AMI Ref (2)'!$K$8,IF(AND($D848=3,$J848="Gas"),'AMI Ref (2)'!$L$8,IF(AND($D848=3,$J848="Electric"),'AMI Ref (2)'!$M$8,IF(AND($D848=3,$J848="N/A"),0,0))))</f>
        <v>0</v>
      </c>
      <c r="AI848" s="77">
        <f>IF(AND($D848=4,$J848="Oil"),'AMI Ref (2)'!$K$9,IF(AND($D848=4,$J848="Gas"),'AMI Ref (2)'!$L$9,IF(AND($D848=4,$J848="Electric"),'AMI Ref (2)'!$M$9,IF(AND($D848=4,$J848="N/A"),0,0))))</f>
        <v>0</v>
      </c>
      <c r="AJ848" s="77">
        <f>IF(AND($D848=5,$J848="Oil"),'AMI Ref (2)'!$K$10,IF(AND($D848=5,$J848="Gas"),'AMI Ref (2)'!$L$10,IF(AND($D848=5,$J848="Electric"),'AMI Ref (2)'!$M$10,IF(AND($D848=5,$J848="N/A"),0,0))))</f>
        <v>0</v>
      </c>
      <c r="AK848" s="42"/>
      <c r="AL848" s="77">
        <f>IF(AND($D848=0,$K848="Oil"),'AMI Ref (2)'!$N$5,IF(AND($D848=0,$K848="Gas"),'AMI Ref (2)'!$O$5,IF(AND($D848=0,$K848="Electric"),'AMI Ref (2)'!$P$5,IF(AND($D848=0,$K848="N/A"),0,0))))</f>
        <v>0</v>
      </c>
      <c r="AM848" s="77">
        <f>IF(AND($D848=1,$K848="Oil"),'AMI Ref (2)'!$N$6,IF(AND($D848=1,$K848="Gas"),'AMI Ref (2)'!$O$6,IF(AND($D848=1,$K848="Electric"),'AMI Ref (2)'!$P$6,IF(AND($D848=1,$K848="N/A"),0,0))))</f>
        <v>0</v>
      </c>
      <c r="AN848" s="77">
        <f>IF(AND($D848=2,$K848="Oil"),'AMI Ref (2)'!$N$7,IF(AND($D848=2,$K848="Gas"),'AMI Ref (2)'!$O$7,IF(AND($D848=2,$K848="Electric"),'AMI Ref (2)'!$P$7,IF(AND($D848=2,$K848="N/A"),0,0))))</f>
        <v>0</v>
      </c>
      <c r="AO848" s="77">
        <f>IF(AND($D848=3,$K848="Oil"),'AMI Ref (2)'!$N$8,IF(AND($D848=3,$K848="Gas"),'AMI Ref (2)'!$O$8,IF(AND($D848=3,$K848="Electric"),'AMI Ref (2)'!$P$8,IF(AND($D848=3,$K848="N/A"),0,0))))</f>
        <v>0</v>
      </c>
      <c r="AP848" s="77">
        <f>IF(AND($D848=4,$K848="Oil"),'AMI Ref (2)'!$N$9,IF(AND($D848=4,$K848="Gas"),'AMI Ref (2)'!$O$9,IF(AND($D848=4,$K848="Electric"),'AMI Ref (2)'!$P$9,IF(AND($D848=4,$K848="N/A"),0,0))))</f>
        <v>0</v>
      </c>
      <c r="AQ848" s="77">
        <f>IF(AND($D848=5,$K848="Oil"),'AMI Ref (2)'!$N$10,IF(AND($D848=5,$K848="Gas"),'AMI Ref (2)'!$O$10,IF(AND($D848=5,$K848="Electric"),'AMI Ref (2)'!$P$10,IF(AND($D848=5,$K848="N/A"),0,0))))</f>
        <v>0</v>
      </c>
      <c r="AR848" s="86">
        <f t="shared" si="194"/>
        <v>0</v>
      </c>
      <c r="AS848" s="87" t="e">
        <f t="shared" si="195"/>
        <v>#N/A</v>
      </c>
    </row>
    <row r="849" spans="1:45" x14ac:dyDescent="0.2">
      <c r="A849" s="68">
        <v>847</v>
      </c>
      <c r="B849" s="79">
        <f>Input!E864</f>
        <v>0</v>
      </c>
      <c r="C849" s="79">
        <f>Input!F864</f>
        <v>0</v>
      </c>
      <c r="D849" s="79">
        <f>Input!G864</f>
        <v>0</v>
      </c>
      <c r="E849" s="79">
        <f>Input!H864</f>
        <v>0</v>
      </c>
      <c r="F849" s="80">
        <f>Input!I864</f>
        <v>0</v>
      </c>
      <c r="G849" s="80">
        <f>Input!J864</f>
        <v>0</v>
      </c>
      <c r="H849" s="79">
        <f>Input!K864</f>
        <v>0</v>
      </c>
      <c r="I849" s="79">
        <f>Input!L864</f>
        <v>0</v>
      </c>
      <c r="J849" s="79">
        <f>Input!M864</f>
        <v>0</v>
      </c>
      <c r="K849" s="79">
        <f>Input!N864</f>
        <v>0</v>
      </c>
      <c r="L849" s="79">
        <f>Input!O864</f>
        <v>0</v>
      </c>
      <c r="M849" s="81" t="str">
        <f t="shared" si="186"/>
        <v/>
      </c>
      <c r="N849" s="82">
        <f t="shared" si="187"/>
        <v>0</v>
      </c>
      <c r="O849" s="83">
        <f>Input!C864</f>
        <v>0</v>
      </c>
      <c r="P849" s="83"/>
      <c r="R849" s="11">
        <f t="shared" si="183"/>
        <v>0</v>
      </c>
      <c r="S849" s="15" t="str">
        <f t="shared" si="184"/>
        <v xml:space="preserve"> </v>
      </c>
      <c r="T849" s="15"/>
      <c r="U849" s="12">
        <f t="shared" si="188"/>
        <v>0</v>
      </c>
      <c r="V849" s="12">
        <f t="shared" si="189"/>
        <v>0</v>
      </c>
      <c r="W849" s="12">
        <f t="shared" si="190"/>
        <v>0</v>
      </c>
      <c r="X849" s="12">
        <f t="shared" si="191"/>
        <v>0</v>
      </c>
      <c r="Y849" s="12">
        <f t="shared" si="192"/>
        <v>0</v>
      </c>
      <c r="Z849" s="12">
        <f t="shared" si="193"/>
        <v>0</v>
      </c>
      <c r="AA849" s="12">
        <f t="shared" si="182"/>
        <v>0</v>
      </c>
      <c r="AB849" s="12" t="str">
        <f t="shared" si="185"/>
        <v>00</v>
      </c>
      <c r="AC849" s="85" t="e">
        <f>VLOOKUP(AB849,'AMI Ref (2)'!T:U,2,FALSE)</f>
        <v>#N/A</v>
      </c>
      <c r="AD849" s="86"/>
      <c r="AE849" s="77">
        <f>IF(AND($D849=0,$J849="Oil"),'AMI Ref (2)'!$K$5,IF(AND($D849=0,$J849="Gas"),'AMI Ref (2)'!$L$5,IF(AND($D849=0,$J849="Electric"),'AMI Ref (2)'!$M$5,IF(AND($D849=0,$J849="N/A"),0,0))))</f>
        <v>0</v>
      </c>
      <c r="AF849" s="77">
        <f>IF(AND($D849=1,$J849="Oil"),'AMI Ref (2)'!$K$6,IF(AND($D849=1,$J849="Gas"),'AMI Ref (2)'!$L$6,IF(AND($D849=1,$J849="Electric"),'AMI Ref (2)'!$M$6,IF(AND($D849=1,$J849="N/A"),0,0))))</f>
        <v>0</v>
      </c>
      <c r="AG849" s="77">
        <f>IF(AND($D849=2,$J849="Oil"),'AMI Ref (2)'!$K$7,IF(AND($D849=2,$J849="Gas"),'AMI Ref (2)'!$L$7,IF(AND($D849=2,$J849="Electric"),'AMI Ref (2)'!$M$7,IF(AND($D849=2,$J849="N/A"),0,0))))</f>
        <v>0</v>
      </c>
      <c r="AH849" s="77">
        <f>IF(AND($D849=3,$J849="Oil"),'AMI Ref (2)'!$K$8,IF(AND($D849=3,$J849="Gas"),'AMI Ref (2)'!$L$8,IF(AND($D849=3,$J849="Electric"),'AMI Ref (2)'!$M$8,IF(AND($D849=3,$J849="N/A"),0,0))))</f>
        <v>0</v>
      </c>
      <c r="AI849" s="77">
        <f>IF(AND($D849=4,$J849="Oil"),'AMI Ref (2)'!$K$9,IF(AND($D849=4,$J849="Gas"),'AMI Ref (2)'!$L$9,IF(AND($D849=4,$J849="Electric"),'AMI Ref (2)'!$M$9,IF(AND($D849=4,$J849="N/A"),0,0))))</f>
        <v>0</v>
      </c>
      <c r="AJ849" s="77">
        <f>IF(AND($D849=5,$J849="Oil"),'AMI Ref (2)'!$K$10,IF(AND($D849=5,$J849="Gas"),'AMI Ref (2)'!$L$10,IF(AND($D849=5,$J849="Electric"),'AMI Ref (2)'!$M$10,IF(AND($D849=5,$J849="N/A"),0,0))))</f>
        <v>0</v>
      </c>
      <c r="AK849" s="42"/>
      <c r="AL849" s="77">
        <f>IF(AND($D849=0,$K849="Oil"),'AMI Ref (2)'!$N$5,IF(AND($D849=0,$K849="Gas"),'AMI Ref (2)'!$O$5,IF(AND($D849=0,$K849="Electric"),'AMI Ref (2)'!$P$5,IF(AND($D849=0,$K849="N/A"),0,0))))</f>
        <v>0</v>
      </c>
      <c r="AM849" s="77">
        <f>IF(AND($D849=1,$K849="Oil"),'AMI Ref (2)'!$N$6,IF(AND($D849=1,$K849="Gas"),'AMI Ref (2)'!$O$6,IF(AND($D849=1,$K849="Electric"),'AMI Ref (2)'!$P$6,IF(AND($D849=1,$K849="N/A"),0,0))))</f>
        <v>0</v>
      </c>
      <c r="AN849" s="77">
        <f>IF(AND($D849=2,$K849="Oil"),'AMI Ref (2)'!$N$7,IF(AND($D849=2,$K849="Gas"),'AMI Ref (2)'!$O$7,IF(AND($D849=2,$K849="Electric"),'AMI Ref (2)'!$P$7,IF(AND($D849=2,$K849="N/A"),0,0))))</f>
        <v>0</v>
      </c>
      <c r="AO849" s="77">
        <f>IF(AND($D849=3,$K849="Oil"),'AMI Ref (2)'!$N$8,IF(AND($D849=3,$K849="Gas"),'AMI Ref (2)'!$O$8,IF(AND($D849=3,$K849="Electric"),'AMI Ref (2)'!$P$8,IF(AND($D849=3,$K849="N/A"),0,0))))</f>
        <v>0</v>
      </c>
      <c r="AP849" s="77">
        <f>IF(AND($D849=4,$K849="Oil"),'AMI Ref (2)'!$N$9,IF(AND($D849=4,$K849="Gas"),'AMI Ref (2)'!$O$9,IF(AND($D849=4,$K849="Electric"),'AMI Ref (2)'!$P$9,IF(AND($D849=4,$K849="N/A"),0,0))))</f>
        <v>0</v>
      </c>
      <c r="AQ849" s="77">
        <f>IF(AND($D849=5,$K849="Oil"),'AMI Ref (2)'!$N$10,IF(AND($D849=5,$K849="Gas"),'AMI Ref (2)'!$O$10,IF(AND($D849=5,$K849="Electric"),'AMI Ref (2)'!$P$10,IF(AND($D849=5,$K849="N/A"),0,0))))</f>
        <v>0</v>
      </c>
      <c r="AR849" s="86">
        <f t="shared" si="194"/>
        <v>0</v>
      </c>
      <c r="AS849" s="87" t="e">
        <f t="shared" si="195"/>
        <v>#N/A</v>
      </c>
    </row>
    <row r="850" spans="1:45" x14ac:dyDescent="0.2">
      <c r="A850" s="68">
        <v>848</v>
      </c>
      <c r="B850" s="79">
        <f>Input!E865</f>
        <v>0</v>
      </c>
      <c r="C850" s="79">
        <f>Input!F865</f>
        <v>0</v>
      </c>
      <c r="D850" s="79">
        <f>Input!G865</f>
        <v>0</v>
      </c>
      <c r="E850" s="79">
        <f>Input!H865</f>
        <v>0</v>
      </c>
      <c r="F850" s="80">
        <f>Input!I865</f>
        <v>0</v>
      </c>
      <c r="G850" s="80">
        <f>Input!J865</f>
        <v>0</v>
      </c>
      <c r="H850" s="79">
        <f>Input!K865</f>
        <v>0</v>
      </c>
      <c r="I850" s="79">
        <f>Input!L865</f>
        <v>0</v>
      </c>
      <c r="J850" s="79">
        <f>Input!M865</f>
        <v>0</v>
      </c>
      <c r="K850" s="79">
        <f>Input!N865</f>
        <v>0</v>
      </c>
      <c r="L850" s="79">
        <f>Input!O865</f>
        <v>0</v>
      </c>
      <c r="M850" s="81" t="str">
        <f t="shared" si="186"/>
        <v/>
      </c>
      <c r="N850" s="82">
        <f t="shared" si="187"/>
        <v>0</v>
      </c>
      <c r="O850" s="83">
        <f>Input!C865</f>
        <v>0</v>
      </c>
      <c r="P850" s="83"/>
      <c r="R850" s="11">
        <f t="shared" si="183"/>
        <v>0</v>
      </c>
      <c r="S850" s="15" t="str">
        <f t="shared" si="184"/>
        <v xml:space="preserve"> </v>
      </c>
      <c r="T850" s="15"/>
      <c r="U850" s="12">
        <f t="shared" si="188"/>
        <v>0</v>
      </c>
      <c r="V850" s="12">
        <f t="shared" si="189"/>
        <v>0</v>
      </c>
      <c r="W850" s="12">
        <f t="shared" si="190"/>
        <v>0</v>
      </c>
      <c r="X850" s="12">
        <f t="shared" si="191"/>
        <v>0</v>
      </c>
      <c r="Y850" s="12">
        <f t="shared" si="192"/>
        <v>0</v>
      </c>
      <c r="Z850" s="12">
        <f t="shared" si="193"/>
        <v>0</v>
      </c>
      <c r="AA850" s="12">
        <f t="shared" si="182"/>
        <v>0</v>
      </c>
      <c r="AB850" s="12" t="str">
        <f t="shared" si="185"/>
        <v>00</v>
      </c>
      <c r="AC850" s="85" t="e">
        <f>VLOOKUP(AB850,'AMI Ref (2)'!T:U,2,FALSE)</f>
        <v>#N/A</v>
      </c>
      <c r="AD850" s="86"/>
      <c r="AE850" s="77">
        <f>IF(AND($D850=0,$J850="Oil"),'AMI Ref (2)'!$K$5,IF(AND($D850=0,$J850="Gas"),'AMI Ref (2)'!$L$5,IF(AND($D850=0,$J850="Electric"),'AMI Ref (2)'!$M$5,IF(AND($D850=0,$J850="N/A"),0,0))))</f>
        <v>0</v>
      </c>
      <c r="AF850" s="77">
        <f>IF(AND($D850=1,$J850="Oil"),'AMI Ref (2)'!$K$6,IF(AND($D850=1,$J850="Gas"),'AMI Ref (2)'!$L$6,IF(AND($D850=1,$J850="Electric"),'AMI Ref (2)'!$M$6,IF(AND($D850=1,$J850="N/A"),0,0))))</f>
        <v>0</v>
      </c>
      <c r="AG850" s="77">
        <f>IF(AND($D850=2,$J850="Oil"),'AMI Ref (2)'!$K$7,IF(AND($D850=2,$J850="Gas"),'AMI Ref (2)'!$L$7,IF(AND($D850=2,$J850="Electric"),'AMI Ref (2)'!$M$7,IF(AND($D850=2,$J850="N/A"),0,0))))</f>
        <v>0</v>
      </c>
      <c r="AH850" s="77">
        <f>IF(AND($D850=3,$J850="Oil"),'AMI Ref (2)'!$K$8,IF(AND($D850=3,$J850="Gas"),'AMI Ref (2)'!$L$8,IF(AND($D850=3,$J850="Electric"),'AMI Ref (2)'!$M$8,IF(AND($D850=3,$J850="N/A"),0,0))))</f>
        <v>0</v>
      </c>
      <c r="AI850" s="77">
        <f>IF(AND($D850=4,$J850="Oil"),'AMI Ref (2)'!$K$9,IF(AND($D850=4,$J850="Gas"),'AMI Ref (2)'!$L$9,IF(AND($D850=4,$J850="Electric"),'AMI Ref (2)'!$M$9,IF(AND($D850=4,$J850="N/A"),0,0))))</f>
        <v>0</v>
      </c>
      <c r="AJ850" s="77">
        <f>IF(AND($D850=5,$J850="Oil"),'AMI Ref (2)'!$K$10,IF(AND($D850=5,$J850="Gas"),'AMI Ref (2)'!$L$10,IF(AND($D850=5,$J850="Electric"),'AMI Ref (2)'!$M$10,IF(AND($D850=5,$J850="N/A"),0,0))))</f>
        <v>0</v>
      </c>
      <c r="AK850" s="42"/>
      <c r="AL850" s="77">
        <f>IF(AND($D850=0,$K850="Oil"),'AMI Ref (2)'!$N$5,IF(AND($D850=0,$K850="Gas"),'AMI Ref (2)'!$O$5,IF(AND($D850=0,$K850="Electric"),'AMI Ref (2)'!$P$5,IF(AND($D850=0,$K850="N/A"),0,0))))</f>
        <v>0</v>
      </c>
      <c r="AM850" s="77">
        <f>IF(AND($D850=1,$K850="Oil"),'AMI Ref (2)'!$N$6,IF(AND($D850=1,$K850="Gas"),'AMI Ref (2)'!$O$6,IF(AND($D850=1,$K850="Electric"),'AMI Ref (2)'!$P$6,IF(AND($D850=1,$K850="N/A"),0,0))))</f>
        <v>0</v>
      </c>
      <c r="AN850" s="77">
        <f>IF(AND($D850=2,$K850="Oil"),'AMI Ref (2)'!$N$7,IF(AND($D850=2,$K850="Gas"),'AMI Ref (2)'!$O$7,IF(AND($D850=2,$K850="Electric"),'AMI Ref (2)'!$P$7,IF(AND($D850=2,$K850="N/A"),0,0))))</f>
        <v>0</v>
      </c>
      <c r="AO850" s="77">
        <f>IF(AND($D850=3,$K850="Oil"),'AMI Ref (2)'!$N$8,IF(AND($D850=3,$K850="Gas"),'AMI Ref (2)'!$O$8,IF(AND($D850=3,$K850="Electric"),'AMI Ref (2)'!$P$8,IF(AND($D850=3,$K850="N/A"),0,0))))</f>
        <v>0</v>
      </c>
      <c r="AP850" s="77">
        <f>IF(AND($D850=4,$K850="Oil"),'AMI Ref (2)'!$N$9,IF(AND($D850=4,$K850="Gas"),'AMI Ref (2)'!$O$9,IF(AND($D850=4,$K850="Electric"),'AMI Ref (2)'!$P$9,IF(AND($D850=4,$K850="N/A"),0,0))))</f>
        <v>0</v>
      </c>
      <c r="AQ850" s="77">
        <f>IF(AND($D850=5,$K850="Oil"),'AMI Ref (2)'!$N$10,IF(AND($D850=5,$K850="Gas"),'AMI Ref (2)'!$O$10,IF(AND($D850=5,$K850="Electric"),'AMI Ref (2)'!$P$10,IF(AND($D850=5,$K850="N/A"),0,0))))</f>
        <v>0</v>
      </c>
      <c r="AR850" s="86">
        <f t="shared" si="194"/>
        <v>0</v>
      </c>
      <c r="AS850" s="87" t="e">
        <f t="shared" si="195"/>
        <v>#N/A</v>
      </c>
    </row>
    <row r="851" spans="1:45" x14ac:dyDescent="0.2">
      <c r="A851" s="68">
        <v>849</v>
      </c>
      <c r="B851" s="79">
        <f>Input!E866</f>
        <v>0</v>
      </c>
      <c r="C851" s="79">
        <f>Input!F866</f>
        <v>0</v>
      </c>
      <c r="D851" s="79">
        <f>Input!G866</f>
        <v>0</v>
      </c>
      <c r="E851" s="79">
        <f>Input!H866</f>
        <v>0</v>
      </c>
      <c r="F851" s="80">
        <f>Input!I866</f>
        <v>0</v>
      </c>
      <c r="G851" s="80">
        <f>Input!J866</f>
        <v>0</v>
      </c>
      <c r="H851" s="79">
        <f>Input!K866</f>
        <v>0</v>
      </c>
      <c r="I851" s="79">
        <f>Input!L866</f>
        <v>0</v>
      </c>
      <c r="J851" s="79">
        <f>Input!M866</f>
        <v>0</v>
      </c>
      <c r="K851" s="79">
        <f>Input!N866</f>
        <v>0</v>
      </c>
      <c r="L851" s="79">
        <f>Input!O866</f>
        <v>0</v>
      </c>
      <c r="M851" s="81" t="str">
        <f t="shared" si="186"/>
        <v/>
      </c>
      <c r="N851" s="82">
        <f t="shared" si="187"/>
        <v>0</v>
      </c>
      <c r="O851" s="83">
        <f>Input!C866</f>
        <v>0</v>
      </c>
      <c r="P851" s="83"/>
      <c r="R851" s="11">
        <f t="shared" si="183"/>
        <v>0</v>
      </c>
      <c r="S851" s="15" t="str">
        <f t="shared" si="184"/>
        <v xml:space="preserve"> </v>
      </c>
      <c r="T851" s="15"/>
      <c r="U851" s="12">
        <f t="shared" si="188"/>
        <v>0</v>
      </c>
      <c r="V851" s="12">
        <f t="shared" si="189"/>
        <v>0</v>
      </c>
      <c r="W851" s="12">
        <f t="shared" si="190"/>
        <v>0</v>
      </c>
      <c r="X851" s="12">
        <f t="shared" si="191"/>
        <v>0</v>
      </c>
      <c r="Y851" s="12">
        <f t="shared" si="192"/>
        <v>0</v>
      </c>
      <c r="Z851" s="12">
        <f t="shared" si="193"/>
        <v>0</v>
      </c>
      <c r="AA851" s="12">
        <f t="shared" si="182"/>
        <v>0</v>
      </c>
      <c r="AB851" s="12" t="str">
        <f t="shared" si="185"/>
        <v>00</v>
      </c>
      <c r="AC851" s="85" t="e">
        <f>VLOOKUP(AB851,'AMI Ref (2)'!T:U,2,FALSE)</f>
        <v>#N/A</v>
      </c>
      <c r="AD851" s="86"/>
      <c r="AE851" s="77">
        <f>IF(AND($D851=0,$J851="Oil"),'AMI Ref (2)'!$K$5,IF(AND($D851=0,$J851="Gas"),'AMI Ref (2)'!$L$5,IF(AND($D851=0,$J851="Electric"),'AMI Ref (2)'!$M$5,IF(AND($D851=0,$J851="N/A"),0,0))))</f>
        <v>0</v>
      </c>
      <c r="AF851" s="77">
        <f>IF(AND($D851=1,$J851="Oil"),'AMI Ref (2)'!$K$6,IF(AND($D851=1,$J851="Gas"),'AMI Ref (2)'!$L$6,IF(AND($D851=1,$J851="Electric"),'AMI Ref (2)'!$M$6,IF(AND($D851=1,$J851="N/A"),0,0))))</f>
        <v>0</v>
      </c>
      <c r="AG851" s="77">
        <f>IF(AND($D851=2,$J851="Oil"),'AMI Ref (2)'!$K$7,IF(AND($D851=2,$J851="Gas"),'AMI Ref (2)'!$L$7,IF(AND($D851=2,$J851="Electric"),'AMI Ref (2)'!$M$7,IF(AND($D851=2,$J851="N/A"),0,0))))</f>
        <v>0</v>
      </c>
      <c r="AH851" s="77">
        <f>IF(AND($D851=3,$J851="Oil"),'AMI Ref (2)'!$K$8,IF(AND($D851=3,$J851="Gas"),'AMI Ref (2)'!$L$8,IF(AND($D851=3,$J851="Electric"),'AMI Ref (2)'!$M$8,IF(AND($D851=3,$J851="N/A"),0,0))))</f>
        <v>0</v>
      </c>
      <c r="AI851" s="77">
        <f>IF(AND($D851=4,$J851="Oil"),'AMI Ref (2)'!$K$9,IF(AND($D851=4,$J851="Gas"),'AMI Ref (2)'!$L$9,IF(AND($D851=4,$J851="Electric"),'AMI Ref (2)'!$M$9,IF(AND($D851=4,$J851="N/A"),0,0))))</f>
        <v>0</v>
      </c>
      <c r="AJ851" s="77">
        <f>IF(AND($D851=5,$J851="Oil"),'AMI Ref (2)'!$K$10,IF(AND($D851=5,$J851="Gas"),'AMI Ref (2)'!$L$10,IF(AND($D851=5,$J851="Electric"),'AMI Ref (2)'!$M$10,IF(AND($D851=5,$J851="N/A"),0,0))))</f>
        <v>0</v>
      </c>
      <c r="AK851" s="42"/>
      <c r="AL851" s="77">
        <f>IF(AND($D851=0,$K851="Oil"),'AMI Ref (2)'!$N$5,IF(AND($D851=0,$K851="Gas"),'AMI Ref (2)'!$O$5,IF(AND($D851=0,$K851="Electric"),'AMI Ref (2)'!$P$5,IF(AND($D851=0,$K851="N/A"),0,0))))</f>
        <v>0</v>
      </c>
      <c r="AM851" s="77">
        <f>IF(AND($D851=1,$K851="Oil"),'AMI Ref (2)'!$N$6,IF(AND($D851=1,$K851="Gas"),'AMI Ref (2)'!$O$6,IF(AND($D851=1,$K851="Electric"),'AMI Ref (2)'!$P$6,IF(AND($D851=1,$K851="N/A"),0,0))))</f>
        <v>0</v>
      </c>
      <c r="AN851" s="77">
        <f>IF(AND($D851=2,$K851="Oil"),'AMI Ref (2)'!$N$7,IF(AND($D851=2,$K851="Gas"),'AMI Ref (2)'!$O$7,IF(AND($D851=2,$K851="Electric"),'AMI Ref (2)'!$P$7,IF(AND($D851=2,$K851="N/A"),0,0))))</f>
        <v>0</v>
      </c>
      <c r="AO851" s="77">
        <f>IF(AND($D851=3,$K851="Oil"),'AMI Ref (2)'!$N$8,IF(AND($D851=3,$K851="Gas"),'AMI Ref (2)'!$O$8,IF(AND($D851=3,$K851="Electric"),'AMI Ref (2)'!$P$8,IF(AND($D851=3,$K851="N/A"),0,0))))</f>
        <v>0</v>
      </c>
      <c r="AP851" s="77">
        <f>IF(AND($D851=4,$K851="Oil"),'AMI Ref (2)'!$N$9,IF(AND($D851=4,$K851="Gas"),'AMI Ref (2)'!$O$9,IF(AND($D851=4,$K851="Electric"),'AMI Ref (2)'!$P$9,IF(AND($D851=4,$K851="N/A"),0,0))))</f>
        <v>0</v>
      </c>
      <c r="AQ851" s="77">
        <f>IF(AND($D851=5,$K851="Oil"),'AMI Ref (2)'!$N$10,IF(AND($D851=5,$K851="Gas"),'AMI Ref (2)'!$O$10,IF(AND($D851=5,$K851="Electric"),'AMI Ref (2)'!$P$10,IF(AND($D851=5,$K851="N/A"),0,0))))</f>
        <v>0</v>
      </c>
      <c r="AR851" s="86">
        <f t="shared" si="194"/>
        <v>0</v>
      </c>
      <c r="AS851" s="87" t="e">
        <f t="shared" si="195"/>
        <v>#N/A</v>
      </c>
    </row>
    <row r="852" spans="1:45" x14ac:dyDescent="0.2">
      <c r="A852" s="68">
        <v>850</v>
      </c>
      <c r="B852" s="79">
        <f>Input!E867</f>
        <v>0</v>
      </c>
      <c r="C852" s="79">
        <f>Input!F867</f>
        <v>0</v>
      </c>
      <c r="D852" s="79">
        <f>Input!G867</f>
        <v>0</v>
      </c>
      <c r="E852" s="79">
        <f>Input!H867</f>
        <v>0</v>
      </c>
      <c r="F852" s="80">
        <f>Input!I867</f>
        <v>0</v>
      </c>
      <c r="G852" s="80">
        <f>Input!J867</f>
        <v>0</v>
      </c>
      <c r="H852" s="79">
        <f>Input!K867</f>
        <v>0</v>
      </c>
      <c r="I852" s="79">
        <f>Input!L867</f>
        <v>0</v>
      </c>
      <c r="J852" s="79">
        <f>Input!M867</f>
        <v>0</v>
      </c>
      <c r="K852" s="79">
        <f>Input!N867</f>
        <v>0</v>
      </c>
      <c r="L852" s="79">
        <f>Input!O867</f>
        <v>0</v>
      </c>
      <c r="M852" s="81" t="str">
        <f t="shared" si="186"/>
        <v/>
      </c>
      <c r="N852" s="82">
        <f t="shared" si="187"/>
        <v>0</v>
      </c>
      <c r="O852" s="83">
        <f>Input!C867</f>
        <v>0</v>
      </c>
      <c r="P852" s="83"/>
      <c r="R852" s="11">
        <f t="shared" si="183"/>
        <v>0</v>
      </c>
      <c r="S852" s="15" t="str">
        <f t="shared" si="184"/>
        <v xml:space="preserve"> </v>
      </c>
      <c r="T852" s="15"/>
      <c r="U852" s="12">
        <f t="shared" si="188"/>
        <v>0</v>
      </c>
      <c r="V852" s="12">
        <f t="shared" si="189"/>
        <v>0</v>
      </c>
      <c r="W852" s="12">
        <f t="shared" si="190"/>
        <v>0</v>
      </c>
      <c r="X852" s="12">
        <f t="shared" si="191"/>
        <v>0</v>
      </c>
      <c r="Y852" s="12">
        <f t="shared" si="192"/>
        <v>0</v>
      </c>
      <c r="Z852" s="12">
        <f t="shared" si="193"/>
        <v>0</v>
      </c>
      <c r="AA852" s="12">
        <f t="shared" si="182"/>
        <v>0</v>
      </c>
      <c r="AB852" s="12" t="str">
        <f t="shared" si="185"/>
        <v>00</v>
      </c>
      <c r="AC852" s="85" t="e">
        <f>VLOOKUP(AB852,'AMI Ref (2)'!T:U,2,FALSE)</f>
        <v>#N/A</v>
      </c>
      <c r="AD852" s="86"/>
      <c r="AE852" s="77">
        <f>IF(AND($D852=0,$J852="Oil"),'AMI Ref (2)'!$K$5,IF(AND($D852=0,$J852="Gas"),'AMI Ref (2)'!$L$5,IF(AND($D852=0,$J852="Electric"),'AMI Ref (2)'!$M$5,IF(AND($D852=0,$J852="N/A"),0,0))))</f>
        <v>0</v>
      </c>
      <c r="AF852" s="77">
        <f>IF(AND($D852=1,$J852="Oil"),'AMI Ref (2)'!$K$6,IF(AND($D852=1,$J852="Gas"),'AMI Ref (2)'!$L$6,IF(AND($D852=1,$J852="Electric"),'AMI Ref (2)'!$M$6,IF(AND($D852=1,$J852="N/A"),0,0))))</f>
        <v>0</v>
      </c>
      <c r="AG852" s="77">
        <f>IF(AND($D852=2,$J852="Oil"),'AMI Ref (2)'!$K$7,IF(AND($D852=2,$J852="Gas"),'AMI Ref (2)'!$L$7,IF(AND($D852=2,$J852="Electric"),'AMI Ref (2)'!$M$7,IF(AND($D852=2,$J852="N/A"),0,0))))</f>
        <v>0</v>
      </c>
      <c r="AH852" s="77">
        <f>IF(AND($D852=3,$J852="Oil"),'AMI Ref (2)'!$K$8,IF(AND($D852=3,$J852="Gas"),'AMI Ref (2)'!$L$8,IF(AND($D852=3,$J852="Electric"),'AMI Ref (2)'!$M$8,IF(AND($D852=3,$J852="N/A"),0,0))))</f>
        <v>0</v>
      </c>
      <c r="AI852" s="77">
        <f>IF(AND($D852=4,$J852="Oil"),'AMI Ref (2)'!$K$9,IF(AND($D852=4,$J852="Gas"),'AMI Ref (2)'!$L$9,IF(AND($D852=4,$J852="Electric"),'AMI Ref (2)'!$M$9,IF(AND($D852=4,$J852="N/A"),0,0))))</f>
        <v>0</v>
      </c>
      <c r="AJ852" s="77">
        <f>IF(AND($D852=5,$J852="Oil"),'AMI Ref (2)'!$K$10,IF(AND($D852=5,$J852="Gas"),'AMI Ref (2)'!$L$10,IF(AND($D852=5,$J852="Electric"),'AMI Ref (2)'!$M$10,IF(AND($D852=5,$J852="N/A"),0,0))))</f>
        <v>0</v>
      </c>
      <c r="AK852" s="42"/>
      <c r="AL852" s="77">
        <f>IF(AND($D852=0,$K852="Oil"),'AMI Ref (2)'!$N$5,IF(AND($D852=0,$K852="Gas"),'AMI Ref (2)'!$O$5,IF(AND($D852=0,$K852="Electric"),'AMI Ref (2)'!$P$5,IF(AND($D852=0,$K852="N/A"),0,0))))</f>
        <v>0</v>
      </c>
      <c r="AM852" s="77">
        <f>IF(AND($D852=1,$K852="Oil"),'AMI Ref (2)'!$N$6,IF(AND($D852=1,$K852="Gas"),'AMI Ref (2)'!$O$6,IF(AND($D852=1,$K852="Electric"),'AMI Ref (2)'!$P$6,IF(AND($D852=1,$K852="N/A"),0,0))))</f>
        <v>0</v>
      </c>
      <c r="AN852" s="77">
        <f>IF(AND($D852=2,$K852="Oil"),'AMI Ref (2)'!$N$7,IF(AND($D852=2,$K852="Gas"),'AMI Ref (2)'!$O$7,IF(AND($D852=2,$K852="Electric"),'AMI Ref (2)'!$P$7,IF(AND($D852=2,$K852="N/A"),0,0))))</f>
        <v>0</v>
      </c>
      <c r="AO852" s="77">
        <f>IF(AND($D852=3,$K852="Oil"),'AMI Ref (2)'!$N$8,IF(AND($D852=3,$K852="Gas"),'AMI Ref (2)'!$O$8,IF(AND($D852=3,$K852="Electric"),'AMI Ref (2)'!$P$8,IF(AND($D852=3,$K852="N/A"),0,0))))</f>
        <v>0</v>
      </c>
      <c r="AP852" s="77">
        <f>IF(AND($D852=4,$K852="Oil"),'AMI Ref (2)'!$N$9,IF(AND($D852=4,$K852="Gas"),'AMI Ref (2)'!$O$9,IF(AND($D852=4,$K852="Electric"),'AMI Ref (2)'!$P$9,IF(AND($D852=4,$K852="N/A"),0,0))))</f>
        <v>0</v>
      </c>
      <c r="AQ852" s="77">
        <f>IF(AND($D852=5,$K852="Oil"),'AMI Ref (2)'!$N$10,IF(AND($D852=5,$K852="Gas"),'AMI Ref (2)'!$O$10,IF(AND($D852=5,$K852="Electric"),'AMI Ref (2)'!$P$10,IF(AND($D852=5,$K852="N/A"),0,0))))</f>
        <v>0</v>
      </c>
      <c r="AR852" s="86">
        <f t="shared" si="194"/>
        <v>0</v>
      </c>
      <c r="AS852" s="87" t="e">
        <f t="shared" si="195"/>
        <v>#N/A</v>
      </c>
    </row>
    <row r="853" spans="1:45" x14ac:dyDescent="0.2">
      <c r="A853" s="68">
        <v>851</v>
      </c>
      <c r="B853" s="79">
        <f>Input!E868</f>
        <v>0</v>
      </c>
      <c r="C853" s="79">
        <f>Input!F868</f>
        <v>0</v>
      </c>
      <c r="D853" s="79">
        <f>Input!G868</f>
        <v>0</v>
      </c>
      <c r="E853" s="79">
        <f>Input!H868</f>
        <v>0</v>
      </c>
      <c r="F853" s="80">
        <f>Input!I868</f>
        <v>0</v>
      </c>
      <c r="G853" s="80">
        <f>Input!J868</f>
        <v>0</v>
      </c>
      <c r="H853" s="79">
        <f>Input!K868</f>
        <v>0</v>
      </c>
      <c r="I853" s="79">
        <f>Input!L868</f>
        <v>0</v>
      </c>
      <c r="J853" s="79">
        <f>Input!M868</f>
        <v>0</v>
      </c>
      <c r="K853" s="79">
        <f>Input!N868</f>
        <v>0</v>
      </c>
      <c r="L853" s="79">
        <f>Input!O868</f>
        <v>0</v>
      </c>
      <c r="M853" s="81" t="str">
        <f t="shared" si="186"/>
        <v/>
      </c>
      <c r="N853" s="82">
        <f t="shared" si="187"/>
        <v>0</v>
      </c>
      <c r="O853" s="83">
        <f>Input!C868</f>
        <v>0</v>
      </c>
      <c r="P853" s="83"/>
      <c r="R853" s="11">
        <f t="shared" si="183"/>
        <v>0</v>
      </c>
      <c r="S853" s="15" t="str">
        <f t="shared" si="184"/>
        <v xml:space="preserve"> </v>
      </c>
      <c r="T853" s="15"/>
      <c r="U853" s="12">
        <f t="shared" si="188"/>
        <v>0</v>
      </c>
      <c r="V853" s="12">
        <f t="shared" si="189"/>
        <v>0</v>
      </c>
      <c r="W853" s="12">
        <f t="shared" si="190"/>
        <v>0</v>
      </c>
      <c r="X853" s="12">
        <f t="shared" si="191"/>
        <v>0</v>
      </c>
      <c r="Y853" s="12">
        <f t="shared" si="192"/>
        <v>0</v>
      </c>
      <c r="Z853" s="12">
        <f t="shared" si="193"/>
        <v>0</v>
      </c>
      <c r="AA853" s="12">
        <f t="shared" si="182"/>
        <v>0</v>
      </c>
      <c r="AB853" s="12" t="str">
        <f t="shared" si="185"/>
        <v>00</v>
      </c>
      <c r="AC853" s="85" t="e">
        <f>VLOOKUP(AB853,'AMI Ref (2)'!T:U,2,FALSE)</f>
        <v>#N/A</v>
      </c>
      <c r="AD853" s="86"/>
      <c r="AE853" s="77">
        <f>IF(AND($D853=0,$J853="Oil"),'AMI Ref (2)'!$K$5,IF(AND($D853=0,$J853="Gas"),'AMI Ref (2)'!$L$5,IF(AND($D853=0,$J853="Electric"),'AMI Ref (2)'!$M$5,IF(AND($D853=0,$J853="N/A"),0,0))))</f>
        <v>0</v>
      </c>
      <c r="AF853" s="77">
        <f>IF(AND($D853=1,$J853="Oil"),'AMI Ref (2)'!$K$6,IF(AND($D853=1,$J853="Gas"),'AMI Ref (2)'!$L$6,IF(AND($D853=1,$J853="Electric"),'AMI Ref (2)'!$M$6,IF(AND($D853=1,$J853="N/A"),0,0))))</f>
        <v>0</v>
      </c>
      <c r="AG853" s="77">
        <f>IF(AND($D853=2,$J853="Oil"),'AMI Ref (2)'!$K$7,IF(AND($D853=2,$J853="Gas"),'AMI Ref (2)'!$L$7,IF(AND($D853=2,$J853="Electric"),'AMI Ref (2)'!$M$7,IF(AND($D853=2,$J853="N/A"),0,0))))</f>
        <v>0</v>
      </c>
      <c r="AH853" s="77">
        <f>IF(AND($D853=3,$J853="Oil"),'AMI Ref (2)'!$K$8,IF(AND($D853=3,$J853="Gas"),'AMI Ref (2)'!$L$8,IF(AND($D853=3,$J853="Electric"),'AMI Ref (2)'!$M$8,IF(AND($D853=3,$J853="N/A"),0,0))))</f>
        <v>0</v>
      </c>
      <c r="AI853" s="77">
        <f>IF(AND($D853=4,$J853="Oil"),'AMI Ref (2)'!$K$9,IF(AND($D853=4,$J853="Gas"),'AMI Ref (2)'!$L$9,IF(AND($D853=4,$J853="Electric"),'AMI Ref (2)'!$M$9,IF(AND($D853=4,$J853="N/A"),0,0))))</f>
        <v>0</v>
      </c>
      <c r="AJ853" s="77">
        <f>IF(AND($D853=5,$J853="Oil"),'AMI Ref (2)'!$K$10,IF(AND($D853=5,$J853="Gas"),'AMI Ref (2)'!$L$10,IF(AND($D853=5,$J853="Electric"),'AMI Ref (2)'!$M$10,IF(AND($D853=5,$J853="N/A"),0,0))))</f>
        <v>0</v>
      </c>
      <c r="AK853" s="42"/>
      <c r="AL853" s="77">
        <f>IF(AND($D853=0,$K853="Oil"),'AMI Ref (2)'!$N$5,IF(AND($D853=0,$K853="Gas"),'AMI Ref (2)'!$O$5,IF(AND($D853=0,$K853="Electric"),'AMI Ref (2)'!$P$5,IF(AND($D853=0,$K853="N/A"),0,0))))</f>
        <v>0</v>
      </c>
      <c r="AM853" s="77">
        <f>IF(AND($D853=1,$K853="Oil"),'AMI Ref (2)'!$N$6,IF(AND($D853=1,$K853="Gas"),'AMI Ref (2)'!$O$6,IF(AND($D853=1,$K853="Electric"),'AMI Ref (2)'!$P$6,IF(AND($D853=1,$K853="N/A"),0,0))))</f>
        <v>0</v>
      </c>
      <c r="AN853" s="77">
        <f>IF(AND($D853=2,$K853="Oil"),'AMI Ref (2)'!$N$7,IF(AND($D853=2,$K853="Gas"),'AMI Ref (2)'!$O$7,IF(AND($D853=2,$K853="Electric"),'AMI Ref (2)'!$P$7,IF(AND($D853=2,$K853="N/A"),0,0))))</f>
        <v>0</v>
      </c>
      <c r="AO853" s="77">
        <f>IF(AND($D853=3,$K853="Oil"),'AMI Ref (2)'!$N$8,IF(AND($D853=3,$K853="Gas"),'AMI Ref (2)'!$O$8,IF(AND($D853=3,$K853="Electric"),'AMI Ref (2)'!$P$8,IF(AND($D853=3,$K853="N/A"),0,0))))</f>
        <v>0</v>
      </c>
      <c r="AP853" s="77">
        <f>IF(AND($D853=4,$K853="Oil"),'AMI Ref (2)'!$N$9,IF(AND($D853=4,$K853="Gas"),'AMI Ref (2)'!$O$9,IF(AND($D853=4,$K853="Electric"),'AMI Ref (2)'!$P$9,IF(AND($D853=4,$K853="N/A"),0,0))))</f>
        <v>0</v>
      </c>
      <c r="AQ853" s="77">
        <f>IF(AND($D853=5,$K853="Oil"),'AMI Ref (2)'!$N$10,IF(AND($D853=5,$K853="Gas"),'AMI Ref (2)'!$O$10,IF(AND($D853=5,$K853="Electric"),'AMI Ref (2)'!$P$10,IF(AND($D853=5,$K853="N/A"),0,0))))</f>
        <v>0</v>
      </c>
      <c r="AR853" s="86">
        <f t="shared" si="194"/>
        <v>0</v>
      </c>
      <c r="AS853" s="87" t="e">
        <f t="shared" si="195"/>
        <v>#N/A</v>
      </c>
    </row>
    <row r="854" spans="1:45" x14ac:dyDescent="0.2">
      <c r="A854" s="68">
        <v>852</v>
      </c>
      <c r="B854" s="79">
        <f>Input!E869</f>
        <v>0</v>
      </c>
      <c r="C854" s="79">
        <f>Input!F869</f>
        <v>0</v>
      </c>
      <c r="D854" s="79">
        <f>Input!G869</f>
        <v>0</v>
      </c>
      <c r="E854" s="79">
        <f>Input!H869</f>
        <v>0</v>
      </c>
      <c r="F854" s="80">
        <f>Input!I869</f>
        <v>0</v>
      </c>
      <c r="G854" s="80">
        <f>Input!J869</f>
        <v>0</v>
      </c>
      <c r="H854" s="79">
        <f>Input!K869</f>
        <v>0</v>
      </c>
      <c r="I854" s="79">
        <f>Input!L869</f>
        <v>0</v>
      </c>
      <c r="J854" s="79">
        <f>Input!M869</f>
        <v>0</v>
      </c>
      <c r="K854" s="79">
        <f>Input!N869</f>
        <v>0</v>
      </c>
      <c r="L854" s="79">
        <f>Input!O869</f>
        <v>0</v>
      </c>
      <c r="M854" s="81" t="str">
        <f t="shared" si="186"/>
        <v/>
      </c>
      <c r="N854" s="82">
        <f t="shared" si="187"/>
        <v>0</v>
      </c>
      <c r="O854" s="83">
        <f>Input!C869</f>
        <v>0</v>
      </c>
      <c r="P854" s="83"/>
      <c r="R854" s="11">
        <f t="shared" si="183"/>
        <v>0</v>
      </c>
      <c r="S854" s="15" t="str">
        <f t="shared" si="184"/>
        <v xml:space="preserve"> </v>
      </c>
      <c r="T854" s="15"/>
      <c r="U854" s="12">
        <f t="shared" si="188"/>
        <v>0</v>
      </c>
      <c r="V854" s="12">
        <f t="shared" si="189"/>
        <v>0</v>
      </c>
      <c r="W854" s="12">
        <f t="shared" si="190"/>
        <v>0</v>
      </c>
      <c r="X854" s="12">
        <f t="shared" si="191"/>
        <v>0</v>
      </c>
      <c r="Y854" s="12">
        <f t="shared" si="192"/>
        <v>0</v>
      </c>
      <c r="Z854" s="12">
        <f t="shared" si="193"/>
        <v>0</v>
      </c>
      <c r="AA854" s="12">
        <f t="shared" si="182"/>
        <v>0</v>
      </c>
      <c r="AB854" s="12" t="str">
        <f t="shared" si="185"/>
        <v>00</v>
      </c>
      <c r="AC854" s="85" t="e">
        <f>VLOOKUP(AB854,'AMI Ref (2)'!T:U,2,FALSE)</f>
        <v>#N/A</v>
      </c>
      <c r="AD854" s="86"/>
      <c r="AE854" s="77">
        <f>IF(AND($D854=0,$J854="Oil"),'AMI Ref (2)'!$K$5,IF(AND($D854=0,$J854="Gas"),'AMI Ref (2)'!$L$5,IF(AND($D854=0,$J854="Electric"),'AMI Ref (2)'!$M$5,IF(AND($D854=0,$J854="N/A"),0,0))))</f>
        <v>0</v>
      </c>
      <c r="AF854" s="77">
        <f>IF(AND($D854=1,$J854="Oil"),'AMI Ref (2)'!$K$6,IF(AND($D854=1,$J854="Gas"),'AMI Ref (2)'!$L$6,IF(AND($D854=1,$J854="Electric"),'AMI Ref (2)'!$M$6,IF(AND($D854=1,$J854="N/A"),0,0))))</f>
        <v>0</v>
      </c>
      <c r="AG854" s="77">
        <f>IF(AND($D854=2,$J854="Oil"),'AMI Ref (2)'!$K$7,IF(AND($D854=2,$J854="Gas"),'AMI Ref (2)'!$L$7,IF(AND($D854=2,$J854="Electric"),'AMI Ref (2)'!$M$7,IF(AND($D854=2,$J854="N/A"),0,0))))</f>
        <v>0</v>
      </c>
      <c r="AH854" s="77">
        <f>IF(AND($D854=3,$J854="Oil"),'AMI Ref (2)'!$K$8,IF(AND($D854=3,$J854="Gas"),'AMI Ref (2)'!$L$8,IF(AND($D854=3,$J854="Electric"),'AMI Ref (2)'!$M$8,IF(AND($D854=3,$J854="N/A"),0,0))))</f>
        <v>0</v>
      </c>
      <c r="AI854" s="77">
        <f>IF(AND($D854=4,$J854="Oil"),'AMI Ref (2)'!$K$9,IF(AND($D854=4,$J854="Gas"),'AMI Ref (2)'!$L$9,IF(AND($D854=4,$J854="Electric"),'AMI Ref (2)'!$M$9,IF(AND($D854=4,$J854="N/A"),0,0))))</f>
        <v>0</v>
      </c>
      <c r="AJ854" s="77">
        <f>IF(AND($D854=5,$J854="Oil"),'AMI Ref (2)'!$K$10,IF(AND($D854=5,$J854="Gas"),'AMI Ref (2)'!$L$10,IF(AND($D854=5,$J854="Electric"),'AMI Ref (2)'!$M$10,IF(AND($D854=5,$J854="N/A"),0,0))))</f>
        <v>0</v>
      </c>
      <c r="AK854" s="42"/>
      <c r="AL854" s="77">
        <f>IF(AND($D854=0,$K854="Oil"),'AMI Ref (2)'!$N$5,IF(AND($D854=0,$K854="Gas"),'AMI Ref (2)'!$O$5,IF(AND($D854=0,$K854="Electric"),'AMI Ref (2)'!$P$5,IF(AND($D854=0,$K854="N/A"),0,0))))</f>
        <v>0</v>
      </c>
      <c r="AM854" s="77">
        <f>IF(AND($D854=1,$K854="Oil"),'AMI Ref (2)'!$N$6,IF(AND($D854=1,$K854="Gas"),'AMI Ref (2)'!$O$6,IF(AND($D854=1,$K854="Electric"),'AMI Ref (2)'!$P$6,IF(AND($D854=1,$K854="N/A"),0,0))))</f>
        <v>0</v>
      </c>
      <c r="AN854" s="77">
        <f>IF(AND($D854=2,$K854="Oil"),'AMI Ref (2)'!$N$7,IF(AND($D854=2,$K854="Gas"),'AMI Ref (2)'!$O$7,IF(AND($D854=2,$K854="Electric"),'AMI Ref (2)'!$P$7,IF(AND($D854=2,$K854="N/A"),0,0))))</f>
        <v>0</v>
      </c>
      <c r="AO854" s="77">
        <f>IF(AND($D854=3,$K854="Oil"),'AMI Ref (2)'!$N$8,IF(AND($D854=3,$K854="Gas"),'AMI Ref (2)'!$O$8,IF(AND($D854=3,$K854="Electric"),'AMI Ref (2)'!$P$8,IF(AND($D854=3,$K854="N/A"),0,0))))</f>
        <v>0</v>
      </c>
      <c r="AP854" s="77">
        <f>IF(AND($D854=4,$K854="Oil"),'AMI Ref (2)'!$N$9,IF(AND($D854=4,$K854="Gas"),'AMI Ref (2)'!$O$9,IF(AND($D854=4,$K854="Electric"),'AMI Ref (2)'!$P$9,IF(AND($D854=4,$K854="N/A"),0,0))))</f>
        <v>0</v>
      </c>
      <c r="AQ854" s="77">
        <f>IF(AND($D854=5,$K854="Oil"),'AMI Ref (2)'!$N$10,IF(AND($D854=5,$K854="Gas"),'AMI Ref (2)'!$O$10,IF(AND($D854=5,$K854="Electric"),'AMI Ref (2)'!$P$10,IF(AND($D854=5,$K854="N/A"),0,0))))</f>
        <v>0</v>
      </c>
      <c r="AR854" s="86">
        <f t="shared" si="194"/>
        <v>0</v>
      </c>
      <c r="AS854" s="87" t="e">
        <f t="shared" si="195"/>
        <v>#N/A</v>
      </c>
    </row>
    <row r="855" spans="1:45" x14ac:dyDescent="0.2">
      <c r="A855" s="68">
        <v>853</v>
      </c>
      <c r="B855" s="79">
        <f>Input!E870</f>
        <v>0</v>
      </c>
      <c r="C855" s="79">
        <f>Input!F870</f>
        <v>0</v>
      </c>
      <c r="D855" s="79">
        <f>Input!G870</f>
        <v>0</v>
      </c>
      <c r="E855" s="79">
        <f>Input!H870</f>
        <v>0</v>
      </c>
      <c r="F855" s="80">
        <f>Input!I870</f>
        <v>0</v>
      </c>
      <c r="G855" s="80">
        <f>Input!J870</f>
        <v>0</v>
      </c>
      <c r="H855" s="79">
        <f>Input!K870</f>
        <v>0</v>
      </c>
      <c r="I855" s="79">
        <f>Input!L870</f>
        <v>0</v>
      </c>
      <c r="J855" s="79">
        <f>Input!M870</f>
        <v>0</v>
      </c>
      <c r="K855" s="79">
        <f>Input!N870</f>
        <v>0</v>
      </c>
      <c r="L855" s="79">
        <f>Input!O870</f>
        <v>0</v>
      </c>
      <c r="M855" s="81" t="str">
        <f t="shared" si="186"/>
        <v/>
      </c>
      <c r="N855" s="82">
        <f t="shared" si="187"/>
        <v>0</v>
      </c>
      <c r="O855" s="83">
        <f>Input!C870</f>
        <v>0</v>
      </c>
      <c r="P855" s="83"/>
      <c r="R855" s="11">
        <f t="shared" si="183"/>
        <v>0</v>
      </c>
      <c r="S855" s="15" t="str">
        <f t="shared" si="184"/>
        <v xml:space="preserve"> </v>
      </c>
      <c r="T855" s="15"/>
      <c r="U855" s="12">
        <f t="shared" si="188"/>
        <v>0</v>
      </c>
      <c r="V855" s="12">
        <f t="shared" si="189"/>
        <v>0</v>
      </c>
      <c r="W855" s="12">
        <f t="shared" si="190"/>
        <v>0</v>
      </c>
      <c r="X855" s="12">
        <f t="shared" si="191"/>
        <v>0</v>
      </c>
      <c r="Y855" s="12">
        <f t="shared" si="192"/>
        <v>0</v>
      </c>
      <c r="Z855" s="12">
        <f t="shared" si="193"/>
        <v>0</v>
      </c>
      <c r="AA855" s="12">
        <f t="shared" si="182"/>
        <v>0</v>
      </c>
      <c r="AB855" s="12" t="str">
        <f t="shared" si="185"/>
        <v>00</v>
      </c>
      <c r="AC855" s="85" t="e">
        <f>VLOOKUP(AB855,'AMI Ref (2)'!T:U,2,FALSE)</f>
        <v>#N/A</v>
      </c>
      <c r="AD855" s="86"/>
      <c r="AE855" s="77">
        <f>IF(AND($D855=0,$J855="Oil"),'AMI Ref (2)'!$K$5,IF(AND($D855=0,$J855="Gas"),'AMI Ref (2)'!$L$5,IF(AND($D855=0,$J855="Electric"),'AMI Ref (2)'!$M$5,IF(AND($D855=0,$J855="N/A"),0,0))))</f>
        <v>0</v>
      </c>
      <c r="AF855" s="77">
        <f>IF(AND($D855=1,$J855="Oil"),'AMI Ref (2)'!$K$6,IF(AND($D855=1,$J855="Gas"),'AMI Ref (2)'!$L$6,IF(AND($D855=1,$J855="Electric"),'AMI Ref (2)'!$M$6,IF(AND($D855=1,$J855="N/A"),0,0))))</f>
        <v>0</v>
      </c>
      <c r="AG855" s="77">
        <f>IF(AND($D855=2,$J855="Oil"),'AMI Ref (2)'!$K$7,IF(AND($D855=2,$J855="Gas"),'AMI Ref (2)'!$L$7,IF(AND($D855=2,$J855="Electric"),'AMI Ref (2)'!$M$7,IF(AND($D855=2,$J855="N/A"),0,0))))</f>
        <v>0</v>
      </c>
      <c r="AH855" s="77">
        <f>IF(AND($D855=3,$J855="Oil"),'AMI Ref (2)'!$K$8,IF(AND($D855=3,$J855="Gas"),'AMI Ref (2)'!$L$8,IF(AND($D855=3,$J855="Electric"),'AMI Ref (2)'!$M$8,IF(AND($D855=3,$J855="N/A"),0,0))))</f>
        <v>0</v>
      </c>
      <c r="AI855" s="77">
        <f>IF(AND($D855=4,$J855="Oil"),'AMI Ref (2)'!$K$9,IF(AND($D855=4,$J855="Gas"),'AMI Ref (2)'!$L$9,IF(AND($D855=4,$J855="Electric"),'AMI Ref (2)'!$M$9,IF(AND($D855=4,$J855="N/A"),0,0))))</f>
        <v>0</v>
      </c>
      <c r="AJ855" s="77">
        <f>IF(AND($D855=5,$J855="Oil"),'AMI Ref (2)'!$K$10,IF(AND($D855=5,$J855="Gas"),'AMI Ref (2)'!$L$10,IF(AND($D855=5,$J855="Electric"),'AMI Ref (2)'!$M$10,IF(AND($D855=5,$J855="N/A"),0,0))))</f>
        <v>0</v>
      </c>
      <c r="AK855" s="42"/>
      <c r="AL855" s="77">
        <f>IF(AND($D855=0,$K855="Oil"),'AMI Ref (2)'!$N$5,IF(AND($D855=0,$K855="Gas"),'AMI Ref (2)'!$O$5,IF(AND($D855=0,$K855="Electric"),'AMI Ref (2)'!$P$5,IF(AND($D855=0,$K855="N/A"),0,0))))</f>
        <v>0</v>
      </c>
      <c r="AM855" s="77">
        <f>IF(AND($D855=1,$K855="Oil"),'AMI Ref (2)'!$N$6,IF(AND($D855=1,$K855="Gas"),'AMI Ref (2)'!$O$6,IF(AND($D855=1,$K855="Electric"),'AMI Ref (2)'!$P$6,IF(AND($D855=1,$K855="N/A"),0,0))))</f>
        <v>0</v>
      </c>
      <c r="AN855" s="77">
        <f>IF(AND($D855=2,$K855="Oil"),'AMI Ref (2)'!$N$7,IF(AND($D855=2,$K855="Gas"),'AMI Ref (2)'!$O$7,IF(AND($D855=2,$K855="Electric"),'AMI Ref (2)'!$P$7,IF(AND($D855=2,$K855="N/A"),0,0))))</f>
        <v>0</v>
      </c>
      <c r="AO855" s="77">
        <f>IF(AND($D855=3,$K855="Oil"),'AMI Ref (2)'!$N$8,IF(AND($D855=3,$K855="Gas"),'AMI Ref (2)'!$O$8,IF(AND($D855=3,$K855="Electric"),'AMI Ref (2)'!$P$8,IF(AND($D855=3,$K855="N/A"),0,0))))</f>
        <v>0</v>
      </c>
      <c r="AP855" s="77">
        <f>IF(AND($D855=4,$K855="Oil"),'AMI Ref (2)'!$N$9,IF(AND($D855=4,$K855="Gas"),'AMI Ref (2)'!$O$9,IF(AND($D855=4,$K855="Electric"),'AMI Ref (2)'!$P$9,IF(AND($D855=4,$K855="N/A"),0,0))))</f>
        <v>0</v>
      </c>
      <c r="AQ855" s="77">
        <f>IF(AND($D855=5,$K855="Oil"),'AMI Ref (2)'!$N$10,IF(AND($D855=5,$K855="Gas"),'AMI Ref (2)'!$O$10,IF(AND($D855=5,$K855="Electric"),'AMI Ref (2)'!$P$10,IF(AND($D855=5,$K855="N/A"),0,0))))</f>
        <v>0</v>
      </c>
      <c r="AR855" s="86">
        <f t="shared" si="194"/>
        <v>0</v>
      </c>
      <c r="AS855" s="87" t="e">
        <f t="shared" si="195"/>
        <v>#N/A</v>
      </c>
    </row>
    <row r="856" spans="1:45" x14ac:dyDescent="0.2">
      <c r="A856" s="68">
        <v>854</v>
      </c>
      <c r="B856" s="79">
        <f>Input!E871</f>
        <v>0</v>
      </c>
      <c r="C856" s="79">
        <f>Input!F871</f>
        <v>0</v>
      </c>
      <c r="D856" s="79">
        <f>Input!G871</f>
        <v>0</v>
      </c>
      <c r="E856" s="79">
        <f>Input!H871</f>
        <v>0</v>
      </c>
      <c r="F856" s="80">
        <f>Input!I871</f>
        <v>0</v>
      </c>
      <c r="G856" s="80">
        <f>Input!J871</f>
        <v>0</v>
      </c>
      <c r="H856" s="79">
        <f>Input!K871</f>
        <v>0</v>
      </c>
      <c r="I856" s="79">
        <f>Input!L871</f>
        <v>0</v>
      </c>
      <c r="J856" s="79">
        <f>Input!M871</f>
        <v>0</v>
      </c>
      <c r="K856" s="79">
        <f>Input!N871</f>
        <v>0</v>
      </c>
      <c r="L856" s="79">
        <f>Input!O871</f>
        <v>0</v>
      </c>
      <c r="M856" s="81" t="str">
        <f t="shared" si="186"/>
        <v/>
      </c>
      <c r="N856" s="82">
        <f t="shared" si="187"/>
        <v>0</v>
      </c>
      <c r="O856" s="83">
        <f>Input!C871</f>
        <v>0</v>
      </c>
      <c r="P856" s="83"/>
      <c r="R856" s="11">
        <f t="shared" si="183"/>
        <v>0</v>
      </c>
      <c r="S856" s="15" t="str">
        <f t="shared" si="184"/>
        <v xml:space="preserve"> </v>
      </c>
      <c r="T856" s="15"/>
      <c r="U856" s="12">
        <f t="shared" si="188"/>
        <v>0</v>
      </c>
      <c r="V856" s="12">
        <f t="shared" si="189"/>
        <v>0</v>
      </c>
      <c r="W856" s="12">
        <f t="shared" si="190"/>
        <v>0</v>
      </c>
      <c r="X856" s="12">
        <f t="shared" si="191"/>
        <v>0</v>
      </c>
      <c r="Y856" s="12">
        <f t="shared" si="192"/>
        <v>0</v>
      </c>
      <c r="Z856" s="12">
        <f t="shared" si="193"/>
        <v>0</v>
      </c>
      <c r="AA856" s="12">
        <f t="shared" si="182"/>
        <v>0</v>
      </c>
      <c r="AB856" s="12" t="str">
        <f t="shared" si="185"/>
        <v>00</v>
      </c>
      <c r="AC856" s="85" t="e">
        <f>VLOOKUP(AB856,'AMI Ref (2)'!T:U,2,FALSE)</f>
        <v>#N/A</v>
      </c>
      <c r="AD856" s="86"/>
      <c r="AE856" s="77">
        <f>IF(AND($D856=0,$J856="Oil"),'AMI Ref (2)'!$K$5,IF(AND($D856=0,$J856="Gas"),'AMI Ref (2)'!$L$5,IF(AND($D856=0,$J856="Electric"),'AMI Ref (2)'!$M$5,IF(AND($D856=0,$J856="N/A"),0,0))))</f>
        <v>0</v>
      </c>
      <c r="AF856" s="77">
        <f>IF(AND($D856=1,$J856="Oil"),'AMI Ref (2)'!$K$6,IF(AND($D856=1,$J856="Gas"),'AMI Ref (2)'!$L$6,IF(AND($D856=1,$J856="Electric"),'AMI Ref (2)'!$M$6,IF(AND($D856=1,$J856="N/A"),0,0))))</f>
        <v>0</v>
      </c>
      <c r="AG856" s="77">
        <f>IF(AND($D856=2,$J856="Oil"),'AMI Ref (2)'!$K$7,IF(AND($D856=2,$J856="Gas"),'AMI Ref (2)'!$L$7,IF(AND($D856=2,$J856="Electric"),'AMI Ref (2)'!$M$7,IF(AND($D856=2,$J856="N/A"),0,0))))</f>
        <v>0</v>
      </c>
      <c r="AH856" s="77">
        <f>IF(AND($D856=3,$J856="Oil"),'AMI Ref (2)'!$K$8,IF(AND($D856=3,$J856="Gas"),'AMI Ref (2)'!$L$8,IF(AND($D856=3,$J856="Electric"),'AMI Ref (2)'!$M$8,IF(AND($D856=3,$J856="N/A"),0,0))))</f>
        <v>0</v>
      </c>
      <c r="AI856" s="77">
        <f>IF(AND($D856=4,$J856="Oil"),'AMI Ref (2)'!$K$9,IF(AND($D856=4,$J856="Gas"),'AMI Ref (2)'!$L$9,IF(AND($D856=4,$J856="Electric"),'AMI Ref (2)'!$M$9,IF(AND($D856=4,$J856="N/A"),0,0))))</f>
        <v>0</v>
      </c>
      <c r="AJ856" s="77">
        <f>IF(AND($D856=5,$J856="Oil"),'AMI Ref (2)'!$K$10,IF(AND($D856=5,$J856="Gas"),'AMI Ref (2)'!$L$10,IF(AND($D856=5,$J856="Electric"),'AMI Ref (2)'!$M$10,IF(AND($D856=5,$J856="N/A"),0,0))))</f>
        <v>0</v>
      </c>
      <c r="AK856" s="42"/>
      <c r="AL856" s="77">
        <f>IF(AND($D856=0,$K856="Oil"),'AMI Ref (2)'!$N$5,IF(AND($D856=0,$K856="Gas"),'AMI Ref (2)'!$O$5,IF(AND($D856=0,$K856="Electric"),'AMI Ref (2)'!$P$5,IF(AND($D856=0,$K856="N/A"),0,0))))</f>
        <v>0</v>
      </c>
      <c r="AM856" s="77">
        <f>IF(AND($D856=1,$K856="Oil"),'AMI Ref (2)'!$N$6,IF(AND($D856=1,$K856="Gas"),'AMI Ref (2)'!$O$6,IF(AND($D856=1,$K856="Electric"),'AMI Ref (2)'!$P$6,IF(AND($D856=1,$K856="N/A"),0,0))))</f>
        <v>0</v>
      </c>
      <c r="AN856" s="77">
        <f>IF(AND($D856=2,$K856="Oil"),'AMI Ref (2)'!$N$7,IF(AND($D856=2,$K856="Gas"),'AMI Ref (2)'!$O$7,IF(AND($D856=2,$K856="Electric"),'AMI Ref (2)'!$P$7,IF(AND($D856=2,$K856="N/A"),0,0))))</f>
        <v>0</v>
      </c>
      <c r="AO856" s="77">
        <f>IF(AND($D856=3,$K856="Oil"),'AMI Ref (2)'!$N$8,IF(AND($D856=3,$K856="Gas"),'AMI Ref (2)'!$O$8,IF(AND($D856=3,$K856="Electric"),'AMI Ref (2)'!$P$8,IF(AND($D856=3,$K856="N/A"),0,0))))</f>
        <v>0</v>
      </c>
      <c r="AP856" s="77">
        <f>IF(AND($D856=4,$K856="Oil"),'AMI Ref (2)'!$N$9,IF(AND($D856=4,$K856="Gas"),'AMI Ref (2)'!$O$9,IF(AND($D856=4,$K856="Electric"),'AMI Ref (2)'!$P$9,IF(AND($D856=4,$K856="N/A"),0,0))))</f>
        <v>0</v>
      </c>
      <c r="AQ856" s="77">
        <f>IF(AND($D856=5,$K856="Oil"),'AMI Ref (2)'!$N$10,IF(AND($D856=5,$K856="Gas"),'AMI Ref (2)'!$O$10,IF(AND($D856=5,$K856="Electric"),'AMI Ref (2)'!$P$10,IF(AND($D856=5,$K856="N/A"),0,0))))</f>
        <v>0</v>
      </c>
      <c r="AR856" s="86">
        <f t="shared" si="194"/>
        <v>0</v>
      </c>
      <c r="AS856" s="87" t="e">
        <f t="shared" si="195"/>
        <v>#N/A</v>
      </c>
    </row>
    <row r="857" spans="1:45" x14ac:dyDescent="0.2">
      <c r="A857" s="68">
        <v>855</v>
      </c>
      <c r="B857" s="79">
        <f>Input!E872</f>
        <v>0</v>
      </c>
      <c r="C857" s="79">
        <f>Input!F872</f>
        <v>0</v>
      </c>
      <c r="D857" s="79">
        <f>Input!G872</f>
        <v>0</v>
      </c>
      <c r="E857" s="79">
        <f>Input!H872</f>
        <v>0</v>
      </c>
      <c r="F857" s="80">
        <f>Input!I872</f>
        <v>0</v>
      </c>
      <c r="G857" s="80">
        <f>Input!J872</f>
        <v>0</v>
      </c>
      <c r="H857" s="79">
        <f>Input!K872</f>
        <v>0</v>
      </c>
      <c r="I857" s="79">
        <f>Input!L872</f>
        <v>0</v>
      </c>
      <c r="J857" s="79">
        <f>Input!M872</f>
        <v>0</v>
      </c>
      <c r="K857" s="79">
        <f>Input!N872</f>
        <v>0</v>
      </c>
      <c r="L857" s="79">
        <f>Input!O872</f>
        <v>0</v>
      </c>
      <c r="M857" s="81" t="str">
        <f t="shared" si="186"/>
        <v/>
      </c>
      <c r="N857" s="82">
        <f t="shared" si="187"/>
        <v>0</v>
      </c>
      <c r="O857" s="83">
        <f>Input!C872</f>
        <v>0</v>
      </c>
      <c r="P857" s="83"/>
      <c r="R857" s="11">
        <f t="shared" si="183"/>
        <v>0</v>
      </c>
      <c r="S857" s="15" t="str">
        <f t="shared" si="184"/>
        <v xml:space="preserve"> </v>
      </c>
      <c r="T857" s="15"/>
      <c r="U857" s="12">
        <f t="shared" si="188"/>
        <v>0</v>
      </c>
      <c r="V857" s="12">
        <f t="shared" si="189"/>
        <v>0</v>
      </c>
      <c r="W857" s="12">
        <f t="shared" si="190"/>
        <v>0</v>
      </c>
      <c r="X857" s="12">
        <f t="shared" si="191"/>
        <v>0</v>
      </c>
      <c r="Y857" s="12">
        <f t="shared" si="192"/>
        <v>0</v>
      </c>
      <c r="Z857" s="12">
        <f t="shared" si="193"/>
        <v>0</v>
      </c>
      <c r="AA857" s="12">
        <f t="shared" si="182"/>
        <v>0</v>
      </c>
      <c r="AB857" s="12" t="str">
        <f t="shared" si="185"/>
        <v>00</v>
      </c>
      <c r="AC857" s="85" t="e">
        <f>VLOOKUP(AB857,'AMI Ref (2)'!T:U,2,FALSE)</f>
        <v>#N/A</v>
      </c>
      <c r="AD857" s="86"/>
      <c r="AE857" s="77">
        <f>IF(AND($D857=0,$J857="Oil"),'AMI Ref (2)'!$K$5,IF(AND($D857=0,$J857="Gas"),'AMI Ref (2)'!$L$5,IF(AND($D857=0,$J857="Electric"),'AMI Ref (2)'!$M$5,IF(AND($D857=0,$J857="N/A"),0,0))))</f>
        <v>0</v>
      </c>
      <c r="AF857" s="77">
        <f>IF(AND($D857=1,$J857="Oil"),'AMI Ref (2)'!$K$6,IF(AND($D857=1,$J857="Gas"),'AMI Ref (2)'!$L$6,IF(AND($D857=1,$J857="Electric"),'AMI Ref (2)'!$M$6,IF(AND($D857=1,$J857="N/A"),0,0))))</f>
        <v>0</v>
      </c>
      <c r="AG857" s="77">
        <f>IF(AND($D857=2,$J857="Oil"),'AMI Ref (2)'!$K$7,IF(AND($D857=2,$J857="Gas"),'AMI Ref (2)'!$L$7,IF(AND($D857=2,$J857="Electric"),'AMI Ref (2)'!$M$7,IF(AND($D857=2,$J857="N/A"),0,0))))</f>
        <v>0</v>
      </c>
      <c r="AH857" s="77">
        <f>IF(AND($D857=3,$J857="Oil"),'AMI Ref (2)'!$K$8,IF(AND($D857=3,$J857="Gas"),'AMI Ref (2)'!$L$8,IF(AND($D857=3,$J857="Electric"),'AMI Ref (2)'!$M$8,IF(AND($D857=3,$J857="N/A"),0,0))))</f>
        <v>0</v>
      </c>
      <c r="AI857" s="77">
        <f>IF(AND($D857=4,$J857="Oil"),'AMI Ref (2)'!$K$9,IF(AND($D857=4,$J857="Gas"),'AMI Ref (2)'!$L$9,IF(AND($D857=4,$J857="Electric"),'AMI Ref (2)'!$M$9,IF(AND($D857=4,$J857="N/A"),0,0))))</f>
        <v>0</v>
      </c>
      <c r="AJ857" s="77">
        <f>IF(AND($D857=5,$J857="Oil"),'AMI Ref (2)'!$K$10,IF(AND($D857=5,$J857="Gas"),'AMI Ref (2)'!$L$10,IF(AND($D857=5,$J857="Electric"),'AMI Ref (2)'!$M$10,IF(AND($D857=5,$J857="N/A"),0,0))))</f>
        <v>0</v>
      </c>
      <c r="AK857" s="42"/>
      <c r="AL857" s="77">
        <f>IF(AND($D857=0,$K857="Oil"),'AMI Ref (2)'!$N$5,IF(AND($D857=0,$K857="Gas"),'AMI Ref (2)'!$O$5,IF(AND($D857=0,$K857="Electric"),'AMI Ref (2)'!$P$5,IF(AND($D857=0,$K857="N/A"),0,0))))</f>
        <v>0</v>
      </c>
      <c r="AM857" s="77">
        <f>IF(AND($D857=1,$K857="Oil"),'AMI Ref (2)'!$N$6,IF(AND($D857=1,$K857="Gas"),'AMI Ref (2)'!$O$6,IF(AND($D857=1,$K857="Electric"),'AMI Ref (2)'!$P$6,IF(AND($D857=1,$K857="N/A"),0,0))))</f>
        <v>0</v>
      </c>
      <c r="AN857" s="77">
        <f>IF(AND($D857=2,$K857="Oil"),'AMI Ref (2)'!$N$7,IF(AND($D857=2,$K857="Gas"),'AMI Ref (2)'!$O$7,IF(AND($D857=2,$K857="Electric"),'AMI Ref (2)'!$P$7,IF(AND($D857=2,$K857="N/A"),0,0))))</f>
        <v>0</v>
      </c>
      <c r="AO857" s="77">
        <f>IF(AND($D857=3,$K857="Oil"),'AMI Ref (2)'!$N$8,IF(AND($D857=3,$K857="Gas"),'AMI Ref (2)'!$O$8,IF(AND($D857=3,$K857="Electric"),'AMI Ref (2)'!$P$8,IF(AND($D857=3,$K857="N/A"),0,0))))</f>
        <v>0</v>
      </c>
      <c r="AP857" s="77">
        <f>IF(AND($D857=4,$K857="Oil"),'AMI Ref (2)'!$N$9,IF(AND($D857=4,$K857="Gas"),'AMI Ref (2)'!$O$9,IF(AND($D857=4,$K857="Electric"),'AMI Ref (2)'!$P$9,IF(AND($D857=4,$K857="N/A"),0,0))))</f>
        <v>0</v>
      </c>
      <c r="AQ857" s="77">
        <f>IF(AND($D857=5,$K857="Oil"),'AMI Ref (2)'!$N$10,IF(AND($D857=5,$K857="Gas"),'AMI Ref (2)'!$O$10,IF(AND($D857=5,$K857="Electric"),'AMI Ref (2)'!$P$10,IF(AND($D857=5,$K857="N/A"),0,0))))</f>
        <v>0</v>
      </c>
      <c r="AR857" s="86">
        <f t="shared" si="194"/>
        <v>0</v>
      </c>
      <c r="AS857" s="87" t="e">
        <f t="shared" si="195"/>
        <v>#N/A</v>
      </c>
    </row>
    <row r="858" spans="1:45" x14ac:dyDescent="0.2">
      <c r="A858" s="68">
        <v>856</v>
      </c>
      <c r="B858" s="79">
        <f>Input!E873</f>
        <v>0</v>
      </c>
      <c r="C858" s="79">
        <f>Input!F873</f>
        <v>0</v>
      </c>
      <c r="D858" s="79">
        <f>Input!G873</f>
        <v>0</v>
      </c>
      <c r="E858" s="79">
        <f>Input!H873</f>
        <v>0</v>
      </c>
      <c r="F858" s="80">
        <f>Input!I873</f>
        <v>0</v>
      </c>
      <c r="G858" s="80">
        <f>Input!J873</f>
        <v>0</v>
      </c>
      <c r="H858" s="79">
        <f>Input!K873</f>
        <v>0</v>
      </c>
      <c r="I858" s="79">
        <f>Input!L873</f>
        <v>0</v>
      </c>
      <c r="J858" s="79">
        <f>Input!M873</f>
        <v>0</v>
      </c>
      <c r="K858" s="79">
        <f>Input!N873</f>
        <v>0</v>
      </c>
      <c r="L858" s="79">
        <f>Input!O873</f>
        <v>0</v>
      </c>
      <c r="M858" s="81" t="str">
        <f t="shared" si="186"/>
        <v/>
      </c>
      <c r="N858" s="82">
        <f t="shared" si="187"/>
        <v>0</v>
      </c>
      <c r="O858" s="83">
        <f>Input!C873</f>
        <v>0</v>
      </c>
      <c r="P858" s="83"/>
      <c r="R858" s="11">
        <f t="shared" si="183"/>
        <v>0</v>
      </c>
      <c r="S858" s="15" t="str">
        <f t="shared" si="184"/>
        <v xml:space="preserve"> </v>
      </c>
      <c r="T858" s="15"/>
      <c r="U858" s="12">
        <f t="shared" si="188"/>
        <v>0</v>
      </c>
      <c r="V858" s="12">
        <f t="shared" si="189"/>
        <v>0</v>
      </c>
      <c r="W858" s="12">
        <f t="shared" si="190"/>
        <v>0</v>
      </c>
      <c r="X858" s="12">
        <f t="shared" si="191"/>
        <v>0</v>
      </c>
      <c r="Y858" s="12">
        <f t="shared" si="192"/>
        <v>0</v>
      </c>
      <c r="Z858" s="12">
        <f t="shared" si="193"/>
        <v>0</v>
      </c>
      <c r="AA858" s="12">
        <f t="shared" si="182"/>
        <v>0</v>
      </c>
      <c r="AB858" s="12" t="str">
        <f t="shared" si="185"/>
        <v>00</v>
      </c>
      <c r="AC858" s="85" t="e">
        <f>VLOOKUP(AB858,'AMI Ref (2)'!T:U,2,FALSE)</f>
        <v>#N/A</v>
      </c>
      <c r="AD858" s="86"/>
      <c r="AE858" s="77">
        <f>IF(AND($D858=0,$J858="Oil"),'AMI Ref (2)'!$K$5,IF(AND($D858=0,$J858="Gas"),'AMI Ref (2)'!$L$5,IF(AND($D858=0,$J858="Electric"),'AMI Ref (2)'!$M$5,IF(AND($D858=0,$J858="N/A"),0,0))))</f>
        <v>0</v>
      </c>
      <c r="AF858" s="77">
        <f>IF(AND($D858=1,$J858="Oil"),'AMI Ref (2)'!$K$6,IF(AND($D858=1,$J858="Gas"),'AMI Ref (2)'!$L$6,IF(AND($D858=1,$J858="Electric"),'AMI Ref (2)'!$M$6,IF(AND($D858=1,$J858="N/A"),0,0))))</f>
        <v>0</v>
      </c>
      <c r="AG858" s="77">
        <f>IF(AND($D858=2,$J858="Oil"),'AMI Ref (2)'!$K$7,IF(AND($D858=2,$J858="Gas"),'AMI Ref (2)'!$L$7,IF(AND($D858=2,$J858="Electric"),'AMI Ref (2)'!$M$7,IF(AND($D858=2,$J858="N/A"),0,0))))</f>
        <v>0</v>
      </c>
      <c r="AH858" s="77">
        <f>IF(AND($D858=3,$J858="Oil"),'AMI Ref (2)'!$K$8,IF(AND($D858=3,$J858="Gas"),'AMI Ref (2)'!$L$8,IF(AND($D858=3,$J858="Electric"),'AMI Ref (2)'!$M$8,IF(AND($D858=3,$J858="N/A"),0,0))))</f>
        <v>0</v>
      </c>
      <c r="AI858" s="77">
        <f>IF(AND($D858=4,$J858="Oil"),'AMI Ref (2)'!$K$9,IF(AND($D858=4,$J858="Gas"),'AMI Ref (2)'!$L$9,IF(AND($D858=4,$J858="Electric"),'AMI Ref (2)'!$M$9,IF(AND($D858=4,$J858="N/A"),0,0))))</f>
        <v>0</v>
      </c>
      <c r="AJ858" s="77">
        <f>IF(AND($D858=5,$J858="Oil"),'AMI Ref (2)'!$K$10,IF(AND($D858=5,$J858="Gas"),'AMI Ref (2)'!$L$10,IF(AND($D858=5,$J858="Electric"),'AMI Ref (2)'!$M$10,IF(AND($D858=5,$J858="N/A"),0,0))))</f>
        <v>0</v>
      </c>
      <c r="AK858" s="42"/>
      <c r="AL858" s="77">
        <f>IF(AND($D858=0,$K858="Oil"),'AMI Ref (2)'!$N$5,IF(AND($D858=0,$K858="Gas"),'AMI Ref (2)'!$O$5,IF(AND($D858=0,$K858="Electric"),'AMI Ref (2)'!$P$5,IF(AND($D858=0,$K858="N/A"),0,0))))</f>
        <v>0</v>
      </c>
      <c r="AM858" s="77">
        <f>IF(AND($D858=1,$K858="Oil"),'AMI Ref (2)'!$N$6,IF(AND($D858=1,$K858="Gas"),'AMI Ref (2)'!$O$6,IF(AND($D858=1,$K858="Electric"),'AMI Ref (2)'!$P$6,IF(AND($D858=1,$K858="N/A"),0,0))))</f>
        <v>0</v>
      </c>
      <c r="AN858" s="77">
        <f>IF(AND($D858=2,$K858="Oil"),'AMI Ref (2)'!$N$7,IF(AND($D858=2,$K858="Gas"),'AMI Ref (2)'!$O$7,IF(AND($D858=2,$K858="Electric"),'AMI Ref (2)'!$P$7,IF(AND($D858=2,$K858="N/A"),0,0))))</f>
        <v>0</v>
      </c>
      <c r="AO858" s="77">
        <f>IF(AND($D858=3,$K858="Oil"),'AMI Ref (2)'!$N$8,IF(AND($D858=3,$K858="Gas"),'AMI Ref (2)'!$O$8,IF(AND($D858=3,$K858="Electric"),'AMI Ref (2)'!$P$8,IF(AND($D858=3,$K858="N/A"),0,0))))</f>
        <v>0</v>
      </c>
      <c r="AP858" s="77">
        <f>IF(AND($D858=4,$K858="Oil"),'AMI Ref (2)'!$N$9,IF(AND($D858=4,$K858="Gas"),'AMI Ref (2)'!$O$9,IF(AND($D858=4,$K858="Electric"),'AMI Ref (2)'!$P$9,IF(AND($D858=4,$K858="N/A"),0,0))))</f>
        <v>0</v>
      </c>
      <c r="AQ858" s="77">
        <f>IF(AND($D858=5,$K858="Oil"),'AMI Ref (2)'!$N$10,IF(AND($D858=5,$K858="Gas"),'AMI Ref (2)'!$O$10,IF(AND($D858=5,$K858="Electric"),'AMI Ref (2)'!$P$10,IF(AND($D858=5,$K858="N/A"),0,0))))</f>
        <v>0</v>
      </c>
      <c r="AR858" s="86">
        <f t="shared" si="194"/>
        <v>0</v>
      </c>
      <c r="AS858" s="87" t="e">
        <f t="shared" si="195"/>
        <v>#N/A</v>
      </c>
    </row>
    <row r="859" spans="1:45" x14ac:dyDescent="0.2">
      <c r="A859" s="68">
        <v>857</v>
      </c>
      <c r="B859" s="79">
        <f>Input!E874</f>
        <v>0</v>
      </c>
      <c r="C859" s="79">
        <f>Input!F874</f>
        <v>0</v>
      </c>
      <c r="D859" s="79">
        <f>Input!G874</f>
        <v>0</v>
      </c>
      <c r="E859" s="79">
        <f>Input!H874</f>
        <v>0</v>
      </c>
      <c r="F859" s="80">
        <f>Input!I874</f>
        <v>0</v>
      </c>
      <c r="G859" s="80">
        <f>Input!J874</f>
        <v>0</v>
      </c>
      <c r="H859" s="79">
        <f>Input!K874</f>
        <v>0</v>
      </c>
      <c r="I859" s="79">
        <f>Input!L874</f>
        <v>0</v>
      </c>
      <c r="J859" s="79">
        <f>Input!M874</f>
        <v>0</v>
      </c>
      <c r="K859" s="79">
        <f>Input!N874</f>
        <v>0</v>
      </c>
      <c r="L859" s="79">
        <f>Input!O874</f>
        <v>0</v>
      </c>
      <c r="M859" s="81" t="str">
        <f t="shared" si="186"/>
        <v/>
      </c>
      <c r="N859" s="82">
        <f t="shared" si="187"/>
        <v>0</v>
      </c>
      <c r="O859" s="83">
        <f>Input!C874</f>
        <v>0</v>
      </c>
      <c r="P859" s="83"/>
      <c r="R859" s="11">
        <f t="shared" si="183"/>
        <v>0</v>
      </c>
      <c r="S859" s="15" t="str">
        <f t="shared" si="184"/>
        <v xml:space="preserve"> </v>
      </c>
      <c r="T859" s="15"/>
      <c r="U859" s="12">
        <f t="shared" si="188"/>
        <v>0</v>
      </c>
      <c r="V859" s="12">
        <f t="shared" si="189"/>
        <v>0</v>
      </c>
      <c r="W859" s="12">
        <f t="shared" si="190"/>
        <v>0</v>
      </c>
      <c r="X859" s="12">
        <f t="shared" si="191"/>
        <v>0</v>
      </c>
      <c r="Y859" s="12">
        <f t="shared" si="192"/>
        <v>0</v>
      </c>
      <c r="Z859" s="12">
        <f t="shared" si="193"/>
        <v>0</v>
      </c>
      <c r="AA859" s="12">
        <f t="shared" ref="AA859:AA922" si="196">SUM(U859:Z859)</f>
        <v>0</v>
      </c>
      <c r="AB859" s="12" t="str">
        <f t="shared" si="185"/>
        <v>00</v>
      </c>
      <c r="AC859" s="85" t="e">
        <f>VLOOKUP(AB859,'AMI Ref (2)'!T:U,2,FALSE)</f>
        <v>#N/A</v>
      </c>
      <c r="AD859" s="86"/>
      <c r="AE859" s="77">
        <f>IF(AND($D859=0,$J859="Oil"),'AMI Ref (2)'!$K$5,IF(AND($D859=0,$J859="Gas"),'AMI Ref (2)'!$L$5,IF(AND($D859=0,$J859="Electric"),'AMI Ref (2)'!$M$5,IF(AND($D859=0,$J859="N/A"),0,0))))</f>
        <v>0</v>
      </c>
      <c r="AF859" s="77">
        <f>IF(AND($D859=1,$J859="Oil"),'AMI Ref (2)'!$K$6,IF(AND($D859=1,$J859="Gas"),'AMI Ref (2)'!$L$6,IF(AND($D859=1,$J859="Electric"),'AMI Ref (2)'!$M$6,IF(AND($D859=1,$J859="N/A"),0,0))))</f>
        <v>0</v>
      </c>
      <c r="AG859" s="77">
        <f>IF(AND($D859=2,$J859="Oil"),'AMI Ref (2)'!$K$7,IF(AND($D859=2,$J859="Gas"),'AMI Ref (2)'!$L$7,IF(AND($D859=2,$J859="Electric"),'AMI Ref (2)'!$M$7,IF(AND($D859=2,$J859="N/A"),0,0))))</f>
        <v>0</v>
      </c>
      <c r="AH859" s="77">
        <f>IF(AND($D859=3,$J859="Oil"),'AMI Ref (2)'!$K$8,IF(AND($D859=3,$J859="Gas"),'AMI Ref (2)'!$L$8,IF(AND($D859=3,$J859="Electric"),'AMI Ref (2)'!$M$8,IF(AND($D859=3,$J859="N/A"),0,0))))</f>
        <v>0</v>
      </c>
      <c r="AI859" s="77">
        <f>IF(AND($D859=4,$J859="Oil"),'AMI Ref (2)'!$K$9,IF(AND($D859=4,$J859="Gas"),'AMI Ref (2)'!$L$9,IF(AND($D859=4,$J859="Electric"),'AMI Ref (2)'!$M$9,IF(AND($D859=4,$J859="N/A"),0,0))))</f>
        <v>0</v>
      </c>
      <c r="AJ859" s="77">
        <f>IF(AND($D859=5,$J859="Oil"),'AMI Ref (2)'!$K$10,IF(AND($D859=5,$J859="Gas"),'AMI Ref (2)'!$L$10,IF(AND($D859=5,$J859="Electric"),'AMI Ref (2)'!$M$10,IF(AND($D859=5,$J859="N/A"),0,0))))</f>
        <v>0</v>
      </c>
      <c r="AK859" s="42"/>
      <c r="AL859" s="77">
        <f>IF(AND($D859=0,$K859="Oil"),'AMI Ref (2)'!$N$5,IF(AND($D859=0,$K859="Gas"),'AMI Ref (2)'!$O$5,IF(AND($D859=0,$K859="Electric"),'AMI Ref (2)'!$P$5,IF(AND($D859=0,$K859="N/A"),0,0))))</f>
        <v>0</v>
      </c>
      <c r="AM859" s="77">
        <f>IF(AND($D859=1,$K859="Oil"),'AMI Ref (2)'!$N$6,IF(AND($D859=1,$K859="Gas"),'AMI Ref (2)'!$O$6,IF(AND($D859=1,$K859="Electric"),'AMI Ref (2)'!$P$6,IF(AND($D859=1,$K859="N/A"),0,0))))</f>
        <v>0</v>
      </c>
      <c r="AN859" s="77">
        <f>IF(AND($D859=2,$K859="Oil"),'AMI Ref (2)'!$N$7,IF(AND($D859=2,$K859="Gas"),'AMI Ref (2)'!$O$7,IF(AND($D859=2,$K859="Electric"),'AMI Ref (2)'!$P$7,IF(AND($D859=2,$K859="N/A"),0,0))))</f>
        <v>0</v>
      </c>
      <c r="AO859" s="77">
        <f>IF(AND($D859=3,$K859="Oil"),'AMI Ref (2)'!$N$8,IF(AND($D859=3,$K859="Gas"),'AMI Ref (2)'!$O$8,IF(AND($D859=3,$K859="Electric"),'AMI Ref (2)'!$P$8,IF(AND($D859=3,$K859="N/A"),0,0))))</f>
        <v>0</v>
      </c>
      <c r="AP859" s="77">
        <f>IF(AND($D859=4,$K859="Oil"),'AMI Ref (2)'!$N$9,IF(AND($D859=4,$K859="Gas"),'AMI Ref (2)'!$O$9,IF(AND($D859=4,$K859="Electric"),'AMI Ref (2)'!$P$9,IF(AND($D859=4,$K859="N/A"),0,0))))</f>
        <v>0</v>
      </c>
      <c r="AQ859" s="77">
        <f>IF(AND($D859=5,$K859="Oil"),'AMI Ref (2)'!$N$10,IF(AND($D859=5,$K859="Gas"),'AMI Ref (2)'!$O$10,IF(AND($D859=5,$K859="Electric"),'AMI Ref (2)'!$P$10,IF(AND($D859=5,$K859="N/A"),0,0))))</f>
        <v>0</v>
      </c>
      <c r="AR859" s="86">
        <f t="shared" si="194"/>
        <v>0</v>
      </c>
      <c r="AS859" s="87" t="e">
        <f t="shared" si="195"/>
        <v>#N/A</v>
      </c>
    </row>
    <row r="860" spans="1:45" x14ac:dyDescent="0.2">
      <c r="A860" s="68">
        <v>858</v>
      </c>
      <c r="B860" s="79">
        <f>Input!E875</f>
        <v>0</v>
      </c>
      <c r="C860" s="79">
        <f>Input!F875</f>
        <v>0</v>
      </c>
      <c r="D860" s="79">
        <f>Input!G875</f>
        <v>0</v>
      </c>
      <c r="E860" s="79">
        <f>Input!H875</f>
        <v>0</v>
      </c>
      <c r="F860" s="80">
        <f>Input!I875</f>
        <v>0</v>
      </c>
      <c r="G860" s="80">
        <f>Input!J875</f>
        <v>0</v>
      </c>
      <c r="H860" s="79">
        <f>Input!K875</f>
        <v>0</v>
      </c>
      <c r="I860" s="79">
        <f>Input!L875</f>
        <v>0</v>
      </c>
      <c r="J860" s="79">
        <f>Input!M875</f>
        <v>0</v>
      </c>
      <c r="K860" s="79">
        <f>Input!N875</f>
        <v>0</v>
      </c>
      <c r="L860" s="79">
        <f>Input!O875</f>
        <v>0</v>
      </c>
      <c r="M860" s="81" t="str">
        <f t="shared" si="186"/>
        <v/>
      </c>
      <c r="N860" s="82">
        <f t="shared" si="187"/>
        <v>0</v>
      </c>
      <c r="O860" s="83">
        <f>Input!C875</f>
        <v>0</v>
      </c>
      <c r="P860" s="83"/>
      <c r="R860" s="11">
        <f t="shared" si="183"/>
        <v>0</v>
      </c>
      <c r="S860" s="15" t="str">
        <f t="shared" si="184"/>
        <v xml:space="preserve"> </v>
      </c>
      <c r="T860" s="15"/>
      <c r="U860" s="12">
        <f t="shared" si="188"/>
        <v>0</v>
      </c>
      <c r="V860" s="12">
        <f t="shared" si="189"/>
        <v>0</v>
      </c>
      <c r="W860" s="12">
        <f t="shared" si="190"/>
        <v>0</v>
      </c>
      <c r="X860" s="12">
        <f t="shared" si="191"/>
        <v>0</v>
      </c>
      <c r="Y860" s="12">
        <f t="shared" si="192"/>
        <v>0</v>
      </c>
      <c r="Z860" s="12">
        <f t="shared" si="193"/>
        <v>0</v>
      </c>
      <c r="AA860" s="12">
        <f t="shared" si="196"/>
        <v>0</v>
      </c>
      <c r="AB860" s="12" t="str">
        <f t="shared" si="185"/>
        <v>00</v>
      </c>
      <c r="AC860" s="85" t="e">
        <f>VLOOKUP(AB860,'AMI Ref (2)'!T:U,2,FALSE)</f>
        <v>#N/A</v>
      </c>
      <c r="AD860" s="86"/>
      <c r="AE860" s="77">
        <f>IF(AND($D860=0,$J860="Oil"),'AMI Ref (2)'!$K$5,IF(AND($D860=0,$J860="Gas"),'AMI Ref (2)'!$L$5,IF(AND($D860=0,$J860="Electric"),'AMI Ref (2)'!$M$5,IF(AND($D860=0,$J860="N/A"),0,0))))</f>
        <v>0</v>
      </c>
      <c r="AF860" s="77">
        <f>IF(AND($D860=1,$J860="Oil"),'AMI Ref (2)'!$K$6,IF(AND($D860=1,$J860="Gas"),'AMI Ref (2)'!$L$6,IF(AND($D860=1,$J860="Electric"),'AMI Ref (2)'!$M$6,IF(AND($D860=1,$J860="N/A"),0,0))))</f>
        <v>0</v>
      </c>
      <c r="AG860" s="77">
        <f>IF(AND($D860=2,$J860="Oil"),'AMI Ref (2)'!$K$7,IF(AND($D860=2,$J860="Gas"),'AMI Ref (2)'!$L$7,IF(AND($D860=2,$J860="Electric"),'AMI Ref (2)'!$M$7,IF(AND($D860=2,$J860="N/A"),0,0))))</f>
        <v>0</v>
      </c>
      <c r="AH860" s="77">
        <f>IF(AND($D860=3,$J860="Oil"),'AMI Ref (2)'!$K$8,IF(AND($D860=3,$J860="Gas"),'AMI Ref (2)'!$L$8,IF(AND($D860=3,$J860="Electric"),'AMI Ref (2)'!$M$8,IF(AND($D860=3,$J860="N/A"),0,0))))</f>
        <v>0</v>
      </c>
      <c r="AI860" s="77">
        <f>IF(AND($D860=4,$J860="Oil"),'AMI Ref (2)'!$K$9,IF(AND($D860=4,$J860="Gas"),'AMI Ref (2)'!$L$9,IF(AND($D860=4,$J860="Electric"),'AMI Ref (2)'!$M$9,IF(AND($D860=4,$J860="N/A"),0,0))))</f>
        <v>0</v>
      </c>
      <c r="AJ860" s="77">
        <f>IF(AND($D860=5,$J860="Oil"),'AMI Ref (2)'!$K$10,IF(AND($D860=5,$J860="Gas"),'AMI Ref (2)'!$L$10,IF(AND($D860=5,$J860="Electric"),'AMI Ref (2)'!$M$10,IF(AND($D860=5,$J860="N/A"),0,0))))</f>
        <v>0</v>
      </c>
      <c r="AK860" s="42"/>
      <c r="AL860" s="77">
        <f>IF(AND($D860=0,$K860="Oil"),'AMI Ref (2)'!$N$5,IF(AND($D860=0,$K860="Gas"),'AMI Ref (2)'!$O$5,IF(AND($D860=0,$K860="Electric"),'AMI Ref (2)'!$P$5,IF(AND($D860=0,$K860="N/A"),0,0))))</f>
        <v>0</v>
      </c>
      <c r="AM860" s="77">
        <f>IF(AND($D860=1,$K860="Oil"),'AMI Ref (2)'!$N$6,IF(AND($D860=1,$K860="Gas"),'AMI Ref (2)'!$O$6,IF(AND($D860=1,$K860="Electric"),'AMI Ref (2)'!$P$6,IF(AND($D860=1,$K860="N/A"),0,0))))</f>
        <v>0</v>
      </c>
      <c r="AN860" s="77">
        <f>IF(AND($D860=2,$K860="Oil"),'AMI Ref (2)'!$N$7,IF(AND($D860=2,$K860="Gas"),'AMI Ref (2)'!$O$7,IF(AND($D860=2,$K860="Electric"),'AMI Ref (2)'!$P$7,IF(AND($D860=2,$K860="N/A"),0,0))))</f>
        <v>0</v>
      </c>
      <c r="AO860" s="77">
        <f>IF(AND($D860=3,$K860="Oil"),'AMI Ref (2)'!$N$8,IF(AND($D860=3,$K860="Gas"),'AMI Ref (2)'!$O$8,IF(AND($D860=3,$K860="Electric"),'AMI Ref (2)'!$P$8,IF(AND($D860=3,$K860="N/A"),0,0))))</f>
        <v>0</v>
      </c>
      <c r="AP860" s="77">
        <f>IF(AND($D860=4,$K860="Oil"),'AMI Ref (2)'!$N$9,IF(AND($D860=4,$K860="Gas"),'AMI Ref (2)'!$O$9,IF(AND($D860=4,$K860="Electric"),'AMI Ref (2)'!$P$9,IF(AND($D860=4,$K860="N/A"),0,0))))</f>
        <v>0</v>
      </c>
      <c r="AQ860" s="77">
        <f>IF(AND($D860=5,$K860="Oil"),'AMI Ref (2)'!$N$10,IF(AND($D860=5,$K860="Gas"),'AMI Ref (2)'!$O$10,IF(AND($D860=5,$K860="Electric"),'AMI Ref (2)'!$P$10,IF(AND($D860=5,$K860="N/A"),0,0))))</f>
        <v>0</v>
      </c>
      <c r="AR860" s="86">
        <f t="shared" si="194"/>
        <v>0</v>
      </c>
      <c r="AS860" s="87" t="e">
        <f t="shared" si="195"/>
        <v>#N/A</v>
      </c>
    </row>
    <row r="861" spans="1:45" x14ac:dyDescent="0.2">
      <c r="A861" s="68">
        <v>859</v>
      </c>
      <c r="B861" s="79">
        <f>Input!E876</f>
        <v>0</v>
      </c>
      <c r="C861" s="79">
        <f>Input!F876</f>
        <v>0</v>
      </c>
      <c r="D861" s="79">
        <f>Input!G876</f>
        <v>0</v>
      </c>
      <c r="E861" s="79">
        <f>Input!H876</f>
        <v>0</v>
      </c>
      <c r="F861" s="80">
        <f>Input!I876</f>
        <v>0</v>
      </c>
      <c r="G861" s="80">
        <f>Input!J876</f>
        <v>0</v>
      </c>
      <c r="H861" s="79">
        <f>Input!K876</f>
        <v>0</v>
      </c>
      <c r="I861" s="79">
        <f>Input!L876</f>
        <v>0</v>
      </c>
      <c r="J861" s="79">
        <f>Input!M876</f>
        <v>0</v>
      </c>
      <c r="K861" s="79">
        <f>Input!N876</f>
        <v>0</v>
      </c>
      <c r="L861" s="79">
        <f>Input!O876</f>
        <v>0</v>
      </c>
      <c r="M861" s="81" t="str">
        <f t="shared" si="186"/>
        <v/>
      </c>
      <c r="N861" s="82">
        <f t="shared" si="187"/>
        <v>0</v>
      </c>
      <c r="O861" s="83">
        <f>Input!C876</f>
        <v>0</v>
      </c>
      <c r="P861" s="83"/>
      <c r="R861" s="11">
        <f t="shared" si="183"/>
        <v>0</v>
      </c>
      <c r="S861" s="15" t="str">
        <f t="shared" si="184"/>
        <v xml:space="preserve"> </v>
      </c>
      <c r="T861" s="15"/>
      <c r="U861" s="12">
        <f t="shared" si="188"/>
        <v>0</v>
      </c>
      <c r="V861" s="12">
        <f t="shared" si="189"/>
        <v>0</v>
      </c>
      <c r="W861" s="12">
        <f t="shared" si="190"/>
        <v>0</v>
      </c>
      <c r="X861" s="12">
        <f t="shared" si="191"/>
        <v>0</v>
      </c>
      <c r="Y861" s="12">
        <f t="shared" si="192"/>
        <v>0</v>
      </c>
      <c r="Z861" s="12">
        <f t="shared" si="193"/>
        <v>0</v>
      </c>
      <c r="AA861" s="12">
        <f t="shared" si="196"/>
        <v>0</v>
      </c>
      <c r="AB861" s="12" t="str">
        <f t="shared" si="185"/>
        <v>00</v>
      </c>
      <c r="AC861" s="85" t="e">
        <f>VLOOKUP(AB861,'AMI Ref (2)'!T:U,2,FALSE)</f>
        <v>#N/A</v>
      </c>
      <c r="AD861" s="86"/>
      <c r="AE861" s="77">
        <f>IF(AND($D861=0,$J861="Oil"),'AMI Ref (2)'!$K$5,IF(AND($D861=0,$J861="Gas"),'AMI Ref (2)'!$L$5,IF(AND($D861=0,$J861="Electric"),'AMI Ref (2)'!$M$5,IF(AND($D861=0,$J861="N/A"),0,0))))</f>
        <v>0</v>
      </c>
      <c r="AF861" s="77">
        <f>IF(AND($D861=1,$J861="Oil"),'AMI Ref (2)'!$K$6,IF(AND($D861=1,$J861="Gas"),'AMI Ref (2)'!$L$6,IF(AND($D861=1,$J861="Electric"),'AMI Ref (2)'!$M$6,IF(AND($D861=1,$J861="N/A"),0,0))))</f>
        <v>0</v>
      </c>
      <c r="AG861" s="77">
        <f>IF(AND($D861=2,$J861="Oil"),'AMI Ref (2)'!$K$7,IF(AND($D861=2,$J861="Gas"),'AMI Ref (2)'!$L$7,IF(AND($D861=2,$J861="Electric"),'AMI Ref (2)'!$M$7,IF(AND($D861=2,$J861="N/A"),0,0))))</f>
        <v>0</v>
      </c>
      <c r="AH861" s="77">
        <f>IF(AND($D861=3,$J861="Oil"),'AMI Ref (2)'!$K$8,IF(AND($D861=3,$J861="Gas"),'AMI Ref (2)'!$L$8,IF(AND($D861=3,$J861="Electric"),'AMI Ref (2)'!$M$8,IF(AND($D861=3,$J861="N/A"),0,0))))</f>
        <v>0</v>
      </c>
      <c r="AI861" s="77">
        <f>IF(AND($D861=4,$J861="Oil"),'AMI Ref (2)'!$K$9,IF(AND($D861=4,$J861="Gas"),'AMI Ref (2)'!$L$9,IF(AND($D861=4,$J861="Electric"),'AMI Ref (2)'!$M$9,IF(AND($D861=4,$J861="N/A"),0,0))))</f>
        <v>0</v>
      </c>
      <c r="AJ861" s="77">
        <f>IF(AND($D861=5,$J861="Oil"),'AMI Ref (2)'!$K$10,IF(AND($D861=5,$J861="Gas"),'AMI Ref (2)'!$L$10,IF(AND($D861=5,$J861="Electric"),'AMI Ref (2)'!$M$10,IF(AND($D861=5,$J861="N/A"),0,0))))</f>
        <v>0</v>
      </c>
      <c r="AK861" s="42"/>
      <c r="AL861" s="77">
        <f>IF(AND($D861=0,$K861="Oil"),'AMI Ref (2)'!$N$5,IF(AND($D861=0,$K861="Gas"),'AMI Ref (2)'!$O$5,IF(AND($D861=0,$K861="Electric"),'AMI Ref (2)'!$P$5,IF(AND($D861=0,$K861="N/A"),0,0))))</f>
        <v>0</v>
      </c>
      <c r="AM861" s="77">
        <f>IF(AND($D861=1,$K861="Oil"),'AMI Ref (2)'!$N$6,IF(AND($D861=1,$K861="Gas"),'AMI Ref (2)'!$O$6,IF(AND($D861=1,$K861="Electric"),'AMI Ref (2)'!$P$6,IF(AND($D861=1,$K861="N/A"),0,0))))</f>
        <v>0</v>
      </c>
      <c r="AN861" s="77">
        <f>IF(AND($D861=2,$K861="Oil"),'AMI Ref (2)'!$N$7,IF(AND($D861=2,$K861="Gas"),'AMI Ref (2)'!$O$7,IF(AND($D861=2,$K861="Electric"),'AMI Ref (2)'!$P$7,IF(AND($D861=2,$K861="N/A"),0,0))))</f>
        <v>0</v>
      </c>
      <c r="AO861" s="77">
        <f>IF(AND($D861=3,$K861="Oil"),'AMI Ref (2)'!$N$8,IF(AND($D861=3,$K861="Gas"),'AMI Ref (2)'!$O$8,IF(AND($D861=3,$K861="Electric"),'AMI Ref (2)'!$P$8,IF(AND($D861=3,$K861="N/A"),0,0))))</f>
        <v>0</v>
      </c>
      <c r="AP861" s="77">
        <f>IF(AND($D861=4,$K861="Oil"),'AMI Ref (2)'!$N$9,IF(AND($D861=4,$K861="Gas"),'AMI Ref (2)'!$O$9,IF(AND($D861=4,$K861="Electric"),'AMI Ref (2)'!$P$9,IF(AND($D861=4,$K861="N/A"),0,0))))</f>
        <v>0</v>
      </c>
      <c r="AQ861" s="77">
        <f>IF(AND($D861=5,$K861="Oil"),'AMI Ref (2)'!$N$10,IF(AND($D861=5,$K861="Gas"),'AMI Ref (2)'!$O$10,IF(AND($D861=5,$K861="Electric"),'AMI Ref (2)'!$P$10,IF(AND($D861=5,$K861="N/A"),0,0))))</f>
        <v>0</v>
      </c>
      <c r="AR861" s="86">
        <f t="shared" si="194"/>
        <v>0</v>
      </c>
      <c r="AS861" s="87" t="e">
        <f t="shared" si="195"/>
        <v>#N/A</v>
      </c>
    </row>
    <row r="862" spans="1:45" x14ac:dyDescent="0.2">
      <c r="A862" s="68">
        <v>860</v>
      </c>
      <c r="B862" s="79">
        <f>Input!E877</f>
        <v>0</v>
      </c>
      <c r="C862" s="79">
        <f>Input!F877</f>
        <v>0</v>
      </c>
      <c r="D862" s="79">
        <f>Input!G877</f>
        <v>0</v>
      </c>
      <c r="E862" s="79">
        <f>Input!H877</f>
        <v>0</v>
      </c>
      <c r="F862" s="80">
        <f>Input!I877</f>
        <v>0</v>
      </c>
      <c r="G862" s="80">
        <f>Input!J877</f>
        <v>0</v>
      </c>
      <c r="H862" s="79">
        <f>Input!K877</f>
        <v>0</v>
      </c>
      <c r="I862" s="79">
        <f>Input!L877</f>
        <v>0</v>
      </c>
      <c r="J862" s="79">
        <f>Input!M877</f>
        <v>0</v>
      </c>
      <c r="K862" s="79">
        <f>Input!N877</f>
        <v>0</v>
      </c>
      <c r="L862" s="79">
        <f>Input!O877</f>
        <v>0</v>
      </c>
      <c r="M862" s="81" t="str">
        <f t="shared" si="186"/>
        <v/>
      </c>
      <c r="N862" s="82">
        <f t="shared" si="187"/>
        <v>0</v>
      </c>
      <c r="O862" s="83">
        <f>Input!C877</f>
        <v>0</v>
      </c>
      <c r="P862" s="83"/>
      <c r="R862" s="11">
        <f t="shared" si="183"/>
        <v>0</v>
      </c>
      <c r="S862" s="15" t="str">
        <f t="shared" si="184"/>
        <v xml:space="preserve"> </v>
      </c>
      <c r="T862" s="15"/>
      <c r="U862" s="12">
        <f t="shared" si="188"/>
        <v>0</v>
      </c>
      <c r="V862" s="12">
        <f t="shared" si="189"/>
        <v>0</v>
      </c>
      <c r="W862" s="12">
        <f t="shared" si="190"/>
        <v>0</v>
      </c>
      <c r="X862" s="12">
        <f t="shared" si="191"/>
        <v>0</v>
      </c>
      <c r="Y862" s="12">
        <f t="shared" si="192"/>
        <v>0</v>
      </c>
      <c r="Z862" s="12">
        <f t="shared" si="193"/>
        <v>0</v>
      </c>
      <c r="AA862" s="12">
        <f t="shared" si="196"/>
        <v>0</v>
      </c>
      <c r="AB862" s="12" t="str">
        <f t="shared" si="185"/>
        <v>00</v>
      </c>
      <c r="AC862" s="85" t="e">
        <f>VLOOKUP(AB862,'AMI Ref (2)'!T:U,2,FALSE)</f>
        <v>#N/A</v>
      </c>
      <c r="AD862" s="86"/>
      <c r="AE862" s="77">
        <f>IF(AND($D862=0,$J862="Oil"),'AMI Ref (2)'!$K$5,IF(AND($D862=0,$J862="Gas"),'AMI Ref (2)'!$L$5,IF(AND($D862=0,$J862="Electric"),'AMI Ref (2)'!$M$5,IF(AND($D862=0,$J862="N/A"),0,0))))</f>
        <v>0</v>
      </c>
      <c r="AF862" s="77">
        <f>IF(AND($D862=1,$J862="Oil"),'AMI Ref (2)'!$K$6,IF(AND($D862=1,$J862="Gas"),'AMI Ref (2)'!$L$6,IF(AND($D862=1,$J862="Electric"),'AMI Ref (2)'!$M$6,IF(AND($D862=1,$J862="N/A"),0,0))))</f>
        <v>0</v>
      </c>
      <c r="AG862" s="77">
        <f>IF(AND($D862=2,$J862="Oil"),'AMI Ref (2)'!$K$7,IF(AND($D862=2,$J862="Gas"),'AMI Ref (2)'!$L$7,IF(AND($D862=2,$J862="Electric"),'AMI Ref (2)'!$M$7,IF(AND($D862=2,$J862="N/A"),0,0))))</f>
        <v>0</v>
      </c>
      <c r="AH862" s="77">
        <f>IF(AND($D862=3,$J862="Oil"),'AMI Ref (2)'!$K$8,IF(AND($D862=3,$J862="Gas"),'AMI Ref (2)'!$L$8,IF(AND($D862=3,$J862="Electric"),'AMI Ref (2)'!$M$8,IF(AND($D862=3,$J862="N/A"),0,0))))</f>
        <v>0</v>
      </c>
      <c r="AI862" s="77">
        <f>IF(AND($D862=4,$J862="Oil"),'AMI Ref (2)'!$K$9,IF(AND($D862=4,$J862="Gas"),'AMI Ref (2)'!$L$9,IF(AND($D862=4,$J862="Electric"),'AMI Ref (2)'!$M$9,IF(AND($D862=4,$J862="N/A"),0,0))))</f>
        <v>0</v>
      </c>
      <c r="AJ862" s="77">
        <f>IF(AND($D862=5,$J862="Oil"),'AMI Ref (2)'!$K$10,IF(AND($D862=5,$J862="Gas"),'AMI Ref (2)'!$L$10,IF(AND($D862=5,$J862="Electric"),'AMI Ref (2)'!$M$10,IF(AND($D862=5,$J862="N/A"),0,0))))</f>
        <v>0</v>
      </c>
      <c r="AK862" s="42"/>
      <c r="AL862" s="77">
        <f>IF(AND($D862=0,$K862="Oil"),'AMI Ref (2)'!$N$5,IF(AND($D862=0,$K862="Gas"),'AMI Ref (2)'!$O$5,IF(AND($D862=0,$K862="Electric"),'AMI Ref (2)'!$P$5,IF(AND($D862=0,$K862="N/A"),0,0))))</f>
        <v>0</v>
      </c>
      <c r="AM862" s="77">
        <f>IF(AND($D862=1,$K862="Oil"),'AMI Ref (2)'!$N$6,IF(AND($D862=1,$K862="Gas"),'AMI Ref (2)'!$O$6,IF(AND($D862=1,$K862="Electric"),'AMI Ref (2)'!$P$6,IF(AND($D862=1,$K862="N/A"),0,0))))</f>
        <v>0</v>
      </c>
      <c r="AN862" s="77">
        <f>IF(AND($D862=2,$K862="Oil"),'AMI Ref (2)'!$N$7,IF(AND($D862=2,$K862="Gas"),'AMI Ref (2)'!$O$7,IF(AND($D862=2,$K862="Electric"),'AMI Ref (2)'!$P$7,IF(AND($D862=2,$K862="N/A"),0,0))))</f>
        <v>0</v>
      </c>
      <c r="AO862" s="77">
        <f>IF(AND($D862=3,$K862="Oil"),'AMI Ref (2)'!$N$8,IF(AND($D862=3,$K862="Gas"),'AMI Ref (2)'!$O$8,IF(AND($D862=3,$K862="Electric"),'AMI Ref (2)'!$P$8,IF(AND($D862=3,$K862="N/A"),0,0))))</f>
        <v>0</v>
      </c>
      <c r="AP862" s="77">
        <f>IF(AND($D862=4,$K862="Oil"),'AMI Ref (2)'!$N$9,IF(AND($D862=4,$K862="Gas"),'AMI Ref (2)'!$O$9,IF(AND($D862=4,$K862="Electric"),'AMI Ref (2)'!$P$9,IF(AND($D862=4,$K862="N/A"),0,0))))</f>
        <v>0</v>
      </c>
      <c r="AQ862" s="77">
        <f>IF(AND($D862=5,$K862="Oil"),'AMI Ref (2)'!$N$10,IF(AND($D862=5,$K862="Gas"),'AMI Ref (2)'!$O$10,IF(AND($D862=5,$K862="Electric"),'AMI Ref (2)'!$P$10,IF(AND($D862=5,$K862="N/A"),0,0))))</f>
        <v>0</v>
      </c>
      <c r="AR862" s="86">
        <f t="shared" si="194"/>
        <v>0</v>
      </c>
      <c r="AS862" s="87" t="e">
        <f t="shared" si="195"/>
        <v>#N/A</v>
      </c>
    </row>
    <row r="863" spans="1:45" x14ac:dyDescent="0.2">
      <c r="A863" s="68">
        <v>861</v>
      </c>
      <c r="B863" s="79">
        <f>Input!E878</f>
        <v>0</v>
      </c>
      <c r="C863" s="79">
        <f>Input!F878</f>
        <v>0</v>
      </c>
      <c r="D863" s="79">
        <f>Input!G878</f>
        <v>0</v>
      </c>
      <c r="E863" s="79">
        <f>Input!H878</f>
        <v>0</v>
      </c>
      <c r="F863" s="80">
        <f>Input!I878</f>
        <v>0</v>
      </c>
      <c r="G863" s="80">
        <f>Input!J878</f>
        <v>0</v>
      </c>
      <c r="H863" s="79">
        <f>Input!K878</f>
        <v>0</v>
      </c>
      <c r="I863" s="79">
        <f>Input!L878</f>
        <v>0</v>
      </c>
      <c r="J863" s="79">
        <f>Input!M878</f>
        <v>0</v>
      </c>
      <c r="K863" s="79">
        <f>Input!N878</f>
        <v>0</v>
      </c>
      <c r="L863" s="79">
        <f>Input!O878</f>
        <v>0</v>
      </c>
      <c r="M863" s="81" t="str">
        <f t="shared" si="186"/>
        <v/>
      </c>
      <c r="N863" s="82">
        <f t="shared" si="187"/>
        <v>0</v>
      </c>
      <c r="O863" s="83">
        <f>Input!C878</f>
        <v>0</v>
      </c>
      <c r="P863" s="83"/>
      <c r="R863" s="11">
        <f t="shared" si="183"/>
        <v>0</v>
      </c>
      <c r="S863" s="15" t="str">
        <f t="shared" si="184"/>
        <v xml:space="preserve"> </v>
      </c>
      <c r="T863" s="15"/>
      <c r="U863" s="12">
        <f t="shared" si="188"/>
        <v>0</v>
      </c>
      <c r="V863" s="12">
        <f t="shared" si="189"/>
        <v>0</v>
      </c>
      <c r="W863" s="12">
        <f t="shared" si="190"/>
        <v>0</v>
      </c>
      <c r="X863" s="12">
        <f t="shared" si="191"/>
        <v>0</v>
      </c>
      <c r="Y863" s="12">
        <f t="shared" si="192"/>
        <v>0</v>
      </c>
      <c r="Z863" s="12">
        <f t="shared" si="193"/>
        <v>0</v>
      </c>
      <c r="AA863" s="12">
        <f t="shared" si="196"/>
        <v>0</v>
      </c>
      <c r="AB863" s="12" t="str">
        <f t="shared" si="185"/>
        <v>00</v>
      </c>
      <c r="AC863" s="85" t="e">
        <f>VLOOKUP(AB863,'AMI Ref (2)'!T:U,2,FALSE)</f>
        <v>#N/A</v>
      </c>
      <c r="AD863" s="86"/>
      <c r="AE863" s="77">
        <f>IF(AND($D863=0,$J863="Oil"),'AMI Ref (2)'!$K$5,IF(AND($D863=0,$J863="Gas"),'AMI Ref (2)'!$L$5,IF(AND($D863=0,$J863="Electric"),'AMI Ref (2)'!$M$5,IF(AND($D863=0,$J863="N/A"),0,0))))</f>
        <v>0</v>
      </c>
      <c r="AF863" s="77">
        <f>IF(AND($D863=1,$J863="Oil"),'AMI Ref (2)'!$K$6,IF(AND($D863=1,$J863="Gas"),'AMI Ref (2)'!$L$6,IF(AND($D863=1,$J863="Electric"),'AMI Ref (2)'!$M$6,IF(AND($D863=1,$J863="N/A"),0,0))))</f>
        <v>0</v>
      </c>
      <c r="AG863" s="77">
        <f>IF(AND($D863=2,$J863="Oil"),'AMI Ref (2)'!$K$7,IF(AND($D863=2,$J863="Gas"),'AMI Ref (2)'!$L$7,IF(AND($D863=2,$J863="Electric"),'AMI Ref (2)'!$M$7,IF(AND($D863=2,$J863="N/A"),0,0))))</f>
        <v>0</v>
      </c>
      <c r="AH863" s="77">
        <f>IF(AND($D863=3,$J863="Oil"),'AMI Ref (2)'!$K$8,IF(AND($D863=3,$J863="Gas"),'AMI Ref (2)'!$L$8,IF(AND($D863=3,$J863="Electric"),'AMI Ref (2)'!$M$8,IF(AND($D863=3,$J863="N/A"),0,0))))</f>
        <v>0</v>
      </c>
      <c r="AI863" s="77">
        <f>IF(AND($D863=4,$J863="Oil"),'AMI Ref (2)'!$K$9,IF(AND($D863=4,$J863="Gas"),'AMI Ref (2)'!$L$9,IF(AND($D863=4,$J863="Electric"),'AMI Ref (2)'!$M$9,IF(AND($D863=4,$J863="N/A"),0,0))))</f>
        <v>0</v>
      </c>
      <c r="AJ863" s="77">
        <f>IF(AND($D863=5,$J863="Oil"),'AMI Ref (2)'!$K$10,IF(AND($D863=5,$J863="Gas"),'AMI Ref (2)'!$L$10,IF(AND($D863=5,$J863="Electric"),'AMI Ref (2)'!$M$10,IF(AND($D863=5,$J863="N/A"),0,0))))</f>
        <v>0</v>
      </c>
      <c r="AK863" s="42"/>
      <c r="AL863" s="77">
        <f>IF(AND($D863=0,$K863="Oil"),'AMI Ref (2)'!$N$5,IF(AND($D863=0,$K863="Gas"),'AMI Ref (2)'!$O$5,IF(AND($D863=0,$K863="Electric"),'AMI Ref (2)'!$P$5,IF(AND($D863=0,$K863="N/A"),0,0))))</f>
        <v>0</v>
      </c>
      <c r="AM863" s="77">
        <f>IF(AND($D863=1,$K863="Oil"),'AMI Ref (2)'!$N$6,IF(AND($D863=1,$K863="Gas"),'AMI Ref (2)'!$O$6,IF(AND($D863=1,$K863="Electric"),'AMI Ref (2)'!$P$6,IF(AND($D863=1,$K863="N/A"),0,0))))</f>
        <v>0</v>
      </c>
      <c r="AN863" s="77">
        <f>IF(AND($D863=2,$K863="Oil"),'AMI Ref (2)'!$N$7,IF(AND($D863=2,$K863="Gas"),'AMI Ref (2)'!$O$7,IF(AND($D863=2,$K863="Electric"),'AMI Ref (2)'!$P$7,IF(AND($D863=2,$K863="N/A"),0,0))))</f>
        <v>0</v>
      </c>
      <c r="AO863" s="77">
        <f>IF(AND($D863=3,$K863="Oil"),'AMI Ref (2)'!$N$8,IF(AND($D863=3,$K863="Gas"),'AMI Ref (2)'!$O$8,IF(AND($D863=3,$K863="Electric"),'AMI Ref (2)'!$P$8,IF(AND($D863=3,$K863="N/A"),0,0))))</f>
        <v>0</v>
      </c>
      <c r="AP863" s="77">
        <f>IF(AND($D863=4,$K863="Oil"),'AMI Ref (2)'!$N$9,IF(AND($D863=4,$K863="Gas"),'AMI Ref (2)'!$O$9,IF(AND($D863=4,$K863="Electric"),'AMI Ref (2)'!$P$9,IF(AND($D863=4,$K863="N/A"),0,0))))</f>
        <v>0</v>
      </c>
      <c r="AQ863" s="77">
        <f>IF(AND($D863=5,$K863="Oil"),'AMI Ref (2)'!$N$10,IF(AND($D863=5,$K863="Gas"),'AMI Ref (2)'!$O$10,IF(AND($D863=5,$K863="Electric"),'AMI Ref (2)'!$P$10,IF(AND($D863=5,$K863="N/A"),0,0))))</f>
        <v>0</v>
      </c>
      <c r="AR863" s="86">
        <f t="shared" si="194"/>
        <v>0</v>
      </c>
      <c r="AS863" s="87" t="e">
        <f t="shared" si="195"/>
        <v>#N/A</v>
      </c>
    </row>
    <row r="864" spans="1:45" x14ac:dyDescent="0.2">
      <c r="A864" s="68">
        <v>862</v>
      </c>
      <c r="B864" s="79">
        <f>Input!E879</f>
        <v>0</v>
      </c>
      <c r="C864" s="79">
        <f>Input!F879</f>
        <v>0</v>
      </c>
      <c r="D864" s="79">
        <f>Input!G879</f>
        <v>0</v>
      </c>
      <c r="E864" s="79">
        <f>Input!H879</f>
        <v>0</v>
      </c>
      <c r="F864" s="80">
        <f>Input!I879</f>
        <v>0</v>
      </c>
      <c r="G864" s="80">
        <f>Input!J879</f>
        <v>0</v>
      </c>
      <c r="H864" s="79">
        <f>Input!K879</f>
        <v>0</v>
      </c>
      <c r="I864" s="79">
        <f>Input!L879</f>
        <v>0</v>
      </c>
      <c r="J864" s="79">
        <f>Input!M879</f>
        <v>0</v>
      </c>
      <c r="K864" s="79">
        <f>Input!N879</f>
        <v>0</v>
      </c>
      <c r="L864" s="79">
        <f>Input!O879</f>
        <v>0</v>
      </c>
      <c r="M864" s="81" t="str">
        <f t="shared" si="186"/>
        <v/>
      </c>
      <c r="N864" s="82">
        <f t="shared" si="187"/>
        <v>0</v>
      </c>
      <c r="O864" s="83">
        <f>Input!C879</f>
        <v>0</v>
      </c>
      <c r="P864" s="83"/>
      <c r="R864" s="11">
        <f t="shared" si="183"/>
        <v>0</v>
      </c>
      <c r="S864" s="15" t="str">
        <f t="shared" si="184"/>
        <v xml:space="preserve"> </v>
      </c>
      <c r="T864" s="15"/>
      <c r="U864" s="12">
        <f t="shared" si="188"/>
        <v>0</v>
      </c>
      <c r="V864" s="12">
        <f t="shared" si="189"/>
        <v>0</v>
      </c>
      <c r="W864" s="12">
        <f t="shared" si="190"/>
        <v>0</v>
      </c>
      <c r="X864" s="12">
        <f t="shared" si="191"/>
        <v>0</v>
      </c>
      <c r="Y864" s="12">
        <f t="shared" si="192"/>
        <v>0</v>
      </c>
      <c r="Z864" s="12">
        <f t="shared" si="193"/>
        <v>0</v>
      </c>
      <c r="AA864" s="12">
        <f t="shared" si="196"/>
        <v>0</v>
      </c>
      <c r="AB864" s="12" t="str">
        <f t="shared" si="185"/>
        <v>00</v>
      </c>
      <c r="AC864" s="85" t="e">
        <f>VLOOKUP(AB864,'AMI Ref (2)'!T:U,2,FALSE)</f>
        <v>#N/A</v>
      </c>
      <c r="AD864" s="86"/>
      <c r="AE864" s="77">
        <f>IF(AND($D864=0,$J864="Oil"),'AMI Ref (2)'!$K$5,IF(AND($D864=0,$J864="Gas"),'AMI Ref (2)'!$L$5,IF(AND($D864=0,$J864="Electric"),'AMI Ref (2)'!$M$5,IF(AND($D864=0,$J864="N/A"),0,0))))</f>
        <v>0</v>
      </c>
      <c r="AF864" s="77">
        <f>IF(AND($D864=1,$J864="Oil"),'AMI Ref (2)'!$K$6,IF(AND($D864=1,$J864="Gas"),'AMI Ref (2)'!$L$6,IF(AND($D864=1,$J864="Electric"),'AMI Ref (2)'!$M$6,IF(AND($D864=1,$J864="N/A"),0,0))))</f>
        <v>0</v>
      </c>
      <c r="AG864" s="77">
        <f>IF(AND($D864=2,$J864="Oil"),'AMI Ref (2)'!$K$7,IF(AND($D864=2,$J864="Gas"),'AMI Ref (2)'!$L$7,IF(AND($D864=2,$J864="Electric"),'AMI Ref (2)'!$M$7,IF(AND($D864=2,$J864="N/A"),0,0))))</f>
        <v>0</v>
      </c>
      <c r="AH864" s="77">
        <f>IF(AND($D864=3,$J864="Oil"),'AMI Ref (2)'!$K$8,IF(AND($D864=3,$J864="Gas"),'AMI Ref (2)'!$L$8,IF(AND($D864=3,$J864="Electric"),'AMI Ref (2)'!$M$8,IF(AND($D864=3,$J864="N/A"),0,0))))</f>
        <v>0</v>
      </c>
      <c r="AI864" s="77">
        <f>IF(AND($D864=4,$J864="Oil"),'AMI Ref (2)'!$K$9,IF(AND($D864=4,$J864="Gas"),'AMI Ref (2)'!$L$9,IF(AND($D864=4,$J864="Electric"),'AMI Ref (2)'!$M$9,IF(AND($D864=4,$J864="N/A"),0,0))))</f>
        <v>0</v>
      </c>
      <c r="AJ864" s="77">
        <f>IF(AND($D864=5,$J864="Oil"),'AMI Ref (2)'!$K$10,IF(AND($D864=5,$J864="Gas"),'AMI Ref (2)'!$L$10,IF(AND($D864=5,$J864="Electric"),'AMI Ref (2)'!$M$10,IF(AND($D864=5,$J864="N/A"),0,0))))</f>
        <v>0</v>
      </c>
      <c r="AK864" s="42"/>
      <c r="AL864" s="77">
        <f>IF(AND($D864=0,$K864="Oil"),'AMI Ref (2)'!$N$5,IF(AND($D864=0,$K864="Gas"),'AMI Ref (2)'!$O$5,IF(AND($D864=0,$K864="Electric"),'AMI Ref (2)'!$P$5,IF(AND($D864=0,$K864="N/A"),0,0))))</f>
        <v>0</v>
      </c>
      <c r="AM864" s="77">
        <f>IF(AND($D864=1,$K864="Oil"),'AMI Ref (2)'!$N$6,IF(AND($D864=1,$K864="Gas"),'AMI Ref (2)'!$O$6,IF(AND($D864=1,$K864="Electric"),'AMI Ref (2)'!$P$6,IF(AND($D864=1,$K864="N/A"),0,0))))</f>
        <v>0</v>
      </c>
      <c r="AN864" s="77">
        <f>IF(AND($D864=2,$K864="Oil"),'AMI Ref (2)'!$N$7,IF(AND($D864=2,$K864="Gas"),'AMI Ref (2)'!$O$7,IF(AND($D864=2,$K864="Electric"),'AMI Ref (2)'!$P$7,IF(AND($D864=2,$K864="N/A"),0,0))))</f>
        <v>0</v>
      </c>
      <c r="AO864" s="77">
        <f>IF(AND($D864=3,$K864="Oil"),'AMI Ref (2)'!$N$8,IF(AND($D864=3,$K864="Gas"),'AMI Ref (2)'!$O$8,IF(AND($D864=3,$K864="Electric"),'AMI Ref (2)'!$P$8,IF(AND($D864=3,$K864="N/A"),0,0))))</f>
        <v>0</v>
      </c>
      <c r="AP864" s="77">
        <f>IF(AND($D864=4,$K864="Oil"),'AMI Ref (2)'!$N$9,IF(AND($D864=4,$K864="Gas"),'AMI Ref (2)'!$O$9,IF(AND($D864=4,$K864="Electric"),'AMI Ref (2)'!$P$9,IF(AND($D864=4,$K864="N/A"),0,0))))</f>
        <v>0</v>
      </c>
      <c r="AQ864" s="77">
        <f>IF(AND($D864=5,$K864="Oil"),'AMI Ref (2)'!$N$10,IF(AND($D864=5,$K864="Gas"),'AMI Ref (2)'!$O$10,IF(AND($D864=5,$K864="Electric"),'AMI Ref (2)'!$P$10,IF(AND($D864=5,$K864="N/A"),0,0))))</f>
        <v>0</v>
      </c>
      <c r="AR864" s="86">
        <f t="shared" si="194"/>
        <v>0</v>
      </c>
      <c r="AS864" s="87" t="e">
        <f t="shared" si="195"/>
        <v>#N/A</v>
      </c>
    </row>
    <row r="865" spans="1:45" x14ac:dyDescent="0.2">
      <c r="A865" s="68">
        <v>863</v>
      </c>
      <c r="B865" s="79">
        <f>Input!E880</f>
        <v>0</v>
      </c>
      <c r="C865" s="79">
        <f>Input!F880</f>
        <v>0</v>
      </c>
      <c r="D865" s="79">
        <f>Input!G880</f>
        <v>0</v>
      </c>
      <c r="E865" s="79">
        <f>Input!H880</f>
        <v>0</v>
      </c>
      <c r="F865" s="80">
        <f>Input!I880</f>
        <v>0</v>
      </c>
      <c r="G865" s="80">
        <f>Input!J880</f>
        <v>0</v>
      </c>
      <c r="H865" s="79">
        <f>Input!K880</f>
        <v>0</v>
      </c>
      <c r="I865" s="79">
        <f>Input!L880</f>
        <v>0</v>
      </c>
      <c r="J865" s="79">
        <f>Input!M880</f>
        <v>0</v>
      </c>
      <c r="K865" s="79">
        <f>Input!N880</f>
        <v>0</v>
      </c>
      <c r="L865" s="79">
        <f>Input!O880</f>
        <v>0</v>
      </c>
      <c r="M865" s="81" t="str">
        <f t="shared" si="186"/>
        <v/>
      </c>
      <c r="N865" s="82">
        <f t="shared" si="187"/>
        <v>0</v>
      </c>
      <c r="O865" s="83">
        <f>Input!C880</f>
        <v>0</v>
      </c>
      <c r="P865" s="83"/>
      <c r="R865" s="11">
        <f t="shared" si="183"/>
        <v>0</v>
      </c>
      <c r="S865" s="15" t="str">
        <f t="shared" si="184"/>
        <v xml:space="preserve"> </v>
      </c>
      <c r="T865" s="15"/>
      <c r="U865" s="12">
        <f t="shared" si="188"/>
        <v>0</v>
      </c>
      <c r="V865" s="12">
        <f t="shared" si="189"/>
        <v>0</v>
      </c>
      <c r="W865" s="12">
        <f t="shared" si="190"/>
        <v>0</v>
      </c>
      <c r="X865" s="12">
        <f t="shared" si="191"/>
        <v>0</v>
      </c>
      <c r="Y865" s="12">
        <f t="shared" si="192"/>
        <v>0</v>
      </c>
      <c r="Z865" s="12">
        <f t="shared" si="193"/>
        <v>0</v>
      </c>
      <c r="AA865" s="12">
        <f t="shared" si="196"/>
        <v>0</v>
      </c>
      <c r="AB865" s="12" t="str">
        <f t="shared" si="185"/>
        <v>00</v>
      </c>
      <c r="AC865" s="85" t="e">
        <f>VLOOKUP(AB865,'AMI Ref (2)'!T:U,2,FALSE)</f>
        <v>#N/A</v>
      </c>
      <c r="AD865" s="86"/>
      <c r="AE865" s="77">
        <f>IF(AND($D865=0,$J865="Oil"),'AMI Ref (2)'!$K$5,IF(AND($D865=0,$J865="Gas"),'AMI Ref (2)'!$L$5,IF(AND($D865=0,$J865="Electric"),'AMI Ref (2)'!$M$5,IF(AND($D865=0,$J865="N/A"),0,0))))</f>
        <v>0</v>
      </c>
      <c r="AF865" s="77">
        <f>IF(AND($D865=1,$J865="Oil"),'AMI Ref (2)'!$K$6,IF(AND($D865=1,$J865="Gas"),'AMI Ref (2)'!$L$6,IF(AND($D865=1,$J865="Electric"),'AMI Ref (2)'!$M$6,IF(AND($D865=1,$J865="N/A"),0,0))))</f>
        <v>0</v>
      </c>
      <c r="AG865" s="77">
        <f>IF(AND($D865=2,$J865="Oil"),'AMI Ref (2)'!$K$7,IF(AND($D865=2,$J865="Gas"),'AMI Ref (2)'!$L$7,IF(AND($D865=2,$J865="Electric"),'AMI Ref (2)'!$M$7,IF(AND($D865=2,$J865="N/A"),0,0))))</f>
        <v>0</v>
      </c>
      <c r="AH865" s="77">
        <f>IF(AND($D865=3,$J865="Oil"),'AMI Ref (2)'!$K$8,IF(AND($D865=3,$J865="Gas"),'AMI Ref (2)'!$L$8,IF(AND($D865=3,$J865="Electric"),'AMI Ref (2)'!$M$8,IF(AND($D865=3,$J865="N/A"),0,0))))</f>
        <v>0</v>
      </c>
      <c r="AI865" s="77">
        <f>IF(AND($D865=4,$J865="Oil"),'AMI Ref (2)'!$K$9,IF(AND($D865=4,$J865="Gas"),'AMI Ref (2)'!$L$9,IF(AND($D865=4,$J865="Electric"),'AMI Ref (2)'!$M$9,IF(AND($D865=4,$J865="N/A"),0,0))))</f>
        <v>0</v>
      </c>
      <c r="AJ865" s="77">
        <f>IF(AND($D865=5,$J865="Oil"),'AMI Ref (2)'!$K$10,IF(AND($D865=5,$J865="Gas"),'AMI Ref (2)'!$L$10,IF(AND($D865=5,$J865="Electric"),'AMI Ref (2)'!$M$10,IF(AND($D865=5,$J865="N/A"),0,0))))</f>
        <v>0</v>
      </c>
      <c r="AK865" s="42"/>
      <c r="AL865" s="77">
        <f>IF(AND($D865=0,$K865="Oil"),'AMI Ref (2)'!$N$5,IF(AND($D865=0,$K865="Gas"),'AMI Ref (2)'!$O$5,IF(AND($D865=0,$K865="Electric"),'AMI Ref (2)'!$P$5,IF(AND($D865=0,$K865="N/A"),0,0))))</f>
        <v>0</v>
      </c>
      <c r="AM865" s="77">
        <f>IF(AND($D865=1,$K865="Oil"),'AMI Ref (2)'!$N$6,IF(AND($D865=1,$K865="Gas"),'AMI Ref (2)'!$O$6,IF(AND($D865=1,$K865="Electric"),'AMI Ref (2)'!$P$6,IF(AND($D865=1,$K865="N/A"),0,0))))</f>
        <v>0</v>
      </c>
      <c r="AN865" s="77">
        <f>IF(AND($D865=2,$K865="Oil"),'AMI Ref (2)'!$N$7,IF(AND($D865=2,$K865="Gas"),'AMI Ref (2)'!$O$7,IF(AND($D865=2,$K865="Electric"),'AMI Ref (2)'!$P$7,IF(AND($D865=2,$K865="N/A"),0,0))))</f>
        <v>0</v>
      </c>
      <c r="AO865" s="77">
        <f>IF(AND($D865=3,$K865="Oil"),'AMI Ref (2)'!$N$8,IF(AND($D865=3,$K865="Gas"),'AMI Ref (2)'!$O$8,IF(AND($D865=3,$K865="Electric"),'AMI Ref (2)'!$P$8,IF(AND($D865=3,$K865="N/A"),0,0))))</f>
        <v>0</v>
      </c>
      <c r="AP865" s="77">
        <f>IF(AND($D865=4,$K865="Oil"),'AMI Ref (2)'!$N$9,IF(AND($D865=4,$K865="Gas"),'AMI Ref (2)'!$O$9,IF(AND($D865=4,$K865="Electric"),'AMI Ref (2)'!$P$9,IF(AND($D865=4,$K865="N/A"),0,0))))</f>
        <v>0</v>
      </c>
      <c r="AQ865" s="77">
        <f>IF(AND($D865=5,$K865="Oil"),'AMI Ref (2)'!$N$10,IF(AND($D865=5,$K865="Gas"),'AMI Ref (2)'!$O$10,IF(AND($D865=5,$K865="Electric"),'AMI Ref (2)'!$P$10,IF(AND($D865=5,$K865="N/A"),0,0))))</f>
        <v>0</v>
      </c>
      <c r="AR865" s="86">
        <f t="shared" si="194"/>
        <v>0</v>
      </c>
      <c r="AS865" s="87" t="e">
        <f t="shared" si="195"/>
        <v>#N/A</v>
      </c>
    </row>
    <row r="866" spans="1:45" x14ac:dyDescent="0.2">
      <c r="A866" s="68">
        <v>864</v>
      </c>
      <c r="B866" s="79">
        <f>Input!E881</f>
        <v>0</v>
      </c>
      <c r="C866" s="79">
        <f>Input!F881</f>
        <v>0</v>
      </c>
      <c r="D866" s="79">
        <f>Input!G881</f>
        <v>0</v>
      </c>
      <c r="E866" s="79">
        <f>Input!H881</f>
        <v>0</v>
      </c>
      <c r="F866" s="80">
        <f>Input!I881</f>
        <v>0</v>
      </c>
      <c r="G866" s="80">
        <f>Input!J881</f>
        <v>0</v>
      </c>
      <c r="H866" s="79">
        <f>Input!K881</f>
        <v>0</v>
      </c>
      <c r="I866" s="79">
        <f>Input!L881</f>
        <v>0</v>
      </c>
      <c r="J866" s="79">
        <f>Input!M881</f>
        <v>0</v>
      </c>
      <c r="K866" s="79">
        <f>Input!N881</f>
        <v>0</v>
      </c>
      <c r="L866" s="79">
        <f>Input!O881</f>
        <v>0</v>
      </c>
      <c r="M866" s="81" t="str">
        <f t="shared" si="186"/>
        <v/>
      </c>
      <c r="N866" s="82">
        <f t="shared" si="187"/>
        <v>0</v>
      </c>
      <c r="O866" s="83">
        <f>Input!C881</f>
        <v>0</v>
      </c>
      <c r="P866" s="83"/>
      <c r="R866" s="11">
        <f t="shared" si="183"/>
        <v>0</v>
      </c>
      <c r="S866" s="15" t="str">
        <f t="shared" si="184"/>
        <v xml:space="preserve"> </v>
      </c>
      <c r="T866" s="15"/>
      <c r="U866" s="12">
        <f t="shared" si="188"/>
        <v>0</v>
      </c>
      <c r="V866" s="12">
        <f t="shared" si="189"/>
        <v>0</v>
      </c>
      <c r="W866" s="12">
        <f t="shared" si="190"/>
        <v>0</v>
      </c>
      <c r="X866" s="12">
        <f t="shared" si="191"/>
        <v>0</v>
      </c>
      <c r="Y866" s="12">
        <f t="shared" si="192"/>
        <v>0</v>
      </c>
      <c r="Z866" s="12">
        <f t="shared" si="193"/>
        <v>0</v>
      </c>
      <c r="AA866" s="12">
        <f t="shared" si="196"/>
        <v>0</v>
      </c>
      <c r="AB866" s="12" t="str">
        <f t="shared" si="185"/>
        <v>00</v>
      </c>
      <c r="AC866" s="85" t="e">
        <f>VLOOKUP(AB866,'AMI Ref (2)'!T:U,2,FALSE)</f>
        <v>#N/A</v>
      </c>
      <c r="AD866" s="86"/>
      <c r="AE866" s="77">
        <f>IF(AND($D866=0,$J866="Oil"),'AMI Ref (2)'!$K$5,IF(AND($D866=0,$J866="Gas"),'AMI Ref (2)'!$L$5,IF(AND($D866=0,$J866="Electric"),'AMI Ref (2)'!$M$5,IF(AND($D866=0,$J866="N/A"),0,0))))</f>
        <v>0</v>
      </c>
      <c r="AF866" s="77">
        <f>IF(AND($D866=1,$J866="Oil"),'AMI Ref (2)'!$K$6,IF(AND($D866=1,$J866="Gas"),'AMI Ref (2)'!$L$6,IF(AND($D866=1,$J866="Electric"),'AMI Ref (2)'!$M$6,IF(AND($D866=1,$J866="N/A"),0,0))))</f>
        <v>0</v>
      </c>
      <c r="AG866" s="77">
        <f>IF(AND($D866=2,$J866="Oil"),'AMI Ref (2)'!$K$7,IF(AND($D866=2,$J866="Gas"),'AMI Ref (2)'!$L$7,IF(AND($D866=2,$J866="Electric"),'AMI Ref (2)'!$M$7,IF(AND($D866=2,$J866="N/A"),0,0))))</f>
        <v>0</v>
      </c>
      <c r="AH866" s="77">
        <f>IF(AND($D866=3,$J866="Oil"),'AMI Ref (2)'!$K$8,IF(AND($D866=3,$J866="Gas"),'AMI Ref (2)'!$L$8,IF(AND($D866=3,$J866="Electric"),'AMI Ref (2)'!$M$8,IF(AND($D866=3,$J866="N/A"),0,0))))</f>
        <v>0</v>
      </c>
      <c r="AI866" s="77">
        <f>IF(AND($D866=4,$J866="Oil"),'AMI Ref (2)'!$K$9,IF(AND($D866=4,$J866="Gas"),'AMI Ref (2)'!$L$9,IF(AND($D866=4,$J866="Electric"),'AMI Ref (2)'!$M$9,IF(AND($D866=4,$J866="N/A"),0,0))))</f>
        <v>0</v>
      </c>
      <c r="AJ866" s="77">
        <f>IF(AND($D866=5,$J866="Oil"),'AMI Ref (2)'!$K$10,IF(AND($D866=5,$J866="Gas"),'AMI Ref (2)'!$L$10,IF(AND($D866=5,$J866="Electric"),'AMI Ref (2)'!$M$10,IF(AND($D866=5,$J866="N/A"),0,0))))</f>
        <v>0</v>
      </c>
      <c r="AK866" s="42"/>
      <c r="AL866" s="77">
        <f>IF(AND($D866=0,$K866="Oil"),'AMI Ref (2)'!$N$5,IF(AND($D866=0,$K866="Gas"),'AMI Ref (2)'!$O$5,IF(AND($D866=0,$K866="Electric"),'AMI Ref (2)'!$P$5,IF(AND($D866=0,$K866="N/A"),0,0))))</f>
        <v>0</v>
      </c>
      <c r="AM866" s="77">
        <f>IF(AND($D866=1,$K866="Oil"),'AMI Ref (2)'!$N$6,IF(AND($D866=1,$K866="Gas"),'AMI Ref (2)'!$O$6,IF(AND($D866=1,$K866="Electric"),'AMI Ref (2)'!$P$6,IF(AND($D866=1,$K866="N/A"),0,0))))</f>
        <v>0</v>
      </c>
      <c r="AN866" s="77">
        <f>IF(AND($D866=2,$K866="Oil"),'AMI Ref (2)'!$N$7,IF(AND($D866=2,$K866="Gas"),'AMI Ref (2)'!$O$7,IF(AND($D866=2,$K866="Electric"),'AMI Ref (2)'!$P$7,IF(AND($D866=2,$K866="N/A"),0,0))))</f>
        <v>0</v>
      </c>
      <c r="AO866" s="77">
        <f>IF(AND($D866=3,$K866="Oil"),'AMI Ref (2)'!$N$8,IF(AND($D866=3,$K866="Gas"),'AMI Ref (2)'!$O$8,IF(AND($D866=3,$K866="Electric"),'AMI Ref (2)'!$P$8,IF(AND($D866=3,$K866="N/A"),0,0))))</f>
        <v>0</v>
      </c>
      <c r="AP866" s="77">
        <f>IF(AND($D866=4,$K866="Oil"),'AMI Ref (2)'!$N$9,IF(AND($D866=4,$K866="Gas"),'AMI Ref (2)'!$O$9,IF(AND($D866=4,$K866="Electric"),'AMI Ref (2)'!$P$9,IF(AND($D866=4,$K866="N/A"),0,0))))</f>
        <v>0</v>
      </c>
      <c r="AQ866" s="77">
        <f>IF(AND($D866=5,$K866="Oil"),'AMI Ref (2)'!$N$10,IF(AND($D866=5,$K866="Gas"),'AMI Ref (2)'!$O$10,IF(AND($D866=5,$K866="Electric"),'AMI Ref (2)'!$P$10,IF(AND($D866=5,$K866="N/A"),0,0))))</f>
        <v>0</v>
      </c>
      <c r="AR866" s="86">
        <f t="shared" si="194"/>
        <v>0</v>
      </c>
      <c r="AS866" s="87" t="e">
        <f t="shared" si="195"/>
        <v>#N/A</v>
      </c>
    </row>
    <row r="867" spans="1:45" x14ac:dyDescent="0.2">
      <c r="A867" s="68">
        <v>865</v>
      </c>
      <c r="B867" s="79">
        <f>Input!E882</f>
        <v>0</v>
      </c>
      <c r="C867" s="79">
        <f>Input!F882</f>
        <v>0</v>
      </c>
      <c r="D867" s="79">
        <f>Input!G882</f>
        <v>0</v>
      </c>
      <c r="E867" s="79">
        <f>Input!H882</f>
        <v>0</v>
      </c>
      <c r="F867" s="80">
        <f>Input!I882</f>
        <v>0</v>
      </c>
      <c r="G867" s="80">
        <f>Input!J882</f>
        <v>0</v>
      </c>
      <c r="H867" s="79">
        <f>Input!K882</f>
        <v>0</v>
      </c>
      <c r="I867" s="79">
        <f>Input!L882</f>
        <v>0</v>
      </c>
      <c r="J867" s="79">
        <f>Input!M882</f>
        <v>0</v>
      </c>
      <c r="K867" s="79">
        <f>Input!N882</f>
        <v>0</v>
      </c>
      <c r="L867" s="79">
        <f>Input!O882</f>
        <v>0</v>
      </c>
      <c r="M867" s="81" t="str">
        <f t="shared" si="186"/>
        <v/>
      </c>
      <c r="N867" s="82">
        <f t="shared" si="187"/>
        <v>0</v>
      </c>
      <c r="O867" s="83">
        <f>Input!C882</f>
        <v>0</v>
      </c>
      <c r="P867" s="83"/>
      <c r="R867" s="11">
        <f t="shared" si="183"/>
        <v>0</v>
      </c>
      <c r="S867" s="15" t="str">
        <f t="shared" si="184"/>
        <v xml:space="preserve"> </v>
      </c>
      <c r="T867" s="15"/>
      <c r="U867" s="12">
        <f t="shared" si="188"/>
        <v>0</v>
      </c>
      <c r="V867" s="12">
        <f t="shared" si="189"/>
        <v>0</v>
      </c>
      <c r="W867" s="12">
        <f t="shared" si="190"/>
        <v>0</v>
      </c>
      <c r="X867" s="12">
        <f t="shared" si="191"/>
        <v>0</v>
      </c>
      <c r="Y867" s="12">
        <f t="shared" si="192"/>
        <v>0</v>
      </c>
      <c r="Z867" s="12">
        <f t="shared" si="193"/>
        <v>0</v>
      </c>
      <c r="AA867" s="12">
        <f t="shared" si="196"/>
        <v>0</v>
      </c>
      <c r="AB867" s="12" t="str">
        <f t="shared" si="185"/>
        <v>00</v>
      </c>
      <c r="AC867" s="85" t="e">
        <f>VLOOKUP(AB867,'AMI Ref (2)'!T:U,2,FALSE)</f>
        <v>#N/A</v>
      </c>
      <c r="AD867" s="86"/>
      <c r="AE867" s="77">
        <f>IF(AND($D867=0,$J867="Oil"),'AMI Ref (2)'!$K$5,IF(AND($D867=0,$J867="Gas"),'AMI Ref (2)'!$L$5,IF(AND($D867=0,$J867="Electric"),'AMI Ref (2)'!$M$5,IF(AND($D867=0,$J867="N/A"),0,0))))</f>
        <v>0</v>
      </c>
      <c r="AF867" s="77">
        <f>IF(AND($D867=1,$J867="Oil"),'AMI Ref (2)'!$K$6,IF(AND($D867=1,$J867="Gas"),'AMI Ref (2)'!$L$6,IF(AND($D867=1,$J867="Electric"),'AMI Ref (2)'!$M$6,IF(AND($D867=1,$J867="N/A"),0,0))))</f>
        <v>0</v>
      </c>
      <c r="AG867" s="77">
        <f>IF(AND($D867=2,$J867="Oil"),'AMI Ref (2)'!$K$7,IF(AND($D867=2,$J867="Gas"),'AMI Ref (2)'!$L$7,IF(AND($D867=2,$J867="Electric"),'AMI Ref (2)'!$M$7,IF(AND($D867=2,$J867="N/A"),0,0))))</f>
        <v>0</v>
      </c>
      <c r="AH867" s="77">
        <f>IF(AND($D867=3,$J867="Oil"),'AMI Ref (2)'!$K$8,IF(AND($D867=3,$J867="Gas"),'AMI Ref (2)'!$L$8,IF(AND($D867=3,$J867="Electric"),'AMI Ref (2)'!$M$8,IF(AND($D867=3,$J867="N/A"),0,0))))</f>
        <v>0</v>
      </c>
      <c r="AI867" s="77">
        <f>IF(AND($D867=4,$J867="Oil"),'AMI Ref (2)'!$K$9,IF(AND($D867=4,$J867="Gas"),'AMI Ref (2)'!$L$9,IF(AND($D867=4,$J867="Electric"),'AMI Ref (2)'!$M$9,IF(AND($D867=4,$J867="N/A"),0,0))))</f>
        <v>0</v>
      </c>
      <c r="AJ867" s="77">
        <f>IF(AND($D867=5,$J867="Oil"),'AMI Ref (2)'!$K$10,IF(AND($D867=5,$J867="Gas"),'AMI Ref (2)'!$L$10,IF(AND($D867=5,$J867="Electric"),'AMI Ref (2)'!$M$10,IF(AND($D867=5,$J867="N/A"),0,0))))</f>
        <v>0</v>
      </c>
      <c r="AK867" s="42"/>
      <c r="AL867" s="77">
        <f>IF(AND($D867=0,$K867="Oil"),'AMI Ref (2)'!$N$5,IF(AND($D867=0,$K867="Gas"),'AMI Ref (2)'!$O$5,IF(AND($D867=0,$K867="Electric"),'AMI Ref (2)'!$P$5,IF(AND($D867=0,$K867="N/A"),0,0))))</f>
        <v>0</v>
      </c>
      <c r="AM867" s="77">
        <f>IF(AND($D867=1,$K867="Oil"),'AMI Ref (2)'!$N$6,IF(AND($D867=1,$K867="Gas"),'AMI Ref (2)'!$O$6,IF(AND($D867=1,$K867="Electric"),'AMI Ref (2)'!$P$6,IF(AND($D867=1,$K867="N/A"),0,0))))</f>
        <v>0</v>
      </c>
      <c r="AN867" s="77">
        <f>IF(AND($D867=2,$K867="Oil"),'AMI Ref (2)'!$N$7,IF(AND($D867=2,$K867="Gas"),'AMI Ref (2)'!$O$7,IF(AND($D867=2,$K867="Electric"),'AMI Ref (2)'!$P$7,IF(AND($D867=2,$K867="N/A"),0,0))))</f>
        <v>0</v>
      </c>
      <c r="AO867" s="77">
        <f>IF(AND($D867=3,$K867="Oil"),'AMI Ref (2)'!$N$8,IF(AND($D867=3,$K867="Gas"),'AMI Ref (2)'!$O$8,IF(AND($D867=3,$K867="Electric"),'AMI Ref (2)'!$P$8,IF(AND($D867=3,$K867="N/A"),0,0))))</f>
        <v>0</v>
      </c>
      <c r="AP867" s="77">
        <f>IF(AND($D867=4,$K867="Oil"),'AMI Ref (2)'!$N$9,IF(AND($D867=4,$K867="Gas"),'AMI Ref (2)'!$O$9,IF(AND($D867=4,$K867="Electric"),'AMI Ref (2)'!$P$9,IF(AND($D867=4,$K867="N/A"),0,0))))</f>
        <v>0</v>
      </c>
      <c r="AQ867" s="77">
        <f>IF(AND($D867=5,$K867="Oil"),'AMI Ref (2)'!$N$10,IF(AND($D867=5,$K867="Gas"),'AMI Ref (2)'!$O$10,IF(AND($D867=5,$K867="Electric"),'AMI Ref (2)'!$P$10,IF(AND($D867=5,$K867="N/A"),0,0))))</f>
        <v>0</v>
      </c>
      <c r="AR867" s="86">
        <f t="shared" si="194"/>
        <v>0</v>
      </c>
      <c r="AS867" s="87" t="e">
        <f t="shared" si="195"/>
        <v>#N/A</v>
      </c>
    </row>
    <row r="868" spans="1:45" x14ac:dyDescent="0.2">
      <c r="A868" s="68">
        <v>866</v>
      </c>
      <c r="B868" s="79">
        <f>Input!E883</f>
        <v>0</v>
      </c>
      <c r="C868" s="79">
        <f>Input!F883</f>
        <v>0</v>
      </c>
      <c r="D868" s="79">
        <f>Input!G883</f>
        <v>0</v>
      </c>
      <c r="E868" s="79">
        <f>Input!H883</f>
        <v>0</v>
      </c>
      <c r="F868" s="80">
        <f>Input!I883</f>
        <v>0</v>
      </c>
      <c r="G868" s="80">
        <f>Input!J883</f>
        <v>0</v>
      </c>
      <c r="H868" s="79">
        <f>Input!K883</f>
        <v>0</v>
      </c>
      <c r="I868" s="79">
        <f>Input!L883</f>
        <v>0</v>
      </c>
      <c r="J868" s="79">
        <f>Input!M883</f>
        <v>0</v>
      </c>
      <c r="K868" s="79">
        <f>Input!N883</f>
        <v>0</v>
      </c>
      <c r="L868" s="79">
        <f>Input!O883</f>
        <v>0</v>
      </c>
      <c r="M868" s="81" t="str">
        <f t="shared" si="186"/>
        <v/>
      </c>
      <c r="N868" s="82">
        <f t="shared" si="187"/>
        <v>0</v>
      </c>
      <c r="O868" s="83">
        <f>Input!C883</f>
        <v>0</v>
      </c>
      <c r="P868" s="83"/>
      <c r="R868" s="11">
        <f t="shared" si="183"/>
        <v>0</v>
      </c>
      <c r="S868" s="15" t="str">
        <f t="shared" si="184"/>
        <v xml:space="preserve"> </v>
      </c>
      <c r="T868" s="15"/>
      <c r="U868" s="12">
        <f t="shared" si="188"/>
        <v>0</v>
      </c>
      <c r="V868" s="12">
        <f t="shared" si="189"/>
        <v>0</v>
      </c>
      <c r="W868" s="12">
        <f t="shared" si="190"/>
        <v>0</v>
      </c>
      <c r="X868" s="12">
        <f t="shared" si="191"/>
        <v>0</v>
      </c>
      <c r="Y868" s="12">
        <f t="shared" si="192"/>
        <v>0</v>
      </c>
      <c r="Z868" s="12">
        <f t="shared" si="193"/>
        <v>0</v>
      </c>
      <c r="AA868" s="12">
        <f t="shared" si="196"/>
        <v>0</v>
      </c>
      <c r="AB868" s="12" t="str">
        <f t="shared" si="185"/>
        <v>00</v>
      </c>
      <c r="AC868" s="85" t="e">
        <f>VLOOKUP(AB868,'AMI Ref (2)'!T:U,2,FALSE)</f>
        <v>#N/A</v>
      </c>
      <c r="AD868" s="86"/>
      <c r="AE868" s="77">
        <f>IF(AND($D868=0,$J868="Oil"),'AMI Ref (2)'!$K$5,IF(AND($D868=0,$J868="Gas"),'AMI Ref (2)'!$L$5,IF(AND($D868=0,$J868="Electric"),'AMI Ref (2)'!$M$5,IF(AND($D868=0,$J868="N/A"),0,0))))</f>
        <v>0</v>
      </c>
      <c r="AF868" s="77">
        <f>IF(AND($D868=1,$J868="Oil"),'AMI Ref (2)'!$K$6,IF(AND($D868=1,$J868="Gas"),'AMI Ref (2)'!$L$6,IF(AND($D868=1,$J868="Electric"),'AMI Ref (2)'!$M$6,IF(AND($D868=1,$J868="N/A"),0,0))))</f>
        <v>0</v>
      </c>
      <c r="AG868" s="77">
        <f>IF(AND($D868=2,$J868="Oil"),'AMI Ref (2)'!$K$7,IF(AND($D868=2,$J868="Gas"),'AMI Ref (2)'!$L$7,IF(AND($D868=2,$J868="Electric"),'AMI Ref (2)'!$M$7,IF(AND($D868=2,$J868="N/A"),0,0))))</f>
        <v>0</v>
      </c>
      <c r="AH868" s="77">
        <f>IF(AND($D868=3,$J868="Oil"),'AMI Ref (2)'!$K$8,IF(AND($D868=3,$J868="Gas"),'AMI Ref (2)'!$L$8,IF(AND($D868=3,$J868="Electric"),'AMI Ref (2)'!$M$8,IF(AND($D868=3,$J868="N/A"),0,0))))</f>
        <v>0</v>
      </c>
      <c r="AI868" s="77">
        <f>IF(AND($D868=4,$J868="Oil"),'AMI Ref (2)'!$K$9,IF(AND($D868=4,$J868="Gas"),'AMI Ref (2)'!$L$9,IF(AND($D868=4,$J868="Electric"),'AMI Ref (2)'!$M$9,IF(AND($D868=4,$J868="N/A"),0,0))))</f>
        <v>0</v>
      </c>
      <c r="AJ868" s="77">
        <f>IF(AND($D868=5,$J868="Oil"),'AMI Ref (2)'!$K$10,IF(AND($D868=5,$J868="Gas"),'AMI Ref (2)'!$L$10,IF(AND($D868=5,$J868="Electric"),'AMI Ref (2)'!$M$10,IF(AND($D868=5,$J868="N/A"),0,0))))</f>
        <v>0</v>
      </c>
      <c r="AK868" s="42"/>
      <c r="AL868" s="77">
        <f>IF(AND($D868=0,$K868="Oil"),'AMI Ref (2)'!$N$5,IF(AND($D868=0,$K868="Gas"),'AMI Ref (2)'!$O$5,IF(AND($D868=0,$K868="Electric"),'AMI Ref (2)'!$P$5,IF(AND($D868=0,$K868="N/A"),0,0))))</f>
        <v>0</v>
      </c>
      <c r="AM868" s="77">
        <f>IF(AND($D868=1,$K868="Oil"),'AMI Ref (2)'!$N$6,IF(AND($D868=1,$K868="Gas"),'AMI Ref (2)'!$O$6,IF(AND($D868=1,$K868="Electric"),'AMI Ref (2)'!$P$6,IF(AND($D868=1,$K868="N/A"),0,0))))</f>
        <v>0</v>
      </c>
      <c r="AN868" s="77">
        <f>IF(AND($D868=2,$K868="Oil"),'AMI Ref (2)'!$N$7,IF(AND($D868=2,$K868="Gas"),'AMI Ref (2)'!$O$7,IF(AND($D868=2,$K868="Electric"),'AMI Ref (2)'!$P$7,IF(AND($D868=2,$K868="N/A"),0,0))))</f>
        <v>0</v>
      </c>
      <c r="AO868" s="77">
        <f>IF(AND($D868=3,$K868="Oil"),'AMI Ref (2)'!$N$8,IF(AND($D868=3,$K868="Gas"),'AMI Ref (2)'!$O$8,IF(AND($D868=3,$K868="Electric"),'AMI Ref (2)'!$P$8,IF(AND($D868=3,$K868="N/A"),0,0))))</f>
        <v>0</v>
      </c>
      <c r="AP868" s="77">
        <f>IF(AND($D868=4,$K868="Oil"),'AMI Ref (2)'!$N$9,IF(AND($D868=4,$K868="Gas"),'AMI Ref (2)'!$O$9,IF(AND($D868=4,$K868="Electric"),'AMI Ref (2)'!$P$9,IF(AND($D868=4,$K868="N/A"),0,0))))</f>
        <v>0</v>
      </c>
      <c r="AQ868" s="77">
        <f>IF(AND($D868=5,$K868="Oil"),'AMI Ref (2)'!$N$10,IF(AND($D868=5,$K868="Gas"),'AMI Ref (2)'!$O$10,IF(AND($D868=5,$K868="Electric"),'AMI Ref (2)'!$P$10,IF(AND($D868=5,$K868="N/A"),0,0))))</f>
        <v>0</v>
      </c>
      <c r="AR868" s="86">
        <f t="shared" si="194"/>
        <v>0</v>
      </c>
      <c r="AS868" s="87" t="e">
        <f t="shared" si="195"/>
        <v>#N/A</v>
      </c>
    </row>
    <row r="869" spans="1:45" x14ac:dyDescent="0.2">
      <c r="A869" s="68">
        <v>867</v>
      </c>
      <c r="B869" s="79">
        <f>Input!E884</f>
        <v>0</v>
      </c>
      <c r="C869" s="79">
        <f>Input!F884</f>
        <v>0</v>
      </c>
      <c r="D869" s="79">
        <f>Input!G884</f>
        <v>0</v>
      </c>
      <c r="E869" s="79">
        <f>Input!H884</f>
        <v>0</v>
      </c>
      <c r="F869" s="80">
        <f>Input!I884</f>
        <v>0</v>
      </c>
      <c r="G869" s="80">
        <f>Input!J884</f>
        <v>0</v>
      </c>
      <c r="H869" s="79">
        <f>Input!K884</f>
        <v>0</v>
      </c>
      <c r="I869" s="79">
        <f>Input!L884</f>
        <v>0</v>
      </c>
      <c r="J869" s="79">
        <f>Input!M884</f>
        <v>0</v>
      </c>
      <c r="K869" s="79">
        <f>Input!N884</f>
        <v>0</v>
      </c>
      <c r="L869" s="79">
        <f>Input!O884</f>
        <v>0</v>
      </c>
      <c r="M869" s="81" t="str">
        <f t="shared" si="186"/>
        <v/>
      </c>
      <c r="N869" s="82">
        <f t="shared" si="187"/>
        <v>0</v>
      </c>
      <c r="O869" s="83">
        <f>Input!C884</f>
        <v>0</v>
      </c>
      <c r="P869" s="83"/>
      <c r="R869" s="11">
        <f t="shared" si="183"/>
        <v>0</v>
      </c>
      <c r="S869" s="15" t="str">
        <f t="shared" si="184"/>
        <v xml:space="preserve"> </v>
      </c>
      <c r="T869" s="15"/>
      <c r="U869" s="12">
        <f t="shared" si="188"/>
        <v>0</v>
      </c>
      <c r="V869" s="12">
        <f t="shared" si="189"/>
        <v>0</v>
      </c>
      <c r="W869" s="12">
        <f t="shared" si="190"/>
        <v>0</v>
      </c>
      <c r="X869" s="12">
        <f t="shared" si="191"/>
        <v>0</v>
      </c>
      <c r="Y869" s="12">
        <f t="shared" si="192"/>
        <v>0</v>
      </c>
      <c r="Z869" s="12">
        <f t="shared" si="193"/>
        <v>0</v>
      </c>
      <c r="AA869" s="12">
        <f t="shared" si="196"/>
        <v>0</v>
      </c>
      <c r="AB869" s="12" t="str">
        <f t="shared" si="185"/>
        <v>00</v>
      </c>
      <c r="AC869" s="85" t="e">
        <f>VLOOKUP(AB869,'AMI Ref (2)'!T:U,2,FALSE)</f>
        <v>#N/A</v>
      </c>
      <c r="AD869" s="86"/>
      <c r="AE869" s="77">
        <f>IF(AND($D869=0,$J869="Oil"),'AMI Ref (2)'!$K$5,IF(AND($D869=0,$J869="Gas"),'AMI Ref (2)'!$L$5,IF(AND($D869=0,$J869="Electric"),'AMI Ref (2)'!$M$5,IF(AND($D869=0,$J869="N/A"),0,0))))</f>
        <v>0</v>
      </c>
      <c r="AF869" s="77">
        <f>IF(AND($D869=1,$J869="Oil"),'AMI Ref (2)'!$K$6,IF(AND($D869=1,$J869="Gas"),'AMI Ref (2)'!$L$6,IF(AND($D869=1,$J869="Electric"),'AMI Ref (2)'!$M$6,IF(AND($D869=1,$J869="N/A"),0,0))))</f>
        <v>0</v>
      </c>
      <c r="AG869" s="77">
        <f>IF(AND($D869=2,$J869="Oil"),'AMI Ref (2)'!$K$7,IF(AND($D869=2,$J869="Gas"),'AMI Ref (2)'!$L$7,IF(AND($D869=2,$J869="Electric"),'AMI Ref (2)'!$M$7,IF(AND($D869=2,$J869="N/A"),0,0))))</f>
        <v>0</v>
      </c>
      <c r="AH869" s="77">
        <f>IF(AND($D869=3,$J869="Oil"),'AMI Ref (2)'!$K$8,IF(AND($D869=3,$J869="Gas"),'AMI Ref (2)'!$L$8,IF(AND($D869=3,$J869="Electric"),'AMI Ref (2)'!$M$8,IF(AND($D869=3,$J869="N/A"),0,0))))</f>
        <v>0</v>
      </c>
      <c r="AI869" s="77">
        <f>IF(AND($D869=4,$J869="Oil"),'AMI Ref (2)'!$K$9,IF(AND($D869=4,$J869="Gas"),'AMI Ref (2)'!$L$9,IF(AND($D869=4,$J869="Electric"),'AMI Ref (2)'!$M$9,IF(AND($D869=4,$J869="N/A"),0,0))))</f>
        <v>0</v>
      </c>
      <c r="AJ869" s="77">
        <f>IF(AND($D869=5,$J869="Oil"),'AMI Ref (2)'!$K$10,IF(AND($D869=5,$J869="Gas"),'AMI Ref (2)'!$L$10,IF(AND($D869=5,$J869="Electric"),'AMI Ref (2)'!$M$10,IF(AND($D869=5,$J869="N/A"),0,0))))</f>
        <v>0</v>
      </c>
      <c r="AK869" s="42"/>
      <c r="AL869" s="77">
        <f>IF(AND($D869=0,$K869="Oil"),'AMI Ref (2)'!$N$5,IF(AND($D869=0,$K869="Gas"),'AMI Ref (2)'!$O$5,IF(AND($D869=0,$K869="Electric"),'AMI Ref (2)'!$P$5,IF(AND($D869=0,$K869="N/A"),0,0))))</f>
        <v>0</v>
      </c>
      <c r="AM869" s="77">
        <f>IF(AND($D869=1,$K869="Oil"),'AMI Ref (2)'!$N$6,IF(AND($D869=1,$K869="Gas"),'AMI Ref (2)'!$O$6,IF(AND($D869=1,$K869="Electric"),'AMI Ref (2)'!$P$6,IF(AND($D869=1,$K869="N/A"),0,0))))</f>
        <v>0</v>
      </c>
      <c r="AN869" s="77">
        <f>IF(AND($D869=2,$K869="Oil"),'AMI Ref (2)'!$N$7,IF(AND($D869=2,$K869="Gas"),'AMI Ref (2)'!$O$7,IF(AND($D869=2,$K869="Electric"),'AMI Ref (2)'!$P$7,IF(AND($D869=2,$K869="N/A"),0,0))))</f>
        <v>0</v>
      </c>
      <c r="AO869" s="77">
        <f>IF(AND($D869=3,$K869="Oil"),'AMI Ref (2)'!$N$8,IF(AND($D869=3,$K869="Gas"),'AMI Ref (2)'!$O$8,IF(AND($D869=3,$K869="Electric"),'AMI Ref (2)'!$P$8,IF(AND($D869=3,$K869="N/A"),0,0))))</f>
        <v>0</v>
      </c>
      <c r="AP869" s="77">
        <f>IF(AND($D869=4,$K869="Oil"),'AMI Ref (2)'!$N$9,IF(AND($D869=4,$K869="Gas"),'AMI Ref (2)'!$O$9,IF(AND($D869=4,$K869="Electric"),'AMI Ref (2)'!$P$9,IF(AND($D869=4,$K869="N/A"),0,0))))</f>
        <v>0</v>
      </c>
      <c r="AQ869" s="77">
        <f>IF(AND($D869=5,$K869="Oil"),'AMI Ref (2)'!$N$10,IF(AND($D869=5,$K869="Gas"),'AMI Ref (2)'!$O$10,IF(AND($D869=5,$K869="Electric"),'AMI Ref (2)'!$P$10,IF(AND($D869=5,$K869="N/A"),0,0))))</f>
        <v>0</v>
      </c>
      <c r="AR869" s="86">
        <f t="shared" si="194"/>
        <v>0</v>
      </c>
      <c r="AS869" s="87" t="e">
        <f t="shared" si="195"/>
        <v>#N/A</v>
      </c>
    </row>
    <row r="870" spans="1:45" x14ac:dyDescent="0.2">
      <c r="A870" s="68">
        <v>868</v>
      </c>
      <c r="B870" s="79">
        <f>Input!E885</f>
        <v>0</v>
      </c>
      <c r="C870" s="79">
        <f>Input!F885</f>
        <v>0</v>
      </c>
      <c r="D870" s="79">
        <f>Input!G885</f>
        <v>0</v>
      </c>
      <c r="E870" s="79">
        <f>Input!H885</f>
        <v>0</v>
      </c>
      <c r="F870" s="80">
        <f>Input!I885</f>
        <v>0</v>
      </c>
      <c r="G870" s="80">
        <f>Input!J885</f>
        <v>0</v>
      </c>
      <c r="H870" s="79">
        <f>Input!K885</f>
        <v>0</v>
      </c>
      <c r="I870" s="79">
        <f>Input!L885</f>
        <v>0</v>
      </c>
      <c r="J870" s="79">
        <f>Input!M885</f>
        <v>0</v>
      </c>
      <c r="K870" s="79">
        <f>Input!N885</f>
        <v>0</v>
      </c>
      <c r="L870" s="79">
        <f>Input!O885</f>
        <v>0</v>
      </c>
      <c r="M870" s="81" t="str">
        <f t="shared" si="186"/>
        <v/>
      </c>
      <c r="N870" s="82">
        <f t="shared" si="187"/>
        <v>0</v>
      </c>
      <c r="O870" s="83">
        <f>Input!C885</f>
        <v>0</v>
      </c>
      <c r="P870" s="83"/>
      <c r="R870" s="11">
        <f t="shared" si="183"/>
        <v>0</v>
      </c>
      <c r="S870" s="15" t="str">
        <f t="shared" si="184"/>
        <v xml:space="preserve"> </v>
      </c>
      <c r="T870" s="15"/>
      <c r="U870" s="12">
        <f t="shared" si="188"/>
        <v>0</v>
      </c>
      <c r="V870" s="12">
        <f t="shared" si="189"/>
        <v>0</v>
      </c>
      <c r="W870" s="12">
        <f t="shared" si="190"/>
        <v>0</v>
      </c>
      <c r="X870" s="12">
        <f t="shared" si="191"/>
        <v>0</v>
      </c>
      <c r="Y870" s="12">
        <f t="shared" si="192"/>
        <v>0</v>
      </c>
      <c r="Z870" s="12">
        <f t="shared" si="193"/>
        <v>0</v>
      </c>
      <c r="AA870" s="12">
        <f t="shared" si="196"/>
        <v>0</v>
      </c>
      <c r="AB870" s="12" t="str">
        <f t="shared" si="185"/>
        <v>00</v>
      </c>
      <c r="AC870" s="85" t="e">
        <f>VLOOKUP(AB870,'AMI Ref (2)'!T:U,2,FALSE)</f>
        <v>#N/A</v>
      </c>
      <c r="AD870" s="86"/>
      <c r="AE870" s="77">
        <f>IF(AND($D870=0,$J870="Oil"),'AMI Ref (2)'!$K$5,IF(AND($D870=0,$J870="Gas"),'AMI Ref (2)'!$L$5,IF(AND($D870=0,$J870="Electric"),'AMI Ref (2)'!$M$5,IF(AND($D870=0,$J870="N/A"),0,0))))</f>
        <v>0</v>
      </c>
      <c r="AF870" s="77">
        <f>IF(AND($D870=1,$J870="Oil"),'AMI Ref (2)'!$K$6,IF(AND($D870=1,$J870="Gas"),'AMI Ref (2)'!$L$6,IF(AND($D870=1,$J870="Electric"),'AMI Ref (2)'!$M$6,IF(AND($D870=1,$J870="N/A"),0,0))))</f>
        <v>0</v>
      </c>
      <c r="AG870" s="77">
        <f>IF(AND($D870=2,$J870="Oil"),'AMI Ref (2)'!$K$7,IF(AND($D870=2,$J870="Gas"),'AMI Ref (2)'!$L$7,IF(AND($D870=2,$J870="Electric"),'AMI Ref (2)'!$M$7,IF(AND($D870=2,$J870="N/A"),0,0))))</f>
        <v>0</v>
      </c>
      <c r="AH870" s="77">
        <f>IF(AND($D870=3,$J870="Oil"),'AMI Ref (2)'!$K$8,IF(AND($D870=3,$J870="Gas"),'AMI Ref (2)'!$L$8,IF(AND($D870=3,$J870="Electric"),'AMI Ref (2)'!$M$8,IF(AND($D870=3,$J870="N/A"),0,0))))</f>
        <v>0</v>
      </c>
      <c r="AI870" s="77">
        <f>IF(AND($D870=4,$J870="Oil"),'AMI Ref (2)'!$K$9,IF(AND($D870=4,$J870="Gas"),'AMI Ref (2)'!$L$9,IF(AND($D870=4,$J870="Electric"),'AMI Ref (2)'!$M$9,IF(AND($D870=4,$J870="N/A"),0,0))))</f>
        <v>0</v>
      </c>
      <c r="AJ870" s="77">
        <f>IF(AND($D870=5,$J870="Oil"),'AMI Ref (2)'!$K$10,IF(AND($D870=5,$J870="Gas"),'AMI Ref (2)'!$L$10,IF(AND($D870=5,$J870="Electric"),'AMI Ref (2)'!$M$10,IF(AND($D870=5,$J870="N/A"),0,0))))</f>
        <v>0</v>
      </c>
      <c r="AK870" s="42"/>
      <c r="AL870" s="77">
        <f>IF(AND($D870=0,$K870="Oil"),'AMI Ref (2)'!$N$5,IF(AND($D870=0,$K870="Gas"),'AMI Ref (2)'!$O$5,IF(AND($D870=0,$K870="Electric"),'AMI Ref (2)'!$P$5,IF(AND($D870=0,$K870="N/A"),0,0))))</f>
        <v>0</v>
      </c>
      <c r="AM870" s="77">
        <f>IF(AND($D870=1,$K870="Oil"),'AMI Ref (2)'!$N$6,IF(AND($D870=1,$K870="Gas"),'AMI Ref (2)'!$O$6,IF(AND($D870=1,$K870="Electric"),'AMI Ref (2)'!$P$6,IF(AND($D870=1,$K870="N/A"),0,0))))</f>
        <v>0</v>
      </c>
      <c r="AN870" s="77">
        <f>IF(AND($D870=2,$K870="Oil"),'AMI Ref (2)'!$N$7,IF(AND($D870=2,$K870="Gas"),'AMI Ref (2)'!$O$7,IF(AND($D870=2,$K870="Electric"),'AMI Ref (2)'!$P$7,IF(AND($D870=2,$K870="N/A"),0,0))))</f>
        <v>0</v>
      </c>
      <c r="AO870" s="77">
        <f>IF(AND($D870=3,$K870="Oil"),'AMI Ref (2)'!$N$8,IF(AND($D870=3,$K870="Gas"),'AMI Ref (2)'!$O$8,IF(AND($D870=3,$K870="Electric"),'AMI Ref (2)'!$P$8,IF(AND($D870=3,$K870="N/A"),0,0))))</f>
        <v>0</v>
      </c>
      <c r="AP870" s="77">
        <f>IF(AND($D870=4,$K870="Oil"),'AMI Ref (2)'!$N$9,IF(AND($D870=4,$K870="Gas"),'AMI Ref (2)'!$O$9,IF(AND($D870=4,$K870="Electric"),'AMI Ref (2)'!$P$9,IF(AND($D870=4,$K870="N/A"),0,0))))</f>
        <v>0</v>
      </c>
      <c r="AQ870" s="77">
        <f>IF(AND($D870=5,$K870="Oil"),'AMI Ref (2)'!$N$10,IF(AND($D870=5,$K870="Gas"),'AMI Ref (2)'!$O$10,IF(AND($D870=5,$K870="Electric"),'AMI Ref (2)'!$P$10,IF(AND($D870=5,$K870="N/A"),0,0))))</f>
        <v>0</v>
      </c>
      <c r="AR870" s="86">
        <f t="shared" si="194"/>
        <v>0</v>
      </c>
      <c r="AS870" s="87" t="e">
        <f t="shared" si="195"/>
        <v>#N/A</v>
      </c>
    </row>
    <row r="871" spans="1:45" x14ac:dyDescent="0.2">
      <c r="A871" s="68">
        <v>869</v>
      </c>
      <c r="B871" s="79">
        <f>Input!E886</f>
        <v>0</v>
      </c>
      <c r="C871" s="79">
        <f>Input!F886</f>
        <v>0</v>
      </c>
      <c r="D871" s="79">
        <f>Input!G886</f>
        <v>0</v>
      </c>
      <c r="E871" s="79">
        <f>Input!H886</f>
        <v>0</v>
      </c>
      <c r="F871" s="80">
        <f>Input!I886</f>
        <v>0</v>
      </c>
      <c r="G871" s="80">
        <f>Input!J886</f>
        <v>0</v>
      </c>
      <c r="H871" s="79">
        <f>Input!K886</f>
        <v>0</v>
      </c>
      <c r="I871" s="79">
        <f>Input!L886</f>
        <v>0</v>
      </c>
      <c r="J871" s="79">
        <f>Input!M886</f>
        <v>0</v>
      </c>
      <c r="K871" s="79">
        <f>Input!N886</f>
        <v>0</v>
      </c>
      <c r="L871" s="79">
        <f>Input!O886</f>
        <v>0</v>
      </c>
      <c r="M871" s="81" t="str">
        <f t="shared" si="186"/>
        <v/>
      </c>
      <c r="N871" s="82">
        <f t="shared" si="187"/>
        <v>0</v>
      </c>
      <c r="O871" s="83">
        <f>Input!C886</f>
        <v>0</v>
      </c>
      <c r="P871" s="83"/>
      <c r="R871" s="11">
        <f t="shared" si="183"/>
        <v>0</v>
      </c>
      <c r="S871" s="15" t="str">
        <f t="shared" si="184"/>
        <v xml:space="preserve"> </v>
      </c>
      <c r="T871" s="15"/>
      <c r="U871" s="12">
        <f t="shared" si="188"/>
        <v>0</v>
      </c>
      <c r="V871" s="12">
        <f t="shared" si="189"/>
        <v>0</v>
      </c>
      <c r="W871" s="12">
        <f t="shared" si="190"/>
        <v>0</v>
      </c>
      <c r="X871" s="12">
        <f t="shared" si="191"/>
        <v>0</v>
      </c>
      <c r="Y871" s="12">
        <f t="shared" si="192"/>
        <v>0</v>
      </c>
      <c r="Z871" s="12">
        <f t="shared" si="193"/>
        <v>0</v>
      </c>
      <c r="AA871" s="12">
        <f t="shared" si="196"/>
        <v>0</v>
      </c>
      <c r="AB871" s="12" t="str">
        <f t="shared" si="185"/>
        <v>00</v>
      </c>
      <c r="AC871" s="85" t="e">
        <f>VLOOKUP(AB871,'AMI Ref (2)'!T:U,2,FALSE)</f>
        <v>#N/A</v>
      </c>
      <c r="AD871" s="86"/>
      <c r="AE871" s="77">
        <f>IF(AND($D871=0,$J871="Oil"),'AMI Ref (2)'!$K$5,IF(AND($D871=0,$J871="Gas"),'AMI Ref (2)'!$L$5,IF(AND($D871=0,$J871="Electric"),'AMI Ref (2)'!$M$5,IF(AND($D871=0,$J871="N/A"),0,0))))</f>
        <v>0</v>
      </c>
      <c r="AF871" s="77">
        <f>IF(AND($D871=1,$J871="Oil"),'AMI Ref (2)'!$K$6,IF(AND($D871=1,$J871="Gas"),'AMI Ref (2)'!$L$6,IF(AND($D871=1,$J871="Electric"),'AMI Ref (2)'!$M$6,IF(AND($D871=1,$J871="N/A"),0,0))))</f>
        <v>0</v>
      </c>
      <c r="AG871" s="77">
        <f>IF(AND($D871=2,$J871="Oil"),'AMI Ref (2)'!$K$7,IF(AND($D871=2,$J871="Gas"),'AMI Ref (2)'!$L$7,IF(AND($D871=2,$J871="Electric"),'AMI Ref (2)'!$M$7,IF(AND($D871=2,$J871="N/A"),0,0))))</f>
        <v>0</v>
      </c>
      <c r="AH871" s="77">
        <f>IF(AND($D871=3,$J871="Oil"),'AMI Ref (2)'!$K$8,IF(AND($D871=3,$J871="Gas"),'AMI Ref (2)'!$L$8,IF(AND($D871=3,$J871="Electric"),'AMI Ref (2)'!$M$8,IF(AND($D871=3,$J871="N/A"),0,0))))</f>
        <v>0</v>
      </c>
      <c r="AI871" s="77">
        <f>IF(AND($D871=4,$J871="Oil"),'AMI Ref (2)'!$K$9,IF(AND($D871=4,$J871="Gas"),'AMI Ref (2)'!$L$9,IF(AND($D871=4,$J871="Electric"),'AMI Ref (2)'!$M$9,IF(AND($D871=4,$J871="N/A"),0,0))))</f>
        <v>0</v>
      </c>
      <c r="AJ871" s="77">
        <f>IF(AND($D871=5,$J871="Oil"),'AMI Ref (2)'!$K$10,IF(AND($D871=5,$J871="Gas"),'AMI Ref (2)'!$L$10,IF(AND($D871=5,$J871="Electric"),'AMI Ref (2)'!$M$10,IF(AND($D871=5,$J871="N/A"),0,0))))</f>
        <v>0</v>
      </c>
      <c r="AK871" s="42"/>
      <c r="AL871" s="77">
        <f>IF(AND($D871=0,$K871="Oil"),'AMI Ref (2)'!$N$5,IF(AND($D871=0,$K871="Gas"),'AMI Ref (2)'!$O$5,IF(AND($D871=0,$K871="Electric"),'AMI Ref (2)'!$P$5,IF(AND($D871=0,$K871="N/A"),0,0))))</f>
        <v>0</v>
      </c>
      <c r="AM871" s="77">
        <f>IF(AND($D871=1,$K871="Oil"),'AMI Ref (2)'!$N$6,IF(AND($D871=1,$K871="Gas"),'AMI Ref (2)'!$O$6,IF(AND($D871=1,$K871="Electric"),'AMI Ref (2)'!$P$6,IF(AND($D871=1,$K871="N/A"),0,0))))</f>
        <v>0</v>
      </c>
      <c r="AN871" s="77">
        <f>IF(AND($D871=2,$K871="Oil"),'AMI Ref (2)'!$N$7,IF(AND($D871=2,$K871="Gas"),'AMI Ref (2)'!$O$7,IF(AND($D871=2,$K871="Electric"),'AMI Ref (2)'!$P$7,IF(AND($D871=2,$K871="N/A"),0,0))))</f>
        <v>0</v>
      </c>
      <c r="AO871" s="77">
        <f>IF(AND($D871=3,$K871="Oil"),'AMI Ref (2)'!$N$8,IF(AND($D871=3,$K871="Gas"),'AMI Ref (2)'!$O$8,IF(AND($D871=3,$K871="Electric"),'AMI Ref (2)'!$P$8,IF(AND($D871=3,$K871="N/A"),0,0))))</f>
        <v>0</v>
      </c>
      <c r="AP871" s="77">
        <f>IF(AND($D871=4,$K871="Oil"),'AMI Ref (2)'!$N$9,IF(AND($D871=4,$K871="Gas"),'AMI Ref (2)'!$O$9,IF(AND($D871=4,$K871="Electric"),'AMI Ref (2)'!$P$9,IF(AND($D871=4,$K871="N/A"),0,0))))</f>
        <v>0</v>
      </c>
      <c r="AQ871" s="77">
        <f>IF(AND($D871=5,$K871="Oil"),'AMI Ref (2)'!$N$10,IF(AND($D871=5,$K871="Gas"),'AMI Ref (2)'!$O$10,IF(AND($D871=5,$K871="Electric"),'AMI Ref (2)'!$P$10,IF(AND($D871=5,$K871="N/A"),0,0))))</f>
        <v>0</v>
      </c>
      <c r="AR871" s="86">
        <f t="shared" si="194"/>
        <v>0</v>
      </c>
      <c r="AS871" s="87" t="e">
        <f t="shared" si="195"/>
        <v>#N/A</v>
      </c>
    </row>
    <row r="872" spans="1:45" x14ac:dyDescent="0.2">
      <c r="A872" s="68">
        <v>870</v>
      </c>
      <c r="B872" s="79">
        <f>Input!E887</f>
        <v>0</v>
      </c>
      <c r="C872" s="79">
        <f>Input!F887</f>
        <v>0</v>
      </c>
      <c r="D872" s="79">
        <f>Input!G887</f>
        <v>0</v>
      </c>
      <c r="E872" s="79">
        <f>Input!H887</f>
        <v>0</v>
      </c>
      <c r="F872" s="80">
        <f>Input!I887</f>
        <v>0</v>
      </c>
      <c r="G872" s="80">
        <f>Input!J887</f>
        <v>0</v>
      </c>
      <c r="H872" s="79">
        <f>Input!K887</f>
        <v>0</v>
      </c>
      <c r="I872" s="79">
        <f>Input!L887</f>
        <v>0</v>
      </c>
      <c r="J872" s="79">
        <f>Input!M887</f>
        <v>0</v>
      </c>
      <c r="K872" s="79">
        <f>Input!N887</f>
        <v>0</v>
      </c>
      <c r="L872" s="79">
        <f>Input!O887</f>
        <v>0</v>
      </c>
      <c r="M872" s="81" t="str">
        <f t="shared" si="186"/>
        <v/>
      </c>
      <c r="N872" s="82">
        <f t="shared" si="187"/>
        <v>0</v>
      </c>
      <c r="O872" s="83">
        <f>Input!C887</f>
        <v>0</v>
      </c>
      <c r="P872" s="83"/>
      <c r="R872" s="11">
        <f t="shared" si="183"/>
        <v>0</v>
      </c>
      <c r="S872" s="15" t="str">
        <f t="shared" si="184"/>
        <v xml:space="preserve"> </v>
      </c>
      <c r="T872" s="15"/>
      <c r="U872" s="12">
        <f t="shared" si="188"/>
        <v>0</v>
      </c>
      <c r="V872" s="12">
        <f t="shared" si="189"/>
        <v>0</v>
      </c>
      <c r="W872" s="12">
        <f t="shared" si="190"/>
        <v>0</v>
      </c>
      <c r="X872" s="12">
        <f t="shared" si="191"/>
        <v>0</v>
      </c>
      <c r="Y872" s="12">
        <f t="shared" si="192"/>
        <v>0</v>
      </c>
      <c r="Z872" s="12">
        <f t="shared" si="193"/>
        <v>0</v>
      </c>
      <c r="AA872" s="12">
        <f t="shared" si="196"/>
        <v>0</v>
      </c>
      <c r="AB872" s="12" t="str">
        <f t="shared" si="185"/>
        <v>00</v>
      </c>
      <c r="AC872" s="85" t="e">
        <f>VLOOKUP(AB872,'AMI Ref (2)'!T:U,2,FALSE)</f>
        <v>#N/A</v>
      </c>
      <c r="AD872" s="86"/>
      <c r="AE872" s="77">
        <f>IF(AND($D872=0,$J872="Oil"),'AMI Ref (2)'!$K$5,IF(AND($D872=0,$J872="Gas"),'AMI Ref (2)'!$L$5,IF(AND($D872=0,$J872="Electric"),'AMI Ref (2)'!$M$5,IF(AND($D872=0,$J872="N/A"),0,0))))</f>
        <v>0</v>
      </c>
      <c r="AF872" s="77">
        <f>IF(AND($D872=1,$J872="Oil"),'AMI Ref (2)'!$K$6,IF(AND($D872=1,$J872="Gas"),'AMI Ref (2)'!$L$6,IF(AND($D872=1,$J872="Electric"),'AMI Ref (2)'!$M$6,IF(AND($D872=1,$J872="N/A"),0,0))))</f>
        <v>0</v>
      </c>
      <c r="AG872" s="77">
        <f>IF(AND($D872=2,$J872="Oil"),'AMI Ref (2)'!$K$7,IF(AND($D872=2,$J872="Gas"),'AMI Ref (2)'!$L$7,IF(AND($D872=2,$J872="Electric"),'AMI Ref (2)'!$M$7,IF(AND($D872=2,$J872="N/A"),0,0))))</f>
        <v>0</v>
      </c>
      <c r="AH872" s="77">
        <f>IF(AND($D872=3,$J872="Oil"),'AMI Ref (2)'!$K$8,IF(AND($D872=3,$J872="Gas"),'AMI Ref (2)'!$L$8,IF(AND($D872=3,$J872="Electric"),'AMI Ref (2)'!$M$8,IF(AND($D872=3,$J872="N/A"),0,0))))</f>
        <v>0</v>
      </c>
      <c r="AI872" s="77">
        <f>IF(AND($D872=4,$J872="Oil"),'AMI Ref (2)'!$K$9,IF(AND($D872=4,$J872="Gas"),'AMI Ref (2)'!$L$9,IF(AND($D872=4,$J872="Electric"),'AMI Ref (2)'!$M$9,IF(AND($D872=4,$J872="N/A"),0,0))))</f>
        <v>0</v>
      </c>
      <c r="AJ872" s="77">
        <f>IF(AND($D872=5,$J872="Oil"),'AMI Ref (2)'!$K$10,IF(AND($D872=5,$J872="Gas"),'AMI Ref (2)'!$L$10,IF(AND($D872=5,$J872="Electric"),'AMI Ref (2)'!$M$10,IF(AND($D872=5,$J872="N/A"),0,0))))</f>
        <v>0</v>
      </c>
      <c r="AK872" s="42"/>
      <c r="AL872" s="77">
        <f>IF(AND($D872=0,$K872="Oil"),'AMI Ref (2)'!$N$5,IF(AND($D872=0,$K872="Gas"),'AMI Ref (2)'!$O$5,IF(AND($D872=0,$K872="Electric"),'AMI Ref (2)'!$P$5,IF(AND($D872=0,$K872="N/A"),0,0))))</f>
        <v>0</v>
      </c>
      <c r="AM872" s="77">
        <f>IF(AND($D872=1,$K872="Oil"),'AMI Ref (2)'!$N$6,IF(AND($D872=1,$K872="Gas"),'AMI Ref (2)'!$O$6,IF(AND($D872=1,$K872="Electric"),'AMI Ref (2)'!$P$6,IF(AND($D872=1,$K872="N/A"),0,0))))</f>
        <v>0</v>
      </c>
      <c r="AN872" s="77">
        <f>IF(AND($D872=2,$K872="Oil"),'AMI Ref (2)'!$N$7,IF(AND($D872=2,$K872="Gas"),'AMI Ref (2)'!$O$7,IF(AND($D872=2,$K872="Electric"),'AMI Ref (2)'!$P$7,IF(AND($D872=2,$K872="N/A"),0,0))))</f>
        <v>0</v>
      </c>
      <c r="AO872" s="77">
        <f>IF(AND($D872=3,$K872="Oil"),'AMI Ref (2)'!$N$8,IF(AND($D872=3,$K872="Gas"),'AMI Ref (2)'!$O$8,IF(AND($D872=3,$K872="Electric"),'AMI Ref (2)'!$P$8,IF(AND($D872=3,$K872="N/A"),0,0))))</f>
        <v>0</v>
      </c>
      <c r="AP872" s="77">
        <f>IF(AND($D872=4,$K872="Oil"),'AMI Ref (2)'!$N$9,IF(AND($D872=4,$K872="Gas"),'AMI Ref (2)'!$O$9,IF(AND($D872=4,$K872="Electric"),'AMI Ref (2)'!$P$9,IF(AND($D872=4,$K872="N/A"),0,0))))</f>
        <v>0</v>
      </c>
      <c r="AQ872" s="77">
        <f>IF(AND($D872=5,$K872="Oil"),'AMI Ref (2)'!$N$10,IF(AND($D872=5,$K872="Gas"),'AMI Ref (2)'!$O$10,IF(AND($D872=5,$K872="Electric"),'AMI Ref (2)'!$P$10,IF(AND($D872=5,$K872="N/A"),0,0))))</f>
        <v>0</v>
      </c>
      <c r="AR872" s="86">
        <f t="shared" si="194"/>
        <v>0</v>
      </c>
      <c r="AS872" s="87" t="e">
        <f t="shared" si="195"/>
        <v>#N/A</v>
      </c>
    </row>
    <row r="873" spans="1:45" x14ac:dyDescent="0.2">
      <c r="A873" s="68">
        <v>871</v>
      </c>
      <c r="B873" s="79">
        <f>Input!E888</f>
        <v>0</v>
      </c>
      <c r="C873" s="79">
        <f>Input!F888</f>
        <v>0</v>
      </c>
      <c r="D873" s="79">
        <f>Input!G888</f>
        <v>0</v>
      </c>
      <c r="E873" s="79">
        <f>Input!H888</f>
        <v>0</v>
      </c>
      <c r="F873" s="80">
        <f>Input!I888</f>
        <v>0</v>
      </c>
      <c r="G873" s="80">
        <f>Input!J888</f>
        <v>0</v>
      </c>
      <c r="H873" s="79">
        <f>Input!K888</f>
        <v>0</v>
      </c>
      <c r="I873" s="79">
        <f>Input!L888</f>
        <v>0</v>
      </c>
      <c r="J873" s="79">
        <f>Input!M888</f>
        <v>0</v>
      </c>
      <c r="K873" s="79">
        <f>Input!N888</f>
        <v>0</v>
      </c>
      <c r="L873" s="79">
        <f>Input!O888</f>
        <v>0</v>
      </c>
      <c r="M873" s="81" t="str">
        <f t="shared" si="186"/>
        <v/>
      </c>
      <c r="N873" s="82">
        <f t="shared" si="187"/>
        <v>0</v>
      </c>
      <c r="O873" s="83">
        <f>Input!C888</f>
        <v>0</v>
      </c>
      <c r="P873" s="83"/>
      <c r="R873" s="11">
        <f t="shared" si="183"/>
        <v>0</v>
      </c>
      <c r="S873" s="15" t="str">
        <f t="shared" si="184"/>
        <v xml:space="preserve"> </v>
      </c>
      <c r="T873" s="15"/>
      <c r="U873" s="12">
        <f t="shared" si="188"/>
        <v>0</v>
      </c>
      <c r="V873" s="12">
        <f t="shared" si="189"/>
        <v>0</v>
      </c>
      <c r="W873" s="12">
        <f t="shared" si="190"/>
        <v>0</v>
      </c>
      <c r="X873" s="12">
        <f t="shared" si="191"/>
        <v>0</v>
      </c>
      <c r="Y873" s="12">
        <f t="shared" si="192"/>
        <v>0</v>
      </c>
      <c r="Z873" s="12">
        <f t="shared" si="193"/>
        <v>0</v>
      </c>
      <c r="AA873" s="12">
        <f t="shared" si="196"/>
        <v>0</v>
      </c>
      <c r="AB873" s="12" t="str">
        <f t="shared" si="185"/>
        <v>00</v>
      </c>
      <c r="AC873" s="85" t="e">
        <f>VLOOKUP(AB873,'AMI Ref (2)'!T:U,2,FALSE)</f>
        <v>#N/A</v>
      </c>
      <c r="AD873" s="86"/>
      <c r="AE873" s="77">
        <f>IF(AND($D873=0,$J873="Oil"),'AMI Ref (2)'!$K$5,IF(AND($D873=0,$J873="Gas"),'AMI Ref (2)'!$L$5,IF(AND($D873=0,$J873="Electric"),'AMI Ref (2)'!$M$5,IF(AND($D873=0,$J873="N/A"),0,0))))</f>
        <v>0</v>
      </c>
      <c r="AF873" s="77">
        <f>IF(AND($D873=1,$J873="Oil"),'AMI Ref (2)'!$K$6,IF(AND($D873=1,$J873="Gas"),'AMI Ref (2)'!$L$6,IF(AND($D873=1,$J873="Electric"),'AMI Ref (2)'!$M$6,IF(AND($D873=1,$J873="N/A"),0,0))))</f>
        <v>0</v>
      </c>
      <c r="AG873" s="77">
        <f>IF(AND($D873=2,$J873="Oil"),'AMI Ref (2)'!$K$7,IF(AND($D873=2,$J873="Gas"),'AMI Ref (2)'!$L$7,IF(AND($D873=2,$J873="Electric"),'AMI Ref (2)'!$M$7,IF(AND($D873=2,$J873="N/A"),0,0))))</f>
        <v>0</v>
      </c>
      <c r="AH873" s="77">
        <f>IF(AND($D873=3,$J873="Oil"),'AMI Ref (2)'!$K$8,IF(AND($D873=3,$J873="Gas"),'AMI Ref (2)'!$L$8,IF(AND($D873=3,$J873="Electric"),'AMI Ref (2)'!$M$8,IF(AND($D873=3,$J873="N/A"),0,0))))</f>
        <v>0</v>
      </c>
      <c r="AI873" s="77">
        <f>IF(AND($D873=4,$J873="Oil"),'AMI Ref (2)'!$K$9,IF(AND($D873=4,$J873="Gas"),'AMI Ref (2)'!$L$9,IF(AND($D873=4,$J873="Electric"),'AMI Ref (2)'!$M$9,IF(AND($D873=4,$J873="N/A"),0,0))))</f>
        <v>0</v>
      </c>
      <c r="AJ873" s="77">
        <f>IF(AND($D873=5,$J873="Oil"),'AMI Ref (2)'!$K$10,IF(AND($D873=5,$J873="Gas"),'AMI Ref (2)'!$L$10,IF(AND($D873=5,$J873="Electric"),'AMI Ref (2)'!$M$10,IF(AND($D873=5,$J873="N/A"),0,0))))</f>
        <v>0</v>
      </c>
      <c r="AK873" s="42"/>
      <c r="AL873" s="77">
        <f>IF(AND($D873=0,$K873="Oil"),'AMI Ref (2)'!$N$5,IF(AND($D873=0,$K873="Gas"),'AMI Ref (2)'!$O$5,IF(AND($D873=0,$K873="Electric"),'AMI Ref (2)'!$P$5,IF(AND($D873=0,$K873="N/A"),0,0))))</f>
        <v>0</v>
      </c>
      <c r="AM873" s="77">
        <f>IF(AND($D873=1,$K873="Oil"),'AMI Ref (2)'!$N$6,IF(AND($D873=1,$K873="Gas"),'AMI Ref (2)'!$O$6,IF(AND($D873=1,$K873="Electric"),'AMI Ref (2)'!$P$6,IF(AND($D873=1,$K873="N/A"),0,0))))</f>
        <v>0</v>
      </c>
      <c r="AN873" s="77">
        <f>IF(AND($D873=2,$K873="Oil"),'AMI Ref (2)'!$N$7,IF(AND($D873=2,$K873="Gas"),'AMI Ref (2)'!$O$7,IF(AND($D873=2,$K873="Electric"),'AMI Ref (2)'!$P$7,IF(AND($D873=2,$K873="N/A"),0,0))))</f>
        <v>0</v>
      </c>
      <c r="AO873" s="77">
        <f>IF(AND($D873=3,$K873="Oil"),'AMI Ref (2)'!$N$8,IF(AND($D873=3,$K873="Gas"),'AMI Ref (2)'!$O$8,IF(AND($D873=3,$K873="Electric"),'AMI Ref (2)'!$P$8,IF(AND($D873=3,$K873="N/A"),0,0))))</f>
        <v>0</v>
      </c>
      <c r="AP873" s="77">
        <f>IF(AND($D873=4,$K873="Oil"),'AMI Ref (2)'!$N$9,IF(AND($D873=4,$K873="Gas"),'AMI Ref (2)'!$O$9,IF(AND($D873=4,$K873="Electric"),'AMI Ref (2)'!$P$9,IF(AND($D873=4,$K873="N/A"),0,0))))</f>
        <v>0</v>
      </c>
      <c r="AQ873" s="77">
        <f>IF(AND($D873=5,$K873="Oil"),'AMI Ref (2)'!$N$10,IF(AND($D873=5,$K873="Gas"),'AMI Ref (2)'!$O$10,IF(AND($D873=5,$K873="Electric"),'AMI Ref (2)'!$P$10,IF(AND($D873=5,$K873="N/A"),0,0))))</f>
        <v>0</v>
      </c>
      <c r="AR873" s="86">
        <f t="shared" si="194"/>
        <v>0</v>
      </c>
      <c r="AS873" s="87" t="e">
        <f t="shared" si="195"/>
        <v>#N/A</v>
      </c>
    </row>
    <row r="874" spans="1:45" x14ac:dyDescent="0.2">
      <c r="A874" s="68">
        <v>872</v>
      </c>
      <c r="B874" s="79">
        <f>Input!E889</f>
        <v>0</v>
      </c>
      <c r="C874" s="79">
        <f>Input!F889</f>
        <v>0</v>
      </c>
      <c r="D874" s="79">
        <f>Input!G889</f>
        <v>0</v>
      </c>
      <c r="E874" s="79">
        <f>Input!H889</f>
        <v>0</v>
      </c>
      <c r="F874" s="80">
        <f>Input!I889</f>
        <v>0</v>
      </c>
      <c r="G874" s="80">
        <f>Input!J889</f>
        <v>0</v>
      </c>
      <c r="H874" s="79">
        <f>Input!K889</f>
        <v>0</v>
      </c>
      <c r="I874" s="79">
        <f>Input!L889</f>
        <v>0</v>
      </c>
      <c r="J874" s="79">
        <f>Input!M889</f>
        <v>0</v>
      </c>
      <c r="K874" s="79">
        <f>Input!N889</f>
        <v>0</v>
      </c>
      <c r="L874" s="79">
        <f>Input!O889</f>
        <v>0</v>
      </c>
      <c r="M874" s="81" t="str">
        <f t="shared" si="186"/>
        <v/>
      </c>
      <c r="N874" s="82">
        <f t="shared" si="187"/>
        <v>0</v>
      </c>
      <c r="O874" s="83">
        <f>Input!C889</f>
        <v>0</v>
      </c>
      <c r="P874" s="83"/>
      <c r="R874" s="11">
        <f t="shared" si="183"/>
        <v>0</v>
      </c>
      <c r="S874" s="15" t="str">
        <f t="shared" si="184"/>
        <v xml:space="preserve"> </v>
      </c>
      <c r="T874" s="15"/>
      <c r="U874" s="12">
        <f t="shared" si="188"/>
        <v>0</v>
      </c>
      <c r="V874" s="12">
        <f t="shared" si="189"/>
        <v>0</v>
      </c>
      <c r="W874" s="12">
        <f t="shared" si="190"/>
        <v>0</v>
      </c>
      <c r="X874" s="12">
        <f t="shared" si="191"/>
        <v>0</v>
      </c>
      <c r="Y874" s="12">
        <f t="shared" si="192"/>
        <v>0</v>
      </c>
      <c r="Z874" s="12">
        <f t="shared" si="193"/>
        <v>0</v>
      </c>
      <c r="AA874" s="12">
        <f t="shared" si="196"/>
        <v>0</v>
      </c>
      <c r="AB874" s="12" t="str">
        <f t="shared" si="185"/>
        <v>00</v>
      </c>
      <c r="AC874" s="85" t="e">
        <f>VLOOKUP(AB874,'AMI Ref (2)'!T:U,2,FALSE)</f>
        <v>#N/A</v>
      </c>
      <c r="AD874" s="86"/>
      <c r="AE874" s="77">
        <f>IF(AND($D874=0,$J874="Oil"),'AMI Ref (2)'!$K$5,IF(AND($D874=0,$J874="Gas"),'AMI Ref (2)'!$L$5,IF(AND($D874=0,$J874="Electric"),'AMI Ref (2)'!$M$5,IF(AND($D874=0,$J874="N/A"),0,0))))</f>
        <v>0</v>
      </c>
      <c r="AF874" s="77">
        <f>IF(AND($D874=1,$J874="Oil"),'AMI Ref (2)'!$K$6,IF(AND($D874=1,$J874="Gas"),'AMI Ref (2)'!$L$6,IF(AND($D874=1,$J874="Electric"),'AMI Ref (2)'!$M$6,IF(AND($D874=1,$J874="N/A"),0,0))))</f>
        <v>0</v>
      </c>
      <c r="AG874" s="77">
        <f>IF(AND($D874=2,$J874="Oil"),'AMI Ref (2)'!$K$7,IF(AND($D874=2,$J874="Gas"),'AMI Ref (2)'!$L$7,IF(AND($D874=2,$J874="Electric"),'AMI Ref (2)'!$M$7,IF(AND($D874=2,$J874="N/A"),0,0))))</f>
        <v>0</v>
      </c>
      <c r="AH874" s="77">
        <f>IF(AND($D874=3,$J874="Oil"),'AMI Ref (2)'!$K$8,IF(AND($D874=3,$J874="Gas"),'AMI Ref (2)'!$L$8,IF(AND($D874=3,$J874="Electric"),'AMI Ref (2)'!$M$8,IF(AND($D874=3,$J874="N/A"),0,0))))</f>
        <v>0</v>
      </c>
      <c r="AI874" s="77">
        <f>IF(AND($D874=4,$J874="Oil"),'AMI Ref (2)'!$K$9,IF(AND($D874=4,$J874="Gas"),'AMI Ref (2)'!$L$9,IF(AND($D874=4,$J874="Electric"),'AMI Ref (2)'!$M$9,IF(AND($D874=4,$J874="N/A"),0,0))))</f>
        <v>0</v>
      </c>
      <c r="AJ874" s="77">
        <f>IF(AND($D874=5,$J874="Oil"),'AMI Ref (2)'!$K$10,IF(AND($D874=5,$J874="Gas"),'AMI Ref (2)'!$L$10,IF(AND($D874=5,$J874="Electric"),'AMI Ref (2)'!$M$10,IF(AND($D874=5,$J874="N/A"),0,0))))</f>
        <v>0</v>
      </c>
      <c r="AK874" s="42"/>
      <c r="AL874" s="77">
        <f>IF(AND($D874=0,$K874="Oil"),'AMI Ref (2)'!$N$5,IF(AND($D874=0,$K874="Gas"),'AMI Ref (2)'!$O$5,IF(AND($D874=0,$K874="Electric"),'AMI Ref (2)'!$P$5,IF(AND($D874=0,$K874="N/A"),0,0))))</f>
        <v>0</v>
      </c>
      <c r="AM874" s="77">
        <f>IF(AND($D874=1,$K874="Oil"),'AMI Ref (2)'!$N$6,IF(AND($D874=1,$K874="Gas"),'AMI Ref (2)'!$O$6,IF(AND($D874=1,$K874="Electric"),'AMI Ref (2)'!$P$6,IF(AND($D874=1,$K874="N/A"),0,0))))</f>
        <v>0</v>
      </c>
      <c r="AN874" s="77">
        <f>IF(AND($D874=2,$K874="Oil"),'AMI Ref (2)'!$N$7,IF(AND($D874=2,$K874="Gas"),'AMI Ref (2)'!$O$7,IF(AND($D874=2,$K874="Electric"),'AMI Ref (2)'!$P$7,IF(AND($D874=2,$K874="N/A"),0,0))))</f>
        <v>0</v>
      </c>
      <c r="AO874" s="77">
        <f>IF(AND($D874=3,$K874="Oil"),'AMI Ref (2)'!$N$8,IF(AND($D874=3,$K874="Gas"),'AMI Ref (2)'!$O$8,IF(AND($D874=3,$K874="Electric"),'AMI Ref (2)'!$P$8,IF(AND($D874=3,$K874="N/A"),0,0))))</f>
        <v>0</v>
      </c>
      <c r="AP874" s="77">
        <f>IF(AND($D874=4,$K874="Oil"),'AMI Ref (2)'!$N$9,IF(AND($D874=4,$K874="Gas"),'AMI Ref (2)'!$O$9,IF(AND($D874=4,$K874="Electric"),'AMI Ref (2)'!$P$9,IF(AND($D874=4,$K874="N/A"),0,0))))</f>
        <v>0</v>
      </c>
      <c r="AQ874" s="77">
        <f>IF(AND($D874=5,$K874="Oil"),'AMI Ref (2)'!$N$10,IF(AND($D874=5,$K874="Gas"),'AMI Ref (2)'!$O$10,IF(AND($D874=5,$K874="Electric"),'AMI Ref (2)'!$P$10,IF(AND($D874=5,$K874="N/A"),0,0))))</f>
        <v>0</v>
      </c>
      <c r="AR874" s="86">
        <f t="shared" si="194"/>
        <v>0</v>
      </c>
      <c r="AS874" s="87" t="e">
        <f t="shared" si="195"/>
        <v>#N/A</v>
      </c>
    </row>
    <row r="875" spans="1:45" x14ac:dyDescent="0.2">
      <c r="A875" s="68">
        <v>873</v>
      </c>
      <c r="B875" s="79">
        <f>Input!E890</f>
        <v>0</v>
      </c>
      <c r="C875" s="79">
        <f>Input!F890</f>
        <v>0</v>
      </c>
      <c r="D875" s="79">
        <f>Input!G890</f>
        <v>0</v>
      </c>
      <c r="E875" s="79">
        <f>Input!H890</f>
        <v>0</v>
      </c>
      <c r="F875" s="80">
        <f>Input!I890</f>
        <v>0</v>
      </c>
      <c r="G875" s="80">
        <f>Input!J890</f>
        <v>0</v>
      </c>
      <c r="H875" s="79">
        <f>Input!K890</f>
        <v>0</v>
      </c>
      <c r="I875" s="79">
        <f>Input!L890</f>
        <v>0</v>
      </c>
      <c r="J875" s="79">
        <f>Input!M890</f>
        <v>0</v>
      </c>
      <c r="K875" s="79">
        <f>Input!N890</f>
        <v>0</v>
      </c>
      <c r="L875" s="79">
        <f>Input!O890</f>
        <v>0</v>
      </c>
      <c r="M875" s="81" t="str">
        <f t="shared" si="186"/>
        <v/>
      </c>
      <c r="N875" s="82">
        <f t="shared" si="187"/>
        <v>0</v>
      </c>
      <c r="O875" s="83">
        <f>Input!C890</f>
        <v>0</v>
      </c>
      <c r="P875" s="83"/>
      <c r="R875" s="11">
        <f t="shared" si="183"/>
        <v>0</v>
      </c>
      <c r="S875" s="15" t="str">
        <f t="shared" si="184"/>
        <v xml:space="preserve"> </v>
      </c>
      <c r="T875" s="15"/>
      <c r="U875" s="12">
        <f t="shared" si="188"/>
        <v>0</v>
      </c>
      <c r="V875" s="12">
        <f t="shared" si="189"/>
        <v>0</v>
      </c>
      <c r="W875" s="12">
        <f t="shared" si="190"/>
        <v>0</v>
      </c>
      <c r="X875" s="12">
        <f t="shared" si="191"/>
        <v>0</v>
      </c>
      <c r="Y875" s="12">
        <f t="shared" si="192"/>
        <v>0</v>
      </c>
      <c r="Z875" s="12">
        <f t="shared" si="193"/>
        <v>0</v>
      </c>
      <c r="AA875" s="12">
        <f t="shared" si="196"/>
        <v>0</v>
      </c>
      <c r="AB875" s="12" t="str">
        <f t="shared" si="185"/>
        <v>00</v>
      </c>
      <c r="AC875" s="85" t="e">
        <f>VLOOKUP(AB875,'AMI Ref (2)'!T:U,2,FALSE)</f>
        <v>#N/A</v>
      </c>
      <c r="AD875" s="86"/>
      <c r="AE875" s="77">
        <f>IF(AND($D875=0,$J875="Oil"),'AMI Ref (2)'!$K$5,IF(AND($D875=0,$J875="Gas"),'AMI Ref (2)'!$L$5,IF(AND($D875=0,$J875="Electric"),'AMI Ref (2)'!$M$5,IF(AND($D875=0,$J875="N/A"),0,0))))</f>
        <v>0</v>
      </c>
      <c r="AF875" s="77">
        <f>IF(AND($D875=1,$J875="Oil"),'AMI Ref (2)'!$K$6,IF(AND($D875=1,$J875="Gas"),'AMI Ref (2)'!$L$6,IF(AND($D875=1,$J875="Electric"),'AMI Ref (2)'!$M$6,IF(AND($D875=1,$J875="N/A"),0,0))))</f>
        <v>0</v>
      </c>
      <c r="AG875" s="77">
        <f>IF(AND($D875=2,$J875="Oil"),'AMI Ref (2)'!$K$7,IF(AND($D875=2,$J875="Gas"),'AMI Ref (2)'!$L$7,IF(AND($D875=2,$J875="Electric"),'AMI Ref (2)'!$M$7,IF(AND($D875=2,$J875="N/A"),0,0))))</f>
        <v>0</v>
      </c>
      <c r="AH875" s="77">
        <f>IF(AND($D875=3,$J875="Oil"),'AMI Ref (2)'!$K$8,IF(AND($D875=3,$J875="Gas"),'AMI Ref (2)'!$L$8,IF(AND($D875=3,$J875="Electric"),'AMI Ref (2)'!$M$8,IF(AND($D875=3,$J875="N/A"),0,0))))</f>
        <v>0</v>
      </c>
      <c r="AI875" s="77">
        <f>IF(AND($D875=4,$J875="Oil"),'AMI Ref (2)'!$K$9,IF(AND($D875=4,$J875="Gas"),'AMI Ref (2)'!$L$9,IF(AND($D875=4,$J875="Electric"),'AMI Ref (2)'!$M$9,IF(AND($D875=4,$J875="N/A"),0,0))))</f>
        <v>0</v>
      </c>
      <c r="AJ875" s="77">
        <f>IF(AND($D875=5,$J875="Oil"),'AMI Ref (2)'!$K$10,IF(AND($D875=5,$J875="Gas"),'AMI Ref (2)'!$L$10,IF(AND($D875=5,$J875="Electric"),'AMI Ref (2)'!$M$10,IF(AND($D875=5,$J875="N/A"),0,0))))</f>
        <v>0</v>
      </c>
      <c r="AK875" s="42"/>
      <c r="AL875" s="77">
        <f>IF(AND($D875=0,$K875="Oil"),'AMI Ref (2)'!$N$5,IF(AND($D875=0,$K875="Gas"),'AMI Ref (2)'!$O$5,IF(AND($D875=0,$K875="Electric"),'AMI Ref (2)'!$P$5,IF(AND($D875=0,$K875="N/A"),0,0))))</f>
        <v>0</v>
      </c>
      <c r="AM875" s="77">
        <f>IF(AND($D875=1,$K875="Oil"),'AMI Ref (2)'!$N$6,IF(AND($D875=1,$K875="Gas"),'AMI Ref (2)'!$O$6,IF(AND($D875=1,$K875="Electric"),'AMI Ref (2)'!$P$6,IF(AND($D875=1,$K875="N/A"),0,0))))</f>
        <v>0</v>
      </c>
      <c r="AN875" s="77">
        <f>IF(AND($D875=2,$K875="Oil"),'AMI Ref (2)'!$N$7,IF(AND($D875=2,$K875="Gas"),'AMI Ref (2)'!$O$7,IF(AND($D875=2,$K875="Electric"),'AMI Ref (2)'!$P$7,IF(AND($D875=2,$K875="N/A"),0,0))))</f>
        <v>0</v>
      </c>
      <c r="AO875" s="77">
        <f>IF(AND($D875=3,$K875="Oil"),'AMI Ref (2)'!$N$8,IF(AND($D875=3,$K875="Gas"),'AMI Ref (2)'!$O$8,IF(AND($D875=3,$K875="Electric"),'AMI Ref (2)'!$P$8,IF(AND($D875=3,$K875="N/A"),0,0))))</f>
        <v>0</v>
      </c>
      <c r="AP875" s="77">
        <f>IF(AND($D875=4,$K875="Oil"),'AMI Ref (2)'!$N$9,IF(AND($D875=4,$K875="Gas"),'AMI Ref (2)'!$O$9,IF(AND($D875=4,$K875="Electric"),'AMI Ref (2)'!$P$9,IF(AND($D875=4,$K875="N/A"),0,0))))</f>
        <v>0</v>
      </c>
      <c r="AQ875" s="77">
        <f>IF(AND($D875=5,$K875="Oil"),'AMI Ref (2)'!$N$10,IF(AND($D875=5,$K875="Gas"),'AMI Ref (2)'!$O$10,IF(AND($D875=5,$K875="Electric"),'AMI Ref (2)'!$P$10,IF(AND($D875=5,$K875="N/A"),0,0))))</f>
        <v>0</v>
      </c>
      <c r="AR875" s="86">
        <f t="shared" si="194"/>
        <v>0</v>
      </c>
      <c r="AS875" s="87" t="e">
        <f t="shared" si="195"/>
        <v>#N/A</v>
      </c>
    </row>
    <row r="876" spans="1:45" x14ac:dyDescent="0.2">
      <c r="A876" s="68">
        <v>874</v>
      </c>
      <c r="B876" s="79">
        <f>Input!E891</f>
        <v>0</v>
      </c>
      <c r="C876" s="79">
        <f>Input!F891</f>
        <v>0</v>
      </c>
      <c r="D876" s="79">
        <f>Input!G891</f>
        <v>0</v>
      </c>
      <c r="E876" s="79">
        <f>Input!H891</f>
        <v>0</v>
      </c>
      <c r="F876" s="80">
        <f>Input!I891</f>
        <v>0</v>
      </c>
      <c r="G876" s="80">
        <f>Input!J891</f>
        <v>0</v>
      </c>
      <c r="H876" s="79">
        <f>Input!K891</f>
        <v>0</v>
      </c>
      <c r="I876" s="79">
        <f>Input!L891</f>
        <v>0</v>
      </c>
      <c r="J876" s="79">
        <f>Input!M891</f>
        <v>0</v>
      </c>
      <c r="K876" s="79">
        <f>Input!N891</f>
        <v>0</v>
      </c>
      <c r="L876" s="79">
        <f>Input!O891</f>
        <v>0</v>
      </c>
      <c r="M876" s="81" t="str">
        <f t="shared" si="186"/>
        <v/>
      </c>
      <c r="N876" s="82">
        <f t="shared" si="187"/>
        <v>0</v>
      </c>
      <c r="O876" s="83">
        <f>Input!C891</f>
        <v>0</v>
      </c>
      <c r="P876" s="83"/>
      <c r="R876" s="11">
        <f t="shared" si="183"/>
        <v>0</v>
      </c>
      <c r="S876" s="15" t="str">
        <f t="shared" si="184"/>
        <v xml:space="preserve"> </v>
      </c>
      <c r="T876" s="15"/>
      <c r="U876" s="12">
        <f t="shared" si="188"/>
        <v>0</v>
      </c>
      <c r="V876" s="12">
        <f t="shared" si="189"/>
        <v>0</v>
      </c>
      <c r="W876" s="12">
        <f t="shared" si="190"/>
        <v>0</v>
      </c>
      <c r="X876" s="12">
        <f t="shared" si="191"/>
        <v>0</v>
      </c>
      <c r="Y876" s="12">
        <f t="shared" si="192"/>
        <v>0</v>
      </c>
      <c r="Z876" s="12">
        <f t="shared" si="193"/>
        <v>0</v>
      </c>
      <c r="AA876" s="12">
        <f t="shared" si="196"/>
        <v>0</v>
      </c>
      <c r="AB876" s="12" t="str">
        <f t="shared" si="185"/>
        <v>00</v>
      </c>
      <c r="AC876" s="85" t="e">
        <f>VLOOKUP(AB876,'AMI Ref (2)'!T:U,2,FALSE)</f>
        <v>#N/A</v>
      </c>
      <c r="AD876" s="86"/>
      <c r="AE876" s="77">
        <f>IF(AND($D876=0,$J876="Oil"),'AMI Ref (2)'!$K$5,IF(AND($D876=0,$J876="Gas"),'AMI Ref (2)'!$L$5,IF(AND($D876=0,$J876="Electric"),'AMI Ref (2)'!$M$5,IF(AND($D876=0,$J876="N/A"),0,0))))</f>
        <v>0</v>
      </c>
      <c r="AF876" s="77">
        <f>IF(AND($D876=1,$J876="Oil"),'AMI Ref (2)'!$K$6,IF(AND($D876=1,$J876="Gas"),'AMI Ref (2)'!$L$6,IF(AND($D876=1,$J876="Electric"),'AMI Ref (2)'!$M$6,IF(AND($D876=1,$J876="N/A"),0,0))))</f>
        <v>0</v>
      </c>
      <c r="AG876" s="77">
        <f>IF(AND($D876=2,$J876="Oil"),'AMI Ref (2)'!$K$7,IF(AND($D876=2,$J876="Gas"),'AMI Ref (2)'!$L$7,IF(AND($D876=2,$J876="Electric"),'AMI Ref (2)'!$M$7,IF(AND($D876=2,$J876="N/A"),0,0))))</f>
        <v>0</v>
      </c>
      <c r="AH876" s="77">
        <f>IF(AND($D876=3,$J876="Oil"),'AMI Ref (2)'!$K$8,IF(AND($D876=3,$J876="Gas"),'AMI Ref (2)'!$L$8,IF(AND($D876=3,$J876="Electric"),'AMI Ref (2)'!$M$8,IF(AND($D876=3,$J876="N/A"),0,0))))</f>
        <v>0</v>
      </c>
      <c r="AI876" s="77">
        <f>IF(AND($D876=4,$J876="Oil"),'AMI Ref (2)'!$K$9,IF(AND($D876=4,$J876="Gas"),'AMI Ref (2)'!$L$9,IF(AND($D876=4,$J876="Electric"),'AMI Ref (2)'!$M$9,IF(AND($D876=4,$J876="N/A"),0,0))))</f>
        <v>0</v>
      </c>
      <c r="AJ876" s="77">
        <f>IF(AND($D876=5,$J876="Oil"),'AMI Ref (2)'!$K$10,IF(AND($D876=5,$J876="Gas"),'AMI Ref (2)'!$L$10,IF(AND($D876=5,$J876="Electric"),'AMI Ref (2)'!$M$10,IF(AND($D876=5,$J876="N/A"),0,0))))</f>
        <v>0</v>
      </c>
      <c r="AK876" s="42"/>
      <c r="AL876" s="77">
        <f>IF(AND($D876=0,$K876="Oil"),'AMI Ref (2)'!$N$5,IF(AND($D876=0,$K876="Gas"),'AMI Ref (2)'!$O$5,IF(AND($D876=0,$K876="Electric"),'AMI Ref (2)'!$P$5,IF(AND($D876=0,$K876="N/A"),0,0))))</f>
        <v>0</v>
      </c>
      <c r="AM876" s="77">
        <f>IF(AND($D876=1,$K876="Oil"),'AMI Ref (2)'!$N$6,IF(AND($D876=1,$K876="Gas"),'AMI Ref (2)'!$O$6,IF(AND($D876=1,$K876="Electric"),'AMI Ref (2)'!$P$6,IF(AND($D876=1,$K876="N/A"),0,0))))</f>
        <v>0</v>
      </c>
      <c r="AN876" s="77">
        <f>IF(AND($D876=2,$K876="Oil"),'AMI Ref (2)'!$N$7,IF(AND($D876=2,$K876="Gas"),'AMI Ref (2)'!$O$7,IF(AND($D876=2,$K876="Electric"),'AMI Ref (2)'!$P$7,IF(AND($D876=2,$K876="N/A"),0,0))))</f>
        <v>0</v>
      </c>
      <c r="AO876" s="77">
        <f>IF(AND($D876=3,$K876="Oil"),'AMI Ref (2)'!$N$8,IF(AND($D876=3,$K876="Gas"),'AMI Ref (2)'!$O$8,IF(AND($D876=3,$K876="Electric"),'AMI Ref (2)'!$P$8,IF(AND($D876=3,$K876="N/A"),0,0))))</f>
        <v>0</v>
      </c>
      <c r="AP876" s="77">
        <f>IF(AND($D876=4,$K876="Oil"),'AMI Ref (2)'!$N$9,IF(AND($D876=4,$K876="Gas"),'AMI Ref (2)'!$O$9,IF(AND($D876=4,$K876="Electric"),'AMI Ref (2)'!$P$9,IF(AND($D876=4,$K876="N/A"),0,0))))</f>
        <v>0</v>
      </c>
      <c r="AQ876" s="77">
        <f>IF(AND($D876=5,$K876="Oil"),'AMI Ref (2)'!$N$10,IF(AND($D876=5,$K876="Gas"),'AMI Ref (2)'!$O$10,IF(AND($D876=5,$K876="Electric"),'AMI Ref (2)'!$P$10,IF(AND($D876=5,$K876="N/A"),0,0))))</f>
        <v>0</v>
      </c>
      <c r="AR876" s="86">
        <f t="shared" si="194"/>
        <v>0</v>
      </c>
      <c r="AS876" s="87" t="e">
        <f t="shared" si="195"/>
        <v>#N/A</v>
      </c>
    </row>
    <row r="877" spans="1:45" x14ac:dyDescent="0.2">
      <c r="A877" s="68">
        <v>875</v>
      </c>
      <c r="B877" s="79">
        <f>Input!E892</f>
        <v>0</v>
      </c>
      <c r="C877" s="79">
        <f>Input!F892</f>
        <v>0</v>
      </c>
      <c r="D877" s="79">
        <f>Input!G892</f>
        <v>0</v>
      </c>
      <c r="E877" s="79">
        <f>Input!H892</f>
        <v>0</v>
      </c>
      <c r="F877" s="80">
        <f>Input!I892</f>
        <v>0</v>
      </c>
      <c r="G877" s="80">
        <f>Input!J892</f>
        <v>0</v>
      </c>
      <c r="H877" s="79">
        <f>Input!K892</f>
        <v>0</v>
      </c>
      <c r="I877" s="79">
        <f>Input!L892</f>
        <v>0</v>
      </c>
      <c r="J877" s="79">
        <f>Input!M892</f>
        <v>0</v>
      </c>
      <c r="K877" s="79">
        <f>Input!N892</f>
        <v>0</v>
      </c>
      <c r="L877" s="79">
        <f>Input!O892</f>
        <v>0</v>
      </c>
      <c r="M877" s="81" t="str">
        <f t="shared" si="186"/>
        <v/>
      </c>
      <c r="N877" s="82">
        <f t="shared" si="187"/>
        <v>0</v>
      </c>
      <c r="O877" s="83">
        <f>Input!C892</f>
        <v>0</v>
      </c>
      <c r="P877" s="83"/>
      <c r="R877" s="11">
        <f t="shared" si="183"/>
        <v>0</v>
      </c>
      <c r="S877" s="15" t="str">
        <f t="shared" si="184"/>
        <v xml:space="preserve"> </v>
      </c>
      <c r="T877" s="15"/>
      <c r="U877" s="12">
        <f t="shared" si="188"/>
        <v>0</v>
      </c>
      <c r="V877" s="12">
        <f t="shared" si="189"/>
        <v>0</v>
      </c>
      <c r="W877" s="12">
        <f t="shared" si="190"/>
        <v>0</v>
      </c>
      <c r="X877" s="12">
        <f t="shared" si="191"/>
        <v>0</v>
      </c>
      <c r="Y877" s="12">
        <f t="shared" si="192"/>
        <v>0</v>
      </c>
      <c r="Z877" s="12">
        <f t="shared" si="193"/>
        <v>0</v>
      </c>
      <c r="AA877" s="12">
        <f t="shared" si="196"/>
        <v>0</v>
      </c>
      <c r="AB877" s="12" t="str">
        <f t="shared" si="185"/>
        <v>00</v>
      </c>
      <c r="AC877" s="85" t="e">
        <f>VLOOKUP(AB877,'AMI Ref (2)'!T:U,2,FALSE)</f>
        <v>#N/A</v>
      </c>
      <c r="AD877" s="86"/>
      <c r="AE877" s="77">
        <f>IF(AND($D877=0,$J877="Oil"),'AMI Ref (2)'!$K$5,IF(AND($D877=0,$J877="Gas"),'AMI Ref (2)'!$L$5,IF(AND($D877=0,$J877="Electric"),'AMI Ref (2)'!$M$5,IF(AND($D877=0,$J877="N/A"),0,0))))</f>
        <v>0</v>
      </c>
      <c r="AF877" s="77">
        <f>IF(AND($D877=1,$J877="Oil"),'AMI Ref (2)'!$K$6,IF(AND($D877=1,$J877="Gas"),'AMI Ref (2)'!$L$6,IF(AND($D877=1,$J877="Electric"),'AMI Ref (2)'!$M$6,IF(AND($D877=1,$J877="N/A"),0,0))))</f>
        <v>0</v>
      </c>
      <c r="AG877" s="77">
        <f>IF(AND($D877=2,$J877="Oil"),'AMI Ref (2)'!$K$7,IF(AND($D877=2,$J877="Gas"),'AMI Ref (2)'!$L$7,IF(AND($D877=2,$J877="Electric"),'AMI Ref (2)'!$M$7,IF(AND($D877=2,$J877="N/A"),0,0))))</f>
        <v>0</v>
      </c>
      <c r="AH877" s="77">
        <f>IF(AND($D877=3,$J877="Oil"),'AMI Ref (2)'!$K$8,IF(AND($D877=3,$J877="Gas"),'AMI Ref (2)'!$L$8,IF(AND($D877=3,$J877="Electric"),'AMI Ref (2)'!$M$8,IF(AND($D877=3,$J877="N/A"),0,0))))</f>
        <v>0</v>
      </c>
      <c r="AI877" s="77">
        <f>IF(AND($D877=4,$J877="Oil"),'AMI Ref (2)'!$K$9,IF(AND($D877=4,$J877="Gas"),'AMI Ref (2)'!$L$9,IF(AND($D877=4,$J877="Electric"),'AMI Ref (2)'!$M$9,IF(AND($D877=4,$J877="N/A"),0,0))))</f>
        <v>0</v>
      </c>
      <c r="AJ877" s="77">
        <f>IF(AND($D877=5,$J877="Oil"),'AMI Ref (2)'!$K$10,IF(AND($D877=5,$J877="Gas"),'AMI Ref (2)'!$L$10,IF(AND($D877=5,$J877="Electric"),'AMI Ref (2)'!$M$10,IF(AND($D877=5,$J877="N/A"),0,0))))</f>
        <v>0</v>
      </c>
      <c r="AK877" s="42"/>
      <c r="AL877" s="77">
        <f>IF(AND($D877=0,$K877="Oil"),'AMI Ref (2)'!$N$5,IF(AND($D877=0,$K877="Gas"),'AMI Ref (2)'!$O$5,IF(AND($D877=0,$K877="Electric"),'AMI Ref (2)'!$P$5,IF(AND($D877=0,$K877="N/A"),0,0))))</f>
        <v>0</v>
      </c>
      <c r="AM877" s="77">
        <f>IF(AND($D877=1,$K877="Oil"),'AMI Ref (2)'!$N$6,IF(AND($D877=1,$K877="Gas"),'AMI Ref (2)'!$O$6,IF(AND($D877=1,$K877="Electric"),'AMI Ref (2)'!$P$6,IF(AND($D877=1,$K877="N/A"),0,0))))</f>
        <v>0</v>
      </c>
      <c r="AN877" s="77">
        <f>IF(AND($D877=2,$K877="Oil"),'AMI Ref (2)'!$N$7,IF(AND($D877=2,$K877="Gas"),'AMI Ref (2)'!$O$7,IF(AND($D877=2,$K877="Electric"),'AMI Ref (2)'!$P$7,IF(AND($D877=2,$K877="N/A"),0,0))))</f>
        <v>0</v>
      </c>
      <c r="AO877" s="77">
        <f>IF(AND($D877=3,$K877="Oil"),'AMI Ref (2)'!$N$8,IF(AND($D877=3,$K877="Gas"),'AMI Ref (2)'!$O$8,IF(AND($D877=3,$K877="Electric"),'AMI Ref (2)'!$P$8,IF(AND($D877=3,$K877="N/A"),0,0))))</f>
        <v>0</v>
      </c>
      <c r="AP877" s="77">
        <f>IF(AND($D877=4,$K877="Oil"),'AMI Ref (2)'!$N$9,IF(AND($D877=4,$K877="Gas"),'AMI Ref (2)'!$O$9,IF(AND($D877=4,$K877="Electric"),'AMI Ref (2)'!$P$9,IF(AND($D877=4,$K877="N/A"),0,0))))</f>
        <v>0</v>
      </c>
      <c r="AQ877" s="77">
        <f>IF(AND($D877=5,$K877="Oil"),'AMI Ref (2)'!$N$10,IF(AND($D877=5,$K877="Gas"),'AMI Ref (2)'!$O$10,IF(AND($D877=5,$K877="Electric"),'AMI Ref (2)'!$P$10,IF(AND($D877=5,$K877="N/A"),0,0))))</f>
        <v>0</v>
      </c>
      <c r="AR877" s="86">
        <f t="shared" si="194"/>
        <v>0</v>
      </c>
      <c r="AS877" s="87" t="e">
        <f t="shared" si="195"/>
        <v>#N/A</v>
      </c>
    </row>
    <row r="878" spans="1:45" x14ac:dyDescent="0.2">
      <c r="A878" s="68">
        <v>876</v>
      </c>
      <c r="B878" s="79">
        <f>Input!E893</f>
        <v>0</v>
      </c>
      <c r="C878" s="79">
        <f>Input!F893</f>
        <v>0</v>
      </c>
      <c r="D878" s="79">
        <f>Input!G893</f>
        <v>0</v>
      </c>
      <c r="E878" s="79">
        <f>Input!H893</f>
        <v>0</v>
      </c>
      <c r="F878" s="80">
        <f>Input!I893</f>
        <v>0</v>
      </c>
      <c r="G878" s="80">
        <f>Input!J893</f>
        <v>0</v>
      </c>
      <c r="H878" s="79">
        <f>Input!K893</f>
        <v>0</v>
      </c>
      <c r="I878" s="79">
        <f>Input!L893</f>
        <v>0</v>
      </c>
      <c r="J878" s="79">
        <f>Input!M893</f>
        <v>0</v>
      </c>
      <c r="K878" s="79">
        <f>Input!N893</f>
        <v>0</v>
      </c>
      <c r="L878" s="79">
        <f>Input!O893</f>
        <v>0</v>
      </c>
      <c r="M878" s="81" t="str">
        <f t="shared" si="186"/>
        <v/>
      </c>
      <c r="N878" s="82">
        <f t="shared" si="187"/>
        <v>0</v>
      </c>
      <c r="O878" s="83">
        <f>Input!C893</f>
        <v>0</v>
      </c>
      <c r="P878" s="83"/>
      <c r="R878" s="11">
        <f t="shared" si="183"/>
        <v>0</v>
      </c>
      <c r="S878" s="15" t="str">
        <f t="shared" si="184"/>
        <v xml:space="preserve"> </v>
      </c>
      <c r="T878" s="15"/>
      <c r="U878" s="12">
        <f t="shared" si="188"/>
        <v>0</v>
      </c>
      <c r="V878" s="12">
        <f t="shared" si="189"/>
        <v>0</v>
      </c>
      <c r="W878" s="12">
        <f t="shared" si="190"/>
        <v>0</v>
      </c>
      <c r="X878" s="12">
        <f t="shared" si="191"/>
        <v>0</v>
      </c>
      <c r="Y878" s="12">
        <f t="shared" si="192"/>
        <v>0</v>
      </c>
      <c r="Z878" s="12">
        <f t="shared" si="193"/>
        <v>0</v>
      </c>
      <c r="AA878" s="12">
        <f t="shared" si="196"/>
        <v>0</v>
      </c>
      <c r="AB878" s="12" t="str">
        <f t="shared" si="185"/>
        <v>00</v>
      </c>
      <c r="AC878" s="85" t="e">
        <f>VLOOKUP(AB878,'AMI Ref (2)'!T:U,2,FALSE)</f>
        <v>#N/A</v>
      </c>
      <c r="AD878" s="86"/>
      <c r="AE878" s="77">
        <f>IF(AND($D878=0,$J878="Oil"),'AMI Ref (2)'!$K$5,IF(AND($D878=0,$J878="Gas"),'AMI Ref (2)'!$L$5,IF(AND($D878=0,$J878="Electric"),'AMI Ref (2)'!$M$5,IF(AND($D878=0,$J878="N/A"),0,0))))</f>
        <v>0</v>
      </c>
      <c r="AF878" s="77">
        <f>IF(AND($D878=1,$J878="Oil"),'AMI Ref (2)'!$K$6,IF(AND($D878=1,$J878="Gas"),'AMI Ref (2)'!$L$6,IF(AND($D878=1,$J878="Electric"),'AMI Ref (2)'!$M$6,IF(AND($D878=1,$J878="N/A"),0,0))))</f>
        <v>0</v>
      </c>
      <c r="AG878" s="77">
        <f>IF(AND($D878=2,$J878="Oil"),'AMI Ref (2)'!$K$7,IF(AND($D878=2,$J878="Gas"),'AMI Ref (2)'!$L$7,IF(AND($D878=2,$J878="Electric"),'AMI Ref (2)'!$M$7,IF(AND($D878=2,$J878="N/A"),0,0))))</f>
        <v>0</v>
      </c>
      <c r="AH878" s="77">
        <f>IF(AND($D878=3,$J878="Oil"),'AMI Ref (2)'!$K$8,IF(AND($D878=3,$J878="Gas"),'AMI Ref (2)'!$L$8,IF(AND($D878=3,$J878="Electric"),'AMI Ref (2)'!$M$8,IF(AND($D878=3,$J878="N/A"),0,0))))</f>
        <v>0</v>
      </c>
      <c r="AI878" s="77">
        <f>IF(AND($D878=4,$J878="Oil"),'AMI Ref (2)'!$K$9,IF(AND($D878=4,$J878="Gas"),'AMI Ref (2)'!$L$9,IF(AND($D878=4,$J878="Electric"),'AMI Ref (2)'!$M$9,IF(AND($D878=4,$J878="N/A"),0,0))))</f>
        <v>0</v>
      </c>
      <c r="AJ878" s="77">
        <f>IF(AND($D878=5,$J878="Oil"),'AMI Ref (2)'!$K$10,IF(AND($D878=5,$J878="Gas"),'AMI Ref (2)'!$L$10,IF(AND($D878=5,$J878="Electric"),'AMI Ref (2)'!$M$10,IF(AND($D878=5,$J878="N/A"),0,0))))</f>
        <v>0</v>
      </c>
      <c r="AK878" s="42"/>
      <c r="AL878" s="77">
        <f>IF(AND($D878=0,$K878="Oil"),'AMI Ref (2)'!$N$5,IF(AND($D878=0,$K878="Gas"),'AMI Ref (2)'!$O$5,IF(AND($D878=0,$K878="Electric"),'AMI Ref (2)'!$P$5,IF(AND($D878=0,$K878="N/A"),0,0))))</f>
        <v>0</v>
      </c>
      <c r="AM878" s="77">
        <f>IF(AND($D878=1,$K878="Oil"),'AMI Ref (2)'!$N$6,IF(AND($D878=1,$K878="Gas"),'AMI Ref (2)'!$O$6,IF(AND($D878=1,$K878="Electric"),'AMI Ref (2)'!$P$6,IF(AND($D878=1,$K878="N/A"),0,0))))</f>
        <v>0</v>
      </c>
      <c r="AN878" s="77">
        <f>IF(AND($D878=2,$K878="Oil"),'AMI Ref (2)'!$N$7,IF(AND($D878=2,$K878="Gas"),'AMI Ref (2)'!$O$7,IF(AND($D878=2,$K878="Electric"),'AMI Ref (2)'!$P$7,IF(AND($D878=2,$K878="N/A"),0,0))))</f>
        <v>0</v>
      </c>
      <c r="AO878" s="77">
        <f>IF(AND($D878=3,$K878="Oil"),'AMI Ref (2)'!$N$8,IF(AND($D878=3,$K878="Gas"),'AMI Ref (2)'!$O$8,IF(AND($D878=3,$K878="Electric"),'AMI Ref (2)'!$P$8,IF(AND($D878=3,$K878="N/A"),0,0))))</f>
        <v>0</v>
      </c>
      <c r="AP878" s="77">
        <f>IF(AND($D878=4,$K878="Oil"),'AMI Ref (2)'!$N$9,IF(AND($D878=4,$K878="Gas"),'AMI Ref (2)'!$O$9,IF(AND($D878=4,$K878="Electric"),'AMI Ref (2)'!$P$9,IF(AND($D878=4,$K878="N/A"),0,0))))</f>
        <v>0</v>
      </c>
      <c r="AQ878" s="77">
        <f>IF(AND($D878=5,$K878="Oil"),'AMI Ref (2)'!$N$10,IF(AND($D878=5,$K878="Gas"),'AMI Ref (2)'!$O$10,IF(AND($D878=5,$K878="Electric"),'AMI Ref (2)'!$P$10,IF(AND($D878=5,$K878="N/A"),0,0))))</f>
        <v>0</v>
      </c>
      <c r="AR878" s="86">
        <f t="shared" si="194"/>
        <v>0</v>
      </c>
      <c r="AS878" s="87" t="e">
        <f t="shared" si="195"/>
        <v>#N/A</v>
      </c>
    </row>
    <row r="879" spans="1:45" x14ac:dyDescent="0.2">
      <c r="A879" s="68">
        <v>877</v>
      </c>
      <c r="B879" s="79">
        <f>Input!E894</f>
        <v>0</v>
      </c>
      <c r="C879" s="79">
        <f>Input!F894</f>
        <v>0</v>
      </c>
      <c r="D879" s="79">
        <f>Input!G894</f>
        <v>0</v>
      </c>
      <c r="E879" s="79">
        <f>Input!H894</f>
        <v>0</v>
      </c>
      <c r="F879" s="80">
        <f>Input!I894</f>
        <v>0</v>
      </c>
      <c r="G879" s="80">
        <f>Input!J894</f>
        <v>0</v>
      </c>
      <c r="H879" s="79">
        <f>Input!K894</f>
        <v>0</v>
      </c>
      <c r="I879" s="79">
        <f>Input!L894</f>
        <v>0</v>
      </c>
      <c r="J879" s="79">
        <f>Input!M894</f>
        <v>0</v>
      </c>
      <c r="K879" s="79">
        <f>Input!N894</f>
        <v>0</v>
      </c>
      <c r="L879" s="79">
        <f>Input!O894</f>
        <v>0</v>
      </c>
      <c r="M879" s="81" t="str">
        <f t="shared" si="186"/>
        <v/>
      </c>
      <c r="N879" s="82">
        <f t="shared" si="187"/>
        <v>0</v>
      </c>
      <c r="O879" s="83">
        <f>Input!C894</f>
        <v>0</v>
      </c>
      <c r="P879" s="83"/>
      <c r="R879" s="11">
        <f t="shared" si="183"/>
        <v>0</v>
      </c>
      <c r="S879" s="15" t="str">
        <f t="shared" si="184"/>
        <v xml:space="preserve"> </v>
      </c>
      <c r="T879" s="15"/>
      <c r="U879" s="12">
        <f t="shared" si="188"/>
        <v>0</v>
      </c>
      <c r="V879" s="12">
        <f t="shared" si="189"/>
        <v>0</v>
      </c>
      <c r="W879" s="12">
        <f t="shared" si="190"/>
        <v>0</v>
      </c>
      <c r="X879" s="12">
        <f t="shared" si="191"/>
        <v>0</v>
      </c>
      <c r="Y879" s="12">
        <f t="shared" si="192"/>
        <v>0</v>
      </c>
      <c r="Z879" s="12">
        <f t="shared" si="193"/>
        <v>0</v>
      </c>
      <c r="AA879" s="12">
        <f t="shared" si="196"/>
        <v>0</v>
      </c>
      <c r="AB879" s="12" t="str">
        <f t="shared" si="185"/>
        <v>00</v>
      </c>
      <c r="AC879" s="85" t="e">
        <f>VLOOKUP(AB879,'AMI Ref (2)'!T:U,2,FALSE)</f>
        <v>#N/A</v>
      </c>
      <c r="AD879" s="86"/>
      <c r="AE879" s="77">
        <f>IF(AND($D879=0,$J879="Oil"),'AMI Ref (2)'!$K$5,IF(AND($D879=0,$J879="Gas"),'AMI Ref (2)'!$L$5,IF(AND($D879=0,$J879="Electric"),'AMI Ref (2)'!$M$5,IF(AND($D879=0,$J879="N/A"),0,0))))</f>
        <v>0</v>
      </c>
      <c r="AF879" s="77">
        <f>IF(AND($D879=1,$J879="Oil"),'AMI Ref (2)'!$K$6,IF(AND($D879=1,$J879="Gas"),'AMI Ref (2)'!$L$6,IF(AND($D879=1,$J879="Electric"),'AMI Ref (2)'!$M$6,IF(AND($D879=1,$J879="N/A"),0,0))))</f>
        <v>0</v>
      </c>
      <c r="AG879" s="77">
        <f>IF(AND($D879=2,$J879="Oil"),'AMI Ref (2)'!$K$7,IF(AND($D879=2,$J879="Gas"),'AMI Ref (2)'!$L$7,IF(AND($D879=2,$J879="Electric"),'AMI Ref (2)'!$M$7,IF(AND($D879=2,$J879="N/A"),0,0))))</f>
        <v>0</v>
      </c>
      <c r="AH879" s="77">
        <f>IF(AND($D879=3,$J879="Oil"),'AMI Ref (2)'!$K$8,IF(AND($D879=3,$J879="Gas"),'AMI Ref (2)'!$L$8,IF(AND($D879=3,$J879="Electric"),'AMI Ref (2)'!$M$8,IF(AND($D879=3,$J879="N/A"),0,0))))</f>
        <v>0</v>
      </c>
      <c r="AI879" s="77">
        <f>IF(AND($D879=4,$J879="Oil"),'AMI Ref (2)'!$K$9,IF(AND($D879=4,$J879="Gas"),'AMI Ref (2)'!$L$9,IF(AND($D879=4,$J879="Electric"),'AMI Ref (2)'!$M$9,IF(AND($D879=4,$J879="N/A"),0,0))))</f>
        <v>0</v>
      </c>
      <c r="AJ879" s="77">
        <f>IF(AND($D879=5,$J879="Oil"),'AMI Ref (2)'!$K$10,IF(AND($D879=5,$J879="Gas"),'AMI Ref (2)'!$L$10,IF(AND($D879=5,$J879="Electric"),'AMI Ref (2)'!$M$10,IF(AND($D879=5,$J879="N/A"),0,0))))</f>
        <v>0</v>
      </c>
      <c r="AK879" s="42"/>
      <c r="AL879" s="77">
        <f>IF(AND($D879=0,$K879="Oil"),'AMI Ref (2)'!$N$5,IF(AND($D879=0,$K879="Gas"),'AMI Ref (2)'!$O$5,IF(AND($D879=0,$K879="Electric"),'AMI Ref (2)'!$P$5,IF(AND($D879=0,$K879="N/A"),0,0))))</f>
        <v>0</v>
      </c>
      <c r="AM879" s="77">
        <f>IF(AND($D879=1,$K879="Oil"),'AMI Ref (2)'!$N$6,IF(AND($D879=1,$K879="Gas"),'AMI Ref (2)'!$O$6,IF(AND($D879=1,$K879="Electric"),'AMI Ref (2)'!$P$6,IF(AND($D879=1,$K879="N/A"),0,0))))</f>
        <v>0</v>
      </c>
      <c r="AN879" s="77">
        <f>IF(AND($D879=2,$K879="Oil"),'AMI Ref (2)'!$N$7,IF(AND($D879=2,$K879="Gas"),'AMI Ref (2)'!$O$7,IF(AND($D879=2,$K879="Electric"),'AMI Ref (2)'!$P$7,IF(AND($D879=2,$K879="N/A"),0,0))))</f>
        <v>0</v>
      </c>
      <c r="AO879" s="77">
        <f>IF(AND($D879=3,$K879="Oil"),'AMI Ref (2)'!$N$8,IF(AND($D879=3,$K879="Gas"),'AMI Ref (2)'!$O$8,IF(AND($D879=3,$K879="Electric"),'AMI Ref (2)'!$P$8,IF(AND($D879=3,$K879="N/A"),0,0))))</f>
        <v>0</v>
      </c>
      <c r="AP879" s="77">
        <f>IF(AND($D879=4,$K879="Oil"),'AMI Ref (2)'!$N$9,IF(AND($D879=4,$K879="Gas"),'AMI Ref (2)'!$O$9,IF(AND($D879=4,$K879="Electric"),'AMI Ref (2)'!$P$9,IF(AND($D879=4,$K879="N/A"),0,0))))</f>
        <v>0</v>
      </c>
      <c r="AQ879" s="77">
        <f>IF(AND($D879=5,$K879="Oil"),'AMI Ref (2)'!$N$10,IF(AND($D879=5,$K879="Gas"),'AMI Ref (2)'!$O$10,IF(AND($D879=5,$K879="Electric"),'AMI Ref (2)'!$P$10,IF(AND($D879=5,$K879="N/A"),0,0))))</f>
        <v>0</v>
      </c>
      <c r="AR879" s="86">
        <f t="shared" si="194"/>
        <v>0</v>
      </c>
      <c r="AS879" s="87" t="e">
        <f t="shared" si="195"/>
        <v>#N/A</v>
      </c>
    </row>
    <row r="880" spans="1:45" x14ac:dyDescent="0.2">
      <c r="A880" s="68">
        <v>878</v>
      </c>
      <c r="B880" s="79">
        <f>Input!E895</f>
        <v>0</v>
      </c>
      <c r="C880" s="79">
        <f>Input!F895</f>
        <v>0</v>
      </c>
      <c r="D880" s="79">
        <f>Input!G895</f>
        <v>0</v>
      </c>
      <c r="E880" s="79">
        <f>Input!H895</f>
        <v>0</v>
      </c>
      <c r="F880" s="80">
        <f>Input!I895</f>
        <v>0</v>
      </c>
      <c r="G880" s="80">
        <f>Input!J895</f>
        <v>0</v>
      </c>
      <c r="H880" s="79">
        <f>Input!K895</f>
        <v>0</v>
      </c>
      <c r="I880" s="79">
        <f>Input!L895</f>
        <v>0</v>
      </c>
      <c r="J880" s="79">
        <f>Input!M895</f>
        <v>0</v>
      </c>
      <c r="K880" s="79">
        <f>Input!N895</f>
        <v>0</v>
      </c>
      <c r="L880" s="79">
        <f>Input!O895</f>
        <v>0</v>
      </c>
      <c r="M880" s="81" t="str">
        <f t="shared" si="186"/>
        <v/>
      </c>
      <c r="N880" s="82">
        <f t="shared" si="187"/>
        <v>0</v>
      </c>
      <c r="O880" s="83">
        <f>Input!C895</f>
        <v>0</v>
      </c>
      <c r="P880" s="83"/>
      <c r="R880" s="11">
        <f t="shared" si="183"/>
        <v>0</v>
      </c>
      <c r="S880" s="15" t="str">
        <f t="shared" si="184"/>
        <v xml:space="preserve"> </v>
      </c>
      <c r="T880" s="15"/>
      <c r="U880" s="12">
        <f t="shared" si="188"/>
        <v>0</v>
      </c>
      <c r="V880" s="12">
        <f t="shared" si="189"/>
        <v>0</v>
      </c>
      <c r="W880" s="12">
        <f t="shared" si="190"/>
        <v>0</v>
      </c>
      <c r="X880" s="12">
        <f t="shared" si="191"/>
        <v>0</v>
      </c>
      <c r="Y880" s="12">
        <f t="shared" si="192"/>
        <v>0</v>
      </c>
      <c r="Z880" s="12">
        <f t="shared" si="193"/>
        <v>0</v>
      </c>
      <c r="AA880" s="12">
        <f t="shared" si="196"/>
        <v>0</v>
      </c>
      <c r="AB880" s="12" t="str">
        <f t="shared" si="185"/>
        <v>00</v>
      </c>
      <c r="AC880" s="85" t="e">
        <f>VLOOKUP(AB880,'AMI Ref (2)'!T:U,2,FALSE)</f>
        <v>#N/A</v>
      </c>
      <c r="AD880" s="86"/>
      <c r="AE880" s="77">
        <f>IF(AND($D880=0,$J880="Oil"),'AMI Ref (2)'!$K$5,IF(AND($D880=0,$J880="Gas"),'AMI Ref (2)'!$L$5,IF(AND($D880=0,$J880="Electric"),'AMI Ref (2)'!$M$5,IF(AND($D880=0,$J880="N/A"),0,0))))</f>
        <v>0</v>
      </c>
      <c r="AF880" s="77">
        <f>IF(AND($D880=1,$J880="Oil"),'AMI Ref (2)'!$K$6,IF(AND($D880=1,$J880="Gas"),'AMI Ref (2)'!$L$6,IF(AND($D880=1,$J880="Electric"),'AMI Ref (2)'!$M$6,IF(AND($D880=1,$J880="N/A"),0,0))))</f>
        <v>0</v>
      </c>
      <c r="AG880" s="77">
        <f>IF(AND($D880=2,$J880="Oil"),'AMI Ref (2)'!$K$7,IF(AND($D880=2,$J880="Gas"),'AMI Ref (2)'!$L$7,IF(AND($D880=2,$J880="Electric"),'AMI Ref (2)'!$M$7,IF(AND($D880=2,$J880="N/A"),0,0))))</f>
        <v>0</v>
      </c>
      <c r="AH880" s="77">
        <f>IF(AND($D880=3,$J880="Oil"),'AMI Ref (2)'!$K$8,IF(AND($D880=3,$J880="Gas"),'AMI Ref (2)'!$L$8,IF(AND($D880=3,$J880="Electric"),'AMI Ref (2)'!$M$8,IF(AND($D880=3,$J880="N/A"),0,0))))</f>
        <v>0</v>
      </c>
      <c r="AI880" s="77">
        <f>IF(AND($D880=4,$J880="Oil"),'AMI Ref (2)'!$K$9,IF(AND($D880=4,$J880="Gas"),'AMI Ref (2)'!$L$9,IF(AND($D880=4,$J880="Electric"),'AMI Ref (2)'!$M$9,IF(AND($D880=4,$J880="N/A"),0,0))))</f>
        <v>0</v>
      </c>
      <c r="AJ880" s="77">
        <f>IF(AND($D880=5,$J880="Oil"),'AMI Ref (2)'!$K$10,IF(AND($D880=5,$J880="Gas"),'AMI Ref (2)'!$L$10,IF(AND($D880=5,$J880="Electric"),'AMI Ref (2)'!$M$10,IF(AND($D880=5,$J880="N/A"),0,0))))</f>
        <v>0</v>
      </c>
      <c r="AK880" s="42"/>
      <c r="AL880" s="77">
        <f>IF(AND($D880=0,$K880="Oil"),'AMI Ref (2)'!$N$5,IF(AND($D880=0,$K880="Gas"),'AMI Ref (2)'!$O$5,IF(AND($D880=0,$K880="Electric"),'AMI Ref (2)'!$P$5,IF(AND($D880=0,$K880="N/A"),0,0))))</f>
        <v>0</v>
      </c>
      <c r="AM880" s="77">
        <f>IF(AND($D880=1,$K880="Oil"),'AMI Ref (2)'!$N$6,IF(AND($D880=1,$K880="Gas"),'AMI Ref (2)'!$O$6,IF(AND($D880=1,$K880="Electric"),'AMI Ref (2)'!$P$6,IF(AND($D880=1,$K880="N/A"),0,0))))</f>
        <v>0</v>
      </c>
      <c r="AN880" s="77">
        <f>IF(AND($D880=2,$K880="Oil"),'AMI Ref (2)'!$N$7,IF(AND($D880=2,$K880="Gas"),'AMI Ref (2)'!$O$7,IF(AND($D880=2,$K880="Electric"),'AMI Ref (2)'!$P$7,IF(AND($D880=2,$K880="N/A"),0,0))))</f>
        <v>0</v>
      </c>
      <c r="AO880" s="77">
        <f>IF(AND($D880=3,$K880="Oil"),'AMI Ref (2)'!$N$8,IF(AND($D880=3,$K880="Gas"),'AMI Ref (2)'!$O$8,IF(AND($D880=3,$K880="Electric"),'AMI Ref (2)'!$P$8,IF(AND($D880=3,$K880="N/A"),0,0))))</f>
        <v>0</v>
      </c>
      <c r="AP880" s="77">
        <f>IF(AND($D880=4,$K880="Oil"),'AMI Ref (2)'!$N$9,IF(AND($D880=4,$K880="Gas"),'AMI Ref (2)'!$O$9,IF(AND($D880=4,$K880="Electric"),'AMI Ref (2)'!$P$9,IF(AND($D880=4,$K880="N/A"),0,0))))</f>
        <v>0</v>
      </c>
      <c r="AQ880" s="77">
        <f>IF(AND($D880=5,$K880="Oil"),'AMI Ref (2)'!$N$10,IF(AND($D880=5,$K880="Gas"),'AMI Ref (2)'!$O$10,IF(AND($D880=5,$K880="Electric"),'AMI Ref (2)'!$P$10,IF(AND($D880=5,$K880="N/A"),0,0))))</f>
        <v>0</v>
      </c>
      <c r="AR880" s="86">
        <f t="shared" si="194"/>
        <v>0</v>
      </c>
      <c r="AS880" s="87" t="e">
        <f t="shared" si="195"/>
        <v>#N/A</v>
      </c>
    </row>
    <row r="881" spans="1:45" x14ac:dyDescent="0.2">
      <c r="A881" s="68">
        <v>879</v>
      </c>
      <c r="B881" s="79">
        <f>Input!E896</f>
        <v>0</v>
      </c>
      <c r="C881" s="79">
        <f>Input!F896</f>
        <v>0</v>
      </c>
      <c r="D881" s="79">
        <f>Input!G896</f>
        <v>0</v>
      </c>
      <c r="E881" s="79">
        <f>Input!H896</f>
        <v>0</v>
      </c>
      <c r="F881" s="80">
        <f>Input!I896</f>
        <v>0</v>
      </c>
      <c r="G881" s="80">
        <f>Input!J896</f>
        <v>0</v>
      </c>
      <c r="H881" s="79">
        <f>Input!K896</f>
        <v>0</v>
      </c>
      <c r="I881" s="79">
        <f>Input!L896</f>
        <v>0</v>
      </c>
      <c r="J881" s="79">
        <f>Input!M896</f>
        <v>0</v>
      </c>
      <c r="K881" s="79">
        <f>Input!N896</f>
        <v>0</v>
      </c>
      <c r="L881" s="79">
        <f>Input!O896</f>
        <v>0</v>
      </c>
      <c r="M881" s="81" t="str">
        <f t="shared" si="186"/>
        <v/>
      </c>
      <c r="N881" s="82">
        <f t="shared" si="187"/>
        <v>0</v>
      </c>
      <c r="O881" s="83">
        <f>Input!C896</f>
        <v>0</v>
      </c>
      <c r="P881" s="83"/>
      <c r="R881" s="11">
        <f t="shared" si="183"/>
        <v>0</v>
      </c>
      <c r="S881" s="15" t="str">
        <f t="shared" si="184"/>
        <v xml:space="preserve"> </v>
      </c>
      <c r="T881" s="15"/>
      <c r="U881" s="12">
        <f t="shared" si="188"/>
        <v>0</v>
      </c>
      <c r="V881" s="12">
        <f t="shared" si="189"/>
        <v>0</v>
      </c>
      <c r="W881" s="12">
        <f t="shared" si="190"/>
        <v>0</v>
      </c>
      <c r="X881" s="12">
        <f t="shared" si="191"/>
        <v>0</v>
      </c>
      <c r="Y881" s="12">
        <f t="shared" si="192"/>
        <v>0</v>
      </c>
      <c r="Z881" s="12">
        <f t="shared" si="193"/>
        <v>0</v>
      </c>
      <c r="AA881" s="12">
        <f t="shared" si="196"/>
        <v>0</v>
      </c>
      <c r="AB881" s="12" t="str">
        <f t="shared" si="185"/>
        <v>00</v>
      </c>
      <c r="AC881" s="85" t="e">
        <f>VLOOKUP(AB881,'AMI Ref (2)'!T:U,2,FALSE)</f>
        <v>#N/A</v>
      </c>
      <c r="AD881" s="86"/>
      <c r="AE881" s="77">
        <f>IF(AND($D881=0,$J881="Oil"),'AMI Ref (2)'!$K$5,IF(AND($D881=0,$J881="Gas"),'AMI Ref (2)'!$L$5,IF(AND($D881=0,$J881="Electric"),'AMI Ref (2)'!$M$5,IF(AND($D881=0,$J881="N/A"),0,0))))</f>
        <v>0</v>
      </c>
      <c r="AF881" s="77">
        <f>IF(AND($D881=1,$J881="Oil"),'AMI Ref (2)'!$K$6,IF(AND($D881=1,$J881="Gas"),'AMI Ref (2)'!$L$6,IF(AND($D881=1,$J881="Electric"),'AMI Ref (2)'!$M$6,IF(AND($D881=1,$J881="N/A"),0,0))))</f>
        <v>0</v>
      </c>
      <c r="AG881" s="77">
        <f>IF(AND($D881=2,$J881="Oil"),'AMI Ref (2)'!$K$7,IF(AND($D881=2,$J881="Gas"),'AMI Ref (2)'!$L$7,IF(AND($D881=2,$J881="Electric"),'AMI Ref (2)'!$M$7,IF(AND($D881=2,$J881="N/A"),0,0))))</f>
        <v>0</v>
      </c>
      <c r="AH881" s="77">
        <f>IF(AND($D881=3,$J881="Oil"),'AMI Ref (2)'!$K$8,IF(AND($D881=3,$J881="Gas"),'AMI Ref (2)'!$L$8,IF(AND($D881=3,$J881="Electric"),'AMI Ref (2)'!$M$8,IF(AND($D881=3,$J881="N/A"),0,0))))</f>
        <v>0</v>
      </c>
      <c r="AI881" s="77">
        <f>IF(AND($D881=4,$J881="Oil"),'AMI Ref (2)'!$K$9,IF(AND($D881=4,$J881="Gas"),'AMI Ref (2)'!$L$9,IF(AND($D881=4,$J881="Electric"),'AMI Ref (2)'!$M$9,IF(AND($D881=4,$J881="N/A"),0,0))))</f>
        <v>0</v>
      </c>
      <c r="AJ881" s="77">
        <f>IF(AND($D881=5,$J881="Oil"),'AMI Ref (2)'!$K$10,IF(AND($D881=5,$J881="Gas"),'AMI Ref (2)'!$L$10,IF(AND($D881=5,$J881="Electric"),'AMI Ref (2)'!$M$10,IF(AND($D881=5,$J881="N/A"),0,0))))</f>
        <v>0</v>
      </c>
      <c r="AK881" s="42"/>
      <c r="AL881" s="77">
        <f>IF(AND($D881=0,$K881="Oil"),'AMI Ref (2)'!$N$5,IF(AND($D881=0,$K881="Gas"),'AMI Ref (2)'!$O$5,IF(AND($D881=0,$K881="Electric"),'AMI Ref (2)'!$P$5,IF(AND($D881=0,$K881="N/A"),0,0))))</f>
        <v>0</v>
      </c>
      <c r="AM881" s="77">
        <f>IF(AND($D881=1,$K881="Oil"),'AMI Ref (2)'!$N$6,IF(AND($D881=1,$K881="Gas"),'AMI Ref (2)'!$O$6,IF(AND($D881=1,$K881="Electric"),'AMI Ref (2)'!$P$6,IF(AND($D881=1,$K881="N/A"),0,0))))</f>
        <v>0</v>
      </c>
      <c r="AN881" s="77">
        <f>IF(AND($D881=2,$K881="Oil"),'AMI Ref (2)'!$N$7,IF(AND($D881=2,$K881="Gas"),'AMI Ref (2)'!$O$7,IF(AND($D881=2,$K881="Electric"),'AMI Ref (2)'!$P$7,IF(AND($D881=2,$K881="N/A"),0,0))))</f>
        <v>0</v>
      </c>
      <c r="AO881" s="77">
        <f>IF(AND($D881=3,$K881="Oil"),'AMI Ref (2)'!$N$8,IF(AND($D881=3,$K881="Gas"),'AMI Ref (2)'!$O$8,IF(AND($D881=3,$K881="Electric"),'AMI Ref (2)'!$P$8,IF(AND($D881=3,$K881="N/A"),0,0))))</f>
        <v>0</v>
      </c>
      <c r="AP881" s="77">
        <f>IF(AND($D881=4,$K881="Oil"),'AMI Ref (2)'!$N$9,IF(AND($D881=4,$K881="Gas"),'AMI Ref (2)'!$O$9,IF(AND($D881=4,$K881="Electric"),'AMI Ref (2)'!$P$9,IF(AND($D881=4,$K881="N/A"),0,0))))</f>
        <v>0</v>
      </c>
      <c r="AQ881" s="77">
        <f>IF(AND($D881=5,$K881="Oil"),'AMI Ref (2)'!$N$10,IF(AND($D881=5,$K881="Gas"),'AMI Ref (2)'!$O$10,IF(AND($D881=5,$K881="Electric"),'AMI Ref (2)'!$P$10,IF(AND($D881=5,$K881="N/A"),0,0))))</f>
        <v>0</v>
      </c>
      <c r="AR881" s="86">
        <f t="shared" si="194"/>
        <v>0</v>
      </c>
      <c r="AS881" s="87" t="e">
        <f t="shared" si="195"/>
        <v>#N/A</v>
      </c>
    </row>
    <row r="882" spans="1:45" x14ac:dyDescent="0.2">
      <c r="A882" s="68">
        <v>880</v>
      </c>
      <c r="B882" s="79">
        <f>Input!E897</f>
        <v>0</v>
      </c>
      <c r="C882" s="79">
        <f>Input!F897</f>
        <v>0</v>
      </c>
      <c r="D882" s="79">
        <f>Input!G897</f>
        <v>0</v>
      </c>
      <c r="E882" s="79">
        <f>Input!H897</f>
        <v>0</v>
      </c>
      <c r="F882" s="80">
        <f>Input!I897</f>
        <v>0</v>
      </c>
      <c r="G882" s="80">
        <f>Input!J897</f>
        <v>0</v>
      </c>
      <c r="H882" s="79">
        <f>Input!K897</f>
        <v>0</v>
      </c>
      <c r="I882" s="79">
        <f>Input!L897</f>
        <v>0</v>
      </c>
      <c r="J882" s="79">
        <f>Input!M897</f>
        <v>0</v>
      </c>
      <c r="K882" s="79">
        <f>Input!N897</f>
        <v>0</v>
      </c>
      <c r="L882" s="79">
        <f>Input!O897</f>
        <v>0</v>
      </c>
      <c r="M882" s="81" t="str">
        <f t="shared" si="186"/>
        <v/>
      </c>
      <c r="N882" s="82">
        <f t="shared" si="187"/>
        <v>0</v>
      </c>
      <c r="O882" s="83">
        <f>Input!C897</f>
        <v>0</v>
      </c>
      <c r="P882" s="83"/>
      <c r="R882" s="11">
        <f t="shared" si="183"/>
        <v>0</v>
      </c>
      <c r="S882" s="15" t="str">
        <f t="shared" si="184"/>
        <v xml:space="preserve"> </v>
      </c>
      <c r="T882" s="15"/>
      <c r="U882" s="12">
        <f t="shared" si="188"/>
        <v>0</v>
      </c>
      <c r="V882" s="12">
        <f t="shared" si="189"/>
        <v>0</v>
      </c>
      <c r="W882" s="12">
        <f t="shared" si="190"/>
        <v>0</v>
      </c>
      <c r="X882" s="12">
        <f t="shared" si="191"/>
        <v>0</v>
      </c>
      <c r="Y882" s="12">
        <f t="shared" si="192"/>
        <v>0</v>
      </c>
      <c r="Z882" s="12">
        <f t="shared" si="193"/>
        <v>0</v>
      </c>
      <c r="AA882" s="12">
        <f t="shared" si="196"/>
        <v>0</v>
      </c>
      <c r="AB882" s="12" t="str">
        <f t="shared" si="185"/>
        <v>00</v>
      </c>
      <c r="AC882" s="85" t="e">
        <f>VLOOKUP(AB882,'AMI Ref (2)'!T:U,2,FALSE)</f>
        <v>#N/A</v>
      </c>
      <c r="AD882" s="86"/>
      <c r="AE882" s="77">
        <f>IF(AND($D882=0,$J882="Oil"),'AMI Ref (2)'!$K$5,IF(AND($D882=0,$J882="Gas"),'AMI Ref (2)'!$L$5,IF(AND($D882=0,$J882="Electric"),'AMI Ref (2)'!$M$5,IF(AND($D882=0,$J882="N/A"),0,0))))</f>
        <v>0</v>
      </c>
      <c r="AF882" s="77">
        <f>IF(AND($D882=1,$J882="Oil"),'AMI Ref (2)'!$K$6,IF(AND($D882=1,$J882="Gas"),'AMI Ref (2)'!$L$6,IF(AND($D882=1,$J882="Electric"),'AMI Ref (2)'!$M$6,IF(AND($D882=1,$J882="N/A"),0,0))))</f>
        <v>0</v>
      </c>
      <c r="AG882" s="77">
        <f>IF(AND($D882=2,$J882="Oil"),'AMI Ref (2)'!$K$7,IF(AND($D882=2,$J882="Gas"),'AMI Ref (2)'!$L$7,IF(AND($D882=2,$J882="Electric"),'AMI Ref (2)'!$M$7,IF(AND($D882=2,$J882="N/A"),0,0))))</f>
        <v>0</v>
      </c>
      <c r="AH882" s="77">
        <f>IF(AND($D882=3,$J882="Oil"),'AMI Ref (2)'!$K$8,IF(AND($D882=3,$J882="Gas"),'AMI Ref (2)'!$L$8,IF(AND($D882=3,$J882="Electric"),'AMI Ref (2)'!$M$8,IF(AND($D882=3,$J882="N/A"),0,0))))</f>
        <v>0</v>
      </c>
      <c r="AI882" s="77">
        <f>IF(AND($D882=4,$J882="Oil"),'AMI Ref (2)'!$K$9,IF(AND($D882=4,$J882="Gas"),'AMI Ref (2)'!$L$9,IF(AND($D882=4,$J882="Electric"),'AMI Ref (2)'!$M$9,IF(AND($D882=4,$J882="N/A"),0,0))))</f>
        <v>0</v>
      </c>
      <c r="AJ882" s="77">
        <f>IF(AND($D882=5,$J882="Oil"),'AMI Ref (2)'!$K$10,IF(AND($D882=5,$J882="Gas"),'AMI Ref (2)'!$L$10,IF(AND($D882=5,$J882="Electric"),'AMI Ref (2)'!$M$10,IF(AND($D882=5,$J882="N/A"),0,0))))</f>
        <v>0</v>
      </c>
      <c r="AK882" s="42"/>
      <c r="AL882" s="77">
        <f>IF(AND($D882=0,$K882="Oil"),'AMI Ref (2)'!$N$5,IF(AND($D882=0,$K882="Gas"),'AMI Ref (2)'!$O$5,IF(AND($D882=0,$K882="Electric"),'AMI Ref (2)'!$P$5,IF(AND($D882=0,$K882="N/A"),0,0))))</f>
        <v>0</v>
      </c>
      <c r="AM882" s="77">
        <f>IF(AND($D882=1,$K882="Oil"),'AMI Ref (2)'!$N$6,IF(AND($D882=1,$K882="Gas"),'AMI Ref (2)'!$O$6,IF(AND($D882=1,$K882="Electric"),'AMI Ref (2)'!$P$6,IF(AND($D882=1,$K882="N/A"),0,0))))</f>
        <v>0</v>
      </c>
      <c r="AN882" s="77">
        <f>IF(AND($D882=2,$K882="Oil"),'AMI Ref (2)'!$N$7,IF(AND($D882=2,$K882="Gas"),'AMI Ref (2)'!$O$7,IF(AND($D882=2,$K882="Electric"),'AMI Ref (2)'!$P$7,IF(AND($D882=2,$K882="N/A"),0,0))))</f>
        <v>0</v>
      </c>
      <c r="AO882" s="77">
        <f>IF(AND($D882=3,$K882="Oil"),'AMI Ref (2)'!$N$8,IF(AND($D882=3,$K882="Gas"),'AMI Ref (2)'!$O$8,IF(AND($D882=3,$K882="Electric"),'AMI Ref (2)'!$P$8,IF(AND($D882=3,$K882="N/A"),0,0))))</f>
        <v>0</v>
      </c>
      <c r="AP882" s="77">
        <f>IF(AND($D882=4,$K882="Oil"),'AMI Ref (2)'!$N$9,IF(AND($D882=4,$K882="Gas"),'AMI Ref (2)'!$O$9,IF(AND($D882=4,$K882="Electric"),'AMI Ref (2)'!$P$9,IF(AND($D882=4,$K882="N/A"),0,0))))</f>
        <v>0</v>
      </c>
      <c r="AQ882" s="77">
        <f>IF(AND($D882=5,$K882="Oil"),'AMI Ref (2)'!$N$10,IF(AND($D882=5,$K882="Gas"),'AMI Ref (2)'!$O$10,IF(AND($D882=5,$K882="Electric"),'AMI Ref (2)'!$P$10,IF(AND($D882=5,$K882="N/A"),0,0))))</f>
        <v>0</v>
      </c>
      <c r="AR882" s="86">
        <f t="shared" si="194"/>
        <v>0</v>
      </c>
      <c r="AS882" s="87" t="e">
        <f t="shared" si="195"/>
        <v>#N/A</v>
      </c>
    </row>
    <row r="883" spans="1:45" x14ac:dyDescent="0.2">
      <c r="A883" s="68">
        <v>881</v>
      </c>
      <c r="B883" s="79">
        <f>Input!E898</f>
        <v>0</v>
      </c>
      <c r="C883" s="79">
        <f>Input!F898</f>
        <v>0</v>
      </c>
      <c r="D883" s="79">
        <f>Input!G898</f>
        <v>0</v>
      </c>
      <c r="E883" s="79">
        <f>Input!H898</f>
        <v>0</v>
      </c>
      <c r="F883" s="80">
        <f>Input!I898</f>
        <v>0</v>
      </c>
      <c r="G883" s="80">
        <f>Input!J898</f>
        <v>0</v>
      </c>
      <c r="H883" s="79">
        <f>Input!K898</f>
        <v>0</v>
      </c>
      <c r="I883" s="79">
        <f>Input!L898</f>
        <v>0</v>
      </c>
      <c r="J883" s="79">
        <f>Input!M898</f>
        <v>0</v>
      </c>
      <c r="K883" s="79">
        <f>Input!N898</f>
        <v>0</v>
      </c>
      <c r="L883" s="79">
        <f>Input!O898</f>
        <v>0</v>
      </c>
      <c r="M883" s="81" t="str">
        <f t="shared" si="186"/>
        <v/>
      </c>
      <c r="N883" s="82">
        <f t="shared" si="187"/>
        <v>0</v>
      </c>
      <c r="O883" s="83">
        <f>Input!C898</f>
        <v>0</v>
      </c>
      <c r="P883" s="83"/>
      <c r="R883" s="11">
        <f t="shared" si="183"/>
        <v>0</v>
      </c>
      <c r="S883" s="15" t="str">
        <f t="shared" si="184"/>
        <v xml:space="preserve"> </v>
      </c>
      <c r="T883" s="15"/>
      <c r="U883" s="12">
        <f t="shared" si="188"/>
        <v>0</v>
      </c>
      <c r="V883" s="12">
        <f t="shared" si="189"/>
        <v>0</v>
      </c>
      <c r="W883" s="12">
        <f t="shared" si="190"/>
        <v>0</v>
      </c>
      <c r="X883" s="12">
        <f t="shared" si="191"/>
        <v>0</v>
      </c>
      <c r="Y883" s="12">
        <f t="shared" si="192"/>
        <v>0</v>
      </c>
      <c r="Z883" s="12">
        <f t="shared" si="193"/>
        <v>0</v>
      </c>
      <c r="AA883" s="12">
        <f t="shared" si="196"/>
        <v>0</v>
      </c>
      <c r="AB883" s="12" t="str">
        <f t="shared" si="185"/>
        <v>00</v>
      </c>
      <c r="AC883" s="85" t="e">
        <f>VLOOKUP(AB883,'AMI Ref (2)'!T:U,2,FALSE)</f>
        <v>#N/A</v>
      </c>
      <c r="AD883" s="86"/>
      <c r="AE883" s="77">
        <f>IF(AND($D883=0,$J883="Oil"),'AMI Ref (2)'!$K$5,IF(AND($D883=0,$J883="Gas"),'AMI Ref (2)'!$L$5,IF(AND($D883=0,$J883="Electric"),'AMI Ref (2)'!$M$5,IF(AND($D883=0,$J883="N/A"),0,0))))</f>
        <v>0</v>
      </c>
      <c r="AF883" s="77">
        <f>IF(AND($D883=1,$J883="Oil"),'AMI Ref (2)'!$K$6,IF(AND($D883=1,$J883="Gas"),'AMI Ref (2)'!$L$6,IF(AND($D883=1,$J883="Electric"),'AMI Ref (2)'!$M$6,IF(AND($D883=1,$J883="N/A"),0,0))))</f>
        <v>0</v>
      </c>
      <c r="AG883" s="77">
        <f>IF(AND($D883=2,$J883="Oil"),'AMI Ref (2)'!$K$7,IF(AND($D883=2,$J883="Gas"),'AMI Ref (2)'!$L$7,IF(AND($D883=2,$J883="Electric"),'AMI Ref (2)'!$M$7,IF(AND($D883=2,$J883="N/A"),0,0))))</f>
        <v>0</v>
      </c>
      <c r="AH883" s="77">
        <f>IF(AND($D883=3,$J883="Oil"),'AMI Ref (2)'!$K$8,IF(AND($D883=3,$J883="Gas"),'AMI Ref (2)'!$L$8,IF(AND($D883=3,$J883="Electric"),'AMI Ref (2)'!$M$8,IF(AND($D883=3,$J883="N/A"),0,0))))</f>
        <v>0</v>
      </c>
      <c r="AI883" s="77">
        <f>IF(AND($D883=4,$J883="Oil"),'AMI Ref (2)'!$K$9,IF(AND($D883=4,$J883="Gas"),'AMI Ref (2)'!$L$9,IF(AND($D883=4,$J883="Electric"),'AMI Ref (2)'!$M$9,IF(AND($D883=4,$J883="N/A"),0,0))))</f>
        <v>0</v>
      </c>
      <c r="AJ883" s="77">
        <f>IF(AND($D883=5,$J883="Oil"),'AMI Ref (2)'!$K$10,IF(AND($D883=5,$J883="Gas"),'AMI Ref (2)'!$L$10,IF(AND($D883=5,$J883="Electric"),'AMI Ref (2)'!$M$10,IF(AND($D883=5,$J883="N/A"),0,0))))</f>
        <v>0</v>
      </c>
      <c r="AK883" s="42"/>
      <c r="AL883" s="77">
        <f>IF(AND($D883=0,$K883="Oil"),'AMI Ref (2)'!$N$5,IF(AND($D883=0,$K883="Gas"),'AMI Ref (2)'!$O$5,IF(AND($D883=0,$K883="Electric"),'AMI Ref (2)'!$P$5,IF(AND($D883=0,$K883="N/A"),0,0))))</f>
        <v>0</v>
      </c>
      <c r="AM883" s="77">
        <f>IF(AND($D883=1,$K883="Oil"),'AMI Ref (2)'!$N$6,IF(AND($D883=1,$K883="Gas"),'AMI Ref (2)'!$O$6,IF(AND($D883=1,$K883="Electric"),'AMI Ref (2)'!$P$6,IF(AND($D883=1,$K883="N/A"),0,0))))</f>
        <v>0</v>
      </c>
      <c r="AN883" s="77">
        <f>IF(AND($D883=2,$K883="Oil"),'AMI Ref (2)'!$N$7,IF(AND($D883=2,$K883="Gas"),'AMI Ref (2)'!$O$7,IF(AND($D883=2,$K883="Electric"),'AMI Ref (2)'!$P$7,IF(AND($D883=2,$K883="N/A"),0,0))))</f>
        <v>0</v>
      </c>
      <c r="AO883" s="77">
        <f>IF(AND($D883=3,$K883="Oil"),'AMI Ref (2)'!$N$8,IF(AND($D883=3,$K883="Gas"),'AMI Ref (2)'!$O$8,IF(AND($D883=3,$K883="Electric"),'AMI Ref (2)'!$P$8,IF(AND($D883=3,$K883="N/A"),0,0))))</f>
        <v>0</v>
      </c>
      <c r="AP883" s="77">
        <f>IF(AND($D883=4,$K883="Oil"),'AMI Ref (2)'!$N$9,IF(AND($D883=4,$K883="Gas"),'AMI Ref (2)'!$O$9,IF(AND($D883=4,$K883="Electric"),'AMI Ref (2)'!$P$9,IF(AND($D883=4,$K883="N/A"),0,0))))</f>
        <v>0</v>
      </c>
      <c r="AQ883" s="77">
        <f>IF(AND($D883=5,$K883="Oil"),'AMI Ref (2)'!$N$10,IF(AND($D883=5,$K883="Gas"),'AMI Ref (2)'!$O$10,IF(AND($D883=5,$K883="Electric"),'AMI Ref (2)'!$P$10,IF(AND($D883=5,$K883="N/A"),0,0))))</f>
        <v>0</v>
      </c>
      <c r="AR883" s="86">
        <f t="shared" si="194"/>
        <v>0</v>
      </c>
      <c r="AS883" s="87" t="e">
        <f t="shared" si="195"/>
        <v>#N/A</v>
      </c>
    </row>
    <row r="884" spans="1:45" x14ac:dyDescent="0.2">
      <c r="A884" s="68">
        <v>882</v>
      </c>
      <c r="B884" s="79">
        <f>Input!E899</f>
        <v>0</v>
      </c>
      <c r="C884" s="79">
        <f>Input!F899</f>
        <v>0</v>
      </c>
      <c r="D884" s="79">
        <f>Input!G899</f>
        <v>0</v>
      </c>
      <c r="E884" s="79">
        <f>Input!H899</f>
        <v>0</v>
      </c>
      <c r="F884" s="80">
        <f>Input!I899</f>
        <v>0</v>
      </c>
      <c r="G884" s="80">
        <f>Input!J899</f>
        <v>0</v>
      </c>
      <c r="H884" s="79">
        <f>Input!K899</f>
        <v>0</v>
      </c>
      <c r="I884" s="79">
        <f>Input!L899</f>
        <v>0</v>
      </c>
      <c r="J884" s="79">
        <f>Input!M899</f>
        <v>0</v>
      </c>
      <c r="K884" s="79">
        <f>Input!N899</f>
        <v>0</v>
      </c>
      <c r="L884" s="79">
        <f>Input!O899</f>
        <v>0</v>
      </c>
      <c r="M884" s="81" t="str">
        <f t="shared" si="186"/>
        <v/>
      </c>
      <c r="N884" s="82">
        <f t="shared" si="187"/>
        <v>0</v>
      </c>
      <c r="O884" s="83">
        <f>Input!C899</f>
        <v>0</v>
      </c>
      <c r="P884" s="83"/>
      <c r="R884" s="11">
        <f t="shared" si="183"/>
        <v>0</v>
      </c>
      <c r="S884" s="15" t="str">
        <f t="shared" si="184"/>
        <v xml:space="preserve"> </v>
      </c>
      <c r="T884" s="15"/>
      <c r="U884" s="12">
        <f t="shared" si="188"/>
        <v>0</v>
      </c>
      <c r="V884" s="12">
        <f t="shared" si="189"/>
        <v>0</v>
      </c>
      <c r="W884" s="12">
        <f t="shared" si="190"/>
        <v>0</v>
      </c>
      <c r="X884" s="12">
        <f t="shared" si="191"/>
        <v>0</v>
      </c>
      <c r="Y884" s="12">
        <f t="shared" si="192"/>
        <v>0</v>
      </c>
      <c r="Z884" s="12">
        <f t="shared" si="193"/>
        <v>0</v>
      </c>
      <c r="AA884" s="12">
        <f t="shared" si="196"/>
        <v>0</v>
      </c>
      <c r="AB884" s="12" t="str">
        <f t="shared" si="185"/>
        <v>00</v>
      </c>
      <c r="AC884" s="85" t="e">
        <f>VLOOKUP(AB884,'AMI Ref (2)'!T:U,2,FALSE)</f>
        <v>#N/A</v>
      </c>
      <c r="AD884" s="86"/>
      <c r="AE884" s="77">
        <f>IF(AND($D884=0,$J884="Oil"),'AMI Ref (2)'!$K$5,IF(AND($D884=0,$J884="Gas"),'AMI Ref (2)'!$L$5,IF(AND($D884=0,$J884="Electric"),'AMI Ref (2)'!$M$5,IF(AND($D884=0,$J884="N/A"),0,0))))</f>
        <v>0</v>
      </c>
      <c r="AF884" s="77">
        <f>IF(AND($D884=1,$J884="Oil"),'AMI Ref (2)'!$K$6,IF(AND($D884=1,$J884="Gas"),'AMI Ref (2)'!$L$6,IF(AND($D884=1,$J884="Electric"),'AMI Ref (2)'!$M$6,IF(AND($D884=1,$J884="N/A"),0,0))))</f>
        <v>0</v>
      </c>
      <c r="AG884" s="77">
        <f>IF(AND($D884=2,$J884="Oil"),'AMI Ref (2)'!$K$7,IF(AND($D884=2,$J884="Gas"),'AMI Ref (2)'!$L$7,IF(AND($D884=2,$J884="Electric"),'AMI Ref (2)'!$M$7,IF(AND($D884=2,$J884="N/A"),0,0))))</f>
        <v>0</v>
      </c>
      <c r="AH884" s="77">
        <f>IF(AND($D884=3,$J884="Oil"),'AMI Ref (2)'!$K$8,IF(AND($D884=3,$J884="Gas"),'AMI Ref (2)'!$L$8,IF(AND($D884=3,$J884="Electric"),'AMI Ref (2)'!$M$8,IF(AND($D884=3,$J884="N/A"),0,0))))</f>
        <v>0</v>
      </c>
      <c r="AI884" s="77">
        <f>IF(AND($D884=4,$J884="Oil"),'AMI Ref (2)'!$K$9,IF(AND($D884=4,$J884="Gas"),'AMI Ref (2)'!$L$9,IF(AND($D884=4,$J884="Electric"),'AMI Ref (2)'!$M$9,IF(AND($D884=4,$J884="N/A"),0,0))))</f>
        <v>0</v>
      </c>
      <c r="AJ884" s="77">
        <f>IF(AND($D884=5,$J884="Oil"),'AMI Ref (2)'!$K$10,IF(AND($D884=5,$J884="Gas"),'AMI Ref (2)'!$L$10,IF(AND($D884=5,$J884="Electric"),'AMI Ref (2)'!$M$10,IF(AND($D884=5,$J884="N/A"),0,0))))</f>
        <v>0</v>
      </c>
      <c r="AK884" s="42"/>
      <c r="AL884" s="77">
        <f>IF(AND($D884=0,$K884="Oil"),'AMI Ref (2)'!$N$5,IF(AND($D884=0,$K884="Gas"),'AMI Ref (2)'!$O$5,IF(AND($D884=0,$K884="Electric"),'AMI Ref (2)'!$P$5,IF(AND($D884=0,$K884="N/A"),0,0))))</f>
        <v>0</v>
      </c>
      <c r="AM884" s="77">
        <f>IF(AND($D884=1,$K884="Oil"),'AMI Ref (2)'!$N$6,IF(AND($D884=1,$K884="Gas"),'AMI Ref (2)'!$O$6,IF(AND($D884=1,$K884="Electric"),'AMI Ref (2)'!$P$6,IF(AND($D884=1,$K884="N/A"),0,0))))</f>
        <v>0</v>
      </c>
      <c r="AN884" s="77">
        <f>IF(AND($D884=2,$K884="Oil"),'AMI Ref (2)'!$N$7,IF(AND($D884=2,$K884="Gas"),'AMI Ref (2)'!$O$7,IF(AND($D884=2,$K884="Electric"),'AMI Ref (2)'!$P$7,IF(AND($D884=2,$K884="N/A"),0,0))))</f>
        <v>0</v>
      </c>
      <c r="AO884" s="77">
        <f>IF(AND($D884=3,$K884="Oil"),'AMI Ref (2)'!$N$8,IF(AND($D884=3,$K884="Gas"),'AMI Ref (2)'!$O$8,IF(AND($D884=3,$K884="Electric"),'AMI Ref (2)'!$P$8,IF(AND($D884=3,$K884="N/A"),0,0))))</f>
        <v>0</v>
      </c>
      <c r="AP884" s="77">
        <f>IF(AND($D884=4,$K884="Oil"),'AMI Ref (2)'!$N$9,IF(AND($D884=4,$K884="Gas"),'AMI Ref (2)'!$O$9,IF(AND($D884=4,$K884="Electric"),'AMI Ref (2)'!$P$9,IF(AND($D884=4,$K884="N/A"),0,0))))</f>
        <v>0</v>
      </c>
      <c r="AQ884" s="77">
        <f>IF(AND($D884=5,$K884="Oil"),'AMI Ref (2)'!$N$10,IF(AND($D884=5,$K884="Gas"),'AMI Ref (2)'!$O$10,IF(AND($D884=5,$K884="Electric"),'AMI Ref (2)'!$P$10,IF(AND($D884=5,$K884="N/A"),0,0))))</f>
        <v>0</v>
      </c>
      <c r="AR884" s="86">
        <f t="shared" si="194"/>
        <v>0</v>
      </c>
      <c r="AS884" s="87" t="e">
        <f t="shared" si="195"/>
        <v>#N/A</v>
      </c>
    </row>
    <row r="885" spans="1:45" x14ac:dyDescent="0.2">
      <c r="A885" s="68">
        <v>883</v>
      </c>
      <c r="B885" s="79">
        <f>Input!E900</f>
        <v>0</v>
      </c>
      <c r="C885" s="79">
        <f>Input!F900</f>
        <v>0</v>
      </c>
      <c r="D885" s="79">
        <f>Input!G900</f>
        <v>0</v>
      </c>
      <c r="E885" s="79">
        <f>Input!H900</f>
        <v>0</v>
      </c>
      <c r="F885" s="80">
        <f>Input!I900</f>
        <v>0</v>
      </c>
      <c r="G885" s="80">
        <f>Input!J900</f>
        <v>0</v>
      </c>
      <c r="H885" s="79">
        <f>Input!K900</f>
        <v>0</v>
      </c>
      <c r="I885" s="79">
        <f>Input!L900</f>
        <v>0</v>
      </c>
      <c r="J885" s="79">
        <f>Input!M900</f>
        <v>0</v>
      </c>
      <c r="K885" s="79">
        <f>Input!N900</f>
        <v>0</v>
      </c>
      <c r="L885" s="79">
        <f>Input!O900</f>
        <v>0</v>
      </c>
      <c r="M885" s="81" t="str">
        <f t="shared" si="186"/>
        <v/>
      </c>
      <c r="N885" s="82">
        <f t="shared" si="187"/>
        <v>0</v>
      </c>
      <c r="O885" s="83">
        <f>Input!C900</f>
        <v>0</v>
      </c>
      <c r="P885" s="83"/>
      <c r="R885" s="11">
        <f t="shared" si="183"/>
        <v>0</v>
      </c>
      <c r="S885" s="15" t="str">
        <f t="shared" si="184"/>
        <v xml:space="preserve"> </v>
      </c>
      <c r="T885" s="15"/>
      <c r="U885" s="12">
        <f t="shared" si="188"/>
        <v>0</v>
      </c>
      <c r="V885" s="12">
        <f t="shared" si="189"/>
        <v>0</v>
      </c>
      <c r="W885" s="12">
        <f t="shared" si="190"/>
        <v>0</v>
      </c>
      <c r="X885" s="12">
        <f t="shared" si="191"/>
        <v>0</v>
      </c>
      <c r="Y885" s="12">
        <f t="shared" si="192"/>
        <v>0</v>
      </c>
      <c r="Z885" s="12">
        <f t="shared" si="193"/>
        <v>0</v>
      </c>
      <c r="AA885" s="12">
        <f t="shared" si="196"/>
        <v>0</v>
      </c>
      <c r="AB885" s="12" t="str">
        <f t="shared" si="185"/>
        <v>00</v>
      </c>
      <c r="AC885" s="85" t="e">
        <f>VLOOKUP(AB885,'AMI Ref (2)'!T:U,2,FALSE)</f>
        <v>#N/A</v>
      </c>
      <c r="AD885" s="86"/>
      <c r="AE885" s="77">
        <f>IF(AND($D885=0,$J885="Oil"),'AMI Ref (2)'!$K$5,IF(AND($D885=0,$J885="Gas"),'AMI Ref (2)'!$L$5,IF(AND($D885=0,$J885="Electric"),'AMI Ref (2)'!$M$5,IF(AND($D885=0,$J885="N/A"),0,0))))</f>
        <v>0</v>
      </c>
      <c r="AF885" s="77">
        <f>IF(AND($D885=1,$J885="Oil"),'AMI Ref (2)'!$K$6,IF(AND($D885=1,$J885="Gas"),'AMI Ref (2)'!$L$6,IF(AND($D885=1,$J885="Electric"),'AMI Ref (2)'!$M$6,IF(AND($D885=1,$J885="N/A"),0,0))))</f>
        <v>0</v>
      </c>
      <c r="AG885" s="77">
        <f>IF(AND($D885=2,$J885="Oil"),'AMI Ref (2)'!$K$7,IF(AND($D885=2,$J885="Gas"),'AMI Ref (2)'!$L$7,IF(AND($D885=2,$J885="Electric"),'AMI Ref (2)'!$M$7,IF(AND($D885=2,$J885="N/A"),0,0))))</f>
        <v>0</v>
      </c>
      <c r="AH885" s="77">
        <f>IF(AND($D885=3,$J885="Oil"),'AMI Ref (2)'!$K$8,IF(AND($D885=3,$J885="Gas"),'AMI Ref (2)'!$L$8,IF(AND($D885=3,$J885="Electric"),'AMI Ref (2)'!$M$8,IF(AND($D885=3,$J885="N/A"),0,0))))</f>
        <v>0</v>
      </c>
      <c r="AI885" s="77">
        <f>IF(AND($D885=4,$J885="Oil"),'AMI Ref (2)'!$K$9,IF(AND($D885=4,$J885="Gas"),'AMI Ref (2)'!$L$9,IF(AND($D885=4,$J885="Electric"),'AMI Ref (2)'!$M$9,IF(AND($D885=4,$J885="N/A"),0,0))))</f>
        <v>0</v>
      </c>
      <c r="AJ885" s="77">
        <f>IF(AND($D885=5,$J885="Oil"),'AMI Ref (2)'!$K$10,IF(AND($D885=5,$J885="Gas"),'AMI Ref (2)'!$L$10,IF(AND($D885=5,$J885="Electric"),'AMI Ref (2)'!$M$10,IF(AND($D885=5,$J885="N/A"),0,0))))</f>
        <v>0</v>
      </c>
      <c r="AK885" s="42"/>
      <c r="AL885" s="77">
        <f>IF(AND($D885=0,$K885="Oil"),'AMI Ref (2)'!$N$5,IF(AND($D885=0,$K885="Gas"),'AMI Ref (2)'!$O$5,IF(AND($D885=0,$K885="Electric"),'AMI Ref (2)'!$P$5,IF(AND($D885=0,$K885="N/A"),0,0))))</f>
        <v>0</v>
      </c>
      <c r="AM885" s="77">
        <f>IF(AND($D885=1,$K885="Oil"),'AMI Ref (2)'!$N$6,IF(AND($D885=1,$K885="Gas"),'AMI Ref (2)'!$O$6,IF(AND($D885=1,$K885="Electric"),'AMI Ref (2)'!$P$6,IF(AND($D885=1,$K885="N/A"),0,0))))</f>
        <v>0</v>
      </c>
      <c r="AN885" s="77">
        <f>IF(AND($D885=2,$K885="Oil"),'AMI Ref (2)'!$N$7,IF(AND($D885=2,$K885="Gas"),'AMI Ref (2)'!$O$7,IF(AND($D885=2,$K885="Electric"),'AMI Ref (2)'!$P$7,IF(AND($D885=2,$K885="N/A"),0,0))))</f>
        <v>0</v>
      </c>
      <c r="AO885" s="77">
        <f>IF(AND($D885=3,$K885="Oil"),'AMI Ref (2)'!$N$8,IF(AND($D885=3,$K885="Gas"),'AMI Ref (2)'!$O$8,IF(AND($D885=3,$K885="Electric"),'AMI Ref (2)'!$P$8,IF(AND($D885=3,$K885="N/A"),0,0))))</f>
        <v>0</v>
      </c>
      <c r="AP885" s="77">
        <f>IF(AND($D885=4,$K885="Oil"),'AMI Ref (2)'!$N$9,IF(AND($D885=4,$K885="Gas"),'AMI Ref (2)'!$O$9,IF(AND($D885=4,$K885="Electric"),'AMI Ref (2)'!$P$9,IF(AND($D885=4,$K885="N/A"),0,0))))</f>
        <v>0</v>
      </c>
      <c r="AQ885" s="77">
        <f>IF(AND($D885=5,$K885="Oil"),'AMI Ref (2)'!$N$10,IF(AND($D885=5,$K885="Gas"),'AMI Ref (2)'!$O$10,IF(AND($D885=5,$K885="Electric"),'AMI Ref (2)'!$P$10,IF(AND($D885=5,$K885="N/A"),0,0))))</f>
        <v>0</v>
      </c>
      <c r="AR885" s="86">
        <f t="shared" si="194"/>
        <v>0</v>
      </c>
      <c r="AS885" s="87" t="e">
        <f t="shared" si="195"/>
        <v>#N/A</v>
      </c>
    </row>
    <row r="886" spans="1:45" x14ac:dyDescent="0.2">
      <c r="A886" s="68">
        <v>884</v>
      </c>
      <c r="B886" s="79">
        <f>Input!E901</f>
        <v>0</v>
      </c>
      <c r="C886" s="79">
        <f>Input!F901</f>
        <v>0</v>
      </c>
      <c r="D886" s="79">
        <f>Input!G901</f>
        <v>0</v>
      </c>
      <c r="E886" s="79">
        <f>Input!H901</f>
        <v>0</v>
      </c>
      <c r="F886" s="80">
        <f>Input!I901</f>
        <v>0</v>
      </c>
      <c r="G886" s="80">
        <f>Input!J901</f>
        <v>0</v>
      </c>
      <c r="H886" s="79">
        <f>Input!K901</f>
        <v>0</v>
      </c>
      <c r="I886" s="79">
        <f>Input!L901</f>
        <v>0</v>
      </c>
      <c r="J886" s="79">
        <f>Input!M901</f>
        <v>0</v>
      </c>
      <c r="K886" s="79">
        <f>Input!N901</f>
        <v>0</v>
      </c>
      <c r="L886" s="79">
        <f>Input!O901</f>
        <v>0</v>
      </c>
      <c r="M886" s="81" t="str">
        <f t="shared" si="186"/>
        <v/>
      </c>
      <c r="N886" s="82">
        <f t="shared" si="187"/>
        <v>0</v>
      </c>
      <c r="O886" s="83">
        <f>Input!C901</f>
        <v>0</v>
      </c>
      <c r="P886" s="83"/>
      <c r="R886" s="11">
        <f t="shared" si="183"/>
        <v>0</v>
      </c>
      <c r="S886" s="15" t="str">
        <f t="shared" si="184"/>
        <v xml:space="preserve"> </v>
      </c>
      <c r="T886" s="15"/>
      <c r="U886" s="12">
        <f t="shared" si="188"/>
        <v>0</v>
      </c>
      <c r="V886" s="12">
        <f t="shared" si="189"/>
        <v>0</v>
      </c>
      <c r="W886" s="12">
        <f t="shared" si="190"/>
        <v>0</v>
      </c>
      <c r="X886" s="12">
        <f t="shared" si="191"/>
        <v>0</v>
      </c>
      <c r="Y886" s="12">
        <f t="shared" si="192"/>
        <v>0</v>
      </c>
      <c r="Z886" s="12">
        <f t="shared" si="193"/>
        <v>0</v>
      </c>
      <c r="AA886" s="12">
        <f t="shared" si="196"/>
        <v>0</v>
      </c>
      <c r="AB886" s="12" t="str">
        <f t="shared" si="185"/>
        <v>00</v>
      </c>
      <c r="AC886" s="85" t="e">
        <f>VLOOKUP(AB886,'AMI Ref (2)'!T:U,2,FALSE)</f>
        <v>#N/A</v>
      </c>
      <c r="AD886" s="86"/>
      <c r="AE886" s="77">
        <f>IF(AND($D886=0,$J886="Oil"),'AMI Ref (2)'!$K$5,IF(AND($D886=0,$J886="Gas"),'AMI Ref (2)'!$L$5,IF(AND($D886=0,$J886="Electric"),'AMI Ref (2)'!$M$5,IF(AND($D886=0,$J886="N/A"),0,0))))</f>
        <v>0</v>
      </c>
      <c r="AF886" s="77">
        <f>IF(AND($D886=1,$J886="Oil"),'AMI Ref (2)'!$K$6,IF(AND($D886=1,$J886="Gas"),'AMI Ref (2)'!$L$6,IF(AND($D886=1,$J886="Electric"),'AMI Ref (2)'!$M$6,IF(AND($D886=1,$J886="N/A"),0,0))))</f>
        <v>0</v>
      </c>
      <c r="AG886" s="77">
        <f>IF(AND($D886=2,$J886="Oil"),'AMI Ref (2)'!$K$7,IF(AND($D886=2,$J886="Gas"),'AMI Ref (2)'!$L$7,IF(AND($D886=2,$J886="Electric"),'AMI Ref (2)'!$M$7,IF(AND($D886=2,$J886="N/A"),0,0))))</f>
        <v>0</v>
      </c>
      <c r="AH886" s="77">
        <f>IF(AND($D886=3,$J886="Oil"),'AMI Ref (2)'!$K$8,IF(AND($D886=3,$J886="Gas"),'AMI Ref (2)'!$L$8,IF(AND($D886=3,$J886="Electric"),'AMI Ref (2)'!$M$8,IF(AND($D886=3,$J886="N/A"),0,0))))</f>
        <v>0</v>
      </c>
      <c r="AI886" s="77">
        <f>IF(AND($D886=4,$J886="Oil"),'AMI Ref (2)'!$K$9,IF(AND($D886=4,$J886="Gas"),'AMI Ref (2)'!$L$9,IF(AND($D886=4,$J886="Electric"),'AMI Ref (2)'!$M$9,IF(AND($D886=4,$J886="N/A"),0,0))))</f>
        <v>0</v>
      </c>
      <c r="AJ886" s="77">
        <f>IF(AND($D886=5,$J886="Oil"),'AMI Ref (2)'!$K$10,IF(AND($D886=5,$J886="Gas"),'AMI Ref (2)'!$L$10,IF(AND($D886=5,$J886="Electric"),'AMI Ref (2)'!$M$10,IF(AND($D886=5,$J886="N/A"),0,0))))</f>
        <v>0</v>
      </c>
      <c r="AK886" s="42"/>
      <c r="AL886" s="77">
        <f>IF(AND($D886=0,$K886="Oil"),'AMI Ref (2)'!$N$5,IF(AND($D886=0,$K886="Gas"),'AMI Ref (2)'!$O$5,IF(AND($D886=0,$K886="Electric"),'AMI Ref (2)'!$P$5,IF(AND($D886=0,$K886="N/A"),0,0))))</f>
        <v>0</v>
      </c>
      <c r="AM886" s="77">
        <f>IF(AND($D886=1,$K886="Oil"),'AMI Ref (2)'!$N$6,IF(AND($D886=1,$K886="Gas"),'AMI Ref (2)'!$O$6,IF(AND($D886=1,$K886="Electric"),'AMI Ref (2)'!$P$6,IF(AND($D886=1,$K886="N/A"),0,0))))</f>
        <v>0</v>
      </c>
      <c r="AN886" s="77">
        <f>IF(AND($D886=2,$K886="Oil"),'AMI Ref (2)'!$N$7,IF(AND($D886=2,$K886="Gas"),'AMI Ref (2)'!$O$7,IF(AND($D886=2,$K886="Electric"),'AMI Ref (2)'!$P$7,IF(AND($D886=2,$K886="N/A"),0,0))))</f>
        <v>0</v>
      </c>
      <c r="AO886" s="77">
        <f>IF(AND($D886=3,$K886="Oil"),'AMI Ref (2)'!$N$8,IF(AND($D886=3,$K886="Gas"),'AMI Ref (2)'!$O$8,IF(AND($D886=3,$K886="Electric"),'AMI Ref (2)'!$P$8,IF(AND($D886=3,$K886="N/A"),0,0))))</f>
        <v>0</v>
      </c>
      <c r="AP886" s="77">
        <f>IF(AND($D886=4,$K886="Oil"),'AMI Ref (2)'!$N$9,IF(AND($D886=4,$K886="Gas"),'AMI Ref (2)'!$O$9,IF(AND($D886=4,$K886="Electric"),'AMI Ref (2)'!$P$9,IF(AND($D886=4,$K886="N/A"),0,0))))</f>
        <v>0</v>
      </c>
      <c r="AQ886" s="77">
        <f>IF(AND($D886=5,$K886="Oil"),'AMI Ref (2)'!$N$10,IF(AND($D886=5,$K886="Gas"),'AMI Ref (2)'!$O$10,IF(AND($D886=5,$K886="Electric"),'AMI Ref (2)'!$P$10,IF(AND($D886=5,$K886="N/A"),0,0))))</f>
        <v>0</v>
      </c>
      <c r="AR886" s="86">
        <f t="shared" si="194"/>
        <v>0</v>
      </c>
      <c r="AS886" s="87" t="e">
        <f t="shared" si="195"/>
        <v>#N/A</v>
      </c>
    </row>
    <row r="887" spans="1:45" x14ac:dyDescent="0.2">
      <c r="A887" s="68">
        <v>885</v>
      </c>
      <c r="B887" s="79">
        <f>Input!E902</f>
        <v>0</v>
      </c>
      <c r="C887" s="79">
        <f>Input!F902</f>
        <v>0</v>
      </c>
      <c r="D887" s="79">
        <f>Input!G902</f>
        <v>0</v>
      </c>
      <c r="E887" s="79">
        <f>Input!H902</f>
        <v>0</v>
      </c>
      <c r="F887" s="80">
        <f>Input!I902</f>
        <v>0</v>
      </c>
      <c r="G887" s="80">
        <f>Input!J902</f>
        <v>0</v>
      </c>
      <c r="H887" s="79">
        <f>Input!K902</f>
        <v>0</v>
      </c>
      <c r="I887" s="79">
        <f>Input!L902</f>
        <v>0</v>
      </c>
      <c r="J887" s="79">
        <f>Input!M902</f>
        <v>0</v>
      </c>
      <c r="K887" s="79">
        <f>Input!N902</f>
        <v>0</v>
      </c>
      <c r="L887" s="79">
        <f>Input!O902</f>
        <v>0</v>
      </c>
      <c r="M887" s="81" t="str">
        <f t="shared" si="186"/>
        <v/>
      </c>
      <c r="N887" s="82">
        <f t="shared" si="187"/>
        <v>0</v>
      </c>
      <c r="O887" s="83">
        <f>Input!C902</f>
        <v>0</v>
      </c>
      <c r="P887" s="83"/>
      <c r="R887" s="11">
        <f t="shared" si="183"/>
        <v>0</v>
      </c>
      <c r="S887" s="15" t="str">
        <f t="shared" si="184"/>
        <v xml:space="preserve"> </v>
      </c>
      <c r="T887" s="15"/>
      <c r="U887" s="12">
        <f t="shared" si="188"/>
        <v>0</v>
      </c>
      <c r="V887" s="12">
        <f t="shared" si="189"/>
        <v>0</v>
      </c>
      <c r="W887" s="12">
        <f t="shared" si="190"/>
        <v>0</v>
      </c>
      <c r="X887" s="12">
        <f t="shared" si="191"/>
        <v>0</v>
      </c>
      <c r="Y887" s="12">
        <f t="shared" si="192"/>
        <v>0</v>
      </c>
      <c r="Z887" s="12">
        <f t="shared" si="193"/>
        <v>0</v>
      </c>
      <c r="AA887" s="12">
        <f t="shared" si="196"/>
        <v>0</v>
      </c>
      <c r="AB887" s="12" t="str">
        <f t="shared" si="185"/>
        <v>00</v>
      </c>
      <c r="AC887" s="85" t="e">
        <f>VLOOKUP(AB887,'AMI Ref (2)'!T:U,2,FALSE)</f>
        <v>#N/A</v>
      </c>
      <c r="AD887" s="86"/>
      <c r="AE887" s="77">
        <f>IF(AND($D887=0,$J887="Oil"),'AMI Ref (2)'!$K$5,IF(AND($D887=0,$J887="Gas"),'AMI Ref (2)'!$L$5,IF(AND($D887=0,$J887="Electric"),'AMI Ref (2)'!$M$5,IF(AND($D887=0,$J887="N/A"),0,0))))</f>
        <v>0</v>
      </c>
      <c r="AF887" s="77">
        <f>IF(AND($D887=1,$J887="Oil"),'AMI Ref (2)'!$K$6,IF(AND($D887=1,$J887="Gas"),'AMI Ref (2)'!$L$6,IF(AND($D887=1,$J887="Electric"),'AMI Ref (2)'!$M$6,IF(AND($D887=1,$J887="N/A"),0,0))))</f>
        <v>0</v>
      </c>
      <c r="AG887" s="77">
        <f>IF(AND($D887=2,$J887="Oil"),'AMI Ref (2)'!$K$7,IF(AND($D887=2,$J887="Gas"),'AMI Ref (2)'!$L$7,IF(AND($D887=2,$J887="Electric"),'AMI Ref (2)'!$M$7,IF(AND($D887=2,$J887="N/A"),0,0))))</f>
        <v>0</v>
      </c>
      <c r="AH887" s="77">
        <f>IF(AND($D887=3,$J887="Oil"),'AMI Ref (2)'!$K$8,IF(AND($D887=3,$J887="Gas"),'AMI Ref (2)'!$L$8,IF(AND($D887=3,$J887="Electric"),'AMI Ref (2)'!$M$8,IF(AND($D887=3,$J887="N/A"),0,0))))</f>
        <v>0</v>
      </c>
      <c r="AI887" s="77">
        <f>IF(AND($D887=4,$J887="Oil"),'AMI Ref (2)'!$K$9,IF(AND($D887=4,$J887="Gas"),'AMI Ref (2)'!$L$9,IF(AND($D887=4,$J887="Electric"),'AMI Ref (2)'!$M$9,IF(AND($D887=4,$J887="N/A"),0,0))))</f>
        <v>0</v>
      </c>
      <c r="AJ887" s="77">
        <f>IF(AND($D887=5,$J887="Oil"),'AMI Ref (2)'!$K$10,IF(AND($D887=5,$J887="Gas"),'AMI Ref (2)'!$L$10,IF(AND($D887=5,$J887="Electric"),'AMI Ref (2)'!$M$10,IF(AND($D887=5,$J887="N/A"),0,0))))</f>
        <v>0</v>
      </c>
      <c r="AK887" s="42"/>
      <c r="AL887" s="77">
        <f>IF(AND($D887=0,$K887="Oil"),'AMI Ref (2)'!$N$5,IF(AND($D887=0,$K887="Gas"),'AMI Ref (2)'!$O$5,IF(AND($D887=0,$K887="Electric"),'AMI Ref (2)'!$P$5,IF(AND($D887=0,$K887="N/A"),0,0))))</f>
        <v>0</v>
      </c>
      <c r="AM887" s="77">
        <f>IF(AND($D887=1,$K887="Oil"),'AMI Ref (2)'!$N$6,IF(AND($D887=1,$K887="Gas"),'AMI Ref (2)'!$O$6,IF(AND($D887=1,$K887="Electric"),'AMI Ref (2)'!$P$6,IF(AND($D887=1,$K887="N/A"),0,0))))</f>
        <v>0</v>
      </c>
      <c r="AN887" s="77">
        <f>IF(AND($D887=2,$K887="Oil"),'AMI Ref (2)'!$N$7,IF(AND($D887=2,$K887="Gas"),'AMI Ref (2)'!$O$7,IF(AND($D887=2,$K887="Electric"),'AMI Ref (2)'!$P$7,IF(AND($D887=2,$K887="N/A"),0,0))))</f>
        <v>0</v>
      </c>
      <c r="AO887" s="77">
        <f>IF(AND($D887=3,$K887="Oil"),'AMI Ref (2)'!$N$8,IF(AND($D887=3,$K887="Gas"),'AMI Ref (2)'!$O$8,IF(AND($D887=3,$K887="Electric"),'AMI Ref (2)'!$P$8,IF(AND($D887=3,$K887="N/A"),0,0))))</f>
        <v>0</v>
      </c>
      <c r="AP887" s="77">
        <f>IF(AND($D887=4,$K887="Oil"),'AMI Ref (2)'!$N$9,IF(AND($D887=4,$K887="Gas"),'AMI Ref (2)'!$O$9,IF(AND($D887=4,$K887="Electric"),'AMI Ref (2)'!$P$9,IF(AND($D887=4,$K887="N/A"),0,0))))</f>
        <v>0</v>
      </c>
      <c r="AQ887" s="77">
        <f>IF(AND($D887=5,$K887="Oil"),'AMI Ref (2)'!$N$10,IF(AND($D887=5,$K887="Gas"),'AMI Ref (2)'!$O$10,IF(AND($D887=5,$K887="Electric"),'AMI Ref (2)'!$P$10,IF(AND($D887=5,$K887="N/A"),0,0))))</f>
        <v>0</v>
      </c>
      <c r="AR887" s="86">
        <f t="shared" si="194"/>
        <v>0</v>
      </c>
      <c r="AS887" s="87" t="e">
        <f t="shared" si="195"/>
        <v>#N/A</v>
      </c>
    </row>
    <row r="888" spans="1:45" x14ac:dyDescent="0.2">
      <c r="A888" s="68">
        <v>886</v>
      </c>
      <c r="B888" s="79">
        <f>Input!E903</f>
        <v>0</v>
      </c>
      <c r="C888" s="79">
        <f>Input!F903</f>
        <v>0</v>
      </c>
      <c r="D888" s="79">
        <f>Input!G903</f>
        <v>0</v>
      </c>
      <c r="E888" s="79">
        <f>Input!H903</f>
        <v>0</v>
      </c>
      <c r="F888" s="80">
        <f>Input!I903</f>
        <v>0</v>
      </c>
      <c r="G888" s="80">
        <f>Input!J903</f>
        <v>0</v>
      </c>
      <c r="H888" s="79">
        <f>Input!K903</f>
        <v>0</v>
      </c>
      <c r="I888" s="79">
        <f>Input!L903</f>
        <v>0</v>
      </c>
      <c r="J888" s="79">
        <f>Input!M903</f>
        <v>0</v>
      </c>
      <c r="K888" s="79">
        <f>Input!N903</f>
        <v>0</v>
      </c>
      <c r="L888" s="79">
        <f>Input!O903</f>
        <v>0</v>
      </c>
      <c r="M888" s="81" t="str">
        <f t="shared" si="186"/>
        <v/>
      </c>
      <c r="N888" s="82">
        <f t="shared" si="187"/>
        <v>0</v>
      </c>
      <c r="O888" s="83">
        <f>Input!C903</f>
        <v>0</v>
      </c>
      <c r="P888" s="83"/>
      <c r="R888" s="11">
        <f t="shared" si="183"/>
        <v>0</v>
      </c>
      <c r="S888" s="15" t="str">
        <f t="shared" si="184"/>
        <v xml:space="preserve"> </v>
      </c>
      <c r="T888" s="15"/>
      <c r="U888" s="12">
        <f t="shared" si="188"/>
        <v>0</v>
      </c>
      <c r="V888" s="12">
        <f t="shared" si="189"/>
        <v>0</v>
      </c>
      <c r="W888" s="12">
        <f t="shared" si="190"/>
        <v>0</v>
      </c>
      <c r="X888" s="12">
        <f t="shared" si="191"/>
        <v>0</v>
      </c>
      <c r="Y888" s="12">
        <f t="shared" si="192"/>
        <v>0</v>
      </c>
      <c r="Z888" s="12">
        <f t="shared" si="193"/>
        <v>0</v>
      </c>
      <c r="AA888" s="12">
        <f t="shared" si="196"/>
        <v>0</v>
      </c>
      <c r="AB888" s="12" t="str">
        <f t="shared" si="185"/>
        <v>00</v>
      </c>
      <c r="AC888" s="85" t="e">
        <f>VLOOKUP(AB888,'AMI Ref (2)'!T:U,2,FALSE)</f>
        <v>#N/A</v>
      </c>
      <c r="AD888" s="86"/>
      <c r="AE888" s="77">
        <f>IF(AND($D888=0,$J888="Oil"),'AMI Ref (2)'!$K$5,IF(AND($D888=0,$J888="Gas"),'AMI Ref (2)'!$L$5,IF(AND($D888=0,$J888="Electric"),'AMI Ref (2)'!$M$5,IF(AND($D888=0,$J888="N/A"),0,0))))</f>
        <v>0</v>
      </c>
      <c r="AF888" s="77">
        <f>IF(AND($D888=1,$J888="Oil"),'AMI Ref (2)'!$K$6,IF(AND($D888=1,$J888="Gas"),'AMI Ref (2)'!$L$6,IF(AND($D888=1,$J888="Electric"),'AMI Ref (2)'!$M$6,IF(AND($D888=1,$J888="N/A"),0,0))))</f>
        <v>0</v>
      </c>
      <c r="AG888" s="77">
        <f>IF(AND($D888=2,$J888="Oil"),'AMI Ref (2)'!$K$7,IF(AND($D888=2,$J888="Gas"),'AMI Ref (2)'!$L$7,IF(AND($D888=2,$J888="Electric"),'AMI Ref (2)'!$M$7,IF(AND($D888=2,$J888="N/A"),0,0))))</f>
        <v>0</v>
      </c>
      <c r="AH888" s="77">
        <f>IF(AND($D888=3,$J888="Oil"),'AMI Ref (2)'!$K$8,IF(AND($D888=3,$J888="Gas"),'AMI Ref (2)'!$L$8,IF(AND($D888=3,$J888="Electric"),'AMI Ref (2)'!$M$8,IF(AND($D888=3,$J888="N/A"),0,0))))</f>
        <v>0</v>
      </c>
      <c r="AI888" s="77">
        <f>IF(AND($D888=4,$J888="Oil"),'AMI Ref (2)'!$K$9,IF(AND($D888=4,$J888="Gas"),'AMI Ref (2)'!$L$9,IF(AND($D888=4,$J888="Electric"),'AMI Ref (2)'!$M$9,IF(AND($D888=4,$J888="N/A"),0,0))))</f>
        <v>0</v>
      </c>
      <c r="AJ888" s="77">
        <f>IF(AND($D888=5,$J888="Oil"),'AMI Ref (2)'!$K$10,IF(AND($D888=5,$J888="Gas"),'AMI Ref (2)'!$L$10,IF(AND($D888=5,$J888="Electric"),'AMI Ref (2)'!$M$10,IF(AND($D888=5,$J888="N/A"),0,0))))</f>
        <v>0</v>
      </c>
      <c r="AK888" s="42"/>
      <c r="AL888" s="77">
        <f>IF(AND($D888=0,$K888="Oil"),'AMI Ref (2)'!$N$5,IF(AND($D888=0,$K888="Gas"),'AMI Ref (2)'!$O$5,IF(AND($D888=0,$K888="Electric"),'AMI Ref (2)'!$P$5,IF(AND($D888=0,$K888="N/A"),0,0))))</f>
        <v>0</v>
      </c>
      <c r="AM888" s="77">
        <f>IF(AND($D888=1,$K888="Oil"),'AMI Ref (2)'!$N$6,IF(AND($D888=1,$K888="Gas"),'AMI Ref (2)'!$O$6,IF(AND($D888=1,$K888="Electric"),'AMI Ref (2)'!$P$6,IF(AND($D888=1,$K888="N/A"),0,0))))</f>
        <v>0</v>
      </c>
      <c r="AN888" s="77">
        <f>IF(AND($D888=2,$K888="Oil"),'AMI Ref (2)'!$N$7,IF(AND($D888=2,$K888="Gas"),'AMI Ref (2)'!$O$7,IF(AND($D888=2,$K888="Electric"),'AMI Ref (2)'!$P$7,IF(AND($D888=2,$K888="N/A"),0,0))))</f>
        <v>0</v>
      </c>
      <c r="AO888" s="77">
        <f>IF(AND($D888=3,$K888="Oil"),'AMI Ref (2)'!$N$8,IF(AND($D888=3,$K888="Gas"),'AMI Ref (2)'!$O$8,IF(AND($D888=3,$K888="Electric"),'AMI Ref (2)'!$P$8,IF(AND($D888=3,$K888="N/A"),0,0))))</f>
        <v>0</v>
      </c>
      <c r="AP888" s="77">
        <f>IF(AND($D888=4,$K888="Oil"),'AMI Ref (2)'!$N$9,IF(AND($D888=4,$K888="Gas"),'AMI Ref (2)'!$O$9,IF(AND($D888=4,$K888="Electric"),'AMI Ref (2)'!$P$9,IF(AND($D888=4,$K888="N/A"),0,0))))</f>
        <v>0</v>
      </c>
      <c r="AQ888" s="77">
        <f>IF(AND($D888=5,$K888="Oil"),'AMI Ref (2)'!$N$10,IF(AND($D888=5,$K888="Gas"),'AMI Ref (2)'!$O$10,IF(AND($D888=5,$K888="Electric"),'AMI Ref (2)'!$P$10,IF(AND($D888=5,$K888="N/A"),0,0))))</f>
        <v>0</v>
      </c>
      <c r="AR888" s="86">
        <f t="shared" si="194"/>
        <v>0</v>
      </c>
      <c r="AS888" s="87" t="e">
        <f t="shared" si="195"/>
        <v>#N/A</v>
      </c>
    </row>
    <row r="889" spans="1:45" x14ac:dyDescent="0.2">
      <c r="A889" s="68">
        <v>887</v>
      </c>
      <c r="B889" s="79">
        <f>Input!E904</f>
        <v>0</v>
      </c>
      <c r="C889" s="79">
        <f>Input!F904</f>
        <v>0</v>
      </c>
      <c r="D889" s="79">
        <f>Input!G904</f>
        <v>0</v>
      </c>
      <c r="E889" s="79">
        <f>Input!H904</f>
        <v>0</v>
      </c>
      <c r="F889" s="80">
        <f>Input!I904</f>
        <v>0</v>
      </c>
      <c r="G889" s="80">
        <f>Input!J904</f>
        <v>0</v>
      </c>
      <c r="H889" s="79">
        <f>Input!K904</f>
        <v>0</v>
      </c>
      <c r="I889" s="79">
        <f>Input!L904</f>
        <v>0</v>
      </c>
      <c r="J889" s="79">
        <f>Input!M904</f>
        <v>0</v>
      </c>
      <c r="K889" s="79">
        <f>Input!N904</f>
        <v>0</v>
      </c>
      <c r="L889" s="79">
        <f>Input!O904</f>
        <v>0</v>
      </c>
      <c r="M889" s="81" t="str">
        <f t="shared" si="186"/>
        <v/>
      </c>
      <c r="N889" s="82">
        <f t="shared" si="187"/>
        <v>0</v>
      </c>
      <c r="O889" s="83">
        <f>Input!C904</f>
        <v>0</v>
      </c>
      <c r="P889" s="83"/>
      <c r="R889" s="11">
        <f t="shared" si="183"/>
        <v>0</v>
      </c>
      <c r="S889" s="15" t="str">
        <f t="shared" si="184"/>
        <v xml:space="preserve"> </v>
      </c>
      <c r="T889" s="15"/>
      <c r="U889" s="12">
        <f t="shared" si="188"/>
        <v>0</v>
      </c>
      <c r="V889" s="12">
        <f t="shared" si="189"/>
        <v>0</v>
      </c>
      <c r="W889" s="12">
        <f t="shared" si="190"/>
        <v>0</v>
      </c>
      <c r="X889" s="12">
        <f t="shared" si="191"/>
        <v>0</v>
      </c>
      <c r="Y889" s="12">
        <f t="shared" si="192"/>
        <v>0</v>
      </c>
      <c r="Z889" s="12">
        <f t="shared" si="193"/>
        <v>0</v>
      </c>
      <c r="AA889" s="12">
        <f t="shared" si="196"/>
        <v>0</v>
      </c>
      <c r="AB889" s="12" t="str">
        <f t="shared" si="185"/>
        <v>00</v>
      </c>
      <c r="AC889" s="85" t="e">
        <f>VLOOKUP(AB889,'AMI Ref (2)'!T:U,2,FALSE)</f>
        <v>#N/A</v>
      </c>
      <c r="AD889" s="86"/>
      <c r="AE889" s="77">
        <f>IF(AND($D889=0,$J889="Oil"),'AMI Ref (2)'!$K$5,IF(AND($D889=0,$J889="Gas"),'AMI Ref (2)'!$L$5,IF(AND($D889=0,$J889="Electric"),'AMI Ref (2)'!$M$5,IF(AND($D889=0,$J889="N/A"),0,0))))</f>
        <v>0</v>
      </c>
      <c r="AF889" s="77">
        <f>IF(AND($D889=1,$J889="Oil"),'AMI Ref (2)'!$K$6,IF(AND($D889=1,$J889="Gas"),'AMI Ref (2)'!$L$6,IF(AND($D889=1,$J889="Electric"),'AMI Ref (2)'!$M$6,IF(AND($D889=1,$J889="N/A"),0,0))))</f>
        <v>0</v>
      </c>
      <c r="AG889" s="77">
        <f>IF(AND($D889=2,$J889="Oil"),'AMI Ref (2)'!$K$7,IF(AND($D889=2,$J889="Gas"),'AMI Ref (2)'!$L$7,IF(AND($D889=2,$J889="Electric"),'AMI Ref (2)'!$M$7,IF(AND($D889=2,$J889="N/A"),0,0))))</f>
        <v>0</v>
      </c>
      <c r="AH889" s="77">
        <f>IF(AND($D889=3,$J889="Oil"),'AMI Ref (2)'!$K$8,IF(AND($D889=3,$J889="Gas"),'AMI Ref (2)'!$L$8,IF(AND($D889=3,$J889="Electric"),'AMI Ref (2)'!$M$8,IF(AND($D889=3,$J889="N/A"),0,0))))</f>
        <v>0</v>
      </c>
      <c r="AI889" s="77">
        <f>IF(AND($D889=4,$J889="Oil"),'AMI Ref (2)'!$K$9,IF(AND($D889=4,$J889="Gas"),'AMI Ref (2)'!$L$9,IF(AND($D889=4,$J889="Electric"),'AMI Ref (2)'!$M$9,IF(AND($D889=4,$J889="N/A"),0,0))))</f>
        <v>0</v>
      </c>
      <c r="AJ889" s="77">
        <f>IF(AND($D889=5,$J889="Oil"),'AMI Ref (2)'!$K$10,IF(AND($D889=5,$J889="Gas"),'AMI Ref (2)'!$L$10,IF(AND($D889=5,$J889="Electric"),'AMI Ref (2)'!$M$10,IF(AND($D889=5,$J889="N/A"),0,0))))</f>
        <v>0</v>
      </c>
      <c r="AK889" s="42"/>
      <c r="AL889" s="77">
        <f>IF(AND($D889=0,$K889="Oil"),'AMI Ref (2)'!$N$5,IF(AND($D889=0,$K889="Gas"),'AMI Ref (2)'!$O$5,IF(AND($D889=0,$K889="Electric"),'AMI Ref (2)'!$P$5,IF(AND($D889=0,$K889="N/A"),0,0))))</f>
        <v>0</v>
      </c>
      <c r="AM889" s="77">
        <f>IF(AND($D889=1,$K889="Oil"),'AMI Ref (2)'!$N$6,IF(AND($D889=1,$K889="Gas"),'AMI Ref (2)'!$O$6,IF(AND($D889=1,$K889="Electric"),'AMI Ref (2)'!$P$6,IF(AND($D889=1,$K889="N/A"),0,0))))</f>
        <v>0</v>
      </c>
      <c r="AN889" s="77">
        <f>IF(AND($D889=2,$K889="Oil"),'AMI Ref (2)'!$N$7,IF(AND($D889=2,$K889="Gas"),'AMI Ref (2)'!$O$7,IF(AND($D889=2,$K889="Electric"),'AMI Ref (2)'!$P$7,IF(AND($D889=2,$K889="N/A"),0,0))))</f>
        <v>0</v>
      </c>
      <c r="AO889" s="77">
        <f>IF(AND($D889=3,$K889="Oil"),'AMI Ref (2)'!$N$8,IF(AND($D889=3,$K889="Gas"),'AMI Ref (2)'!$O$8,IF(AND($D889=3,$K889="Electric"),'AMI Ref (2)'!$P$8,IF(AND($D889=3,$K889="N/A"),0,0))))</f>
        <v>0</v>
      </c>
      <c r="AP889" s="77">
        <f>IF(AND($D889=4,$K889="Oil"),'AMI Ref (2)'!$N$9,IF(AND($D889=4,$K889="Gas"),'AMI Ref (2)'!$O$9,IF(AND($D889=4,$K889="Electric"),'AMI Ref (2)'!$P$9,IF(AND($D889=4,$K889="N/A"),0,0))))</f>
        <v>0</v>
      </c>
      <c r="AQ889" s="77">
        <f>IF(AND($D889=5,$K889="Oil"),'AMI Ref (2)'!$N$10,IF(AND($D889=5,$K889="Gas"),'AMI Ref (2)'!$O$10,IF(AND($D889=5,$K889="Electric"),'AMI Ref (2)'!$P$10,IF(AND($D889=5,$K889="N/A"),0,0))))</f>
        <v>0</v>
      </c>
      <c r="AR889" s="86">
        <f t="shared" si="194"/>
        <v>0</v>
      </c>
      <c r="AS889" s="87" t="e">
        <f t="shared" si="195"/>
        <v>#N/A</v>
      </c>
    </row>
    <row r="890" spans="1:45" x14ac:dyDescent="0.2">
      <c r="A890" s="68">
        <v>888</v>
      </c>
      <c r="B890" s="79">
        <f>Input!E905</f>
        <v>0</v>
      </c>
      <c r="C890" s="79">
        <f>Input!F905</f>
        <v>0</v>
      </c>
      <c r="D890" s="79">
        <f>Input!G905</f>
        <v>0</v>
      </c>
      <c r="E890" s="79">
        <f>Input!H905</f>
        <v>0</v>
      </c>
      <c r="F890" s="80">
        <f>Input!I905</f>
        <v>0</v>
      </c>
      <c r="G890" s="80">
        <f>Input!J905</f>
        <v>0</v>
      </c>
      <c r="H890" s="79">
        <f>Input!K905</f>
        <v>0</v>
      </c>
      <c r="I890" s="79">
        <f>Input!L905</f>
        <v>0</v>
      </c>
      <c r="J890" s="79">
        <f>Input!M905</f>
        <v>0</v>
      </c>
      <c r="K890" s="79">
        <f>Input!N905</f>
        <v>0</v>
      </c>
      <c r="L890" s="79">
        <f>Input!O905</f>
        <v>0</v>
      </c>
      <c r="M890" s="81" t="str">
        <f t="shared" si="186"/>
        <v/>
      </c>
      <c r="N890" s="82">
        <f t="shared" si="187"/>
        <v>0</v>
      </c>
      <c r="O890" s="83">
        <f>Input!C905</f>
        <v>0</v>
      </c>
      <c r="P890" s="83"/>
      <c r="R890" s="11">
        <f t="shared" si="183"/>
        <v>0</v>
      </c>
      <c r="S890" s="15" t="str">
        <f t="shared" si="184"/>
        <v xml:space="preserve"> </v>
      </c>
      <c r="T890" s="15"/>
      <c r="U890" s="12">
        <f t="shared" si="188"/>
        <v>0</v>
      </c>
      <c r="V890" s="12">
        <f t="shared" si="189"/>
        <v>0</v>
      </c>
      <c r="W890" s="12">
        <f t="shared" si="190"/>
        <v>0</v>
      </c>
      <c r="X890" s="12">
        <f t="shared" si="191"/>
        <v>0</v>
      </c>
      <c r="Y890" s="12">
        <f t="shared" si="192"/>
        <v>0</v>
      </c>
      <c r="Z890" s="12">
        <f t="shared" si="193"/>
        <v>0</v>
      </c>
      <c r="AA890" s="12">
        <f t="shared" si="196"/>
        <v>0</v>
      </c>
      <c r="AB890" s="12" t="str">
        <f t="shared" si="185"/>
        <v>00</v>
      </c>
      <c r="AC890" s="85" t="e">
        <f>VLOOKUP(AB890,'AMI Ref (2)'!T:U,2,FALSE)</f>
        <v>#N/A</v>
      </c>
      <c r="AD890" s="86"/>
      <c r="AE890" s="77">
        <f>IF(AND($D890=0,$J890="Oil"),'AMI Ref (2)'!$K$5,IF(AND($D890=0,$J890="Gas"),'AMI Ref (2)'!$L$5,IF(AND($D890=0,$J890="Electric"),'AMI Ref (2)'!$M$5,IF(AND($D890=0,$J890="N/A"),0,0))))</f>
        <v>0</v>
      </c>
      <c r="AF890" s="77">
        <f>IF(AND($D890=1,$J890="Oil"),'AMI Ref (2)'!$K$6,IF(AND($D890=1,$J890="Gas"),'AMI Ref (2)'!$L$6,IF(AND($D890=1,$J890="Electric"),'AMI Ref (2)'!$M$6,IF(AND($D890=1,$J890="N/A"),0,0))))</f>
        <v>0</v>
      </c>
      <c r="AG890" s="77">
        <f>IF(AND($D890=2,$J890="Oil"),'AMI Ref (2)'!$K$7,IF(AND($D890=2,$J890="Gas"),'AMI Ref (2)'!$L$7,IF(AND($D890=2,$J890="Electric"),'AMI Ref (2)'!$M$7,IF(AND($D890=2,$J890="N/A"),0,0))))</f>
        <v>0</v>
      </c>
      <c r="AH890" s="77">
        <f>IF(AND($D890=3,$J890="Oil"),'AMI Ref (2)'!$K$8,IF(AND($D890=3,$J890="Gas"),'AMI Ref (2)'!$L$8,IF(AND($D890=3,$J890="Electric"),'AMI Ref (2)'!$M$8,IF(AND($D890=3,$J890="N/A"),0,0))))</f>
        <v>0</v>
      </c>
      <c r="AI890" s="77">
        <f>IF(AND($D890=4,$J890="Oil"),'AMI Ref (2)'!$K$9,IF(AND($D890=4,$J890="Gas"),'AMI Ref (2)'!$L$9,IF(AND($D890=4,$J890="Electric"),'AMI Ref (2)'!$M$9,IF(AND($D890=4,$J890="N/A"),0,0))))</f>
        <v>0</v>
      </c>
      <c r="AJ890" s="77">
        <f>IF(AND($D890=5,$J890="Oil"),'AMI Ref (2)'!$K$10,IF(AND($D890=5,$J890="Gas"),'AMI Ref (2)'!$L$10,IF(AND($D890=5,$J890="Electric"),'AMI Ref (2)'!$M$10,IF(AND($D890=5,$J890="N/A"),0,0))))</f>
        <v>0</v>
      </c>
      <c r="AK890" s="42"/>
      <c r="AL890" s="77">
        <f>IF(AND($D890=0,$K890="Oil"),'AMI Ref (2)'!$N$5,IF(AND($D890=0,$K890="Gas"),'AMI Ref (2)'!$O$5,IF(AND($D890=0,$K890="Electric"),'AMI Ref (2)'!$P$5,IF(AND($D890=0,$K890="N/A"),0,0))))</f>
        <v>0</v>
      </c>
      <c r="AM890" s="77">
        <f>IF(AND($D890=1,$K890="Oil"),'AMI Ref (2)'!$N$6,IF(AND($D890=1,$K890="Gas"),'AMI Ref (2)'!$O$6,IF(AND($D890=1,$K890="Electric"),'AMI Ref (2)'!$P$6,IF(AND($D890=1,$K890="N/A"),0,0))))</f>
        <v>0</v>
      </c>
      <c r="AN890" s="77">
        <f>IF(AND($D890=2,$K890="Oil"),'AMI Ref (2)'!$N$7,IF(AND($D890=2,$K890="Gas"),'AMI Ref (2)'!$O$7,IF(AND($D890=2,$K890="Electric"),'AMI Ref (2)'!$P$7,IF(AND($D890=2,$K890="N/A"),0,0))))</f>
        <v>0</v>
      </c>
      <c r="AO890" s="77">
        <f>IF(AND($D890=3,$K890="Oil"),'AMI Ref (2)'!$N$8,IF(AND($D890=3,$K890="Gas"),'AMI Ref (2)'!$O$8,IF(AND($D890=3,$K890="Electric"),'AMI Ref (2)'!$P$8,IF(AND($D890=3,$K890="N/A"),0,0))))</f>
        <v>0</v>
      </c>
      <c r="AP890" s="77">
        <f>IF(AND($D890=4,$K890="Oil"),'AMI Ref (2)'!$N$9,IF(AND($D890=4,$K890="Gas"),'AMI Ref (2)'!$O$9,IF(AND($D890=4,$K890="Electric"),'AMI Ref (2)'!$P$9,IF(AND($D890=4,$K890="N/A"),0,0))))</f>
        <v>0</v>
      </c>
      <c r="AQ890" s="77">
        <f>IF(AND($D890=5,$K890="Oil"),'AMI Ref (2)'!$N$10,IF(AND($D890=5,$K890="Gas"),'AMI Ref (2)'!$O$10,IF(AND($D890=5,$K890="Electric"),'AMI Ref (2)'!$P$10,IF(AND($D890=5,$K890="N/A"),0,0))))</f>
        <v>0</v>
      </c>
      <c r="AR890" s="86">
        <f t="shared" si="194"/>
        <v>0</v>
      </c>
      <c r="AS890" s="87" t="e">
        <f t="shared" si="195"/>
        <v>#N/A</v>
      </c>
    </row>
    <row r="891" spans="1:45" x14ac:dyDescent="0.2">
      <c r="A891" s="68">
        <v>889</v>
      </c>
      <c r="B891" s="79">
        <f>Input!E906</f>
        <v>0</v>
      </c>
      <c r="C891" s="79">
        <f>Input!F906</f>
        <v>0</v>
      </c>
      <c r="D891" s="79">
        <f>Input!G906</f>
        <v>0</v>
      </c>
      <c r="E891" s="79">
        <f>Input!H906</f>
        <v>0</v>
      </c>
      <c r="F891" s="80">
        <f>Input!I906</f>
        <v>0</v>
      </c>
      <c r="G891" s="80">
        <f>Input!J906</f>
        <v>0</v>
      </c>
      <c r="H891" s="79">
        <f>Input!K906</f>
        <v>0</v>
      </c>
      <c r="I891" s="79">
        <f>Input!L906</f>
        <v>0</v>
      </c>
      <c r="J891" s="79">
        <f>Input!M906</f>
        <v>0</v>
      </c>
      <c r="K891" s="79">
        <f>Input!N906</f>
        <v>0</v>
      </c>
      <c r="L891" s="79">
        <f>Input!O906</f>
        <v>0</v>
      </c>
      <c r="M891" s="81" t="str">
        <f t="shared" si="186"/>
        <v/>
      </c>
      <c r="N891" s="82">
        <f t="shared" si="187"/>
        <v>0</v>
      </c>
      <c r="O891" s="83">
        <f>Input!C906</f>
        <v>0</v>
      </c>
      <c r="P891" s="83"/>
      <c r="R891" s="11">
        <f t="shared" si="183"/>
        <v>0</v>
      </c>
      <c r="S891" s="15" t="str">
        <f t="shared" si="184"/>
        <v xml:space="preserve"> </v>
      </c>
      <c r="T891" s="15"/>
      <c r="U891" s="12">
        <f t="shared" si="188"/>
        <v>0</v>
      </c>
      <c r="V891" s="12">
        <f t="shared" si="189"/>
        <v>0</v>
      </c>
      <c r="W891" s="12">
        <f t="shared" si="190"/>
        <v>0</v>
      </c>
      <c r="X891" s="12">
        <f t="shared" si="191"/>
        <v>0</v>
      </c>
      <c r="Y891" s="12">
        <f t="shared" si="192"/>
        <v>0</v>
      </c>
      <c r="Z891" s="12">
        <f t="shared" si="193"/>
        <v>0</v>
      </c>
      <c r="AA891" s="12">
        <f t="shared" si="196"/>
        <v>0</v>
      </c>
      <c r="AB891" s="12" t="str">
        <f t="shared" si="185"/>
        <v>00</v>
      </c>
      <c r="AC891" s="85" t="e">
        <f>VLOOKUP(AB891,'AMI Ref (2)'!T:U,2,FALSE)</f>
        <v>#N/A</v>
      </c>
      <c r="AD891" s="86"/>
      <c r="AE891" s="77">
        <f>IF(AND($D891=0,$J891="Oil"),'AMI Ref (2)'!$K$5,IF(AND($D891=0,$J891="Gas"),'AMI Ref (2)'!$L$5,IF(AND($D891=0,$J891="Electric"),'AMI Ref (2)'!$M$5,IF(AND($D891=0,$J891="N/A"),0,0))))</f>
        <v>0</v>
      </c>
      <c r="AF891" s="77">
        <f>IF(AND($D891=1,$J891="Oil"),'AMI Ref (2)'!$K$6,IF(AND($D891=1,$J891="Gas"),'AMI Ref (2)'!$L$6,IF(AND($D891=1,$J891="Electric"),'AMI Ref (2)'!$M$6,IF(AND($D891=1,$J891="N/A"),0,0))))</f>
        <v>0</v>
      </c>
      <c r="AG891" s="77">
        <f>IF(AND($D891=2,$J891="Oil"),'AMI Ref (2)'!$K$7,IF(AND($D891=2,$J891="Gas"),'AMI Ref (2)'!$L$7,IF(AND($D891=2,$J891="Electric"),'AMI Ref (2)'!$M$7,IF(AND($D891=2,$J891="N/A"),0,0))))</f>
        <v>0</v>
      </c>
      <c r="AH891" s="77">
        <f>IF(AND($D891=3,$J891="Oil"),'AMI Ref (2)'!$K$8,IF(AND($D891=3,$J891="Gas"),'AMI Ref (2)'!$L$8,IF(AND($D891=3,$J891="Electric"),'AMI Ref (2)'!$M$8,IF(AND($D891=3,$J891="N/A"),0,0))))</f>
        <v>0</v>
      </c>
      <c r="AI891" s="77">
        <f>IF(AND($D891=4,$J891="Oil"),'AMI Ref (2)'!$K$9,IF(AND($D891=4,$J891="Gas"),'AMI Ref (2)'!$L$9,IF(AND($D891=4,$J891="Electric"),'AMI Ref (2)'!$M$9,IF(AND($D891=4,$J891="N/A"),0,0))))</f>
        <v>0</v>
      </c>
      <c r="AJ891" s="77">
        <f>IF(AND($D891=5,$J891="Oil"),'AMI Ref (2)'!$K$10,IF(AND($D891=5,$J891="Gas"),'AMI Ref (2)'!$L$10,IF(AND($D891=5,$J891="Electric"),'AMI Ref (2)'!$M$10,IF(AND($D891=5,$J891="N/A"),0,0))))</f>
        <v>0</v>
      </c>
      <c r="AK891" s="42"/>
      <c r="AL891" s="77">
        <f>IF(AND($D891=0,$K891="Oil"),'AMI Ref (2)'!$N$5,IF(AND($D891=0,$K891="Gas"),'AMI Ref (2)'!$O$5,IF(AND($D891=0,$K891="Electric"),'AMI Ref (2)'!$P$5,IF(AND($D891=0,$K891="N/A"),0,0))))</f>
        <v>0</v>
      </c>
      <c r="AM891" s="77">
        <f>IF(AND($D891=1,$K891="Oil"),'AMI Ref (2)'!$N$6,IF(AND($D891=1,$K891="Gas"),'AMI Ref (2)'!$O$6,IF(AND($D891=1,$K891="Electric"),'AMI Ref (2)'!$P$6,IF(AND($D891=1,$K891="N/A"),0,0))))</f>
        <v>0</v>
      </c>
      <c r="AN891" s="77">
        <f>IF(AND($D891=2,$K891="Oil"),'AMI Ref (2)'!$N$7,IF(AND($D891=2,$K891="Gas"),'AMI Ref (2)'!$O$7,IF(AND($D891=2,$K891="Electric"),'AMI Ref (2)'!$P$7,IF(AND($D891=2,$K891="N/A"),0,0))))</f>
        <v>0</v>
      </c>
      <c r="AO891" s="77">
        <f>IF(AND($D891=3,$K891="Oil"),'AMI Ref (2)'!$N$8,IF(AND($D891=3,$K891="Gas"),'AMI Ref (2)'!$O$8,IF(AND($D891=3,$K891="Electric"),'AMI Ref (2)'!$P$8,IF(AND($D891=3,$K891="N/A"),0,0))))</f>
        <v>0</v>
      </c>
      <c r="AP891" s="77">
        <f>IF(AND($D891=4,$K891="Oil"),'AMI Ref (2)'!$N$9,IF(AND($D891=4,$K891="Gas"),'AMI Ref (2)'!$O$9,IF(AND($D891=4,$K891="Electric"),'AMI Ref (2)'!$P$9,IF(AND($D891=4,$K891="N/A"),0,0))))</f>
        <v>0</v>
      </c>
      <c r="AQ891" s="77">
        <f>IF(AND($D891=5,$K891="Oil"),'AMI Ref (2)'!$N$10,IF(AND($D891=5,$K891="Gas"),'AMI Ref (2)'!$O$10,IF(AND($D891=5,$K891="Electric"),'AMI Ref (2)'!$P$10,IF(AND($D891=5,$K891="N/A"),0,0))))</f>
        <v>0</v>
      </c>
      <c r="AR891" s="86">
        <f t="shared" si="194"/>
        <v>0</v>
      </c>
      <c r="AS891" s="87" t="e">
        <f t="shared" si="195"/>
        <v>#N/A</v>
      </c>
    </row>
    <row r="892" spans="1:45" x14ac:dyDescent="0.2">
      <c r="A892" s="68">
        <v>890</v>
      </c>
      <c r="B892" s="79">
        <f>Input!E907</f>
        <v>0</v>
      </c>
      <c r="C892" s="79">
        <f>Input!F907</f>
        <v>0</v>
      </c>
      <c r="D892" s="79">
        <f>Input!G907</f>
        <v>0</v>
      </c>
      <c r="E892" s="79">
        <f>Input!H907</f>
        <v>0</v>
      </c>
      <c r="F892" s="80">
        <f>Input!I907</f>
        <v>0</v>
      </c>
      <c r="G892" s="80">
        <f>Input!J907</f>
        <v>0</v>
      </c>
      <c r="H892" s="79">
        <f>Input!K907</f>
        <v>0</v>
      </c>
      <c r="I892" s="79">
        <f>Input!L907</f>
        <v>0</v>
      </c>
      <c r="J892" s="79">
        <f>Input!M907</f>
        <v>0</v>
      </c>
      <c r="K892" s="79">
        <f>Input!N907</f>
        <v>0</v>
      </c>
      <c r="L892" s="79">
        <f>Input!O907</f>
        <v>0</v>
      </c>
      <c r="M892" s="81" t="str">
        <f t="shared" si="186"/>
        <v/>
      </c>
      <c r="N892" s="82">
        <f t="shared" si="187"/>
        <v>0</v>
      </c>
      <c r="O892" s="83">
        <f>Input!C907</f>
        <v>0</v>
      </c>
      <c r="P892" s="83"/>
      <c r="R892" s="11">
        <f t="shared" si="183"/>
        <v>0</v>
      </c>
      <c r="S892" s="15" t="str">
        <f t="shared" si="184"/>
        <v xml:space="preserve"> </v>
      </c>
      <c r="T892" s="15"/>
      <c r="U892" s="12">
        <f t="shared" si="188"/>
        <v>0</v>
      </c>
      <c r="V892" s="12">
        <f t="shared" si="189"/>
        <v>0</v>
      </c>
      <c r="W892" s="12">
        <f t="shared" si="190"/>
        <v>0</v>
      </c>
      <c r="X892" s="12">
        <f t="shared" si="191"/>
        <v>0</v>
      </c>
      <c r="Y892" s="12">
        <f t="shared" si="192"/>
        <v>0</v>
      </c>
      <c r="Z892" s="12">
        <f t="shared" si="193"/>
        <v>0</v>
      </c>
      <c r="AA892" s="12">
        <f t="shared" si="196"/>
        <v>0</v>
      </c>
      <c r="AB892" s="12" t="str">
        <f t="shared" si="185"/>
        <v>00</v>
      </c>
      <c r="AC892" s="85" t="e">
        <f>VLOOKUP(AB892,'AMI Ref (2)'!T:U,2,FALSE)</f>
        <v>#N/A</v>
      </c>
      <c r="AD892" s="86"/>
      <c r="AE892" s="77">
        <f>IF(AND($D892=0,$J892="Oil"),'AMI Ref (2)'!$K$5,IF(AND($D892=0,$J892="Gas"),'AMI Ref (2)'!$L$5,IF(AND($D892=0,$J892="Electric"),'AMI Ref (2)'!$M$5,IF(AND($D892=0,$J892="N/A"),0,0))))</f>
        <v>0</v>
      </c>
      <c r="AF892" s="77">
        <f>IF(AND($D892=1,$J892="Oil"),'AMI Ref (2)'!$K$6,IF(AND($D892=1,$J892="Gas"),'AMI Ref (2)'!$L$6,IF(AND($D892=1,$J892="Electric"),'AMI Ref (2)'!$M$6,IF(AND($D892=1,$J892="N/A"),0,0))))</f>
        <v>0</v>
      </c>
      <c r="AG892" s="77">
        <f>IF(AND($D892=2,$J892="Oil"),'AMI Ref (2)'!$K$7,IF(AND($D892=2,$J892="Gas"),'AMI Ref (2)'!$L$7,IF(AND($D892=2,$J892="Electric"),'AMI Ref (2)'!$M$7,IF(AND($D892=2,$J892="N/A"),0,0))))</f>
        <v>0</v>
      </c>
      <c r="AH892" s="77">
        <f>IF(AND($D892=3,$J892="Oil"),'AMI Ref (2)'!$K$8,IF(AND($D892=3,$J892="Gas"),'AMI Ref (2)'!$L$8,IF(AND($D892=3,$J892="Electric"),'AMI Ref (2)'!$M$8,IF(AND($D892=3,$J892="N/A"),0,0))))</f>
        <v>0</v>
      </c>
      <c r="AI892" s="77">
        <f>IF(AND($D892=4,$J892="Oil"),'AMI Ref (2)'!$K$9,IF(AND($D892=4,$J892="Gas"),'AMI Ref (2)'!$L$9,IF(AND($D892=4,$J892="Electric"),'AMI Ref (2)'!$M$9,IF(AND($D892=4,$J892="N/A"),0,0))))</f>
        <v>0</v>
      </c>
      <c r="AJ892" s="77">
        <f>IF(AND($D892=5,$J892="Oil"),'AMI Ref (2)'!$K$10,IF(AND($D892=5,$J892="Gas"),'AMI Ref (2)'!$L$10,IF(AND($D892=5,$J892="Electric"),'AMI Ref (2)'!$M$10,IF(AND($D892=5,$J892="N/A"),0,0))))</f>
        <v>0</v>
      </c>
      <c r="AK892" s="42"/>
      <c r="AL892" s="77">
        <f>IF(AND($D892=0,$K892="Oil"),'AMI Ref (2)'!$N$5,IF(AND($D892=0,$K892="Gas"),'AMI Ref (2)'!$O$5,IF(AND($D892=0,$K892="Electric"),'AMI Ref (2)'!$P$5,IF(AND($D892=0,$K892="N/A"),0,0))))</f>
        <v>0</v>
      </c>
      <c r="AM892" s="77">
        <f>IF(AND($D892=1,$K892="Oil"),'AMI Ref (2)'!$N$6,IF(AND($D892=1,$K892="Gas"),'AMI Ref (2)'!$O$6,IF(AND($D892=1,$K892="Electric"),'AMI Ref (2)'!$P$6,IF(AND($D892=1,$K892="N/A"),0,0))))</f>
        <v>0</v>
      </c>
      <c r="AN892" s="77">
        <f>IF(AND($D892=2,$K892="Oil"),'AMI Ref (2)'!$N$7,IF(AND($D892=2,$K892="Gas"),'AMI Ref (2)'!$O$7,IF(AND($D892=2,$K892="Electric"),'AMI Ref (2)'!$P$7,IF(AND($D892=2,$K892="N/A"),0,0))))</f>
        <v>0</v>
      </c>
      <c r="AO892" s="77">
        <f>IF(AND($D892=3,$K892="Oil"),'AMI Ref (2)'!$N$8,IF(AND($D892=3,$K892="Gas"),'AMI Ref (2)'!$O$8,IF(AND($D892=3,$K892="Electric"),'AMI Ref (2)'!$P$8,IF(AND($D892=3,$K892="N/A"),0,0))))</f>
        <v>0</v>
      </c>
      <c r="AP892" s="77">
        <f>IF(AND($D892=4,$K892="Oil"),'AMI Ref (2)'!$N$9,IF(AND($D892=4,$K892="Gas"),'AMI Ref (2)'!$O$9,IF(AND($D892=4,$K892="Electric"),'AMI Ref (2)'!$P$9,IF(AND($D892=4,$K892="N/A"),0,0))))</f>
        <v>0</v>
      </c>
      <c r="AQ892" s="77">
        <f>IF(AND($D892=5,$K892="Oil"),'AMI Ref (2)'!$N$10,IF(AND($D892=5,$K892="Gas"),'AMI Ref (2)'!$O$10,IF(AND($D892=5,$K892="Electric"),'AMI Ref (2)'!$P$10,IF(AND($D892=5,$K892="N/A"),0,0))))</f>
        <v>0</v>
      </c>
      <c r="AR892" s="86">
        <f t="shared" si="194"/>
        <v>0</v>
      </c>
      <c r="AS892" s="87" t="e">
        <f t="shared" si="195"/>
        <v>#N/A</v>
      </c>
    </row>
    <row r="893" spans="1:45" x14ac:dyDescent="0.2">
      <c r="A893" s="68">
        <v>891</v>
      </c>
      <c r="B893" s="79">
        <f>Input!E908</f>
        <v>0</v>
      </c>
      <c r="C893" s="79">
        <f>Input!F908</f>
        <v>0</v>
      </c>
      <c r="D893" s="79">
        <f>Input!G908</f>
        <v>0</v>
      </c>
      <c r="E893" s="79">
        <f>Input!H908</f>
        <v>0</v>
      </c>
      <c r="F893" s="80">
        <f>Input!I908</f>
        <v>0</v>
      </c>
      <c r="G893" s="80">
        <f>Input!J908</f>
        <v>0</v>
      </c>
      <c r="H893" s="79">
        <f>Input!K908</f>
        <v>0</v>
      </c>
      <c r="I893" s="79">
        <f>Input!L908</f>
        <v>0</v>
      </c>
      <c r="J893" s="79">
        <f>Input!M908</f>
        <v>0</v>
      </c>
      <c r="K893" s="79">
        <f>Input!N908</f>
        <v>0</v>
      </c>
      <c r="L893" s="79">
        <f>Input!O908</f>
        <v>0</v>
      </c>
      <c r="M893" s="81" t="str">
        <f t="shared" si="186"/>
        <v/>
      </c>
      <c r="N893" s="82">
        <f t="shared" si="187"/>
        <v>0</v>
      </c>
      <c r="O893" s="83">
        <f>Input!C908</f>
        <v>0</v>
      </c>
      <c r="P893" s="83"/>
      <c r="R893" s="11">
        <f t="shared" si="183"/>
        <v>0</v>
      </c>
      <c r="S893" s="15" t="str">
        <f t="shared" si="184"/>
        <v xml:space="preserve"> </v>
      </c>
      <c r="T893" s="15"/>
      <c r="U893" s="12">
        <f t="shared" si="188"/>
        <v>0</v>
      </c>
      <c r="V893" s="12">
        <f t="shared" si="189"/>
        <v>0</v>
      </c>
      <c r="W893" s="12">
        <f t="shared" si="190"/>
        <v>0</v>
      </c>
      <c r="X893" s="12">
        <f t="shared" si="191"/>
        <v>0</v>
      </c>
      <c r="Y893" s="12">
        <f t="shared" si="192"/>
        <v>0</v>
      </c>
      <c r="Z893" s="12">
        <f t="shared" si="193"/>
        <v>0</v>
      </c>
      <c r="AA893" s="12">
        <f t="shared" si="196"/>
        <v>0</v>
      </c>
      <c r="AB893" s="12" t="str">
        <f t="shared" si="185"/>
        <v>00</v>
      </c>
      <c r="AC893" s="85" t="e">
        <f>VLOOKUP(AB893,'AMI Ref (2)'!T:U,2,FALSE)</f>
        <v>#N/A</v>
      </c>
      <c r="AD893" s="86"/>
      <c r="AE893" s="77">
        <f>IF(AND($D893=0,$J893="Oil"),'AMI Ref (2)'!$K$5,IF(AND($D893=0,$J893="Gas"),'AMI Ref (2)'!$L$5,IF(AND($D893=0,$J893="Electric"),'AMI Ref (2)'!$M$5,IF(AND($D893=0,$J893="N/A"),0,0))))</f>
        <v>0</v>
      </c>
      <c r="AF893" s="77">
        <f>IF(AND($D893=1,$J893="Oil"),'AMI Ref (2)'!$K$6,IF(AND($D893=1,$J893="Gas"),'AMI Ref (2)'!$L$6,IF(AND($D893=1,$J893="Electric"),'AMI Ref (2)'!$M$6,IF(AND($D893=1,$J893="N/A"),0,0))))</f>
        <v>0</v>
      </c>
      <c r="AG893" s="77">
        <f>IF(AND($D893=2,$J893="Oil"),'AMI Ref (2)'!$K$7,IF(AND($D893=2,$J893="Gas"),'AMI Ref (2)'!$L$7,IF(AND($D893=2,$J893="Electric"),'AMI Ref (2)'!$M$7,IF(AND($D893=2,$J893="N/A"),0,0))))</f>
        <v>0</v>
      </c>
      <c r="AH893" s="77">
        <f>IF(AND($D893=3,$J893="Oil"),'AMI Ref (2)'!$K$8,IF(AND($D893=3,$J893="Gas"),'AMI Ref (2)'!$L$8,IF(AND($D893=3,$J893="Electric"),'AMI Ref (2)'!$M$8,IF(AND($D893=3,$J893="N/A"),0,0))))</f>
        <v>0</v>
      </c>
      <c r="AI893" s="77">
        <f>IF(AND($D893=4,$J893="Oil"),'AMI Ref (2)'!$K$9,IF(AND($D893=4,$J893="Gas"),'AMI Ref (2)'!$L$9,IF(AND($D893=4,$J893="Electric"),'AMI Ref (2)'!$M$9,IF(AND($D893=4,$J893="N/A"),0,0))))</f>
        <v>0</v>
      </c>
      <c r="AJ893" s="77">
        <f>IF(AND($D893=5,$J893="Oil"),'AMI Ref (2)'!$K$10,IF(AND($D893=5,$J893="Gas"),'AMI Ref (2)'!$L$10,IF(AND($D893=5,$J893="Electric"),'AMI Ref (2)'!$M$10,IF(AND($D893=5,$J893="N/A"),0,0))))</f>
        <v>0</v>
      </c>
      <c r="AK893" s="42"/>
      <c r="AL893" s="77">
        <f>IF(AND($D893=0,$K893="Oil"),'AMI Ref (2)'!$N$5,IF(AND($D893=0,$K893="Gas"),'AMI Ref (2)'!$O$5,IF(AND($D893=0,$K893="Electric"),'AMI Ref (2)'!$P$5,IF(AND($D893=0,$K893="N/A"),0,0))))</f>
        <v>0</v>
      </c>
      <c r="AM893" s="77">
        <f>IF(AND($D893=1,$K893="Oil"),'AMI Ref (2)'!$N$6,IF(AND($D893=1,$K893="Gas"),'AMI Ref (2)'!$O$6,IF(AND($D893=1,$K893="Electric"),'AMI Ref (2)'!$P$6,IF(AND($D893=1,$K893="N/A"),0,0))))</f>
        <v>0</v>
      </c>
      <c r="AN893" s="77">
        <f>IF(AND($D893=2,$K893="Oil"),'AMI Ref (2)'!$N$7,IF(AND($D893=2,$K893="Gas"),'AMI Ref (2)'!$O$7,IF(AND($D893=2,$K893="Electric"),'AMI Ref (2)'!$P$7,IF(AND($D893=2,$K893="N/A"),0,0))))</f>
        <v>0</v>
      </c>
      <c r="AO893" s="77">
        <f>IF(AND($D893=3,$K893="Oil"),'AMI Ref (2)'!$N$8,IF(AND($D893=3,$K893="Gas"),'AMI Ref (2)'!$O$8,IF(AND($D893=3,$K893="Electric"),'AMI Ref (2)'!$P$8,IF(AND($D893=3,$K893="N/A"),0,0))))</f>
        <v>0</v>
      </c>
      <c r="AP893" s="77">
        <f>IF(AND($D893=4,$K893="Oil"),'AMI Ref (2)'!$N$9,IF(AND($D893=4,$K893="Gas"),'AMI Ref (2)'!$O$9,IF(AND($D893=4,$K893="Electric"),'AMI Ref (2)'!$P$9,IF(AND($D893=4,$K893="N/A"),0,0))))</f>
        <v>0</v>
      </c>
      <c r="AQ893" s="77">
        <f>IF(AND($D893=5,$K893="Oil"),'AMI Ref (2)'!$N$10,IF(AND($D893=5,$K893="Gas"),'AMI Ref (2)'!$O$10,IF(AND($D893=5,$K893="Electric"),'AMI Ref (2)'!$P$10,IF(AND($D893=5,$K893="N/A"),0,0))))</f>
        <v>0</v>
      </c>
      <c r="AR893" s="86">
        <f t="shared" si="194"/>
        <v>0</v>
      </c>
      <c r="AS893" s="87" t="e">
        <f t="shared" si="195"/>
        <v>#N/A</v>
      </c>
    </row>
    <row r="894" spans="1:45" x14ac:dyDescent="0.2">
      <c r="A894" s="68">
        <v>892</v>
      </c>
      <c r="B894" s="79">
        <f>Input!E909</f>
        <v>0</v>
      </c>
      <c r="C894" s="79">
        <f>Input!F909</f>
        <v>0</v>
      </c>
      <c r="D894" s="79">
        <f>Input!G909</f>
        <v>0</v>
      </c>
      <c r="E894" s="79">
        <f>Input!H909</f>
        <v>0</v>
      </c>
      <c r="F894" s="80">
        <f>Input!I909</f>
        <v>0</v>
      </c>
      <c r="G894" s="80">
        <f>Input!J909</f>
        <v>0</v>
      </c>
      <c r="H894" s="79">
        <f>Input!K909</f>
        <v>0</v>
      </c>
      <c r="I894" s="79">
        <f>Input!L909</f>
        <v>0</v>
      </c>
      <c r="J894" s="79">
        <f>Input!M909</f>
        <v>0</v>
      </c>
      <c r="K894" s="79">
        <f>Input!N909</f>
        <v>0</v>
      </c>
      <c r="L894" s="79">
        <f>Input!O909</f>
        <v>0</v>
      </c>
      <c r="M894" s="81" t="str">
        <f t="shared" si="186"/>
        <v/>
      </c>
      <c r="N894" s="82">
        <f t="shared" si="187"/>
        <v>0</v>
      </c>
      <c r="O894" s="83">
        <f>Input!C909</f>
        <v>0</v>
      </c>
      <c r="P894" s="83"/>
      <c r="R894" s="11">
        <f t="shared" si="183"/>
        <v>0</v>
      </c>
      <c r="S894" s="15" t="str">
        <f t="shared" si="184"/>
        <v xml:space="preserve"> </v>
      </c>
      <c r="T894" s="15"/>
      <c r="U894" s="12">
        <f t="shared" si="188"/>
        <v>0</v>
      </c>
      <c r="V894" s="12">
        <f t="shared" si="189"/>
        <v>0</v>
      </c>
      <c r="W894" s="12">
        <f t="shared" si="190"/>
        <v>0</v>
      </c>
      <c r="X894" s="12">
        <f t="shared" si="191"/>
        <v>0</v>
      </c>
      <c r="Y894" s="12">
        <f t="shared" si="192"/>
        <v>0</v>
      </c>
      <c r="Z894" s="12">
        <f t="shared" si="193"/>
        <v>0</v>
      </c>
      <c r="AA894" s="12">
        <f t="shared" si="196"/>
        <v>0</v>
      </c>
      <c r="AB894" s="12" t="str">
        <f t="shared" si="185"/>
        <v>00</v>
      </c>
      <c r="AC894" s="85" t="e">
        <f>VLOOKUP(AB894,'AMI Ref (2)'!T:U,2,FALSE)</f>
        <v>#N/A</v>
      </c>
      <c r="AD894" s="86"/>
      <c r="AE894" s="77">
        <f>IF(AND($D894=0,$J894="Oil"),'AMI Ref (2)'!$K$5,IF(AND($D894=0,$J894="Gas"),'AMI Ref (2)'!$L$5,IF(AND($D894=0,$J894="Electric"),'AMI Ref (2)'!$M$5,IF(AND($D894=0,$J894="N/A"),0,0))))</f>
        <v>0</v>
      </c>
      <c r="AF894" s="77">
        <f>IF(AND($D894=1,$J894="Oil"),'AMI Ref (2)'!$K$6,IF(AND($D894=1,$J894="Gas"),'AMI Ref (2)'!$L$6,IF(AND($D894=1,$J894="Electric"),'AMI Ref (2)'!$M$6,IF(AND($D894=1,$J894="N/A"),0,0))))</f>
        <v>0</v>
      </c>
      <c r="AG894" s="77">
        <f>IF(AND($D894=2,$J894="Oil"),'AMI Ref (2)'!$K$7,IF(AND($D894=2,$J894="Gas"),'AMI Ref (2)'!$L$7,IF(AND($D894=2,$J894="Electric"),'AMI Ref (2)'!$M$7,IF(AND($D894=2,$J894="N/A"),0,0))))</f>
        <v>0</v>
      </c>
      <c r="AH894" s="77">
        <f>IF(AND($D894=3,$J894="Oil"),'AMI Ref (2)'!$K$8,IF(AND($D894=3,$J894="Gas"),'AMI Ref (2)'!$L$8,IF(AND($D894=3,$J894="Electric"),'AMI Ref (2)'!$M$8,IF(AND($D894=3,$J894="N/A"),0,0))))</f>
        <v>0</v>
      </c>
      <c r="AI894" s="77">
        <f>IF(AND($D894=4,$J894="Oil"),'AMI Ref (2)'!$K$9,IF(AND($D894=4,$J894="Gas"),'AMI Ref (2)'!$L$9,IF(AND($D894=4,$J894="Electric"),'AMI Ref (2)'!$M$9,IF(AND($D894=4,$J894="N/A"),0,0))))</f>
        <v>0</v>
      </c>
      <c r="AJ894" s="77">
        <f>IF(AND($D894=5,$J894="Oil"),'AMI Ref (2)'!$K$10,IF(AND($D894=5,$J894="Gas"),'AMI Ref (2)'!$L$10,IF(AND($D894=5,$J894="Electric"),'AMI Ref (2)'!$M$10,IF(AND($D894=5,$J894="N/A"),0,0))))</f>
        <v>0</v>
      </c>
      <c r="AK894" s="42"/>
      <c r="AL894" s="77">
        <f>IF(AND($D894=0,$K894="Oil"),'AMI Ref (2)'!$N$5,IF(AND($D894=0,$K894="Gas"),'AMI Ref (2)'!$O$5,IF(AND($D894=0,$K894="Electric"),'AMI Ref (2)'!$P$5,IF(AND($D894=0,$K894="N/A"),0,0))))</f>
        <v>0</v>
      </c>
      <c r="AM894" s="77">
        <f>IF(AND($D894=1,$K894="Oil"),'AMI Ref (2)'!$N$6,IF(AND($D894=1,$K894="Gas"),'AMI Ref (2)'!$O$6,IF(AND($D894=1,$K894="Electric"),'AMI Ref (2)'!$P$6,IF(AND($D894=1,$K894="N/A"),0,0))))</f>
        <v>0</v>
      </c>
      <c r="AN894" s="77">
        <f>IF(AND($D894=2,$K894="Oil"),'AMI Ref (2)'!$N$7,IF(AND($D894=2,$K894="Gas"),'AMI Ref (2)'!$O$7,IF(AND($D894=2,$K894="Electric"),'AMI Ref (2)'!$P$7,IF(AND($D894=2,$K894="N/A"),0,0))))</f>
        <v>0</v>
      </c>
      <c r="AO894" s="77">
        <f>IF(AND($D894=3,$K894="Oil"),'AMI Ref (2)'!$N$8,IF(AND($D894=3,$K894="Gas"),'AMI Ref (2)'!$O$8,IF(AND($D894=3,$K894="Electric"),'AMI Ref (2)'!$P$8,IF(AND($D894=3,$K894="N/A"),0,0))))</f>
        <v>0</v>
      </c>
      <c r="AP894" s="77">
        <f>IF(AND($D894=4,$K894="Oil"),'AMI Ref (2)'!$N$9,IF(AND($D894=4,$K894="Gas"),'AMI Ref (2)'!$O$9,IF(AND($D894=4,$K894="Electric"),'AMI Ref (2)'!$P$9,IF(AND($D894=4,$K894="N/A"),0,0))))</f>
        <v>0</v>
      </c>
      <c r="AQ894" s="77">
        <f>IF(AND($D894=5,$K894="Oil"),'AMI Ref (2)'!$N$10,IF(AND($D894=5,$K894="Gas"),'AMI Ref (2)'!$O$10,IF(AND($D894=5,$K894="Electric"),'AMI Ref (2)'!$P$10,IF(AND($D894=5,$K894="N/A"),0,0))))</f>
        <v>0</v>
      </c>
      <c r="AR894" s="86">
        <f t="shared" si="194"/>
        <v>0</v>
      </c>
      <c r="AS894" s="87" t="e">
        <f t="shared" si="195"/>
        <v>#N/A</v>
      </c>
    </row>
    <row r="895" spans="1:45" x14ac:dyDescent="0.2">
      <c r="A895" s="68">
        <v>893</v>
      </c>
      <c r="B895" s="79">
        <f>Input!E910</f>
        <v>0</v>
      </c>
      <c r="C895" s="79">
        <f>Input!F910</f>
        <v>0</v>
      </c>
      <c r="D895" s="79">
        <f>Input!G910</f>
        <v>0</v>
      </c>
      <c r="E895" s="79">
        <f>Input!H910</f>
        <v>0</v>
      </c>
      <c r="F895" s="80">
        <f>Input!I910</f>
        <v>0</v>
      </c>
      <c r="G895" s="80">
        <f>Input!J910</f>
        <v>0</v>
      </c>
      <c r="H895" s="79">
        <f>Input!K910</f>
        <v>0</v>
      </c>
      <c r="I895" s="79">
        <f>Input!L910</f>
        <v>0</v>
      </c>
      <c r="J895" s="79">
        <f>Input!M910</f>
        <v>0</v>
      </c>
      <c r="K895" s="79">
        <f>Input!N910</f>
        <v>0</v>
      </c>
      <c r="L895" s="79">
        <f>Input!O910</f>
        <v>0</v>
      </c>
      <c r="M895" s="81" t="str">
        <f t="shared" si="186"/>
        <v/>
      </c>
      <c r="N895" s="82">
        <f t="shared" si="187"/>
        <v>0</v>
      </c>
      <c r="O895" s="83">
        <f>Input!C910</f>
        <v>0</v>
      </c>
      <c r="P895" s="83"/>
      <c r="R895" s="11">
        <f t="shared" si="183"/>
        <v>0</v>
      </c>
      <c r="S895" s="15" t="str">
        <f t="shared" si="184"/>
        <v xml:space="preserve"> </v>
      </c>
      <c r="T895" s="15"/>
      <c r="U895" s="12">
        <f t="shared" si="188"/>
        <v>0</v>
      </c>
      <c r="V895" s="12">
        <f t="shared" si="189"/>
        <v>0</v>
      </c>
      <c r="W895" s="12">
        <f t="shared" si="190"/>
        <v>0</v>
      </c>
      <c r="X895" s="12">
        <f t="shared" si="191"/>
        <v>0</v>
      </c>
      <c r="Y895" s="12">
        <f t="shared" si="192"/>
        <v>0</v>
      </c>
      <c r="Z895" s="12">
        <f t="shared" si="193"/>
        <v>0</v>
      </c>
      <c r="AA895" s="12">
        <f t="shared" si="196"/>
        <v>0</v>
      </c>
      <c r="AB895" s="12" t="str">
        <f t="shared" si="185"/>
        <v>00</v>
      </c>
      <c r="AC895" s="85" t="e">
        <f>VLOOKUP(AB895,'AMI Ref (2)'!T:U,2,FALSE)</f>
        <v>#N/A</v>
      </c>
      <c r="AD895" s="86"/>
      <c r="AE895" s="77">
        <f>IF(AND($D895=0,$J895="Oil"),'AMI Ref (2)'!$K$5,IF(AND($D895=0,$J895="Gas"),'AMI Ref (2)'!$L$5,IF(AND($D895=0,$J895="Electric"),'AMI Ref (2)'!$M$5,IF(AND($D895=0,$J895="N/A"),0,0))))</f>
        <v>0</v>
      </c>
      <c r="AF895" s="77">
        <f>IF(AND($D895=1,$J895="Oil"),'AMI Ref (2)'!$K$6,IF(AND($D895=1,$J895="Gas"),'AMI Ref (2)'!$L$6,IF(AND($D895=1,$J895="Electric"),'AMI Ref (2)'!$M$6,IF(AND($D895=1,$J895="N/A"),0,0))))</f>
        <v>0</v>
      </c>
      <c r="AG895" s="77">
        <f>IF(AND($D895=2,$J895="Oil"),'AMI Ref (2)'!$K$7,IF(AND($D895=2,$J895="Gas"),'AMI Ref (2)'!$L$7,IF(AND($D895=2,$J895="Electric"),'AMI Ref (2)'!$M$7,IF(AND($D895=2,$J895="N/A"),0,0))))</f>
        <v>0</v>
      </c>
      <c r="AH895" s="77">
        <f>IF(AND($D895=3,$J895="Oil"),'AMI Ref (2)'!$K$8,IF(AND($D895=3,$J895="Gas"),'AMI Ref (2)'!$L$8,IF(AND($D895=3,$J895="Electric"),'AMI Ref (2)'!$M$8,IF(AND($D895=3,$J895="N/A"),0,0))))</f>
        <v>0</v>
      </c>
      <c r="AI895" s="77">
        <f>IF(AND($D895=4,$J895="Oil"),'AMI Ref (2)'!$K$9,IF(AND($D895=4,$J895="Gas"),'AMI Ref (2)'!$L$9,IF(AND($D895=4,$J895="Electric"),'AMI Ref (2)'!$M$9,IF(AND($D895=4,$J895="N/A"),0,0))))</f>
        <v>0</v>
      </c>
      <c r="AJ895" s="77">
        <f>IF(AND($D895=5,$J895="Oil"),'AMI Ref (2)'!$K$10,IF(AND($D895=5,$J895="Gas"),'AMI Ref (2)'!$L$10,IF(AND($D895=5,$J895="Electric"),'AMI Ref (2)'!$M$10,IF(AND($D895=5,$J895="N/A"),0,0))))</f>
        <v>0</v>
      </c>
      <c r="AK895" s="42"/>
      <c r="AL895" s="77">
        <f>IF(AND($D895=0,$K895="Oil"),'AMI Ref (2)'!$N$5,IF(AND($D895=0,$K895="Gas"),'AMI Ref (2)'!$O$5,IF(AND($D895=0,$K895="Electric"),'AMI Ref (2)'!$P$5,IF(AND($D895=0,$K895="N/A"),0,0))))</f>
        <v>0</v>
      </c>
      <c r="AM895" s="77">
        <f>IF(AND($D895=1,$K895="Oil"),'AMI Ref (2)'!$N$6,IF(AND($D895=1,$K895="Gas"),'AMI Ref (2)'!$O$6,IF(AND($D895=1,$K895="Electric"),'AMI Ref (2)'!$P$6,IF(AND($D895=1,$K895="N/A"),0,0))))</f>
        <v>0</v>
      </c>
      <c r="AN895" s="77">
        <f>IF(AND($D895=2,$K895="Oil"),'AMI Ref (2)'!$N$7,IF(AND($D895=2,$K895="Gas"),'AMI Ref (2)'!$O$7,IF(AND($D895=2,$K895="Electric"),'AMI Ref (2)'!$P$7,IF(AND($D895=2,$K895="N/A"),0,0))))</f>
        <v>0</v>
      </c>
      <c r="AO895" s="77">
        <f>IF(AND($D895=3,$K895="Oil"),'AMI Ref (2)'!$N$8,IF(AND($D895=3,$K895="Gas"),'AMI Ref (2)'!$O$8,IF(AND($D895=3,$K895="Electric"),'AMI Ref (2)'!$P$8,IF(AND($D895=3,$K895="N/A"),0,0))))</f>
        <v>0</v>
      </c>
      <c r="AP895" s="77">
        <f>IF(AND($D895=4,$K895="Oil"),'AMI Ref (2)'!$N$9,IF(AND($D895=4,$K895="Gas"),'AMI Ref (2)'!$O$9,IF(AND($D895=4,$K895="Electric"),'AMI Ref (2)'!$P$9,IF(AND($D895=4,$K895="N/A"),0,0))))</f>
        <v>0</v>
      </c>
      <c r="AQ895" s="77">
        <f>IF(AND($D895=5,$K895="Oil"),'AMI Ref (2)'!$N$10,IF(AND($D895=5,$K895="Gas"),'AMI Ref (2)'!$O$10,IF(AND($D895=5,$K895="Electric"),'AMI Ref (2)'!$P$10,IF(AND($D895=5,$K895="N/A"),0,0))))</f>
        <v>0</v>
      </c>
      <c r="AR895" s="86">
        <f t="shared" si="194"/>
        <v>0</v>
      </c>
      <c r="AS895" s="87" t="e">
        <f t="shared" si="195"/>
        <v>#N/A</v>
      </c>
    </row>
    <row r="896" spans="1:45" x14ac:dyDescent="0.2">
      <c r="A896" s="68">
        <v>894</v>
      </c>
      <c r="B896" s="79">
        <f>Input!E911</f>
        <v>0</v>
      </c>
      <c r="C896" s="79">
        <f>Input!F911</f>
        <v>0</v>
      </c>
      <c r="D896" s="79">
        <f>Input!G911</f>
        <v>0</v>
      </c>
      <c r="E896" s="79">
        <f>Input!H911</f>
        <v>0</v>
      </c>
      <c r="F896" s="80">
        <f>Input!I911</f>
        <v>0</v>
      </c>
      <c r="G896" s="80">
        <f>Input!J911</f>
        <v>0</v>
      </c>
      <c r="H896" s="79">
        <f>Input!K911</f>
        <v>0</v>
      </c>
      <c r="I896" s="79">
        <f>Input!L911</f>
        <v>0</v>
      </c>
      <c r="J896" s="79">
        <f>Input!M911</f>
        <v>0</v>
      </c>
      <c r="K896" s="79">
        <f>Input!N911</f>
        <v>0</v>
      </c>
      <c r="L896" s="79">
        <f>Input!O911</f>
        <v>0</v>
      </c>
      <c r="M896" s="81" t="str">
        <f t="shared" si="186"/>
        <v/>
      </c>
      <c r="N896" s="82">
        <f t="shared" si="187"/>
        <v>0</v>
      </c>
      <c r="O896" s="83">
        <f>Input!C911</f>
        <v>0</v>
      </c>
      <c r="P896" s="83"/>
      <c r="R896" s="11">
        <f t="shared" si="183"/>
        <v>0</v>
      </c>
      <c r="S896" s="15" t="str">
        <f t="shared" si="184"/>
        <v xml:space="preserve"> </v>
      </c>
      <c r="T896" s="15"/>
      <c r="U896" s="12">
        <f t="shared" si="188"/>
        <v>0</v>
      </c>
      <c r="V896" s="12">
        <f t="shared" si="189"/>
        <v>0</v>
      </c>
      <c r="W896" s="12">
        <f t="shared" si="190"/>
        <v>0</v>
      </c>
      <c r="X896" s="12">
        <f t="shared" si="191"/>
        <v>0</v>
      </c>
      <c r="Y896" s="12">
        <f t="shared" si="192"/>
        <v>0</v>
      </c>
      <c r="Z896" s="12">
        <f t="shared" si="193"/>
        <v>0</v>
      </c>
      <c r="AA896" s="12">
        <f t="shared" si="196"/>
        <v>0</v>
      </c>
      <c r="AB896" s="12" t="str">
        <f t="shared" si="185"/>
        <v>00</v>
      </c>
      <c r="AC896" s="85" t="e">
        <f>VLOOKUP(AB896,'AMI Ref (2)'!T:U,2,FALSE)</f>
        <v>#N/A</v>
      </c>
      <c r="AD896" s="86"/>
      <c r="AE896" s="77">
        <f>IF(AND($D896=0,$J896="Oil"),'AMI Ref (2)'!$K$5,IF(AND($D896=0,$J896="Gas"),'AMI Ref (2)'!$L$5,IF(AND($D896=0,$J896="Electric"),'AMI Ref (2)'!$M$5,IF(AND($D896=0,$J896="N/A"),0,0))))</f>
        <v>0</v>
      </c>
      <c r="AF896" s="77">
        <f>IF(AND($D896=1,$J896="Oil"),'AMI Ref (2)'!$K$6,IF(AND($D896=1,$J896="Gas"),'AMI Ref (2)'!$L$6,IF(AND($D896=1,$J896="Electric"),'AMI Ref (2)'!$M$6,IF(AND($D896=1,$J896="N/A"),0,0))))</f>
        <v>0</v>
      </c>
      <c r="AG896" s="77">
        <f>IF(AND($D896=2,$J896="Oil"),'AMI Ref (2)'!$K$7,IF(AND($D896=2,$J896="Gas"),'AMI Ref (2)'!$L$7,IF(AND($D896=2,$J896="Electric"),'AMI Ref (2)'!$M$7,IF(AND($D896=2,$J896="N/A"),0,0))))</f>
        <v>0</v>
      </c>
      <c r="AH896" s="77">
        <f>IF(AND($D896=3,$J896="Oil"),'AMI Ref (2)'!$K$8,IF(AND($D896=3,$J896="Gas"),'AMI Ref (2)'!$L$8,IF(AND($D896=3,$J896="Electric"),'AMI Ref (2)'!$M$8,IF(AND($D896=3,$J896="N/A"),0,0))))</f>
        <v>0</v>
      </c>
      <c r="AI896" s="77">
        <f>IF(AND($D896=4,$J896="Oil"),'AMI Ref (2)'!$K$9,IF(AND($D896=4,$J896="Gas"),'AMI Ref (2)'!$L$9,IF(AND($D896=4,$J896="Electric"),'AMI Ref (2)'!$M$9,IF(AND($D896=4,$J896="N/A"),0,0))))</f>
        <v>0</v>
      </c>
      <c r="AJ896" s="77">
        <f>IF(AND($D896=5,$J896="Oil"),'AMI Ref (2)'!$K$10,IF(AND($D896=5,$J896="Gas"),'AMI Ref (2)'!$L$10,IF(AND($D896=5,$J896="Electric"),'AMI Ref (2)'!$M$10,IF(AND($D896=5,$J896="N/A"),0,0))))</f>
        <v>0</v>
      </c>
      <c r="AK896" s="42"/>
      <c r="AL896" s="77">
        <f>IF(AND($D896=0,$K896="Oil"),'AMI Ref (2)'!$N$5,IF(AND($D896=0,$K896="Gas"),'AMI Ref (2)'!$O$5,IF(AND($D896=0,$K896="Electric"),'AMI Ref (2)'!$P$5,IF(AND($D896=0,$K896="N/A"),0,0))))</f>
        <v>0</v>
      </c>
      <c r="AM896" s="77">
        <f>IF(AND($D896=1,$K896="Oil"),'AMI Ref (2)'!$N$6,IF(AND($D896=1,$K896="Gas"),'AMI Ref (2)'!$O$6,IF(AND($D896=1,$K896="Electric"),'AMI Ref (2)'!$P$6,IF(AND($D896=1,$K896="N/A"),0,0))))</f>
        <v>0</v>
      </c>
      <c r="AN896" s="77">
        <f>IF(AND($D896=2,$K896="Oil"),'AMI Ref (2)'!$N$7,IF(AND($D896=2,$K896="Gas"),'AMI Ref (2)'!$O$7,IF(AND($D896=2,$K896="Electric"),'AMI Ref (2)'!$P$7,IF(AND($D896=2,$K896="N/A"),0,0))))</f>
        <v>0</v>
      </c>
      <c r="AO896" s="77">
        <f>IF(AND($D896=3,$K896="Oil"),'AMI Ref (2)'!$N$8,IF(AND($D896=3,$K896="Gas"),'AMI Ref (2)'!$O$8,IF(AND($D896=3,$K896="Electric"),'AMI Ref (2)'!$P$8,IF(AND($D896=3,$K896="N/A"),0,0))))</f>
        <v>0</v>
      </c>
      <c r="AP896" s="77">
        <f>IF(AND($D896=4,$K896="Oil"),'AMI Ref (2)'!$N$9,IF(AND($D896=4,$K896="Gas"),'AMI Ref (2)'!$O$9,IF(AND($D896=4,$K896="Electric"),'AMI Ref (2)'!$P$9,IF(AND($D896=4,$K896="N/A"),0,0))))</f>
        <v>0</v>
      </c>
      <c r="AQ896" s="77">
        <f>IF(AND($D896=5,$K896="Oil"),'AMI Ref (2)'!$N$10,IF(AND($D896=5,$K896="Gas"),'AMI Ref (2)'!$O$10,IF(AND($D896=5,$K896="Electric"),'AMI Ref (2)'!$P$10,IF(AND($D896=5,$K896="N/A"),0,0))))</f>
        <v>0</v>
      </c>
      <c r="AR896" s="86">
        <f t="shared" si="194"/>
        <v>0</v>
      </c>
      <c r="AS896" s="87" t="e">
        <f t="shared" si="195"/>
        <v>#N/A</v>
      </c>
    </row>
    <row r="897" spans="1:45" x14ac:dyDescent="0.2">
      <c r="A897" s="68">
        <v>895</v>
      </c>
      <c r="B897" s="79">
        <f>Input!E912</f>
        <v>0</v>
      </c>
      <c r="C897" s="79">
        <f>Input!F912</f>
        <v>0</v>
      </c>
      <c r="D897" s="79">
        <f>Input!G912</f>
        <v>0</v>
      </c>
      <c r="E897" s="79">
        <f>Input!H912</f>
        <v>0</v>
      </c>
      <c r="F897" s="80">
        <f>Input!I912</f>
        <v>0</v>
      </c>
      <c r="G897" s="80">
        <f>Input!J912</f>
        <v>0</v>
      </c>
      <c r="H897" s="79">
        <f>Input!K912</f>
        <v>0</v>
      </c>
      <c r="I897" s="79">
        <f>Input!L912</f>
        <v>0</v>
      </c>
      <c r="J897" s="79">
        <f>Input!M912</f>
        <v>0</v>
      </c>
      <c r="K897" s="79">
        <f>Input!N912</f>
        <v>0</v>
      </c>
      <c r="L897" s="79">
        <f>Input!O912</f>
        <v>0</v>
      </c>
      <c r="M897" s="81" t="str">
        <f t="shared" si="186"/>
        <v/>
      </c>
      <c r="N897" s="82">
        <f t="shared" si="187"/>
        <v>0</v>
      </c>
      <c r="O897" s="83">
        <f>Input!C912</f>
        <v>0</v>
      </c>
      <c r="P897" s="83"/>
      <c r="R897" s="11">
        <f t="shared" si="183"/>
        <v>0</v>
      </c>
      <c r="S897" s="15" t="str">
        <f t="shared" si="184"/>
        <v xml:space="preserve"> </v>
      </c>
      <c r="T897" s="15"/>
      <c r="U897" s="12">
        <f t="shared" si="188"/>
        <v>0</v>
      </c>
      <c r="V897" s="12">
        <f t="shared" si="189"/>
        <v>0</v>
      </c>
      <c r="W897" s="12">
        <f t="shared" si="190"/>
        <v>0</v>
      </c>
      <c r="X897" s="12">
        <f t="shared" si="191"/>
        <v>0</v>
      </c>
      <c r="Y897" s="12">
        <f t="shared" si="192"/>
        <v>0</v>
      </c>
      <c r="Z897" s="12">
        <f t="shared" si="193"/>
        <v>0</v>
      </c>
      <c r="AA897" s="12">
        <f t="shared" si="196"/>
        <v>0</v>
      </c>
      <c r="AB897" s="12" t="str">
        <f t="shared" si="185"/>
        <v>00</v>
      </c>
      <c r="AC897" s="85" t="e">
        <f>VLOOKUP(AB897,'AMI Ref (2)'!T:U,2,FALSE)</f>
        <v>#N/A</v>
      </c>
      <c r="AD897" s="86"/>
      <c r="AE897" s="77">
        <f>IF(AND($D897=0,$J897="Oil"),'AMI Ref (2)'!$K$5,IF(AND($D897=0,$J897="Gas"),'AMI Ref (2)'!$L$5,IF(AND($D897=0,$J897="Electric"),'AMI Ref (2)'!$M$5,IF(AND($D897=0,$J897="N/A"),0,0))))</f>
        <v>0</v>
      </c>
      <c r="AF897" s="77">
        <f>IF(AND($D897=1,$J897="Oil"),'AMI Ref (2)'!$K$6,IF(AND($D897=1,$J897="Gas"),'AMI Ref (2)'!$L$6,IF(AND($D897=1,$J897="Electric"),'AMI Ref (2)'!$M$6,IF(AND($D897=1,$J897="N/A"),0,0))))</f>
        <v>0</v>
      </c>
      <c r="AG897" s="77">
        <f>IF(AND($D897=2,$J897="Oil"),'AMI Ref (2)'!$K$7,IF(AND($D897=2,$J897="Gas"),'AMI Ref (2)'!$L$7,IF(AND($D897=2,$J897="Electric"),'AMI Ref (2)'!$M$7,IF(AND($D897=2,$J897="N/A"),0,0))))</f>
        <v>0</v>
      </c>
      <c r="AH897" s="77">
        <f>IF(AND($D897=3,$J897="Oil"),'AMI Ref (2)'!$K$8,IF(AND($D897=3,$J897="Gas"),'AMI Ref (2)'!$L$8,IF(AND($D897=3,$J897="Electric"),'AMI Ref (2)'!$M$8,IF(AND($D897=3,$J897="N/A"),0,0))))</f>
        <v>0</v>
      </c>
      <c r="AI897" s="77">
        <f>IF(AND($D897=4,$J897="Oil"),'AMI Ref (2)'!$K$9,IF(AND($D897=4,$J897="Gas"),'AMI Ref (2)'!$L$9,IF(AND($D897=4,$J897="Electric"),'AMI Ref (2)'!$M$9,IF(AND($D897=4,$J897="N/A"),0,0))))</f>
        <v>0</v>
      </c>
      <c r="AJ897" s="77">
        <f>IF(AND($D897=5,$J897="Oil"),'AMI Ref (2)'!$K$10,IF(AND($D897=5,$J897="Gas"),'AMI Ref (2)'!$L$10,IF(AND($D897=5,$J897="Electric"),'AMI Ref (2)'!$M$10,IF(AND($D897=5,$J897="N/A"),0,0))))</f>
        <v>0</v>
      </c>
      <c r="AK897" s="42"/>
      <c r="AL897" s="77">
        <f>IF(AND($D897=0,$K897="Oil"),'AMI Ref (2)'!$N$5,IF(AND($D897=0,$K897="Gas"),'AMI Ref (2)'!$O$5,IF(AND($D897=0,$K897="Electric"),'AMI Ref (2)'!$P$5,IF(AND($D897=0,$K897="N/A"),0,0))))</f>
        <v>0</v>
      </c>
      <c r="AM897" s="77">
        <f>IF(AND($D897=1,$K897="Oil"),'AMI Ref (2)'!$N$6,IF(AND($D897=1,$K897="Gas"),'AMI Ref (2)'!$O$6,IF(AND($D897=1,$K897="Electric"),'AMI Ref (2)'!$P$6,IF(AND($D897=1,$K897="N/A"),0,0))))</f>
        <v>0</v>
      </c>
      <c r="AN897" s="77">
        <f>IF(AND($D897=2,$K897="Oil"),'AMI Ref (2)'!$N$7,IF(AND($D897=2,$K897="Gas"),'AMI Ref (2)'!$O$7,IF(AND($D897=2,$K897="Electric"),'AMI Ref (2)'!$P$7,IF(AND($D897=2,$K897="N/A"),0,0))))</f>
        <v>0</v>
      </c>
      <c r="AO897" s="77">
        <f>IF(AND($D897=3,$K897="Oil"),'AMI Ref (2)'!$N$8,IF(AND($D897=3,$K897="Gas"),'AMI Ref (2)'!$O$8,IF(AND($D897=3,$K897="Electric"),'AMI Ref (2)'!$P$8,IF(AND($D897=3,$K897="N/A"),0,0))))</f>
        <v>0</v>
      </c>
      <c r="AP897" s="77">
        <f>IF(AND($D897=4,$K897="Oil"),'AMI Ref (2)'!$N$9,IF(AND($D897=4,$K897="Gas"),'AMI Ref (2)'!$O$9,IF(AND($D897=4,$K897="Electric"),'AMI Ref (2)'!$P$9,IF(AND($D897=4,$K897="N/A"),0,0))))</f>
        <v>0</v>
      </c>
      <c r="AQ897" s="77">
        <f>IF(AND($D897=5,$K897="Oil"),'AMI Ref (2)'!$N$10,IF(AND($D897=5,$K897="Gas"),'AMI Ref (2)'!$O$10,IF(AND($D897=5,$K897="Electric"),'AMI Ref (2)'!$P$10,IF(AND($D897=5,$K897="N/A"),0,0))))</f>
        <v>0</v>
      </c>
      <c r="AR897" s="86">
        <f t="shared" si="194"/>
        <v>0</v>
      </c>
      <c r="AS897" s="87" t="e">
        <f t="shared" si="195"/>
        <v>#N/A</v>
      </c>
    </row>
    <row r="898" spans="1:45" x14ac:dyDescent="0.2">
      <c r="A898" s="68">
        <v>896</v>
      </c>
      <c r="B898" s="79">
        <f>Input!E913</f>
        <v>0</v>
      </c>
      <c r="C898" s="79">
        <f>Input!F913</f>
        <v>0</v>
      </c>
      <c r="D898" s="79">
        <f>Input!G913</f>
        <v>0</v>
      </c>
      <c r="E898" s="79">
        <f>Input!H913</f>
        <v>0</v>
      </c>
      <c r="F898" s="80">
        <f>Input!I913</f>
        <v>0</v>
      </c>
      <c r="G898" s="80">
        <f>Input!J913</f>
        <v>0</v>
      </c>
      <c r="H898" s="79">
        <f>Input!K913</f>
        <v>0</v>
      </c>
      <c r="I898" s="79">
        <f>Input!L913</f>
        <v>0</v>
      </c>
      <c r="J898" s="79">
        <f>Input!M913</f>
        <v>0</v>
      </c>
      <c r="K898" s="79">
        <f>Input!N913</f>
        <v>0</v>
      </c>
      <c r="L898" s="79">
        <f>Input!O913</f>
        <v>0</v>
      </c>
      <c r="M898" s="81" t="str">
        <f t="shared" si="186"/>
        <v/>
      </c>
      <c r="N898" s="82">
        <f t="shared" si="187"/>
        <v>0</v>
      </c>
      <c r="O898" s="83">
        <f>Input!C913</f>
        <v>0</v>
      </c>
      <c r="P898" s="83"/>
      <c r="R898" s="11">
        <f t="shared" si="183"/>
        <v>0</v>
      </c>
      <c r="S898" s="15" t="str">
        <f t="shared" si="184"/>
        <v xml:space="preserve"> </v>
      </c>
      <c r="T898" s="15"/>
      <c r="U898" s="12">
        <f t="shared" si="188"/>
        <v>0</v>
      </c>
      <c r="V898" s="12">
        <f t="shared" si="189"/>
        <v>0</v>
      </c>
      <c r="W898" s="12">
        <f t="shared" si="190"/>
        <v>0</v>
      </c>
      <c r="X898" s="12">
        <f t="shared" si="191"/>
        <v>0</v>
      </c>
      <c r="Y898" s="12">
        <f t="shared" si="192"/>
        <v>0</v>
      </c>
      <c r="Z898" s="12">
        <f t="shared" si="193"/>
        <v>0</v>
      </c>
      <c r="AA898" s="12">
        <f t="shared" si="196"/>
        <v>0</v>
      </c>
      <c r="AB898" s="12" t="str">
        <f t="shared" si="185"/>
        <v>00</v>
      </c>
      <c r="AC898" s="85" t="e">
        <f>VLOOKUP(AB898,'AMI Ref (2)'!T:U,2,FALSE)</f>
        <v>#N/A</v>
      </c>
      <c r="AD898" s="86"/>
      <c r="AE898" s="77">
        <f>IF(AND($D898=0,$J898="Oil"),'AMI Ref (2)'!$K$5,IF(AND($D898=0,$J898="Gas"),'AMI Ref (2)'!$L$5,IF(AND($D898=0,$J898="Electric"),'AMI Ref (2)'!$M$5,IF(AND($D898=0,$J898="N/A"),0,0))))</f>
        <v>0</v>
      </c>
      <c r="AF898" s="77">
        <f>IF(AND($D898=1,$J898="Oil"),'AMI Ref (2)'!$K$6,IF(AND($D898=1,$J898="Gas"),'AMI Ref (2)'!$L$6,IF(AND($D898=1,$J898="Electric"),'AMI Ref (2)'!$M$6,IF(AND($D898=1,$J898="N/A"),0,0))))</f>
        <v>0</v>
      </c>
      <c r="AG898" s="77">
        <f>IF(AND($D898=2,$J898="Oil"),'AMI Ref (2)'!$K$7,IF(AND($D898=2,$J898="Gas"),'AMI Ref (2)'!$L$7,IF(AND($D898=2,$J898="Electric"),'AMI Ref (2)'!$M$7,IF(AND($D898=2,$J898="N/A"),0,0))))</f>
        <v>0</v>
      </c>
      <c r="AH898" s="77">
        <f>IF(AND($D898=3,$J898="Oil"),'AMI Ref (2)'!$K$8,IF(AND($D898=3,$J898="Gas"),'AMI Ref (2)'!$L$8,IF(AND($D898=3,$J898="Electric"),'AMI Ref (2)'!$M$8,IF(AND($D898=3,$J898="N/A"),0,0))))</f>
        <v>0</v>
      </c>
      <c r="AI898" s="77">
        <f>IF(AND($D898=4,$J898="Oil"),'AMI Ref (2)'!$K$9,IF(AND($D898=4,$J898="Gas"),'AMI Ref (2)'!$L$9,IF(AND($D898=4,$J898="Electric"),'AMI Ref (2)'!$M$9,IF(AND($D898=4,$J898="N/A"),0,0))))</f>
        <v>0</v>
      </c>
      <c r="AJ898" s="77">
        <f>IF(AND($D898=5,$J898="Oil"),'AMI Ref (2)'!$K$10,IF(AND($D898=5,$J898="Gas"),'AMI Ref (2)'!$L$10,IF(AND($D898=5,$J898="Electric"),'AMI Ref (2)'!$M$10,IF(AND($D898=5,$J898="N/A"),0,0))))</f>
        <v>0</v>
      </c>
      <c r="AK898" s="42"/>
      <c r="AL898" s="77">
        <f>IF(AND($D898=0,$K898="Oil"),'AMI Ref (2)'!$N$5,IF(AND($D898=0,$K898="Gas"),'AMI Ref (2)'!$O$5,IF(AND($D898=0,$K898="Electric"),'AMI Ref (2)'!$P$5,IF(AND($D898=0,$K898="N/A"),0,0))))</f>
        <v>0</v>
      </c>
      <c r="AM898" s="77">
        <f>IF(AND($D898=1,$K898="Oil"),'AMI Ref (2)'!$N$6,IF(AND($D898=1,$K898="Gas"),'AMI Ref (2)'!$O$6,IF(AND($D898=1,$K898="Electric"),'AMI Ref (2)'!$P$6,IF(AND($D898=1,$K898="N/A"),0,0))))</f>
        <v>0</v>
      </c>
      <c r="AN898" s="77">
        <f>IF(AND($D898=2,$K898="Oil"),'AMI Ref (2)'!$N$7,IF(AND($D898=2,$K898="Gas"),'AMI Ref (2)'!$O$7,IF(AND($D898=2,$K898="Electric"),'AMI Ref (2)'!$P$7,IF(AND($D898=2,$K898="N/A"),0,0))))</f>
        <v>0</v>
      </c>
      <c r="AO898" s="77">
        <f>IF(AND($D898=3,$K898="Oil"),'AMI Ref (2)'!$N$8,IF(AND($D898=3,$K898="Gas"),'AMI Ref (2)'!$O$8,IF(AND($D898=3,$K898="Electric"),'AMI Ref (2)'!$P$8,IF(AND($D898=3,$K898="N/A"),0,0))))</f>
        <v>0</v>
      </c>
      <c r="AP898" s="77">
        <f>IF(AND($D898=4,$K898="Oil"),'AMI Ref (2)'!$N$9,IF(AND($D898=4,$K898="Gas"),'AMI Ref (2)'!$O$9,IF(AND($D898=4,$K898="Electric"),'AMI Ref (2)'!$P$9,IF(AND($D898=4,$K898="N/A"),0,0))))</f>
        <v>0</v>
      </c>
      <c r="AQ898" s="77">
        <f>IF(AND($D898=5,$K898="Oil"),'AMI Ref (2)'!$N$10,IF(AND($D898=5,$K898="Gas"),'AMI Ref (2)'!$O$10,IF(AND($D898=5,$K898="Electric"),'AMI Ref (2)'!$P$10,IF(AND($D898=5,$K898="N/A"),0,0))))</f>
        <v>0</v>
      </c>
      <c r="AR898" s="86">
        <f t="shared" si="194"/>
        <v>0</v>
      </c>
      <c r="AS898" s="87" t="e">
        <f t="shared" si="195"/>
        <v>#N/A</v>
      </c>
    </row>
    <row r="899" spans="1:45" x14ac:dyDescent="0.2">
      <c r="A899" s="68">
        <v>897</v>
      </c>
      <c r="B899" s="79">
        <f>Input!E914</f>
        <v>0</v>
      </c>
      <c r="C899" s="79">
        <f>Input!F914</f>
        <v>0</v>
      </c>
      <c r="D899" s="79">
        <f>Input!G914</f>
        <v>0</v>
      </c>
      <c r="E899" s="79">
        <f>Input!H914</f>
        <v>0</v>
      </c>
      <c r="F899" s="80">
        <f>Input!I914</f>
        <v>0</v>
      </c>
      <c r="G899" s="80">
        <f>Input!J914</f>
        <v>0</v>
      </c>
      <c r="H899" s="79">
        <f>Input!K914</f>
        <v>0</v>
      </c>
      <c r="I899" s="79">
        <f>Input!L914</f>
        <v>0</v>
      </c>
      <c r="J899" s="79">
        <f>Input!M914</f>
        <v>0</v>
      </c>
      <c r="K899" s="79">
        <f>Input!N914</f>
        <v>0</v>
      </c>
      <c r="L899" s="79">
        <f>Input!O914</f>
        <v>0</v>
      </c>
      <c r="M899" s="81" t="str">
        <f t="shared" si="186"/>
        <v/>
      </c>
      <c r="N899" s="82">
        <f t="shared" si="187"/>
        <v>0</v>
      </c>
      <c r="O899" s="83">
        <f>Input!C914</f>
        <v>0</v>
      </c>
      <c r="P899" s="83"/>
      <c r="R899" s="11">
        <f t="shared" ref="R899:R962" si="197">IF(AND($H899="No",$I899="No"),"E",IF(AND($H899="Yes, No Elec. Stove",$I899="No"),"F",IF(AND($H899="No",$I899="Yes"),"H",IF(AND($H899="Yes, No Elec. Stove",$I899="Yes"),"I", ))))</f>
        <v>0</v>
      </c>
      <c r="S899" s="15" t="str">
        <f t="shared" ref="S899:S962" si="198">IF(H899="Yes w/ Elec. Stove","G"," ")</f>
        <v xml:space="preserve"> </v>
      </c>
      <c r="T899" s="15"/>
      <c r="U899" s="12">
        <f t="shared" si="188"/>
        <v>0</v>
      </c>
      <c r="V899" s="12">
        <f t="shared" si="189"/>
        <v>0</v>
      </c>
      <c r="W899" s="12">
        <f t="shared" si="190"/>
        <v>0</v>
      </c>
      <c r="X899" s="12">
        <f t="shared" si="191"/>
        <v>0</v>
      </c>
      <c r="Y899" s="12">
        <f t="shared" si="192"/>
        <v>0</v>
      </c>
      <c r="Z899" s="12">
        <f t="shared" si="193"/>
        <v>0</v>
      </c>
      <c r="AA899" s="12">
        <f t="shared" si="196"/>
        <v>0</v>
      </c>
      <c r="AB899" s="12" t="str">
        <f t="shared" ref="AB899:AB962" si="199">CONCATENATE(IF(H899="Yes w/ Elec. Stove","G",R899),AA899)</f>
        <v>00</v>
      </c>
      <c r="AC899" s="85" t="e">
        <f>VLOOKUP(AB899,'AMI Ref (2)'!T:U,2,FALSE)</f>
        <v>#N/A</v>
      </c>
      <c r="AD899" s="86"/>
      <c r="AE899" s="77">
        <f>IF(AND($D899=0,$J899="Oil"),'AMI Ref (2)'!$K$5,IF(AND($D899=0,$J899="Gas"),'AMI Ref (2)'!$L$5,IF(AND($D899=0,$J899="Electric"),'AMI Ref (2)'!$M$5,IF(AND($D899=0,$J899="N/A"),0,0))))</f>
        <v>0</v>
      </c>
      <c r="AF899" s="77">
        <f>IF(AND($D899=1,$J899="Oil"),'AMI Ref (2)'!$K$6,IF(AND($D899=1,$J899="Gas"),'AMI Ref (2)'!$L$6,IF(AND($D899=1,$J899="Electric"),'AMI Ref (2)'!$M$6,IF(AND($D899=1,$J899="N/A"),0,0))))</f>
        <v>0</v>
      </c>
      <c r="AG899" s="77">
        <f>IF(AND($D899=2,$J899="Oil"),'AMI Ref (2)'!$K$7,IF(AND($D899=2,$J899="Gas"),'AMI Ref (2)'!$L$7,IF(AND($D899=2,$J899="Electric"),'AMI Ref (2)'!$M$7,IF(AND($D899=2,$J899="N/A"),0,0))))</f>
        <v>0</v>
      </c>
      <c r="AH899" s="77">
        <f>IF(AND($D899=3,$J899="Oil"),'AMI Ref (2)'!$K$8,IF(AND($D899=3,$J899="Gas"),'AMI Ref (2)'!$L$8,IF(AND($D899=3,$J899="Electric"),'AMI Ref (2)'!$M$8,IF(AND($D899=3,$J899="N/A"),0,0))))</f>
        <v>0</v>
      </c>
      <c r="AI899" s="77">
        <f>IF(AND($D899=4,$J899="Oil"),'AMI Ref (2)'!$K$9,IF(AND($D899=4,$J899="Gas"),'AMI Ref (2)'!$L$9,IF(AND($D899=4,$J899="Electric"),'AMI Ref (2)'!$M$9,IF(AND($D899=4,$J899="N/A"),0,0))))</f>
        <v>0</v>
      </c>
      <c r="AJ899" s="77">
        <f>IF(AND($D899=5,$J899="Oil"),'AMI Ref (2)'!$K$10,IF(AND($D899=5,$J899="Gas"),'AMI Ref (2)'!$L$10,IF(AND($D899=5,$J899="Electric"),'AMI Ref (2)'!$M$10,IF(AND($D899=5,$J899="N/A"),0,0))))</f>
        <v>0</v>
      </c>
      <c r="AK899" s="42"/>
      <c r="AL899" s="77">
        <f>IF(AND($D899=0,$K899="Oil"),'AMI Ref (2)'!$N$5,IF(AND($D899=0,$K899="Gas"),'AMI Ref (2)'!$O$5,IF(AND($D899=0,$K899="Electric"),'AMI Ref (2)'!$P$5,IF(AND($D899=0,$K899="N/A"),0,0))))</f>
        <v>0</v>
      </c>
      <c r="AM899" s="77">
        <f>IF(AND($D899=1,$K899="Oil"),'AMI Ref (2)'!$N$6,IF(AND($D899=1,$K899="Gas"),'AMI Ref (2)'!$O$6,IF(AND($D899=1,$K899="Electric"),'AMI Ref (2)'!$P$6,IF(AND($D899=1,$K899="N/A"),0,0))))</f>
        <v>0</v>
      </c>
      <c r="AN899" s="77">
        <f>IF(AND($D899=2,$K899="Oil"),'AMI Ref (2)'!$N$7,IF(AND($D899=2,$K899="Gas"),'AMI Ref (2)'!$O$7,IF(AND($D899=2,$K899="Electric"),'AMI Ref (2)'!$P$7,IF(AND($D899=2,$K899="N/A"),0,0))))</f>
        <v>0</v>
      </c>
      <c r="AO899" s="77">
        <f>IF(AND($D899=3,$K899="Oil"),'AMI Ref (2)'!$N$8,IF(AND($D899=3,$K899="Gas"),'AMI Ref (2)'!$O$8,IF(AND($D899=3,$K899="Electric"),'AMI Ref (2)'!$P$8,IF(AND($D899=3,$K899="N/A"),0,0))))</f>
        <v>0</v>
      </c>
      <c r="AP899" s="77">
        <f>IF(AND($D899=4,$K899="Oil"),'AMI Ref (2)'!$N$9,IF(AND($D899=4,$K899="Gas"),'AMI Ref (2)'!$O$9,IF(AND($D899=4,$K899="Electric"),'AMI Ref (2)'!$P$9,IF(AND($D899=4,$K899="N/A"),0,0))))</f>
        <v>0</v>
      </c>
      <c r="AQ899" s="77">
        <f>IF(AND($D899=5,$K899="Oil"),'AMI Ref (2)'!$N$10,IF(AND($D899=5,$K899="Gas"),'AMI Ref (2)'!$O$10,IF(AND($D899=5,$K899="Electric"),'AMI Ref (2)'!$P$10,IF(AND($D899=5,$K899="N/A"),0,0))))</f>
        <v>0</v>
      </c>
      <c r="AR899" s="86">
        <f t="shared" si="194"/>
        <v>0</v>
      </c>
      <c r="AS899" s="87" t="e">
        <f t="shared" si="195"/>
        <v>#N/A</v>
      </c>
    </row>
    <row r="900" spans="1:45" x14ac:dyDescent="0.2">
      <c r="A900" s="68">
        <v>898</v>
      </c>
      <c r="B900" s="79">
        <f>Input!E915</f>
        <v>0</v>
      </c>
      <c r="C900" s="79">
        <f>Input!F915</f>
        <v>0</v>
      </c>
      <c r="D900" s="79">
        <f>Input!G915</f>
        <v>0</v>
      </c>
      <c r="E900" s="79">
        <f>Input!H915</f>
        <v>0</v>
      </c>
      <c r="F900" s="80">
        <f>Input!I915</f>
        <v>0</v>
      </c>
      <c r="G900" s="80">
        <f>Input!J915</f>
        <v>0</v>
      </c>
      <c r="H900" s="79">
        <f>Input!K915</f>
        <v>0</v>
      </c>
      <c r="I900" s="79">
        <f>Input!L915</f>
        <v>0</v>
      </c>
      <c r="J900" s="79">
        <f>Input!M915</f>
        <v>0</v>
      </c>
      <c r="K900" s="79">
        <f>Input!N915</f>
        <v>0</v>
      </c>
      <c r="L900" s="79">
        <f>Input!O915</f>
        <v>0</v>
      </c>
      <c r="M900" s="81" t="str">
        <f t="shared" ref="M900:M963" si="200">IFERROR(IF(E900="NO","NA",IF(AND(E900="yes",C900+L900&lt;=AS900),"YES","NO")),"")</f>
        <v/>
      </c>
      <c r="N900" s="82">
        <f t="shared" ref="N900:N963" si="201">IF(G900&lt;=F900,IF(G900&gt;0%,G900,F900),F900)</f>
        <v>0</v>
      </c>
      <c r="O900" s="83">
        <f>Input!C915</f>
        <v>0</v>
      </c>
      <c r="P900" s="83"/>
      <c r="R900" s="11">
        <f t="shared" si="197"/>
        <v>0</v>
      </c>
      <c r="S900" s="15" t="str">
        <f t="shared" si="198"/>
        <v xml:space="preserve"> </v>
      </c>
      <c r="T900" s="15"/>
      <c r="U900" s="12">
        <f t="shared" ref="U900:U963" si="202">IF(AND($D900=0,$F900=0.4),22,IF(AND($D900=0,$F900=0.6),34,IF(AND($D900=0,$F900=0.8),60,IF(AND($D900=0,$F900=1.2),73,IF(AND($D900=0,$F900=1.3),85,0)))))</f>
        <v>0</v>
      </c>
      <c r="V900" s="12">
        <f t="shared" ref="V900:V963" si="203">IF(AND($D900=1,$F900=0.4),23,IF(AND($D900=1,$F900=0.6),35,IF(AND($D900=1,$F900=0.8),61,IF(AND($D900=1,$F900=1.2),74,IF(AND($D900=1,$F900=1.3),86,0)))))</f>
        <v>0</v>
      </c>
      <c r="W900" s="12">
        <f t="shared" ref="W900:W963" si="204">IF(AND($D900=2,$F900=0.4),24,IF(AND($D900=2,$F900=0.6),36,IF(AND($D900=2,$F900=0.8),62,IF(AND($D900=2,$F900=1.2),75,IF(AND($D900=2,$F900=1.3),87,0)))))</f>
        <v>0</v>
      </c>
      <c r="X900" s="12">
        <f t="shared" ref="X900:X963" si="205">IF(AND($D900=3,$F900=0.4),25,IF(AND($D900=3,$F900=0.6),37,IF(AND($D900=3,$F900=0.8),63,IF(AND($D900=3,$F900=1.2),76,IF(AND($D900=3,$F900=1.3),88,0)))))</f>
        <v>0</v>
      </c>
      <c r="Y900" s="12">
        <f t="shared" ref="Y900:Y963" si="206">IF(AND($D900=4,$F900=0.4),26,IF(AND($D900=4,$F900=0.6),38,IF(AND($D900=4,$F900=0.8),64,IF(AND($D900=4,$F900=1.2),77,IF(AND($D900=4,$F900=1.3),89,0)))))</f>
        <v>0</v>
      </c>
      <c r="Z900" s="12">
        <f t="shared" ref="Z900:Z963" si="207">IF(AND($D900=5,$F900=0.4),27,IF(AND($D900=5,$F900=0.6),39,IF(AND($D900=5,$F900=0.8),65,IF(AND($D900=5,$F900=1.2),78,IF(AND($D900=5,$F900=1.3),90,0)))))</f>
        <v>0</v>
      </c>
      <c r="AA900" s="12">
        <f t="shared" si="196"/>
        <v>0</v>
      </c>
      <c r="AB900" s="12" t="str">
        <f t="shared" si="199"/>
        <v>00</v>
      </c>
      <c r="AC900" s="85" t="e">
        <f>VLOOKUP(AB900,'AMI Ref (2)'!T:U,2,FALSE)</f>
        <v>#N/A</v>
      </c>
      <c r="AD900" s="86"/>
      <c r="AE900" s="77">
        <f>IF(AND($D900=0,$J900="Oil"),'AMI Ref (2)'!$K$5,IF(AND($D900=0,$J900="Gas"),'AMI Ref (2)'!$L$5,IF(AND($D900=0,$J900="Electric"),'AMI Ref (2)'!$M$5,IF(AND($D900=0,$J900="N/A"),0,0))))</f>
        <v>0</v>
      </c>
      <c r="AF900" s="77">
        <f>IF(AND($D900=1,$J900="Oil"),'AMI Ref (2)'!$K$6,IF(AND($D900=1,$J900="Gas"),'AMI Ref (2)'!$L$6,IF(AND($D900=1,$J900="Electric"),'AMI Ref (2)'!$M$6,IF(AND($D900=1,$J900="N/A"),0,0))))</f>
        <v>0</v>
      </c>
      <c r="AG900" s="77">
        <f>IF(AND($D900=2,$J900="Oil"),'AMI Ref (2)'!$K$7,IF(AND($D900=2,$J900="Gas"),'AMI Ref (2)'!$L$7,IF(AND($D900=2,$J900="Electric"),'AMI Ref (2)'!$M$7,IF(AND($D900=2,$J900="N/A"),0,0))))</f>
        <v>0</v>
      </c>
      <c r="AH900" s="77">
        <f>IF(AND($D900=3,$J900="Oil"),'AMI Ref (2)'!$K$8,IF(AND($D900=3,$J900="Gas"),'AMI Ref (2)'!$L$8,IF(AND($D900=3,$J900="Electric"),'AMI Ref (2)'!$M$8,IF(AND($D900=3,$J900="N/A"),0,0))))</f>
        <v>0</v>
      </c>
      <c r="AI900" s="77">
        <f>IF(AND($D900=4,$J900="Oil"),'AMI Ref (2)'!$K$9,IF(AND($D900=4,$J900="Gas"),'AMI Ref (2)'!$L$9,IF(AND($D900=4,$J900="Electric"),'AMI Ref (2)'!$M$9,IF(AND($D900=4,$J900="N/A"),0,0))))</f>
        <v>0</v>
      </c>
      <c r="AJ900" s="77">
        <f>IF(AND($D900=5,$J900="Oil"),'AMI Ref (2)'!$K$10,IF(AND($D900=5,$J900="Gas"),'AMI Ref (2)'!$L$10,IF(AND($D900=5,$J900="Electric"),'AMI Ref (2)'!$M$10,IF(AND($D900=5,$J900="N/A"),0,0))))</f>
        <v>0</v>
      </c>
      <c r="AK900" s="42"/>
      <c r="AL900" s="77">
        <f>IF(AND($D900=0,$K900="Oil"),'AMI Ref (2)'!$N$5,IF(AND($D900=0,$K900="Gas"),'AMI Ref (2)'!$O$5,IF(AND($D900=0,$K900="Electric"),'AMI Ref (2)'!$P$5,IF(AND($D900=0,$K900="N/A"),0,0))))</f>
        <v>0</v>
      </c>
      <c r="AM900" s="77">
        <f>IF(AND($D900=1,$K900="Oil"),'AMI Ref (2)'!$N$6,IF(AND($D900=1,$K900="Gas"),'AMI Ref (2)'!$O$6,IF(AND($D900=1,$K900="Electric"),'AMI Ref (2)'!$P$6,IF(AND($D900=1,$K900="N/A"),0,0))))</f>
        <v>0</v>
      </c>
      <c r="AN900" s="77">
        <f>IF(AND($D900=2,$K900="Oil"),'AMI Ref (2)'!$N$7,IF(AND($D900=2,$K900="Gas"),'AMI Ref (2)'!$O$7,IF(AND($D900=2,$K900="Electric"),'AMI Ref (2)'!$P$7,IF(AND($D900=2,$K900="N/A"),0,0))))</f>
        <v>0</v>
      </c>
      <c r="AO900" s="77">
        <f>IF(AND($D900=3,$K900="Oil"),'AMI Ref (2)'!$N$8,IF(AND($D900=3,$K900="Gas"),'AMI Ref (2)'!$O$8,IF(AND($D900=3,$K900="Electric"),'AMI Ref (2)'!$P$8,IF(AND($D900=3,$K900="N/A"),0,0))))</f>
        <v>0</v>
      </c>
      <c r="AP900" s="77">
        <f>IF(AND($D900=4,$K900="Oil"),'AMI Ref (2)'!$N$9,IF(AND($D900=4,$K900="Gas"),'AMI Ref (2)'!$O$9,IF(AND($D900=4,$K900="Electric"),'AMI Ref (2)'!$P$9,IF(AND($D900=4,$K900="N/A"),0,0))))</f>
        <v>0</v>
      </c>
      <c r="AQ900" s="77">
        <f>IF(AND($D900=5,$K900="Oil"),'AMI Ref (2)'!$N$10,IF(AND($D900=5,$K900="Gas"),'AMI Ref (2)'!$O$10,IF(AND($D900=5,$K900="Electric"),'AMI Ref (2)'!$P$10,IF(AND($D900=5,$K900="N/A"),0,0))))</f>
        <v>0</v>
      </c>
      <c r="AR900" s="86">
        <f t="shared" ref="AR900:AR963" si="208">SUM(AE900:AQ900)</f>
        <v>0</v>
      </c>
      <c r="AS900" s="87" t="e">
        <f t="shared" ref="AS900:AS963" si="209">AC900-AR900</f>
        <v>#N/A</v>
      </c>
    </row>
    <row r="901" spans="1:45" x14ac:dyDescent="0.2">
      <c r="A901" s="68">
        <v>899</v>
      </c>
      <c r="B901" s="79">
        <f>Input!E916</f>
        <v>0</v>
      </c>
      <c r="C901" s="79">
        <f>Input!F916</f>
        <v>0</v>
      </c>
      <c r="D901" s="79">
        <f>Input!G916</f>
        <v>0</v>
      </c>
      <c r="E901" s="79">
        <f>Input!H916</f>
        <v>0</v>
      </c>
      <c r="F901" s="80">
        <f>Input!I916</f>
        <v>0</v>
      </c>
      <c r="G901" s="80">
        <f>Input!J916</f>
        <v>0</v>
      </c>
      <c r="H901" s="79">
        <f>Input!K916</f>
        <v>0</v>
      </c>
      <c r="I901" s="79">
        <f>Input!L916</f>
        <v>0</v>
      </c>
      <c r="J901" s="79">
        <f>Input!M916</f>
        <v>0</v>
      </c>
      <c r="K901" s="79">
        <f>Input!N916</f>
        <v>0</v>
      </c>
      <c r="L901" s="79">
        <f>Input!O916</f>
        <v>0</v>
      </c>
      <c r="M901" s="81" t="str">
        <f t="shared" si="200"/>
        <v/>
      </c>
      <c r="N901" s="82">
        <f t="shared" si="201"/>
        <v>0</v>
      </c>
      <c r="O901" s="83">
        <f>Input!C916</f>
        <v>0</v>
      </c>
      <c r="P901" s="83"/>
      <c r="R901" s="11">
        <f t="shared" si="197"/>
        <v>0</v>
      </c>
      <c r="S901" s="15" t="str">
        <f t="shared" si="198"/>
        <v xml:space="preserve"> </v>
      </c>
      <c r="T901" s="15"/>
      <c r="U901" s="12">
        <f t="shared" si="202"/>
        <v>0</v>
      </c>
      <c r="V901" s="12">
        <f t="shared" si="203"/>
        <v>0</v>
      </c>
      <c r="W901" s="12">
        <f t="shared" si="204"/>
        <v>0</v>
      </c>
      <c r="X901" s="12">
        <f t="shared" si="205"/>
        <v>0</v>
      </c>
      <c r="Y901" s="12">
        <f t="shared" si="206"/>
        <v>0</v>
      </c>
      <c r="Z901" s="12">
        <f t="shared" si="207"/>
        <v>0</v>
      </c>
      <c r="AA901" s="12">
        <f t="shared" si="196"/>
        <v>0</v>
      </c>
      <c r="AB901" s="12" t="str">
        <f t="shared" si="199"/>
        <v>00</v>
      </c>
      <c r="AC901" s="85" t="e">
        <f>VLOOKUP(AB901,'AMI Ref (2)'!T:U,2,FALSE)</f>
        <v>#N/A</v>
      </c>
      <c r="AD901" s="86"/>
      <c r="AE901" s="77">
        <f>IF(AND($D901=0,$J901="Oil"),'AMI Ref (2)'!$K$5,IF(AND($D901=0,$J901="Gas"),'AMI Ref (2)'!$L$5,IF(AND($D901=0,$J901="Electric"),'AMI Ref (2)'!$M$5,IF(AND($D901=0,$J901="N/A"),0,0))))</f>
        <v>0</v>
      </c>
      <c r="AF901" s="77">
        <f>IF(AND($D901=1,$J901="Oil"),'AMI Ref (2)'!$K$6,IF(AND($D901=1,$J901="Gas"),'AMI Ref (2)'!$L$6,IF(AND($D901=1,$J901="Electric"),'AMI Ref (2)'!$M$6,IF(AND($D901=1,$J901="N/A"),0,0))))</f>
        <v>0</v>
      </c>
      <c r="AG901" s="77">
        <f>IF(AND($D901=2,$J901="Oil"),'AMI Ref (2)'!$K$7,IF(AND($D901=2,$J901="Gas"),'AMI Ref (2)'!$L$7,IF(AND($D901=2,$J901="Electric"),'AMI Ref (2)'!$M$7,IF(AND($D901=2,$J901="N/A"),0,0))))</f>
        <v>0</v>
      </c>
      <c r="AH901" s="77">
        <f>IF(AND($D901=3,$J901="Oil"),'AMI Ref (2)'!$K$8,IF(AND($D901=3,$J901="Gas"),'AMI Ref (2)'!$L$8,IF(AND($D901=3,$J901="Electric"),'AMI Ref (2)'!$M$8,IF(AND($D901=3,$J901="N/A"),0,0))))</f>
        <v>0</v>
      </c>
      <c r="AI901" s="77">
        <f>IF(AND($D901=4,$J901="Oil"),'AMI Ref (2)'!$K$9,IF(AND($D901=4,$J901="Gas"),'AMI Ref (2)'!$L$9,IF(AND($D901=4,$J901="Electric"),'AMI Ref (2)'!$M$9,IF(AND($D901=4,$J901="N/A"),0,0))))</f>
        <v>0</v>
      </c>
      <c r="AJ901" s="77">
        <f>IF(AND($D901=5,$J901="Oil"),'AMI Ref (2)'!$K$10,IF(AND($D901=5,$J901="Gas"),'AMI Ref (2)'!$L$10,IF(AND($D901=5,$J901="Electric"),'AMI Ref (2)'!$M$10,IF(AND($D901=5,$J901="N/A"),0,0))))</f>
        <v>0</v>
      </c>
      <c r="AK901" s="42"/>
      <c r="AL901" s="77">
        <f>IF(AND($D901=0,$K901="Oil"),'AMI Ref (2)'!$N$5,IF(AND($D901=0,$K901="Gas"),'AMI Ref (2)'!$O$5,IF(AND($D901=0,$K901="Electric"),'AMI Ref (2)'!$P$5,IF(AND($D901=0,$K901="N/A"),0,0))))</f>
        <v>0</v>
      </c>
      <c r="AM901" s="77">
        <f>IF(AND($D901=1,$K901="Oil"),'AMI Ref (2)'!$N$6,IF(AND($D901=1,$K901="Gas"),'AMI Ref (2)'!$O$6,IF(AND($D901=1,$K901="Electric"),'AMI Ref (2)'!$P$6,IF(AND($D901=1,$K901="N/A"),0,0))))</f>
        <v>0</v>
      </c>
      <c r="AN901" s="77">
        <f>IF(AND($D901=2,$K901="Oil"),'AMI Ref (2)'!$N$7,IF(AND($D901=2,$K901="Gas"),'AMI Ref (2)'!$O$7,IF(AND($D901=2,$K901="Electric"),'AMI Ref (2)'!$P$7,IF(AND($D901=2,$K901="N/A"),0,0))))</f>
        <v>0</v>
      </c>
      <c r="AO901" s="77">
        <f>IF(AND($D901=3,$K901="Oil"),'AMI Ref (2)'!$N$8,IF(AND($D901=3,$K901="Gas"),'AMI Ref (2)'!$O$8,IF(AND($D901=3,$K901="Electric"),'AMI Ref (2)'!$P$8,IF(AND($D901=3,$K901="N/A"),0,0))))</f>
        <v>0</v>
      </c>
      <c r="AP901" s="77">
        <f>IF(AND($D901=4,$K901="Oil"),'AMI Ref (2)'!$N$9,IF(AND($D901=4,$K901="Gas"),'AMI Ref (2)'!$O$9,IF(AND($D901=4,$K901="Electric"),'AMI Ref (2)'!$P$9,IF(AND($D901=4,$K901="N/A"),0,0))))</f>
        <v>0</v>
      </c>
      <c r="AQ901" s="77">
        <f>IF(AND($D901=5,$K901="Oil"),'AMI Ref (2)'!$N$10,IF(AND($D901=5,$K901="Gas"),'AMI Ref (2)'!$O$10,IF(AND($D901=5,$K901="Electric"),'AMI Ref (2)'!$P$10,IF(AND($D901=5,$K901="N/A"),0,0))))</f>
        <v>0</v>
      </c>
      <c r="AR901" s="86">
        <f t="shared" si="208"/>
        <v>0</v>
      </c>
      <c r="AS901" s="87" t="e">
        <f t="shared" si="209"/>
        <v>#N/A</v>
      </c>
    </row>
    <row r="902" spans="1:45" x14ac:dyDescent="0.2">
      <c r="A902" s="68">
        <v>900</v>
      </c>
      <c r="B902" s="79">
        <f>Input!E917</f>
        <v>0</v>
      </c>
      <c r="C902" s="79">
        <f>Input!F917</f>
        <v>0</v>
      </c>
      <c r="D902" s="79">
        <f>Input!G917</f>
        <v>0</v>
      </c>
      <c r="E902" s="79">
        <f>Input!H917</f>
        <v>0</v>
      </c>
      <c r="F902" s="80">
        <f>Input!I917</f>
        <v>0</v>
      </c>
      <c r="G902" s="80">
        <f>Input!J917</f>
        <v>0</v>
      </c>
      <c r="H902" s="79">
        <f>Input!K917</f>
        <v>0</v>
      </c>
      <c r="I902" s="79">
        <f>Input!L917</f>
        <v>0</v>
      </c>
      <c r="J902" s="79">
        <f>Input!M917</f>
        <v>0</v>
      </c>
      <c r="K902" s="79">
        <f>Input!N917</f>
        <v>0</v>
      </c>
      <c r="L902" s="79">
        <f>Input!O917</f>
        <v>0</v>
      </c>
      <c r="M902" s="81" t="str">
        <f t="shared" si="200"/>
        <v/>
      </c>
      <c r="N902" s="82">
        <f t="shared" si="201"/>
        <v>0</v>
      </c>
      <c r="O902" s="83">
        <f>Input!C917</f>
        <v>0</v>
      </c>
      <c r="P902" s="83"/>
      <c r="R902" s="11">
        <f t="shared" si="197"/>
        <v>0</v>
      </c>
      <c r="S902" s="15" t="str">
        <f t="shared" si="198"/>
        <v xml:space="preserve"> </v>
      </c>
      <c r="T902" s="15"/>
      <c r="U902" s="12">
        <f t="shared" si="202"/>
        <v>0</v>
      </c>
      <c r="V902" s="12">
        <f t="shared" si="203"/>
        <v>0</v>
      </c>
      <c r="W902" s="12">
        <f t="shared" si="204"/>
        <v>0</v>
      </c>
      <c r="X902" s="12">
        <f t="shared" si="205"/>
        <v>0</v>
      </c>
      <c r="Y902" s="12">
        <f t="shared" si="206"/>
        <v>0</v>
      </c>
      <c r="Z902" s="12">
        <f t="shared" si="207"/>
        <v>0</v>
      </c>
      <c r="AA902" s="12">
        <f t="shared" si="196"/>
        <v>0</v>
      </c>
      <c r="AB902" s="12" t="str">
        <f t="shared" si="199"/>
        <v>00</v>
      </c>
      <c r="AC902" s="85" t="e">
        <f>VLOOKUP(AB902,'AMI Ref (2)'!T:U,2,FALSE)</f>
        <v>#N/A</v>
      </c>
      <c r="AD902" s="86"/>
      <c r="AE902" s="77">
        <f>IF(AND($D902=0,$J902="Oil"),'AMI Ref (2)'!$K$5,IF(AND($D902=0,$J902="Gas"),'AMI Ref (2)'!$L$5,IF(AND($D902=0,$J902="Electric"),'AMI Ref (2)'!$M$5,IF(AND($D902=0,$J902="N/A"),0,0))))</f>
        <v>0</v>
      </c>
      <c r="AF902" s="77">
        <f>IF(AND($D902=1,$J902="Oil"),'AMI Ref (2)'!$K$6,IF(AND($D902=1,$J902="Gas"),'AMI Ref (2)'!$L$6,IF(AND($D902=1,$J902="Electric"),'AMI Ref (2)'!$M$6,IF(AND($D902=1,$J902="N/A"),0,0))))</f>
        <v>0</v>
      </c>
      <c r="AG902" s="77">
        <f>IF(AND($D902=2,$J902="Oil"),'AMI Ref (2)'!$K$7,IF(AND($D902=2,$J902="Gas"),'AMI Ref (2)'!$L$7,IF(AND($D902=2,$J902="Electric"),'AMI Ref (2)'!$M$7,IF(AND($D902=2,$J902="N/A"),0,0))))</f>
        <v>0</v>
      </c>
      <c r="AH902" s="77">
        <f>IF(AND($D902=3,$J902="Oil"),'AMI Ref (2)'!$K$8,IF(AND($D902=3,$J902="Gas"),'AMI Ref (2)'!$L$8,IF(AND($D902=3,$J902="Electric"),'AMI Ref (2)'!$M$8,IF(AND($D902=3,$J902="N/A"),0,0))))</f>
        <v>0</v>
      </c>
      <c r="AI902" s="77">
        <f>IF(AND($D902=4,$J902="Oil"),'AMI Ref (2)'!$K$9,IF(AND($D902=4,$J902="Gas"),'AMI Ref (2)'!$L$9,IF(AND($D902=4,$J902="Electric"),'AMI Ref (2)'!$M$9,IF(AND($D902=4,$J902="N/A"),0,0))))</f>
        <v>0</v>
      </c>
      <c r="AJ902" s="77">
        <f>IF(AND($D902=5,$J902="Oil"),'AMI Ref (2)'!$K$10,IF(AND($D902=5,$J902="Gas"),'AMI Ref (2)'!$L$10,IF(AND($D902=5,$J902="Electric"),'AMI Ref (2)'!$M$10,IF(AND($D902=5,$J902="N/A"),0,0))))</f>
        <v>0</v>
      </c>
      <c r="AK902" s="42"/>
      <c r="AL902" s="77">
        <f>IF(AND($D902=0,$K902="Oil"),'AMI Ref (2)'!$N$5,IF(AND($D902=0,$K902="Gas"),'AMI Ref (2)'!$O$5,IF(AND($D902=0,$K902="Electric"),'AMI Ref (2)'!$P$5,IF(AND($D902=0,$K902="N/A"),0,0))))</f>
        <v>0</v>
      </c>
      <c r="AM902" s="77">
        <f>IF(AND($D902=1,$K902="Oil"),'AMI Ref (2)'!$N$6,IF(AND($D902=1,$K902="Gas"),'AMI Ref (2)'!$O$6,IF(AND($D902=1,$K902="Electric"),'AMI Ref (2)'!$P$6,IF(AND($D902=1,$K902="N/A"),0,0))))</f>
        <v>0</v>
      </c>
      <c r="AN902" s="77">
        <f>IF(AND($D902=2,$K902="Oil"),'AMI Ref (2)'!$N$7,IF(AND($D902=2,$K902="Gas"),'AMI Ref (2)'!$O$7,IF(AND($D902=2,$K902="Electric"),'AMI Ref (2)'!$P$7,IF(AND($D902=2,$K902="N/A"),0,0))))</f>
        <v>0</v>
      </c>
      <c r="AO902" s="77">
        <f>IF(AND($D902=3,$K902="Oil"),'AMI Ref (2)'!$N$8,IF(AND($D902=3,$K902="Gas"),'AMI Ref (2)'!$O$8,IF(AND($D902=3,$K902="Electric"),'AMI Ref (2)'!$P$8,IF(AND($D902=3,$K902="N/A"),0,0))))</f>
        <v>0</v>
      </c>
      <c r="AP902" s="77">
        <f>IF(AND($D902=4,$K902="Oil"),'AMI Ref (2)'!$N$9,IF(AND($D902=4,$K902="Gas"),'AMI Ref (2)'!$O$9,IF(AND($D902=4,$K902="Electric"),'AMI Ref (2)'!$P$9,IF(AND($D902=4,$K902="N/A"),0,0))))</f>
        <v>0</v>
      </c>
      <c r="AQ902" s="77">
        <f>IF(AND($D902=5,$K902="Oil"),'AMI Ref (2)'!$N$10,IF(AND($D902=5,$K902="Gas"),'AMI Ref (2)'!$O$10,IF(AND($D902=5,$K902="Electric"),'AMI Ref (2)'!$P$10,IF(AND($D902=5,$K902="N/A"),0,0))))</f>
        <v>0</v>
      </c>
      <c r="AR902" s="86">
        <f t="shared" si="208"/>
        <v>0</v>
      </c>
      <c r="AS902" s="87" t="e">
        <f t="shared" si="209"/>
        <v>#N/A</v>
      </c>
    </row>
    <row r="903" spans="1:45" x14ac:dyDescent="0.2">
      <c r="A903" s="68">
        <v>901</v>
      </c>
      <c r="B903" s="79">
        <f>Input!E918</f>
        <v>0</v>
      </c>
      <c r="C903" s="79">
        <f>Input!F918</f>
        <v>0</v>
      </c>
      <c r="D903" s="79">
        <f>Input!G918</f>
        <v>0</v>
      </c>
      <c r="E903" s="79">
        <f>Input!H918</f>
        <v>0</v>
      </c>
      <c r="F903" s="80">
        <f>Input!I918</f>
        <v>0</v>
      </c>
      <c r="G903" s="80">
        <f>Input!J918</f>
        <v>0</v>
      </c>
      <c r="H903" s="79">
        <f>Input!K918</f>
        <v>0</v>
      </c>
      <c r="I903" s="79">
        <f>Input!L918</f>
        <v>0</v>
      </c>
      <c r="J903" s="79">
        <f>Input!M918</f>
        <v>0</v>
      </c>
      <c r="K903" s="79">
        <f>Input!N918</f>
        <v>0</v>
      </c>
      <c r="L903" s="79">
        <f>Input!O918</f>
        <v>0</v>
      </c>
      <c r="M903" s="81" t="str">
        <f t="shared" si="200"/>
        <v/>
      </c>
      <c r="N903" s="82">
        <f t="shared" si="201"/>
        <v>0</v>
      </c>
      <c r="O903" s="83">
        <f>Input!C918</f>
        <v>0</v>
      </c>
      <c r="P903" s="83"/>
      <c r="R903" s="11">
        <f t="shared" si="197"/>
        <v>0</v>
      </c>
      <c r="S903" s="15" t="str">
        <f t="shared" si="198"/>
        <v xml:space="preserve"> </v>
      </c>
      <c r="T903" s="15"/>
      <c r="U903" s="12">
        <f t="shared" si="202"/>
        <v>0</v>
      </c>
      <c r="V903" s="12">
        <f t="shared" si="203"/>
        <v>0</v>
      </c>
      <c r="W903" s="12">
        <f t="shared" si="204"/>
        <v>0</v>
      </c>
      <c r="X903" s="12">
        <f t="shared" si="205"/>
        <v>0</v>
      </c>
      <c r="Y903" s="12">
        <f t="shared" si="206"/>
        <v>0</v>
      </c>
      <c r="Z903" s="12">
        <f t="shared" si="207"/>
        <v>0</v>
      </c>
      <c r="AA903" s="12">
        <f t="shared" si="196"/>
        <v>0</v>
      </c>
      <c r="AB903" s="12" t="str">
        <f t="shared" si="199"/>
        <v>00</v>
      </c>
      <c r="AC903" s="85" t="e">
        <f>VLOOKUP(AB903,'AMI Ref (2)'!T:U,2,FALSE)</f>
        <v>#N/A</v>
      </c>
      <c r="AD903" s="86"/>
      <c r="AE903" s="77">
        <f>IF(AND($D903=0,$J903="Oil"),'AMI Ref (2)'!$K$5,IF(AND($D903=0,$J903="Gas"),'AMI Ref (2)'!$L$5,IF(AND($D903=0,$J903="Electric"),'AMI Ref (2)'!$M$5,IF(AND($D903=0,$J903="N/A"),0,0))))</f>
        <v>0</v>
      </c>
      <c r="AF903" s="77">
        <f>IF(AND($D903=1,$J903="Oil"),'AMI Ref (2)'!$K$6,IF(AND($D903=1,$J903="Gas"),'AMI Ref (2)'!$L$6,IF(AND($D903=1,$J903="Electric"),'AMI Ref (2)'!$M$6,IF(AND($D903=1,$J903="N/A"),0,0))))</f>
        <v>0</v>
      </c>
      <c r="AG903" s="77">
        <f>IF(AND($D903=2,$J903="Oil"),'AMI Ref (2)'!$K$7,IF(AND($D903=2,$J903="Gas"),'AMI Ref (2)'!$L$7,IF(AND($D903=2,$J903="Electric"),'AMI Ref (2)'!$M$7,IF(AND($D903=2,$J903="N/A"),0,0))))</f>
        <v>0</v>
      </c>
      <c r="AH903" s="77">
        <f>IF(AND($D903=3,$J903="Oil"),'AMI Ref (2)'!$K$8,IF(AND($D903=3,$J903="Gas"),'AMI Ref (2)'!$L$8,IF(AND($D903=3,$J903="Electric"),'AMI Ref (2)'!$M$8,IF(AND($D903=3,$J903="N/A"),0,0))))</f>
        <v>0</v>
      </c>
      <c r="AI903" s="77">
        <f>IF(AND($D903=4,$J903="Oil"),'AMI Ref (2)'!$K$9,IF(AND($D903=4,$J903="Gas"),'AMI Ref (2)'!$L$9,IF(AND($D903=4,$J903="Electric"),'AMI Ref (2)'!$M$9,IF(AND($D903=4,$J903="N/A"),0,0))))</f>
        <v>0</v>
      </c>
      <c r="AJ903" s="77">
        <f>IF(AND($D903=5,$J903="Oil"),'AMI Ref (2)'!$K$10,IF(AND($D903=5,$J903="Gas"),'AMI Ref (2)'!$L$10,IF(AND($D903=5,$J903="Electric"),'AMI Ref (2)'!$M$10,IF(AND($D903=5,$J903="N/A"),0,0))))</f>
        <v>0</v>
      </c>
      <c r="AK903" s="42"/>
      <c r="AL903" s="77">
        <f>IF(AND($D903=0,$K903="Oil"),'AMI Ref (2)'!$N$5,IF(AND($D903=0,$K903="Gas"),'AMI Ref (2)'!$O$5,IF(AND($D903=0,$K903="Electric"),'AMI Ref (2)'!$P$5,IF(AND($D903=0,$K903="N/A"),0,0))))</f>
        <v>0</v>
      </c>
      <c r="AM903" s="77">
        <f>IF(AND($D903=1,$K903="Oil"),'AMI Ref (2)'!$N$6,IF(AND($D903=1,$K903="Gas"),'AMI Ref (2)'!$O$6,IF(AND($D903=1,$K903="Electric"),'AMI Ref (2)'!$P$6,IF(AND($D903=1,$K903="N/A"),0,0))))</f>
        <v>0</v>
      </c>
      <c r="AN903" s="77">
        <f>IF(AND($D903=2,$K903="Oil"),'AMI Ref (2)'!$N$7,IF(AND($D903=2,$K903="Gas"),'AMI Ref (2)'!$O$7,IF(AND($D903=2,$K903="Electric"),'AMI Ref (2)'!$P$7,IF(AND($D903=2,$K903="N/A"),0,0))))</f>
        <v>0</v>
      </c>
      <c r="AO903" s="77">
        <f>IF(AND($D903=3,$K903="Oil"),'AMI Ref (2)'!$N$8,IF(AND($D903=3,$K903="Gas"),'AMI Ref (2)'!$O$8,IF(AND($D903=3,$K903="Electric"),'AMI Ref (2)'!$P$8,IF(AND($D903=3,$K903="N/A"),0,0))))</f>
        <v>0</v>
      </c>
      <c r="AP903" s="77">
        <f>IF(AND($D903=4,$K903="Oil"),'AMI Ref (2)'!$N$9,IF(AND($D903=4,$K903="Gas"),'AMI Ref (2)'!$O$9,IF(AND($D903=4,$K903="Electric"),'AMI Ref (2)'!$P$9,IF(AND($D903=4,$K903="N/A"),0,0))))</f>
        <v>0</v>
      </c>
      <c r="AQ903" s="77">
        <f>IF(AND($D903=5,$K903="Oil"),'AMI Ref (2)'!$N$10,IF(AND($D903=5,$K903="Gas"),'AMI Ref (2)'!$O$10,IF(AND($D903=5,$K903="Electric"),'AMI Ref (2)'!$P$10,IF(AND($D903=5,$K903="N/A"),0,0))))</f>
        <v>0</v>
      </c>
      <c r="AR903" s="86">
        <f t="shared" si="208"/>
        <v>0</v>
      </c>
      <c r="AS903" s="87" t="e">
        <f t="shared" si="209"/>
        <v>#N/A</v>
      </c>
    </row>
    <row r="904" spans="1:45" x14ac:dyDescent="0.2">
      <c r="A904" s="68">
        <v>902</v>
      </c>
      <c r="B904" s="79">
        <f>Input!E919</f>
        <v>0</v>
      </c>
      <c r="C904" s="79">
        <f>Input!F919</f>
        <v>0</v>
      </c>
      <c r="D904" s="79">
        <f>Input!G919</f>
        <v>0</v>
      </c>
      <c r="E904" s="79">
        <f>Input!H919</f>
        <v>0</v>
      </c>
      <c r="F904" s="80">
        <f>Input!I919</f>
        <v>0</v>
      </c>
      <c r="G904" s="80">
        <f>Input!J919</f>
        <v>0</v>
      </c>
      <c r="H904" s="79">
        <f>Input!K919</f>
        <v>0</v>
      </c>
      <c r="I904" s="79">
        <f>Input!L919</f>
        <v>0</v>
      </c>
      <c r="J904" s="79">
        <f>Input!M919</f>
        <v>0</v>
      </c>
      <c r="K904" s="79">
        <f>Input!N919</f>
        <v>0</v>
      </c>
      <c r="L904" s="79">
        <f>Input!O919</f>
        <v>0</v>
      </c>
      <c r="M904" s="81" t="str">
        <f t="shared" si="200"/>
        <v/>
      </c>
      <c r="N904" s="82">
        <f t="shared" si="201"/>
        <v>0</v>
      </c>
      <c r="O904" s="83">
        <f>Input!C919</f>
        <v>0</v>
      </c>
      <c r="P904" s="83"/>
      <c r="R904" s="11">
        <f t="shared" si="197"/>
        <v>0</v>
      </c>
      <c r="S904" s="15" t="str">
        <f t="shared" si="198"/>
        <v xml:space="preserve"> </v>
      </c>
      <c r="T904" s="15"/>
      <c r="U904" s="12">
        <f t="shared" si="202"/>
        <v>0</v>
      </c>
      <c r="V904" s="12">
        <f t="shared" si="203"/>
        <v>0</v>
      </c>
      <c r="W904" s="12">
        <f t="shared" si="204"/>
        <v>0</v>
      </c>
      <c r="X904" s="12">
        <f t="shared" si="205"/>
        <v>0</v>
      </c>
      <c r="Y904" s="12">
        <f t="shared" si="206"/>
        <v>0</v>
      </c>
      <c r="Z904" s="12">
        <f t="shared" si="207"/>
        <v>0</v>
      </c>
      <c r="AA904" s="12">
        <f t="shared" si="196"/>
        <v>0</v>
      </c>
      <c r="AB904" s="12" t="str">
        <f t="shared" si="199"/>
        <v>00</v>
      </c>
      <c r="AC904" s="85" t="e">
        <f>VLOOKUP(AB904,'AMI Ref (2)'!T:U,2,FALSE)</f>
        <v>#N/A</v>
      </c>
      <c r="AD904" s="86"/>
      <c r="AE904" s="77">
        <f>IF(AND($D904=0,$J904="Oil"),'AMI Ref (2)'!$K$5,IF(AND($D904=0,$J904="Gas"),'AMI Ref (2)'!$L$5,IF(AND($D904=0,$J904="Electric"),'AMI Ref (2)'!$M$5,IF(AND($D904=0,$J904="N/A"),0,0))))</f>
        <v>0</v>
      </c>
      <c r="AF904" s="77">
        <f>IF(AND($D904=1,$J904="Oil"),'AMI Ref (2)'!$K$6,IF(AND($D904=1,$J904="Gas"),'AMI Ref (2)'!$L$6,IF(AND($D904=1,$J904="Electric"),'AMI Ref (2)'!$M$6,IF(AND($D904=1,$J904="N/A"),0,0))))</f>
        <v>0</v>
      </c>
      <c r="AG904" s="77">
        <f>IF(AND($D904=2,$J904="Oil"),'AMI Ref (2)'!$K$7,IF(AND($D904=2,$J904="Gas"),'AMI Ref (2)'!$L$7,IF(AND($D904=2,$J904="Electric"),'AMI Ref (2)'!$M$7,IF(AND($D904=2,$J904="N/A"),0,0))))</f>
        <v>0</v>
      </c>
      <c r="AH904" s="77">
        <f>IF(AND($D904=3,$J904="Oil"),'AMI Ref (2)'!$K$8,IF(AND($D904=3,$J904="Gas"),'AMI Ref (2)'!$L$8,IF(AND($D904=3,$J904="Electric"),'AMI Ref (2)'!$M$8,IF(AND($D904=3,$J904="N/A"),0,0))))</f>
        <v>0</v>
      </c>
      <c r="AI904" s="77">
        <f>IF(AND($D904=4,$J904="Oil"),'AMI Ref (2)'!$K$9,IF(AND($D904=4,$J904="Gas"),'AMI Ref (2)'!$L$9,IF(AND($D904=4,$J904="Electric"),'AMI Ref (2)'!$M$9,IF(AND($D904=4,$J904="N/A"),0,0))))</f>
        <v>0</v>
      </c>
      <c r="AJ904" s="77">
        <f>IF(AND($D904=5,$J904="Oil"),'AMI Ref (2)'!$K$10,IF(AND($D904=5,$J904="Gas"),'AMI Ref (2)'!$L$10,IF(AND($D904=5,$J904="Electric"),'AMI Ref (2)'!$M$10,IF(AND($D904=5,$J904="N/A"),0,0))))</f>
        <v>0</v>
      </c>
      <c r="AK904" s="42"/>
      <c r="AL904" s="77">
        <f>IF(AND($D904=0,$K904="Oil"),'AMI Ref (2)'!$N$5,IF(AND($D904=0,$K904="Gas"),'AMI Ref (2)'!$O$5,IF(AND($D904=0,$K904="Electric"),'AMI Ref (2)'!$P$5,IF(AND($D904=0,$K904="N/A"),0,0))))</f>
        <v>0</v>
      </c>
      <c r="AM904" s="77">
        <f>IF(AND($D904=1,$K904="Oil"),'AMI Ref (2)'!$N$6,IF(AND($D904=1,$K904="Gas"),'AMI Ref (2)'!$O$6,IF(AND($D904=1,$K904="Electric"),'AMI Ref (2)'!$P$6,IF(AND($D904=1,$K904="N/A"),0,0))))</f>
        <v>0</v>
      </c>
      <c r="AN904" s="77">
        <f>IF(AND($D904=2,$K904="Oil"),'AMI Ref (2)'!$N$7,IF(AND($D904=2,$K904="Gas"),'AMI Ref (2)'!$O$7,IF(AND($D904=2,$K904="Electric"),'AMI Ref (2)'!$P$7,IF(AND($D904=2,$K904="N/A"),0,0))))</f>
        <v>0</v>
      </c>
      <c r="AO904" s="77">
        <f>IF(AND($D904=3,$K904="Oil"),'AMI Ref (2)'!$N$8,IF(AND($D904=3,$K904="Gas"),'AMI Ref (2)'!$O$8,IF(AND($D904=3,$K904="Electric"),'AMI Ref (2)'!$P$8,IF(AND($D904=3,$K904="N/A"),0,0))))</f>
        <v>0</v>
      </c>
      <c r="AP904" s="77">
        <f>IF(AND($D904=4,$K904="Oil"),'AMI Ref (2)'!$N$9,IF(AND($D904=4,$K904="Gas"),'AMI Ref (2)'!$O$9,IF(AND($D904=4,$K904="Electric"),'AMI Ref (2)'!$P$9,IF(AND($D904=4,$K904="N/A"),0,0))))</f>
        <v>0</v>
      </c>
      <c r="AQ904" s="77">
        <f>IF(AND($D904=5,$K904="Oil"),'AMI Ref (2)'!$N$10,IF(AND($D904=5,$K904="Gas"),'AMI Ref (2)'!$O$10,IF(AND($D904=5,$K904="Electric"),'AMI Ref (2)'!$P$10,IF(AND($D904=5,$K904="N/A"),0,0))))</f>
        <v>0</v>
      </c>
      <c r="AR904" s="86">
        <f t="shared" si="208"/>
        <v>0</v>
      </c>
      <c r="AS904" s="87" t="e">
        <f t="shared" si="209"/>
        <v>#N/A</v>
      </c>
    </row>
    <row r="905" spans="1:45" x14ac:dyDescent="0.2">
      <c r="A905" s="68">
        <v>903</v>
      </c>
      <c r="B905" s="79">
        <f>Input!E920</f>
        <v>0</v>
      </c>
      <c r="C905" s="79">
        <f>Input!F920</f>
        <v>0</v>
      </c>
      <c r="D905" s="79">
        <f>Input!G920</f>
        <v>0</v>
      </c>
      <c r="E905" s="79">
        <f>Input!H920</f>
        <v>0</v>
      </c>
      <c r="F905" s="80">
        <f>Input!I920</f>
        <v>0</v>
      </c>
      <c r="G905" s="80">
        <f>Input!J920</f>
        <v>0</v>
      </c>
      <c r="H905" s="79">
        <f>Input!K920</f>
        <v>0</v>
      </c>
      <c r="I905" s="79">
        <f>Input!L920</f>
        <v>0</v>
      </c>
      <c r="J905" s="79">
        <f>Input!M920</f>
        <v>0</v>
      </c>
      <c r="K905" s="79">
        <f>Input!N920</f>
        <v>0</v>
      </c>
      <c r="L905" s="79">
        <f>Input!O920</f>
        <v>0</v>
      </c>
      <c r="M905" s="81" t="str">
        <f t="shared" si="200"/>
        <v/>
      </c>
      <c r="N905" s="82">
        <f t="shared" si="201"/>
        <v>0</v>
      </c>
      <c r="O905" s="83">
        <f>Input!C920</f>
        <v>0</v>
      </c>
      <c r="P905" s="83"/>
      <c r="R905" s="11">
        <f t="shared" si="197"/>
        <v>0</v>
      </c>
      <c r="S905" s="15" t="str">
        <f t="shared" si="198"/>
        <v xml:space="preserve"> </v>
      </c>
      <c r="T905" s="15"/>
      <c r="U905" s="12">
        <f t="shared" si="202"/>
        <v>0</v>
      </c>
      <c r="V905" s="12">
        <f t="shared" si="203"/>
        <v>0</v>
      </c>
      <c r="W905" s="12">
        <f t="shared" si="204"/>
        <v>0</v>
      </c>
      <c r="X905" s="12">
        <f t="shared" si="205"/>
        <v>0</v>
      </c>
      <c r="Y905" s="12">
        <f t="shared" si="206"/>
        <v>0</v>
      </c>
      <c r="Z905" s="12">
        <f t="shared" si="207"/>
        <v>0</v>
      </c>
      <c r="AA905" s="12">
        <f t="shared" si="196"/>
        <v>0</v>
      </c>
      <c r="AB905" s="12" t="str">
        <f t="shared" si="199"/>
        <v>00</v>
      </c>
      <c r="AC905" s="85" t="e">
        <f>VLOOKUP(AB905,'AMI Ref (2)'!T:U,2,FALSE)</f>
        <v>#N/A</v>
      </c>
      <c r="AD905" s="86"/>
      <c r="AE905" s="77">
        <f>IF(AND($D905=0,$J905="Oil"),'AMI Ref (2)'!$K$5,IF(AND($D905=0,$J905="Gas"),'AMI Ref (2)'!$L$5,IF(AND($D905=0,$J905="Electric"),'AMI Ref (2)'!$M$5,IF(AND($D905=0,$J905="N/A"),0,0))))</f>
        <v>0</v>
      </c>
      <c r="AF905" s="77">
        <f>IF(AND($D905=1,$J905="Oil"),'AMI Ref (2)'!$K$6,IF(AND($D905=1,$J905="Gas"),'AMI Ref (2)'!$L$6,IF(AND($D905=1,$J905="Electric"),'AMI Ref (2)'!$M$6,IF(AND($D905=1,$J905="N/A"),0,0))))</f>
        <v>0</v>
      </c>
      <c r="AG905" s="77">
        <f>IF(AND($D905=2,$J905="Oil"),'AMI Ref (2)'!$K$7,IF(AND($D905=2,$J905="Gas"),'AMI Ref (2)'!$L$7,IF(AND($D905=2,$J905="Electric"),'AMI Ref (2)'!$M$7,IF(AND($D905=2,$J905="N/A"),0,0))))</f>
        <v>0</v>
      </c>
      <c r="AH905" s="77">
        <f>IF(AND($D905=3,$J905="Oil"),'AMI Ref (2)'!$K$8,IF(AND($D905=3,$J905="Gas"),'AMI Ref (2)'!$L$8,IF(AND($D905=3,$J905="Electric"),'AMI Ref (2)'!$M$8,IF(AND($D905=3,$J905="N/A"),0,0))))</f>
        <v>0</v>
      </c>
      <c r="AI905" s="77">
        <f>IF(AND($D905=4,$J905="Oil"),'AMI Ref (2)'!$K$9,IF(AND($D905=4,$J905="Gas"),'AMI Ref (2)'!$L$9,IF(AND($D905=4,$J905="Electric"),'AMI Ref (2)'!$M$9,IF(AND($D905=4,$J905="N/A"),0,0))))</f>
        <v>0</v>
      </c>
      <c r="AJ905" s="77">
        <f>IF(AND($D905=5,$J905="Oil"),'AMI Ref (2)'!$K$10,IF(AND($D905=5,$J905="Gas"),'AMI Ref (2)'!$L$10,IF(AND($D905=5,$J905="Electric"),'AMI Ref (2)'!$M$10,IF(AND($D905=5,$J905="N/A"),0,0))))</f>
        <v>0</v>
      </c>
      <c r="AK905" s="42"/>
      <c r="AL905" s="77">
        <f>IF(AND($D905=0,$K905="Oil"),'AMI Ref (2)'!$N$5,IF(AND($D905=0,$K905="Gas"),'AMI Ref (2)'!$O$5,IF(AND($D905=0,$K905="Electric"),'AMI Ref (2)'!$P$5,IF(AND($D905=0,$K905="N/A"),0,0))))</f>
        <v>0</v>
      </c>
      <c r="AM905" s="77">
        <f>IF(AND($D905=1,$K905="Oil"),'AMI Ref (2)'!$N$6,IF(AND($D905=1,$K905="Gas"),'AMI Ref (2)'!$O$6,IF(AND($D905=1,$K905="Electric"),'AMI Ref (2)'!$P$6,IF(AND($D905=1,$K905="N/A"),0,0))))</f>
        <v>0</v>
      </c>
      <c r="AN905" s="77">
        <f>IF(AND($D905=2,$K905="Oil"),'AMI Ref (2)'!$N$7,IF(AND($D905=2,$K905="Gas"),'AMI Ref (2)'!$O$7,IF(AND($D905=2,$K905="Electric"),'AMI Ref (2)'!$P$7,IF(AND($D905=2,$K905="N/A"),0,0))))</f>
        <v>0</v>
      </c>
      <c r="AO905" s="77">
        <f>IF(AND($D905=3,$K905="Oil"),'AMI Ref (2)'!$N$8,IF(AND($D905=3,$K905="Gas"),'AMI Ref (2)'!$O$8,IF(AND($D905=3,$K905="Electric"),'AMI Ref (2)'!$P$8,IF(AND($D905=3,$K905="N/A"),0,0))))</f>
        <v>0</v>
      </c>
      <c r="AP905" s="77">
        <f>IF(AND($D905=4,$K905="Oil"),'AMI Ref (2)'!$N$9,IF(AND($D905=4,$K905="Gas"),'AMI Ref (2)'!$O$9,IF(AND($D905=4,$K905="Electric"),'AMI Ref (2)'!$P$9,IF(AND($D905=4,$K905="N/A"),0,0))))</f>
        <v>0</v>
      </c>
      <c r="AQ905" s="77">
        <f>IF(AND($D905=5,$K905="Oil"),'AMI Ref (2)'!$N$10,IF(AND($D905=5,$K905="Gas"),'AMI Ref (2)'!$O$10,IF(AND($D905=5,$K905="Electric"),'AMI Ref (2)'!$P$10,IF(AND($D905=5,$K905="N/A"),0,0))))</f>
        <v>0</v>
      </c>
      <c r="AR905" s="86">
        <f t="shared" si="208"/>
        <v>0</v>
      </c>
      <c r="AS905" s="87" t="e">
        <f t="shared" si="209"/>
        <v>#N/A</v>
      </c>
    </row>
    <row r="906" spans="1:45" x14ac:dyDescent="0.2">
      <c r="A906" s="68">
        <v>904</v>
      </c>
      <c r="B906" s="79">
        <f>Input!E921</f>
        <v>0</v>
      </c>
      <c r="C906" s="79">
        <f>Input!F921</f>
        <v>0</v>
      </c>
      <c r="D906" s="79">
        <f>Input!G921</f>
        <v>0</v>
      </c>
      <c r="E906" s="79">
        <f>Input!H921</f>
        <v>0</v>
      </c>
      <c r="F906" s="80">
        <f>Input!I921</f>
        <v>0</v>
      </c>
      <c r="G906" s="80">
        <f>Input!J921</f>
        <v>0</v>
      </c>
      <c r="H906" s="79">
        <f>Input!K921</f>
        <v>0</v>
      </c>
      <c r="I906" s="79">
        <f>Input!L921</f>
        <v>0</v>
      </c>
      <c r="J906" s="79">
        <f>Input!M921</f>
        <v>0</v>
      </c>
      <c r="K906" s="79">
        <f>Input!N921</f>
        <v>0</v>
      </c>
      <c r="L906" s="79">
        <f>Input!O921</f>
        <v>0</v>
      </c>
      <c r="M906" s="81" t="str">
        <f t="shared" si="200"/>
        <v/>
      </c>
      <c r="N906" s="82">
        <f t="shared" si="201"/>
        <v>0</v>
      </c>
      <c r="O906" s="83">
        <f>Input!C921</f>
        <v>0</v>
      </c>
      <c r="P906" s="83"/>
      <c r="R906" s="11">
        <f t="shared" si="197"/>
        <v>0</v>
      </c>
      <c r="S906" s="15" t="str">
        <f t="shared" si="198"/>
        <v xml:space="preserve"> </v>
      </c>
      <c r="T906" s="15"/>
      <c r="U906" s="12">
        <f t="shared" si="202"/>
        <v>0</v>
      </c>
      <c r="V906" s="12">
        <f t="shared" si="203"/>
        <v>0</v>
      </c>
      <c r="W906" s="12">
        <f t="shared" si="204"/>
        <v>0</v>
      </c>
      <c r="X906" s="12">
        <f t="shared" si="205"/>
        <v>0</v>
      </c>
      <c r="Y906" s="12">
        <f t="shared" si="206"/>
        <v>0</v>
      </c>
      <c r="Z906" s="12">
        <f t="shared" si="207"/>
        <v>0</v>
      </c>
      <c r="AA906" s="12">
        <f t="shared" si="196"/>
        <v>0</v>
      </c>
      <c r="AB906" s="12" t="str">
        <f t="shared" si="199"/>
        <v>00</v>
      </c>
      <c r="AC906" s="85" t="e">
        <f>VLOOKUP(AB906,'AMI Ref (2)'!T:U,2,FALSE)</f>
        <v>#N/A</v>
      </c>
      <c r="AD906" s="86"/>
      <c r="AE906" s="77">
        <f>IF(AND($D906=0,$J906="Oil"),'AMI Ref (2)'!$K$5,IF(AND($D906=0,$J906="Gas"),'AMI Ref (2)'!$L$5,IF(AND($D906=0,$J906="Electric"),'AMI Ref (2)'!$M$5,IF(AND($D906=0,$J906="N/A"),0,0))))</f>
        <v>0</v>
      </c>
      <c r="AF906" s="77">
        <f>IF(AND($D906=1,$J906="Oil"),'AMI Ref (2)'!$K$6,IF(AND($D906=1,$J906="Gas"),'AMI Ref (2)'!$L$6,IF(AND($D906=1,$J906="Electric"),'AMI Ref (2)'!$M$6,IF(AND($D906=1,$J906="N/A"),0,0))))</f>
        <v>0</v>
      </c>
      <c r="AG906" s="77">
        <f>IF(AND($D906=2,$J906="Oil"),'AMI Ref (2)'!$K$7,IF(AND($D906=2,$J906="Gas"),'AMI Ref (2)'!$L$7,IF(AND($D906=2,$J906="Electric"),'AMI Ref (2)'!$M$7,IF(AND($D906=2,$J906="N/A"),0,0))))</f>
        <v>0</v>
      </c>
      <c r="AH906" s="77">
        <f>IF(AND($D906=3,$J906="Oil"),'AMI Ref (2)'!$K$8,IF(AND($D906=3,$J906="Gas"),'AMI Ref (2)'!$L$8,IF(AND($D906=3,$J906="Electric"),'AMI Ref (2)'!$M$8,IF(AND($D906=3,$J906="N/A"),0,0))))</f>
        <v>0</v>
      </c>
      <c r="AI906" s="77">
        <f>IF(AND($D906=4,$J906="Oil"),'AMI Ref (2)'!$K$9,IF(AND($D906=4,$J906="Gas"),'AMI Ref (2)'!$L$9,IF(AND($D906=4,$J906="Electric"),'AMI Ref (2)'!$M$9,IF(AND($D906=4,$J906="N/A"),0,0))))</f>
        <v>0</v>
      </c>
      <c r="AJ906" s="77">
        <f>IF(AND($D906=5,$J906="Oil"),'AMI Ref (2)'!$K$10,IF(AND($D906=5,$J906="Gas"),'AMI Ref (2)'!$L$10,IF(AND($D906=5,$J906="Electric"),'AMI Ref (2)'!$M$10,IF(AND($D906=5,$J906="N/A"),0,0))))</f>
        <v>0</v>
      </c>
      <c r="AK906" s="42"/>
      <c r="AL906" s="77">
        <f>IF(AND($D906=0,$K906="Oil"),'AMI Ref (2)'!$N$5,IF(AND($D906=0,$K906="Gas"),'AMI Ref (2)'!$O$5,IF(AND($D906=0,$K906="Electric"),'AMI Ref (2)'!$P$5,IF(AND($D906=0,$K906="N/A"),0,0))))</f>
        <v>0</v>
      </c>
      <c r="AM906" s="77">
        <f>IF(AND($D906=1,$K906="Oil"),'AMI Ref (2)'!$N$6,IF(AND($D906=1,$K906="Gas"),'AMI Ref (2)'!$O$6,IF(AND($D906=1,$K906="Electric"),'AMI Ref (2)'!$P$6,IF(AND($D906=1,$K906="N/A"),0,0))))</f>
        <v>0</v>
      </c>
      <c r="AN906" s="77">
        <f>IF(AND($D906=2,$K906="Oil"),'AMI Ref (2)'!$N$7,IF(AND($D906=2,$K906="Gas"),'AMI Ref (2)'!$O$7,IF(AND($D906=2,$K906="Electric"),'AMI Ref (2)'!$P$7,IF(AND($D906=2,$K906="N/A"),0,0))))</f>
        <v>0</v>
      </c>
      <c r="AO906" s="77">
        <f>IF(AND($D906=3,$K906="Oil"),'AMI Ref (2)'!$N$8,IF(AND($D906=3,$K906="Gas"),'AMI Ref (2)'!$O$8,IF(AND($D906=3,$K906="Electric"),'AMI Ref (2)'!$P$8,IF(AND($D906=3,$K906="N/A"),0,0))))</f>
        <v>0</v>
      </c>
      <c r="AP906" s="77">
        <f>IF(AND($D906=4,$K906="Oil"),'AMI Ref (2)'!$N$9,IF(AND($D906=4,$K906="Gas"),'AMI Ref (2)'!$O$9,IF(AND($D906=4,$K906="Electric"),'AMI Ref (2)'!$P$9,IF(AND($D906=4,$K906="N/A"),0,0))))</f>
        <v>0</v>
      </c>
      <c r="AQ906" s="77">
        <f>IF(AND($D906=5,$K906="Oil"),'AMI Ref (2)'!$N$10,IF(AND($D906=5,$K906="Gas"),'AMI Ref (2)'!$O$10,IF(AND($D906=5,$K906="Electric"),'AMI Ref (2)'!$P$10,IF(AND($D906=5,$K906="N/A"),0,0))))</f>
        <v>0</v>
      </c>
      <c r="AR906" s="86">
        <f t="shared" si="208"/>
        <v>0</v>
      </c>
      <c r="AS906" s="87" t="e">
        <f t="shared" si="209"/>
        <v>#N/A</v>
      </c>
    </row>
    <row r="907" spans="1:45" x14ac:dyDescent="0.2">
      <c r="A907" s="68">
        <v>905</v>
      </c>
      <c r="B907" s="79">
        <f>Input!E922</f>
        <v>0</v>
      </c>
      <c r="C907" s="79">
        <f>Input!F922</f>
        <v>0</v>
      </c>
      <c r="D907" s="79">
        <f>Input!G922</f>
        <v>0</v>
      </c>
      <c r="E907" s="79">
        <f>Input!H922</f>
        <v>0</v>
      </c>
      <c r="F907" s="80">
        <f>Input!I922</f>
        <v>0</v>
      </c>
      <c r="G907" s="80">
        <f>Input!J922</f>
        <v>0</v>
      </c>
      <c r="H907" s="79">
        <f>Input!K922</f>
        <v>0</v>
      </c>
      <c r="I907" s="79">
        <f>Input!L922</f>
        <v>0</v>
      </c>
      <c r="J907" s="79">
        <f>Input!M922</f>
        <v>0</v>
      </c>
      <c r="K907" s="79">
        <f>Input!N922</f>
        <v>0</v>
      </c>
      <c r="L907" s="79">
        <f>Input!O922</f>
        <v>0</v>
      </c>
      <c r="M907" s="81" t="str">
        <f t="shared" si="200"/>
        <v/>
      </c>
      <c r="N907" s="82">
        <f t="shared" si="201"/>
        <v>0</v>
      </c>
      <c r="O907" s="83">
        <f>Input!C922</f>
        <v>0</v>
      </c>
      <c r="P907" s="83"/>
      <c r="R907" s="11">
        <f t="shared" si="197"/>
        <v>0</v>
      </c>
      <c r="S907" s="15" t="str">
        <f t="shared" si="198"/>
        <v xml:space="preserve"> </v>
      </c>
      <c r="T907" s="15"/>
      <c r="U907" s="12">
        <f t="shared" si="202"/>
        <v>0</v>
      </c>
      <c r="V907" s="12">
        <f t="shared" si="203"/>
        <v>0</v>
      </c>
      <c r="W907" s="12">
        <f t="shared" si="204"/>
        <v>0</v>
      </c>
      <c r="X907" s="12">
        <f t="shared" si="205"/>
        <v>0</v>
      </c>
      <c r="Y907" s="12">
        <f t="shared" si="206"/>
        <v>0</v>
      </c>
      <c r="Z907" s="12">
        <f t="shared" si="207"/>
        <v>0</v>
      </c>
      <c r="AA907" s="12">
        <f t="shared" si="196"/>
        <v>0</v>
      </c>
      <c r="AB907" s="12" t="str">
        <f t="shared" si="199"/>
        <v>00</v>
      </c>
      <c r="AC907" s="85" t="e">
        <f>VLOOKUP(AB907,'AMI Ref (2)'!T:U,2,FALSE)</f>
        <v>#N/A</v>
      </c>
      <c r="AD907" s="86"/>
      <c r="AE907" s="77">
        <f>IF(AND($D907=0,$J907="Oil"),'AMI Ref (2)'!$K$5,IF(AND($D907=0,$J907="Gas"),'AMI Ref (2)'!$L$5,IF(AND($D907=0,$J907="Electric"),'AMI Ref (2)'!$M$5,IF(AND($D907=0,$J907="N/A"),0,0))))</f>
        <v>0</v>
      </c>
      <c r="AF907" s="77">
        <f>IF(AND($D907=1,$J907="Oil"),'AMI Ref (2)'!$K$6,IF(AND($D907=1,$J907="Gas"),'AMI Ref (2)'!$L$6,IF(AND($D907=1,$J907="Electric"),'AMI Ref (2)'!$M$6,IF(AND($D907=1,$J907="N/A"),0,0))))</f>
        <v>0</v>
      </c>
      <c r="AG907" s="77">
        <f>IF(AND($D907=2,$J907="Oil"),'AMI Ref (2)'!$K$7,IF(AND($D907=2,$J907="Gas"),'AMI Ref (2)'!$L$7,IF(AND($D907=2,$J907="Electric"),'AMI Ref (2)'!$M$7,IF(AND($D907=2,$J907="N/A"),0,0))))</f>
        <v>0</v>
      </c>
      <c r="AH907" s="77">
        <f>IF(AND($D907=3,$J907="Oil"),'AMI Ref (2)'!$K$8,IF(AND($D907=3,$J907="Gas"),'AMI Ref (2)'!$L$8,IF(AND($D907=3,$J907="Electric"),'AMI Ref (2)'!$M$8,IF(AND($D907=3,$J907="N/A"),0,0))))</f>
        <v>0</v>
      </c>
      <c r="AI907" s="77">
        <f>IF(AND($D907=4,$J907="Oil"),'AMI Ref (2)'!$K$9,IF(AND($D907=4,$J907="Gas"),'AMI Ref (2)'!$L$9,IF(AND($D907=4,$J907="Electric"),'AMI Ref (2)'!$M$9,IF(AND($D907=4,$J907="N/A"),0,0))))</f>
        <v>0</v>
      </c>
      <c r="AJ907" s="77">
        <f>IF(AND($D907=5,$J907="Oil"),'AMI Ref (2)'!$K$10,IF(AND($D907=5,$J907="Gas"),'AMI Ref (2)'!$L$10,IF(AND($D907=5,$J907="Electric"),'AMI Ref (2)'!$M$10,IF(AND($D907=5,$J907="N/A"),0,0))))</f>
        <v>0</v>
      </c>
      <c r="AK907" s="42"/>
      <c r="AL907" s="77">
        <f>IF(AND($D907=0,$K907="Oil"),'AMI Ref (2)'!$N$5,IF(AND($D907=0,$K907="Gas"),'AMI Ref (2)'!$O$5,IF(AND($D907=0,$K907="Electric"),'AMI Ref (2)'!$P$5,IF(AND($D907=0,$K907="N/A"),0,0))))</f>
        <v>0</v>
      </c>
      <c r="AM907" s="77">
        <f>IF(AND($D907=1,$K907="Oil"),'AMI Ref (2)'!$N$6,IF(AND($D907=1,$K907="Gas"),'AMI Ref (2)'!$O$6,IF(AND($D907=1,$K907="Electric"),'AMI Ref (2)'!$P$6,IF(AND($D907=1,$K907="N/A"),0,0))))</f>
        <v>0</v>
      </c>
      <c r="AN907" s="77">
        <f>IF(AND($D907=2,$K907="Oil"),'AMI Ref (2)'!$N$7,IF(AND($D907=2,$K907="Gas"),'AMI Ref (2)'!$O$7,IF(AND($D907=2,$K907="Electric"),'AMI Ref (2)'!$P$7,IF(AND($D907=2,$K907="N/A"),0,0))))</f>
        <v>0</v>
      </c>
      <c r="AO907" s="77">
        <f>IF(AND($D907=3,$K907="Oil"),'AMI Ref (2)'!$N$8,IF(AND($D907=3,$K907="Gas"),'AMI Ref (2)'!$O$8,IF(AND($D907=3,$K907="Electric"),'AMI Ref (2)'!$P$8,IF(AND($D907=3,$K907="N/A"),0,0))))</f>
        <v>0</v>
      </c>
      <c r="AP907" s="77">
        <f>IF(AND($D907=4,$K907="Oil"),'AMI Ref (2)'!$N$9,IF(AND($D907=4,$K907="Gas"),'AMI Ref (2)'!$O$9,IF(AND($D907=4,$K907="Electric"),'AMI Ref (2)'!$P$9,IF(AND($D907=4,$K907="N/A"),0,0))))</f>
        <v>0</v>
      </c>
      <c r="AQ907" s="77">
        <f>IF(AND($D907=5,$K907="Oil"),'AMI Ref (2)'!$N$10,IF(AND($D907=5,$K907="Gas"),'AMI Ref (2)'!$O$10,IF(AND($D907=5,$K907="Electric"),'AMI Ref (2)'!$P$10,IF(AND($D907=5,$K907="N/A"),0,0))))</f>
        <v>0</v>
      </c>
      <c r="AR907" s="86">
        <f t="shared" si="208"/>
        <v>0</v>
      </c>
      <c r="AS907" s="87" t="e">
        <f t="shared" si="209"/>
        <v>#N/A</v>
      </c>
    </row>
    <row r="908" spans="1:45" x14ac:dyDescent="0.2">
      <c r="A908" s="68">
        <v>906</v>
      </c>
      <c r="B908" s="79">
        <f>Input!E923</f>
        <v>0</v>
      </c>
      <c r="C908" s="79">
        <f>Input!F923</f>
        <v>0</v>
      </c>
      <c r="D908" s="79">
        <f>Input!G923</f>
        <v>0</v>
      </c>
      <c r="E908" s="79">
        <f>Input!H923</f>
        <v>0</v>
      </c>
      <c r="F908" s="80">
        <f>Input!I923</f>
        <v>0</v>
      </c>
      <c r="G908" s="80">
        <f>Input!J923</f>
        <v>0</v>
      </c>
      <c r="H908" s="79">
        <f>Input!K923</f>
        <v>0</v>
      </c>
      <c r="I908" s="79">
        <f>Input!L923</f>
        <v>0</v>
      </c>
      <c r="J908" s="79">
        <f>Input!M923</f>
        <v>0</v>
      </c>
      <c r="K908" s="79">
        <f>Input!N923</f>
        <v>0</v>
      </c>
      <c r="L908" s="79">
        <f>Input!O923</f>
        <v>0</v>
      </c>
      <c r="M908" s="81" t="str">
        <f t="shared" si="200"/>
        <v/>
      </c>
      <c r="N908" s="82">
        <f t="shared" si="201"/>
        <v>0</v>
      </c>
      <c r="O908" s="83">
        <f>Input!C923</f>
        <v>0</v>
      </c>
      <c r="P908" s="83"/>
      <c r="R908" s="11">
        <f t="shared" si="197"/>
        <v>0</v>
      </c>
      <c r="S908" s="15" t="str">
        <f t="shared" si="198"/>
        <v xml:space="preserve"> </v>
      </c>
      <c r="T908" s="15"/>
      <c r="U908" s="12">
        <f t="shared" si="202"/>
        <v>0</v>
      </c>
      <c r="V908" s="12">
        <f t="shared" si="203"/>
        <v>0</v>
      </c>
      <c r="W908" s="12">
        <f t="shared" si="204"/>
        <v>0</v>
      </c>
      <c r="X908" s="12">
        <f t="shared" si="205"/>
        <v>0</v>
      </c>
      <c r="Y908" s="12">
        <f t="shared" si="206"/>
        <v>0</v>
      </c>
      <c r="Z908" s="12">
        <f t="shared" si="207"/>
        <v>0</v>
      </c>
      <c r="AA908" s="12">
        <f t="shared" si="196"/>
        <v>0</v>
      </c>
      <c r="AB908" s="12" t="str">
        <f t="shared" si="199"/>
        <v>00</v>
      </c>
      <c r="AC908" s="85" t="e">
        <f>VLOOKUP(AB908,'AMI Ref (2)'!T:U,2,FALSE)</f>
        <v>#N/A</v>
      </c>
      <c r="AD908" s="86"/>
      <c r="AE908" s="77">
        <f>IF(AND($D908=0,$J908="Oil"),'AMI Ref (2)'!$K$5,IF(AND($D908=0,$J908="Gas"),'AMI Ref (2)'!$L$5,IF(AND($D908=0,$J908="Electric"),'AMI Ref (2)'!$M$5,IF(AND($D908=0,$J908="N/A"),0,0))))</f>
        <v>0</v>
      </c>
      <c r="AF908" s="77">
        <f>IF(AND($D908=1,$J908="Oil"),'AMI Ref (2)'!$K$6,IF(AND($D908=1,$J908="Gas"),'AMI Ref (2)'!$L$6,IF(AND($D908=1,$J908="Electric"),'AMI Ref (2)'!$M$6,IF(AND($D908=1,$J908="N/A"),0,0))))</f>
        <v>0</v>
      </c>
      <c r="AG908" s="77">
        <f>IF(AND($D908=2,$J908="Oil"),'AMI Ref (2)'!$K$7,IF(AND($D908=2,$J908="Gas"),'AMI Ref (2)'!$L$7,IF(AND($D908=2,$J908="Electric"),'AMI Ref (2)'!$M$7,IF(AND($D908=2,$J908="N/A"),0,0))))</f>
        <v>0</v>
      </c>
      <c r="AH908" s="77">
        <f>IF(AND($D908=3,$J908="Oil"),'AMI Ref (2)'!$K$8,IF(AND($D908=3,$J908="Gas"),'AMI Ref (2)'!$L$8,IF(AND($D908=3,$J908="Electric"),'AMI Ref (2)'!$M$8,IF(AND($D908=3,$J908="N/A"),0,0))))</f>
        <v>0</v>
      </c>
      <c r="AI908" s="77">
        <f>IF(AND($D908=4,$J908="Oil"),'AMI Ref (2)'!$K$9,IF(AND($D908=4,$J908="Gas"),'AMI Ref (2)'!$L$9,IF(AND($D908=4,$J908="Electric"),'AMI Ref (2)'!$M$9,IF(AND($D908=4,$J908="N/A"),0,0))))</f>
        <v>0</v>
      </c>
      <c r="AJ908" s="77">
        <f>IF(AND($D908=5,$J908="Oil"),'AMI Ref (2)'!$K$10,IF(AND($D908=5,$J908="Gas"),'AMI Ref (2)'!$L$10,IF(AND($D908=5,$J908="Electric"),'AMI Ref (2)'!$M$10,IF(AND($D908=5,$J908="N/A"),0,0))))</f>
        <v>0</v>
      </c>
      <c r="AK908" s="42"/>
      <c r="AL908" s="77">
        <f>IF(AND($D908=0,$K908="Oil"),'AMI Ref (2)'!$N$5,IF(AND($D908=0,$K908="Gas"),'AMI Ref (2)'!$O$5,IF(AND($D908=0,$K908="Electric"),'AMI Ref (2)'!$P$5,IF(AND($D908=0,$K908="N/A"),0,0))))</f>
        <v>0</v>
      </c>
      <c r="AM908" s="77">
        <f>IF(AND($D908=1,$K908="Oil"),'AMI Ref (2)'!$N$6,IF(AND($D908=1,$K908="Gas"),'AMI Ref (2)'!$O$6,IF(AND($D908=1,$K908="Electric"),'AMI Ref (2)'!$P$6,IF(AND($D908=1,$K908="N/A"),0,0))))</f>
        <v>0</v>
      </c>
      <c r="AN908" s="77">
        <f>IF(AND($D908=2,$K908="Oil"),'AMI Ref (2)'!$N$7,IF(AND($D908=2,$K908="Gas"),'AMI Ref (2)'!$O$7,IF(AND($D908=2,$K908="Electric"),'AMI Ref (2)'!$P$7,IF(AND($D908=2,$K908="N/A"),0,0))))</f>
        <v>0</v>
      </c>
      <c r="AO908" s="77">
        <f>IF(AND($D908=3,$K908="Oil"),'AMI Ref (2)'!$N$8,IF(AND($D908=3,$K908="Gas"),'AMI Ref (2)'!$O$8,IF(AND($D908=3,$K908="Electric"),'AMI Ref (2)'!$P$8,IF(AND($D908=3,$K908="N/A"),0,0))))</f>
        <v>0</v>
      </c>
      <c r="AP908" s="77">
        <f>IF(AND($D908=4,$K908="Oil"),'AMI Ref (2)'!$N$9,IF(AND($D908=4,$K908="Gas"),'AMI Ref (2)'!$O$9,IF(AND($D908=4,$K908="Electric"),'AMI Ref (2)'!$P$9,IF(AND($D908=4,$K908="N/A"),0,0))))</f>
        <v>0</v>
      </c>
      <c r="AQ908" s="77">
        <f>IF(AND($D908=5,$K908="Oil"),'AMI Ref (2)'!$N$10,IF(AND($D908=5,$K908="Gas"),'AMI Ref (2)'!$O$10,IF(AND($D908=5,$K908="Electric"),'AMI Ref (2)'!$P$10,IF(AND($D908=5,$K908="N/A"),0,0))))</f>
        <v>0</v>
      </c>
      <c r="AR908" s="86">
        <f t="shared" si="208"/>
        <v>0</v>
      </c>
      <c r="AS908" s="87" t="e">
        <f t="shared" si="209"/>
        <v>#N/A</v>
      </c>
    </row>
    <row r="909" spans="1:45" x14ac:dyDescent="0.2">
      <c r="A909" s="68">
        <v>907</v>
      </c>
      <c r="B909" s="79">
        <f>Input!E924</f>
        <v>0</v>
      </c>
      <c r="C909" s="79">
        <f>Input!F924</f>
        <v>0</v>
      </c>
      <c r="D909" s="79">
        <f>Input!G924</f>
        <v>0</v>
      </c>
      <c r="E909" s="79">
        <f>Input!H924</f>
        <v>0</v>
      </c>
      <c r="F909" s="80">
        <f>Input!I924</f>
        <v>0</v>
      </c>
      <c r="G909" s="80">
        <f>Input!J924</f>
        <v>0</v>
      </c>
      <c r="H909" s="79">
        <f>Input!K924</f>
        <v>0</v>
      </c>
      <c r="I909" s="79">
        <f>Input!L924</f>
        <v>0</v>
      </c>
      <c r="J909" s="79">
        <f>Input!M924</f>
        <v>0</v>
      </c>
      <c r="K909" s="79">
        <f>Input!N924</f>
        <v>0</v>
      </c>
      <c r="L909" s="79">
        <f>Input!O924</f>
        <v>0</v>
      </c>
      <c r="M909" s="81" t="str">
        <f t="shared" si="200"/>
        <v/>
      </c>
      <c r="N909" s="82">
        <f t="shared" si="201"/>
        <v>0</v>
      </c>
      <c r="O909" s="83">
        <f>Input!C924</f>
        <v>0</v>
      </c>
      <c r="P909" s="83"/>
      <c r="R909" s="11">
        <f t="shared" si="197"/>
        <v>0</v>
      </c>
      <c r="S909" s="15" t="str">
        <f t="shared" si="198"/>
        <v xml:space="preserve"> </v>
      </c>
      <c r="T909" s="15"/>
      <c r="U909" s="12">
        <f t="shared" si="202"/>
        <v>0</v>
      </c>
      <c r="V909" s="12">
        <f t="shared" si="203"/>
        <v>0</v>
      </c>
      <c r="W909" s="12">
        <f t="shared" si="204"/>
        <v>0</v>
      </c>
      <c r="X909" s="12">
        <f t="shared" si="205"/>
        <v>0</v>
      </c>
      <c r="Y909" s="12">
        <f t="shared" si="206"/>
        <v>0</v>
      </c>
      <c r="Z909" s="12">
        <f t="shared" si="207"/>
        <v>0</v>
      </c>
      <c r="AA909" s="12">
        <f t="shared" si="196"/>
        <v>0</v>
      </c>
      <c r="AB909" s="12" t="str">
        <f t="shared" si="199"/>
        <v>00</v>
      </c>
      <c r="AC909" s="85" t="e">
        <f>VLOOKUP(AB909,'AMI Ref (2)'!T:U,2,FALSE)</f>
        <v>#N/A</v>
      </c>
      <c r="AD909" s="86"/>
      <c r="AE909" s="77">
        <f>IF(AND($D909=0,$J909="Oil"),'AMI Ref (2)'!$K$5,IF(AND($D909=0,$J909="Gas"),'AMI Ref (2)'!$L$5,IF(AND($D909=0,$J909="Electric"),'AMI Ref (2)'!$M$5,IF(AND($D909=0,$J909="N/A"),0,0))))</f>
        <v>0</v>
      </c>
      <c r="AF909" s="77">
        <f>IF(AND($D909=1,$J909="Oil"),'AMI Ref (2)'!$K$6,IF(AND($D909=1,$J909="Gas"),'AMI Ref (2)'!$L$6,IF(AND($D909=1,$J909="Electric"),'AMI Ref (2)'!$M$6,IF(AND($D909=1,$J909="N/A"),0,0))))</f>
        <v>0</v>
      </c>
      <c r="AG909" s="77">
        <f>IF(AND($D909=2,$J909="Oil"),'AMI Ref (2)'!$K$7,IF(AND($D909=2,$J909="Gas"),'AMI Ref (2)'!$L$7,IF(AND($D909=2,$J909="Electric"),'AMI Ref (2)'!$M$7,IF(AND($D909=2,$J909="N/A"),0,0))))</f>
        <v>0</v>
      </c>
      <c r="AH909" s="77">
        <f>IF(AND($D909=3,$J909="Oil"),'AMI Ref (2)'!$K$8,IF(AND($D909=3,$J909="Gas"),'AMI Ref (2)'!$L$8,IF(AND($D909=3,$J909="Electric"),'AMI Ref (2)'!$M$8,IF(AND($D909=3,$J909="N/A"),0,0))))</f>
        <v>0</v>
      </c>
      <c r="AI909" s="77">
        <f>IF(AND($D909=4,$J909="Oil"),'AMI Ref (2)'!$K$9,IF(AND($D909=4,$J909="Gas"),'AMI Ref (2)'!$L$9,IF(AND($D909=4,$J909="Electric"),'AMI Ref (2)'!$M$9,IF(AND($D909=4,$J909="N/A"),0,0))))</f>
        <v>0</v>
      </c>
      <c r="AJ909" s="77">
        <f>IF(AND($D909=5,$J909="Oil"),'AMI Ref (2)'!$K$10,IF(AND($D909=5,$J909="Gas"),'AMI Ref (2)'!$L$10,IF(AND($D909=5,$J909="Electric"),'AMI Ref (2)'!$M$10,IF(AND($D909=5,$J909="N/A"),0,0))))</f>
        <v>0</v>
      </c>
      <c r="AK909" s="42"/>
      <c r="AL909" s="77">
        <f>IF(AND($D909=0,$K909="Oil"),'AMI Ref (2)'!$N$5,IF(AND($D909=0,$K909="Gas"),'AMI Ref (2)'!$O$5,IF(AND($D909=0,$K909="Electric"),'AMI Ref (2)'!$P$5,IF(AND($D909=0,$K909="N/A"),0,0))))</f>
        <v>0</v>
      </c>
      <c r="AM909" s="77">
        <f>IF(AND($D909=1,$K909="Oil"),'AMI Ref (2)'!$N$6,IF(AND($D909=1,$K909="Gas"),'AMI Ref (2)'!$O$6,IF(AND($D909=1,$K909="Electric"),'AMI Ref (2)'!$P$6,IF(AND($D909=1,$K909="N/A"),0,0))))</f>
        <v>0</v>
      </c>
      <c r="AN909" s="77">
        <f>IF(AND($D909=2,$K909="Oil"),'AMI Ref (2)'!$N$7,IF(AND($D909=2,$K909="Gas"),'AMI Ref (2)'!$O$7,IF(AND($D909=2,$K909="Electric"),'AMI Ref (2)'!$P$7,IF(AND($D909=2,$K909="N/A"),0,0))))</f>
        <v>0</v>
      </c>
      <c r="AO909" s="77">
        <f>IF(AND($D909=3,$K909="Oil"),'AMI Ref (2)'!$N$8,IF(AND($D909=3,$K909="Gas"),'AMI Ref (2)'!$O$8,IF(AND($D909=3,$K909="Electric"),'AMI Ref (2)'!$P$8,IF(AND($D909=3,$K909="N/A"),0,0))))</f>
        <v>0</v>
      </c>
      <c r="AP909" s="77">
        <f>IF(AND($D909=4,$K909="Oil"),'AMI Ref (2)'!$N$9,IF(AND($D909=4,$K909="Gas"),'AMI Ref (2)'!$O$9,IF(AND($D909=4,$K909="Electric"),'AMI Ref (2)'!$P$9,IF(AND($D909=4,$K909="N/A"),0,0))))</f>
        <v>0</v>
      </c>
      <c r="AQ909" s="77">
        <f>IF(AND($D909=5,$K909="Oil"),'AMI Ref (2)'!$N$10,IF(AND($D909=5,$K909="Gas"),'AMI Ref (2)'!$O$10,IF(AND($D909=5,$K909="Electric"),'AMI Ref (2)'!$P$10,IF(AND($D909=5,$K909="N/A"),0,0))))</f>
        <v>0</v>
      </c>
      <c r="AR909" s="86">
        <f t="shared" si="208"/>
        <v>0</v>
      </c>
      <c r="AS909" s="87" t="e">
        <f t="shared" si="209"/>
        <v>#N/A</v>
      </c>
    </row>
    <row r="910" spans="1:45" x14ac:dyDescent="0.2">
      <c r="A910" s="68">
        <v>908</v>
      </c>
      <c r="B910" s="79">
        <f>Input!E925</f>
        <v>0</v>
      </c>
      <c r="C910" s="79">
        <f>Input!F925</f>
        <v>0</v>
      </c>
      <c r="D910" s="79">
        <f>Input!G925</f>
        <v>0</v>
      </c>
      <c r="E910" s="79">
        <f>Input!H925</f>
        <v>0</v>
      </c>
      <c r="F910" s="80">
        <f>Input!I925</f>
        <v>0</v>
      </c>
      <c r="G910" s="80">
        <f>Input!J925</f>
        <v>0</v>
      </c>
      <c r="H910" s="79">
        <f>Input!K925</f>
        <v>0</v>
      </c>
      <c r="I910" s="79">
        <f>Input!L925</f>
        <v>0</v>
      </c>
      <c r="J910" s="79">
        <f>Input!M925</f>
        <v>0</v>
      </c>
      <c r="K910" s="79">
        <f>Input!N925</f>
        <v>0</v>
      </c>
      <c r="L910" s="79">
        <f>Input!O925</f>
        <v>0</v>
      </c>
      <c r="M910" s="81" t="str">
        <f t="shared" si="200"/>
        <v/>
      </c>
      <c r="N910" s="82">
        <f t="shared" si="201"/>
        <v>0</v>
      </c>
      <c r="O910" s="83">
        <f>Input!C925</f>
        <v>0</v>
      </c>
      <c r="P910" s="83"/>
      <c r="R910" s="11">
        <f t="shared" si="197"/>
        <v>0</v>
      </c>
      <c r="S910" s="15" t="str">
        <f t="shared" si="198"/>
        <v xml:space="preserve"> </v>
      </c>
      <c r="T910" s="15"/>
      <c r="U910" s="12">
        <f t="shared" si="202"/>
        <v>0</v>
      </c>
      <c r="V910" s="12">
        <f t="shared" si="203"/>
        <v>0</v>
      </c>
      <c r="W910" s="12">
        <f t="shared" si="204"/>
        <v>0</v>
      </c>
      <c r="X910" s="12">
        <f t="shared" si="205"/>
        <v>0</v>
      </c>
      <c r="Y910" s="12">
        <f t="shared" si="206"/>
        <v>0</v>
      </c>
      <c r="Z910" s="12">
        <f t="shared" si="207"/>
        <v>0</v>
      </c>
      <c r="AA910" s="12">
        <f t="shared" si="196"/>
        <v>0</v>
      </c>
      <c r="AB910" s="12" t="str">
        <f t="shared" si="199"/>
        <v>00</v>
      </c>
      <c r="AC910" s="85" t="e">
        <f>VLOOKUP(AB910,'AMI Ref (2)'!T:U,2,FALSE)</f>
        <v>#N/A</v>
      </c>
      <c r="AD910" s="86"/>
      <c r="AE910" s="77">
        <f>IF(AND($D910=0,$J910="Oil"),'AMI Ref (2)'!$K$5,IF(AND($D910=0,$J910="Gas"),'AMI Ref (2)'!$L$5,IF(AND($D910=0,$J910="Electric"),'AMI Ref (2)'!$M$5,IF(AND($D910=0,$J910="N/A"),0,0))))</f>
        <v>0</v>
      </c>
      <c r="AF910" s="77">
        <f>IF(AND($D910=1,$J910="Oil"),'AMI Ref (2)'!$K$6,IF(AND($D910=1,$J910="Gas"),'AMI Ref (2)'!$L$6,IF(AND($D910=1,$J910="Electric"),'AMI Ref (2)'!$M$6,IF(AND($D910=1,$J910="N/A"),0,0))))</f>
        <v>0</v>
      </c>
      <c r="AG910" s="77">
        <f>IF(AND($D910=2,$J910="Oil"),'AMI Ref (2)'!$K$7,IF(AND($D910=2,$J910="Gas"),'AMI Ref (2)'!$L$7,IF(AND($D910=2,$J910="Electric"),'AMI Ref (2)'!$M$7,IF(AND($D910=2,$J910="N/A"),0,0))))</f>
        <v>0</v>
      </c>
      <c r="AH910" s="77">
        <f>IF(AND($D910=3,$J910="Oil"),'AMI Ref (2)'!$K$8,IF(AND($D910=3,$J910="Gas"),'AMI Ref (2)'!$L$8,IF(AND($D910=3,$J910="Electric"),'AMI Ref (2)'!$M$8,IF(AND($D910=3,$J910="N/A"),0,0))))</f>
        <v>0</v>
      </c>
      <c r="AI910" s="77">
        <f>IF(AND($D910=4,$J910="Oil"),'AMI Ref (2)'!$K$9,IF(AND($D910=4,$J910="Gas"),'AMI Ref (2)'!$L$9,IF(AND($D910=4,$J910="Electric"),'AMI Ref (2)'!$M$9,IF(AND($D910=4,$J910="N/A"),0,0))))</f>
        <v>0</v>
      </c>
      <c r="AJ910" s="77">
        <f>IF(AND($D910=5,$J910="Oil"),'AMI Ref (2)'!$K$10,IF(AND($D910=5,$J910="Gas"),'AMI Ref (2)'!$L$10,IF(AND($D910=5,$J910="Electric"),'AMI Ref (2)'!$M$10,IF(AND($D910=5,$J910="N/A"),0,0))))</f>
        <v>0</v>
      </c>
      <c r="AK910" s="42"/>
      <c r="AL910" s="77">
        <f>IF(AND($D910=0,$K910="Oil"),'AMI Ref (2)'!$N$5,IF(AND($D910=0,$K910="Gas"),'AMI Ref (2)'!$O$5,IF(AND($D910=0,$K910="Electric"),'AMI Ref (2)'!$P$5,IF(AND($D910=0,$K910="N/A"),0,0))))</f>
        <v>0</v>
      </c>
      <c r="AM910" s="77">
        <f>IF(AND($D910=1,$K910="Oil"),'AMI Ref (2)'!$N$6,IF(AND($D910=1,$K910="Gas"),'AMI Ref (2)'!$O$6,IF(AND($D910=1,$K910="Electric"),'AMI Ref (2)'!$P$6,IF(AND($D910=1,$K910="N/A"),0,0))))</f>
        <v>0</v>
      </c>
      <c r="AN910" s="77">
        <f>IF(AND($D910=2,$K910="Oil"),'AMI Ref (2)'!$N$7,IF(AND($D910=2,$K910="Gas"),'AMI Ref (2)'!$O$7,IF(AND($D910=2,$K910="Electric"),'AMI Ref (2)'!$P$7,IF(AND($D910=2,$K910="N/A"),0,0))))</f>
        <v>0</v>
      </c>
      <c r="AO910" s="77">
        <f>IF(AND($D910=3,$K910="Oil"),'AMI Ref (2)'!$N$8,IF(AND($D910=3,$K910="Gas"),'AMI Ref (2)'!$O$8,IF(AND($D910=3,$K910="Electric"),'AMI Ref (2)'!$P$8,IF(AND($D910=3,$K910="N/A"),0,0))))</f>
        <v>0</v>
      </c>
      <c r="AP910" s="77">
        <f>IF(AND($D910=4,$K910="Oil"),'AMI Ref (2)'!$N$9,IF(AND($D910=4,$K910="Gas"),'AMI Ref (2)'!$O$9,IF(AND($D910=4,$K910="Electric"),'AMI Ref (2)'!$P$9,IF(AND($D910=4,$K910="N/A"),0,0))))</f>
        <v>0</v>
      </c>
      <c r="AQ910" s="77">
        <f>IF(AND($D910=5,$K910="Oil"),'AMI Ref (2)'!$N$10,IF(AND($D910=5,$K910="Gas"),'AMI Ref (2)'!$O$10,IF(AND($D910=5,$K910="Electric"),'AMI Ref (2)'!$P$10,IF(AND($D910=5,$K910="N/A"),0,0))))</f>
        <v>0</v>
      </c>
      <c r="AR910" s="86">
        <f t="shared" si="208"/>
        <v>0</v>
      </c>
      <c r="AS910" s="87" t="e">
        <f t="shared" si="209"/>
        <v>#N/A</v>
      </c>
    </row>
    <row r="911" spans="1:45" x14ac:dyDescent="0.2">
      <c r="A911" s="68">
        <v>909</v>
      </c>
      <c r="B911" s="79">
        <f>Input!E926</f>
        <v>0</v>
      </c>
      <c r="C911" s="79">
        <f>Input!F926</f>
        <v>0</v>
      </c>
      <c r="D911" s="79">
        <f>Input!G926</f>
        <v>0</v>
      </c>
      <c r="E911" s="79">
        <f>Input!H926</f>
        <v>0</v>
      </c>
      <c r="F911" s="80">
        <f>Input!I926</f>
        <v>0</v>
      </c>
      <c r="G911" s="80">
        <f>Input!J926</f>
        <v>0</v>
      </c>
      <c r="H911" s="79">
        <f>Input!K926</f>
        <v>0</v>
      </c>
      <c r="I911" s="79">
        <f>Input!L926</f>
        <v>0</v>
      </c>
      <c r="J911" s="79">
        <f>Input!M926</f>
        <v>0</v>
      </c>
      <c r="K911" s="79">
        <f>Input!N926</f>
        <v>0</v>
      </c>
      <c r="L911" s="79">
        <f>Input!O926</f>
        <v>0</v>
      </c>
      <c r="M911" s="81" t="str">
        <f t="shared" si="200"/>
        <v/>
      </c>
      <c r="N911" s="82">
        <f t="shared" si="201"/>
        <v>0</v>
      </c>
      <c r="O911" s="83">
        <f>Input!C926</f>
        <v>0</v>
      </c>
      <c r="P911" s="83"/>
      <c r="R911" s="11">
        <f t="shared" si="197"/>
        <v>0</v>
      </c>
      <c r="S911" s="15" t="str">
        <f t="shared" si="198"/>
        <v xml:space="preserve"> </v>
      </c>
      <c r="T911" s="15"/>
      <c r="U911" s="12">
        <f t="shared" si="202"/>
        <v>0</v>
      </c>
      <c r="V911" s="12">
        <f t="shared" si="203"/>
        <v>0</v>
      </c>
      <c r="W911" s="12">
        <f t="shared" si="204"/>
        <v>0</v>
      </c>
      <c r="X911" s="12">
        <f t="shared" si="205"/>
        <v>0</v>
      </c>
      <c r="Y911" s="12">
        <f t="shared" si="206"/>
        <v>0</v>
      </c>
      <c r="Z911" s="12">
        <f t="shared" si="207"/>
        <v>0</v>
      </c>
      <c r="AA911" s="12">
        <f t="shared" si="196"/>
        <v>0</v>
      </c>
      <c r="AB911" s="12" t="str">
        <f t="shared" si="199"/>
        <v>00</v>
      </c>
      <c r="AC911" s="85" t="e">
        <f>VLOOKUP(AB911,'AMI Ref (2)'!T:U,2,FALSE)</f>
        <v>#N/A</v>
      </c>
      <c r="AD911" s="86"/>
      <c r="AE911" s="77">
        <f>IF(AND($D911=0,$J911="Oil"),'AMI Ref (2)'!$K$5,IF(AND($D911=0,$J911="Gas"),'AMI Ref (2)'!$L$5,IF(AND($D911=0,$J911="Electric"),'AMI Ref (2)'!$M$5,IF(AND($D911=0,$J911="N/A"),0,0))))</f>
        <v>0</v>
      </c>
      <c r="AF911" s="77">
        <f>IF(AND($D911=1,$J911="Oil"),'AMI Ref (2)'!$K$6,IF(AND($D911=1,$J911="Gas"),'AMI Ref (2)'!$L$6,IF(AND($D911=1,$J911="Electric"),'AMI Ref (2)'!$M$6,IF(AND($D911=1,$J911="N/A"),0,0))))</f>
        <v>0</v>
      </c>
      <c r="AG911" s="77">
        <f>IF(AND($D911=2,$J911="Oil"),'AMI Ref (2)'!$K$7,IF(AND($D911=2,$J911="Gas"),'AMI Ref (2)'!$L$7,IF(AND($D911=2,$J911="Electric"),'AMI Ref (2)'!$M$7,IF(AND($D911=2,$J911="N/A"),0,0))))</f>
        <v>0</v>
      </c>
      <c r="AH911" s="77">
        <f>IF(AND($D911=3,$J911="Oil"),'AMI Ref (2)'!$K$8,IF(AND($D911=3,$J911="Gas"),'AMI Ref (2)'!$L$8,IF(AND($D911=3,$J911="Electric"),'AMI Ref (2)'!$M$8,IF(AND($D911=3,$J911="N/A"),0,0))))</f>
        <v>0</v>
      </c>
      <c r="AI911" s="77">
        <f>IF(AND($D911=4,$J911="Oil"),'AMI Ref (2)'!$K$9,IF(AND($D911=4,$J911="Gas"),'AMI Ref (2)'!$L$9,IF(AND($D911=4,$J911="Electric"),'AMI Ref (2)'!$M$9,IF(AND($D911=4,$J911="N/A"),0,0))))</f>
        <v>0</v>
      </c>
      <c r="AJ911" s="77">
        <f>IF(AND($D911=5,$J911="Oil"),'AMI Ref (2)'!$K$10,IF(AND($D911=5,$J911="Gas"),'AMI Ref (2)'!$L$10,IF(AND($D911=5,$J911="Electric"),'AMI Ref (2)'!$M$10,IF(AND($D911=5,$J911="N/A"),0,0))))</f>
        <v>0</v>
      </c>
      <c r="AK911" s="42"/>
      <c r="AL911" s="77">
        <f>IF(AND($D911=0,$K911="Oil"),'AMI Ref (2)'!$N$5,IF(AND($D911=0,$K911="Gas"),'AMI Ref (2)'!$O$5,IF(AND($D911=0,$K911="Electric"),'AMI Ref (2)'!$P$5,IF(AND($D911=0,$K911="N/A"),0,0))))</f>
        <v>0</v>
      </c>
      <c r="AM911" s="77">
        <f>IF(AND($D911=1,$K911="Oil"),'AMI Ref (2)'!$N$6,IF(AND($D911=1,$K911="Gas"),'AMI Ref (2)'!$O$6,IF(AND($D911=1,$K911="Electric"),'AMI Ref (2)'!$P$6,IF(AND($D911=1,$K911="N/A"),0,0))))</f>
        <v>0</v>
      </c>
      <c r="AN911" s="77">
        <f>IF(AND($D911=2,$K911="Oil"),'AMI Ref (2)'!$N$7,IF(AND($D911=2,$K911="Gas"),'AMI Ref (2)'!$O$7,IF(AND($D911=2,$K911="Electric"),'AMI Ref (2)'!$P$7,IF(AND($D911=2,$K911="N/A"),0,0))))</f>
        <v>0</v>
      </c>
      <c r="AO911" s="77">
        <f>IF(AND($D911=3,$K911="Oil"),'AMI Ref (2)'!$N$8,IF(AND($D911=3,$K911="Gas"),'AMI Ref (2)'!$O$8,IF(AND($D911=3,$K911="Electric"),'AMI Ref (2)'!$P$8,IF(AND($D911=3,$K911="N/A"),0,0))))</f>
        <v>0</v>
      </c>
      <c r="AP911" s="77">
        <f>IF(AND($D911=4,$K911="Oil"),'AMI Ref (2)'!$N$9,IF(AND($D911=4,$K911="Gas"),'AMI Ref (2)'!$O$9,IF(AND($D911=4,$K911="Electric"),'AMI Ref (2)'!$P$9,IF(AND($D911=4,$K911="N/A"),0,0))))</f>
        <v>0</v>
      </c>
      <c r="AQ911" s="77">
        <f>IF(AND($D911=5,$K911="Oil"),'AMI Ref (2)'!$N$10,IF(AND($D911=5,$K911="Gas"),'AMI Ref (2)'!$O$10,IF(AND($D911=5,$K911="Electric"),'AMI Ref (2)'!$P$10,IF(AND($D911=5,$K911="N/A"),0,0))))</f>
        <v>0</v>
      </c>
      <c r="AR911" s="86">
        <f t="shared" si="208"/>
        <v>0</v>
      </c>
      <c r="AS911" s="87" t="e">
        <f t="shared" si="209"/>
        <v>#N/A</v>
      </c>
    </row>
    <row r="912" spans="1:45" x14ac:dyDescent="0.2">
      <c r="A912" s="68">
        <v>910</v>
      </c>
      <c r="B912" s="79">
        <f>Input!E927</f>
        <v>0</v>
      </c>
      <c r="C912" s="79">
        <f>Input!F927</f>
        <v>0</v>
      </c>
      <c r="D912" s="79">
        <f>Input!G927</f>
        <v>0</v>
      </c>
      <c r="E912" s="79">
        <f>Input!H927</f>
        <v>0</v>
      </c>
      <c r="F912" s="80">
        <f>Input!I927</f>
        <v>0</v>
      </c>
      <c r="G912" s="80">
        <f>Input!J927</f>
        <v>0</v>
      </c>
      <c r="H912" s="79">
        <f>Input!K927</f>
        <v>0</v>
      </c>
      <c r="I912" s="79">
        <f>Input!L927</f>
        <v>0</v>
      </c>
      <c r="J912" s="79">
        <f>Input!M927</f>
        <v>0</v>
      </c>
      <c r="K912" s="79">
        <f>Input!N927</f>
        <v>0</v>
      </c>
      <c r="L912" s="79">
        <f>Input!O927</f>
        <v>0</v>
      </c>
      <c r="M912" s="81" t="str">
        <f t="shared" si="200"/>
        <v/>
      </c>
      <c r="N912" s="82">
        <f t="shared" si="201"/>
        <v>0</v>
      </c>
      <c r="O912" s="83">
        <f>Input!C927</f>
        <v>0</v>
      </c>
      <c r="P912" s="83"/>
      <c r="R912" s="11">
        <f t="shared" si="197"/>
        <v>0</v>
      </c>
      <c r="S912" s="15" t="str">
        <f t="shared" si="198"/>
        <v xml:space="preserve"> </v>
      </c>
      <c r="T912" s="15"/>
      <c r="U912" s="12">
        <f t="shared" si="202"/>
        <v>0</v>
      </c>
      <c r="V912" s="12">
        <f t="shared" si="203"/>
        <v>0</v>
      </c>
      <c r="W912" s="12">
        <f t="shared" si="204"/>
        <v>0</v>
      </c>
      <c r="X912" s="12">
        <f t="shared" si="205"/>
        <v>0</v>
      </c>
      <c r="Y912" s="12">
        <f t="shared" si="206"/>
        <v>0</v>
      </c>
      <c r="Z912" s="12">
        <f t="shared" si="207"/>
        <v>0</v>
      </c>
      <c r="AA912" s="12">
        <f t="shared" si="196"/>
        <v>0</v>
      </c>
      <c r="AB912" s="12" t="str">
        <f t="shared" si="199"/>
        <v>00</v>
      </c>
      <c r="AC912" s="85" t="e">
        <f>VLOOKUP(AB912,'AMI Ref (2)'!T:U,2,FALSE)</f>
        <v>#N/A</v>
      </c>
      <c r="AD912" s="86"/>
      <c r="AE912" s="77">
        <f>IF(AND($D912=0,$J912="Oil"),'AMI Ref (2)'!$K$5,IF(AND($D912=0,$J912="Gas"),'AMI Ref (2)'!$L$5,IF(AND($D912=0,$J912="Electric"),'AMI Ref (2)'!$M$5,IF(AND($D912=0,$J912="N/A"),0,0))))</f>
        <v>0</v>
      </c>
      <c r="AF912" s="77">
        <f>IF(AND($D912=1,$J912="Oil"),'AMI Ref (2)'!$K$6,IF(AND($D912=1,$J912="Gas"),'AMI Ref (2)'!$L$6,IF(AND($D912=1,$J912="Electric"),'AMI Ref (2)'!$M$6,IF(AND($D912=1,$J912="N/A"),0,0))))</f>
        <v>0</v>
      </c>
      <c r="AG912" s="77">
        <f>IF(AND($D912=2,$J912="Oil"),'AMI Ref (2)'!$K$7,IF(AND($D912=2,$J912="Gas"),'AMI Ref (2)'!$L$7,IF(AND($D912=2,$J912="Electric"),'AMI Ref (2)'!$M$7,IF(AND($D912=2,$J912="N/A"),0,0))))</f>
        <v>0</v>
      </c>
      <c r="AH912" s="77">
        <f>IF(AND($D912=3,$J912="Oil"),'AMI Ref (2)'!$K$8,IF(AND($D912=3,$J912="Gas"),'AMI Ref (2)'!$L$8,IF(AND($D912=3,$J912="Electric"),'AMI Ref (2)'!$M$8,IF(AND($D912=3,$J912="N/A"),0,0))))</f>
        <v>0</v>
      </c>
      <c r="AI912" s="77">
        <f>IF(AND($D912=4,$J912="Oil"),'AMI Ref (2)'!$K$9,IF(AND($D912=4,$J912="Gas"),'AMI Ref (2)'!$L$9,IF(AND($D912=4,$J912="Electric"),'AMI Ref (2)'!$M$9,IF(AND($D912=4,$J912="N/A"),0,0))))</f>
        <v>0</v>
      </c>
      <c r="AJ912" s="77">
        <f>IF(AND($D912=5,$J912="Oil"),'AMI Ref (2)'!$K$10,IF(AND($D912=5,$J912="Gas"),'AMI Ref (2)'!$L$10,IF(AND($D912=5,$J912="Electric"),'AMI Ref (2)'!$M$10,IF(AND($D912=5,$J912="N/A"),0,0))))</f>
        <v>0</v>
      </c>
      <c r="AK912" s="42"/>
      <c r="AL912" s="77">
        <f>IF(AND($D912=0,$K912="Oil"),'AMI Ref (2)'!$N$5,IF(AND($D912=0,$K912="Gas"),'AMI Ref (2)'!$O$5,IF(AND($D912=0,$K912="Electric"),'AMI Ref (2)'!$P$5,IF(AND($D912=0,$K912="N/A"),0,0))))</f>
        <v>0</v>
      </c>
      <c r="AM912" s="77">
        <f>IF(AND($D912=1,$K912="Oil"),'AMI Ref (2)'!$N$6,IF(AND($D912=1,$K912="Gas"),'AMI Ref (2)'!$O$6,IF(AND($D912=1,$K912="Electric"),'AMI Ref (2)'!$P$6,IF(AND($D912=1,$K912="N/A"),0,0))))</f>
        <v>0</v>
      </c>
      <c r="AN912" s="77">
        <f>IF(AND($D912=2,$K912="Oil"),'AMI Ref (2)'!$N$7,IF(AND($D912=2,$K912="Gas"),'AMI Ref (2)'!$O$7,IF(AND($D912=2,$K912="Electric"),'AMI Ref (2)'!$P$7,IF(AND($D912=2,$K912="N/A"),0,0))))</f>
        <v>0</v>
      </c>
      <c r="AO912" s="77">
        <f>IF(AND($D912=3,$K912="Oil"),'AMI Ref (2)'!$N$8,IF(AND($D912=3,$K912="Gas"),'AMI Ref (2)'!$O$8,IF(AND($D912=3,$K912="Electric"),'AMI Ref (2)'!$P$8,IF(AND($D912=3,$K912="N/A"),0,0))))</f>
        <v>0</v>
      </c>
      <c r="AP912" s="77">
        <f>IF(AND($D912=4,$K912="Oil"),'AMI Ref (2)'!$N$9,IF(AND($D912=4,$K912="Gas"),'AMI Ref (2)'!$O$9,IF(AND($D912=4,$K912="Electric"),'AMI Ref (2)'!$P$9,IF(AND($D912=4,$K912="N/A"),0,0))))</f>
        <v>0</v>
      </c>
      <c r="AQ912" s="77">
        <f>IF(AND($D912=5,$K912="Oil"),'AMI Ref (2)'!$N$10,IF(AND($D912=5,$K912="Gas"),'AMI Ref (2)'!$O$10,IF(AND($D912=5,$K912="Electric"),'AMI Ref (2)'!$P$10,IF(AND($D912=5,$K912="N/A"),0,0))))</f>
        <v>0</v>
      </c>
      <c r="AR912" s="86">
        <f t="shared" si="208"/>
        <v>0</v>
      </c>
      <c r="AS912" s="87" t="e">
        <f t="shared" si="209"/>
        <v>#N/A</v>
      </c>
    </row>
    <row r="913" spans="1:45" x14ac:dyDescent="0.2">
      <c r="A913" s="68">
        <v>911</v>
      </c>
      <c r="B913" s="79">
        <f>Input!E928</f>
        <v>0</v>
      </c>
      <c r="C913" s="79">
        <f>Input!F928</f>
        <v>0</v>
      </c>
      <c r="D913" s="79">
        <f>Input!G928</f>
        <v>0</v>
      </c>
      <c r="E913" s="79">
        <f>Input!H928</f>
        <v>0</v>
      </c>
      <c r="F913" s="80">
        <f>Input!I928</f>
        <v>0</v>
      </c>
      <c r="G913" s="80">
        <f>Input!J928</f>
        <v>0</v>
      </c>
      <c r="H913" s="79">
        <f>Input!K928</f>
        <v>0</v>
      </c>
      <c r="I913" s="79">
        <f>Input!L928</f>
        <v>0</v>
      </c>
      <c r="J913" s="79">
        <f>Input!M928</f>
        <v>0</v>
      </c>
      <c r="K913" s="79">
        <f>Input!N928</f>
        <v>0</v>
      </c>
      <c r="L913" s="79">
        <f>Input!O928</f>
        <v>0</v>
      </c>
      <c r="M913" s="81" t="str">
        <f t="shared" si="200"/>
        <v/>
      </c>
      <c r="N913" s="82">
        <f t="shared" si="201"/>
        <v>0</v>
      </c>
      <c r="O913" s="83">
        <f>Input!C928</f>
        <v>0</v>
      </c>
      <c r="P913" s="83"/>
      <c r="R913" s="11">
        <f t="shared" si="197"/>
        <v>0</v>
      </c>
      <c r="S913" s="15" t="str">
        <f t="shared" si="198"/>
        <v xml:space="preserve"> </v>
      </c>
      <c r="T913" s="15"/>
      <c r="U913" s="12">
        <f t="shared" si="202"/>
        <v>0</v>
      </c>
      <c r="V913" s="12">
        <f t="shared" si="203"/>
        <v>0</v>
      </c>
      <c r="W913" s="12">
        <f t="shared" si="204"/>
        <v>0</v>
      </c>
      <c r="X913" s="12">
        <f t="shared" si="205"/>
        <v>0</v>
      </c>
      <c r="Y913" s="12">
        <f t="shared" si="206"/>
        <v>0</v>
      </c>
      <c r="Z913" s="12">
        <f t="shared" si="207"/>
        <v>0</v>
      </c>
      <c r="AA913" s="12">
        <f t="shared" si="196"/>
        <v>0</v>
      </c>
      <c r="AB913" s="12" t="str">
        <f t="shared" si="199"/>
        <v>00</v>
      </c>
      <c r="AC913" s="85" t="e">
        <f>VLOOKUP(AB913,'AMI Ref (2)'!T:U,2,FALSE)</f>
        <v>#N/A</v>
      </c>
      <c r="AD913" s="86"/>
      <c r="AE913" s="77">
        <f>IF(AND($D913=0,$J913="Oil"),'AMI Ref (2)'!$K$5,IF(AND($D913=0,$J913="Gas"),'AMI Ref (2)'!$L$5,IF(AND($D913=0,$J913="Electric"),'AMI Ref (2)'!$M$5,IF(AND($D913=0,$J913="N/A"),0,0))))</f>
        <v>0</v>
      </c>
      <c r="AF913" s="77">
        <f>IF(AND($D913=1,$J913="Oil"),'AMI Ref (2)'!$K$6,IF(AND($D913=1,$J913="Gas"),'AMI Ref (2)'!$L$6,IF(AND($D913=1,$J913="Electric"),'AMI Ref (2)'!$M$6,IF(AND($D913=1,$J913="N/A"),0,0))))</f>
        <v>0</v>
      </c>
      <c r="AG913" s="77">
        <f>IF(AND($D913=2,$J913="Oil"),'AMI Ref (2)'!$K$7,IF(AND($D913=2,$J913="Gas"),'AMI Ref (2)'!$L$7,IF(AND($D913=2,$J913="Electric"),'AMI Ref (2)'!$M$7,IF(AND($D913=2,$J913="N/A"),0,0))))</f>
        <v>0</v>
      </c>
      <c r="AH913" s="77">
        <f>IF(AND($D913=3,$J913="Oil"),'AMI Ref (2)'!$K$8,IF(AND($D913=3,$J913="Gas"),'AMI Ref (2)'!$L$8,IF(AND($D913=3,$J913="Electric"),'AMI Ref (2)'!$M$8,IF(AND($D913=3,$J913="N/A"),0,0))))</f>
        <v>0</v>
      </c>
      <c r="AI913" s="77">
        <f>IF(AND($D913=4,$J913="Oil"),'AMI Ref (2)'!$K$9,IF(AND($D913=4,$J913="Gas"),'AMI Ref (2)'!$L$9,IF(AND($D913=4,$J913="Electric"),'AMI Ref (2)'!$M$9,IF(AND($D913=4,$J913="N/A"),0,0))))</f>
        <v>0</v>
      </c>
      <c r="AJ913" s="77">
        <f>IF(AND($D913=5,$J913="Oil"),'AMI Ref (2)'!$K$10,IF(AND($D913=5,$J913="Gas"),'AMI Ref (2)'!$L$10,IF(AND($D913=5,$J913="Electric"),'AMI Ref (2)'!$M$10,IF(AND($D913=5,$J913="N/A"),0,0))))</f>
        <v>0</v>
      </c>
      <c r="AK913" s="42"/>
      <c r="AL913" s="77">
        <f>IF(AND($D913=0,$K913="Oil"),'AMI Ref (2)'!$N$5,IF(AND($D913=0,$K913="Gas"),'AMI Ref (2)'!$O$5,IF(AND($D913=0,$K913="Electric"),'AMI Ref (2)'!$P$5,IF(AND($D913=0,$K913="N/A"),0,0))))</f>
        <v>0</v>
      </c>
      <c r="AM913" s="77">
        <f>IF(AND($D913=1,$K913="Oil"),'AMI Ref (2)'!$N$6,IF(AND($D913=1,$K913="Gas"),'AMI Ref (2)'!$O$6,IF(AND($D913=1,$K913="Electric"),'AMI Ref (2)'!$P$6,IF(AND($D913=1,$K913="N/A"),0,0))))</f>
        <v>0</v>
      </c>
      <c r="AN913" s="77">
        <f>IF(AND($D913=2,$K913="Oil"),'AMI Ref (2)'!$N$7,IF(AND($D913=2,$K913="Gas"),'AMI Ref (2)'!$O$7,IF(AND($D913=2,$K913="Electric"),'AMI Ref (2)'!$P$7,IF(AND($D913=2,$K913="N/A"),0,0))))</f>
        <v>0</v>
      </c>
      <c r="AO913" s="77">
        <f>IF(AND($D913=3,$K913="Oil"),'AMI Ref (2)'!$N$8,IF(AND($D913=3,$K913="Gas"),'AMI Ref (2)'!$O$8,IF(AND($D913=3,$K913="Electric"),'AMI Ref (2)'!$P$8,IF(AND($D913=3,$K913="N/A"),0,0))))</f>
        <v>0</v>
      </c>
      <c r="AP913" s="77">
        <f>IF(AND($D913=4,$K913="Oil"),'AMI Ref (2)'!$N$9,IF(AND($D913=4,$K913="Gas"),'AMI Ref (2)'!$O$9,IF(AND($D913=4,$K913="Electric"),'AMI Ref (2)'!$P$9,IF(AND($D913=4,$K913="N/A"),0,0))))</f>
        <v>0</v>
      </c>
      <c r="AQ913" s="77">
        <f>IF(AND($D913=5,$K913="Oil"),'AMI Ref (2)'!$N$10,IF(AND($D913=5,$K913="Gas"),'AMI Ref (2)'!$O$10,IF(AND($D913=5,$K913="Electric"),'AMI Ref (2)'!$P$10,IF(AND($D913=5,$K913="N/A"),0,0))))</f>
        <v>0</v>
      </c>
      <c r="AR913" s="86">
        <f t="shared" si="208"/>
        <v>0</v>
      </c>
      <c r="AS913" s="87" t="e">
        <f t="shared" si="209"/>
        <v>#N/A</v>
      </c>
    </row>
    <row r="914" spans="1:45" x14ac:dyDescent="0.2">
      <c r="A914" s="68">
        <v>912</v>
      </c>
      <c r="B914" s="79">
        <f>Input!E929</f>
        <v>0</v>
      </c>
      <c r="C914" s="79">
        <f>Input!F929</f>
        <v>0</v>
      </c>
      <c r="D914" s="79">
        <f>Input!G929</f>
        <v>0</v>
      </c>
      <c r="E914" s="79">
        <f>Input!H929</f>
        <v>0</v>
      </c>
      <c r="F914" s="80">
        <f>Input!I929</f>
        <v>0</v>
      </c>
      <c r="G914" s="80">
        <f>Input!J929</f>
        <v>0</v>
      </c>
      <c r="H914" s="79">
        <f>Input!K929</f>
        <v>0</v>
      </c>
      <c r="I914" s="79">
        <f>Input!L929</f>
        <v>0</v>
      </c>
      <c r="J914" s="79">
        <f>Input!M929</f>
        <v>0</v>
      </c>
      <c r="K914" s="79">
        <f>Input!N929</f>
        <v>0</v>
      </c>
      <c r="L914" s="79">
        <f>Input!O929</f>
        <v>0</v>
      </c>
      <c r="M914" s="81" t="str">
        <f t="shared" si="200"/>
        <v/>
      </c>
      <c r="N914" s="82">
        <f t="shared" si="201"/>
        <v>0</v>
      </c>
      <c r="O914" s="83">
        <f>Input!C929</f>
        <v>0</v>
      </c>
      <c r="P914" s="83"/>
      <c r="R914" s="11">
        <f t="shared" si="197"/>
        <v>0</v>
      </c>
      <c r="S914" s="15" t="str">
        <f t="shared" si="198"/>
        <v xml:space="preserve"> </v>
      </c>
      <c r="T914" s="15"/>
      <c r="U914" s="12">
        <f t="shared" si="202"/>
        <v>0</v>
      </c>
      <c r="V914" s="12">
        <f t="shared" si="203"/>
        <v>0</v>
      </c>
      <c r="W914" s="12">
        <f t="shared" si="204"/>
        <v>0</v>
      </c>
      <c r="X914" s="12">
        <f t="shared" si="205"/>
        <v>0</v>
      </c>
      <c r="Y914" s="12">
        <f t="shared" si="206"/>
        <v>0</v>
      </c>
      <c r="Z914" s="12">
        <f t="shared" si="207"/>
        <v>0</v>
      </c>
      <c r="AA914" s="12">
        <f t="shared" si="196"/>
        <v>0</v>
      </c>
      <c r="AB914" s="12" t="str">
        <f t="shared" si="199"/>
        <v>00</v>
      </c>
      <c r="AC914" s="85" t="e">
        <f>VLOOKUP(AB914,'AMI Ref (2)'!T:U,2,FALSE)</f>
        <v>#N/A</v>
      </c>
      <c r="AD914" s="86"/>
      <c r="AE914" s="77">
        <f>IF(AND($D914=0,$J914="Oil"),'AMI Ref (2)'!$K$5,IF(AND($D914=0,$J914="Gas"),'AMI Ref (2)'!$L$5,IF(AND($D914=0,$J914="Electric"),'AMI Ref (2)'!$M$5,IF(AND($D914=0,$J914="N/A"),0,0))))</f>
        <v>0</v>
      </c>
      <c r="AF914" s="77">
        <f>IF(AND($D914=1,$J914="Oil"),'AMI Ref (2)'!$K$6,IF(AND($D914=1,$J914="Gas"),'AMI Ref (2)'!$L$6,IF(AND($D914=1,$J914="Electric"),'AMI Ref (2)'!$M$6,IF(AND($D914=1,$J914="N/A"),0,0))))</f>
        <v>0</v>
      </c>
      <c r="AG914" s="77">
        <f>IF(AND($D914=2,$J914="Oil"),'AMI Ref (2)'!$K$7,IF(AND($D914=2,$J914="Gas"),'AMI Ref (2)'!$L$7,IF(AND($D914=2,$J914="Electric"),'AMI Ref (2)'!$M$7,IF(AND($D914=2,$J914="N/A"),0,0))))</f>
        <v>0</v>
      </c>
      <c r="AH914" s="77">
        <f>IF(AND($D914=3,$J914="Oil"),'AMI Ref (2)'!$K$8,IF(AND($D914=3,$J914="Gas"),'AMI Ref (2)'!$L$8,IF(AND($D914=3,$J914="Electric"),'AMI Ref (2)'!$M$8,IF(AND($D914=3,$J914="N/A"),0,0))))</f>
        <v>0</v>
      </c>
      <c r="AI914" s="77">
        <f>IF(AND($D914=4,$J914="Oil"),'AMI Ref (2)'!$K$9,IF(AND($D914=4,$J914="Gas"),'AMI Ref (2)'!$L$9,IF(AND($D914=4,$J914="Electric"),'AMI Ref (2)'!$M$9,IF(AND($D914=4,$J914="N/A"),0,0))))</f>
        <v>0</v>
      </c>
      <c r="AJ914" s="77">
        <f>IF(AND($D914=5,$J914="Oil"),'AMI Ref (2)'!$K$10,IF(AND($D914=5,$J914="Gas"),'AMI Ref (2)'!$L$10,IF(AND($D914=5,$J914="Electric"),'AMI Ref (2)'!$M$10,IF(AND($D914=5,$J914="N/A"),0,0))))</f>
        <v>0</v>
      </c>
      <c r="AK914" s="42"/>
      <c r="AL914" s="77">
        <f>IF(AND($D914=0,$K914="Oil"),'AMI Ref (2)'!$N$5,IF(AND($D914=0,$K914="Gas"),'AMI Ref (2)'!$O$5,IF(AND($D914=0,$K914="Electric"),'AMI Ref (2)'!$P$5,IF(AND($D914=0,$K914="N/A"),0,0))))</f>
        <v>0</v>
      </c>
      <c r="AM914" s="77">
        <f>IF(AND($D914=1,$K914="Oil"),'AMI Ref (2)'!$N$6,IF(AND($D914=1,$K914="Gas"),'AMI Ref (2)'!$O$6,IF(AND($D914=1,$K914="Electric"),'AMI Ref (2)'!$P$6,IF(AND($D914=1,$K914="N/A"),0,0))))</f>
        <v>0</v>
      </c>
      <c r="AN914" s="77">
        <f>IF(AND($D914=2,$K914="Oil"),'AMI Ref (2)'!$N$7,IF(AND($D914=2,$K914="Gas"),'AMI Ref (2)'!$O$7,IF(AND($D914=2,$K914="Electric"),'AMI Ref (2)'!$P$7,IF(AND($D914=2,$K914="N/A"),0,0))))</f>
        <v>0</v>
      </c>
      <c r="AO914" s="77">
        <f>IF(AND($D914=3,$K914="Oil"),'AMI Ref (2)'!$N$8,IF(AND($D914=3,$K914="Gas"),'AMI Ref (2)'!$O$8,IF(AND($D914=3,$K914="Electric"),'AMI Ref (2)'!$P$8,IF(AND($D914=3,$K914="N/A"),0,0))))</f>
        <v>0</v>
      </c>
      <c r="AP914" s="77">
        <f>IF(AND($D914=4,$K914="Oil"),'AMI Ref (2)'!$N$9,IF(AND($D914=4,$K914="Gas"),'AMI Ref (2)'!$O$9,IF(AND($D914=4,$K914="Electric"),'AMI Ref (2)'!$P$9,IF(AND($D914=4,$K914="N/A"),0,0))))</f>
        <v>0</v>
      </c>
      <c r="AQ914" s="77">
        <f>IF(AND($D914=5,$K914="Oil"),'AMI Ref (2)'!$N$10,IF(AND($D914=5,$K914="Gas"),'AMI Ref (2)'!$O$10,IF(AND($D914=5,$K914="Electric"),'AMI Ref (2)'!$P$10,IF(AND($D914=5,$K914="N/A"),0,0))))</f>
        <v>0</v>
      </c>
      <c r="AR914" s="86">
        <f t="shared" si="208"/>
        <v>0</v>
      </c>
      <c r="AS914" s="87" t="e">
        <f t="shared" si="209"/>
        <v>#N/A</v>
      </c>
    </row>
    <row r="915" spans="1:45" x14ac:dyDescent="0.2">
      <c r="A915" s="68">
        <v>913</v>
      </c>
      <c r="B915" s="79">
        <f>Input!E930</f>
        <v>0</v>
      </c>
      <c r="C915" s="79">
        <f>Input!F930</f>
        <v>0</v>
      </c>
      <c r="D915" s="79">
        <f>Input!G930</f>
        <v>0</v>
      </c>
      <c r="E915" s="79">
        <f>Input!H930</f>
        <v>0</v>
      </c>
      <c r="F915" s="80">
        <f>Input!I930</f>
        <v>0</v>
      </c>
      <c r="G915" s="80">
        <f>Input!J930</f>
        <v>0</v>
      </c>
      <c r="H915" s="79">
        <f>Input!K930</f>
        <v>0</v>
      </c>
      <c r="I915" s="79">
        <f>Input!L930</f>
        <v>0</v>
      </c>
      <c r="J915" s="79">
        <f>Input!M930</f>
        <v>0</v>
      </c>
      <c r="K915" s="79">
        <f>Input!N930</f>
        <v>0</v>
      </c>
      <c r="L915" s="79">
        <f>Input!O930</f>
        <v>0</v>
      </c>
      <c r="M915" s="81" t="str">
        <f t="shared" si="200"/>
        <v/>
      </c>
      <c r="N915" s="82">
        <f t="shared" si="201"/>
        <v>0</v>
      </c>
      <c r="O915" s="83">
        <f>Input!C930</f>
        <v>0</v>
      </c>
      <c r="P915" s="83"/>
      <c r="R915" s="11">
        <f t="shared" si="197"/>
        <v>0</v>
      </c>
      <c r="S915" s="15" t="str">
        <f t="shared" si="198"/>
        <v xml:space="preserve"> </v>
      </c>
      <c r="T915" s="15"/>
      <c r="U915" s="12">
        <f t="shared" si="202"/>
        <v>0</v>
      </c>
      <c r="V915" s="12">
        <f t="shared" si="203"/>
        <v>0</v>
      </c>
      <c r="W915" s="12">
        <f t="shared" si="204"/>
        <v>0</v>
      </c>
      <c r="X915" s="12">
        <f t="shared" si="205"/>
        <v>0</v>
      </c>
      <c r="Y915" s="12">
        <f t="shared" si="206"/>
        <v>0</v>
      </c>
      <c r="Z915" s="12">
        <f t="shared" si="207"/>
        <v>0</v>
      </c>
      <c r="AA915" s="12">
        <f t="shared" si="196"/>
        <v>0</v>
      </c>
      <c r="AB915" s="12" t="str">
        <f t="shared" si="199"/>
        <v>00</v>
      </c>
      <c r="AC915" s="85" t="e">
        <f>VLOOKUP(AB915,'AMI Ref (2)'!T:U,2,FALSE)</f>
        <v>#N/A</v>
      </c>
      <c r="AD915" s="86"/>
      <c r="AE915" s="77">
        <f>IF(AND($D915=0,$J915="Oil"),'AMI Ref (2)'!$K$5,IF(AND($D915=0,$J915="Gas"),'AMI Ref (2)'!$L$5,IF(AND($D915=0,$J915="Electric"),'AMI Ref (2)'!$M$5,IF(AND($D915=0,$J915="N/A"),0,0))))</f>
        <v>0</v>
      </c>
      <c r="AF915" s="77">
        <f>IF(AND($D915=1,$J915="Oil"),'AMI Ref (2)'!$K$6,IF(AND($D915=1,$J915="Gas"),'AMI Ref (2)'!$L$6,IF(AND($D915=1,$J915="Electric"),'AMI Ref (2)'!$M$6,IF(AND($D915=1,$J915="N/A"),0,0))))</f>
        <v>0</v>
      </c>
      <c r="AG915" s="77">
        <f>IF(AND($D915=2,$J915="Oil"),'AMI Ref (2)'!$K$7,IF(AND($D915=2,$J915="Gas"),'AMI Ref (2)'!$L$7,IF(AND($D915=2,$J915="Electric"),'AMI Ref (2)'!$M$7,IF(AND($D915=2,$J915="N/A"),0,0))))</f>
        <v>0</v>
      </c>
      <c r="AH915" s="77">
        <f>IF(AND($D915=3,$J915="Oil"),'AMI Ref (2)'!$K$8,IF(AND($D915=3,$J915="Gas"),'AMI Ref (2)'!$L$8,IF(AND($D915=3,$J915="Electric"),'AMI Ref (2)'!$M$8,IF(AND($D915=3,$J915="N/A"),0,0))))</f>
        <v>0</v>
      </c>
      <c r="AI915" s="77">
        <f>IF(AND($D915=4,$J915="Oil"),'AMI Ref (2)'!$K$9,IF(AND($D915=4,$J915="Gas"),'AMI Ref (2)'!$L$9,IF(AND($D915=4,$J915="Electric"),'AMI Ref (2)'!$M$9,IF(AND($D915=4,$J915="N/A"),0,0))))</f>
        <v>0</v>
      </c>
      <c r="AJ915" s="77">
        <f>IF(AND($D915=5,$J915="Oil"),'AMI Ref (2)'!$K$10,IF(AND($D915=5,$J915="Gas"),'AMI Ref (2)'!$L$10,IF(AND($D915=5,$J915="Electric"),'AMI Ref (2)'!$M$10,IF(AND($D915=5,$J915="N/A"),0,0))))</f>
        <v>0</v>
      </c>
      <c r="AK915" s="42"/>
      <c r="AL915" s="77">
        <f>IF(AND($D915=0,$K915="Oil"),'AMI Ref (2)'!$N$5,IF(AND($D915=0,$K915="Gas"),'AMI Ref (2)'!$O$5,IF(AND($D915=0,$K915="Electric"),'AMI Ref (2)'!$P$5,IF(AND($D915=0,$K915="N/A"),0,0))))</f>
        <v>0</v>
      </c>
      <c r="AM915" s="77">
        <f>IF(AND($D915=1,$K915="Oil"),'AMI Ref (2)'!$N$6,IF(AND($D915=1,$K915="Gas"),'AMI Ref (2)'!$O$6,IF(AND($D915=1,$K915="Electric"),'AMI Ref (2)'!$P$6,IF(AND($D915=1,$K915="N/A"),0,0))))</f>
        <v>0</v>
      </c>
      <c r="AN915" s="77">
        <f>IF(AND($D915=2,$K915="Oil"),'AMI Ref (2)'!$N$7,IF(AND($D915=2,$K915="Gas"),'AMI Ref (2)'!$O$7,IF(AND($D915=2,$K915="Electric"),'AMI Ref (2)'!$P$7,IF(AND($D915=2,$K915="N/A"),0,0))))</f>
        <v>0</v>
      </c>
      <c r="AO915" s="77">
        <f>IF(AND($D915=3,$K915="Oil"),'AMI Ref (2)'!$N$8,IF(AND($D915=3,$K915="Gas"),'AMI Ref (2)'!$O$8,IF(AND($D915=3,$K915="Electric"),'AMI Ref (2)'!$P$8,IF(AND($D915=3,$K915="N/A"),0,0))))</f>
        <v>0</v>
      </c>
      <c r="AP915" s="77">
        <f>IF(AND($D915=4,$K915="Oil"),'AMI Ref (2)'!$N$9,IF(AND($D915=4,$K915="Gas"),'AMI Ref (2)'!$O$9,IF(AND($D915=4,$K915="Electric"),'AMI Ref (2)'!$P$9,IF(AND($D915=4,$K915="N/A"),0,0))))</f>
        <v>0</v>
      </c>
      <c r="AQ915" s="77">
        <f>IF(AND($D915=5,$K915="Oil"),'AMI Ref (2)'!$N$10,IF(AND($D915=5,$K915="Gas"),'AMI Ref (2)'!$O$10,IF(AND($D915=5,$K915="Electric"),'AMI Ref (2)'!$P$10,IF(AND($D915=5,$K915="N/A"),0,0))))</f>
        <v>0</v>
      </c>
      <c r="AR915" s="86">
        <f t="shared" si="208"/>
        <v>0</v>
      </c>
      <c r="AS915" s="87" t="e">
        <f t="shared" si="209"/>
        <v>#N/A</v>
      </c>
    </row>
    <row r="916" spans="1:45" x14ac:dyDescent="0.2">
      <c r="A916" s="68">
        <v>914</v>
      </c>
      <c r="B916" s="79">
        <f>Input!E931</f>
        <v>0</v>
      </c>
      <c r="C916" s="79">
        <f>Input!F931</f>
        <v>0</v>
      </c>
      <c r="D916" s="79">
        <f>Input!G931</f>
        <v>0</v>
      </c>
      <c r="E916" s="79">
        <f>Input!H931</f>
        <v>0</v>
      </c>
      <c r="F916" s="80">
        <f>Input!I931</f>
        <v>0</v>
      </c>
      <c r="G916" s="80">
        <f>Input!J931</f>
        <v>0</v>
      </c>
      <c r="H916" s="79">
        <f>Input!K931</f>
        <v>0</v>
      </c>
      <c r="I916" s="79">
        <f>Input!L931</f>
        <v>0</v>
      </c>
      <c r="J916" s="79">
        <f>Input!M931</f>
        <v>0</v>
      </c>
      <c r="K916" s="79">
        <f>Input!N931</f>
        <v>0</v>
      </c>
      <c r="L916" s="79">
        <f>Input!O931</f>
        <v>0</v>
      </c>
      <c r="M916" s="81" t="str">
        <f t="shared" si="200"/>
        <v/>
      </c>
      <c r="N916" s="82">
        <f t="shared" si="201"/>
        <v>0</v>
      </c>
      <c r="O916" s="83">
        <f>Input!C931</f>
        <v>0</v>
      </c>
      <c r="P916" s="83"/>
      <c r="R916" s="11">
        <f t="shared" si="197"/>
        <v>0</v>
      </c>
      <c r="S916" s="15" t="str">
        <f t="shared" si="198"/>
        <v xml:space="preserve"> </v>
      </c>
      <c r="T916" s="15"/>
      <c r="U916" s="12">
        <f t="shared" si="202"/>
        <v>0</v>
      </c>
      <c r="V916" s="12">
        <f t="shared" si="203"/>
        <v>0</v>
      </c>
      <c r="W916" s="12">
        <f t="shared" si="204"/>
        <v>0</v>
      </c>
      <c r="X916" s="12">
        <f t="shared" si="205"/>
        <v>0</v>
      </c>
      <c r="Y916" s="12">
        <f t="shared" si="206"/>
        <v>0</v>
      </c>
      <c r="Z916" s="12">
        <f t="shared" si="207"/>
        <v>0</v>
      </c>
      <c r="AA916" s="12">
        <f t="shared" si="196"/>
        <v>0</v>
      </c>
      <c r="AB916" s="12" t="str">
        <f t="shared" si="199"/>
        <v>00</v>
      </c>
      <c r="AC916" s="85" t="e">
        <f>VLOOKUP(AB916,'AMI Ref (2)'!T:U,2,FALSE)</f>
        <v>#N/A</v>
      </c>
      <c r="AD916" s="86"/>
      <c r="AE916" s="77">
        <f>IF(AND($D916=0,$J916="Oil"),'AMI Ref (2)'!$K$5,IF(AND($D916=0,$J916="Gas"),'AMI Ref (2)'!$L$5,IF(AND($D916=0,$J916="Electric"),'AMI Ref (2)'!$M$5,IF(AND($D916=0,$J916="N/A"),0,0))))</f>
        <v>0</v>
      </c>
      <c r="AF916" s="77">
        <f>IF(AND($D916=1,$J916="Oil"),'AMI Ref (2)'!$K$6,IF(AND($D916=1,$J916="Gas"),'AMI Ref (2)'!$L$6,IF(AND($D916=1,$J916="Electric"),'AMI Ref (2)'!$M$6,IF(AND($D916=1,$J916="N/A"),0,0))))</f>
        <v>0</v>
      </c>
      <c r="AG916" s="77">
        <f>IF(AND($D916=2,$J916="Oil"),'AMI Ref (2)'!$K$7,IF(AND($D916=2,$J916="Gas"),'AMI Ref (2)'!$L$7,IF(AND($D916=2,$J916="Electric"),'AMI Ref (2)'!$M$7,IF(AND($D916=2,$J916="N/A"),0,0))))</f>
        <v>0</v>
      </c>
      <c r="AH916" s="77">
        <f>IF(AND($D916=3,$J916="Oil"),'AMI Ref (2)'!$K$8,IF(AND($D916=3,$J916="Gas"),'AMI Ref (2)'!$L$8,IF(AND($D916=3,$J916="Electric"),'AMI Ref (2)'!$M$8,IF(AND($D916=3,$J916="N/A"),0,0))))</f>
        <v>0</v>
      </c>
      <c r="AI916" s="77">
        <f>IF(AND($D916=4,$J916="Oil"),'AMI Ref (2)'!$K$9,IF(AND($D916=4,$J916="Gas"),'AMI Ref (2)'!$L$9,IF(AND($D916=4,$J916="Electric"),'AMI Ref (2)'!$M$9,IF(AND($D916=4,$J916="N/A"),0,0))))</f>
        <v>0</v>
      </c>
      <c r="AJ916" s="77">
        <f>IF(AND($D916=5,$J916="Oil"),'AMI Ref (2)'!$K$10,IF(AND($D916=5,$J916="Gas"),'AMI Ref (2)'!$L$10,IF(AND($D916=5,$J916="Electric"),'AMI Ref (2)'!$M$10,IF(AND($D916=5,$J916="N/A"),0,0))))</f>
        <v>0</v>
      </c>
      <c r="AK916" s="42"/>
      <c r="AL916" s="77">
        <f>IF(AND($D916=0,$K916="Oil"),'AMI Ref (2)'!$N$5,IF(AND($D916=0,$K916="Gas"),'AMI Ref (2)'!$O$5,IF(AND($D916=0,$K916="Electric"),'AMI Ref (2)'!$P$5,IF(AND($D916=0,$K916="N/A"),0,0))))</f>
        <v>0</v>
      </c>
      <c r="AM916" s="77">
        <f>IF(AND($D916=1,$K916="Oil"),'AMI Ref (2)'!$N$6,IF(AND($D916=1,$K916="Gas"),'AMI Ref (2)'!$O$6,IF(AND($D916=1,$K916="Electric"),'AMI Ref (2)'!$P$6,IF(AND($D916=1,$K916="N/A"),0,0))))</f>
        <v>0</v>
      </c>
      <c r="AN916" s="77">
        <f>IF(AND($D916=2,$K916="Oil"),'AMI Ref (2)'!$N$7,IF(AND($D916=2,$K916="Gas"),'AMI Ref (2)'!$O$7,IF(AND($D916=2,$K916="Electric"),'AMI Ref (2)'!$P$7,IF(AND($D916=2,$K916="N/A"),0,0))))</f>
        <v>0</v>
      </c>
      <c r="AO916" s="77">
        <f>IF(AND($D916=3,$K916="Oil"),'AMI Ref (2)'!$N$8,IF(AND($D916=3,$K916="Gas"),'AMI Ref (2)'!$O$8,IF(AND($D916=3,$K916="Electric"),'AMI Ref (2)'!$P$8,IF(AND($D916=3,$K916="N/A"),0,0))))</f>
        <v>0</v>
      </c>
      <c r="AP916" s="77">
        <f>IF(AND($D916=4,$K916="Oil"),'AMI Ref (2)'!$N$9,IF(AND($D916=4,$K916="Gas"),'AMI Ref (2)'!$O$9,IF(AND($D916=4,$K916="Electric"),'AMI Ref (2)'!$P$9,IF(AND($D916=4,$K916="N/A"),0,0))))</f>
        <v>0</v>
      </c>
      <c r="AQ916" s="77">
        <f>IF(AND($D916=5,$K916="Oil"),'AMI Ref (2)'!$N$10,IF(AND($D916=5,$K916="Gas"),'AMI Ref (2)'!$O$10,IF(AND($D916=5,$K916="Electric"),'AMI Ref (2)'!$P$10,IF(AND($D916=5,$K916="N/A"),0,0))))</f>
        <v>0</v>
      </c>
      <c r="AR916" s="86">
        <f t="shared" si="208"/>
        <v>0</v>
      </c>
      <c r="AS916" s="87" t="e">
        <f t="shared" si="209"/>
        <v>#N/A</v>
      </c>
    </row>
    <row r="917" spans="1:45" x14ac:dyDescent="0.2">
      <c r="A917" s="68">
        <v>915</v>
      </c>
      <c r="B917" s="79">
        <f>Input!E932</f>
        <v>0</v>
      </c>
      <c r="C917" s="79">
        <f>Input!F932</f>
        <v>0</v>
      </c>
      <c r="D917" s="79">
        <f>Input!G932</f>
        <v>0</v>
      </c>
      <c r="E917" s="79">
        <f>Input!H932</f>
        <v>0</v>
      </c>
      <c r="F917" s="80">
        <f>Input!I932</f>
        <v>0</v>
      </c>
      <c r="G917" s="80">
        <f>Input!J932</f>
        <v>0</v>
      </c>
      <c r="H917" s="79">
        <f>Input!K932</f>
        <v>0</v>
      </c>
      <c r="I917" s="79">
        <f>Input!L932</f>
        <v>0</v>
      </c>
      <c r="J917" s="79">
        <f>Input!M932</f>
        <v>0</v>
      </c>
      <c r="K917" s="79">
        <f>Input!N932</f>
        <v>0</v>
      </c>
      <c r="L917" s="79">
        <f>Input!O932</f>
        <v>0</v>
      </c>
      <c r="M917" s="81" t="str">
        <f t="shared" si="200"/>
        <v/>
      </c>
      <c r="N917" s="82">
        <f t="shared" si="201"/>
        <v>0</v>
      </c>
      <c r="O917" s="83">
        <f>Input!C932</f>
        <v>0</v>
      </c>
      <c r="P917" s="83"/>
      <c r="R917" s="11">
        <f t="shared" si="197"/>
        <v>0</v>
      </c>
      <c r="S917" s="15" t="str">
        <f t="shared" si="198"/>
        <v xml:space="preserve"> </v>
      </c>
      <c r="T917" s="15"/>
      <c r="U917" s="12">
        <f t="shared" si="202"/>
        <v>0</v>
      </c>
      <c r="V917" s="12">
        <f t="shared" si="203"/>
        <v>0</v>
      </c>
      <c r="W917" s="12">
        <f t="shared" si="204"/>
        <v>0</v>
      </c>
      <c r="X917" s="12">
        <f t="shared" si="205"/>
        <v>0</v>
      </c>
      <c r="Y917" s="12">
        <f t="shared" si="206"/>
        <v>0</v>
      </c>
      <c r="Z917" s="12">
        <f t="shared" si="207"/>
        <v>0</v>
      </c>
      <c r="AA917" s="12">
        <f t="shared" si="196"/>
        <v>0</v>
      </c>
      <c r="AB917" s="12" t="str">
        <f t="shared" si="199"/>
        <v>00</v>
      </c>
      <c r="AC917" s="85" t="e">
        <f>VLOOKUP(AB917,'AMI Ref (2)'!T:U,2,FALSE)</f>
        <v>#N/A</v>
      </c>
      <c r="AD917" s="86"/>
      <c r="AE917" s="77">
        <f>IF(AND($D917=0,$J917="Oil"),'AMI Ref (2)'!$K$5,IF(AND($D917=0,$J917="Gas"),'AMI Ref (2)'!$L$5,IF(AND($D917=0,$J917="Electric"),'AMI Ref (2)'!$M$5,IF(AND($D917=0,$J917="N/A"),0,0))))</f>
        <v>0</v>
      </c>
      <c r="AF917" s="77">
        <f>IF(AND($D917=1,$J917="Oil"),'AMI Ref (2)'!$K$6,IF(AND($D917=1,$J917="Gas"),'AMI Ref (2)'!$L$6,IF(AND($D917=1,$J917="Electric"),'AMI Ref (2)'!$M$6,IF(AND($D917=1,$J917="N/A"),0,0))))</f>
        <v>0</v>
      </c>
      <c r="AG917" s="77">
        <f>IF(AND($D917=2,$J917="Oil"),'AMI Ref (2)'!$K$7,IF(AND($D917=2,$J917="Gas"),'AMI Ref (2)'!$L$7,IF(AND($D917=2,$J917="Electric"),'AMI Ref (2)'!$M$7,IF(AND($D917=2,$J917="N/A"),0,0))))</f>
        <v>0</v>
      </c>
      <c r="AH917" s="77">
        <f>IF(AND($D917=3,$J917="Oil"),'AMI Ref (2)'!$K$8,IF(AND($D917=3,$J917="Gas"),'AMI Ref (2)'!$L$8,IF(AND($D917=3,$J917="Electric"),'AMI Ref (2)'!$M$8,IF(AND($D917=3,$J917="N/A"),0,0))))</f>
        <v>0</v>
      </c>
      <c r="AI917" s="77">
        <f>IF(AND($D917=4,$J917="Oil"),'AMI Ref (2)'!$K$9,IF(AND($D917=4,$J917="Gas"),'AMI Ref (2)'!$L$9,IF(AND($D917=4,$J917="Electric"),'AMI Ref (2)'!$M$9,IF(AND($D917=4,$J917="N/A"),0,0))))</f>
        <v>0</v>
      </c>
      <c r="AJ917" s="77">
        <f>IF(AND($D917=5,$J917="Oil"),'AMI Ref (2)'!$K$10,IF(AND($D917=5,$J917="Gas"),'AMI Ref (2)'!$L$10,IF(AND($D917=5,$J917="Electric"),'AMI Ref (2)'!$M$10,IF(AND($D917=5,$J917="N/A"),0,0))))</f>
        <v>0</v>
      </c>
      <c r="AK917" s="42"/>
      <c r="AL917" s="77">
        <f>IF(AND($D917=0,$K917="Oil"),'AMI Ref (2)'!$N$5,IF(AND($D917=0,$K917="Gas"),'AMI Ref (2)'!$O$5,IF(AND($D917=0,$K917="Electric"),'AMI Ref (2)'!$P$5,IF(AND($D917=0,$K917="N/A"),0,0))))</f>
        <v>0</v>
      </c>
      <c r="AM917" s="77">
        <f>IF(AND($D917=1,$K917="Oil"),'AMI Ref (2)'!$N$6,IF(AND($D917=1,$K917="Gas"),'AMI Ref (2)'!$O$6,IF(AND($D917=1,$K917="Electric"),'AMI Ref (2)'!$P$6,IF(AND($D917=1,$K917="N/A"),0,0))))</f>
        <v>0</v>
      </c>
      <c r="AN917" s="77">
        <f>IF(AND($D917=2,$K917="Oil"),'AMI Ref (2)'!$N$7,IF(AND($D917=2,$K917="Gas"),'AMI Ref (2)'!$O$7,IF(AND($D917=2,$K917="Electric"),'AMI Ref (2)'!$P$7,IF(AND($D917=2,$K917="N/A"),0,0))))</f>
        <v>0</v>
      </c>
      <c r="AO917" s="77">
        <f>IF(AND($D917=3,$K917="Oil"),'AMI Ref (2)'!$N$8,IF(AND($D917=3,$K917="Gas"),'AMI Ref (2)'!$O$8,IF(AND($D917=3,$K917="Electric"),'AMI Ref (2)'!$P$8,IF(AND($D917=3,$K917="N/A"),0,0))))</f>
        <v>0</v>
      </c>
      <c r="AP917" s="77">
        <f>IF(AND($D917=4,$K917="Oil"),'AMI Ref (2)'!$N$9,IF(AND($D917=4,$K917="Gas"),'AMI Ref (2)'!$O$9,IF(AND($D917=4,$K917="Electric"),'AMI Ref (2)'!$P$9,IF(AND($D917=4,$K917="N/A"),0,0))))</f>
        <v>0</v>
      </c>
      <c r="AQ917" s="77">
        <f>IF(AND($D917=5,$K917="Oil"),'AMI Ref (2)'!$N$10,IF(AND($D917=5,$K917="Gas"),'AMI Ref (2)'!$O$10,IF(AND($D917=5,$K917="Electric"),'AMI Ref (2)'!$P$10,IF(AND($D917=5,$K917="N/A"),0,0))))</f>
        <v>0</v>
      </c>
      <c r="AR917" s="86">
        <f t="shared" si="208"/>
        <v>0</v>
      </c>
      <c r="AS917" s="87" t="e">
        <f t="shared" si="209"/>
        <v>#N/A</v>
      </c>
    </row>
    <row r="918" spans="1:45" x14ac:dyDescent="0.2">
      <c r="A918" s="68">
        <v>916</v>
      </c>
      <c r="B918" s="79">
        <f>Input!E933</f>
        <v>0</v>
      </c>
      <c r="C918" s="79">
        <f>Input!F933</f>
        <v>0</v>
      </c>
      <c r="D918" s="79">
        <f>Input!G933</f>
        <v>0</v>
      </c>
      <c r="E918" s="79">
        <f>Input!H933</f>
        <v>0</v>
      </c>
      <c r="F918" s="80">
        <f>Input!I933</f>
        <v>0</v>
      </c>
      <c r="G918" s="80">
        <f>Input!J933</f>
        <v>0</v>
      </c>
      <c r="H918" s="79">
        <f>Input!K933</f>
        <v>0</v>
      </c>
      <c r="I918" s="79">
        <f>Input!L933</f>
        <v>0</v>
      </c>
      <c r="J918" s="79">
        <f>Input!M933</f>
        <v>0</v>
      </c>
      <c r="K918" s="79">
        <f>Input!N933</f>
        <v>0</v>
      </c>
      <c r="L918" s="79">
        <f>Input!O933</f>
        <v>0</v>
      </c>
      <c r="M918" s="81" t="str">
        <f t="shared" si="200"/>
        <v/>
      </c>
      <c r="N918" s="82">
        <f t="shared" si="201"/>
        <v>0</v>
      </c>
      <c r="O918" s="83">
        <f>Input!C933</f>
        <v>0</v>
      </c>
      <c r="P918" s="83"/>
      <c r="R918" s="11">
        <f t="shared" si="197"/>
        <v>0</v>
      </c>
      <c r="S918" s="15" t="str">
        <f t="shared" si="198"/>
        <v xml:space="preserve"> </v>
      </c>
      <c r="T918" s="15"/>
      <c r="U918" s="12">
        <f t="shared" si="202"/>
        <v>0</v>
      </c>
      <c r="V918" s="12">
        <f t="shared" si="203"/>
        <v>0</v>
      </c>
      <c r="W918" s="12">
        <f t="shared" si="204"/>
        <v>0</v>
      </c>
      <c r="X918" s="12">
        <f t="shared" si="205"/>
        <v>0</v>
      </c>
      <c r="Y918" s="12">
        <f t="shared" si="206"/>
        <v>0</v>
      </c>
      <c r="Z918" s="12">
        <f t="shared" si="207"/>
        <v>0</v>
      </c>
      <c r="AA918" s="12">
        <f t="shared" si="196"/>
        <v>0</v>
      </c>
      <c r="AB918" s="12" t="str">
        <f t="shared" si="199"/>
        <v>00</v>
      </c>
      <c r="AC918" s="85" t="e">
        <f>VLOOKUP(AB918,'AMI Ref (2)'!T:U,2,FALSE)</f>
        <v>#N/A</v>
      </c>
      <c r="AD918" s="86"/>
      <c r="AE918" s="77">
        <f>IF(AND($D918=0,$J918="Oil"),'AMI Ref (2)'!$K$5,IF(AND($D918=0,$J918="Gas"),'AMI Ref (2)'!$L$5,IF(AND($D918=0,$J918="Electric"),'AMI Ref (2)'!$M$5,IF(AND($D918=0,$J918="N/A"),0,0))))</f>
        <v>0</v>
      </c>
      <c r="AF918" s="77">
        <f>IF(AND($D918=1,$J918="Oil"),'AMI Ref (2)'!$K$6,IF(AND($D918=1,$J918="Gas"),'AMI Ref (2)'!$L$6,IF(AND($D918=1,$J918="Electric"),'AMI Ref (2)'!$M$6,IF(AND($D918=1,$J918="N/A"),0,0))))</f>
        <v>0</v>
      </c>
      <c r="AG918" s="77">
        <f>IF(AND($D918=2,$J918="Oil"),'AMI Ref (2)'!$K$7,IF(AND($D918=2,$J918="Gas"),'AMI Ref (2)'!$L$7,IF(AND($D918=2,$J918="Electric"),'AMI Ref (2)'!$M$7,IF(AND($D918=2,$J918="N/A"),0,0))))</f>
        <v>0</v>
      </c>
      <c r="AH918" s="77">
        <f>IF(AND($D918=3,$J918="Oil"),'AMI Ref (2)'!$K$8,IF(AND($D918=3,$J918="Gas"),'AMI Ref (2)'!$L$8,IF(AND($D918=3,$J918="Electric"),'AMI Ref (2)'!$M$8,IF(AND($D918=3,$J918="N/A"),0,0))))</f>
        <v>0</v>
      </c>
      <c r="AI918" s="77">
        <f>IF(AND($D918=4,$J918="Oil"),'AMI Ref (2)'!$K$9,IF(AND($D918=4,$J918="Gas"),'AMI Ref (2)'!$L$9,IF(AND($D918=4,$J918="Electric"),'AMI Ref (2)'!$M$9,IF(AND($D918=4,$J918="N/A"),0,0))))</f>
        <v>0</v>
      </c>
      <c r="AJ918" s="77">
        <f>IF(AND($D918=5,$J918="Oil"),'AMI Ref (2)'!$K$10,IF(AND($D918=5,$J918="Gas"),'AMI Ref (2)'!$L$10,IF(AND($D918=5,$J918="Electric"),'AMI Ref (2)'!$M$10,IF(AND($D918=5,$J918="N/A"),0,0))))</f>
        <v>0</v>
      </c>
      <c r="AK918" s="42"/>
      <c r="AL918" s="77">
        <f>IF(AND($D918=0,$K918="Oil"),'AMI Ref (2)'!$N$5,IF(AND($D918=0,$K918="Gas"),'AMI Ref (2)'!$O$5,IF(AND($D918=0,$K918="Electric"),'AMI Ref (2)'!$P$5,IF(AND($D918=0,$K918="N/A"),0,0))))</f>
        <v>0</v>
      </c>
      <c r="AM918" s="77">
        <f>IF(AND($D918=1,$K918="Oil"),'AMI Ref (2)'!$N$6,IF(AND($D918=1,$K918="Gas"),'AMI Ref (2)'!$O$6,IF(AND($D918=1,$K918="Electric"),'AMI Ref (2)'!$P$6,IF(AND($D918=1,$K918="N/A"),0,0))))</f>
        <v>0</v>
      </c>
      <c r="AN918" s="77">
        <f>IF(AND($D918=2,$K918="Oil"),'AMI Ref (2)'!$N$7,IF(AND($D918=2,$K918="Gas"),'AMI Ref (2)'!$O$7,IF(AND($D918=2,$K918="Electric"),'AMI Ref (2)'!$P$7,IF(AND($D918=2,$K918="N/A"),0,0))))</f>
        <v>0</v>
      </c>
      <c r="AO918" s="77">
        <f>IF(AND($D918=3,$K918="Oil"),'AMI Ref (2)'!$N$8,IF(AND($D918=3,$K918="Gas"),'AMI Ref (2)'!$O$8,IF(AND($D918=3,$K918="Electric"),'AMI Ref (2)'!$P$8,IF(AND($D918=3,$K918="N/A"),0,0))))</f>
        <v>0</v>
      </c>
      <c r="AP918" s="77">
        <f>IF(AND($D918=4,$K918="Oil"),'AMI Ref (2)'!$N$9,IF(AND($D918=4,$K918="Gas"),'AMI Ref (2)'!$O$9,IF(AND($D918=4,$K918="Electric"),'AMI Ref (2)'!$P$9,IF(AND($D918=4,$K918="N/A"),0,0))))</f>
        <v>0</v>
      </c>
      <c r="AQ918" s="77">
        <f>IF(AND($D918=5,$K918="Oil"),'AMI Ref (2)'!$N$10,IF(AND($D918=5,$K918="Gas"),'AMI Ref (2)'!$O$10,IF(AND($D918=5,$K918="Electric"),'AMI Ref (2)'!$P$10,IF(AND($D918=5,$K918="N/A"),0,0))))</f>
        <v>0</v>
      </c>
      <c r="AR918" s="86">
        <f t="shared" si="208"/>
        <v>0</v>
      </c>
      <c r="AS918" s="87" t="e">
        <f t="shared" si="209"/>
        <v>#N/A</v>
      </c>
    </row>
    <row r="919" spans="1:45" x14ac:dyDescent="0.2">
      <c r="A919" s="68">
        <v>917</v>
      </c>
      <c r="B919" s="79">
        <f>Input!E934</f>
        <v>0</v>
      </c>
      <c r="C919" s="79">
        <f>Input!F934</f>
        <v>0</v>
      </c>
      <c r="D919" s="79">
        <f>Input!G934</f>
        <v>0</v>
      </c>
      <c r="E919" s="79">
        <f>Input!H934</f>
        <v>0</v>
      </c>
      <c r="F919" s="80">
        <f>Input!I934</f>
        <v>0</v>
      </c>
      <c r="G919" s="80">
        <f>Input!J934</f>
        <v>0</v>
      </c>
      <c r="H919" s="79">
        <f>Input!K934</f>
        <v>0</v>
      </c>
      <c r="I919" s="79">
        <f>Input!L934</f>
        <v>0</v>
      </c>
      <c r="J919" s="79">
        <f>Input!M934</f>
        <v>0</v>
      </c>
      <c r="K919" s="79">
        <f>Input!N934</f>
        <v>0</v>
      </c>
      <c r="L919" s="79">
        <f>Input!O934</f>
        <v>0</v>
      </c>
      <c r="M919" s="81" t="str">
        <f t="shared" si="200"/>
        <v/>
      </c>
      <c r="N919" s="82">
        <f t="shared" si="201"/>
        <v>0</v>
      </c>
      <c r="O919" s="83">
        <f>Input!C934</f>
        <v>0</v>
      </c>
      <c r="P919" s="83"/>
      <c r="R919" s="11">
        <f t="shared" si="197"/>
        <v>0</v>
      </c>
      <c r="S919" s="15" t="str">
        <f t="shared" si="198"/>
        <v xml:space="preserve"> </v>
      </c>
      <c r="T919" s="15"/>
      <c r="U919" s="12">
        <f t="shared" si="202"/>
        <v>0</v>
      </c>
      <c r="V919" s="12">
        <f t="shared" si="203"/>
        <v>0</v>
      </c>
      <c r="W919" s="12">
        <f t="shared" si="204"/>
        <v>0</v>
      </c>
      <c r="X919" s="12">
        <f t="shared" si="205"/>
        <v>0</v>
      </c>
      <c r="Y919" s="12">
        <f t="shared" si="206"/>
        <v>0</v>
      </c>
      <c r="Z919" s="12">
        <f t="shared" si="207"/>
        <v>0</v>
      </c>
      <c r="AA919" s="12">
        <f t="shared" si="196"/>
        <v>0</v>
      </c>
      <c r="AB919" s="12" t="str">
        <f t="shared" si="199"/>
        <v>00</v>
      </c>
      <c r="AC919" s="85" t="e">
        <f>VLOOKUP(AB919,'AMI Ref (2)'!T:U,2,FALSE)</f>
        <v>#N/A</v>
      </c>
      <c r="AD919" s="86"/>
      <c r="AE919" s="77">
        <f>IF(AND($D919=0,$J919="Oil"),'AMI Ref (2)'!$K$5,IF(AND($D919=0,$J919="Gas"),'AMI Ref (2)'!$L$5,IF(AND($D919=0,$J919="Electric"),'AMI Ref (2)'!$M$5,IF(AND($D919=0,$J919="N/A"),0,0))))</f>
        <v>0</v>
      </c>
      <c r="AF919" s="77">
        <f>IF(AND($D919=1,$J919="Oil"),'AMI Ref (2)'!$K$6,IF(AND($D919=1,$J919="Gas"),'AMI Ref (2)'!$L$6,IF(AND($D919=1,$J919="Electric"),'AMI Ref (2)'!$M$6,IF(AND($D919=1,$J919="N/A"),0,0))))</f>
        <v>0</v>
      </c>
      <c r="AG919" s="77">
        <f>IF(AND($D919=2,$J919="Oil"),'AMI Ref (2)'!$K$7,IF(AND($D919=2,$J919="Gas"),'AMI Ref (2)'!$L$7,IF(AND($D919=2,$J919="Electric"),'AMI Ref (2)'!$M$7,IF(AND($D919=2,$J919="N/A"),0,0))))</f>
        <v>0</v>
      </c>
      <c r="AH919" s="77">
        <f>IF(AND($D919=3,$J919="Oil"),'AMI Ref (2)'!$K$8,IF(AND($D919=3,$J919="Gas"),'AMI Ref (2)'!$L$8,IF(AND($D919=3,$J919="Electric"),'AMI Ref (2)'!$M$8,IF(AND($D919=3,$J919="N/A"),0,0))))</f>
        <v>0</v>
      </c>
      <c r="AI919" s="77">
        <f>IF(AND($D919=4,$J919="Oil"),'AMI Ref (2)'!$K$9,IF(AND($D919=4,$J919="Gas"),'AMI Ref (2)'!$L$9,IF(AND($D919=4,$J919="Electric"),'AMI Ref (2)'!$M$9,IF(AND($D919=4,$J919="N/A"),0,0))))</f>
        <v>0</v>
      </c>
      <c r="AJ919" s="77">
        <f>IF(AND($D919=5,$J919="Oil"),'AMI Ref (2)'!$K$10,IF(AND($D919=5,$J919="Gas"),'AMI Ref (2)'!$L$10,IF(AND($D919=5,$J919="Electric"),'AMI Ref (2)'!$M$10,IF(AND($D919=5,$J919="N/A"),0,0))))</f>
        <v>0</v>
      </c>
      <c r="AK919" s="42"/>
      <c r="AL919" s="77">
        <f>IF(AND($D919=0,$K919="Oil"),'AMI Ref (2)'!$N$5,IF(AND($D919=0,$K919="Gas"),'AMI Ref (2)'!$O$5,IF(AND($D919=0,$K919="Electric"),'AMI Ref (2)'!$P$5,IF(AND($D919=0,$K919="N/A"),0,0))))</f>
        <v>0</v>
      </c>
      <c r="AM919" s="77">
        <f>IF(AND($D919=1,$K919="Oil"),'AMI Ref (2)'!$N$6,IF(AND($D919=1,$K919="Gas"),'AMI Ref (2)'!$O$6,IF(AND($D919=1,$K919="Electric"),'AMI Ref (2)'!$P$6,IF(AND($D919=1,$K919="N/A"),0,0))))</f>
        <v>0</v>
      </c>
      <c r="AN919" s="77">
        <f>IF(AND($D919=2,$K919="Oil"),'AMI Ref (2)'!$N$7,IF(AND($D919=2,$K919="Gas"),'AMI Ref (2)'!$O$7,IF(AND($D919=2,$K919="Electric"),'AMI Ref (2)'!$P$7,IF(AND($D919=2,$K919="N/A"),0,0))))</f>
        <v>0</v>
      </c>
      <c r="AO919" s="77">
        <f>IF(AND($D919=3,$K919="Oil"),'AMI Ref (2)'!$N$8,IF(AND($D919=3,$K919="Gas"),'AMI Ref (2)'!$O$8,IF(AND($D919=3,$K919="Electric"),'AMI Ref (2)'!$P$8,IF(AND($D919=3,$K919="N/A"),0,0))))</f>
        <v>0</v>
      </c>
      <c r="AP919" s="77">
        <f>IF(AND($D919=4,$K919="Oil"),'AMI Ref (2)'!$N$9,IF(AND($D919=4,$K919="Gas"),'AMI Ref (2)'!$O$9,IF(AND($D919=4,$K919="Electric"),'AMI Ref (2)'!$P$9,IF(AND($D919=4,$K919="N/A"),0,0))))</f>
        <v>0</v>
      </c>
      <c r="AQ919" s="77">
        <f>IF(AND($D919=5,$K919="Oil"),'AMI Ref (2)'!$N$10,IF(AND($D919=5,$K919="Gas"),'AMI Ref (2)'!$O$10,IF(AND($D919=5,$K919="Electric"),'AMI Ref (2)'!$P$10,IF(AND($D919=5,$K919="N/A"),0,0))))</f>
        <v>0</v>
      </c>
      <c r="AR919" s="86">
        <f t="shared" si="208"/>
        <v>0</v>
      </c>
      <c r="AS919" s="87" t="e">
        <f t="shared" si="209"/>
        <v>#N/A</v>
      </c>
    </row>
    <row r="920" spans="1:45" x14ac:dyDescent="0.2">
      <c r="A920" s="68">
        <v>918</v>
      </c>
      <c r="B920" s="79">
        <f>Input!E935</f>
        <v>0</v>
      </c>
      <c r="C920" s="79">
        <f>Input!F935</f>
        <v>0</v>
      </c>
      <c r="D920" s="79">
        <f>Input!G935</f>
        <v>0</v>
      </c>
      <c r="E920" s="79">
        <f>Input!H935</f>
        <v>0</v>
      </c>
      <c r="F920" s="80">
        <f>Input!I935</f>
        <v>0</v>
      </c>
      <c r="G920" s="80">
        <f>Input!J935</f>
        <v>0</v>
      </c>
      <c r="H920" s="79">
        <f>Input!K935</f>
        <v>0</v>
      </c>
      <c r="I920" s="79">
        <f>Input!L935</f>
        <v>0</v>
      </c>
      <c r="J920" s="79">
        <f>Input!M935</f>
        <v>0</v>
      </c>
      <c r="K920" s="79">
        <f>Input!N935</f>
        <v>0</v>
      </c>
      <c r="L920" s="79">
        <f>Input!O935</f>
        <v>0</v>
      </c>
      <c r="M920" s="81" t="str">
        <f t="shared" si="200"/>
        <v/>
      </c>
      <c r="N920" s="82">
        <f t="shared" si="201"/>
        <v>0</v>
      </c>
      <c r="O920" s="83">
        <f>Input!C935</f>
        <v>0</v>
      </c>
      <c r="P920" s="83"/>
      <c r="R920" s="11">
        <f t="shared" si="197"/>
        <v>0</v>
      </c>
      <c r="S920" s="15" t="str">
        <f t="shared" si="198"/>
        <v xml:space="preserve"> </v>
      </c>
      <c r="T920" s="15"/>
      <c r="U920" s="12">
        <f t="shared" si="202"/>
        <v>0</v>
      </c>
      <c r="V920" s="12">
        <f t="shared" si="203"/>
        <v>0</v>
      </c>
      <c r="W920" s="12">
        <f t="shared" si="204"/>
        <v>0</v>
      </c>
      <c r="X920" s="12">
        <f t="shared" si="205"/>
        <v>0</v>
      </c>
      <c r="Y920" s="12">
        <f t="shared" si="206"/>
        <v>0</v>
      </c>
      <c r="Z920" s="12">
        <f t="shared" si="207"/>
        <v>0</v>
      </c>
      <c r="AA920" s="12">
        <f t="shared" si="196"/>
        <v>0</v>
      </c>
      <c r="AB920" s="12" t="str">
        <f t="shared" si="199"/>
        <v>00</v>
      </c>
      <c r="AC920" s="85" t="e">
        <f>VLOOKUP(AB920,'AMI Ref (2)'!T:U,2,FALSE)</f>
        <v>#N/A</v>
      </c>
      <c r="AD920" s="86"/>
      <c r="AE920" s="77">
        <f>IF(AND($D920=0,$J920="Oil"),'AMI Ref (2)'!$K$5,IF(AND($D920=0,$J920="Gas"),'AMI Ref (2)'!$L$5,IF(AND($D920=0,$J920="Electric"),'AMI Ref (2)'!$M$5,IF(AND($D920=0,$J920="N/A"),0,0))))</f>
        <v>0</v>
      </c>
      <c r="AF920" s="77">
        <f>IF(AND($D920=1,$J920="Oil"),'AMI Ref (2)'!$K$6,IF(AND($D920=1,$J920="Gas"),'AMI Ref (2)'!$L$6,IF(AND($D920=1,$J920="Electric"),'AMI Ref (2)'!$M$6,IF(AND($D920=1,$J920="N/A"),0,0))))</f>
        <v>0</v>
      </c>
      <c r="AG920" s="77">
        <f>IF(AND($D920=2,$J920="Oil"),'AMI Ref (2)'!$K$7,IF(AND($D920=2,$J920="Gas"),'AMI Ref (2)'!$L$7,IF(AND($D920=2,$J920="Electric"),'AMI Ref (2)'!$M$7,IF(AND($D920=2,$J920="N/A"),0,0))))</f>
        <v>0</v>
      </c>
      <c r="AH920" s="77">
        <f>IF(AND($D920=3,$J920="Oil"),'AMI Ref (2)'!$K$8,IF(AND($D920=3,$J920="Gas"),'AMI Ref (2)'!$L$8,IF(AND($D920=3,$J920="Electric"),'AMI Ref (2)'!$M$8,IF(AND($D920=3,$J920="N/A"),0,0))))</f>
        <v>0</v>
      </c>
      <c r="AI920" s="77">
        <f>IF(AND($D920=4,$J920="Oil"),'AMI Ref (2)'!$K$9,IF(AND($D920=4,$J920="Gas"),'AMI Ref (2)'!$L$9,IF(AND($D920=4,$J920="Electric"),'AMI Ref (2)'!$M$9,IF(AND($D920=4,$J920="N/A"),0,0))))</f>
        <v>0</v>
      </c>
      <c r="AJ920" s="77">
        <f>IF(AND($D920=5,$J920="Oil"),'AMI Ref (2)'!$K$10,IF(AND($D920=5,$J920="Gas"),'AMI Ref (2)'!$L$10,IF(AND($D920=5,$J920="Electric"),'AMI Ref (2)'!$M$10,IF(AND($D920=5,$J920="N/A"),0,0))))</f>
        <v>0</v>
      </c>
      <c r="AK920" s="42"/>
      <c r="AL920" s="77">
        <f>IF(AND($D920=0,$K920="Oil"),'AMI Ref (2)'!$N$5,IF(AND($D920=0,$K920="Gas"),'AMI Ref (2)'!$O$5,IF(AND($D920=0,$K920="Electric"),'AMI Ref (2)'!$P$5,IF(AND($D920=0,$K920="N/A"),0,0))))</f>
        <v>0</v>
      </c>
      <c r="AM920" s="77">
        <f>IF(AND($D920=1,$K920="Oil"),'AMI Ref (2)'!$N$6,IF(AND($D920=1,$K920="Gas"),'AMI Ref (2)'!$O$6,IF(AND($D920=1,$K920="Electric"),'AMI Ref (2)'!$P$6,IF(AND($D920=1,$K920="N/A"),0,0))))</f>
        <v>0</v>
      </c>
      <c r="AN920" s="77">
        <f>IF(AND($D920=2,$K920="Oil"),'AMI Ref (2)'!$N$7,IF(AND($D920=2,$K920="Gas"),'AMI Ref (2)'!$O$7,IF(AND($D920=2,$K920="Electric"),'AMI Ref (2)'!$P$7,IF(AND($D920=2,$K920="N/A"),0,0))))</f>
        <v>0</v>
      </c>
      <c r="AO920" s="77">
        <f>IF(AND($D920=3,$K920="Oil"),'AMI Ref (2)'!$N$8,IF(AND($D920=3,$K920="Gas"),'AMI Ref (2)'!$O$8,IF(AND($D920=3,$K920="Electric"),'AMI Ref (2)'!$P$8,IF(AND($D920=3,$K920="N/A"),0,0))))</f>
        <v>0</v>
      </c>
      <c r="AP920" s="77">
        <f>IF(AND($D920=4,$K920="Oil"),'AMI Ref (2)'!$N$9,IF(AND($D920=4,$K920="Gas"),'AMI Ref (2)'!$O$9,IF(AND($D920=4,$K920="Electric"),'AMI Ref (2)'!$P$9,IF(AND($D920=4,$K920="N/A"),0,0))))</f>
        <v>0</v>
      </c>
      <c r="AQ920" s="77">
        <f>IF(AND($D920=5,$K920="Oil"),'AMI Ref (2)'!$N$10,IF(AND($D920=5,$K920="Gas"),'AMI Ref (2)'!$O$10,IF(AND($D920=5,$K920="Electric"),'AMI Ref (2)'!$P$10,IF(AND($D920=5,$K920="N/A"),0,0))))</f>
        <v>0</v>
      </c>
      <c r="AR920" s="86">
        <f t="shared" si="208"/>
        <v>0</v>
      </c>
      <c r="AS920" s="87" t="e">
        <f t="shared" si="209"/>
        <v>#N/A</v>
      </c>
    </row>
    <row r="921" spans="1:45" x14ac:dyDescent="0.2">
      <c r="A921" s="68">
        <v>919</v>
      </c>
      <c r="B921" s="79">
        <f>Input!E936</f>
        <v>0</v>
      </c>
      <c r="C921" s="79">
        <f>Input!F936</f>
        <v>0</v>
      </c>
      <c r="D921" s="79">
        <f>Input!G936</f>
        <v>0</v>
      </c>
      <c r="E921" s="79">
        <f>Input!H936</f>
        <v>0</v>
      </c>
      <c r="F921" s="80">
        <f>Input!I936</f>
        <v>0</v>
      </c>
      <c r="G921" s="80">
        <f>Input!J936</f>
        <v>0</v>
      </c>
      <c r="H921" s="79">
        <f>Input!K936</f>
        <v>0</v>
      </c>
      <c r="I921" s="79">
        <f>Input!L936</f>
        <v>0</v>
      </c>
      <c r="J921" s="79">
        <f>Input!M936</f>
        <v>0</v>
      </c>
      <c r="K921" s="79">
        <f>Input!N936</f>
        <v>0</v>
      </c>
      <c r="L921" s="79">
        <f>Input!O936</f>
        <v>0</v>
      </c>
      <c r="M921" s="81" t="str">
        <f t="shared" si="200"/>
        <v/>
      </c>
      <c r="N921" s="82">
        <f t="shared" si="201"/>
        <v>0</v>
      </c>
      <c r="O921" s="83">
        <f>Input!C936</f>
        <v>0</v>
      </c>
      <c r="P921" s="83"/>
      <c r="R921" s="11">
        <f t="shared" si="197"/>
        <v>0</v>
      </c>
      <c r="S921" s="15" t="str">
        <f t="shared" si="198"/>
        <v xml:space="preserve"> </v>
      </c>
      <c r="T921" s="15"/>
      <c r="U921" s="12">
        <f t="shared" si="202"/>
        <v>0</v>
      </c>
      <c r="V921" s="12">
        <f t="shared" si="203"/>
        <v>0</v>
      </c>
      <c r="W921" s="12">
        <f t="shared" si="204"/>
        <v>0</v>
      </c>
      <c r="X921" s="12">
        <f t="shared" si="205"/>
        <v>0</v>
      </c>
      <c r="Y921" s="12">
        <f t="shared" si="206"/>
        <v>0</v>
      </c>
      <c r="Z921" s="12">
        <f t="shared" si="207"/>
        <v>0</v>
      </c>
      <c r="AA921" s="12">
        <f t="shared" si="196"/>
        <v>0</v>
      </c>
      <c r="AB921" s="12" t="str">
        <f t="shared" si="199"/>
        <v>00</v>
      </c>
      <c r="AC921" s="85" t="e">
        <f>VLOOKUP(AB921,'AMI Ref (2)'!T:U,2,FALSE)</f>
        <v>#N/A</v>
      </c>
      <c r="AD921" s="86"/>
      <c r="AE921" s="77">
        <f>IF(AND($D921=0,$J921="Oil"),'AMI Ref (2)'!$K$5,IF(AND($D921=0,$J921="Gas"),'AMI Ref (2)'!$L$5,IF(AND($D921=0,$J921="Electric"),'AMI Ref (2)'!$M$5,IF(AND($D921=0,$J921="N/A"),0,0))))</f>
        <v>0</v>
      </c>
      <c r="AF921" s="77">
        <f>IF(AND($D921=1,$J921="Oil"),'AMI Ref (2)'!$K$6,IF(AND($D921=1,$J921="Gas"),'AMI Ref (2)'!$L$6,IF(AND($D921=1,$J921="Electric"),'AMI Ref (2)'!$M$6,IF(AND($D921=1,$J921="N/A"),0,0))))</f>
        <v>0</v>
      </c>
      <c r="AG921" s="77">
        <f>IF(AND($D921=2,$J921="Oil"),'AMI Ref (2)'!$K$7,IF(AND($D921=2,$J921="Gas"),'AMI Ref (2)'!$L$7,IF(AND($D921=2,$J921="Electric"),'AMI Ref (2)'!$M$7,IF(AND($D921=2,$J921="N/A"),0,0))))</f>
        <v>0</v>
      </c>
      <c r="AH921" s="77">
        <f>IF(AND($D921=3,$J921="Oil"),'AMI Ref (2)'!$K$8,IF(AND($D921=3,$J921="Gas"),'AMI Ref (2)'!$L$8,IF(AND($D921=3,$J921="Electric"),'AMI Ref (2)'!$M$8,IF(AND($D921=3,$J921="N/A"),0,0))))</f>
        <v>0</v>
      </c>
      <c r="AI921" s="77">
        <f>IF(AND($D921=4,$J921="Oil"),'AMI Ref (2)'!$K$9,IF(AND($D921=4,$J921="Gas"),'AMI Ref (2)'!$L$9,IF(AND($D921=4,$J921="Electric"),'AMI Ref (2)'!$M$9,IF(AND($D921=4,$J921="N/A"),0,0))))</f>
        <v>0</v>
      </c>
      <c r="AJ921" s="77">
        <f>IF(AND($D921=5,$J921="Oil"),'AMI Ref (2)'!$K$10,IF(AND($D921=5,$J921="Gas"),'AMI Ref (2)'!$L$10,IF(AND($D921=5,$J921="Electric"),'AMI Ref (2)'!$M$10,IF(AND($D921=5,$J921="N/A"),0,0))))</f>
        <v>0</v>
      </c>
      <c r="AK921" s="42"/>
      <c r="AL921" s="77">
        <f>IF(AND($D921=0,$K921="Oil"),'AMI Ref (2)'!$N$5,IF(AND($D921=0,$K921="Gas"),'AMI Ref (2)'!$O$5,IF(AND($D921=0,$K921="Electric"),'AMI Ref (2)'!$P$5,IF(AND($D921=0,$K921="N/A"),0,0))))</f>
        <v>0</v>
      </c>
      <c r="AM921" s="77">
        <f>IF(AND($D921=1,$K921="Oil"),'AMI Ref (2)'!$N$6,IF(AND($D921=1,$K921="Gas"),'AMI Ref (2)'!$O$6,IF(AND($D921=1,$K921="Electric"),'AMI Ref (2)'!$P$6,IF(AND($D921=1,$K921="N/A"),0,0))))</f>
        <v>0</v>
      </c>
      <c r="AN921" s="77">
        <f>IF(AND($D921=2,$K921="Oil"),'AMI Ref (2)'!$N$7,IF(AND($D921=2,$K921="Gas"),'AMI Ref (2)'!$O$7,IF(AND($D921=2,$K921="Electric"),'AMI Ref (2)'!$P$7,IF(AND($D921=2,$K921="N/A"),0,0))))</f>
        <v>0</v>
      </c>
      <c r="AO921" s="77">
        <f>IF(AND($D921=3,$K921="Oil"),'AMI Ref (2)'!$N$8,IF(AND($D921=3,$K921="Gas"),'AMI Ref (2)'!$O$8,IF(AND($D921=3,$K921="Electric"),'AMI Ref (2)'!$P$8,IF(AND($D921=3,$K921="N/A"),0,0))))</f>
        <v>0</v>
      </c>
      <c r="AP921" s="77">
        <f>IF(AND($D921=4,$K921="Oil"),'AMI Ref (2)'!$N$9,IF(AND($D921=4,$K921="Gas"),'AMI Ref (2)'!$O$9,IF(AND($D921=4,$K921="Electric"),'AMI Ref (2)'!$P$9,IF(AND($D921=4,$K921="N/A"),0,0))))</f>
        <v>0</v>
      </c>
      <c r="AQ921" s="77">
        <f>IF(AND($D921=5,$K921="Oil"),'AMI Ref (2)'!$N$10,IF(AND($D921=5,$K921="Gas"),'AMI Ref (2)'!$O$10,IF(AND($D921=5,$K921="Electric"),'AMI Ref (2)'!$P$10,IF(AND($D921=5,$K921="N/A"),0,0))))</f>
        <v>0</v>
      </c>
      <c r="AR921" s="86">
        <f t="shared" si="208"/>
        <v>0</v>
      </c>
      <c r="AS921" s="87" t="e">
        <f t="shared" si="209"/>
        <v>#N/A</v>
      </c>
    </row>
    <row r="922" spans="1:45" x14ac:dyDescent="0.2">
      <c r="A922" s="68">
        <v>920</v>
      </c>
      <c r="B922" s="79">
        <f>Input!E937</f>
        <v>0</v>
      </c>
      <c r="C922" s="79">
        <f>Input!F937</f>
        <v>0</v>
      </c>
      <c r="D922" s="79">
        <f>Input!G937</f>
        <v>0</v>
      </c>
      <c r="E922" s="79">
        <f>Input!H937</f>
        <v>0</v>
      </c>
      <c r="F922" s="80">
        <f>Input!I937</f>
        <v>0</v>
      </c>
      <c r="G922" s="80">
        <f>Input!J937</f>
        <v>0</v>
      </c>
      <c r="H922" s="79">
        <f>Input!K937</f>
        <v>0</v>
      </c>
      <c r="I922" s="79">
        <f>Input!L937</f>
        <v>0</v>
      </c>
      <c r="J922" s="79">
        <f>Input!M937</f>
        <v>0</v>
      </c>
      <c r="K922" s="79">
        <f>Input!N937</f>
        <v>0</v>
      </c>
      <c r="L922" s="79">
        <f>Input!O937</f>
        <v>0</v>
      </c>
      <c r="M922" s="81" t="str">
        <f t="shared" si="200"/>
        <v/>
      </c>
      <c r="N922" s="82">
        <f t="shared" si="201"/>
        <v>0</v>
      </c>
      <c r="O922" s="83">
        <f>Input!C937</f>
        <v>0</v>
      </c>
      <c r="P922" s="83"/>
      <c r="R922" s="11">
        <f t="shared" si="197"/>
        <v>0</v>
      </c>
      <c r="S922" s="15" t="str">
        <f t="shared" si="198"/>
        <v xml:space="preserve"> </v>
      </c>
      <c r="T922" s="15"/>
      <c r="U922" s="12">
        <f t="shared" si="202"/>
        <v>0</v>
      </c>
      <c r="V922" s="12">
        <f t="shared" si="203"/>
        <v>0</v>
      </c>
      <c r="W922" s="12">
        <f t="shared" si="204"/>
        <v>0</v>
      </c>
      <c r="X922" s="12">
        <f t="shared" si="205"/>
        <v>0</v>
      </c>
      <c r="Y922" s="12">
        <f t="shared" si="206"/>
        <v>0</v>
      </c>
      <c r="Z922" s="12">
        <f t="shared" si="207"/>
        <v>0</v>
      </c>
      <c r="AA922" s="12">
        <f t="shared" si="196"/>
        <v>0</v>
      </c>
      <c r="AB922" s="12" t="str">
        <f t="shared" si="199"/>
        <v>00</v>
      </c>
      <c r="AC922" s="85" t="e">
        <f>VLOOKUP(AB922,'AMI Ref (2)'!T:U,2,FALSE)</f>
        <v>#N/A</v>
      </c>
      <c r="AD922" s="86"/>
      <c r="AE922" s="77">
        <f>IF(AND($D922=0,$J922="Oil"),'AMI Ref (2)'!$K$5,IF(AND($D922=0,$J922="Gas"),'AMI Ref (2)'!$L$5,IF(AND($D922=0,$J922="Electric"),'AMI Ref (2)'!$M$5,IF(AND($D922=0,$J922="N/A"),0,0))))</f>
        <v>0</v>
      </c>
      <c r="AF922" s="77">
        <f>IF(AND($D922=1,$J922="Oil"),'AMI Ref (2)'!$K$6,IF(AND($D922=1,$J922="Gas"),'AMI Ref (2)'!$L$6,IF(AND($D922=1,$J922="Electric"),'AMI Ref (2)'!$M$6,IF(AND($D922=1,$J922="N/A"),0,0))))</f>
        <v>0</v>
      </c>
      <c r="AG922" s="77">
        <f>IF(AND($D922=2,$J922="Oil"),'AMI Ref (2)'!$K$7,IF(AND($D922=2,$J922="Gas"),'AMI Ref (2)'!$L$7,IF(AND($D922=2,$J922="Electric"),'AMI Ref (2)'!$M$7,IF(AND($D922=2,$J922="N/A"),0,0))))</f>
        <v>0</v>
      </c>
      <c r="AH922" s="77">
        <f>IF(AND($D922=3,$J922="Oil"),'AMI Ref (2)'!$K$8,IF(AND($D922=3,$J922="Gas"),'AMI Ref (2)'!$L$8,IF(AND($D922=3,$J922="Electric"),'AMI Ref (2)'!$M$8,IF(AND($D922=3,$J922="N/A"),0,0))))</f>
        <v>0</v>
      </c>
      <c r="AI922" s="77">
        <f>IF(AND($D922=4,$J922="Oil"),'AMI Ref (2)'!$K$9,IF(AND($D922=4,$J922="Gas"),'AMI Ref (2)'!$L$9,IF(AND($D922=4,$J922="Electric"),'AMI Ref (2)'!$M$9,IF(AND($D922=4,$J922="N/A"),0,0))))</f>
        <v>0</v>
      </c>
      <c r="AJ922" s="77">
        <f>IF(AND($D922=5,$J922="Oil"),'AMI Ref (2)'!$K$10,IF(AND($D922=5,$J922="Gas"),'AMI Ref (2)'!$L$10,IF(AND($D922=5,$J922="Electric"),'AMI Ref (2)'!$M$10,IF(AND($D922=5,$J922="N/A"),0,0))))</f>
        <v>0</v>
      </c>
      <c r="AK922" s="42"/>
      <c r="AL922" s="77">
        <f>IF(AND($D922=0,$K922="Oil"),'AMI Ref (2)'!$N$5,IF(AND($D922=0,$K922="Gas"),'AMI Ref (2)'!$O$5,IF(AND($D922=0,$K922="Electric"),'AMI Ref (2)'!$P$5,IF(AND($D922=0,$K922="N/A"),0,0))))</f>
        <v>0</v>
      </c>
      <c r="AM922" s="77">
        <f>IF(AND($D922=1,$K922="Oil"),'AMI Ref (2)'!$N$6,IF(AND($D922=1,$K922="Gas"),'AMI Ref (2)'!$O$6,IF(AND($D922=1,$K922="Electric"),'AMI Ref (2)'!$P$6,IF(AND($D922=1,$K922="N/A"),0,0))))</f>
        <v>0</v>
      </c>
      <c r="AN922" s="77">
        <f>IF(AND($D922=2,$K922="Oil"),'AMI Ref (2)'!$N$7,IF(AND($D922=2,$K922="Gas"),'AMI Ref (2)'!$O$7,IF(AND($D922=2,$K922="Electric"),'AMI Ref (2)'!$P$7,IF(AND($D922=2,$K922="N/A"),0,0))))</f>
        <v>0</v>
      </c>
      <c r="AO922" s="77">
        <f>IF(AND($D922=3,$K922="Oil"),'AMI Ref (2)'!$N$8,IF(AND($D922=3,$K922="Gas"),'AMI Ref (2)'!$O$8,IF(AND($D922=3,$K922="Electric"),'AMI Ref (2)'!$P$8,IF(AND($D922=3,$K922="N/A"),0,0))))</f>
        <v>0</v>
      </c>
      <c r="AP922" s="77">
        <f>IF(AND($D922=4,$K922="Oil"),'AMI Ref (2)'!$N$9,IF(AND($D922=4,$K922="Gas"),'AMI Ref (2)'!$O$9,IF(AND($D922=4,$K922="Electric"),'AMI Ref (2)'!$P$9,IF(AND($D922=4,$K922="N/A"),0,0))))</f>
        <v>0</v>
      </c>
      <c r="AQ922" s="77">
        <f>IF(AND($D922=5,$K922="Oil"),'AMI Ref (2)'!$N$10,IF(AND($D922=5,$K922="Gas"),'AMI Ref (2)'!$O$10,IF(AND($D922=5,$K922="Electric"),'AMI Ref (2)'!$P$10,IF(AND($D922=5,$K922="N/A"),0,0))))</f>
        <v>0</v>
      </c>
      <c r="AR922" s="86">
        <f t="shared" si="208"/>
        <v>0</v>
      </c>
      <c r="AS922" s="87" t="e">
        <f t="shared" si="209"/>
        <v>#N/A</v>
      </c>
    </row>
    <row r="923" spans="1:45" x14ac:dyDescent="0.2">
      <c r="A923" s="68">
        <v>921</v>
      </c>
      <c r="B923" s="79">
        <f>Input!E938</f>
        <v>0</v>
      </c>
      <c r="C923" s="79">
        <f>Input!F938</f>
        <v>0</v>
      </c>
      <c r="D923" s="79">
        <f>Input!G938</f>
        <v>0</v>
      </c>
      <c r="E923" s="79">
        <f>Input!H938</f>
        <v>0</v>
      </c>
      <c r="F923" s="80">
        <f>Input!I938</f>
        <v>0</v>
      </c>
      <c r="G923" s="80">
        <f>Input!J938</f>
        <v>0</v>
      </c>
      <c r="H923" s="79">
        <f>Input!K938</f>
        <v>0</v>
      </c>
      <c r="I923" s="79">
        <f>Input!L938</f>
        <v>0</v>
      </c>
      <c r="J923" s="79">
        <f>Input!M938</f>
        <v>0</v>
      </c>
      <c r="K923" s="79">
        <f>Input!N938</f>
        <v>0</v>
      </c>
      <c r="L923" s="79">
        <f>Input!O938</f>
        <v>0</v>
      </c>
      <c r="M923" s="81" t="str">
        <f t="shared" si="200"/>
        <v/>
      </c>
      <c r="N923" s="82">
        <f t="shared" si="201"/>
        <v>0</v>
      </c>
      <c r="O923" s="83">
        <f>Input!C938</f>
        <v>0</v>
      </c>
      <c r="P923" s="83"/>
      <c r="R923" s="11">
        <f t="shared" si="197"/>
        <v>0</v>
      </c>
      <c r="S923" s="15" t="str">
        <f t="shared" si="198"/>
        <v xml:space="preserve"> </v>
      </c>
      <c r="T923" s="15"/>
      <c r="U923" s="12">
        <f t="shared" si="202"/>
        <v>0</v>
      </c>
      <c r="V923" s="12">
        <f t="shared" si="203"/>
        <v>0</v>
      </c>
      <c r="W923" s="12">
        <f t="shared" si="204"/>
        <v>0</v>
      </c>
      <c r="X923" s="12">
        <f t="shared" si="205"/>
        <v>0</v>
      </c>
      <c r="Y923" s="12">
        <f t="shared" si="206"/>
        <v>0</v>
      </c>
      <c r="Z923" s="12">
        <f t="shared" si="207"/>
        <v>0</v>
      </c>
      <c r="AA923" s="12">
        <f t="shared" ref="AA923:AA986" si="210">SUM(U923:Z923)</f>
        <v>0</v>
      </c>
      <c r="AB923" s="12" t="str">
        <f t="shared" si="199"/>
        <v>00</v>
      </c>
      <c r="AC923" s="85" t="e">
        <f>VLOOKUP(AB923,'AMI Ref (2)'!T:U,2,FALSE)</f>
        <v>#N/A</v>
      </c>
      <c r="AD923" s="86"/>
      <c r="AE923" s="77">
        <f>IF(AND($D923=0,$J923="Oil"),'AMI Ref (2)'!$K$5,IF(AND($D923=0,$J923="Gas"),'AMI Ref (2)'!$L$5,IF(AND($D923=0,$J923="Electric"),'AMI Ref (2)'!$M$5,IF(AND($D923=0,$J923="N/A"),0,0))))</f>
        <v>0</v>
      </c>
      <c r="AF923" s="77">
        <f>IF(AND($D923=1,$J923="Oil"),'AMI Ref (2)'!$K$6,IF(AND($D923=1,$J923="Gas"),'AMI Ref (2)'!$L$6,IF(AND($D923=1,$J923="Electric"),'AMI Ref (2)'!$M$6,IF(AND($D923=1,$J923="N/A"),0,0))))</f>
        <v>0</v>
      </c>
      <c r="AG923" s="77">
        <f>IF(AND($D923=2,$J923="Oil"),'AMI Ref (2)'!$K$7,IF(AND($D923=2,$J923="Gas"),'AMI Ref (2)'!$L$7,IF(AND($D923=2,$J923="Electric"),'AMI Ref (2)'!$M$7,IF(AND($D923=2,$J923="N/A"),0,0))))</f>
        <v>0</v>
      </c>
      <c r="AH923" s="77">
        <f>IF(AND($D923=3,$J923="Oil"),'AMI Ref (2)'!$K$8,IF(AND($D923=3,$J923="Gas"),'AMI Ref (2)'!$L$8,IF(AND($D923=3,$J923="Electric"),'AMI Ref (2)'!$M$8,IF(AND($D923=3,$J923="N/A"),0,0))))</f>
        <v>0</v>
      </c>
      <c r="AI923" s="77">
        <f>IF(AND($D923=4,$J923="Oil"),'AMI Ref (2)'!$K$9,IF(AND($D923=4,$J923="Gas"),'AMI Ref (2)'!$L$9,IF(AND($D923=4,$J923="Electric"),'AMI Ref (2)'!$M$9,IF(AND($D923=4,$J923="N/A"),0,0))))</f>
        <v>0</v>
      </c>
      <c r="AJ923" s="77">
        <f>IF(AND($D923=5,$J923="Oil"),'AMI Ref (2)'!$K$10,IF(AND($D923=5,$J923="Gas"),'AMI Ref (2)'!$L$10,IF(AND($D923=5,$J923="Electric"),'AMI Ref (2)'!$M$10,IF(AND($D923=5,$J923="N/A"),0,0))))</f>
        <v>0</v>
      </c>
      <c r="AK923" s="42"/>
      <c r="AL923" s="77">
        <f>IF(AND($D923=0,$K923="Oil"),'AMI Ref (2)'!$N$5,IF(AND($D923=0,$K923="Gas"),'AMI Ref (2)'!$O$5,IF(AND($D923=0,$K923="Electric"),'AMI Ref (2)'!$P$5,IF(AND($D923=0,$K923="N/A"),0,0))))</f>
        <v>0</v>
      </c>
      <c r="AM923" s="77">
        <f>IF(AND($D923=1,$K923="Oil"),'AMI Ref (2)'!$N$6,IF(AND($D923=1,$K923="Gas"),'AMI Ref (2)'!$O$6,IF(AND($D923=1,$K923="Electric"),'AMI Ref (2)'!$P$6,IF(AND($D923=1,$K923="N/A"),0,0))))</f>
        <v>0</v>
      </c>
      <c r="AN923" s="77">
        <f>IF(AND($D923=2,$K923="Oil"),'AMI Ref (2)'!$N$7,IF(AND($D923=2,$K923="Gas"),'AMI Ref (2)'!$O$7,IF(AND($D923=2,$K923="Electric"),'AMI Ref (2)'!$P$7,IF(AND($D923=2,$K923="N/A"),0,0))))</f>
        <v>0</v>
      </c>
      <c r="AO923" s="77">
        <f>IF(AND($D923=3,$K923="Oil"),'AMI Ref (2)'!$N$8,IF(AND($D923=3,$K923="Gas"),'AMI Ref (2)'!$O$8,IF(AND($D923=3,$K923="Electric"),'AMI Ref (2)'!$P$8,IF(AND($D923=3,$K923="N/A"),0,0))))</f>
        <v>0</v>
      </c>
      <c r="AP923" s="77">
        <f>IF(AND($D923=4,$K923="Oil"),'AMI Ref (2)'!$N$9,IF(AND($D923=4,$K923="Gas"),'AMI Ref (2)'!$O$9,IF(AND($D923=4,$K923="Electric"),'AMI Ref (2)'!$P$9,IF(AND($D923=4,$K923="N/A"),0,0))))</f>
        <v>0</v>
      </c>
      <c r="AQ923" s="77">
        <f>IF(AND($D923=5,$K923="Oil"),'AMI Ref (2)'!$N$10,IF(AND($D923=5,$K923="Gas"),'AMI Ref (2)'!$O$10,IF(AND($D923=5,$K923="Electric"),'AMI Ref (2)'!$P$10,IF(AND($D923=5,$K923="N/A"),0,0))))</f>
        <v>0</v>
      </c>
      <c r="AR923" s="86">
        <f t="shared" si="208"/>
        <v>0</v>
      </c>
      <c r="AS923" s="87" t="e">
        <f t="shared" si="209"/>
        <v>#N/A</v>
      </c>
    </row>
    <row r="924" spans="1:45" x14ac:dyDescent="0.2">
      <c r="A924" s="68">
        <v>922</v>
      </c>
      <c r="B924" s="79">
        <f>Input!E939</f>
        <v>0</v>
      </c>
      <c r="C924" s="79">
        <f>Input!F939</f>
        <v>0</v>
      </c>
      <c r="D924" s="79">
        <f>Input!G939</f>
        <v>0</v>
      </c>
      <c r="E924" s="79">
        <f>Input!H939</f>
        <v>0</v>
      </c>
      <c r="F924" s="80">
        <f>Input!I939</f>
        <v>0</v>
      </c>
      <c r="G924" s="80">
        <f>Input!J939</f>
        <v>0</v>
      </c>
      <c r="H924" s="79">
        <f>Input!K939</f>
        <v>0</v>
      </c>
      <c r="I924" s="79">
        <f>Input!L939</f>
        <v>0</v>
      </c>
      <c r="J924" s="79">
        <f>Input!M939</f>
        <v>0</v>
      </c>
      <c r="K924" s="79">
        <f>Input!N939</f>
        <v>0</v>
      </c>
      <c r="L924" s="79">
        <f>Input!O939</f>
        <v>0</v>
      </c>
      <c r="M924" s="81" t="str">
        <f t="shared" si="200"/>
        <v/>
      </c>
      <c r="N924" s="82">
        <f t="shared" si="201"/>
        <v>0</v>
      </c>
      <c r="O924" s="83">
        <f>Input!C939</f>
        <v>0</v>
      </c>
      <c r="P924" s="83"/>
      <c r="R924" s="11">
        <f t="shared" si="197"/>
        <v>0</v>
      </c>
      <c r="S924" s="15" t="str">
        <f t="shared" si="198"/>
        <v xml:space="preserve"> </v>
      </c>
      <c r="T924" s="15"/>
      <c r="U924" s="12">
        <f t="shared" si="202"/>
        <v>0</v>
      </c>
      <c r="V924" s="12">
        <f t="shared" si="203"/>
        <v>0</v>
      </c>
      <c r="W924" s="12">
        <f t="shared" si="204"/>
        <v>0</v>
      </c>
      <c r="X924" s="12">
        <f t="shared" si="205"/>
        <v>0</v>
      </c>
      <c r="Y924" s="12">
        <f t="shared" si="206"/>
        <v>0</v>
      </c>
      <c r="Z924" s="12">
        <f t="shared" si="207"/>
        <v>0</v>
      </c>
      <c r="AA924" s="12">
        <f t="shared" si="210"/>
        <v>0</v>
      </c>
      <c r="AB924" s="12" t="str">
        <f t="shared" si="199"/>
        <v>00</v>
      </c>
      <c r="AC924" s="85" t="e">
        <f>VLOOKUP(AB924,'AMI Ref (2)'!T:U,2,FALSE)</f>
        <v>#N/A</v>
      </c>
      <c r="AD924" s="86"/>
      <c r="AE924" s="77">
        <f>IF(AND($D924=0,$J924="Oil"),'AMI Ref (2)'!$K$5,IF(AND($D924=0,$J924="Gas"),'AMI Ref (2)'!$L$5,IF(AND($D924=0,$J924="Electric"),'AMI Ref (2)'!$M$5,IF(AND($D924=0,$J924="N/A"),0,0))))</f>
        <v>0</v>
      </c>
      <c r="AF924" s="77">
        <f>IF(AND($D924=1,$J924="Oil"),'AMI Ref (2)'!$K$6,IF(AND($D924=1,$J924="Gas"),'AMI Ref (2)'!$L$6,IF(AND($D924=1,$J924="Electric"),'AMI Ref (2)'!$M$6,IF(AND($D924=1,$J924="N/A"),0,0))))</f>
        <v>0</v>
      </c>
      <c r="AG924" s="77">
        <f>IF(AND($D924=2,$J924="Oil"),'AMI Ref (2)'!$K$7,IF(AND($D924=2,$J924="Gas"),'AMI Ref (2)'!$L$7,IF(AND($D924=2,$J924="Electric"),'AMI Ref (2)'!$M$7,IF(AND($D924=2,$J924="N/A"),0,0))))</f>
        <v>0</v>
      </c>
      <c r="AH924" s="77">
        <f>IF(AND($D924=3,$J924="Oil"),'AMI Ref (2)'!$K$8,IF(AND($D924=3,$J924="Gas"),'AMI Ref (2)'!$L$8,IF(AND($D924=3,$J924="Electric"),'AMI Ref (2)'!$M$8,IF(AND($D924=3,$J924="N/A"),0,0))))</f>
        <v>0</v>
      </c>
      <c r="AI924" s="77">
        <f>IF(AND($D924=4,$J924="Oil"),'AMI Ref (2)'!$K$9,IF(AND($D924=4,$J924="Gas"),'AMI Ref (2)'!$L$9,IF(AND($D924=4,$J924="Electric"),'AMI Ref (2)'!$M$9,IF(AND($D924=4,$J924="N/A"),0,0))))</f>
        <v>0</v>
      </c>
      <c r="AJ924" s="77">
        <f>IF(AND($D924=5,$J924="Oil"),'AMI Ref (2)'!$K$10,IF(AND($D924=5,$J924="Gas"),'AMI Ref (2)'!$L$10,IF(AND($D924=5,$J924="Electric"),'AMI Ref (2)'!$M$10,IF(AND($D924=5,$J924="N/A"),0,0))))</f>
        <v>0</v>
      </c>
      <c r="AK924" s="42"/>
      <c r="AL924" s="77">
        <f>IF(AND($D924=0,$K924="Oil"),'AMI Ref (2)'!$N$5,IF(AND($D924=0,$K924="Gas"),'AMI Ref (2)'!$O$5,IF(AND($D924=0,$K924="Electric"),'AMI Ref (2)'!$P$5,IF(AND($D924=0,$K924="N/A"),0,0))))</f>
        <v>0</v>
      </c>
      <c r="AM924" s="77">
        <f>IF(AND($D924=1,$K924="Oil"),'AMI Ref (2)'!$N$6,IF(AND($D924=1,$K924="Gas"),'AMI Ref (2)'!$O$6,IF(AND($D924=1,$K924="Electric"),'AMI Ref (2)'!$P$6,IF(AND($D924=1,$K924="N/A"),0,0))))</f>
        <v>0</v>
      </c>
      <c r="AN924" s="77">
        <f>IF(AND($D924=2,$K924="Oil"),'AMI Ref (2)'!$N$7,IF(AND($D924=2,$K924="Gas"),'AMI Ref (2)'!$O$7,IF(AND($D924=2,$K924="Electric"),'AMI Ref (2)'!$P$7,IF(AND($D924=2,$K924="N/A"),0,0))))</f>
        <v>0</v>
      </c>
      <c r="AO924" s="77">
        <f>IF(AND($D924=3,$K924="Oil"),'AMI Ref (2)'!$N$8,IF(AND($D924=3,$K924="Gas"),'AMI Ref (2)'!$O$8,IF(AND($D924=3,$K924="Electric"),'AMI Ref (2)'!$P$8,IF(AND($D924=3,$K924="N/A"),0,0))))</f>
        <v>0</v>
      </c>
      <c r="AP924" s="77">
        <f>IF(AND($D924=4,$K924="Oil"),'AMI Ref (2)'!$N$9,IF(AND($D924=4,$K924="Gas"),'AMI Ref (2)'!$O$9,IF(AND($D924=4,$K924="Electric"),'AMI Ref (2)'!$P$9,IF(AND($D924=4,$K924="N/A"),0,0))))</f>
        <v>0</v>
      </c>
      <c r="AQ924" s="77">
        <f>IF(AND($D924=5,$K924="Oil"),'AMI Ref (2)'!$N$10,IF(AND($D924=5,$K924="Gas"),'AMI Ref (2)'!$O$10,IF(AND($D924=5,$K924="Electric"),'AMI Ref (2)'!$P$10,IF(AND($D924=5,$K924="N/A"),0,0))))</f>
        <v>0</v>
      </c>
      <c r="AR924" s="86">
        <f t="shared" si="208"/>
        <v>0</v>
      </c>
      <c r="AS924" s="87" t="e">
        <f t="shared" si="209"/>
        <v>#N/A</v>
      </c>
    </row>
    <row r="925" spans="1:45" x14ac:dyDescent="0.2">
      <c r="A925" s="68">
        <v>923</v>
      </c>
      <c r="B925" s="79">
        <f>Input!E940</f>
        <v>0</v>
      </c>
      <c r="C925" s="79">
        <f>Input!F940</f>
        <v>0</v>
      </c>
      <c r="D925" s="79">
        <f>Input!G940</f>
        <v>0</v>
      </c>
      <c r="E925" s="79">
        <f>Input!H940</f>
        <v>0</v>
      </c>
      <c r="F925" s="80">
        <f>Input!I940</f>
        <v>0</v>
      </c>
      <c r="G925" s="80">
        <f>Input!J940</f>
        <v>0</v>
      </c>
      <c r="H925" s="79">
        <f>Input!K940</f>
        <v>0</v>
      </c>
      <c r="I925" s="79">
        <f>Input!L940</f>
        <v>0</v>
      </c>
      <c r="J925" s="79">
        <f>Input!M940</f>
        <v>0</v>
      </c>
      <c r="K925" s="79">
        <f>Input!N940</f>
        <v>0</v>
      </c>
      <c r="L925" s="79">
        <f>Input!O940</f>
        <v>0</v>
      </c>
      <c r="M925" s="81" t="str">
        <f t="shared" si="200"/>
        <v/>
      </c>
      <c r="N925" s="82">
        <f t="shared" si="201"/>
        <v>0</v>
      </c>
      <c r="O925" s="83">
        <f>Input!C940</f>
        <v>0</v>
      </c>
      <c r="P925" s="83"/>
      <c r="R925" s="11">
        <f t="shared" si="197"/>
        <v>0</v>
      </c>
      <c r="S925" s="15" t="str">
        <f t="shared" si="198"/>
        <v xml:space="preserve"> </v>
      </c>
      <c r="T925" s="15"/>
      <c r="U925" s="12">
        <f t="shared" si="202"/>
        <v>0</v>
      </c>
      <c r="V925" s="12">
        <f t="shared" si="203"/>
        <v>0</v>
      </c>
      <c r="W925" s="12">
        <f t="shared" si="204"/>
        <v>0</v>
      </c>
      <c r="X925" s="12">
        <f t="shared" si="205"/>
        <v>0</v>
      </c>
      <c r="Y925" s="12">
        <f t="shared" si="206"/>
        <v>0</v>
      </c>
      <c r="Z925" s="12">
        <f t="shared" si="207"/>
        <v>0</v>
      </c>
      <c r="AA925" s="12">
        <f t="shared" si="210"/>
        <v>0</v>
      </c>
      <c r="AB925" s="12" t="str">
        <f t="shared" si="199"/>
        <v>00</v>
      </c>
      <c r="AC925" s="85" t="e">
        <f>VLOOKUP(AB925,'AMI Ref (2)'!T:U,2,FALSE)</f>
        <v>#N/A</v>
      </c>
      <c r="AD925" s="86"/>
      <c r="AE925" s="77">
        <f>IF(AND($D925=0,$J925="Oil"),'AMI Ref (2)'!$K$5,IF(AND($D925=0,$J925="Gas"),'AMI Ref (2)'!$L$5,IF(AND($D925=0,$J925="Electric"),'AMI Ref (2)'!$M$5,IF(AND($D925=0,$J925="N/A"),0,0))))</f>
        <v>0</v>
      </c>
      <c r="AF925" s="77">
        <f>IF(AND($D925=1,$J925="Oil"),'AMI Ref (2)'!$K$6,IF(AND($D925=1,$J925="Gas"),'AMI Ref (2)'!$L$6,IF(AND($D925=1,$J925="Electric"),'AMI Ref (2)'!$M$6,IF(AND($D925=1,$J925="N/A"),0,0))))</f>
        <v>0</v>
      </c>
      <c r="AG925" s="77">
        <f>IF(AND($D925=2,$J925="Oil"),'AMI Ref (2)'!$K$7,IF(AND($D925=2,$J925="Gas"),'AMI Ref (2)'!$L$7,IF(AND($D925=2,$J925="Electric"),'AMI Ref (2)'!$M$7,IF(AND($D925=2,$J925="N/A"),0,0))))</f>
        <v>0</v>
      </c>
      <c r="AH925" s="77">
        <f>IF(AND($D925=3,$J925="Oil"),'AMI Ref (2)'!$K$8,IF(AND($D925=3,$J925="Gas"),'AMI Ref (2)'!$L$8,IF(AND($D925=3,$J925="Electric"),'AMI Ref (2)'!$M$8,IF(AND($D925=3,$J925="N/A"),0,0))))</f>
        <v>0</v>
      </c>
      <c r="AI925" s="77">
        <f>IF(AND($D925=4,$J925="Oil"),'AMI Ref (2)'!$K$9,IF(AND($D925=4,$J925="Gas"),'AMI Ref (2)'!$L$9,IF(AND($D925=4,$J925="Electric"),'AMI Ref (2)'!$M$9,IF(AND($D925=4,$J925="N/A"),0,0))))</f>
        <v>0</v>
      </c>
      <c r="AJ925" s="77">
        <f>IF(AND($D925=5,$J925="Oil"),'AMI Ref (2)'!$K$10,IF(AND($D925=5,$J925="Gas"),'AMI Ref (2)'!$L$10,IF(AND($D925=5,$J925="Electric"),'AMI Ref (2)'!$M$10,IF(AND($D925=5,$J925="N/A"),0,0))))</f>
        <v>0</v>
      </c>
      <c r="AK925" s="42"/>
      <c r="AL925" s="77">
        <f>IF(AND($D925=0,$K925="Oil"),'AMI Ref (2)'!$N$5,IF(AND($D925=0,$K925="Gas"),'AMI Ref (2)'!$O$5,IF(AND($D925=0,$K925="Electric"),'AMI Ref (2)'!$P$5,IF(AND($D925=0,$K925="N/A"),0,0))))</f>
        <v>0</v>
      </c>
      <c r="AM925" s="77">
        <f>IF(AND($D925=1,$K925="Oil"),'AMI Ref (2)'!$N$6,IF(AND($D925=1,$K925="Gas"),'AMI Ref (2)'!$O$6,IF(AND($D925=1,$K925="Electric"),'AMI Ref (2)'!$P$6,IF(AND($D925=1,$K925="N/A"),0,0))))</f>
        <v>0</v>
      </c>
      <c r="AN925" s="77">
        <f>IF(AND($D925=2,$K925="Oil"),'AMI Ref (2)'!$N$7,IF(AND($D925=2,$K925="Gas"),'AMI Ref (2)'!$O$7,IF(AND($D925=2,$K925="Electric"),'AMI Ref (2)'!$P$7,IF(AND($D925=2,$K925="N/A"),0,0))))</f>
        <v>0</v>
      </c>
      <c r="AO925" s="77">
        <f>IF(AND($D925=3,$K925="Oil"),'AMI Ref (2)'!$N$8,IF(AND($D925=3,$K925="Gas"),'AMI Ref (2)'!$O$8,IF(AND($D925=3,$K925="Electric"),'AMI Ref (2)'!$P$8,IF(AND($D925=3,$K925="N/A"),0,0))))</f>
        <v>0</v>
      </c>
      <c r="AP925" s="77">
        <f>IF(AND($D925=4,$K925="Oil"),'AMI Ref (2)'!$N$9,IF(AND($D925=4,$K925="Gas"),'AMI Ref (2)'!$O$9,IF(AND($D925=4,$K925="Electric"),'AMI Ref (2)'!$P$9,IF(AND($D925=4,$K925="N/A"),0,0))))</f>
        <v>0</v>
      </c>
      <c r="AQ925" s="77">
        <f>IF(AND($D925=5,$K925="Oil"),'AMI Ref (2)'!$N$10,IF(AND($D925=5,$K925="Gas"),'AMI Ref (2)'!$O$10,IF(AND($D925=5,$K925="Electric"),'AMI Ref (2)'!$P$10,IF(AND($D925=5,$K925="N/A"),0,0))))</f>
        <v>0</v>
      </c>
      <c r="AR925" s="86">
        <f t="shared" si="208"/>
        <v>0</v>
      </c>
      <c r="AS925" s="87" t="e">
        <f t="shared" si="209"/>
        <v>#N/A</v>
      </c>
    </row>
    <row r="926" spans="1:45" x14ac:dyDescent="0.2">
      <c r="A926" s="68">
        <v>924</v>
      </c>
      <c r="B926" s="79">
        <f>Input!E941</f>
        <v>0</v>
      </c>
      <c r="C926" s="79">
        <f>Input!F941</f>
        <v>0</v>
      </c>
      <c r="D926" s="79">
        <f>Input!G941</f>
        <v>0</v>
      </c>
      <c r="E926" s="79">
        <f>Input!H941</f>
        <v>0</v>
      </c>
      <c r="F926" s="80">
        <f>Input!I941</f>
        <v>0</v>
      </c>
      <c r="G926" s="80">
        <f>Input!J941</f>
        <v>0</v>
      </c>
      <c r="H926" s="79">
        <f>Input!K941</f>
        <v>0</v>
      </c>
      <c r="I926" s="79">
        <f>Input!L941</f>
        <v>0</v>
      </c>
      <c r="J926" s="79">
        <f>Input!M941</f>
        <v>0</v>
      </c>
      <c r="K926" s="79">
        <f>Input!N941</f>
        <v>0</v>
      </c>
      <c r="L926" s="79">
        <f>Input!O941</f>
        <v>0</v>
      </c>
      <c r="M926" s="81" t="str">
        <f t="shared" si="200"/>
        <v/>
      </c>
      <c r="N926" s="82">
        <f t="shared" si="201"/>
        <v>0</v>
      </c>
      <c r="O926" s="83">
        <f>Input!C941</f>
        <v>0</v>
      </c>
      <c r="P926" s="83"/>
      <c r="R926" s="11">
        <f t="shared" si="197"/>
        <v>0</v>
      </c>
      <c r="S926" s="15" t="str">
        <f t="shared" si="198"/>
        <v xml:space="preserve"> </v>
      </c>
      <c r="T926" s="15"/>
      <c r="U926" s="12">
        <f t="shared" si="202"/>
        <v>0</v>
      </c>
      <c r="V926" s="12">
        <f t="shared" si="203"/>
        <v>0</v>
      </c>
      <c r="W926" s="12">
        <f t="shared" si="204"/>
        <v>0</v>
      </c>
      <c r="X926" s="12">
        <f t="shared" si="205"/>
        <v>0</v>
      </c>
      <c r="Y926" s="12">
        <f t="shared" si="206"/>
        <v>0</v>
      </c>
      <c r="Z926" s="12">
        <f t="shared" si="207"/>
        <v>0</v>
      </c>
      <c r="AA926" s="12">
        <f t="shared" si="210"/>
        <v>0</v>
      </c>
      <c r="AB926" s="12" t="str">
        <f t="shared" si="199"/>
        <v>00</v>
      </c>
      <c r="AC926" s="85" t="e">
        <f>VLOOKUP(AB926,'AMI Ref (2)'!T:U,2,FALSE)</f>
        <v>#N/A</v>
      </c>
      <c r="AD926" s="86"/>
      <c r="AE926" s="77">
        <f>IF(AND($D926=0,$J926="Oil"),'AMI Ref (2)'!$K$5,IF(AND($D926=0,$J926="Gas"),'AMI Ref (2)'!$L$5,IF(AND($D926=0,$J926="Electric"),'AMI Ref (2)'!$M$5,IF(AND($D926=0,$J926="N/A"),0,0))))</f>
        <v>0</v>
      </c>
      <c r="AF926" s="77">
        <f>IF(AND($D926=1,$J926="Oil"),'AMI Ref (2)'!$K$6,IF(AND($D926=1,$J926="Gas"),'AMI Ref (2)'!$L$6,IF(AND($D926=1,$J926="Electric"),'AMI Ref (2)'!$M$6,IF(AND($D926=1,$J926="N/A"),0,0))))</f>
        <v>0</v>
      </c>
      <c r="AG926" s="77">
        <f>IF(AND($D926=2,$J926="Oil"),'AMI Ref (2)'!$K$7,IF(AND($D926=2,$J926="Gas"),'AMI Ref (2)'!$L$7,IF(AND($D926=2,$J926="Electric"),'AMI Ref (2)'!$M$7,IF(AND($D926=2,$J926="N/A"),0,0))))</f>
        <v>0</v>
      </c>
      <c r="AH926" s="77">
        <f>IF(AND($D926=3,$J926="Oil"),'AMI Ref (2)'!$K$8,IF(AND($D926=3,$J926="Gas"),'AMI Ref (2)'!$L$8,IF(AND($D926=3,$J926="Electric"),'AMI Ref (2)'!$M$8,IF(AND($D926=3,$J926="N/A"),0,0))))</f>
        <v>0</v>
      </c>
      <c r="AI926" s="77">
        <f>IF(AND($D926=4,$J926="Oil"),'AMI Ref (2)'!$K$9,IF(AND($D926=4,$J926="Gas"),'AMI Ref (2)'!$L$9,IF(AND($D926=4,$J926="Electric"),'AMI Ref (2)'!$M$9,IF(AND($D926=4,$J926="N/A"),0,0))))</f>
        <v>0</v>
      </c>
      <c r="AJ926" s="77">
        <f>IF(AND($D926=5,$J926="Oil"),'AMI Ref (2)'!$K$10,IF(AND($D926=5,$J926="Gas"),'AMI Ref (2)'!$L$10,IF(AND($D926=5,$J926="Electric"),'AMI Ref (2)'!$M$10,IF(AND($D926=5,$J926="N/A"),0,0))))</f>
        <v>0</v>
      </c>
      <c r="AK926" s="42"/>
      <c r="AL926" s="77">
        <f>IF(AND($D926=0,$K926="Oil"),'AMI Ref (2)'!$N$5,IF(AND($D926=0,$K926="Gas"),'AMI Ref (2)'!$O$5,IF(AND($D926=0,$K926="Electric"),'AMI Ref (2)'!$P$5,IF(AND($D926=0,$K926="N/A"),0,0))))</f>
        <v>0</v>
      </c>
      <c r="AM926" s="77">
        <f>IF(AND($D926=1,$K926="Oil"),'AMI Ref (2)'!$N$6,IF(AND($D926=1,$K926="Gas"),'AMI Ref (2)'!$O$6,IF(AND($D926=1,$K926="Electric"),'AMI Ref (2)'!$P$6,IF(AND($D926=1,$K926="N/A"),0,0))))</f>
        <v>0</v>
      </c>
      <c r="AN926" s="77">
        <f>IF(AND($D926=2,$K926="Oil"),'AMI Ref (2)'!$N$7,IF(AND($D926=2,$K926="Gas"),'AMI Ref (2)'!$O$7,IF(AND($D926=2,$K926="Electric"),'AMI Ref (2)'!$P$7,IF(AND($D926=2,$K926="N/A"),0,0))))</f>
        <v>0</v>
      </c>
      <c r="AO926" s="77">
        <f>IF(AND($D926=3,$K926="Oil"),'AMI Ref (2)'!$N$8,IF(AND($D926=3,$K926="Gas"),'AMI Ref (2)'!$O$8,IF(AND($D926=3,$K926="Electric"),'AMI Ref (2)'!$P$8,IF(AND($D926=3,$K926="N/A"),0,0))))</f>
        <v>0</v>
      </c>
      <c r="AP926" s="77">
        <f>IF(AND($D926=4,$K926="Oil"),'AMI Ref (2)'!$N$9,IF(AND($D926=4,$K926="Gas"),'AMI Ref (2)'!$O$9,IF(AND($D926=4,$K926="Electric"),'AMI Ref (2)'!$P$9,IF(AND($D926=4,$K926="N/A"),0,0))))</f>
        <v>0</v>
      </c>
      <c r="AQ926" s="77">
        <f>IF(AND($D926=5,$K926="Oil"),'AMI Ref (2)'!$N$10,IF(AND($D926=5,$K926="Gas"),'AMI Ref (2)'!$O$10,IF(AND($D926=5,$K926="Electric"),'AMI Ref (2)'!$P$10,IF(AND($D926=5,$K926="N/A"),0,0))))</f>
        <v>0</v>
      </c>
      <c r="AR926" s="86">
        <f t="shared" si="208"/>
        <v>0</v>
      </c>
      <c r="AS926" s="87" t="e">
        <f t="shared" si="209"/>
        <v>#N/A</v>
      </c>
    </row>
    <row r="927" spans="1:45" x14ac:dyDescent="0.2">
      <c r="A927" s="68">
        <v>925</v>
      </c>
      <c r="B927" s="79">
        <f>Input!E942</f>
        <v>0</v>
      </c>
      <c r="C927" s="79">
        <f>Input!F942</f>
        <v>0</v>
      </c>
      <c r="D927" s="79">
        <f>Input!G942</f>
        <v>0</v>
      </c>
      <c r="E927" s="79">
        <f>Input!H942</f>
        <v>0</v>
      </c>
      <c r="F927" s="80">
        <f>Input!I942</f>
        <v>0</v>
      </c>
      <c r="G927" s="80">
        <f>Input!J942</f>
        <v>0</v>
      </c>
      <c r="H927" s="79">
        <f>Input!K942</f>
        <v>0</v>
      </c>
      <c r="I927" s="79">
        <f>Input!L942</f>
        <v>0</v>
      </c>
      <c r="J927" s="79">
        <f>Input!M942</f>
        <v>0</v>
      </c>
      <c r="K927" s="79">
        <f>Input!N942</f>
        <v>0</v>
      </c>
      <c r="L927" s="79">
        <f>Input!O942</f>
        <v>0</v>
      </c>
      <c r="M927" s="81" t="str">
        <f t="shared" si="200"/>
        <v/>
      </c>
      <c r="N927" s="82">
        <f t="shared" si="201"/>
        <v>0</v>
      </c>
      <c r="O927" s="83">
        <f>Input!C942</f>
        <v>0</v>
      </c>
      <c r="P927" s="83"/>
      <c r="R927" s="11">
        <f t="shared" si="197"/>
        <v>0</v>
      </c>
      <c r="S927" s="15" t="str">
        <f t="shared" si="198"/>
        <v xml:space="preserve"> </v>
      </c>
      <c r="T927" s="15"/>
      <c r="U927" s="12">
        <f t="shared" si="202"/>
        <v>0</v>
      </c>
      <c r="V927" s="12">
        <f t="shared" si="203"/>
        <v>0</v>
      </c>
      <c r="W927" s="12">
        <f t="shared" si="204"/>
        <v>0</v>
      </c>
      <c r="X927" s="12">
        <f t="shared" si="205"/>
        <v>0</v>
      </c>
      <c r="Y927" s="12">
        <f t="shared" si="206"/>
        <v>0</v>
      </c>
      <c r="Z927" s="12">
        <f t="shared" si="207"/>
        <v>0</v>
      </c>
      <c r="AA927" s="12">
        <f t="shared" si="210"/>
        <v>0</v>
      </c>
      <c r="AB927" s="12" t="str">
        <f t="shared" si="199"/>
        <v>00</v>
      </c>
      <c r="AC927" s="85" t="e">
        <f>VLOOKUP(AB927,'AMI Ref (2)'!T:U,2,FALSE)</f>
        <v>#N/A</v>
      </c>
      <c r="AD927" s="86"/>
      <c r="AE927" s="77">
        <f>IF(AND($D927=0,$J927="Oil"),'AMI Ref (2)'!$K$5,IF(AND($D927=0,$J927="Gas"),'AMI Ref (2)'!$L$5,IF(AND($D927=0,$J927="Electric"),'AMI Ref (2)'!$M$5,IF(AND($D927=0,$J927="N/A"),0,0))))</f>
        <v>0</v>
      </c>
      <c r="AF927" s="77">
        <f>IF(AND($D927=1,$J927="Oil"),'AMI Ref (2)'!$K$6,IF(AND($D927=1,$J927="Gas"),'AMI Ref (2)'!$L$6,IF(AND($D927=1,$J927="Electric"),'AMI Ref (2)'!$M$6,IF(AND($D927=1,$J927="N/A"),0,0))))</f>
        <v>0</v>
      </c>
      <c r="AG927" s="77">
        <f>IF(AND($D927=2,$J927="Oil"),'AMI Ref (2)'!$K$7,IF(AND($D927=2,$J927="Gas"),'AMI Ref (2)'!$L$7,IF(AND($D927=2,$J927="Electric"),'AMI Ref (2)'!$M$7,IF(AND($D927=2,$J927="N/A"),0,0))))</f>
        <v>0</v>
      </c>
      <c r="AH927" s="77">
        <f>IF(AND($D927=3,$J927="Oil"),'AMI Ref (2)'!$K$8,IF(AND($D927=3,$J927="Gas"),'AMI Ref (2)'!$L$8,IF(AND($D927=3,$J927="Electric"),'AMI Ref (2)'!$M$8,IF(AND($D927=3,$J927="N/A"),0,0))))</f>
        <v>0</v>
      </c>
      <c r="AI927" s="77">
        <f>IF(AND($D927=4,$J927="Oil"),'AMI Ref (2)'!$K$9,IF(AND($D927=4,$J927="Gas"),'AMI Ref (2)'!$L$9,IF(AND($D927=4,$J927="Electric"),'AMI Ref (2)'!$M$9,IF(AND($D927=4,$J927="N/A"),0,0))))</f>
        <v>0</v>
      </c>
      <c r="AJ927" s="77">
        <f>IF(AND($D927=5,$J927="Oil"),'AMI Ref (2)'!$K$10,IF(AND($D927=5,$J927="Gas"),'AMI Ref (2)'!$L$10,IF(AND($D927=5,$J927="Electric"),'AMI Ref (2)'!$M$10,IF(AND($D927=5,$J927="N/A"),0,0))))</f>
        <v>0</v>
      </c>
      <c r="AK927" s="42"/>
      <c r="AL927" s="77">
        <f>IF(AND($D927=0,$K927="Oil"),'AMI Ref (2)'!$N$5,IF(AND($D927=0,$K927="Gas"),'AMI Ref (2)'!$O$5,IF(AND($D927=0,$K927="Electric"),'AMI Ref (2)'!$P$5,IF(AND($D927=0,$K927="N/A"),0,0))))</f>
        <v>0</v>
      </c>
      <c r="AM927" s="77">
        <f>IF(AND($D927=1,$K927="Oil"),'AMI Ref (2)'!$N$6,IF(AND($D927=1,$K927="Gas"),'AMI Ref (2)'!$O$6,IF(AND($D927=1,$K927="Electric"),'AMI Ref (2)'!$P$6,IF(AND($D927=1,$K927="N/A"),0,0))))</f>
        <v>0</v>
      </c>
      <c r="AN927" s="77">
        <f>IF(AND($D927=2,$K927="Oil"),'AMI Ref (2)'!$N$7,IF(AND($D927=2,$K927="Gas"),'AMI Ref (2)'!$O$7,IF(AND($D927=2,$K927="Electric"),'AMI Ref (2)'!$P$7,IF(AND($D927=2,$K927="N/A"),0,0))))</f>
        <v>0</v>
      </c>
      <c r="AO927" s="77">
        <f>IF(AND($D927=3,$K927="Oil"),'AMI Ref (2)'!$N$8,IF(AND($D927=3,$K927="Gas"),'AMI Ref (2)'!$O$8,IF(AND($D927=3,$K927="Electric"),'AMI Ref (2)'!$P$8,IF(AND($D927=3,$K927="N/A"),0,0))))</f>
        <v>0</v>
      </c>
      <c r="AP927" s="77">
        <f>IF(AND($D927=4,$K927="Oil"),'AMI Ref (2)'!$N$9,IF(AND($D927=4,$K927="Gas"),'AMI Ref (2)'!$O$9,IF(AND($D927=4,$K927="Electric"),'AMI Ref (2)'!$P$9,IF(AND($D927=4,$K927="N/A"),0,0))))</f>
        <v>0</v>
      </c>
      <c r="AQ927" s="77">
        <f>IF(AND($D927=5,$K927="Oil"),'AMI Ref (2)'!$N$10,IF(AND($D927=5,$K927="Gas"),'AMI Ref (2)'!$O$10,IF(AND($D927=5,$K927="Electric"),'AMI Ref (2)'!$P$10,IF(AND($D927=5,$K927="N/A"),0,0))))</f>
        <v>0</v>
      </c>
      <c r="AR927" s="86">
        <f t="shared" si="208"/>
        <v>0</v>
      </c>
      <c r="AS927" s="87" t="e">
        <f t="shared" si="209"/>
        <v>#N/A</v>
      </c>
    </row>
    <row r="928" spans="1:45" x14ac:dyDescent="0.2">
      <c r="A928" s="68">
        <v>926</v>
      </c>
      <c r="B928" s="79">
        <f>Input!E943</f>
        <v>0</v>
      </c>
      <c r="C928" s="79">
        <f>Input!F943</f>
        <v>0</v>
      </c>
      <c r="D928" s="79">
        <f>Input!G943</f>
        <v>0</v>
      </c>
      <c r="E928" s="79">
        <f>Input!H943</f>
        <v>0</v>
      </c>
      <c r="F928" s="80">
        <f>Input!I943</f>
        <v>0</v>
      </c>
      <c r="G928" s="80">
        <f>Input!J943</f>
        <v>0</v>
      </c>
      <c r="H928" s="79">
        <f>Input!K943</f>
        <v>0</v>
      </c>
      <c r="I928" s="79">
        <f>Input!L943</f>
        <v>0</v>
      </c>
      <c r="J928" s="79">
        <f>Input!M943</f>
        <v>0</v>
      </c>
      <c r="K928" s="79">
        <f>Input!N943</f>
        <v>0</v>
      </c>
      <c r="L928" s="79">
        <f>Input!O943</f>
        <v>0</v>
      </c>
      <c r="M928" s="81" t="str">
        <f t="shared" si="200"/>
        <v/>
      </c>
      <c r="N928" s="82">
        <f t="shared" si="201"/>
        <v>0</v>
      </c>
      <c r="O928" s="83">
        <f>Input!C943</f>
        <v>0</v>
      </c>
      <c r="P928" s="83"/>
      <c r="R928" s="11">
        <f t="shared" si="197"/>
        <v>0</v>
      </c>
      <c r="S928" s="15" t="str">
        <f t="shared" si="198"/>
        <v xml:space="preserve"> </v>
      </c>
      <c r="T928" s="15"/>
      <c r="U928" s="12">
        <f t="shared" si="202"/>
        <v>0</v>
      </c>
      <c r="V928" s="12">
        <f t="shared" si="203"/>
        <v>0</v>
      </c>
      <c r="W928" s="12">
        <f t="shared" si="204"/>
        <v>0</v>
      </c>
      <c r="X928" s="12">
        <f t="shared" si="205"/>
        <v>0</v>
      </c>
      <c r="Y928" s="12">
        <f t="shared" si="206"/>
        <v>0</v>
      </c>
      <c r="Z928" s="12">
        <f t="shared" si="207"/>
        <v>0</v>
      </c>
      <c r="AA928" s="12">
        <f t="shared" si="210"/>
        <v>0</v>
      </c>
      <c r="AB928" s="12" t="str">
        <f t="shared" si="199"/>
        <v>00</v>
      </c>
      <c r="AC928" s="85" t="e">
        <f>VLOOKUP(AB928,'AMI Ref (2)'!T:U,2,FALSE)</f>
        <v>#N/A</v>
      </c>
      <c r="AD928" s="86"/>
      <c r="AE928" s="77">
        <f>IF(AND($D928=0,$J928="Oil"),'AMI Ref (2)'!$K$5,IF(AND($D928=0,$J928="Gas"),'AMI Ref (2)'!$L$5,IF(AND($D928=0,$J928="Electric"),'AMI Ref (2)'!$M$5,IF(AND($D928=0,$J928="N/A"),0,0))))</f>
        <v>0</v>
      </c>
      <c r="AF928" s="77">
        <f>IF(AND($D928=1,$J928="Oil"),'AMI Ref (2)'!$K$6,IF(AND($D928=1,$J928="Gas"),'AMI Ref (2)'!$L$6,IF(AND($D928=1,$J928="Electric"),'AMI Ref (2)'!$M$6,IF(AND($D928=1,$J928="N/A"),0,0))))</f>
        <v>0</v>
      </c>
      <c r="AG928" s="77">
        <f>IF(AND($D928=2,$J928="Oil"),'AMI Ref (2)'!$K$7,IF(AND($D928=2,$J928="Gas"),'AMI Ref (2)'!$L$7,IF(AND($D928=2,$J928="Electric"),'AMI Ref (2)'!$M$7,IF(AND($D928=2,$J928="N/A"),0,0))))</f>
        <v>0</v>
      </c>
      <c r="AH928" s="77">
        <f>IF(AND($D928=3,$J928="Oil"),'AMI Ref (2)'!$K$8,IF(AND($D928=3,$J928="Gas"),'AMI Ref (2)'!$L$8,IF(AND($D928=3,$J928="Electric"),'AMI Ref (2)'!$M$8,IF(AND($D928=3,$J928="N/A"),0,0))))</f>
        <v>0</v>
      </c>
      <c r="AI928" s="77">
        <f>IF(AND($D928=4,$J928="Oil"),'AMI Ref (2)'!$K$9,IF(AND($D928=4,$J928="Gas"),'AMI Ref (2)'!$L$9,IF(AND($D928=4,$J928="Electric"),'AMI Ref (2)'!$M$9,IF(AND($D928=4,$J928="N/A"),0,0))))</f>
        <v>0</v>
      </c>
      <c r="AJ928" s="77">
        <f>IF(AND($D928=5,$J928="Oil"),'AMI Ref (2)'!$K$10,IF(AND($D928=5,$J928="Gas"),'AMI Ref (2)'!$L$10,IF(AND($D928=5,$J928="Electric"),'AMI Ref (2)'!$M$10,IF(AND($D928=5,$J928="N/A"),0,0))))</f>
        <v>0</v>
      </c>
      <c r="AK928" s="42"/>
      <c r="AL928" s="77">
        <f>IF(AND($D928=0,$K928="Oil"),'AMI Ref (2)'!$N$5,IF(AND($D928=0,$K928="Gas"),'AMI Ref (2)'!$O$5,IF(AND($D928=0,$K928="Electric"),'AMI Ref (2)'!$P$5,IF(AND($D928=0,$K928="N/A"),0,0))))</f>
        <v>0</v>
      </c>
      <c r="AM928" s="77">
        <f>IF(AND($D928=1,$K928="Oil"),'AMI Ref (2)'!$N$6,IF(AND($D928=1,$K928="Gas"),'AMI Ref (2)'!$O$6,IF(AND($D928=1,$K928="Electric"),'AMI Ref (2)'!$P$6,IF(AND($D928=1,$K928="N/A"),0,0))))</f>
        <v>0</v>
      </c>
      <c r="AN928" s="77">
        <f>IF(AND($D928=2,$K928="Oil"),'AMI Ref (2)'!$N$7,IF(AND($D928=2,$K928="Gas"),'AMI Ref (2)'!$O$7,IF(AND($D928=2,$K928="Electric"),'AMI Ref (2)'!$P$7,IF(AND($D928=2,$K928="N/A"),0,0))))</f>
        <v>0</v>
      </c>
      <c r="AO928" s="77">
        <f>IF(AND($D928=3,$K928="Oil"),'AMI Ref (2)'!$N$8,IF(AND($D928=3,$K928="Gas"),'AMI Ref (2)'!$O$8,IF(AND($D928=3,$K928="Electric"),'AMI Ref (2)'!$P$8,IF(AND($D928=3,$K928="N/A"),0,0))))</f>
        <v>0</v>
      </c>
      <c r="AP928" s="77">
        <f>IF(AND($D928=4,$K928="Oil"),'AMI Ref (2)'!$N$9,IF(AND($D928=4,$K928="Gas"),'AMI Ref (2)'!$O$9,IF(AND($D928=4,$K928="Electric"),'AMI Ref (2)'!$P$9,IF(AND($D928=4,$K928="N/A"),0,0))))</f>
        <v>0</v>
      </c>
      <c r="AQ928" s="77">
        <f>IF(AND($D928=5,$K928="Oil"),'AMI Ref (2)'!$N$10,IF(AND($D928=5,$K928="Gas"),'AMI Ref (2)'!$O$10,IF(AND($D928=5,$K928="Electric"),'AMI Ref (2)'!$P$10,IF(AND($D928=5,$K928="N/A"),0,0))))</f>
        <v>0</v>
      </c>
      <c r="AR928" s="86">
        <f t="shared" si="208"/>
        <v>0</v>
      </c>
      <c r="AS928" s="87" t="e">
        <f t="shared" si="209"/>
        <v>#N/A</v>
      </c>
    </row>
    <row r="929" spans="1:45" x14ac:dyDescent="0.2">
      <c r="A929" s="68">
        <v>927</v>
      </c>
      <c r="B929" s="79">
        <f>Input!E944</f>
        <v>0</v>
      </c>
      <c r="C929" s="79">
        <f>Input!F944</f>
        <v>0</v>
      </c>
      <c r="D929" s="79">
        <f>Input!G944</f>
        <v>0</v>
      </c>
      <c r="E929" s="79">
        <f>Input!H944</f>
        <v>0</v>
      </c>
      <c r="F929" s="80">
        <f>Input!I944</f>
        <v>0</v>
      </c>
      <c r="G929" s="80">
        <f>Input!J944</f>
        <v>0</v>
      </c>
      <c r="H929" s="79">
        <f>Input!K944</f>
        <v>0</v>
      </c>
      <c r="I929" s="79">
        <f>Input!L944</f>
        <v>0</v>
      </c>
      <c r="J929" s="79">
        <f>Input!M944</f>
        <v>0</v>
      </c>
      <c r="K929" s="79">
        <f>Input!N944</f>
        <v>0</v>
      </c>
      <c r="L929" s="79">
        <f>Input!O944</f>
        <v>0</v>
      </c>
      <c r="M929" s="81" t="str">
        <f t="shared" si="200"/>
        <v/>
      </c>
      <c r="N929" s="82">
        <f t="shared" si="201"/>
        <v>0</v>
      </c>
      <c r="O929" s="83">
        <f>Input!C944</f>
        <v>0</v>
      </c>
      <c r="P929" s="83"/>
      <c r="R929" s="11">
        <f t="shared" si="197"/>
        <v>0</v>
      </c>
      <c r="S929" s="15" t="str">
        <f t="shared" si="198"/>
        <v xml:space="preserve"> </v>
      </c>
      <c r="T929" s="15"/>
      <c r="U929" s="12">
        <f t="shared" si="202"/>
        <v>0</v>
      </c>
      <c r="V929" s="12">
        <f t="shared" si="203"/>
        <v>0</v>
      </c>
      <c r="W929" s="12">
        <f t="shared" si="204"/>
        <v>0</v>
      </c>
      <c r="X929" s="12">
        <f t="shared" si="205"/>
        <v>0</v>
      </c>
      <c r="Y929" s="12">
        <f t="shared" si="206"/>
        <v>0</v>
      </c>
      <c r="Z929" s="12">
        <f t="shared" si="207"/>
        <v>0</v>
      </c>
      <c r="AA929" s="12">
        <f t="shared" si="210"/>
        <v>0</v>
      </c>
      <c r="AB929" s="12" t="str">
        <f t="shared" si="199"/>
        <v>00</v>
      </c>
      <c r="AC929" s="85" t="e">
        <f>VLOOKUP(AB929,'AMI Ref (2)'!T:U,2,FALSE)</f>
        <v>#N/A</v>
      </c>
      <c r="AD929" s="86"/>
      <c r="AE929" s="77">
        <f>IF(AND($D929=0,$J929="Oil"),'AMI Ref (2)'!$K$5,IF(AND($D929=0,$J929="Gas"),'AMI Ref (2)'!$L$5,IF(AND($D929=0,$J929="Electric"),'AMI Ref (2)'!$M$5,IF(AND($D929=0,$J929="N/A"),0,0))))</f>
        <v>0</v>
      </c>
      <c r="AF929" s="77">
        <f>IF(AND($D929=1,$J929="Oil"),'AMI Ref (2)'!$K$6,IF(AND($D929=1,$J929="Gas"),'AMI Ref (2)'!$L$6,IF(AND($D929=1,$J929="Electric"),'AMI Ref (2)'!$M$6,IF(AND($D929=1,$J929="N/A"),0,0))))</f>
        <v>0</v>
      </c>
      <c r="AG929" s="77">
        <f>IF(AND($D929=2,$J929="Oil"),'AMI Ref (2)'!$K$7,IF(AND($D929=2,$J929="Gas"),'AMI Ref (2)'!$L$7,IF(AND($D929=2,$J929="Electric"),'AMI Ref (2)'!$M$7,IF(AND($D929=2,$J929="N/A"),0,0))))</f>
        <v>0</v>
      </c>
      <c r="AH929" s="77">
        <f>IF(AND($D929=3,$J929="Oil"),'AMI Ref (2)'!$K$8,IF(AND($D929=3,$J929="Gas"),'AMI Ref (2)'!$L$8,IF(AND($D929=3,$J929="Electric"),'AMI Ref (2)'!$M$8,IF(AND($D929=3,$J929="N/A"),0,0))))</f>
        <v>0</v>
      </c>
      <c r="AI929" s="77">
        <f>IF(AND($D929=4,$J929="Oil"),'AMI Ref (2)'!$K$9,IF(AND($D929=4,$J929="Gas"),'AMI Ref (2)'!$L$9,IF(AND($D929=4,$J929="Electric"),'AMI Ref (2)'!$M$9,IF(AND($D929=4,$J929="N/A"),0,0))))</f>
        <v>0</v>
      </c>
      <c r="AJ929" s="77">
        <f>IF(AND($D929=5,$J929="Oil"),'AMI Ref (2)'!$K$10,IF(AND($D929=5,$J929="Gas"),'AMI Ref (2)'!$L$10,IF(AND($D929=5,$J929="Electric"),'AMI Ref (2)'!$M$10,IF(AND($D929=5,$J929="N/A"),0,0))))</f>
        <v>0</v>
      </c>
      <c r="AK929" s="42"/>
      <c r="AL929" s="77">
        <f>IF(AND($D929=0,$K929="Oil"),'AMI Ref (2)'!$N$5,IF(AND($D929=0,$K929="Gas"),'AMI Ref (2)'!$O$5,IF(AND($D929=0,$K929="Electric"),'AMI Ref (2)'!$P$5,IF(AND($D929=0,$K929="N/A"),0,0))))</f>
        <v>0</v>
      </c>
      <c r="AM929" s="77">
        <f>IF(AND($D929=1,$K929="Oil"),'AMI Ref (2)'!$N$6,IF(AND($D929=1,$K929="Gas"),'AMI Ref (2)'!$O$6,IF(AND($D929=1,$K929="Electric"),'AMI Ref (2)'!$P$6,IF(AND($D929=1,$K929="N/A"),0,0))))</f>
        <v>0</v>
      </c>
      <c r="AN929" s="77">
        <f>IF(AND($D929=2,$K929="Oil"),'AMI Ref (2)'!$N$7,IF(AND($D929=2,$K929="Gas"),'AMI Ref (2)'!$O$7,IF(AND($D929=2,$K929="Electric"),'AMI Ref (2)'!$P$7,IF(AND($D929=2,$K929="N/A"),0,0))))</f>
        <v>0</v>
      </c>
      <c r="AO929" s="77">
        <f>IF(AND($D929=3,$K929="Oil"),'AMI Ref (2)'!$N$8,IF(AND($D929=3,$K929="Gas"),'AMI Ref (2)'!$O$8,IF(AND($D929=3,$K929="Electric"),'AMI Ref (2)'!$P$8,IF(AND($D929=3,$K929="N/A"),0,0))))</f>
        <v>0</v>
      </c>
      <c r="AP929" s="77">
        <f>IF(AND($D929=4,$K929="Oil"),'AMI Ref (2)'!$N$9,IF(AND($D929=4,$K929="Gas"),'AMI Ref (2)'!$O$9,IF(AND($D929=4,$K929="Electric"),'AMI Ref (2)'!$P$9,IF(AND($D929=4,$K929="N/A"),0,0))))</f>
        <v>0</v>
      </c>
      <c r="AQ929" s="77">
        <f>IF(AND($D929=5,$K929="Oil"),'AMI Ref (2)'!$N$10,IF(AND($D929=5,$K929="Gas"),'AMI Ref (2)'!$O$10,IF(AND($D929=5,$K929="Electric"),'AMI Ref (2)'!$P$10,IF(AND($D929=5,$K929="N/A"),0,0))))</f>
        <v>0</v>
      </c>
      <c r="AR929" s="86">
        <f t="shared" si="208"/>
        <v>0</v>
      </c>
      <c r="AS929" s="87" t="e">
        <f t="shared" si="209"/>
        <v>#N/A</v>
      </c>
    </row>
    <row r="930" spans="1:45" x14ac:dyDescent="0.2">
      <c r="A930" s="68">
        <v>928</v>
      </c>
      <c r="B930" s="79">
        <f>Input!E945</f>
        <v>0</v>
      </c>
      <c r="C930" s="79">
        <f>Input!F945</f>
        <v>0</v>
      </c>
      <c r="D930" s="79">
        <f>Input!G945</f>
        <v>0</v>
      </c>
      <c r="E930" s="79">
        <f>Input!H945</f>
        <v>0</v>
      </c>
      <c r="F930" s="80">
        <f>Input!I945</f>
        <v>0</v>
      </c>
      <c r="G930" s="80">
        <f>Input!J945</f>
        <v>0</v>
      </c>
      <c r="H930" s="79">
        <f>Input!K945</f>
        <v>0</v>
      </c>
      <c r="I930" s="79">
        <f>Input!L945</f>
        <v>0</v>
      </c>
      <c r="J930" s="79">
        <f>Input!M945</f>
        <v>0</v>
      </c>
      <c r="K930" s="79">
        <f>Input!N945</f>
        <v>0</v>
      </c>
      <c r="L930" s="79">
        <f>Input!O945</f>
        <v>0</v>
      </c>
      <c r="M930" s="81" t="str">
        <f t="shared" si="200"/>
        <v/>
      </c>
      <c r="N930" s="82">
        <f t="shared" si="201"/>
        <v>0</v>
      </c>
      <c r="O930" s="83">
        <f>Input!C945</f>
        <v>0</v>
      </c>
      <c r="P930" s="83"/>
      <c r="R930" s="11">
        <f t="shared" si="197"/>
        <v>0</v>
      </c>
      <c r="S930" s="15" t="str">
        <f t="shared" si="198"/>
        <v xml:space="preserve"> </v>
      </c>
      <c r="T930" s="15"/>
      <c r="U930" s="12">
        <f t="shared" si="202"/>
        <v>0</v>
      </c>
      <c r="V930" s="12">
        <f t="shared" si="203"/>
        <v>0</v>
      </c>
      <c r="W930" s="12">
        <f t="shared" si="204"/>
        <v>0</v>
      </c>
      <c r="X930" s="12">
        <f t="shared" si="205"/>
        <v>0</v>
      </c>
      <c r="Y930" s="12">
        <f t="shared" si="206"/>
        <v>0</v>
      </c>
      <c r="Z930" s="12">
        <f t="shared" si="207"/>
        <v>0</v>
      </c>
      <c r="AA930" s="12">
        <f t="shared" si="210"/>
        <v>0</v>
      </c>
      <c r="AB930" s="12" t="str">
        <f t="shared" si="199"/>
        <v>00</v>
      </c>
      <c r="AC930" s="85" t="e">
        <f>VLOOKUP(AB930,'AMI Ref (2)'!T:U,2,FALSE)</f>
        <v>#N/A</v>
      </c>
      <c r="AD930" s="86"/>
      <c r="AE930" s="77">
        <f>IF(AND($D930=0,$J930="Oil"),'AMI Ref (2)'!$K$5,IF(AND($D930=0,$J930="Gas"),'AMI Ref (2)'!$L$5,IF(AND($D930=0,$J930="Electric"),'AMI Ref (2)'!$M$5,IF(AND($D930=0,$J930="N/A"),0,0))))</f>
        <v>0</v>
      </c>
      <c r="AF930" s="77">
        <f>IF(AND($D930=1,$J930="Oil"),'AMI Ref (2)'!$K$6,IF(AND($D930=1,$J930="Gas"),'AMI Ref (2)'!$L$6,IF(AND($D930=1,$J930="Electric"),'AMI Ref (2)'!$M$6,IF(AND($D930=1,$J930="N/A"),0,0))))</f>
        <v>0</v>
      </c>
      <c r="AG930" s="77">
        <f>IF(AND($D930=2,$J930="Oil"),'AMI Ref (2)'!$K$7,IF(AND($D930=2,$J930="Gas"),'AMI Ref (2)'!$L$7,IF(AND($D930=2,$J930="Electric"),'AMI Ref (2)'!$M$7,IF(AND($D930=2,$J930="N/A"),0,0))))</f>
        <v>0</v>
      </c>
      <c r="AH930" s="77">
        <f>IF(AND($D930=3,$J930="Oil"),'AMI Ref (2)'!$K$8,IF(AND($D930=3,$J930="Gas"),'AMI Ref (2)'!$L$8,IF(AND($D930=3,$J930="Electric"),'AMI Ref (2)'!$M$8,IF(AND($D930=3,$J930="N/A"),0,0))))</f>
        <v>0</v>
      </c>
      <c r="AI930" s="77">
        <f>IF(AND($D930=4,$J930="Oil"),'AMI Ref (2)'!$K$9,IF(AND($D930=4,$J930="Gas"),'AMI Ref (2)'!$L$9,IF(AND($D930=4,$J930="Electric"),'AMI Ref (2)'!$M$9,IF(AND($D930=4,$J930="N/A"),0,0))))</f>
        <v>0</v>
      </c>
      <c r="AJ930" s="77">
        <f>IF(AND($D930=5,$J930="Oil"),'AMI Ref (2)'!$K$10,IF(AND($D930=5,$J930="Gas"),'AMI Ref (2)'!$L$10,IF(AND($D930=5,$J930="Electric"),'AMI Ref (2)'!$M$10,IF(AND($D930=5,$J930="N/A"),0,0))))</f>
        <v>0</v>
      </c>
      <c r="AK930" s="42"/>
      <c r="AL930" s="77">
        <f>IF(AND($D930=0,$K930="Oil"),'AMI Ref (2)'!$N$5,IF(AND($D930=0,$K930="Gas"),'AMI Ref (2)'!$O$5,IF(AND($D930=0,$K930="Electric"),'AMI Ref (2)'!$P$5,IF(AND($D930=0,$K930="N/A"),0,0))))</f>
        <v>0</v>
      </c>
      <c r="AM930" s="77">
        <f>IF(AND($D930=1,$K930="Oil"),'AMI Ref (2)'!$N$6,IF(AND($D930=1,$K930="Gas"),'AMI Ref (2)'!$O$6,IF(AND($D930=1,$K930="Electric"),'AMI Ref (2)'!$P$6,IF(AND($D930=1,$K930="N/A"),0,0))))</f>
        <v>0</v>
      </c>
      <c r="AN930" s="77">
        <f>IF(AND($D930=2,$K930="Oil"),'AMI Ref (2)'!$N$7,IF(AND($D930=2,$K930="Gas"),'AMI Ref (2)'!$O$7,IF(AND($D930=2,$K930="Electric"),'AMI Ref (2)'!$P$7,IF(AND($D930=2,$K930="N/A"),0,0))))</f>
        <v>0</v>
      </c>
      <c r="AO930" s="77">
        <f>IF(AND($D930=3,$K930="Oil"),'AMI Ref (2)'!$N$8,IF(AND($D930=3,$K930="Gas"),'AMI Ref (2)'!$O$8,IF(AND($D930=3,$K930="Electric"),'AMI Ref (2)'!$P$8,IF(AND($D930=3,$K930="N/A"),0,0))))</f>
        <v>0</v>
      </c>
      <c r="AP930" s="77">
        <f>IF(AND($D930=4,$K930="Oil"),'AMI Ref (2)'!$N$9,IF(AND($D930=4,$K930="Gas"),'AMI Ref (2)'!$O$9,IF(AND($D930=4,$K930="Electric"),'AMI Ref (2)'!$P$9,IF(AND($D930=4,$K930="N/A"),0,0))))</f>
        <v>0</v>
      </c>
      <c r="AQ930" s="77">
        <f>IF(AND($D930=5,$K930="Oil"),'AMI Ref (2)'!$N$10,IF(AND($D930=5,$K930="Gas"),'AMI Ref (2)'!$O$10,IF(AND($D930=5,$K930="Electric"),'AMI Ref (2)'!$P$10,IF(AND($D930=5,$K930="N/A"),0,0))))</f>
        <v>0</v>
      </c>
      <c r="AR930" s="86">
        <f t="shared" si="208"/>
        <v>0</v>
      </c>
      <c r="AS930" s="87" t="e">
        <f t="shared" si="209"/>
        <v>#N/A</v>
      </c>
    </row>
    <row r="931" spans="1:45" x14ac:dyDescent="0.2">
      <c r="A931" s="68">
        <v>929</v>
      </c>
      <c r="B931" s="79">
        <f>Input!E946</f>
        <v>0</v>
      </c>
      <c r="C931" s="79">
        <f>Input!F946</f>
        <v>0</v>
      </c>
      <c r="D931" s="79">
        <f>Input!G946</f>
        <v>0</v>
      </c>
      <c r="E931" s="79">
        <f>Input!H946</f>
        <v>0</v>
      </c>
      <c r="F931" s="80">
        <f>Input!I946</f>
        <v>0</v>
      </c>
      <c r="G931" s="80">
        <f>Input!J946</f>
        <v>0</v>
      </c>
      <c r="H931" s="79">
        <f>Input!K946</f>
        <v>0</v>
      </c>
      <c r="I931" s="79">
        <f>Input!L946</f>
        <v>0</v>
      </c>
      <c r="J931" s="79">
        <f>Input!M946</f>
        <v>0</v>
      </c>
      <c r="K931" s="79">
        <f>Input!N946</f>
        <v>0</v>
      </c>
      <c r="L931" s="79">
        <f>Input!O946</f>
        <v>0</v>
      </c>
      <c r="M931" s="81" t="str">
        <f t="shared" si="200"/>
        <v/>
      </c>
      <c r="N931" s="82">
        <f t="shared" si="201"/>
        <v>0</v>
      </c>
      <c r="O931" s="83">
        <f>Input!C946</f>
        <v>0</v>
      </c>
      <c r="P931" s="83"/>
      <c r="R931" s="11">
        <f t="shared" si="197"/>
        <v>0</v>
      </c>
      <c r="S931" s="15" t="str">
        <f t="shared" si="198"/>
        <v xml:space="preserve"> </v>
      </c>
      <c r="T931" s="15"/>
      <c r="U931" s="12">
        <f t="shared" si="202"/>
        <v>0</v>
      </c>
      <c r="V931" s="12">
        <f t="shared" si="203"/>
        <v>0</v>
      </c>
      <c r="W931" s="12">
        <f t="shared" si="204"/>
        <v>0</v>
      </c>
      <c r="X931" s="12">
        <f t="shared" si="205"/>
        <v>0</v>
      </c>
      <c r="Y931" s="12">
        <f t="shared" si="206"/>
        <v>0</v>
      </c>
      <c r="Z931" s="12">
        <f t="shared" si="207"/>
        <v>0</v>
      </c>
      <c r="AA931" s="12">
        <f t="shared" si="210"/>
        <v>0</v>
      </c>
      <c r="AB931" s="12" t="str">
        <f t="shared" si="199"/>
        <v>00</v>
      </c>
      <c r="AC931" s="85" t="e">
        <f>VLOOKUP(AB931,'AMI Ref (2)'!T:U,2,FALSE)</f>
        <v>#N/A</v>
      </c>
      <c r="AD931" s="86"/>
      <c r="AE931" s="77">
        <f>IF(AND($D931=0,$J931="Oil"),'AMI Ref (2)'!$K$5,IF(AND($D931=0,$J931="Gas"),'AMI Ref (2)'!$L$5,IF(AND($D931=0,$J931="Electric"),'AMI Ref (2)'!$M$5,IF(AND($D931=0,$J931="N/A"),0,0))))</f>
        <v>0</v>
      </c>
      <c r="AF931" s="77">
        <f>IF(AND($D931=1,$J931="Oil"),'AMI Ref (2)'!$K$6,IF(AND($D931=1,$J931="Gas"),'AMI Ref (2)'!$L$6,IF(AND($D931=1,$J931="Electric"),'AMI Ref (2)'!$M$6,IF(AND($D931=1,$J931="N/A"),0,0))))</f>
        <v>0</v>
      </c>
      <c r="AG931" s="77">
        <f>IF(AND($D931=2,$J931="Oil"),'AMI Ref (2)'!$K$7,IF(AND($D931=2,$J931="Gas"),'AMI Ref (2)'!$L$7,IF(AND($D931=2,$J931="Electric"),'AMI Ref (2)'!$M$7,IF(AND($D931=2,$J931="N/A"),0,0))))</f>
        <v>0</v>
      </c>
      <c r="AH931" s="77">
        <f>IF(AND($D931=3,$J931="Oil"),'AMI Ref (2)'!$K$8,IF(AND($D931=3,$J931="Gas"),'AMI Ref (2)'!$L$8,IF(AND($D931=3,$J931="Electric"),'AMI Ref (2)'!$M$8,IF(AND($D931=3,$J931="N/A"),0,0))))</f>
        <v>0</v>
      </c>
      <c r="AI931" s="77">
        <f>IF(AND($D931=4,$J931="Oil"),'AMI Ref (2)'!$K$9,IF(AND($D931=4,$J931="Gas"),'AMI Ref (2)'!$L$9,IF(AND($D931=4,$J931="Electric"),'AMI Ref (2)'!$M$9,IF(AND($D931=4,$J931="N/A"),0,0))))</f>
        <v>0</v>
      </c>
      <c r="AJ931" s="77">
        <f>IF(AND($D931=5,$J931="Oil"),'AMI Ref (2)'!$K$10,IF(AND($D931=5,$J931="Gas"),'AMI Ref (2)'!$L$10,IF(AND($D931=5,$J931="Electric"),'AMI Ref (2)'!$M$10,IF(AND($D931=5,$J931="N/A"),0,0))))</f>
        <v>0</v>
      </c>
      <c r="AK931" s="42"/>
      <c r="AL931" s="77">
        <f>IF(AND($D931=0,$K931="Oil"),'AMI Ref (2)'!$N$5,IF(AND($D931=0,$K931="Gas"),'AMI Ref (2)'!$O$5,IF(AND($D931=0,$K931="Electric"),'AMI Ref (2)'!$P$5,IF(AND($D931=0,$K931="N/A"),0,0))))</f>
        <v>0</v>
      </c>
      <c r="AM931" s="77">
        <f>IF(AND($D931=1,$K931="Oil"),'AMI Ref (2)'!$N$6,IF(AND($D931=1,$K931="Gas"),'AMI Ref (2)'!$O$6,IF(AND($D931=1,$K931="Electric"),'AMI Ref (2)'!$P$6,IF(AND($D931=1,$K931="N/A"),0,0))))</f>
        <v>0</v>
      </c>
      <c r="AN931" s="77">
        <f>IF(AND($D931=2,$K931="Oil"),'AMI Ref (2)'!$N$7,IF(AND($D931=2,$K931="Gas"),'AMI Ref (2)'!$O$7,IF(AND($D931=2,$K931="Electric"),'AMI Ref (2)'!$P$7,IF(AND($D931=2,$K931="N/A"),0,0))))</f>
        <v>0</v>
      </c>
      <c r="AO931" s="77">
        <f>IF(AND($D931=3,$K931="Oil"),'AMI Ref (2)'!$N$8,IF(AND($D931=3,$K931="Gas"),'AMI Ref (2)'!$O$8,IF(AND($D931=3,$K931="Electric"),'AMI Ref (2)'!$P$8,IF(AND($D931=3,$K931="N/A"),0,0))))</f>
        <v>0</v>
      </c>
      <c r="AP931" s="77">
        <f>IF(AND($D931=4,$K931="Oil"),'AMI Ref (2)'!$N$9,IF(AND($D931=4,$K931="Gas"),'AMI Ref (2)'!$O$9,IF(AND($D931=4,$K931="Electric"),'AMI Ref (2)'!$P$9,IF(AND($D931=4,$K931="N/A"),0,0))))</f>
        <v>0</v>
      </c>
      <c r="AQ931" s="77">
        <f>IF(AND($D931=5,$K931="Oil"),'AMI Ref (2)'!$N$10,IF(AND($D931=5,$K931="Gas"),'AMI Ref (2)'!$O$10,IF(AND($D931=5,$K931="Electric"),'AMI Ref (2)'!$P$10,IF(AND($D931=5,$K931="N/A"),0,0))))</f>
        <v>0</v>
      </c>
      <c r="AR931" s="86">
        <f t="shared" si="208"/>
        <v>0</v>
      </c>
      <c r="AS931" s="87" t="e">
        <f t="shared" si="209"/>
        <v>#N/A</v>
      </c>
    </row>
    <row r="932" spans="1:45" x14ac:dyDescent="0.2">
      <c r="A932" s="68">
        <v>930</v>
      </c>
      <c r="B932" s="79">
        <f>Input!E947</f>
        <v>0</v>
      </c>
      <c r="C932" s="79">
        <f>Input!F947</f>
        <v>0</v>
      </c>
      <c r="D932" s="79">
        <f>Input!G947</f>
        <v>0</v>
      </c>
      <c r="E932" s="79">
        <f>Input!H947</f>
        <v>0</v>
      </c>
      <c r="F932" s="80">
        <f>Input!I947</f>
        <v>0</v>
      </c>
      <c r="G932" s="80">
        <f>Input!J947</f>
        <v>0</v>
      </c>
      <c r="H932" s="79">
        <f>Input!K947</f>
        <v>0</v>
      </c>
      <c r="I932" s="79">
        <f>Input!L947</f>
        <v>0</v>
      </c>
      <c r="J932" s="79">
        <f>Input!M947</f>
        <v>0</v>
      </c>
      <c r="K932" s="79">
        <f>Input!N947</f>
        <v>0</v>
      </c>
      <c r="L932" s="79">
        <f>Input!O947</f>
        <v>0</v>
      </c>
      <c r="M932" s="81" t="str">
        <f t="shared" si="200"/>
        <v/>
      </c>
      <c r="N932" s="82">
        <f t="shared" si="201"/>
        <v>0</v>
      </c>
      <c r="O932" s="83">
        <f>Input!C947</f>
        <v>0</v>
      </c>
      <c r="P932" s="83"/>
      <c r="R932" s="11">
        <f t="shared" si="197"/>
        <v>0</v>
      </c>
      <c r="S932" s="15" t="str">
        <f t="shared" si="198"/>
        <v xml:space="preserve"> </v>
      </c>
      <c r="T932" s="15"/>
      <c r="U932" s="12">
        <f t="shared" si="202"/>
        <v>0</v>
      </c>
      <c r="V932" s="12">
        <f t="shared" si="203"/>
        <v>0</v>
      </c>
      <c r="W932" s="12">
        <f t="shared" si="204"/>
        <v>0</v>
      </c>
      <c r="X932" s="12">
        <f t="shared" si="205"/>
        <v>0</v>
      </c>
      <c r="Y932" s="12">
        <f t="shared" si="206"/>
        <v>0</v>
      </c>
      <c r="Z932" s="12">
        <f t="shared" si="207"/>
        <v>0</v>
      </c>
      <c r="AA932" s="12">
        <f t="shared" si="210"/>
        <v>0</v>
      </c>
      <c r="AB932" s="12" t="str">
        <f t="shared" si="199"/>
        <v>00</v>
      </c>
      <c r="AC932" s="85" t="e">
        <f>VLOOKUP(AB932,'AMI Ref (2)'!T:U,2,FALSE)</f>
        <v>#N/A</v>
      </c>
      <c r="AD932" s="86"/>
      <c r="AE932" s="77">
        <f>IF(AND($D932=0,$J932="Oil"),'AMI Ref (2)'!$K$5,IF(AND($D932=0,$J932="Gas"),'AMI Ref (2)'!$L$5,IF(AND($D932=0,$J932="Electric"),'AMI Ref (2)'!$M$5,IF(AND($D932=0,$J932="N/A"),0,0))))</f>
        <v>0</v>
      </c>
      <c r="AF932" s="77">
        <f>IF(AND($D932=1,$J932="Oil"),'AMI Ref (2)'!$K$6,IF(AND($D932=1,$J932="Gas"),'AMI Ref (2)'!$L$6,IF(AND($D932=1,$J932="Electric"),'AMI Ref (2)'!$M$6,IF(AND($D932=1,$J932="N/A"),0,0))))</f>
        <v>0</v>
      </c>
      <c r="AG932" s="77">
        <f>IF(AND($D932=2,$J932="Oil"),'AMI Ref (2)'!$K$7,IF(AND($D932=2,$J932="Gas"),'AMI Ref (2)'!$L$7,IF(AND($D932=2,$J932="Electric"),'AMI Ref (2)'!$M$7,IF(AND($D932=2,$J932="N/A"),0,0))))</f>
        <v>0</v>
      </c>
      <c r="AH932" s="77">
        <f>IF(AND($D932=3,$J932="Oil"),'AMI Ref (2)'!$K$8,IF(AND($D932=3,$J932="Gas"),'AMI Ref (2)'!$L$8,IF(AND($D932=3,$J932="Electric"),'AMI Ref (2)'!$M$8,IF(AND($D932=3,$J932="N/A"),0,0))))</f>
        <v>0</v>
      </c>
      <c r="AI932" s="77">
        <f>IF(AND($D932=4,$J932="Oil"),'AMI Ref (2)'!$K$9,IF(AND($D932=4,$J932="Gas"),'AMI Ref (2)'!$L$9,IF(AND($D932=4,$J932="Electric"),'AMI Ref (2)'!$M$9,IF(AND($D932=4,$J932="N/A"),0,0))))</f>
        <v>0</v>
      </c>
      <c r="AJ932" s="77">
        <f>IF(AND($D932=5,$J932="Oil"),'AMI Ref (2)'!$K$10,IF(AND($D932=5,$J932="Gas"),'AMI Ref (2)'!$L$10,IF(AND($D932=5,$J932="Electric"),'AMI Ref (2)'!$M$10,IF(AND($D932=5,$J932="N/A"),0,0))))</f>
        <v>0</v>
      </c>
      <c r="AK932" s="42"/>
      <c r="AL932" s="77">
        <f>IF(AND($D932=0,$K932="Oil"),'AMI Ref (2)'!$N$5,IF(AND($D932=0,$K932="Gas"),'AMI Ref (2)'!$O$5,IF(AND($D932=0,$K932="Electric"),'AMI Ref (2)'!$P$5,IF(AND($D932=0,$K932="N/A"),0,0))))</f>
        <v>0</v>
      </c>
      <c r="AM932" s="77">
        <f>IF(AND($D932=1,$K932="Oil"),'AMI Ref (2)'!$N$6,IF(AND($D932=1,$K932="Gas"),'AMI Ref (2)'!$O$6,IF(AND($D932=1,$K932="Electric"),'AMI Ref (2)'!$P$6,IF(AND($D932=1,$K932="N/A"),0,0))))</f>
        <v>0</v>
      </c>
      <c r="AN932" s="77">
        <f>IF(AND($D932=2,$K932="Oil"),'AMI Ref (2)'!$N$7,IF(AND($D932=2,$K932="Gas"),'AMI Ref (2)'!$O$7,IF(AND($D932=2,$K932="Electric"),'AMI Ref (2)'!$P$7,IF(AND($D932=2,$K932="N/A"),0,0))))</f>
        <v>0</v>
      </c>
      <c r="AO932" s="77">
        <f>IF(AND($D932=3,$K932="Oil"),'AMI Ref (2)'!$N$8,IF(AND($D932=3,$K932="Gas"),'AMI Ref (2)'!$O$8,IF(AND($D932=3,$K932="Electric"),'AMI Ref (2)'!$P$8,IF(AND($D932=3,$K932="N/A"),0,0))))</f>
        <v>0</v>
      </c>
      <c r="AP932" s="77">
        <f>IF(AND($D932=4,$K932="Oil"),'AMI Ref (2)'!$N$9,IF(AND($D932=4,$K932="Gas"),'AMI Ref (2)'!$O$9,IF(AND($D932=4,$K932="Electric"),'AMI Ref (2)'!$P$9,IF(AND($D932=4,$K932="N/A"),0,0))))</f>
        <v>0</v>
      </c>
      <c r="AQ932" s="77">
        <f>IF(AND($D932=5,$K932="Oil"),'AMI Ref (2)'!$N$10,IF(AND($D932=5,$K932="Gas"),'AMI Ref (2)'!$O$10,IF(AND($D932=5,$K932="Electric"),'AMI Ref (2)'!$P$10,IF(AND($D932=5,$K932="N/A"),0,0))))</f>
        <v>0</v>
      </c>
      <c r="AR932" s="86">
        <f t="shared" si="208"/>
        <v>0</v>
      </c>
      <c r="AS932" s="87" t="e">
        <f t="shared" si="209"/>
        <v>#N/A</v>
      </c>
    </row>
    <row r="933" spans="1:45" x14ac:dyDescent="0.2">
      <c r="A933" s="68">
        <v>931</v>
      </c>
      <c r="B933" s="79">
        <f>Input!E948</f>
        <v>0</v>
      </c>
      <c r="C933" s="79">
        <f>Input!F948</f>
        <v>0</v>
      </c>
      <c r="D933" s="79">
        <f>Input!G948</f>
        <v>0</v>
      </c>
      <c r="E933" s="79">
        <f>Input!H948</f>
        <v>0</v>
      </c>
      <c r="F933" s="80">
        <f>Input!I948</f>
        <v>0</v>
      </c>
      <c r="G933" s="80">
        <f>Input!J948</f>
        <v>0</v>
      </c>
      <c r="H933" s="79">
        <f>Input!K948</f>
        <v>0</v>
      </c>
      <c r="I933" s="79">
        <f>Input!L948</f>
        <v>0</v>
      </c>
      <c r="J933" s="79">
        <f>Input!M948</f>
        <v>0</v>
      </c>
      <c r="K933" s="79">
        <f>Input!N948</f>
        <v>0</v>
      </c>
      <c r="L933" s="79">
        <f>Input!O948</f>
        <v>0</v>
      </c>
      <c r="M933" s="81" t="str">
        <f t="shared" si="200"/>
        <v/>
      </c>
      <c r="N933" s="82">
        <f t="shared" si="201"/>
        <v>0</v>
      </c>
      <c r="O933" s="83">
        <f>Input!C948</f>
        <v>0</v>
      </c>
      <c r="P933" s="83"/>
      <c r="R933" s="11">
        <f t="shared" si="197"/>
        <v>0</v>
      </c>
      <c r="S933" s="15" t="str">
        <f t="shared" si="198"/>
        <v xml:space="preserve"> </v>
      </c>
      <c r="T933" s="15"/>
      <c r="U933" s="12">
        <f t="shared" si="202"/>
        <v>0</v>
      </c>
      <c r="V933" s="12">
        <f t="shared" si="203"/>
        <v>0</v>
      </c>
      <c r="W933" s="12">
        <f t="shared" si="204"/>
        <v>0</v>
      </c>
      <c r="X933" s="12">
        <f t="shared" si="205"/>
        <v>0</v>
      </c>
      <c r="Y933" s="12">
        <f t="shared" si="206"/>
        <v>0</v>
      </c>
      <c r="Z933" s="12">
        <f t="shared" si="207"/>
        <v>0</v>
      </c>
      <c r="AA933" s="12">
        <f t="shared" si="210"/>
        <v>0</v>
      </c>
      <c r="AB933" s="12" t="str">
        <f t="shared" si="199"/>
        <v>00</v>
      </c>
      <c r="AC933" s="85" t="e">
        <f>VLOOKUP(AB933,'AMI Ref (2)'!T:U,2,FALSE)</f>
        <v>#N/A</v>
      </c>
      <c r="AD933" s="86"/>
      <c r="AE933" s="77">
        <f>IF(AND($D933=0,$J933="Oil"),'AMI Ref (2)'!$K$5,IF(AND($D933=0,$J933="Gas"),'AMI Ref (2)'!$L$5,IF(AND($D933=0,$J933="Electric"),'AMI Ref (2)'!$M$5,IF(AND($D933=0,$J933="N/A"),0,0))))</f>
        <v>0</v>
      </c>
      <c r="AF933" s="77">
        <f>IF(AND($D933=1,$J933="Oil"),'AMI Ref (2)'!$K$6,IF(AND($D933=1,$J933="Gas"),'AMI Ref (2)'!$L$6,IF(AND($D933=1,$J933="Electric"),'AMI Ref (2)'!$M$6,IF(AND($D933=1,$J933="N/A"),0,0))))</f>
        <v>0</v>
      </c>
      <c r="AG933" s="77">
        <f>IF(AND($D933=2,$J933="Oil"),'AMI Ref (2)'!$K$7,IF(AND($D933=2,$J933="Gas"),'AMI Ref (2)'!$L$7,IF(AND($D933=2,$J933="Electric"),'AMI Ref (2)'!$M$7,IF(AND($D933=2,$J933="N/A"),0,0))))</f>
        <v>0</v>
      </c>
      <c r="AH933" s="77">
        <f>IF(AND($D933=3,$J933="Oil"),'AMI Ref (2)'!$K$8,IF(AND($D933=3,$J933="Gas"),'AMI Ref (2)'!$L$8,IF(AND($D933=3,$J933="Electric"),'AMI Ref (2)'!$M$8,IF(AND($D933=3,$J933="N/A"),0,0))))</f>
        <v>0</v>
      </c>
      <c r="AI933" s="77">
        <f>IF(AND($D933=4,$J933="Oil"),'AMI Ref (2)'!$K$9,IF(AND($D933=4,$J933="Gas"),'AMI Ref (2)'!$L$9,IF(AND($D933=4,$J933="Electric"),'AMI Ref (2)'!$M$9,IF(AND($D933=4,$J933="N/A"),0,0))))</f>
        <v>0</v>
      </c>
      <c r="AJ933" s="77">
        <f>IF(AND($D933=5,$J933="Oil"),'AMI Ref (2)'!$K$10,IF(AND($D933=5,$J933="Gas"),'AMI Ref (2)'!$L$10,IF(AND($D933=5,$J933="Electric"),'AMI Ref (2)'!$M$10,IF(AND($D933=5,$J933="N/A"),0,0))))</f>
        <v>0</v>
      </c>
      <c r="AK933" s="42"/>
      <c r="AL933" s="77">
        <f>IF(AND($D933=0,$K933="Oil"),'AMI Ref (2)'!$N$5,IF(AND($D933=0,$K933="Gas"),'AMI Ref (2)'!$O$5,IF(AND($D933=0,$K933="Electric"),'AMI Ref (2)'!$P$5,IF(AND($D933=0,$K933="N/A"),0,0))))</f>
        <v>0</v>
      </c>
      <c r="AM933" s="77">
        <f>IF(AND($D933=1,$K933="Oil"),'AMI Ref (2)'!$N$6,IF(AND($D933=1,$K933="Gas"),'AMI Ref (2)'!$O$6,IF(AND($D933=1,$K933="Electric"),'AMI Ref (2)'!$P$6,IF(AND($D933=1,$K933="N/A"),0,0))))</f>
        <v>0</v>
      </c>
      <c r="AN933" s="77">
        <f>IF(AND($D933=2,$K933="Oil"),'AMI Ref (2)'!$N$7,IF(AND($D933=2,$K933="Gas"),'AMI Ref (2)'!$O$7,IF(AND($D933=2,$K933="Electric"),'AMI Ref (2)'!$P$7,IF(AND($D933=2,$K933="N/A"),0,0))))</f>
        <v>0</v>
      </c>
      <c r="AO933" s="77">
        <f>IF(AND($D933=3,$K933="Oil"),'AMI Ref (2)'!$N$8,IF(AND($D933=3,$K933="Gas"),'AMI Ref (2)'!$O$8,IF(AND($D933=3,$K933="Electric"),'AMI Ref (2)'!$P$8,IF(AND($D933=3,$K933="N/A"),0,0))))</f>
        <v>0</v>
      </c>
      <c r="AP933" s="77">
        <f>IF(AND($D933=4,$K933="Oil"),'AMI Ref (2)'!$N$9,IF(AND($D933=4,$K933="Gas"),'AMI Ref (2)'!$O$9,IF(AND($D933=4,$K933="Electric"),'AMI Ref (2)'!$P$9,IF(AND($D933=4,$K933="N/A"),0,0))))</f>
        <v>0</v>
      </c>
      <c r="AQ933" s="77">
        <f>IF(AND($D933=5,$K933="Oil"),'AMI Ref (2)'!$N$10,IF(AND($D933=5,$K933="Gas"),'AMI Ref (2)'!$O$10,IF(AND($D933=5,$K933="Electric"),'AMI Ref (2)'!$P$10,IF(AND($D933=5,$K933="N/A"),0,0))))</f>
        <v>0</v>
      </c>
      <c r="AR933" s="86">
        <f t="shared" si="208"/>
        <v>0</v>
      </c>
      <c r="AS933" s="87" t="e">
        <f t="shared" si="209"/>
        <v>#N/A</v>
      </c>
    </row>
    <row r="934" spans="1:45" x14ac:dyDescent="0.2">
      <c r="A934" s="68">
        <v>932</v>
      </c>
      <c r="B934" s="79">
        <f>Input!E949</f>
        <v>0</v>
      </c>
      <c r="C934" s="79">
        <f>Input!F949</f>
        <v>0</v>
      </c>
      <c r="D934" s="79">
        <f>Input!G949</f>
        <v>0</v>
      </c>
      <c r="E934" s="79">
        <f>Input!H949</f>
        <v>0</v>
      </c>
      <c r="F934" s="80">
        <f>Input!I949</f>
        <v>0</v>
      </c>
      <c r="G934" s="80">
        <f>Input!J949</f>
        <v>0</v>
      </c>
      <c r="H934" s="79">
        <f>Input!K949</f>
        <v>0</v>
      </c>
      <c r="I934" s="79">
        <f>Input!L949</f>
        <v>0</v>
      </c>
      <c r="J934" s="79">
        <f>Input!M949</f>
        <v>0</v>
      </c>
      <c r="K934" s="79">
        <f>Input!N949</f>
        <v>0</v>
      </c>
      <c r="L934" s="79">
        <f>Input!O949</f>
        <v>0</v>
      </c>
      <c r="M934" s="81" t="str">
        <f t="shared" si="200"/>
        <v/>
      </c>
      <c r="N934" s="82">
        <f t="shared" si="201"/>
        <v>0</v>
      </c>
      <c r="O934" s="83">
        <f>Input!C949</f>
        <v>0</v>
      </c>
      <c r="P934" s="83"/>
      <c r="R934" s="11">
        <f t="shared" si="197"/>
        <v>0</v>
      </c>
      <c r="S934" s="15" t="str">
        <f t="shared" si="198"/>
        <v xml:space="preserve"> </v>
      </c>
      <c r="T934" s="15"/>
      <c r="U934" s="12">
        <f t="shared" si="202"/>
        <v>0</v>
      </c>
      <c r="V934" s="12">
        <f t="shared" si="203"/>
        <v>0</v>
      </c>
      <c r="W934" s="12">
        <f t="shared" si="204"/>
        <v>0</v>
      </c>
      <c r="X934" s="12">
        <f t="shared" si="205"/>
        <v>0</v>
      </c>
      <c r="Y934" s="12">
        <f t="shared" si="206"/>
        <v>0</v>
      </c>
      <c r="Z934" s="12">
        <f t="shared" si="207"/>
        <v>0</v>
      </c>
      <c r="AA934" s="12">
        <f t="shared" si="210"/>
        <v>0</v>
      </c>
      <c r="AB934" s="12" t="str">
        <f t="shared" si="199"/>
        <v>00</v>
      </c>
      <c r="AC934" s="85" t="e">
        <f>VLOOKUP(AB934,'AMI Ref (2)'!T:U,2,FALSE)</f>
        <v>#N/A</v>
      </c>
      <c r="AD934" s="86"/>
      <c r="AE934" s="77">
        <f>IF(AND($D934=0,$J934="Oil"),'AMI Ref (2)'!$K$5,IF(AND($D934=0,$J934="Gas"),'AMI Ref (2)'!$L$5,IF(AND($D934=0,$J934="Electric"),'AMI Ref (2)'!$M$5,IF(AND($D934=0,$J934="N/A"),0,0))))</f>
        <v>0</v>
      </c>
      <c r="AF934" s="77">
        <f>IF(AND($D934=1,$J934="Oil"),'AMI Ref (2)'!$K$6,IF(AND($D934=1,$J934="Gas"),'AMI Ref (2)'!$L$6,IF(AND($D934=1,$J934="Electric"),'AMI Ref (2)'!$M$6,IF(AND($D934=1,$J934="N/A"),0,0))))</f>
        <v>0</v>
      </c>
      <c r="AG934" s="77">
        <f>IF(AND($D934=2,$J934="Oil"),'AMI Ref (2)'!$K$7,IF(AND($D934=2,$J934="Gas"),'AMI Ref (2)'!$L$7,IF(AND($D934=2,$J934="Electric"),'AMI Ref (2)'!$M$7,IF(AND($D934=2,$J934="N/A"),0,0))))</f>
        <v>0</v>
      </c>
      <c r="AH934" s="77">
        <f>IF(AND($D934=3,$J934="Oil"),'AMI Ref (2)'!$K$8,IF(AND($D934=3,$J934="Gas"),'AMI Ref (2)'!$L$8,IF(AND($D934=3,$J934="Electric"),'AMI Ref (2)'!$M$8,IF(AND($D934=3,$J934="N/A"),0,0))))</f>
        <v>0</v>
      </c>
      <c r="AI934" s="77">
        <f>IF(AND($D934=4,$J934="Oil"),'AMI Ref (2)'!$K$9,IF(AND($D934=4,$J934="Gas"),'AMI Ref (2)'!$L$9,IF(AND($D934=4,$J934="Electric"),'AMI Ref (2)'!$M$9,IF(AND($D934=4,$J934="N/A"),0,0))))</f>
        <v>0</v>
      </c>
      <c r="AJ934" s="77">
        <f>IF(AND($D934=5,$J934="Oil"),'AMI Ref (2)'!$K$10,IF(AND($D934=5,$J934="Gas"),'AMI Ref (2)'!$L$10,IF(AND($D934=5,$J934="Electric"),'AMI Ref (2)'!$M$10,IF(AND($D934=5,$J934="N/A"),0,0))))</f>
        <v>0</v>
      </c>
      <c r="AK934" s="42"/>
      <c r="AL934" s="77">
        <f>IF(AND($D934=0,$K934="Oil"),'AMI Ref (2)'!$N$5,IF(AND($D934=0,$K934="Gas"),'AMI Ref (2)'!$O$5,IF(AND($D934=0,$K934="Electric"),'AMI Ref (2)'!$P$5,IF(AND($D934=0,$K934="N/A"),0,0))))</f>
        <v>0</v>
      </c>
      <c r="AM934" s="77">
        <f>IF(AND($D934=1,$K934="Oil"),'AMI Ref (2)'!$N$6,IF(AND($D934=1,$K934="Gas"),'AMI Ref (2)'!$O$6,IF(AND($D934=1,$K934="Electric"),'AMI Ref (2)'!$P$6,IF(AND($D934=1,$K934="N/A"),0,0))))</f>
        <v>0</v>
      </c>
      <c r="AN934" s="77">
        <f>IF(AND($D934=2,$K934="Oil"),'AMI Ref (2)'!$N$7,IF(AND($D934=2,$K934="Gas"),'AMI Ref (2)'!$O$7,IF(AND($D934=2,$K934="Electric"),'AMI Ref (2)'!$P$7,IF(AND($D934=2,$K934="N/A"),0,0))))</f>
        <v>0</v>
      </c>
      <c r="AO934" s="77">
        <f>IF(AND($D934=3,$K934="Oil"),'AMI Ref (2)'!$N$8,IF(AND($D934=3,$K934="Gas"),'AMI Ref (2)'!$O$8,IF(AND($D934=3,$K934="Electric"),'AMI Ref (2)'!$P$8,IF(AND($D934=3,$K934="N/A"),0,0))))</f>
        <v>0</v>
      </c>
      <c r="AP934" s="77">
        <f>IF(AND($D934=4,$K934="Oil"),'AMI Ref (2)'!$N$9,IF(AND($D934=4,$K934="Gas"),'AMI Ref (2)'!$O$9,IF(AND($D934=4,$K934="Electric"),'AMI Ref (2)'!$P$9,IF(AND($D934=4,$K934="N/A"),0,0))))</f>
        <v>0</v>
      </c>
      <c r="AQ934" s="77">
        <f>IF(AND($D934=5,$K934="Oil"),'AMI Ref (2)'!$N$10,IF(AND($D934=5,$K934="Gas"),'AMI Ref (2)'!$O$10,IF(AND($D934=5,$K934="Electric"),'AMI Ref (2)'!$P$10,IF(AND($D934=5,$K934="N/A"),0,0))))</f>
        <v>0</v>
      </c>
      <c r="AR934" s="86">
        <f t="shared" si="208"/>
        <v>0</v>
      </c>
      <c r="AS934" s="87" t="e">
        <f t="shared" si="209"/>
        <v>#N/A</v>
      </c>
    </row>
    <row r="935" spans="1:45" x14ac:dyDescent="0.2">
      <c r="A935" s="68">
        <v>933</v>
      </c>
      <c r="B935" s="79">
        <f>Input!E950</f>
        <v>0</v>
      </c>
      <c r="C935" s="79">
        <f>Input!F950</f>
        <v>0</v>
      </c>
      <c r="D935" s="79">
        <f>Input!G950</f>
        <v>0</v>
      </c>
      <c r="E935" s="79">
        <f>Input!H950</f>
        <v>0</v>
      </c>
      <c r="F935" s="80">
        <f>Input!I950</f>
        <v>0</v>
      </c>
      <c r="G935" s="80">
        <f>Input!J950</f>
        <v>0</v>
      </c>
      <c r="H935" s="79">
        <f>Input!K950</f>
        <v>0</v>
      </c>
      <c r="I935" s="79">
        <f>Input!L950</f>
        <v>0</v>
      </c>
      <c r="J935" s="79">
        <f>Input!M950</f>
        <v>0</v>
      </c>
      <c r="K935" s="79">
        <f>Input!N950</f>
        <v>0</v>
      </c>
      <c r="L935" s="79">
        <f>Input!O950</f>
        <v>0</v>
      </c>
      <c r="M935" s="81" t="str">
        <f t="shared" si="200"/>
        <v/>
      </c>
      <c r="N935" s="82">
        <f t="shared" si="201"/>
        <v>0</v>
      </c>
      <c r="O935" s="83">
        <f>Input!C950</f>
        <v>0</v>
      </c>
      <c r="P935" s="83"/>
      <c r="R935" s="11">
        <f t="shared" si="197"/>
        <v>0</v>
      </c>
      <c r="S935" s="15" t="str">
        <f t="shared" si="198"/>
        <v xml:space="preserve"> </v>
      </c>
      <c r="T935" s="15"/>
      <c r="U935" s="12">
        <f t="shared" si="202"/>
        <v>0</v>
      </c>
      <c r="V935" s="12">
        <f t="shared" si="203"/>
        <v>0</v>
      </c>
      <c r="W935" s="12">
        <f t="shared" si="204"/>
        <v>0</v>
      </c>
      <c r="X935" s="12">
        <f t="shared" si="205"/>
        <v>0</v>
      </c>
      <c r="Y935" s="12">
        <f t="shared" si="206"/>
        <v>0</v>
      </c>
      <c r="Z935" s="12">
        <f t="shared" si="207"/>
        <v>0</v>
      </c>
      <c r="AA935" s="12">
        <f t="shared" si="210"/>
        <v>0</v>
      </c>
      <c r="AB935" s="12" t="str">
        <f t="shared" si="199"/>
        <v>00</v>
      </c>
      <c r="AC935" s="85" t="e">
        <f>VLOOKUP(AB935,'AMI Ref (2)'!T:U,2,FALSE)</f>
        <v>#N/A</v>
      </c>
      <c r="AD935" s="86"/>
      <c r="AE935" s="77">
        <f>IF(AND($D935=0,$J935="Oil"),'AMI Ref (2)'!$K$5,IF(AND($D935=0,$J935="Gas"),'AMI Ref (2)'!$L$5,IF(AND($D935=0,$J935="Electric"),'AMI Ref (2)'!$M$5,IF(AND($D935=0,$J935="N/A"),0,0))))</f>
        <v>0</v>
      </c>
      <c r="AF935" s="77">
        <f>IF(AND($D935=1,$J935="Oil"),'AMI Ref (2)'!$K$6,IF(AND($D935=1,$J935="Gas"),'AMI Ref (2)'!$L$6,IF(AND($D935=1,$J935="Electric"),'AMI Ref (2)'!$M$6,IF(AND($D935=1,$J935="N/A"),0,0))))</f>
        <v>0</v>
      </c>
      <c r="AG935" s="77">
        <f>IF(AND($D935=2,$J935="Oil"),'AMI Ref (2)'!$K$7,IF(AND($D935=2,$J935="Gas"),'AMI Ref (2)'!$L$7,IF(AND($D935=2,$J935="Electric"),'AMI Ref (2)'!$M$7,IF(AND($D935=2,$J935="N/A"),0,0))))</f>
        <v>0</v>
      </c>
      <c r="AH935" s="77">
        <f>IF(AND($D935=3,$J935="Oil"),'AMI Ref (2)'!$K$8,IF(AND($D935=3,$J935="Gas"),'AMI Ref (2)'!$L$8,IF(AND($D935=3,$J935="Electric"),'AMI Ref (2)'!$M$8,IF(AND($D935=3,$J935="N/A"),0,0))))</f>
        <v>0</v>
      </c>
      <c r="AI935" s="77">
        <f>IF(AND($D935=4,$J935="Oil"),'AMI Ref (2)'!$K$9,IF(AND($D935=4,$J935="Gas"),'AMI Ref (2)'!$L$9,IF(AND($D935=4,$J935="Electric"),'AMI Ref (2)'!$M$9,IF(AND($D935=4,$J935="N/A"),0,0))))</f>
        <v>0</v>
      </c>
      <c r="AJ935" s="77">
        <f>IF(AND($D935=5,$J935="Oil"),'AMI Ref (2)'!$K$10,IF(AND($D935=5,$J935="Gas"),'AMI Ref (2)'!$L$10,IF(AND($D935=5,$J935="Electric"),'AMI Ref (2)'!$M$10,IF(AND($D935=5,$J935="N/A"),0,0))))</f>
        <v>0</v>
      </c>
      <c r="AK935" s="42"/>
      <c r="AL935" s="77">
        <f>IF(AND($D935=0,$K935="Oil"),'AMI Ref (2)'!$N$5,IF(AND($D935=0,$K935="Gas"),'AMI Ref (2)'!$O$5,IF(AND($D935=0,$K935="Electric"),'AMI Ref (2)'!$P$5,IF(AND($D935=0,$K935="N/A"),0,0))))</f>
        <v>0</v>
      </c>
      <c r="AM935" s="77">
        <f>IF(AND($D935=1,$K935="Oil"),'AMI Ref (2)'!$N$6,IF(AND($D935=1,$K935="Gas"),'AMI Ref (2)'!$O$6,IF(AND($D935=1,$K935="Electric"),'AMI Ref (2)'!$P$6,IF(AND($D935=1,$K935="N/A"),0,0))))</f>
        <v>0</v>
      </c>
      <c r="AN935" s="77">
        <f>IF(AND($D935=2,$K935="Oil"),'AMI Ref (2)'!$N$7,IF(AND($D935=2,$K935="Gas"),'AMI Ref (2)'!$O$7,IF(AND($D935=2,$K935="Electric"),'AMI Ref (2)'!$P$7,IF(AND($D935=2,$K935="N/A"),0,0))))</f>
        <v>0</v>
      </c>
      <c r="AO935" s="77">
        <f>IF(AND($D935=3,$K935="Oil"),'AMI Ref (2)'!$N$8,IF(AND($D935=3,$K935="Gas"),'AMI Ref (2)'!$O$8,IF(AND($D935=3,$K935="Electric"),'AMI Ref (2)'!$P$8,IF(AND($D935=3,$K935="N/A"),0,0))))</f>
        <v>0</v>
      </c>
      <c r="AP935" s="77">
        <f>IF(AND($D935=4,$K935="Oil"),'AMI Ref (2)'!$N$9,IF(AND($D935=4,$K935="Gas"),'AMI Ref (2)'!$O$9,IF(AND($D935=4,$K935="Electric"),'AMI Ref (2)'!$P$9,IF(AND($D935=4,$K935="N/A"),0,0))))</f>
        <v>0</v>
      </c>
      <c r="AQ935" s="77">
        <f>IF(AND($D935=5,$K935="Oil"),'AMI Ref (2)'!$N$10,IF(AND($D935=5,$K935="Gas"),'AMI Ref (2)'!$O$10,IF(AND($D935=5,$K935="Electric"),'AMI Ref (2)'!$P$10,IF(AND($D935=5,$K935="N/A"),0,0))))</f>
        <v>0</v>
      </c>
      <c r="AR935" s="86">
        <f t="shared" si="208"/>
        <v>0</v>
      </c>
      <c r="AS935" s="87" t="e">
        <f t="shared" si="209"/>
        <v>#N/A</v>
      </c>
    </row>
    <row r="936" spans="1:45" x14ac:dyDescent="0.2">
      <c r="A936" s="68">
        <v>934</v>
      </c>
      <c r="B936" s="79">
        <f>Input!E951</f>
        <v>0</v>
      </c>
      <c r="C936" s="79">
        <f>Input!F951</f>
        <v>0</v>
      </c>
      <c r="D936" s="79">
        <f>Input!G951</f>
        <v>0</v>
      </c>
      <c r="E936" s="79">
        <f>Input!H951</f>
        <v>0</v>
      </c>
      <c r="F936" s="80">
        <f>Input!I951</f>
        <v>0</v>
      </c>
      <c r="G936" s="80">
        <f>Input!J951</f>
        <v>0</v>
      </c>
      <c r="H936" s="79">
        <f>Input!K951</f>
        <v>0</v>
      </c>
      <c r="I936" s="79">
        <f>Input!L951</f>
        <v>0</v>
      </c>
      <c r="J936" s="79">
        <f>Input!M951</f>
        <v>0</v>
      </c>
      <c r="K936" s="79">
        <f>Input!N951</f>
        <v>0</v>
      </c>
      <c r="L936" s="79">
        <f>Input!O951</f>
        <v>0</v>
      </c>
      <c r="M936" s="81" t="str">
        <f t="shared" si="200"/>
        <v/>
      </c>
      <c r="N936" s="82">
        <f t="shared" si="201"/>
        <v>0</v>
      </c>
      <c r="O936" s="83">
        <f>Input!C951</f>
        <v>0</v>
      </c>
      <c r="P936" s="83"/>
      <c r="R936" s="11">
        <f t="shared" si="197"/>
        <v>0</v>
      </c>
      <c r="S936" s="15" t="str">
        <f t="shared" si="198"/>
        <v xml:space="preserve"> </v>
      </c>
      <c r="T936" s="15"/>
      <c r="U936" s="12">
        <f t="shared" si="202"/>
        <v>0</v>
      </c>
      <c r="V936" s="12">
        <f t="shared" si="203"/>
        <v>0</v>
      </c>
      <c r="W936" s="12">
        <f t="shared" si="204"/>
        <v>0</v>
      </c>
      <c r="X936" s="12">
        <f t="shared" si="205"/>
        <v>0</v>
      </c>
      <c r="Y936" s="12">
        <f t="shared" si="206"/>
        <v>0</v>
      </c>
      <c r="Z936" s="12">
        <f t="shared" si="207"/>
        <v>0</v>
      </c>
      <c r="AA936" s="12">
        <f t="shared" si="210"/>
        <v>0</v>
      </c>
      <c r="AB936" s="12" t="str">
        <f t="shared" si="199"/>
        <v>00</v>
      </c>
      <c r="AC936" s="85" t="e">
        <f>VLOOKUP(AB936,'AMI Ref (2)'!T:U,2,FALSE)</f>
        <v>#N/A</v>
      </c>
      <c r="AD936" s="86"/>
      <c r="AE936" s="77">
        <f>IF(AND($D936=0,$J936="Oil"),'AMI Ref (2)'!$K$5,IF(AND($D936=0,$J936="Gas"),'AMI Ref (2)'!$L$5,IF(AND($D936=0,$J936="Electric"),'AMI Ref (2)'!$M$5,IF(AND($D936=0,$J936="N/A"),0,0))))</f>
        <v>0</v>
      </c>
      <c r="AF936" s="77">
        <f>IF(AND($D936=1,$J936="Oil"),'AMI Ref (2)'!$K$6,IF(AND($D936=1,$J936="Gas"),'AMI Ref (2)'!$L$6,IF(AND($D936=1,$J936="Electric"),'AMI Ref (2)'!$M$6,IF(AND($D936=1,$J936="N/A"),0,0))))</f>
        <v>0</v>
      </c>
      <c r="AG936" s="77">
        <f>IF(AND($D936=2,$J936="Oil"),'AMI Ref (2)'!$K$7,IF(AND($D936=2,$J936="Gas"),'AMI Ref (2)'!$L$7,IF(AND($D936=2,$J936="Electric"),'AMI Ref (2)'!$M$7,IF(AND($D936=2,$J936="N/A"),0,0))))</f>
        <v>0</v>
      </c>
      <c r="AH936" s="77">
        <f>IF(AND($D936=3,$J936="Oil"),'AMI Ref (2)'!$K$8,IF(AND($D936=3,$J936="Gas"),'AMI Ref (2)'!$L$8,IF(AND($D936=3,$J936="Electric"),'AMI Ref (2)'!$M$8,IF(AND($D936=3,$J936="N/A"),0,0))))</f>
        <v>0</v>
      </c>
      <c r="AI936" s="77">
        <f>IF(AND($D936=4,$J936="Oil"),'AMI Ref (2)'!$K$9,IF(AND($D936=4,$J936="Gas"),'AMI Ref (2)'!$L$9,IF(AND($D936=4,$J936="Electric"),'AMI Ref (2)'!$M$9,IF(AND($D936=4,$J936="N/A"),0,0))))</f>
        <v>0</v>
      </c>
      <c r="AJ936" s="77">
        <f>IF(AND($D936=5,$J936="Oil"),'AMI Ref (2)'!$K$10,IF(AND($D936=5,$J936="Gas"),'AMI Ref (2)'!$L$10,IF(AND($D936=5,$J936="Electric"),'AMI Ref (2)'!$M$10,IF(AND($D936=5,$J936="N/A"),0,0))))</f>
        <v>0</v>
      </c>
      <c r="AK936" s="42"/>
      <c r="AL936" s="77">
        <f>IF(AND($D936=0,$K936="Oil"),'AMI Ref (2)'!$N$5,IF(AND($D936=0,$K936="Gas"),'AMI Ref (2)'!$O$5,IF(AND($D936=0,$K936="Electric"),'AMI Ref (2)'!$P$5,IF(AND($D936=0,$K936="N/A"),0,0))))</f>
        <v>0</v>
      </c>
      <c r="AM936" s="77">
        <f>IF(AND($D936=1,$K936="Oil"),'AMI Ref (2)'!$N$6,IF(AND($D936=1,$K936="Gas"),'AMI Ref (2)'!$O$6,IF(AND($D936=1,$K936="Electric"),'AMI Ref (2)'!$P$6,IF(AND($D936=1,$K936="N/A"),0,0))))</f>
        <v>0</v>
      </c>
      <c r="AN936" s="77">
        <f>IF(AND($D936=2,$K936="Oil"),'AMI Ref (2)'!$N$7,IF(AND($D936=2,$K936="Gas"),'AMI Ref (2)'!$O$7,IF(AND($D936=2,$K936="Electric"),'AMI Ref (2)'!$P$7,IF(AND($D936=2,$K936="N/A"),0,0))))</f>
        <v>0</v>
      </c>
      <c r="AO936" s="77">
        <f>IF(AND($D936=3,$K936="Oil"),'AMI Ref (2)'!$N$8,IF(AND($D936=3,$K936="Gas"),'AMI Ref (2)'!$O$8,IF(AND($D936=3,$K936="Electric"),'AMI Ref (2)'!$P$8,IF(AND($D936=3,$K936="N/A"),0,0))))</f>
        <v>0</v>
      </c>
      <c r="AP936" s="77">
        <f>IF(AND($D936=4,$K936="Oil"),'AMI Ref (2)'!$N$9,IF(AND($D936=4,$K936="Gas"),'AMI Ref (2)'!$O$9,IF(AND($D936=4,$K936="Electric"),'AMI Ref (2)'!$P$9,IF(AND($D936=4,$K936="N/A"),0,0))))</f>
        <v>0</v>
      </c>
      <c r="AQ936" s="77">
        <f>IF(AND($D936=5,$K936="Oil"),'AMI Ref (2)'!$N$10,IF(AND($D936=5,$K936="Gas"),'AMI Ref (2)'!$O$10,IF(AND($D936=5,$K936="Electric"),'AMI Ref (2)'!$P$10,IF(AND($D936=5,$K936="N/A"),0,0))))</f>
        <v>0</v>
      </c>
      <c r="AR936" s="86">
        <f t="shared" si="208"/>
        <v>0</v>
      </c>
      <c r="AS936" s="87" t="e">
        <f t="shared" si="209"/>
        <v>#N/A</v>
      </c>
    </row>
    <row r="937" spans="1:45" x14ac:dyDescent="0.2">
      <c r="A937" s="68">
        <v>935</v>
      </c>
      <c r="B937" s="79">
        <f>Input!E952</f>
        <v>0</v>
      </c>
      <c r="C937" s="79">
        <f>Input!F952</f>
        <v>0</v>
      </c>
      <c r="D937" s="79">
        <f>Input!G952</f>
        <v>0</v>
      </c>
      <c r="E937" s="79">
        <f>Input!H952</f>
        <v>0</v>
      </c>
      <c r="F937" s="80">
        <f>Input!I952</f>
        <v>0</v>
      </c>
      <c r="G937" s="80">
        <f>Input!J952</f>
        <v>0</v>
      </c>
      <c r="H937" s="79">
        <f>Input!K952</f>
        <v>0</v>
      </c>
      <c r="I937" s="79">
        <f>Input!L952</f>
        <v>0</v>
      </c>
      <c r="J937" s="79">
        <f>Input!M952</f>
        <v>0</v>
      </c>
      <c r="K937" s="79">
        <f>Input!N952</f>
        <v>0</v>
      </c>
      <c r="L937" s="79">
        <f>Input!O952</f>
        <v>0</v>
      </c>
      <c r="M937" s="81" t="str">
        <f t="shared" si="200"/>
        <v/>
      </c>
      <c r="N937" s="82">
        <f t="shared" si="201"/>
        <v>0</v>
      </c>
      <c r="O937" s="83">
        <f>Input!C952</f>
        <v>0</v>
      </c>
      <c r="P937" s="83"/>
      <c r="R937" s="11">
        <f t="shared" si="197"/>
        <v>0</v>
      </c>
      <c r="S937" s="15" t="str">
        <f t="shared" si="198"/>
        <v xml:space="preserve"> </v>
      </c>
      <c r="T937" s="15"/>
      <c r="U937" s="12">
        <f t="shared" si="202"/>
        <v>0</v>
      </c>
      <c r="V937" s="12">
        <f t="shared" si="203"/>
        <v>0</v>
      </c>
      <c r="W937" s="12">
        <f t="shared" si="204"/>
        <v>0</v>
      </c>
      <c r="X937" s="12">
        <f t="shared" si="205"/>
        <v>0</v>
      </c>
      <c r="Y937" s="12">
        <f t="shared" si="206"/>
        <v>0</v>
      </c>
      <c r="Z937" s="12">
        <f t="shared" si="207"/>
        <v>0</v>
      </c>
      <c r="AA937" s="12">
        <f t="shared" si="210"/>
        <v>0</v>
      </c>
      <c r="AB937" s="12" t="str">
        <f t="shared" si="199"/>
        <v>00</v>
      </c>
      <c r="AC937" s="85" t="e">
        <f>VLOOKUP(AB937,'AMI Ref (2)'!T:U,2,FALSE)</f>
        <v>#N/A</v>
      </c>
      <c r="AD937" s="86"/>
      <c r="AE937" s="77">
        <f>IF(AND($D937=0,$J937="Oil"),'AMI Ref (2)'!$K$5,IF(AND($D937=0,$J937="Gas"),'AMI Ref (2)'!$L$5,IF(AND($D937=0,$J937="Electric"),'AMI Ref (2)'!$M$5,IF(AND($D937=0,$J937="N/A"),0,0))))</f>
        <v>0</v>
      </c>
      <c r="AF937" s="77">
        <f>IF(AND($D937=1,$J937="Oil"),'AMI Ref (2)'!$K$6,IF(AND($D937=1,$J937="Gas"),'AMI Ref (2)'!$L$6,IF(AND($D937=1,$J937="Electric"),'AMI Ref (2)'!$M$6,IF(AND($D937=1,$J937="N/A"),0,0))))</f>
        <v>0</v>
      </c>
      <c r="AG937" s="77">
        <f>IF(AND($D937=2,$J937="Oil"),'AMI Ref (2)'!$K$7,IF(AND($D937=2,$J937="Gas"),'AMI Ref (2)'!$L$7,IF(AND($D937=2,$J937="Electric"),'AMI Ref (2)'!$M$7,IF(AND($D937=2,$J937="N/A"),0,0))))</f>
        <v>0</v>
      </c>
      <c r="AH937" s="77">
        <f>IF(AND($D937=3,$J937="Oil"),'AMI Ref (2)'!$K$8,IF(AND($D937=3,$J937="Gas"),'AMI Ref (2)'!$L$8,IF(AND($D937=3,$J937="Electric"),'AMI Ref (2)'!$M$8,IF(AND($D937=3,$J937="N/A"),0,0))))</f>
        <v>0</v>
      </c>
      <c r="AI937" s="77">
        <f>IF(AND($D937=4,$J937="Oil"),'AMI Ref (2)'!$K$9,IF(AND($D937=4,$J937="Gas"),'AMI Ref (2)'!$L$9,IF(AND($D937=4,$J937="Electric"),'AMI Ref (2)'!$M$9,IF(AND($D937=4,$J937="N/A"),0,0))))</f>
        <v>0</v>
      </c>
      <c r="AJ937" s="77">
        <f>IF(AND($D937=5,$J937="Oil"),'AMI Ref (2)'!$K$10,IF(AND($D937=5,$J937="Gas"),'AMI Ref (2)'!$L$10,IF(AND($D937=5,$J937="Electric"),'AMI Ref (2)'!$M$10,IF(AND($D937=5,$J937="N/A"),0,0))))</f>
        <v>0</v>
      </c>
      <c r="AK937" s="42"/>
      <c r="AL937" s="77">
        <f>IF(AND($D937=0,$K937="Oil"),'AMI Ref (2)'!$N$5,IF(AND($D937=0,$K937="Gas"),'AMI Ref (2)'!$O$5,IF(AND($D937=0,$K937="Electric"),'AMI Ref (2)'!$P$5,IF(AND($D937=0,$K937="N/A"),0,0))))</f>
        <v>0</v>
      </c>
      <c r="AM937" s="77">
        <f>IF(AND($D937=1,$K937="Oil"),'AMI Ref (2)'!$N$6,IF(AND($D937=1,$K937="Gas"),'AMI Ref (2)'!$O$6,IF(AND($D937=1,$K937="Electric"),'AMI Ref (2)'!$P$6,IF(AND($D937=1,$K937="N/A"),0,0))))</f>
        <v>0</v>
      </c>
      <c r="AN937" s="77">
        <f>IF(AND($D937=2,$K937="Oil"),'AMI Ref (2)'!$N$7,IF(AND($D937=2,$K937="Gas"),'AMI Ref (2)'!$O$7,IF(AND($D937=2,$K937="Electric"),'AMI Ref (2)'!$P$7,IF(AND($D937=2,$K937="N/A"),0,0))))</f>
        <v>0</v>
      </c>
      <c r="AO937" s="77">
        <f>IF(AND($D937=3,$K937="Oil"),'AMI Ref (2)'!$N$8,IF(AND($D937=3,$K937="Gas"),'AMI Ref (2)'!$O$8,IF(AND($D937=3,$K937="Electric"),'AMI Ref (2)'!$P$8,IF(AND($D937=3,$K937="N/A"),0,0))))</f>
        <v>0</v>
      </c>
      <c r="AP937" s="77">
        <f>IF(AND($D937=4,$K937="Oil"),'AMI Ref (2)'!$N$9,IF(AND($D937=4,$K937="Gas"),'AMI Ref (2)'!$O$9,IF(AND($D937=4,$K937="Electric"),'AMI Ref (2)'!$P$9,IF(AND($D937=4,$K937="N/A"),0,0))))</f>
        <v>0</v>
      </c>
      <c r="AQ937" s="77">
        <f>IF(AND($D937=5,$K937="Oil"),'AMI Ref (2)'!$N$10,IF(AND($D937=5,$K937="Gas"),'AMI Ref (2)'!$O$10,IF(AND($D937=5,$K937="Electric"),'AMI Ref (2)'!$P$10,IF(AND($D937=5,$K937="N/A"),0,0))))</f>
        <v>0</v>
      </c>
      <c r="AR937" s="86">
        <f t="shared" si="208"/>
        <v>0</v>
      </c>
      <c r="AS937" s="87" t="e">
        <f t="shared" si="209"/>
        <v>#N/A</v>
      </c>
    </row>
    <row r="938" spans="1:45" x14ac:dyDescent="0.2">
      <c r="A938" s="68">
        <v>936</v>
      </c>
      <c r="B938" s="79">
        <f>Input!E953</f>
        <v>0</v>
      </c>
      <c r="C938" s="79">
        <f>Input!F953</f>
        <v>0</v>
      </c>
      <c r="D938" s="79">
        <f>Input!G953</f>
        <v>0</v>
      </c>
      <c r="E938" s="79">
        <f>Input!H953</f>
        <v>0</v>
      </c>
      <c r="F938" s="80">
        <f>Input!I953</f>
        <v>0</v>
      </c>
      <c r="G938" s="80">
        <f>Input!J953</f>
        <v>0</v>
      </c>
      <c r="H938" s="79">
        <f>Input!K953</f>
        <v>0</v>
      </c>
      <c r="I938" s="79">
        <f>Input!L953</f>
        <v>0</v>
      </c>
      <c r="J938" s="79">
        <f>Input!M953</f>
        <v>0</v>
      </c>
      <c r="K938" s="79">
        <f>Input!N953</f>
        <v>0</v>
      </c>
      <c r="L938" s="79">
        <f>Input!O953</f>
        <v>0</v>
      </c>
      <c r="M938" s="81" t="str">
        <f t="shared" si="200"/>
        <v/>
      </c>
      <c r="N938" s="82">
        <f t="shared" si="201"/>
        <v>0</v>
      </c>
      <c r="O938" s="83">
        <f>Input!C953</f>
        <v>0</v>
      </c>
      <c r="P938" s="83"/>
      <c r="R938" s="11">
        <f t="shared" si="197"/>
        <v>0</v>
      </c>
      <c r="S938" s="15" t="str">
        <f t="shared" si="198"/>
        <v xml:space="preserve"> </v>
      </c>
      <c r="T938" s="15"/>
      <c r="U938" s="12">
        <f t="shared" si="202"/>
        <v>0</v>
      </c>
      <c r="V938" s="12">
        <f t="shared" si="203"/>
        <v>0</v>
      </c>
      <c r="W938" s="12">
        <f t="shared" si="204"/>
        <v>0</v>
      </c>
      <c r="X938" s="12">
        <f t="shared" si="205"/>
        <v>0</v>
      </c>
      <c r="Y938" s="12">
        <f t="shared" si="206"/>
        <v>0</v>
      </c>
      <c r="Z938" s="12">
        <f t="shared" si="207"/>
        <v>0</v>
      </c>
      <c r="AA938" s="12">
        <f t="shared" si="210"/>
        <v>0</v>
      </c>
      <c r="AB938" s="12" t="str">
        <f t="shared" si="199"/>
        <v>00</v>
      </c>
      <c r="AC938" s="85" t="e">
        <f>VLOOKUP(AB938,'AMI Ref (2)'!T:U,2,FALSE)</f>
        <v>#N/A</v>
      </c>
      <c r="AD938" s="86"/>
      <c r="AE938" s="77">
        <f>IF(AND($D938=0,$J938="Oil"),'AMI Ref (2)'!$K$5,IF(AND($D938=0,$J938="Gas"),'AMI Ref (2)'!$L$5,IF(AND($D938=0,$J938="Electric"),'AMI Ref (2)'!$M$5,IF(AND($D938=0,$J938="N/A"),0,0))))</f>
        <v>0</v>
      </c>
      <c r="AF938" s="77">
        <f>IF(AND($D938=1,$J938="Oil"),'AMI Ref (2)'!$K$6,IF(AND($D938=1,$J938="Gas"),'AMI Ref (2)'!$L$6,IF(AND($D938=1,$J938="Electric"),'AMI Ref (2)'!$M$6,IF(AND($D938=1,$J938="N/A"),0,0))))</f>
        <v>0</v>
      </c>
      <c r="AG938" s="77">
        <f>IF(AND($D938=2,$J938="Oil"),'AMI Ref (2)'!$K$7,IF(AND($D938=2,$J938="Gas"),'AMI Ref (2)'!$L$7,IF(AND($D938=2,$J938="Electric"),'AMI Ref (2)'!$M$7,IF(AND($D938=2,$J938="N/A"),0,0))))</f>
        <v>0</v>
      </c>
      <c r="AH938" s="77">
        <f>IF(AND($D938=3,$J938="Oil"),'AMI Ref (2)'!$K$8,IF(AND($D938=3,$J938="Gas"),'AMI Ref (2)'!$L$8,IF(AND($D938=3,$J938="Electric"),'AMI Ref (2)'!$M$8,IF(AND($D938=3,$J938="N/A"),0,0))))</f>
        <v>0</v>
      </c>
      <c r="AI938" s="77">
        <f>IF(AND($D938=4,$J938="Oil"),'AMI Ref (2)'!$K$9,IF(AND($D938=4,$J938="Gas"),'AMI Ref (2)'!$L$9,IF(AND($D938=4,$J938="Electric"),'AMI Ref (2)'!$M$9,IF(AND($D938=4,$J938="N/A"),0,0))))</f>
        <v>0</v>
      </c>
      <c r="AJ938" s="77">
        <f>IF(AND($D938=5,$J938="Oil"),'AMI Ref (2)'!$K$10,IF(AND($D938=5,$J938="Gas"),'AMI Ref (2)'!$L$10,IF(AND($D938=5,$J938="Electric"),'AMI Ref (2)'!$M$10,IF(AND($D938=5,$J938="N/A"),0,0))))</f>
        <v>0</v>
      </c>
      <c r="AK938" s="42"/>
      <c r="AL938" s="77">
        <f>IF(AND($D938=0,$K938="Oil"),'AMI Ref (2)'!$N$5,IF(AND($D938=0,$K938="Gas"),'AMI Ref (2)'!$O$5,IF(AND($D938=0,$K938="Electric"),'AMI Ref (2)'!$P$5,IF(AND($D938=0,$K938="N/A"),0,0))))</f>
        <v>0</v>
      </c>
      <c r="AM938" s="77">
        <f>IF(AND($D938=1,$K938="Oil"),'AMI Ref (2)'!$N$6,IF(AND($D938=1,$K938="Gas"),'AMI Ref (2)'!$O$6,IF(AND($D938=1,$K938="Electric"),'AMI Ref (2)'!$P$6,IF(AND($D938=1,$K938="N/A"),0,0))))</f>
        <v>0</v>
      </c>
      <c r="AN938" s="77">
        <f>IF(AND($D938=2,$K938="Oil"),'AMI Ref (2)'!$N$7,IF(AND($D938=2,$K938="Gas"),'AMI Ref (2)'!$O$7,IF(AND($D938=2,$K938="Electric"),'AMI Ref (2)'!$P$7,IF(AND($D938=2,$K938="N/A"),0,0))))</f>
        <v>0</v>
      </c>
      <c r="AO938" s="77">
        <f>IF(AND($D938=3,$K938="Oil"),'AMI Ref (2)'!$N$8,IF(AND($D938=3,$K938="Gas"),'AMI Ref (2)'!$O$8,IF(AND($D938=3,$K938="Electric"),'AMI Ref (2)'!$P$8,IF(AND($D938=3,$K938="N/A"),0,0))))</f>
        <v>0</v>
      </c>
      <c r="AP938" s="77">
        <f>IF(AND($D938=4,$K938="Oil"),'AMI Ref (2)'!$N$9,IF(AND($D938=4,$K938="Gas"),'AMI Ref (2)'!$O$9,IF(AND($D938=4,$K938="Electric"),'AMI Ref (2)'!$P$9,IF(AND($D938=4,$K938="N/A"),0,0))))</f>
        <v>0</v>
      </c>
      <c r="AQ938" s="77">
        <f>IF(AND($D938=5,$K938="Oil"),'AMI Ref (2)'!$N$10,IF(AND($D938=5,$K938="Gas"),'AMI Ref (2)'!$O$10,IF(AND($D938=5,$K938="Electric"),'AMI Ref (2)'!$P$10,IF(AND($D938=5,$K938="N/A"),0,0))))</f>
        <v>0</v>
      </c>
      <c r="AR938" s="86">
        <f t="shared" si="208"/>
        <v>0</v>
      </c>
      <c r="AS938" s="87" t="e">
        <f t="shared" si="209"/>
        <v>#N/A</v>
      </c>
    </row>
    <row r="939" spans="1:45" x14ac:dyDescent="0.2">
      <c r="A939" s="68">
        <v>937</v>
      </c>
      <c r="B939" s="79">
        <f>Input!E954</f>
        <v>0</v>
      </c>
      <c r="C939" s="79">
        <f>Input!F954</f>
        <v>0</v>
      </c>
      <c r="D939" s="79">
        <f>Input!G954</f>
        <v>0</v>
      </c>
      <c r="E939" s="79">
        <f>Input!H954</f>
        <v>0</v>
      </c>
      <c r="F939" s="80">
        <f>Input!I954</f>
        <v>0</v>
      </c>
      <c r="G939" s="80">
        <f>Input!J954</f>
        <v>0</v>
      </c>
      <c r="H939" s="79">
        <f>Input!K954</f>
        <v>0</v>
      </c>
      <c r="I939" s="79">
        <f>Input!L954</f>
        <v>0</v>
      </c>
      <c r="J939" s="79">
        <f>Input!M954</f>
        <v>0</v>
      </c>
      <c r="K939" s="79">
        <f>Input!N954</f>
        <v>0</v>
      </c>
      <c r="L939" s="79">
        <f>Input!O954</f>
        <v>0</v>
      </c>
      <c r="M939" s="81" t="str">
        <f t="shared" si="200"/>
        <v/>
      </c>
      <c r="N939" s="82">
        <f t="shared" si="201"/>
        <v>0</v>
      </c>
      <c r="O939" s="83">
        <f>Input!C954</f>
        <v>0</v>
      </c>
      <c r="P939" s="83"/>
      <c r="R939" s="11">
        <f t="shared" si="197"/>
        <v>0</v>
      </c>
      <c r="S939" s="15" t="str">
        <f t="shared" si="198"/>
        <v xml:space="preserve"> </v>
      </c>
      <c r="T939" s="15"/>
      <c r="U939" s="12">
        <f t="shared" si="202"/>
        <v>0</v>
      </c>
      <c r="V939" s="12">
        <f t="shared" si="203"/>
        <v>0</v>
      </c>
      <c r="W939" s="12">
        <f t="shared" si="204"/>
        <v>0</v>
      </c>
      <c r="X939" s="12">
        <f t="shared" si="205"/>
        <v>0</v>
      </c>
      <c r="Y939" s="12">
        <f t="shared" si="206"/>
        <v>0</v>
      </c>
      <c r="Z939" s="12">
        <f t="shared" si="207"/>
        <v>0</v>
      </c>
      <c r="AA939" s="12">
        <f t="shared" si="210"/>
        <v>0</v>
      </c>
      <c r="AB939" s="12" t="str">
        <f t="shared" si="199"/>
        <v>00</v>
      </c>
      <c r="AC939" s="85" t="e">
        <f>VLOOKUP(AB939,'AMI Ref (2)'!T:U,2,FALSE)</f>
        <v>#N/A</v>
      </c>
      <c r="AD939" s="86"/>
      <c r="AE939" s="77">
        <f>IF(AND($D939=0,$J939="Oil"),'AMI Ref (2)'!$K$5,IF(AND($D939=0,$J939="Gas"),'AMI Ref (2)'!$L$5,IF(AND($D939=0,$J939="Electric"),'AMI Ref (2)'!$M$5,IF(AND($D939=0,$J939="N/A"),0,0))))</f>
        <v>0</v>
      </c>
      <c r="AF939" s="77">
        <f>IF(AND($D939=1,$J939="Oil"),'AMI Ref (2)'!$K$6,IF(AND($D939=1,$J939="Gas"),'AMI Ref (2)'!$L$6,IF(AND($D939=1,$J939="Electric"),'AMI Ref (2)'!$M$6,IF(AND($D939=1,$J939="N/A"),0,0))))</f>
        <v>0</v>
      </c>
      <c r="AG939" s="77">
        <f>IF(AND($D939=2,$J939="Oil"),'AMI Ref (2)'!$K$7,IF(AND($D939=2,$J939="Gas"),'AMI Ref (2)'!$L$7,IF(AND($D939=2,$J939="Electric"),'AMI Ref (2)'!$M$7,IF(AND($D939=2,$J939="N/A"),0,0))))</f>
        <v>0</v>
      </c>
      <c r="AH939" s="77">
        <f>IF(AND($D939=3,$J939="Oil"),'AMI Ref (2)'!$K$8,IF(AND($D939=3,$J939="Gas"),'AMI Ref (2)'!$L$8,IF(AND($D939=3,$J939="Electric"),'AMI Ref (2)'!$M$8,IF(AND($D939=3,$J939="N/A"),0,0))))</f>
        <v>0</v>
      </c>
      <c r="AI939" s="77">
        <f>IF(AND($D939=4,$J939="Oil"),'AMI Ref (2)'!$K$9,IF(AND($D939=4,$J939="Gas"),'AMI Ref (2)'!$L$9,IF(AND($D939=4,$J939="Electric"),'AMI Ref (2)'!$M$9,IF(AND($D939=4,$J939="N/A"),0,0))))</f>
        <v>0</v>
      </c>
      <c r="AJ939" s="77">
        <f>IF(AND($D939=5,$J939="Oil"),'AMI Ref (2)'!$K$10,IF(AND($D939=5,$J939="Gas"),'AMI Ref (2)'!$L$10,IF(AND($D939=5,$J939="Electric"),'AMI Ref (2)'!$M$10,IF(AND($D939=5,$J939="N/A"),0,0))))</f>
        <v>0</v>
      </c>
      <c r="AK939" s="42"/>
      <c r="AL939" s="77">
        <f>IF(AND($D939=0,$K939="Oil"),'AMI Ref (2)'!$N$5,IF(AND($D939=0,$K939="Gas"),'AMI Ref (2)'!$O$5,IF(AND($D939=0,$K939="Electric"),'AMI Ref (2)'!$P$5,IF(AND($D939=0,$K939="N/A"),0,0))))</f>
        <v>0</v>
      </c>
      <c r="AM939" s="77">
        <f>IF(AND($D939=1,$K939="Oil"),'AMI Ref (2)'!$N$6,IF(AND($D939=1,$K939="Gas"),'AMI Ref (2)'!$O$6,IF(AND($D939=1,$K939="Electric"),'AMI Ref (2)'!$P$6,IF(AND($D939=1,$K939="N/A"),0,0))))</f>
        <v>0</v>
      </c>
      <c r="AN939" s="77">
        <f>IF(AND($D939=2,$K939="Oil"),'AMI Ref (2)'!$N$7,IF(AND($D939=2,$K939="Gas"),'AMI Ref (2)'!$O$7,IF(AND($D939=2,$K939="Electric"),'AMI Ref (2)'!$P$7,IF(AND($D939=2,$K939="N/A"),0,0))))</f>
        <v>0</v>
      </c>
      <c r="AO939" s="77">
        <f>IF(AND($D939=3,$K939="Oil"),'AMI Ref (2)'!$N$8,IF(AND($D939=3,$K939="Gas"),'AMI Ref (2)'!$O$8,IF(AND($D939=3,$K939="Electric"),'AMI Ref (2)'!$P$8,IF(AND($D939=3,$K939="N/A"),0,0))))</f>
        <v>0</v>
      </c>
      <c r="AP939" s="77">
        <f>IF(AND($D939=4,$K939="Oil"),'AMI Ref (2)'!$N$9,IF(AND($D939=4,$K939="Gas"),'AMI Ref (2)'!$O$9,IF(AND($D939=4,$K939="Electric"),'AMI Ref (2)'!$P$9,IF(AND($D939=4,$K939="N/A"),0,0))))</f>
        <v>0</v>
      </c>
      <c r="AQ939" s="77">
        <f>IF(AND($D939=5,$K939="Oil"),'AMI Ref (2)'!$N$10,IF(AND($D939=5,$K939="Gas"),'AMI Ref (2)'!$O$10,IF(AND($D939=5,$K939="Electric"),'AMI Ref (2)'!$P$10,IF(AND($D939=5,$K939="N/A"),0,0))))</f>
        <v>0</v>
      </c>
      <c r="AR939" s="86">
        <f t="shared" si="208"/>
        <v>0</v>
      </c>
      <c r="AS939" s="87" t="e">
        <f t="shared" si="209"/>
        <v>#N/A</v>
      </c>
    </row>
    <row r="940" spans="1:45" x14ac:dyDescent="0.2">
      <c r="A940" s="68">
        <v>938</v>
      </c>
      <c r="B940" s="79">
        <f>Input!E955</f>
        <v>0</v>
      </c>
      <c r="C940" s="79">
        <f>Input!F955</f>
        <v>0</v>
      </c>
      <c r="D940" s="79">
        <f>Input!G955</f>
        <v>0</v>
      </c>
      <c r="E940" s="79">
        <f>Input!H955</f>
        <v>0</v>
      </c>
      <c r="F940" s="80">
        <f>Input!I955</f>
        <v>0</v>
      </c>
      <c r="G940" s="80">
        <f>Input!J955</f>
        <v>0</v>
      </c>
      <c r="H940" s="79">
        <f>Input!K955</f>
        <v>0</v>
      </c>
      <c r="I940" s="79">
        <f>Input!L955</f>
        <v>0</v>
      </c>
      <c r="J940" s="79">
        <f>Input!M955</f>
        <v>0</v>
      </c>
      <c r="K940" s="79">
        <f>Input!N955</f>
        <v>0</v>
      </c>
      <c r="L940" s="79">
        <f>Input!O955</f>
        <v>0</v>
      </c>
      <c r="M940" s="81" t="str">
        <f t="shared" si="200"/>
        <v/>
      </c>
      <c r="N940" s="82">
        <f t="shared" si="201"/>
        <v>0</v>
      </c>
      <c r="O940" s="83">
        <f>Input!C955</f>
        <v>0</v>
      </c>
      <c r="P940" s="83"/>
      <c r="R940" s="11">
        <f t="shared" si="197"/>
        <v>0</v>
      </c>
      <c r="S940" s="15" t="str">
        <f t="shared" si="198"/>
        <v xml:space="preserve"> </v>
      </c>
      <c r="T940" s="15"/>
      <c r="U940" s="12">
        <f t="shared" si="202"/>
        <v>0</v>
      </c>
      <c r="V940" s="12">
        <f t="shared" si="203"/>
        <v>0</v>
      </c>
      <c r="W940" s="12">
        <f t="shared" si="204"/>
        <v>0</v>
      </c>
      <c r="X940" s="12">
        <f t="shared" si="205"/>
        <v>0</v>
      </c>
      <c r="Y940" s="12">
        <f t="shared" si="206"/>
        <v>0</v>
      </c>
      <c r="Z940" s="12">
        <f t="shared" si="207"/>
        <v>0</v>
      </c>
      <c r="AA940" s="12">
        <f t="shared" si="210"/>
        <v>0</v>
      </c>
      <c r="AB940" s="12" t="str">
        <f t="shared" si="199"/>
        <v>00</v>
      </c>
      <c r="AC940" s="85" t="e">
        <f>VLOOKUP(AB940,'AMI Ref (2)'!T:U,2,FALSE)</f>
        <v>#N/A</v>
      </c>
      <c r="AD940" s="86"/>
      <c r="AE940" s="77">
        <f>IF(AND($D940=0,$J940="Oil"),'AMI Ref (2)'!$K$5,IF(AND($D940=0,$J940="Gas"),'AMI Ref (2)'!$L$5,IF(AND($D940=0,$J940="Electric"),'AMI Ref (2)'!$M$5,IF(AND($D940=0,$J940="N/A"),0,0))))</f>
        <v>0</v>
      </c>
      <c r="AF940" s="77">
        <f>IF(AND($D940=1,$J940="Oil"),'AMI Ref (2)'!$K$6,IF(AND($D940=1,$J940="Gas"),'AMI Ref (2)'!$L$6,IF(AND($D940=1,$J940="Electric"),'AMI Ref (2)'!$M$6,IF(AND($D940=1,$J940="N/A"),0,0))))</f>
        <v>0</v>
      </c>
      <c r="AG940" s="77">
        <f>IF(AND($D940=2,$J940="Oil"),'AMI Ref (2)'!$K$7,IF(AND($D940=2,$J940="Gas"),'AMI Ref (2)'!$L$7,IF(AND($D940=2,$J940="Electric"),'AMI Ref (2)'!$M$7,IF(AND($D940=2,$J940="N/A"),0,0))))</f>
        <v>0</v>
      </c>
      <c r="AH940" s="77">
        <f>IF(AND($D940=3,$J940="Oil"),'AMI Ref (2)'!$K$8,IF(AND($D940=3,$J940="Gas"),'AMI Ref (2)'!$L$8,IF(AND($D940=3,$J940="Electric"),'AMI Ref (2)'!$M$8,IF(AND($D940=3,$J940="N/A"),0,0))))</f>
        <v>0</v>
      </c>
      <c r="AI940" s="77">
        <f>IF(AND($D940=4,$J940="Oil"),'AMI Ref (2)'!$K$9,IF(AND($D940=4,$J940="Gas"),'AMI Ref (2)'!$L$9,IF(AND($D940=4,$J940="Electric"),'AMI Ref (2)'!$M$9,IF(AND($D940=4,$J940="N/A"),0,0))))</f>
        <v>0</v>
      </c>
      <c r="AJ940" s="77">
        <f>IF(AND($D940=5,$J940="Oil"),'AMI Ref (2)'!$K$10,IF(AND($D940=5,$J940="Gas"),'AMI Ref (2)'!$L$10,IF(AND($D940=5,$J940="Electric"),'AMI Ref (2)'!$M$10,IF(AND($D940=5,$J940="N/A"),0,0))))</f>
        <v>0</v>
      </c>
      <c r="AK940" s="42"/>
      <c r="AL940" s="77">
        <f>IF(AND($D940=0,$K940="Oil"),'AMI Ref (2)'!$N$5,IF(AND($D940=0,$K940="Gas"),'AMI Ref (2)'!$O$5,IF(AND($D940=0,$K940="Electric"),'AMI Ref (2)'!$P$5,IF(AND($D940=0,$K940="N/A"),0,0))))</f>
        <v>0</v>
      </c>
      <c r="AM940" s="77">
        <f>IF(AND($D940=1,$K940="Oil"),'AMI Ref (2)'!$N$6,IF(AND($D940=1,$K940="Gas"),'AMI Ref (2)'!$O$6,IF(AND($D940=1,$K940="Electric"),'AMI Ref (2)'!$P$6,IF(AND($D940=1,$K940="N/A"),0,0))))</f>
        <v>0</v>
      </c>
      <c r="AN940" s="77">
        <f>IF(AND($D940=2,$K940="Oil"),'AMI Ref (2)'!$N$7,IF(AND($D940=2,$K940="Gas"),'AMI Ref (2)'!$O$7,IF(AND($D940=2,$K940="Electric"),'AMI Ref (2)'!$P$7,IF(AND($D940=2,$K940="N/A"),0,0))))</f>
        <v>0</v>
      </c>
      <c r="AO940" s="77">
        <f>IF(AND($D940=3,$K940="Oil"),'AMI Ref (2)'!$N$8,IF(AND($D940=3,$K940="Gas"),'AMI Ref (2)'!$O$8,IF(AND($D940=3,$K940="Electric"),'AMI Ref (2)'!$P$8,IF(AND($D940=3,$K940="N/A"),0,0))))</f>
        <v>0</v>
      </c>
      <c r="AP940" s="77">
        <f>IF(AND($D940=4,$K940="Oil"),'AMI Ref (2)'!$N$9,IF(AND($D940=4,$K940="Gas"),'AMI Ref (2)'!$O$9,IF(AND($D940=4,$K940="Electric"),'AMI Ref (2)'!$P$9,IF(AND($D940=4,$K940="N/A"),0,0))))</f>
        <v>0</v>
      </c>
      <c r="AQ940" s="77">
        <f>IF(AND($D940=5,$K940="Oil"),'AMI Ref (2)'!$N$10,IF(AND($D940=5,$K940="Gas"),'AMI Ref (2)'!$O$10,IF(AND($D940=5,$K940="Electric"),'AMI Ref (2)'!$P$10,IF(AND($D940=5,$K940="N/A"),0,0))))</f>
        <v>0</v>
      </c>
      <c r="AR940" s="86">
        <f t="shared" si="208"/>
        <v>0</v>
      </c>
      <c r="AS940" s="87" t="e">
        <f t="shared" si="209"/>
        <v>#N/A</v>
      </c>
    </row>
    <row r="941" spans="1:45" x14ac:dyDescent="0.2">
      <c r="A941" s="68">
        <v>939</v>
      </c>
      <c r="B941" s="79">
        <f>Input!E956</f>
        <v>0</v>
      </c>
      <c r="C941" s="79">
        <f>Input!F956</f>
        <v>0</v>
      </c>
      <c r="D941" s="79">
        <f>Input!G956</f>
        <v>0</v>
      </c>
      <c r="E941" s="79">
        <f>Input!H956</f>
        <v>0</v>
      </c>
      <c r="F941" s="80">
        <f>Input!I956</f>
        <v>0</v>
      </c>
      <c r="G941" s="80">
        <f>Input!J956</f>
        <v>0</v>
      </c>
      <c r="H941" s="79">
        <f>Input!K956</f>
        <v>0</v>
      </c>
      <c r="I941" s="79">
        <f>Input!L956</f>
        <v>0</v>
      </c>
      <c r="J941" s="79">
        <f>Input!M956</f>
        <v>0</v>
      </c>
      <c r="K941" s="79">
        <f>Input!N956</f>
        <v>0</v>
      </c>
      <c r="L941" s="79">
        <f>Input!O956</f>
        <v>0</v>
      </c>
      <c r="M941" s="81" t="str">
        <f t="shared" si="200"/>
        <v/>
      </c>
      <c r="N941" s="82">
        <f t="shared" si="201"/>
        <v>0</v>
      </c>
      <c r="O941" s="83">
        <f>Input!C956</f>
        <v>0</v>
      </c>
      <c r="P941" s="83"/>
      <c r="R941" s="11">
        <f t="shared" si="197"/>
        <v>0</v>
      </c>
      <c r="S941" s="15" t="str">
        <f t="shared" si="198"/>
        <v xml:space="preserve"> </v>
      </c>
      <c r="T941" s="15"/>
      <c r="U941" s="12">
        <f t="shared" si="202"/>
        <v>0</v>
      </c>
      <c r="V941" s="12">
        <f t="shared" si="203"/>
        <v>0</v>
      </c>
      <c r="W941" s="12">
        <f t="shared" si="204"/>
        <v>0</v>
      </c>
      <c r="X941" s="12">
        <f t="shared" si="205"/>
        <v>0</v>
      </c>
      <c r="Y941" s="12">
        <f t="shared" si="206"/>
        <v>0</v>
      </c>
      <c r="Z941" s="12">
        <f t="shared" si="207"/>
        <v>0</v>
      </c>
      <c r="AA941" s="12">
        <f t="shared" si="210"/>
        <v>0</v>
      </c>
      <c r="AB941" s="12" t="str">
        <f t="shared" si="199"/>
        <v>00</v>
      </c>
      <c r="AC941" s="85" t="e">
        <f>VLOOKUP(AB941,'AMI Ref (2)'!T:U,2,FALSE)</f>
        <v>#N/A</v>
      </c>
      <c r="AD941" s="86"/>
      <c r="AE941" s="77">
        <f>IF(AND($D941=0,$J941="Oil"),'AMI Ref (2)'!$K$5,IF(AND($D941=0,$J941="Gas"),'AMI Ref (2)'!$L$5,IF(AND($D941=0,$J941="Electric"),'AMI Ref (2)'!$M$5,IF(AND($D941=0,$J941="N/A"),0,0))))</f>
        <v>0</v>
      </c>
      <c r="AF941" s="77">
        <f>IF(AND($D941=1,$J941="Oil"),'AMI Ref (2)'!$K$6,IF(AND($D941=1,$J941="Gas"),'AMI Ref (2)'!$L$6,IF(AND($D941=1,$J941="Electric"),'AMI Ref (2)'!$M$6,IF(AND($D941=1,$J941="N/A"),0,0))))</f>
        <v>0</v>
      </c>
      <c r="AG941" s="77">
        <f>IF(AND($D941=2,$J941="Oil"),'AMI Ref (2)'!$K$7,IF(AND($D941=2,$J941="Gas"),'AMI Ref (2)'!$L$7,IF(AND($D941=2,$J941="Electric"),'AMI Ref (2)'!$M$7,IF(AND($D941=2,$J941="N/A"),0,0))))</f>
        <v>0</v>
      </c>
      <c r="AH941" s="77">
        <f>IF(AND($D941=3,$J941="Oil"),'AMI Ref (2)'!$K$8,IF(AND($D941=3,$J941="Gas"),'AMI Ref (2)'!$L$8,IF(AND($D941=3,$J941="Electric"),'AMI Ref (2)'!$M$8,IF(AND($D941=3,$J941="N/A"),0,0))))</f>
        <v>0</v>
      </c>
      <c r="AI941" s="77">
        <f>IF(AND($D941=4,$J941="Oil"),'AMI Ref (2)'!$K$9,IF(AND($D941=4,$J941="Gas"),'AMI Ref (2)'!$L$9,IF(AND($D941=4,$J941="Electric"),'AMI Ref (2)'!$M$9,IF(AND($D941=4,$J941="N/A"),0,0))))</f>
        <v>0</v>
      </c>
      <c r="AJ941" s="77">
        <f>IF(AND($D941=5,$J941="Oil"),'AMI Ref (2)'!$K$10,IF(AND($D941=5,$J941="Gas"),'AMI Ref (2)'!$L$10,IF(AND($D941=5,$J941="Electric"),'AMI Ref (2)'!$M$10,IF(AND($D941=5,$J941="N/A"),0,0))))</f>
        <v>0</v>
      </c>
      <c r="AK941" s="42"/>
      <c r="AL941" s="77">
        <f>IF(AND($D941=0,$K941="Oil"),'AMI Ref (2)'!$N$5,IF(AND($D941=0,$K941="Gas"),'AMI Ref (2)'!$O$5,IF(AND($D941=0,$K941="Electric"),'AMI Ref (2)'!$P$5,IF(AND($D941=0,$K941="N/A"),0,0))))</f>
        <v>0</v>
      </c>
      <c r="AM941" s="77">
        <f>IF(AND($D941=1,$K941="Oil"),'AMI Ref (2)'!$N$6,IF(AND($D941=1,$K941="Gas"),'AMI Ref (2)'!$O$6,IF(AND($D941=1,$K941="Electric"),'AMI Ref (2)'!$P$6,IF(AND($D941=1,$K941="N/A"),0,0))))</f>
        <v>0</v>
      </c>
      <c r="AN941" s="77">
        <f>IF(AND($D941=2,$K941="Oil"),'AMI Ref (2)'!$N$7,IF(AND($D941=2,$K941="Gas"),'AMI Ref (2)'!$O$7,IF(AND($D941=2,$K941="Electric"),'AMI Ref (2)'!$P$7,IF(AND($D941=2,$K941="N/A"),0,0))))</f>
        <v>0</v>
      </c>
      <c r="AO941" s="77">
        <f>IF(AND($D941=3,$K941="Oil"),'AMI Ref (2)'!$N$8,IF(AND($D941=3,$K941="Gas"),'AMI Ref (2)'!$O$8,IF(AND($D941=3,$K941="Electric"),'AMI Ref (2)'!$P$8,IF(AND($D941=3,$K941="N/A"),0,0))))</f>
        <v>0</v>
      </c>
      <c r="AP941" s="77">
        <f>IF(AND($D941=4,$K941="Oil"),'AMI Ref (2)'!$N$9,IF(AND($D941=4,$K941="Gas"),'AMI Ref (2)'!$O$9,IF(AND($D941=4,$K941="Electric"),'AMI Ref (2)'!$P$9,IF(AND($D941=4,$K941="N/A"),0,0))))</f>
        <v>0</v>
      </c>
      <c r="AQ941" s="77">
        <f>IF(AND($D941=5,$K941="Oil"),'AMI Ref (2)'!$N$10,IF(AND($D941=5,$K941="Gas"),'AMI Ref (2)'!$O$10,IF(AND($D941=5,$K941="Electric"),'AMI Ref (2)'!$P$10,IF(AND($D941=5,$K941="N/A"),0,0))))</f>
        <v>0</v>
      </c>
      <c r="AR941" s="86">
        <f t="shared" si="208"/>
        <v>0</v>
      </c>
      <c r="AS941" s="87" t="e">
        <f t="shared" si="209"/>
        <v>#N/A</v>
      </c>
    </row>
    <row r="942" spans="1:45" x14ac:dyDescent="0.2">
      <c r="A942" s="68">
        <v>940</v>
      </c>
      <c r="B942" s="79">
        <f>Input!E957</f>
        <v>0</v>
      </c>
      <c r="C942" s="79">
        <f>Input!F957</f>
        <v>0</v>
      </c>
      <c r="D942" s="79">
        <f>Input!G957</f>
        <v>0</v>
      </c>
      <c r="E942" s="79">
        <f>Input!H957</f>
        <v>0</v>
      </c>
      <c r="F942" s="80">
        <f>Input!I957</f>
        <v>0</v>
      </c>
      <c r="G942" s="80">
        <f>Input!J957</f>
        <v>0</v>
      </c>
      <c r="H942" s="79">
        <f>Input!K957</f>
        <v>0</v>
      </c>
      <c r="I942" s="79">
        <f>Input!L957</f>
        <v>0</v>
      </c>
      <c r="J942" s="79">
        <f>Input!M957</f>
        <v>0</v>
      </c>
      <c r="K942" s="79">
        <f>Input!N957</f>
        <v>0</v>
      </c>
      <c r="L942" s="79">
        <f>Input!O957</f>
        <v>0</v>
      </c>
      <c r="M942" s="81" t="str">
        <f t="shared" si="200"/>
        <v/>
      </c>
      <c r="N942" s="82">
        <f t="shared" si="201"/>
        <v>0</v>
      </c>
      <c r="O942" s="83">
        <f>Input!C957</f>
        <v>0</v>
      </c>
      <c r="P942" s="83"/>
      <c r="R942" s="11">
        <f t="shared" si="197"/>
        <v>0</v>
      </c>
      <c r="S942" s="15" t="str">
        <f t="shared" si="198"/>
        <v xml:space="preserve"> </v>
      </c>
      <c r="T942" s="15"/>
      <c r="U942" s="12">
        <f t="shared" si="202"/>
        <v>0</v>
      </c>
      <c r="V942" s="12">
        <f t="shared" si="203"/>
        <v>0</v>
      </c>
      <c r="W942" s="12">
        <f t="shared" si="204"/>
        <v>0</v>
      </c>
      <c r="X942" s="12">
        <f t="shared" si="205"/>
        <v>0</v>
      </c>
      <c r="Y942" s="12">
        <f t="shared" si="206"/>
        <v>0</v>
      </c>
      <c r="Z942" s="12">
        <f t="shared" si="207"/>
        <v>0</v>
      </c>
      <c r="AA942" s="12">
        <f t="shared" si="210"/>
        <v>0</v>
      </c>
      <c r="AB942" s="12" t="str">
        <f t="shared" si="199"/>
        <v>00</v>
      </c>
      <c r="AC942" s="85" t="e">
        <f>VLOOKUP(AB942,'AMI Ref (2)'!T:U,2,FALSE)</f>
        <v>#N/A</v>
      </c>
      <c r="AD942" s="86"/>
      <c r="AE942" s="77">
        <f>IF(AND($D942=0,$J942="Oil"),'AMI Ref (2)'!$K$5,IF(AND($D942=0,$J942="Gas"),'AMI Ref (2)'!$L$5,IF(AND($D942=0,$J942="Electric"),'AMI Ref (2)'!$M$5,IF(AND($D942=0,$J942="N/A"),0,0))))</f>
        <v>0</v>
      </c>
      <c r="AF942" s="77">
        <f>IF(AND($D942=1,$J942="Oil"),'AMI Ref (2)'!$K$6,IF(AND($D942=1,$J942="Gas"),'AMI Ref (2)'!$L$6,IF(AND($D942=1,$J942="Electric"),'AMI Ref (2)'!$M$6,IF(AND($D942=1,$J942="N/A"),0,0))))</f>
        <v>0</v>
      </c>
      <c r="AG942" s="77">
        <f>IF(AND($D942=2,$J942="Oil"),'AMI Ref (2)'!$K$7,IF(AND($D942=2,$J942="Gas"),'AMI Ref (2)'!$L$7,IF(AND($D942=2,$J942="Electric"),'AMI Ref (2)'!$M$7,IF(AND($D942=2,$J942="N/A"),0,0))))</f>
        <v>0</v>
      </c>
      <c r="AH942" s="77">
        <f>IF(AND($D942=3,$J942="Oil"),'AMI Ref (2)'!$K$8,IF(AND($D942=3,$J942="Gas"),'AMI Ref (2)'!$L$8,IF(AND($D942=3,$J942="Electric"),'AMI Ref (2)'!$M$8,IF(AND($D942=3,$J942="N/A"),0,0))))</f>
        <v>0</v>
      </c>
      <c r="AI942" s="77">
        <f>IF(AND($D942=4,$J942="Oil"),'AMI Ref (2)'!$K$9,IF(AND($D942=4,$J942="Gas"),'AMI Ref (2)'!$L$9,IF(AND($D942=4,$J942="Electric"),'AMI Ref (2)'!$M$9,IF(AND($D942=4,$J942="N/A"),0,0))))</f>
        <v>0</v>
      </c>
      <c r="AJ942" s="77">
        <f>IF(AND($D942=5,$J942="Oil"),'AMI Ref (2)'!$K$10,IF(AND($D942=5,$J942="Gas"),'AMI Ref (2)'!$L$10,IF(AND($D942=5,$J942="Electric"),'AMI Ref (2)'!$M$10,IF(AND($D942=5,$J942="N/A"),0,0))))</f>
        <v>0</v>
      </c>
      <c r="AK942" s="42"/>
      <c r="AL942" s="77">
        <f>IF(AND($D942=0,$K942="Oil"),'AMI Ref (2)'!$N$5,IF(AND($D942=0,$K942="Gas"),'AMI Ref (2)'!$O$5,IF(AND($D942=0,$K942="Electric"),'AMI Ref (2)'!$P$5,IF(AND($D942=0,$K942="N/A"),0,0))))</f>
        <v>0</v>
      </c>
      <c r="AM942" s="77">
        <f>IF(AND($D942=1,$K942="Oil"),'AMI Ref (2)'!$N$6,IF(AND($D942=1,$K942="Gas"),'AMI Ref (2)'!$O$6,IF(AND($D942=1,$K942="Electric"),'AMI Ref (2)'!$P$6,IF(AND($D942=1,$K942="N/A"),0,0))))</f>
        <v>0</v>
      </c>
      <c r="AN942" s="77">
        <f>IF(AND($D942=2,$K942="Oil"),'AMI Ref (2)'!$N$7,IF(AND($D942=2,$K942="Gas"),'AMI Ref (2)'!$O$7,IF(AND($D942=2,$K942="Electric"),'AMI Ref (2)'!$P$7,IF(AND($D942=2,$K942="N/A"),0,0))))</f>
        <v>0</v>
      </c>
      <c r="AO942" s="77">
        <f>IF(AND($D942=3,$K942="Oil"),'AMI Ref (2)'!$N$8,IF(AND($D942=3,$K942="Gas"),'AMI Ref (2)'!$O$8,IF(AND($D942=3,$K942="Electric"),'AMI Ref (2)'!$P$8,IF(AND($D942=3,$K942="N/A"),0,0))))</f>
        <v>0</v>
      </c>
      <c r="AP942" s="77">
        <f>IF(AND($D942=4,$K942="Oil"),'AMI Ref (2)'!$N$9,IF(AND($D942=4,$K942="Gas"),'AMI Ref (2)'!$O$9,IF(AND($D942=4,$K942="Electric"),'AMI Ref (2)'!$P$9,IF(AND($D942=4,$K942="N/A"),0,0))))</f>
        <v>0</v>
      </c>
      <c r="AQ942" s="77">
        <f>IF(AND($D942=5,$K942="Oil"),'AMI Ref (2)'!$N$10,IF(AND($D942=5,$K942="Gas"),'AMI Ref (2)'!$O$10,IF(AND($D942=5,$K942="Electric"),'AMI Ref (2)'!$P$10,IF(AND($D942=5,$K942="N/A"),0,0))))</f>
        <v>0</v>
      </c>
      <c r="AR942" s="86">
        <f t="shared" si="208"/>
        <v>0</v>
      </c>
      <c r="AS942" s="87" t="e">
        <f t="shared" si="209"/>
        <v>#N/A</v>
      </c>
    </row>
    <row r="943" spans="1:45" x14ac:dyDescent="0.2">
      <c r="A943" s="68">
        <v>941</v>
      </c>
      <c r="B943" s="79">
        <f>Input!E958</f>
        <v>0</v>
      </c>
      <c r="C943" s="79">
        <f>Input!F958</f>
        <v>0</v>
      </c>
      <c r="D943" s="79">
        <f>Input!G958</f>
        <v>0</v>
      </c>
      <c r="E943" s="79">
        <f>Input!H958</f>
        <v>0</v>
      </c>
      <c r="F943" s="80">
        <f>Input!I958</f>
        <v>0</v>
      </c>
      <c r="G943" s="80">
        <f>Input!J958</f>
        <v>0</v>
      </c>
      <c r="H943" s="79">
        <f>Input!K958</f>
        <v>0</v>
      </c>
      <c r="I943" s="79">
        <f>Input!L958</f>
        <v>0</v>
      </c>
      <c r="J943" s="79">
        <f>Input!M958</f>
        <v>0</v>
      </c>
      <c r="K943" s="79">
        <f>Input!N958</f>
        <v>0</v>
      </c>
      <c r="L943" s="79">
        <f>Input!O958</f>
        <v>0</v>
      </c>
      <c r="M943" s="81" t="str">
        <f t="shared" si="200"/>
        <v/>
      </c>
      <c r="N943" s="82">
        <f t="shared" si="201"/>
        <v>0</v>
      </c>
      <c r="O943" s="83">
        <f>Input!C958</f>
        <v>0</v>
      </c>
      <c r="P943" s="83"/>
      <c r="R943" s="11">
        <f t="shared" si="197"/>
        <v>0</v>
      </c>
      <c r="S943" s="15" t="str">
        <f t="shared" si="198"/>
        <v xml:space="preserve"> </v>
      </c>
      <c r="T943" s="15"/>
      <c r="U943" s="12">
        <f t="shared" si="202"/>
        <v>0</v>
      </c>
      <c r="V943" s="12">
        <f t="shared" si="203"/>
        <v>0</v>
      </c>
      <c r="W943" s="12">
        <f t="shared" si="204"/>
        <v>0</v>
      </c>
      <c r="X943" s="12">
        <f t="shared" si="205"/>
        <v>0</v>
      </c>
      <c r="Y943" s="12">
        <f t="shared" si="206"/>
        <v>0</v>
      </c>
      <c r="Z943" s="12">
        <f t="shared" si="207"/>
        <v>0</v>
      </c>
      <c r="AA943" s="12">
        <f t="shared" si="210"/>
        <v>0</v>
      </c>
      <c r="AB943" s="12" t="str">
        <f t="shared" si="199"/>
        <v>00</v>
      </c>
      <c r="AC943" s="85" t="e">
        <f>VLOOKUP(AB943,'AMI Ref (2)'!T:U,2,FALSE)</f>
        <v>#N/A</v>
      </c>
      <c r="AD943" s="86"/>
      <c r="AE943" s="77">
        <f>IF(AND($D943=0,$J943="Oil"),'AMI Ref (2)'!$K$5,IF(AND($D943=0,$J943="Gas"),'AMI Ref (2)'!$L$5,IF(AND($D943=0,$J943="Electric"),'AMI Ref (2)'!$M$5,IF(AND($D943=0,$J943="N/A"),0,0))))</f>
        <v>0</v>
      </c>
      <c r="AF943" s="77">
        <f>IF(AND($D943=1,$J943="Oil"),'AMI Ref (2)'!$K$6,IF(AND($D943=1,$J943="Gas"),'AMI Ref (2)'!$L$6,IF(AND($D943=1,$J943="Electric"),'AMI Ref (2)'!$M$6,IF(AND($D943=1,$J943="N/A"),0,0))))</f>
        <v>0</v>
      </c>
      <c r="AG943" s="77">
        <f>IF(AND($D943=2,$J943="Oil"),'AMI Ref (2)'!$K$7,IF(AND($D943=2,$J943="Gas"),'AMI Ref (2)'!$L$7,IF(AND($D943=2,$J943="Electric"),'AMI Ref (2)'!$M$7,IF(AND($D943=2,$J943="N/A"),0,0))))</f>
        <v>0</v>
      </c>
      <c r="AH943" s="77">
        <f>IF(AND($D943=3,$J943="Oil"),'AMI Ref (2)'!$K$8,IF(AND($D943=3,$J943="Gas"),'AMI Ref (2)'!$L$8,IF(AND($D943=3,$J943="Electric"),'AMI Ref (2)'!$M$8,IF(AND($D943=3,$J943="N/A"),0,0))))</f>
        <v>0</v>
      </c>
      <c r="AI943" s="77">
        <f>IF(AND($D943=4,$J943="Oil"),'AMI Ref (2)'!$K$9,IF(AND($D943=4,$J943="Gas"),'AMI Ref (2)'!$L$9,IF(AND($D943=4,$J943="Electric"),'AMI Ref (2)'!$M$9,IF(AND($D943=4,$J943="N/A"),0,0))))</f>
        <v>0</v>
      </c>
      <c r="AJ943" s="77">
        <f>IF(AND($D943=5,$J943="Oil"),'AMI Ref (2)'!$K$10,IF(AND($D943=5,$J943="Gas"),'AMI Ref (2)'!$L$10,IF(AND($D943=5,$J943="Electric"),'AMI Ref (2)'!$M$10,IF(AND($D943=5,$J943="N/A"),0,0))))</f>
        <v>0</v>
      </c>
      <c r="AK943" s="42"/>
      <c r="AL943" s="77">
        <f>IF(AND($D943=0,$K943="Oil"),'AMI Ref (2)'!$N$5,IF(AND($D943=0,$K943="Gas"),'AMI Ref (2)'!$O$5,IF(AND($D943=0,$K943="Electric"),'AMI Ref (2)'!$P$5,IF(AND($D943=0,$K943="N/A"),0,0))))</f>
        <v>0</v>
      </c>
      <c r="AM943" s="77">
        <f>IF(AND($D943=1,$K943="Oil"),'AMI Ref (2)'!$N$6,IF(AND($D943=1,$K943="Gas"),'AMI Ref (2)'!$O$6,IF(AND($D943=1,$K943="Electric"),'AMI Ref (2)'!$P$6,IF(AND($D943=1,$K943="N/A"),0,0))))</f>
        <v>0</v>
      </c>
      <c r="AN943" s="77">
        <f>IF(AND($D943=2,$K943="Oil"),'AMI Ref (2)'!$N$7,IF(AND($D943=2,$K943="Gas"),'AMI Ref (2)'!$O$7,IF(AND($D943=2,$K943="Electric"),'AMI Ref (2)'!$P$7,IF(AND($D943=2,$K943="N/A"),0,0))))</f>
        <v>0</v>
      </c>
      <c r="AO943" s="77">
        <f>IF(AND($D943=3,$K943="Oil"),'AMI Ref (2)'!$N$8,IF(AND($D943=3,$K943="Gas"),'AMI Ref (2)'!$O$8,IF(AND($D943=3,$K943="Electric"),'AMI Ref (2)'!$P$8,IF(AND($D943=3,$K943="N/A"),0,0))))</f>
        <v>0</v>
      </c>
      <c r="AP943" s="77">
        <f>IF(AND($D943=4,$K943="Oil"),'AMI Ref (2)'!$N$9,IF(AND($D943=4,$K943="Gas"),'AMI Ref (2)'!$O$9,IF(AND($D943=4,$K943="Electric"),'AMI Ref (2)'!$P$9,IF(AND($D943=4,$K943="N/A"),0,0))))</f>
        <v>0</v>
      </c>
      <c r="AQ943" s="77">
        <f>IF(AND($D943=5,$K943="Oil"),'AMI Ref (2)'!$N$10,IF(AND($D943=5,$K943="Gas"),'AMI Ref (2)'!$O$10,IF(AND($D943=5,$K943="Electric"),'AMI Ref (2)'!$P$10,IF(AND($D943=5,$K943="N/A"),0,0))))</f>
        <v>0</v>
      </c>
      <c r="AR943" s="86">
        <f t="shared" si="208"/>
        <v>0</v>
      </c>
      <c r="AS943" s="87" t="e">
        <f t="shared" si="209"/>
        <v>#N/A</v>
      </c>
    </row>
    <row r="944" spans="1:45" x14ac:dyDescent="0.2">
      <c r="A944" s="68">
        <v>942</v>
      </c>
      <c r="B944" s="79">
        <f>Input!E959</f>
        <v>0</v>
      </c>
      <c r="C944" s="79">
        <f>Input!F959</f>
        <v>0</v>
      </c>
      <c r="D944" s="79">
        <f>Input!G959</f>
        <v>0</v>
      </c>
      <c r="E944" s="79">
        <f>Input!H959</f>
        <v>0</v>
      </c>
      <c r="F944" s="80">
        <f>Input!I959</f>
        <v>0</v>
      </c>
      <c r="G944" s="80">
        <f>Input!J959</f>
        <v>0</v>
      </c>
      <c r="H944" s="79">
        <f>Input!K959</f>
        <v>0</v>
      </c>
      <c r="I944" s="79">
        <f>Input!L959</f>
        <v>0</v>
      </c>
      <c r="J944" s="79">
        <f>Input!M959</f>
        <v>0</v>
      </c>
      <c r="K944" s="79">
        <f>Input!N959</f>
        <v>0</v>
      </c>
      <c r="L944" s="79">
        <f>Input!O959</f>
        <v>0</v>
      </c>
      <c r="M944" s="81" t="str">
        <f t="shared" si="200"/>
        <v/>
      </c>
      <c r="N944" s="82">
        <f t="shared" si="201"/>
        <v>0</v>
      </c>
      <c r="O944" s="83">
        <f>Input!C959</f>
        <v>0</v>
      </c>
      <c r="P944" s="83"/>
      <c r="R944" s="11">
        <f t="shared" si="197"/>
        <v>0</v>
      </c>
      <c r="S944" s="15" t="str">
        <f t="shared" si="198"/>
        <v xml:space="preserve"> </v>
      </c>
      <c r="T944" s="15"/>
      <c r="U944" s="12">
        <f t="shared" si="202"/>
        <v>0</v>
      </c>
      <c r="V944" s="12">
        <f t="shared" si="203"/>
        <v>0</v>
      </c>
      <c r="W944" s="12">
        <f t="shared" si="204"/>
        <v>0</v>
      </c>
      <c r="X944" s="12">
        <f t="shared" si="205"/>
        <v>0</v>
      </c>
      <c r="Y944" s="12">
        <f t="shared" si="206"/>
        <v>0</v>
      </c>
      <c r="Z944" s="12">
        <f t="shared" si="207"/>
        <v>0</v>
      </c>
      <c r="AA944" s="12">
        <f t="shared" si="210"/>
        <v>0</v>
      </c>
      <c r="AB944" s="12" t="str">
        <f t="shared" si="199"/>
        <v>00</v>
      </c>
      <c r="AC944" s="85" t="e">
        <f>VLOOKUP(AB944,'AMI Ref (2)'!T:U,2,FALSE)</f>
        <v>#N/A</v>
      </c>
      <c r="AD944" s="86"/>
      <c r="AE944" s="77">
        <f>IF(AND($D944=0,$J944="Oil"),'AMI Ref (2)'!$K$5,IF(AND($D944=0,$J944="Gas"),'AMI Ref (2)'!$L$5,IF(AND($D944=0,$J944="Electric"),'AMI Ref (2)'!$M$5,IF(AND($D944=0,$J944="N/A"),0,0))))</f>
        <v>0</v>
      </c>
      <c r="AF944" s="77">
        <f>IF(AND($D944=1,$J944="Oil"),'AMI Ref (2)'!$K$6,IF(AND($D944=1,$J944="Gas"),'AMI Ref (2)'!$L$6,IF(AND($D944=1,$J944="Electric"),'AMI Ref (2)'!$M$6,IF(AND($D944=1,$J944="N/A"),0,0))))</f>
        <v>0</v>
      </c>
      <c r="AG944" s="77">
        <f>IF(AND($D944=2,$J944="Oil"),'AMI Ref (2)'!$K$7,IF(AND($D944=2,$J944="Gas"),'AMI Ref (2)'!$L$7,IF(AND($D944=2,$J944="Electric"),'AMI Ref (2)'!$M$7,IF(AND($D944=2,$J944="N/A"),0,0))))</f>
        <v>0</v>
      </c>
      <c r="AH944" s="77">
        <f>IF(AND($D944=3,$J944="Oil"),'AMI Ref (2)'!$K$8,IF(AND($D944=3,$J944="Gas"),'AMI Ref (2)'!$L$8,IF(AND($D944=3,$J944="Electric"),'AMI Ref (2)'!$M$8,IF(AND($D944=3,$J944="N/A"),0,0))))</f>
        <v>0</v>
      </c>
      <c r="AI944" s="77">
        <f>IF(AND($D944=4,$J944="Oil"),'AMI Ref (2)'!$K$9,IF(AND($D944=4,$J944="Gas"),'AMI Ref (2)'!$L$9,IF(AND($D944=4,$J944="Electric"),'AMI Ref (2)'!$M$9,IF(AND($D944=4,$J944="N/A"),0,0))))</f>
        <v>0</v>
      </c>
      <c r="AJ944" s="77">
        <f>IF(AND($D944=5,$J944="Oil"),'AMI Ref (2)'!$K$10,IF(AND($D944=5,$J944="Gas"),'AMI Ref (2)'!$L$10,IF(AND($D944=5,$J944="Electric"),'AMI Ref (2)'!$M$10,IF(AND($D944=5,$J944="N/A"),0,0))))</f>
        <v>0</v>
      </c>
      <c r="AK944" s="42"/>
      <c r="AL944" s="77">
        <f>IF(AND($D944=0,$K944="Oil"),'AMI Ref (2)'!$N$5,IF(AND($D944=0,$K944="Gas"),'AMI Ref (2)'!$O$5,IF(AND($D944=0,$K944="Electric"),'AMI Ref (2)'!$P$5,IF(AND($D944=0,$K944="N/A"),0,0))))</f>
        <v>0</v>
      </c>
      <c r="AM944" s="77">
        <f>IF(AND($D944=1,$K944="Oil"),'AMI Ref (2)'!$N$6,IF(AND($D944=1,$K944="Gas"),'AMI Ref (2)'!$O$6,IF(AND($D944=1,$K944="Electric"),'AMI Ref (2)'!$P$6,IF(AND($D944=1,$K944="N/A"),0,0))))</f>
        <v>0</v>
      </c>
      <c r="AN944" s="77">
        <f>IF(AND($D944=2,$K944="Oil"),'AMI Ref (2)'!$N$7,IF(AND($D944=2,$K944="Gas"),'AMI Ref (2)'!$O$7,IF(AND($D944=2,$K944="Electric"),'AMI Ref (2)'!$P$7,IF(AND($D944=2,$K944="N/A"),0,0))))</f>
        <v>0</v>
      </c>
      <c r="AO944" s="77">
        <f>IF(AND($D944=3,$K944="Oil"),'AMI Ref (2)'!$N$8,IF(AND($D944=3,$K944="Gas"),'AMI Ref (2)'!$O$8,IF(AND($D944=3,$K944="Electric"),'AMI Ref (2)'!$P$8,IF(AND($D944=3,$K944="N/A"),0,0))))</f>
        <v>0</v>
      </c>
      <c r="AP944" s="77">
        <f>IF(AND($D944=4,$K944="Oil"),'AMI Ref (2)'!$N$9,IF(AND($D944=4,$K944="Gas"),'AMI Ref (2)'!$O$9,IF(AND($D944=4,$K944="Electric"),'AMI Ref (2)'!$P$9,IF(AND($D944=4,$K944="N/A"),0,0))))</f>
        <v>0</v>
      </c>
      <c r="AQ944" s="77">
        <f>IF(AND($D944=5,$K944="Oil"),'AMI Ref (2)'!$N$10,IF(AND($D944=5,$K944="Gas"),'AMI Ref (2)'!$O$10,IF(AND($D944=5,$K944="Electric"),'AMI Ref (2)'!$P$10,IF(AND($D944=5,$K944="N/A"),0,0))))</f>
        <v>0</v>
      </c>
      <c r="AR944" s="86">
        <f t="shared" si="208"/>
        <v>0</v>
      </c>
      <c r="AS944" s="87" t="e">
        <f t="shared" si="209"/>
        <v>#N/A</v>
      </c>
    </row>
    <row r="945" spans="1:45" x14ac:dyDescent="0.2">
      <c r="A945" s="68">
        <v>943</v>
      </c>
      <c r="B945" s="79">
        <f>Input!E960</f>
        <v>0</v>
      </c>
      <c r="C945" s="79">
        <f>Input!F960</f>
        <v>0</v>
      </c>
      <c r="D945" s="79">
        <f>Input!G960</f>
        <v>0</v>
      </c>
      <c r="E945" s="79">
        <f>Input!H960</f>
        <v>0</v>
      </c>
      <c r="F945" s="80">
        <f>Input!I960</f>
        <v>0</v>
      </c>
      <c r="G945" s="80">
        <f>Input!J960</f>
        <v>0</v>
      </c>
      <c r="H945" s="79">
        <f>Input!K960</f>
        <v>0</v>
      </c>
      <c r="I945" s="79">
        <f>Input!L960</f>
        <v>0</v>
      </c>
      <c r="J945" s="79">
        <f>Input!M960</f>
        <v>0</v>
      </c>
      <c r="K945" s="79">
        <f>Input!N960</f>
        <v>0</v>
      </c>
      <c r="L945" s="79">
        <f>Input!O960</f>
        <v>0</v>
      </c>
      <c r="M945" s="81" t="str">
        <f t="shared" si="200"/>
        <v/>
      </c>
      <c r="N945" s="82">
        <f t="shared" si="201"/>
        <v>0</v>
      </c>
      <c r="O945" s="83">
        <f>Input!C960</f>
        <v>0</v>
      </c>
      <c r="P945" s="83"/>
      <c r="R945" s="11">
        <f t="shared" si="197"/>
        <v>0</v>
      </c>
      <c r="S945" s="15" t="str">
        <f t="shared" si="198"/>
        <v xml:space="preserve"> </v>
      </c>
      <c r="T945" s="15"/>
      <c r="U945" s="12">
        <f t="shared" si="202"/>
        <v>0</v>
      </c>
      <c r="V945" s="12">
        <f t="shared" si="203"/>
        <v>0</v>
      </c>
      <c r="W945" s="12">
        <f t="shared" si="204"/>
        <v>0</v>
      </c>
      <c r="X945" s="12">
        <f t="shared" si="205"/>
        <v>0</v>
      </c>
      <c r="Y945" s="12">
        <f t="shared" si="206"/>
        <v>0</v>
      </c>
      <c r="Z945" s="12">
        <f t="shared" si="207"/>
        <v>0</v>
      </c>
      <c r="AA945" s="12">
        <f t="shared" si="210"/>
        <v>0</v>
      </c>
      <c r="AB945" s="12" t="str">
        <f t="shared" si="199"/>
        <v>00</v>
      </c>
      <c r="AC945" s="85" t="e">
        <f>VLOOKUP(AB945,'AMI Ref (2)'!T:U,2,FALSE)</f>
        <v>#N/A</v>
      </c>
      <c r="AD945" s="86"/>
      <c r="AE945" s="77">
        <f>IF(AND($D945=0,$J945="Oil"),'AMI Ref (2)'!$K$5,IF(AND($D945=0,$J945="Gas"),'AMI Ref (2)'!$L$5,IF(AND($D945=0,$J945="Electric"),'AMI Ref (2)'!$M$5,IF(AND($D945=0,$J945="N/A"),0,0))))</f>
        <v>0</v>
      </c>
      <c r="AF945" s="77">
        <f>IF(AND($D945=1,$J945="Oil"),'AMI Ref (2)'!$K$6,IF(AND($D945=1,$J945="Gas"),'AMI Ref (2)'!$L$6,IF(AND($D945=1,$J945="Electric"),'AMI Ref (2)'!$M$6,IF(AND($D945=1,$J945="N/A"),0,0))))</f>
        <v>0</v>
      </c>
      <c r="AG945" s="77">
        <f>IF(AND($D945=2,$J945="Oil"),'AMI Ref (2)'!$K$7,IF(AND($D945=2,$J945="Gas"),'AMI Ref (2)'!$L$7,IF(AND($D945=2,$J945="Electric"),'AMI Ref (2)'!$M$7,IF(AND($D945=2,$J945="N/A"),0,0))))</f>
        <v>0</v>
      </c>
      <c r="AH945" s="77">
        <f>IF(AND($D945=3,$J945="Oil"),'AMI Ref (2)'!$K$8,IF(AND($D945=3,$J945="Gas"),'AMI Ref (2)'!$L$8,IF(AND($D945=3,$J945="Electric"),'AMI Ref (2)'!$M$8,IF(AND($D945=3,$J945="N/A"),0,0))))</f>
        <v>0</v>
      </c>
      <c r="AI945" s="77">
        <f>IF(AND($D945=4,$J945="Oil"),'AMI Ref (2)'!$K$9,IF(AND($D945=4,$J945="Gas"),'AMI Ref (2)'!$L$9,IF(AND($D945=4,$J945="Electric"),'AMI Ref (2)'!$M$9,IF(AND($D945=4,$J945="N/A"),0,0))))</f>
        <v>0</v>
      </c>
      <c r="AJ945" s="77">
        <f>IF(AND($D945=5,$J945="Oil"),'AMI Ref (2)'!$K$10,IF(AND($D945=5,$J945="Gas"),'AMI Ref (2)'!$L$10,IF(AND($D945=5,$J945="Electric"),'AMI Ref (2)'!$M$10,IF(AND($D945=5,$J945="N/A"),0,0))))</f>
        <v>0</v>
      </c>
      <c r="AK945" s="42"/>
      <c r="AL945" s="77">
        <f>IF(AND($D945=0,$K945="Oil"),'AMI Ref (2)'!$N$5,IF(AND($D945=0,$K945="Gas"),'AMI Ref (2)'!$O$5,IF(AND($D945=0,$K945="Electric"),'AMI Ref (2)'!$P$5,IF(AND($D945=0,$K945="N/A"),0,0))))</f>
        <v>0</v>
      </c>
      <c r="AM945" s="77">
        <f>IF(AND($D945=1,$K945="Oil"),'AMI Ref (2)'!$N$6,IF(AND($D945=1,$K945="Gas"),'AMI Ref (2)'!$O$6,IF(AND($D945=1,$K945="Electric"),'AMI Ref (2)'!$P$6,IF(AND($D945=1,$K945="N/A"),0,0))))</f>
        <v>0</v>
      </c>
      <c r="AN945" s="77">
        <f>IF(AND($D945=2,$K945="Oil"),'AMI Ref (2)'!$N$7,IF(AND($D945=2,$K945="Gas"),'AMI Ref (2)'!$O$7,IF(AND($D945=2,$K945="Electric"),'AMI Ref (2)'!$P$7,IF(AND($D945=2,$K945="N/A"),0,0))))</f>
        <v>0</v>
      </c>
      <c r="AO945" s="77">
        <f>IF(AND($D945=3,$K945="Oil"),'AMI Ref (2)'!$N$8,IF(AND($D945=3,$K945="Gas"),'AMI Ref (2)'!$O$8,IF(AND($D945=3,$K945="Electric"),'AMI Ref (2)'!$P$8,IF(AND($D945=3,$K945="N/A"),0,0))))</f>
        <v>0</v>
      </c>
      <c r="AP945" s="77">
        <f>IF(AND($D945=4,$K945="Oil"),'AMI Ref (2)'!$N$9,IF(AND($D945=4,$K945="Gas"),'AMI Ref (2)'!$O$9,IF(AND($D945=4,$K945="Electric"),'AMI Ref (2)'!$P$9,IF(AND($D945=4,$K945="N/A"),0,0))))</f>
        <v>0</v>
      </c>
      <c r="AQ945" s="77">
        <f>IF(AND($D945=5,$K945="Oil"),'AMI Ref (2)'!$N$10,IF(AND($D945=5,$K945="Gas"),'AMI Ref (2)'!$O$10,IF(AND($D945=5,$K945="Electric"),'AMI Ref (2)'!$P$10,IF(AND($D945=5,$K945="N/A"),0,0))))</f>
        <v>0</v>
      </c>
      <c r="AR945" s="86">
        <f t="shared" si="208"/>
        <v>0</v>
      </c>
      <c r="AS945" s="87" t="e">
        <f t="shared" si="209"/>
        <v>#N/A</v>
      </c>
    </row>
    <row r="946" spans="1:45" x14ac:dyDescent="0.2">
      <c r="A946" s="68">
        <v>944</v>
      </c>
      <c r="B946" s="79">
        <f>Input!E961</f>
        <v>0</v>
      </c>
      <c r="C946" s="79">
        <f>Input!F961</f>
        <v>0</v>
      </c>
      <c r="D946" s="79">
        <f>Input!G961</f>
        <v>0</v>
      </c>
      <c r="E946" s="79">
        <f>Input!H961</f>
        <v>0</v>
      </c>
      <c r="F946" s="80">
        <f>Input!I961</f>
        <v>0</v>
      </c>
      <c r="G946" s="80">
        <f>Input!J961</f>
        <v>0</v>
      </c>
      <c r="H946" s="79">
        <f>Input!K961</f>
        <v>0</v>
      </c>
      <c r="I946" s="79">
        <f>Input!L961</f>
        <v>0</v>
      </c>
      <c r="J946" s="79">
        <f>Input!M961</f>
        <v>0</v>
      </c>
      <c r="K946" s="79">
        <f>Input!N961</f>
        <v>0</v>
      </c>
      <c r="L946" s="79">
        <f>Input!O961</f>
        <v>0</v>
      </c>
      <c r="M946" s="81" t="str">
        <f t="shared" si="200"/>
        <v/>
      </c>
      <c r="N946" s="82">
        <f t="shared" si="201"/>
        <v>0</v>
      </c>
      <c r="O946" s="83">
        <f>Input!C961</f>
        <v>0</v>
      </c>
      <c r="P946" s="83"/>
      <c r="R946" s="11">
        <f t="shared" si="197"/>
        <v>0</v>
      </c>
      <c r="S946" s="15" t="str">
        <f t="shared" si="198"/>
        <v xml:space="preserve"> </v>
      </c>
      <c r="T946" s="15"/>
      <c r="U946" s="12">
        <f t="shared" si="202"/>
        <v>0</v>
      </c>
      <c r="V946" s="12">
        <f t="shared" si="203"/>
        <v>0</v>
      </c>
      <c r="W946" s="12">
        <f t="shared" si="204"/>
        <v>0</v>
      </c>
      <c r="X946" s="12">
        <f t="shared" si="205"/>
        <v>0</v>
      </c>
      <c r="Y946" s="12">
        <f t="shared" si="206"/>
        <v>0</v>
      </c>
      <c r="Z946" s="12">
        <f t="shared" si="207"/>
        <v>0</v>
      </c>
      <c r="AA946" s="12">
        <f t="shared" si="210"/>
        <v>0</v>
      </c>
      <c r="AB946" s="12" t="str">
        <f t="shared" si="199"/>
        <v>00</v>
      </c>
      <c r="AC946" s="85" t="e">
        <f>VLOOKUP(AB946,'AMI Ref (2)'!T:U,2,FALSE)</f>
        <v>#N/A</v>
      </c>
      <c r="AD946" s="86"/>
      <c r="AE946" s="77">
        <f>IF(AND($D946=0,$J946="Oil"),'AMI Ref (2)'!$K$5,IF(AND($D946=0,$J946="Gas"),'AMI Ref (2)'!$L$5,IF(AND($D946=0,$J946="Electric"),'AMI Ref (2)'!$M$5,IF(AND($D946=0,$J946="N/A"),0,0))))</f>
        <v>0</v>
      </c>
      <c r="AF946" s="77">
        <f>IF(AND($D946=1,$J946="Oil"),'AMI Ref (2)'!$K$6,IF(AND($D946=1,$J946="Gas"),'AMI Ref (2)'!$L$6,IF(AND($D946=1,$J946="Electric"),'AMI Ref (2)'!$M$6,IF(AND($D946=1,$J946="N/A"),0,0))))</f>
        <v>0</v>
      </c>
      <c r="AG946" s="77">
        <f>IF(AND($D946=2,$J946="Oil"),'AMI Ref (2)'!$K$7,IF(AND($D946=2,$J946="Gas"),'AMI Ref (2)'!$L$7,IF(AND($D946=2,$J946="Electric"),'AMI Ref (2)'!$M$7,IF(AND($D946=2,$J946="N/A"),0,0))))</f>
        <v>0</v>
      </c>
      <c r="AH946" s="77">
        <f>IF(AND($D946=3,$J946="Oil"),'AMI Ref (2)'!$K$8,IF(AND($D946=3,$J946="Gas"),'AMI Ref (2)'!$L$8,IF(AND($D946=3,$J946="Electric"),'AMI Ref (2)'!$M$8,IF(AND($D946=3,$J946="N/A"),0,0))))</f>
        <v>0</v>
      </c>
      <c r="AI946" s="77">
        <f>IF(AND($D946=4,$J946="Oil"),'AMI Ref (2)'!$K$9,IF(AND($D946=4,$J946="Gas"),'AMI Ref (2)'!$L$9,IF(AND($D946=4,$J946="Electric"),'AMI Ref (2)'!$M$9,IF(AND($D946=4,$J946="N/A"),0,0))))</f>
        <v>0</v>
      </c>
      <c r="AJ946" s="77">
        <f>IF(AND($D946=5,$J946="Oil"),'AMI Ref (2)'!$K$10,IF(AND($D946=5,$J946="Gas"),'AMI Ref (2)'!$L$10,IF(AND($D946=5,$J946="Electric"),'AMI Ref (2)'!$M$10,IF(AND($D946=5,$J946="N/A"),0,0))))</f>
        <v>0</v>
      </c>
      <c r="AK946" s="42"/>
      <c r="AL946" s="77">
        <f>IF(AND($D946=0,$K946="Oil"),'AMI Ref (2)'!$N$5,IF(AND($D946=0,$K946="Gas"),'AMI Ref (2)'!$O$5,IF(AND($D946=0,$K946="Electric"),'AMI Ref (2)'!$P$5,IF(AND($D946=0,$K946="N/A"),0,0))))</f>
        <v>0</v>
      </c>
      <c r="AM946" s="77">
        <f>IF(AND($D946=1,$K946="Oil"),'AMI Ref (2)'!$N$6,IF(AND($D946=1,$K946="Gas"),'AMI Ref (2)'!$O$6,IF(AND($D946=1,$K946="Electric"),'AMI Ref (2)'!$P$6,IF(AND($D946=1,$K946="N/A"),0,0))))</f>
        <v>0</v>
      </c>
      <c r="AN946" s="77">
        <f>IF(AND($D946=2,$K946="Oil"),'AMI Ref (2)'!$N$7,IF(AND($D946=2,$K946="Gas"),'AMI Ref (2)'!$O$7,IF(AND($D946=2,$K946="Electric"),'AMI Ref (2)'!$P$7,IF(AND($D946=2,$K946="N/A"),0,0))))</f>
        <v>0</v>
      </c>
      <c r="AO946" s="77">
        <f>IF(AND($D946=3,$K946="Oil"),'AMI Ref (2)'!$N$8,IF(AND($D946=3,$K946="Gas"),'AMI Ref (2)'!$O$8,IF(AND($D946=3,$K946="Electric"),'AMI Ref (2)'!$P$8,IF(AND($D946=3,$K946="N/A"),0,0))))</f>
        <v>0</v>
      </c>
      <c r="AP946" s="77">
        <f>IF(AND($D946=4,$K946="Oil"),'AMI Ref (2)'!$N$9,IF(AND($D946=4,$K946="Gas"),'AMI Ref (2)'!$O$9,IF(AND($D946=4,$K946="Electric"),'AMI Ref (2)'!$P$9,IF(AND($D946=4,$K946="N/A"),0,0))))</f>
        <v>0</v>
      </c>
      <c r="AQ946" s="77">
        <f>IF(AND($D946=5,$K946="Oil"),'AMI Ref (2)'!$N$10,IF(AND($D946=5,$K946="Gas"),'AMI Ref (2)'!$O$10,IF(AND($D946=5,$K946="Electric"),'AMI Ref (2)'!$P$10,IF(AND($D946=5,$K946="N/A"),0,0))))</f>
        <v>0</v>
      </c>
      <c r="AR946" s="86">
        <f t="shared" si="208"/>
        <v>0</v>
      </c>
      <c r="AS946" s="87" t="e">
        <f t="shared" si="209"/>
        <v>#N/A</v>
      </c>
    </row>
    <row r="947" spans="1:45" x14ac:dyDescent="0.2">
      <c r="A947" s="68">
        <v>945</v>
      </c>
      <c r="B947" s="79">
        <f>Input!E962</f>
        <v>0</v>
      </c>
      <c r="C947" s="79">
        <f>Input!F962</f>
        <v>0</v>
      </c>
      <c r="D947" s="79">
        <f>Input!G962</f>
        <v>0</v>
      </c>
      <c r="E947" s="79">
        <f>Input!H962</f>
        <v>0</v>
      </c>
      <c r="F947" s="80">
        <f>Input!I962</f>
        <v>0</v>
      </c>
      <c r="G947" s="80">
        <f>Input!J962</f>
        <v>0</v>
      </c>
      <c r="H947" s="79">
        <f>Input!K962</f>
        <v>0</v>
      </c>
      <c r="I947" s="79">
        <f>Input!L962</f>
        <v>0</v>
      </c>
      <c r="J947" s="79">
        <f>Input!M962</f>
        <v>0</v>
      </c>
      <c r="K947" s="79">
        <f>Input!N962</f>
        <v>0</v>
      </c>
      <c r="L947" s="79">
        <f>Input!O962</f>
        <v>0</v>
      </c>
      <c r="M947" s="81" t="str">
        <f t="shared" si="200"/>
        <v/>
      </c>
      <c r="N947" s="82">
        <f t="shared" si="201"/>
        <v>0</v>
      </c>
      <c r="O947" s="83">
        <f>Input!C962</f>
        <v>0</v>
      </c>
      <c r="P947" s="83"/>
      <c r="R947" s="11">
        <f t="shared" si="197"/>
        <v>0</v>
      </c>
      <c r="S947" s="15" t="str">
        <f t="shared" si="198"/>
        <v xml:space="preserve"> </v>
      </c>
      <c r="T947" s="15"/>
      <c r="U947" s="12">
        <f t="shared" si="202"/>
        <v>0</v>
      </c>
      <c r="V947" s="12">
        <f t="shared" si="203"/>
        <v>0</v>
      </c>
      <c r="W947" s="12">
        <f t="shared" si="204"/>
        <v>0</v>
      </c>
      <c r="X947" s="12">
        <f t="shared" si="205"/>
        <v>0</v>
      </c>
      <c r="Y947" s="12">
        <f t="shared" si="206"/>
        <v>0</v>
      </c>
      <c r="Z947" s="12">
        <f t="shared" si="207"/>
        <v>0</v>
      </c>
      <c r="AA947" s="12">
        <f t="shared" si="210"/>
        <v>0</v>
      </c>
      <c r="AB947" s="12" t="str">
        <f t="shared" si="199"/>
        <v>00</v>
      </c>
      <c r="AC947" s="85" t="e">
        <f>VLOOKUP(AB947,'AMI Ref (2)'!T:U,2,FALSE)</f>
        <v>#N/A</v>
      </c>
      <c r="AD947" s="86"/>
      <c r="AE947" s="77">
        <f>IF(AND($D947=0,$J947="Oil"),'AMI Ref (2)'!$K$5,IF(AND($D947=0,$J947="Gas"),'AMI Ref (2)'!$L$5,IF(AND($D947=0,$J947="Electric"),'AMI Ref (2)'!$M$5,IF(AND($D947=0,$J947="N/A"),0,0))))</f>
        <v>0</v>
      </c>
      <c r="AF947" s="77">
        <f>IF(AND($D947=1,$J947="Oil"),'AMI Ref (2)'!$K$6,IF(AND($D947=1,$J947="Gas"),'AMI Ref (2)'!$L$6,IF(AND($D947=1,$J947="Electric"),'AMI Ref (2)'!$M$6,IF(AND($D947=1,$J947="N/A"),0,0))))</f>
        <v>0</v>
      </c>
      <c r="AG947" s="77">
        <f>IF(AND($D947=2,$J947="Oil"),'AMI Ref (2)'!$K$7,IF(AND($D947=2,$J947="Gas"),'AMI Ref (2)'!$L$7,IF(AND($D947=2,$J947="Electric"),'AMI Ref (2)'!$M$7,IF(AND($D947=2,$J947="N/A"),0,0))))</f>
        <v>0</v>
      </c>
      <c r="AH947" s="77">
        <f>IF(AND($D947=3,$J947="Oil"),'AMI Ref (2)'!$K$8,IF(AND($D947=3,$J947="Gas"),'AMI Ref (2)'!$L$8,IF(AND($D947=3,$J947="Electric"),'AMI Ref (2)'!$M$8,IF(AND($D947=3,$J947="N/A"),0,0))))</f>
        <v>0</v>
      </c>
      <c r="AI947" s="77">
        <f>IF(AND($D947=4,$J947="Oil"),'AMI Ref (2)'!$K$9,IF(AND($D947=4,$J947="Gas"),'AMI Ref (2)'!$L$9,IF(AND($D947=4,$J947="Electric"),'AMI Ref (2)'!$M$9,IF(AND($D947=4,$J947="N/A"),0,0))))</f>
        <v>0</v>
      </c>
      <c r="AJ947" s="77">
        <f>IF(AND($D947=5,$J947="Oil"),'AMI Ref (2)'!$K$10,IF(AND($D947=5,$J947="Gas"),'AMI Ref (2)'!$L$10,IF(AND($D947=5,$J947="Electric"),'AMI Ref (2)'!$M$10,IF(AND($D947=5,$J947="N/A"),0,0))))</f>
        <v>0</v>
      </c>
      <c r="AK947" s="42"/>
      <c r="AL947" s="77">
        <f>IF(AND($D947=0,$K947="Oil"),'AMI Ref (2)'!$N$5,IF(AND($D947=0,$K947="Gas"),'AMI Ref (2)'!$O$5,IF(AND($D947=0,$K947="Electric"),'AMI Ref (2)'!$P$5,IF(AND($D947=0,$K947="N/A"),0,0))))</f>
        <v>0</v>
      </c>
      <c r="AM947" s="77">
        <f>IF(AND($D947=1,$K947="Oil"),'AMI Ref (2)'!$N$6,IF(AND($D947=1,$K947="Gas"),'AMI Ref (2)'!$O$6,IF(AND($D947=1,$K947="Electric"),'AMI Ref (2)'!$P$6,IF(AND($D947=1,$K947="N/A"),0,0))))</f>
        <v>0</v>
      </c>
      <c r="AN947" s="77">
        <f>IF(AND($D947=2,$K947="Oil"),'AMI Ref (2)'!$N$7,IF(AND($D947=2,$K947="Gas"),'AMI Ref (2)'!$O$7,IF(AND($D947=2,$K947="Electric"),'AMI Ref (2)'!$P$7,IF(AND($D947=2,$K947="N/A"),0,0))))</f>
        <v>0</v>
      </c>
      <c r="AO947" s="77">
        <f>IF(AND($D947=3,$K947="Oil"),'AMI Ref (2)'!$N$8,IF(AND($D947=3,$K947="Gas"),'AMI Ref (2)'!$O$8,IF(AND($D947=3,$K947="Electric"),'AMI Ref (2)'!$P$8,IF(AND($D947=3,$K947="N/A"),0,0))))</f>
        <v>0</v>
      </c>
      <c r="AP947" s="77">
        <f>IF(AND($D947=4,$K947="Oil"),'AMI Ref (2)'!$N$9,IF(AND($D947=4,$K947="Gas"),'AMI Ref (2)'!$O$9,IF(AND($D947=4,$K947="Electric"),'AMI Ref (2)'!$P$9,IF(AND($D947=4,$K947="N/A"),0,0))))</f>
        <v>0</v>
      </c>
      <c r="AQ947" s="77">
        <f>IF(AND($D947=5,$K947="Oil"),'AMI Ref (2)'!$N$10,IF(AND($D947=5,$K947="Gas"),'AMI Ref (2)'!$O$10,IF(AND($D947=5,$K947="Electric"),'AMI Ref (2)'!$P$10,IF(AND($D947=5,$K947="N/A"),0,0))))</f>
        <v>0</v>
      </c>
      <c r="AR947" s="86">
        <f t="shared" si="208"/>
        <v>0</v>
      </c>
      <c r="AS947" s="87" t="e">
        <f t="shared" si="209"/>
        <v>#N/A</v>
      </c>
    </row>
    <row r="948" spans="1:45" x14ac:dyDescent="0.2">
      <c r="A948" s="68">
        <v>946</v>
      </c>
      <c r="B948" s="79">
        <f>Input!E963</f>
        <v>0</v>
      </c>
      <c r="C948" s="79">
        <f>Input!F963</f>
        <v>0</v>
      </c>
      <c r="D948" s="79">
        <f>Input!G963</f>
        <v>0</v>
      </c>
      <c r="E948" s="79">
        <f>Input!H963</f>
        <v>0</v>
      </c>
      <c r="F948" s="80">
        <f>Input!I963</f>
        <v>0</v>
      </c>
      <c r="G948" s="80">
        <f>Input!J963</f>
        <v>0</v>
      </c>
      <c r="H948" s="79">
        <f>Input!K963</f>
        <v>0</v>
      </c>
      <c r="I948" s="79">
        <f>Input!L963</f>
        <v>0</v>
      </c>
      <c r="J948" s="79">
        <f>Input!M963</f>
        <v>0</v>
      </c>
      <c r="K948" s="79">
        <f>Input!N963</f>
        <v>0</v>
      </c>
      <c r="L948" s="79">
        <f>Input!O963</f>
        <v>0</v>
      </c>
      <c r="M948" s="81" t="str">
        <f t="shared" si="200"/>
        <v/>
      </c>
      <c r="N948" s="82">
        <f t="shared" si="201"/>
        <v>0</v>
      </c>
      <c r="O948" s="83">
        <f>Input!C963</f>
        <v>0</v>
      </c>
      <c r="P948" s="83"/>
      <c r="R948" s="11">
        <f t="shared" si="197"/>
        <v>0</v>
      </c>
      <c r="S948" s="15" t="str">
        <f t="shared" si="198"/>
        <v xml:space="preserve"> </v>
      </c>
      <c r="T948" s="15"/>
      <c r="U948" s="12">
        <f t="shared" si="202"/>
        <v>0</v>
      </c>
      <c r="V948" s="12">
        <f t="shared" si="203"/>
        <v>0</v>
      </c>
      <c r="W948" s="12">
        <f t="shared" si="204"/>
        <v>0</v>
      </c>
      <c r="X948" s="12">
        <f t="shared" si="205"/>
        <v>0</v>
      </c>
      <c r="Y948" s="12">
        <f t="shared" si="206"/>
        <v>0</v>
      </c>
      <c r="Z948" s="12">
        <f t="shared" si="207"/>
        <v>0</v>
      </c>
      <c r="AA948" s="12">
        <f t="shared" si="210"/>
        <v>0</v>
      </c>
      <c r="AB948" s="12" t="str">
        <f t="shared" si="199"/>
        <v>00</v>
      </c>
      <c r="AC948" s="85" t="e">
        <f>VLOOKUP(AB948,'AMI Ref (2)'!T:U,2,FALSE)</f>
        <v>#N/A</v>
      </c>
      <c r="AD948" s="86"/>
      <c r="AE948" s="77">
        <f>IF(AND($D948=0,$J948="Oil"),'AMI Ref (2)'!$K$5,IF(AND($D948=0,$J948="Gas"),'AMI Ref (2)'!$L$5,IF(AND($D948=0,$J948="Electric"),'AMI Ref (2)'!$M$5,IF(AND($D948=0,$J948="N/A"),0,0))))</f>
        <v>0</v>
      </c>
      <c r="AF948" s="77">
        <f>IF(AND($D948=1,$J948="Oil"),'AMI Ref (2)'!$K$6,IF(AND($D948=1,$J948="Gas"),'AMI Ref (2)'!$L$6,IF(AND($D948=1,$J948="Electric"),'AMI Ref (2)'!$M$6,IF(AND($D948=1,$J948="N/A"),0,0))))</f>
        <v>0</v>
      </c>
      <c r="AG948" s="77">
        <f>IF(AND($D948=2,$J948="Oil"),'AMI Ref (2)'!$K$7,IF(AND($D948=2,$J948="Gas"),'AMI Ref (2)'!$L$7,IF(AND($D948=2,$J948="Electric"),'AMI Ref (2)'!$M$7,IF(AND($D948=2,$J948="N/A"),0,0))))</f>
        <v>0</v>
      </c>
      <c r="AH948" s="77">
        <f>IF(AND($D948=3,$J948="Oil"),'AMI Ref (2)'!$K$8,IF(AND($D948=3,$J948="Gas"),'AMI Ref (2)'!$L$8,IF(AND($D948=3,$J948="Electric"),'AMI Ref (2)'!$M$8,IF(AND($D948=3,$J948="N/A"),0,0))))</f>
        <v>0</v>
      </c>
      <c r="AI948" s="77">
        <f>IF(AND($D948=4,$J948="Oil"),'AMI Ref (2)'!$K$9,IF(AND($D948=4,$J948="Gas"),'AMI Ref (2)'!$L$9,IF(AND($D948=4,$J948="Electric"),'AMI Ref (2)'!$M$9,IF(AND($D948=4,$J948="N/A"),0,0))))</f>
        <v>0</v>
      </c>
      <c r="AJ948" s="77">
        <f>IF(AND($D948=5,$J948="Oil"),'AMI Ref (2)'!$K$10,IF(AND($D948=5,$J948="Gas"),'AMI Ref (2)'!$L$10,IF(AND($D948=5,$J948="Electric"),'AMI Ref (2)'!$M$10,IF(AND($D948=5,$J948="N/A"),0,0))))</f>
        <v>0</v>
      </c>
      <c r="AK948" s="42"/>
      <c r="AL948" s="77">
        <f>IF(AND($D948=0,$K948="Oil"),'AMI Ref (2)'!$N$5,IF(AND($D948=0,$K948="Gas"),'AMI Ref (2)'!$O$5,IF(AND($D948=0,$K948="Electric"),'AMI Ref (2)'!$P$5,IF(AND($D948=0,$K948="N/A"),0,0))))</f>
        <v>0</v>
      </c>
      <c r="AM948" s="77">
        <f>IF(AND($D948=1,$K948="Oil"),'AMI Ref (2)'!$N$6,IF(AND($D948=1,$K948="Gas"),'AMI Ref (2)'!$O$6,IF(AND($D948=1,$K948="Electric"),'AMI Ref (2)'!$P$6,IF(AND($D948=1,$K948="N/A"),0,0))))</f>
        <v>0</v>
      </c>
      <c r="AN948" s="77">
        <f>IF(AND($D948=2,$K948="Oil"),'AMI Ref (2)'!$N$7,IF(AND($D948=2,$K948="Gas"),'AMI Ref (2)'!$O$7,IF(AND($D948=2,$K948="Electric"),'AMI Ref (2)'!$P$7,IF(AND($D948=2,$K948="N/A"),0,0))))</f>
        <v>0</v>
      </c>
      <c r="AO948" s="77">
        <f>IF(AND($D948=3,$K948="Oil"),'AMI Ref (2)'!$N$8,IF(AND($D948=3,$K948="Gas"),'AMI Ref (2)'!$O$8,IF(AND($D948=3,$K948="Electric"),'AMI Ref (2)'!$P$8,IF(AND($D948=3,$K948="N/A"),0,0))))</f>
        <v>0</v>
      </c>
      <c r="AP948" s="77">
        <f>IF(AND($D948=4,$K948="Oil"),'AMI Ref (2)'!$N$9,IF(AND($D948=4,$K948="Gas"),'AMI Ref (2)'!$O$9,IF(AND($D948=4,$K948="Electric"),'AMI Ref (2)'!$P$9,IF(AND($D948=4,$K948="N/A"),0,0))))</f>
        <v>0</v>
      </c>
      <c r="AQ948" s="77">
        <f>IF(AND($D948=5,$K948="Oil"),'AMI Ref (2)'!$N$10,IF(AND($D948=5,$K948="Gas"),'AMI Ref (2)'!$O$10,IF(AND($D948=5,$K948="Electric"),'AMI Ref (2)'!$P$10,IF(AND($D948=5,$K948="N/A"),0,0))))</f>
        <v>0</v>
      </c>
      <c r="AR948" s="86">
        <f t="shared" si="208"/>
        <v>0</v>
      </c>
      <c r="AS948" s="87" t="e">
        <f t="shared" si="209"/>
        <v>#N/A</v>
      </c>
    </row>
    <row r="949" spans="1:45" x14ac:dyDescent="0.2">
      <c r="A949" s="68">
        <v>947</v>
      </c>
      <c r="B949" s="79">
        <f>Input!E964</f>
        <v>0</v>
      </c>
      <c r="C949" s="79">
        <f>Input!F964</f>
        <v>0</v>
      </c>
      <c r="D949" s="79">
        <f>Input!G964</f>
        <v>0</v>
      </c>
      <c r="E949" s="79">
        <f>Input!H964</f>
        <v>0</v>
      </c>
      <c r="F949" s="80">
        <f>Input!I964</f>
        <v>0</v>
      </c>
      <c r="G949" s="80">
        <f>Input!J964</f>
        <v>0</v>
      </c>
      <c r="H949" s="79">
        <f>Input!K964</f>
        <v>0</v>
      </c>
      <c r="I949" s="79">
        <f>Input!L964</f>
        <v>0</v>
      </c>
      <c r="J949" s="79">
        <f>Input!M964</f>
        <v>0</v>
      </c>
      <c r="K949" s="79">
        <f>Input!N964</f>
        <v>0</v>
      </c>
      <c r="L949" s="79">
        <f>Input!O964</f>
        <v>0</v>
      </c>
      <c r="M949" s="81" t="str">
        <f t="shared" si="200"/>
        <v/>
      </c>
      <c r="N949" s="82">
        <f t="shared" si="201"/>
        <v>0</v>
      </c>
      <c r="O949" s="83">
        <f>Input!C964</f>
        <v>0</v>
      </c>
      <c r="P949" s="83"/>
      <c r="R949" s="11">
        <f t="shared" si="197"/>
        <v>0</v>
      </c>
      <c r="S949" s="15" t="str">
        <f t="shared" si="198"/>
        <v xml:space="preserve"> </v>
      </c>
      <c r="T949" s="15"/>
      <c r="U949" s="12">
        <f t="shared" si="202"/>
        <v>0</v>
      </c>
      <c r="V949" s="12">
        <f t="shared" si="203"/>
        <v>0</v>
      </c>
      <c r="W949" s="12">
        <f t="shared" si="204"/>
        <v>0</v>
      </c>
      <c r="X949" s="12">
        <f t="shared" si="205"/>
        <v>0</v>
      </c>
      <c r="Y949" s="12">
        <f t="shared" si="206"/>
        <v>0</v>
      </c>
      <c r="Z949" s="12">
        <f t="shared" si="207"/>
        <v>0</v>
      </c>
      <c r="AA949" s="12">
        <f t="shared" si="210"/>
        <v>0</v>
      </c>
      <c r="AB949" s="12" t="str">
        <f t="shared" si="199"/>
        <v>00</v>
      </c>
      <c r="AC949" s="85" t="e">
        <f>VLOOKUP(AB949,'AMI Ref (2)'!T:U,2,FALSE)</f>
        <v>#N/A</v>
      </c>
      <c r="AD949" s="86"/>
      <c r="AE949" s="77">
        <f>IF(AND($D949=0,$J949="Oil"),'AMI Ref (2)'!$K$5,IF(AND($D949=0,$J949="Gas"),'AMI Ref (2)'!$L$5,IF(AND($D949=0,$J949="Electric"),'AMI Ref (2)'!$M$5,IF(AND($D949=0,$J949="N/A"),0,0))))</f>
        <v>0</v>
      </c>
      <c r="AF949" s="77">
        <f>IF(AND($D949=1,$J949="Oil"),'AMI Ref (2)'!$K$6,IF(AND($D949=1,$J949="Gas"),'AMI Ref (2)'!$L$6,IF(AND($D949=1,$J949="Electric"),'AMI Ref (2)'!$M$6,IF(AND($D949=1,$J949="N/A"),0,0))))</f>
        <v>0</v>
      </c>
      <c r="AG949" s="77">
        <f>IF(AND($D949=2,$J949="Oil"),'AMI Ref (2)'!$K$7,IF(AND($D949=2,$J949="Gas"),'AMI Ref (2)'!$L$7,IF(AND($D949=2,$J949="Electric"),'AMI Ref (2)'!$M$7,IF(AND($D949=2,$J949="N/A"),0,0))))</f>
        <v>0</v>
      </c>
      <c r="AH949" s="77">
        <f>IF(AND($D949=3,$J949="Oil"),'AMI Ref (2)'!$K$8,IF(AND($D949=3,$J949="Gas"),'AMI Ref (2)'!$L$8,IF(AND($D949=3,$J949="Electric"),'AMI Ref (2)'!$M$8,IF(AND($D949=3,$J949="N/A"),0,0))))</f>
        <v>0</v>
      </c>
      <c r="AI949" s="77">
        <f>IF(AND($D949=4,$J949="Oil"),'AMI Ref (2)'!$K$9,IF(AND($D949=4,$J949="Gas"),'AMI Ref (2)'!$L$9,IF(AND($D949=4,$J949="Electric"),'AMI Ref (2)'!$M$9,IF(AND($D949=4,$J949="N/A"),0,0))))</f>
        <v>0</v>
      </c>
      <c r="AJ949" s="77">
        <f>IF(AND($D949=5,$J949="Oil"),'AMI Ref (2)'!$K$10,IF(AND($D949=5,$J949="Gas"),'AMI Ref (2)'!$L$10,IF(AND($D949=5,$J949="Electric"),'AMI Ref (2)'!$M$10,IF(AND($D949=5,$J949="N/A"),0,0))))</f>
        <v>0</v>
      </c>
      <c r="AK949" s="42"/>
      <c r="AL949" s="77">
        <f>IF(AND($D949=0,$K949="Oil"),'AMI Ref (2)'!$N$5,IF(AND($D949=0,$K949="Gas"),'AMI Ref (2)'!$O$5,IF(AND($D949=0,$K949="Electric"),'AMI Ref (2)'!$P$5,IF(AND($D949=0,$K949="N/A"),0,0))))</f>
        <v>0</v>
      </c>
      <c r="AM949" s="77">
        <f>IF(AND($D949=1,$K949="Oil"),'AMI Ref (2)'!$N$6,IF(AND($D949=1,$K949="Gas"),'AMI Ref (2)'!$O$6,IF(AND($D949=1,$K949="Electric"),'AMI Ref (2)'!$P$6,IF(AND($D949=1,$K949="N/A"),0,0))))</f>
        <v>0</v>
      </c>
      <c r="AN949" s="77">
        <f>IF(AND($D949=2,$K949="Oil"),'AMI Ref (2)'!$N$7,IF(AND($D949=2,$K949="Gas"),'AMI Ref (2)'!$O$7,IF(AND($D949=2,$K949="Electric"),'AMI Ref (2)'!$P$7,IF(AND($D949=2,$K949="N/A"),0,0))))</f>
        <v>0</v>
      </c>
      <c r="AO949" s="77">
        <f>IF(AND($D949=3,$K949="Oil"),'AMI Ref (2)'!$N$8,IF(AND($D949=3,$K949="Gas"),'AMI Ref (2)'!$O$8,IF(AND($D949=3,$K949="Electric"),'AMI Ref (2)'!$P$8,IF(AND($D949=3,$K949="N/A"),0,0))))</f>
        <v>0</v>
      </c>
      <c r="AP949" s="77">
        <f>IF(AND($D949=4,$K949="Oil"),'AMI Ref (2)'!$N$9,IF(AND($D949=4,$K949="Gas"),'AMI Ref (2)'!$O$9,IF(AND($D949=4,$K949="Electric"),'AMI Ref (2)'!$P$9,IF(AND($D949=4,$K949="N/A"),0,0))))</f>
        <v>0</v>
      </c>
      <c r="AQ949" s="77">
        <f>IF(AND($D949=5,$K949="Oil"),'AMI Ref (2)'!$N$10,IF(AND($D949=5,$K949="Gas"),'AMI Ref (2)'!$O$10,IF(AND($D949=5,$K949="Electric"),'AMI Ref (2)'!$P$10,IF(AND($D949=5,$K949="N/A"),0,0))))</f>
        <v>0</v>
      </c>
      <c r="AR949" s="86">
        <f t="shared" si="208"/>
        <v>0</v>
      </c>
      <c r="AS949" s="87" t="e">
        <f t="shared" si="209"/>
        <v>#N/A</v>
      </c>
    </row>
    <row r="950" spans="1:45" x14ac:dyDescent="0.2">
      <c r="A950" s="68">
        <v>948</v>
      </c>
      <c r="B950" s="79">
        <f>Input!E965</f>
        <v>0</v>
      </c>
      <c r="C950" s="79">
        <f>Input!F965</f>
        <v>0</v>
      </c>
      <c r="D950" s="79">
        <f>Input!G965</f>
        <v>0</v>
      </c>
      <c r="E950" s="79">
        <f>Input!H965</f>
        <v>0</v>
      </c>
      <c r="F950" s="80">
        <f>Input!I965</f>
        <v>0</v>
      </c>
      <c r="G950" s="80">
        <f>Input!J965</f>
        <v>0</v>
      </c>
      <c r="H950" s="79">
        <f>Input!K965</f>
        <v>0</v>
      </c>
      <c r="I950" s="79">
        <f>Input!L965</f>
        <v>0</v>
      </c>
      <c r="J950" s="79">
        <f>Input!M965</f>
        <v>0</v>
      </c>
      <c r="K950" s="79">
        <f>Input!N965</f>
        <v>0</v>
      </c>
      <c r="L950" s="79">
        <f>Input!O965</f>
        <v>0</v>
      </c>
      <c r="M950" s="81" t="str">
        <f t="shared" si="200"/>
        <v/>
      </c>
      <c r="N950" s="82">
        <f t="shared" si="201"/>
        <v>0</v>
      </c>
      <c r="O950" s="83">
        <f>Input!C965</f>
        <v>0</v>
      </c>
      <c r="P950" s="83"/>
      <c r="R950" s="11">
        <f t="shared" si="197"/>
        <v>0</v>
      </c>
      <c r="S950" s="15" t="str">
        <f t="shared" si="198"/>
        <v xml:space="preserve"> </v>
      </c>
      <c r="T950" s="15"/>
      <c r="U950" s="12">
        <f t="shared" si="202"/>
        <v>0</v>
      </c>
      <c r="V950" s="12">
        <f t="shared" si="203"/>
        <v>0</v>
      </c>
      <c r="W950" s="12">
        <f t="shared" si="204"/>
        <v>0</v>
      </c>
      <c r="X950" s="12">
        <f t="shared" si="205"/>
        <v>0</v>
      </c>
      <c r="Y950" s="12">
        <f t="shared" si="206"/>
        <v>0</v>
      </c>
      <c r="Z950" s="12">
        <f t="shared" si="207"/>
        <v>0</v>
      </c>
      <c r="AA950" s="12">
        <f t="shared" si="210"/>
        <v>0</v>
      </c>
      <c r="AB950" s="12" t="str">
        <f t="shared" si="199"/>
        <v>00</v>
      </c>
      <c r="AC950" s="85" t="e">
        <f>VLOOKUP(AB950,'AMI Ref (2)'!T:U,2,FALSE)</f>
        <v>#N/A</v>
      </c>
      <c r="AD950" s="86"/>
      <c r="AE950" s="77">
        <f>IF(AND($D950=0,$J950="Oil"),'AMI Ref (2)'!$K$5,IF(AND($D950=0,$J950="Gas"),'AMI Ref (2)'!$L$5,IF(AND($D950=0,$J950="Electric"),'AMI Ref (2)'!$M$5,IF(AND($D950=0,$J950="N/A"),0,0))))</f>
        <v>0</v>
      </c>
      <c r="AF950" s="77">
        <f>IF(AND($D950=1,$J950="Oil"),'AMI Ref (2)'!$K$6,IF(AND($D950=1,$J950="Gas"),'AMI Ref (2)'!$L$6,IF(AND($D950=1,$J950="Electric"),'AMI Ref (2)'!$M$6,IF(AND($D950=1,$J950="N/A"),0,0))))</f>
        <v>0</v>
      </c>
      <c r="AG950" s="77">
        <f>IF(AND($D950=2,$J950="Oil"),'AMI Ref (2)'!$K$7,IF(AND($D950=2,$J950="Gas"),'AMI Ref (2)'!$L$7,IF(AND($D950=2,$J950="Electric"),'AMI Ref (2)'!$M$7,IF(AND($D950=2,$J950="N/A"),0,0))))</f>
        <v>0</v>
      </c>
      <c r="AH950" s="77">
        <f>IF(AND($D950=3,$J950="Oil"),'AMI Ref (2)'!$K$8,IF(AND($D950=3,$J950="Gas"),'AMI Ref (2)'!$L$8,IF(AND($D950=3,$J950="Electric"),'AMI Ref (2)'!$M$8,IF(AND($D950=3,$J950="N/A"),0,0))))</f>
        <v>0</v>
      </c>
      <c r="AI950" s="77">
        <f>IF(AND($D950=4,$J950="Oil"),'AMI Ref (2)'!$K$9,IF(AND($D950=4,$J950="Gas"),'AMI Ref (2)'!$L$9,IF(AND($D950=4,$J950="Electric"),'AMI Ref (2)'!$M$9,IF(AND($D950=4,$J950="N/A"),0,0))))</f>
        <v>0</v>
      </c>
      <c r="AJ950" s="77">
        <f>IF(AND($D950=5,$J950="Oil"),'AMI Ref (2)'!$K$10,IF(AND($D950=5,$J950="Gas"),'AMI Ref (2)'!$L$10,IF(AND($D950=5,$J950="Electric"),'AMI Ref (2)'!$M$10,IF(AND($D950=5,$J950="N/A"),0,0))))</f>
        <v>0</v>
      </c>
      <c r="AK950" s="42"/>
      <c r="AL950" s="77">
        <f>IF(AND($D950=0,$K950="Oil"),'AMI Ref (2)'!$N$5,IF(AND($D950=0,$K950="Gas"),'AMI Ref (2)'!$O$5,IF(AND($D950=0,$K950="Electric"),'AMI Ref (2)'!$P$5,IF(AND($D950=0,$K950="N/A"),0,0))))</f>
        <v>0</v>
      </c>
      <c r="AM950" s="77">
        <f>IF(AND($D950=1,$K950="Oil"),'AMI Ref (2)'!$N$6,IF(AND($D950=1,$K950="Gas"),'AMI Ref (2)'!$O$6,IF(AND($D950=1,$K950="Electric"),'AMI Ref (2)'!$P$6,IF(AND($D950=1,$K950="N/A"),0,0))))</f>
        <v>0</v>
      </c>
      <c r="AN950" s="77">
        <f>IF(AND($D950=2,$K950="Oil"),'AMI Ref (2)'!$N$7,IF(AND($D950=2,$K950="Gas"),'AMI Ref (2)'!$O$7,IF(AND($D950=2,$K950="Electric"),'AMI Ref (2)'!$P$7,IF(AND($D950=2,$K950="N/A"),0,0))))</f>
        <v>0</v>
      </c>
      <c r="AO950" s="77">
        <f>IF(AND($D950=3,$K950="Oil"),'AMI Ref (2)'!$N$8,IF(AND($D950=3,$K950="Gas"),'AMI Ref (2)'!$O$8,IF(AND($D950=3,$K950="Electric"),'AMI Ref (2)'!$P$8,IF(AND($D950=3,$K950="N/A"),0,0))))</f>
        <v>0</v>
      </c>
      <c r="AP950" s="77">
        <f>IF(AND($D950=4,$K950="Oil"),'AMI Ref (2)'!$N$9,IF(AND($D950=4,$K950="Gas"),'AMI Ref (2)'!$O$9,IF(AND($D950=4,$K950="Electric"),'AMI Ref (2)'!$P$9,IF(AND($D950=4,$K950="N/A"),0,0))))</f>
        <v>0</v>
      </c>
      <c r="AQ950" s="77">
        <f>IF(AND($D950=5,$K950="Oil"),'AMI Ref (2)'!$N$10,IF(AND($D950=5,$K950="Gas"),'AMI Ref (2)'!$O$10,IF(AND($D950=5,$K950="Electric"),'AMI Ref (2)'!$P$10,IF(AND($D950=5,$K950="N/A"),0,0))))</f>
        <v>0</v>
      </c>
      <c r="AR950" s="86">
        <f t="shared" si="208"/>
        <v>0</v>
      </c>
      <c r="AS950" s="87" t="e">
        <f t="shared" si="209"/>
        <v>#N/A</v>
      </c>
    </row>
    <row r="951" spans="1:45" x14ac:dyDescent="0.2">
      <c r="A951" s="68">
        <v>949</v>
      </c>
      <c r="B951" s="79">
        <f>Input!E966</f>
        <v>0</v>
      </c>
      <c r="C951" s="79">
        <f>Input!F966</f>
        <v>0</v>
      </c>
      <c r="D951" s="79">
        <f>Input!G966</f>
        <v>0</v>
      </c>
      <c r="E951" s="79">
        <f>Input!H966</f>
        <v>0</v>
      </c>
      <c r="F951" s="80">
        <f>Input!I966</f>
        <v>0</v>
      </c>
      <c r="G951" s="80">
        <f>Input!J966</f>
        <v>0</v>
      </c>
      <c r="H951" s="79">
        <f>Input!K966</f>
        <v>0</v>
      </c>
      <c r="I951" s="79">
        <f>Input!L966</f>
        <v>0</v>
      </c>
      <c r="J951" s="79">
        <f>Input!M966</f>
        <v>0</v>
      </c>
      <c r="K951" s="79">
        <f>Input!N966</f>
        <v>0</v>
      </c>
      <c r="L951" s="79">
        <f>Input!O966</f>
        <v>0</v>
      </c>
      <c r="M951" s="81" t="str">
        <f t="shared" si="200"/>
        <v/>
      </c>
      <c r="N951" s="82">
        <f t="shared" si="201"/>
        <v>0</v>
      </c>
      <c r="O951" s="83">
        <f>Input!C966</f>
        <v>0</v>
      </c>
      <c r="P951" s="83"/>
      <c r="R951" s="11">
        <f t="shared" si="197"/>
        <v>0</v>
      </c>
      <c r="S951" s="15" t="str">
        <f t="shared" si="198"/>
        <v xml:space="preserve"> </v>
      </c>
      <c r="T951" s="15"/>
      <c r="U951" s="12">
        <f t="shared" si="202"/>
        <v>0</v>
      </c>
      <c r="V951" s="12">
        <f t="shared" si="203"/>
        <v>0</v>
      </c>
      <c r="W951" s="12">
        <f t="shared" si="204"/>
        <v>0</v>
      </c>
      <c r="X951" s="12">
        <f t="shared" si="205"/>
        <v>0</v>
      </c>
      <c r="Y951" s="12">
        <f t="shared" si="206"/>
        <v>0</v>
      </c>
      <c r="Z951" s="12">
        <f t="shared" si="207"/>
        <v>0</v>
      </c>
      <c r="AA951" s="12">
        <f t="shared" si="210"/>
        <v>0</v>
      </c>
      <c r="AB951" s="12" t="str">
        <f t="shared" si="199"/>
        <v>00</v>
      </c>
      <c r="AC951" s="85" t="e">
        <f>VLOOKUP(AB951,'AMI Ref (2)'!T:U,2,FALSE)</f>
        <v>#N/A</v>
      </c>
      <c r="AD951" s="86"/>
      <c r="AE951" s="77">
        <f>IF(AND($D951=0,$J951="Oil"),'AMI Ref (2)'!$K$5,IF(AND($D951=0,$J951="Gas"),'AMI Ref (2)'!$L$5,IF(AND($D951=0,$J951="Electric"),'AMI Ref (2)'!$M$5,IF(AND($D951=0,$J951="N/A"),0,0))))</f>
        <v>0</v>
      </c>
      <c r="AF951" s="77">
        <f>IF(AND($D951=1,$J951="Oil"),'AMI Ref (2)'!$K$6,IF(AND($D951=1,$J951="Gas"),'AMI Ref (2)'!$L$6,IF(AND($D951=1,$J951="Electric"),'AMI Ref (2)'!$M$6,IF(AND($D951=1,$J951="N/A"),0,0))))</f>
        <v>0</v>
      </c>
      <c r="AG951" s="77">
        <f>IF(AND($D951=2,$J951="Oil"),'AMI Ref (2)'!$K$7,IF(AND($D951=2,$J951="Gas"),'AMI Ref (2)'!$L$7,IF(AND($D951=2,$J951="Electric"),'AMI Ref (2)'!$M$7,IF(AND($D951=2,$J951="N/A"),0,0))))</f>
        <v>0</v>
      </c>
      <c r="AH951" s="77">
        <f>IF(AND($D951=3,$J951="Oil"),'AMI Ref (2)'!$K$8,IF(AND($D951=3,$J951="Gas"),'AMI Ref (2)'!$L$8,IF(AND($D951=3,$J951="Electric"),'AMI Ref (2)'!$M$8,IF(AND($D951=3,$J951="N/A"),0,0))))</f>
        <v>0</v>
      </c>
      <c r="AI951" s="77">
        <f>IF(AND($D951=4,$J951="Oil"),'AMI Ref (2)'!$K$9,IF(AND($D951=4,$J951="Gas"),'AMI Ref (2)'!$L$9,IF(AND($D951=4,$J951="Electric"),'AMI Ref (2)'!$M$9,IF(AND($D951=4,$J951="N/A"),0,0))))</f>
        <v>0</v>
      </c>
      <c r="AJ951" s="77">
        <f>IF(AND($D951=5,$J951="Oil"),'AMI Ref (2)'!$K$10,IF(AND($D951=5,$J951="Gas"),'AMI Ref (2)'!$L$10,IF(AND($D951=5,$J951="Electric"),'AMI Ref (2)'!$M$10,IF(AND($D951=5,$J951="N/A"),0,0))))</f>
        <v>0</v>
      </c>
      <c r="AK951" s="42"/>
      <c r="AL951" s="77">
        <f>IF(AND($D951=0,$K951="Oil"),'AMI Ref (2)'!$N$5,IF(AND($D951=0,$K951="Gas"),'AMI Ref (2)'!$O$5,IF(AND($D951=0,$K951="Electric"),'AMI Ref (2)'!$P$5,IF(AND($D951=0,$K951="N/A"),0,0))))</f>
        <v>0</v>
      </c>
      <c r="AM951" s="77">
        <f>IF(AND($D951=1,$K951="Oil"),'AMI Ref (2)'!$N$6,IF(AND($D951=1,$K951="Gas"),'AMI Ref (2)'!$O$6,IF(AND($D951=1,$K951="Electric"),'AMI Ref (2)'!$P$6,IF(AND($D951=1,$K951="N/A"),0,0))))</f>
        <v>0</v>
      </c>
      <c r="AN951" s="77">
        <f>IF(AND($D951=2,$K951="Oil"),'AMI Ref (2)'!$N$7,IF(AND($D951=2,$K951="Gas"),'AMI Ref (2)'!$O$7,IF(AND($D951=2,$K951="Electric"),'AMI Ref (2)'!$P$7,IF(AND($D951=2,$K951="N/A"),0,0))))</f>
        <v>0</v>
      </c>
      <c r="AO951" s="77">
        <f>IF(AND($D951=3,$K951="Oil"),'AMI Ref (2)'!$N$8,IF(AND($D951=3,$K951="Gas"),'AMI Ref (2)'!$O$8,IF(AND($D951=3,$K951="Electric"),'AMI Ref (2)'!$P$8,IF(AND($D951=3,$K951="N/A"),0,0))))</f>
        <v>0</v>
      </c>
      <c r="AP951" s="77">
        <f>IF(AND($D951=4,$K951="Oil"),'AMI Ref (2)'!$N$9,IF(AND($D951=4,$K951="Gas"),'AMI Ref (2)'!$O$9,IF(AND($D951=4,$K951="Electric"),'AMI Ref (2)'!$P$9,IF(AND($D951=4,$K951="N/A"),0,0))))</f>
        <v>0</v>
      </c>
      <c r="AQ951" s="77">
        <f>IF(AND($D951=5,$K951="Oil"),'AMI Ref (2)'!$N$10,IF(AND($D951=5,$K951="Gas"),'AMI Ref (2)'!$O$10,IF(AND($D951=5,$K951="Electric"),'AMI Ref (2)'!$P$10,IF(AND($D951=5,$K951="N/A"),0,0))))</f>
        <v>0</v>
      </c>
      <c r="AR951" s="86">
        <f t="shared" si="208"/>
        <v>0</v>
      </c>
      <c r="AS951" s="87" t="e">
        <f t="shared" si="209"/>
        <v>#N/A</v>
      </c>
    </row>
    <row r="952" spans="1:45" x14ac:dyDescent="0.2">
      <c r="A952" s="68">
        <v>950</v>
      </c>
      <c r="B952" s="79">
        <f>Input!E967</f>
        <v>0</v>
      </c>
      <c r="C952" s="79">
        <f>Input!F967</f>
        <v>0</v>
      </c>
      <c r="D952" s="79">
        <f>Input!G967</f>
        <v>0</v>
      </c>
      <c r="E952" s="79">
        <f>Input!H967</f>
        <v>0</v>
      </c>
      <c r="F952" s="80">
        <f>Input!I967</f>
        <v>0</v>
      </c>
      <c r="G952" s="80">
        <f>Input!J967</f>
        <v>0</v>
      </c>
      <c r="H952" s="79">
        <f>Input!K967</f>
        <v>0</v>
      </c>
      <c r="I952" s="79">
        <f>Input!L967</f>
        <v>0</v>
      </c>
      <c r="J952" s="79">
        <f>Input!M967</f>
        <v>0</v>
      </c>
      <c r="K952" s="79">
        <f>Input!N967</f>
        <v>0</v>
      </c>
      <c r="L952" s="79">
        <f>Input!O967</f>
        <v>0</v>
      </c>
      <c r="M952" s="81" t="str">
        <f t="shared" si="200"/>
        <v/>
      </c>
      <c r="N952" s="82">
        <f t="shared" si="201"/>
        <v>0</v>
      </c>
      <c r="O952" s="83">
        <f>Input!C967</f>
        <v>0</v>
      </c>
      <c r="P952" s="83"/>
      <c r="R952" s="11">
        <f t="shared" si="197"/>
        <v>0</v>
      </c>
      <c r="S952" s="15" t="str">
        <f t="shared" si="198"/>
        <v xml:space="preserve"> </v>
      </c>
      <c r="T952" s="15"/>
      <c r="U952" s="12">
        <f t="shared" si="202"/>
        <v>0</v>
      </c>
      <c r="V952" s="12">
        <f t="shared" si="203"/>
        <v>0</v>
      </c>
      <c r="W952" s="12">
        <f t="shared" si="204"/>
        <v>0</v>
      </c>
      <c r="X952" s="12">
        <f t="shared" si="205"/>
        <v>0</v>
      </c>
      <c r="Y952" s="12">
        <f t="shared" si="206"/>
        <v>0</v>
      </c>
      <c r="Z952" s="12">
        <f t="shared" si="207"/>
        <v>0</v>
      </c>
      <c r="AA952" s="12">
        <f t="shared" si="210"/>
        <v>0</v>
      </c>
      <c r="AB952" s="12" t="str">
        <f t="shared" si="199"/>
        <v>00</v>
      </c>
      <c r="AC952" s="85" t="e">
        <f>VLOOKUP(AB952,'AMI Ref (2)'!T:U,2,FALSE)</f>
        <v>#N/A</v>
      </c>
      <c r="AD952" s="86"/>
      <c r="AE952" s="77">
        <f>IF(AND($D952=0,$J952="Oil"),'AMI Ref (2)'!$K$5,IF(AND($D952=0,$J952="Gas"),'AMI Ref (2)'!$L$5,IF(AND($D952=0,$J952="Electric"),'AMI Ref (2)'!$M$5,IF(AND($D952=0,$J952="N/A"),0,0))))</f>
        <v>0</v>
      </c>
      <c r="AF952" s="77">
        <f>IF(AND($D952=1,$J952="Oil"),'AMI Ref (2)'!$K$6,IF(AND($D952=1,$J952="Gas"),'AMI Ref (2)'!$L$6,IF(AND($D952=1,$J952="Electric"),'AMI Ref (2)'!$M$6,IF(AND($D952=1,$J952="N/A"),0,0))))</f>
        <v>0</v>
      </c>
      <c r="AG952" s="77">
        <f>IF(AND($D952=2,$J952="Oil"),'AMI Ref (2)'!$K$7,IF(AND($D952=2,$J952="Gas"),'AMI Ref (2)'!$L$7,IF(AND($D952=2,$J952="Electric"),'AMI Ref (2)'!$M$7,IF(AND($D952=2,$J952="N/A"),0,0))))</f>
        <v>0</v>
      </c>
      <c r="AH952" s="77">
        <f>IF(AND($D952=3,$J952="Oil"),'AMI Ref (2)'!$K$8,IF(AND($D952=3,$J952="Gas"),'AMI Ref (2)'!$L$8,IF(AND($D952=3,$J952="Electric"),'AMI Ref (2)'!$M$8,IF(AND($D952=3,$J952="N/A"),0,0))))</f>
        <v>0</v>
      </c>
      <c r="AI952" s="77">
        <f>IF(AND($D952=4,$J952="Oil"),'AMI Ref (2)'!$K$9,IF(AND($D952=4,$J952="Gas"),'AMI Ref (2)'!$L$9,IF(AND($D952=4,$J952="Electric"),'AMI Ref (2)'!$M$9,IF(AND($D952=4,$J952="N/A"),0,0))))</f>
        <v>0</v>
      </c>
      <c r="AJ952" s="77">
        <f>IF(AND($D952=5,$J952="Oil"),'AMI Ref (2)'!$K$10,IF(AND($D952=5,$J952="Gas"),'AMI Ref (2)'!$L$10,IF(AND($D952=5,$J952="Electric"),'AMI Ref (2)'!$M$10,IF(AND($D952=5,$J952="N/A"),0,0))))</f>
        <v>0</v>
      </c>
      <c r="AK952" s="42"/>
      <c r="AL952" s="77">
        <f>IF(AND($D952=0,$K952="Oil"),'AMI Ref (2)'!$N$5,IF(AND($D952=0,$K952="Gas"),'AMI Ref (2)'!$O$5,IF(AND($D952=0,$K952="Electric"),'AMI Ref (2)'!$P$5,IF(AND($D952=0,$K952="N/A"),0,0))))</f>
        <v>0</v>
      </c>
      <c r="AM952" s="77">
        <f>IF(AND($D952=1,$K952="Oil"),'AMI Ref (2)'!$N$6,IF(AND($D952=1,$K952="Gas"),'AMI Ref (2)'!$O$6,IF(AND($D952=1,$K952="Electric"),'AMI Ref (2)'!$P$6,IF(AND($D952=1,$K952="N/A"),0,0))))</f>
        <v>0</v>
      </c>
      <c r="AN952" s="77">
        <f>IF(AND($D952=2,$K952="Oil"),'AMI Ref (2)'!$N$7,IF(AND($D952=2,$K952="Gas"),'AMI Ref (2)'!$O$7,IF(AND($D952=2,$K952="Electric"),'AMI Ref (2)'!$P$7,IF(AND($D952=2,$K952="N/A"),0,0))))</f>
        <v>0</v>
      </c>
      <c r="AO952" s="77">
        <f>IF(AND($D952=3,$K952="Oil"),'AMI Ref (2)'!$N$8,IF(AND($D952=3,$K952="Gas"),'AMI Ref (2)'!$O$8,IF(AND($D952=3,$K952="Electric"),'AMI Ref (2)'!$P$8,IF(AND($D952=3,$K952="N/A"),0,0))))</f>
        <v>0</v>
      </c>
      <c r="AP952" s="77">
        <f>IF(AND($D952=4,$K952="Oil"),'AMI Ref (2)'!$N$9,IF(AND($D952=4,$K952="Gas"),'AMI Ref (2)'!$O$9,IF(AND($D952=4,$K952="Electric"),'AMI Ref (2)'!$P$9,IF(AND($D952=4,$K952="N/A"),0,0))))</f>
        <v>0</v>
      </c>
      <c r="AQ952" s="77">
        <f>IF(AND($D952=5,$K952="Oil"),'AMI Ref (2)'!$N$10,IF(AND($D952=5,$K952="Gas"),'AMI Ref (2)'!$O$10,IF(AND($D952=5,$K952="Electric"),'AMI Ref (2)'!$P$10,IF(AND($D952=5,$K952="N/A"),0,0))))</f>
        <v>0</v>
      </c>
      <c r="AR952" s="86">
        <f t="shared" si="208"/>
        <v>0</v>
      </c>
      <c r="AS952" s="87" t="e">
        <f t="shared" si="209"/>
        <v>#N/A</v>
      </c>
    </row>
    <row r="953" spans="1:45" x14ac:dyDescent="0.2">
      <c r="A953" s="68">
        <v>951</v>
      </c>
      <c r="B953" s="79">
        <f>Input!E968</f>
        <v>0</v>
      </c>
      <c r="C953" s="79">
        <f>Input!F968</f>
        <v>0</v>
      </c>
      <c r="D953" s="79">
        <f>Input!G968</f>
        <v>0</v>
      </c>
      <c r="E953" s="79">
        <f>Input!H968</f>
        <v>0</v>
      </c>
      <c r="F953" s="80">
        <f>Input!I968</f>
        <v>0</v>
      </c>
      <c r="G953" s="80">
        <f>Input!J968</f>
        <v>0</v>
      </c>
      <c r="H953" s="79">
        <f>Input!K968</f>
        <v>0</v>
      </c>
      <c r="I953" s="79">
        <f>Input!L968</f>
        <v>0</v>
      </c>
      <c r="J953" s="79">
        <f>Input!M968</f>
        <v>0</v>
      </c>
      <c r="K953" s="79">
        <f>Input!N968</f>
        <v>0</v>
      </c>
      <c r="L953" s="79">
        <f>Input!O968</f>
        <v>0</v>
      </c>
      <c r="M953" s="81" t="str">
        <f t="shared" si="200"/>
        <v/>
      </c>
      <c r="N953" s="82">
        <f t="shared" si="201"/>
        <v>0</v>
      </c>
      <c r="O953" s="83">
        <f>Input!C968</f>
        <v>0</v>
      </c>
      <c r="P953" s="83"/>
      <c r="R953" s="11">
        <f t="shared" si="197"/>
        <v>0</v>
      </c>
      <c r="S953" s="15" t="str">
        <f t="shared" si="198"/>
        <v xml:space="preserve"> </v>
      </c>
      <c r="T953" s="15"/>
      <c r="U953" s="12">
        <f t="shared" si="202"/>
        <v>0</v>
      </c>
      <c r="V953" s="12">
        <f t="shared" si="203"/>
        <v>0</v>
      </c>
      <c r="W953" s="12">
        <f t="shared" si="204"/>
        <v>0</v>
      </c>
      <c r="X953" s="12">
        <f t="shared" si="205"/>
        <v>0</v>
      </c>
      <c r="Y953" s="12">
        <f t="shared" si="206"/>
        <v>0</v>
      </c>
      <c r="Z953" s="12">
        <f t="shared" si="207"/>
        <v>0</v>
      </c>
      <c r="AA953" s="12">
        <f t="shared" si="210"/>
        <v>0</v>
      </c>
      <c r="AB953" s="12" t="str">
        <f t="shared" si="199"/>
        <v>00</v>
      </c>
      <c r="AC953" s="85" t="e">
        <f>VLOOKUP(AB953,'AMI Ref (2)'!T:U,2,FALSE)</f>
        <v>#N/A</v>
      </c>
      <c r="AD953" s="86"/>
      <c r="AE953" s="77">
        <f>IF(AND($D953=0,$J953="Oil"),'AMI Ref (2)'!$K$5,IF(AND($D953=0,$J953="Gas"),'AMI Ref (2)'!$L$5,IF(AND($D953=0,$J953="Electric"),'AMI Ref (2)'!$M$5,IF(AND($D953=0,$J953="N/A"),0,0))))</f>
        <v>0</v>
      </c>
      <c r="AF953" s="77">
        <f>IF(AND($D953=1,$J953="Oil"),'AMI Ref (2)'!$K$6,IF(AND($D953=1,$J953="Gas"),'AMI Ref (2)'!$L$6,IF(AND($D953=1,$J953="Electric"),'AMI Ref (2)'!$M$6,IF(AND($D953=1,$J953="N/A"),0,0))))</f>
        <v>0</v>
      </c>
      <c r="AG953" s="77">
        <f>IF(AND($D953=2,$J953="Oil"),'AMI Ref (2)'!$K$7,IF(AND($D953=2,$J953="Gas"),'AMI Ref (2)'!$L$7,IF(AND($D953=2,$J953="Electric"),'AMI Ref (2)'!$M$7,IF(AND($D953=2,$J953="N/A"),0,0))))</f>
        <v>0</v>
      </c>
      <c r="AH953" s="77">
        <f>IF(AND($D953=3,$J953="Oil"),'AMI Ref (2)'!$K$8,IF(AND($D953=3,$J953="Gas"),'AMI Ref (2)'!$L$8,IF(AND($D953=3,$J953="Electric"),'AMI Ref (2)'!$M$8,IF(AND($D953=3,$J953="N/A"),0,0))))</f>
        <v>0</v>
      </c>
      <c r="AI953" s="77">
        <f>IF(AND($D953=4,$J953="Oil"),'AMI Ref (2)'!$K$9,IF(AND($D953=4,$J953="Gas"),'AMI Ref (2)'!$L$9,IF(AND($D953=4,$J953="Electric"),'AMI Ref (2)'!$M$9,IF(AND($D953=4,$J953="N/A"),0,0))))</f>
        <v>0</v>
      </c>
      <c r="AJ953" s="77">
        <f>IF(AND($D953=5,$J953="Oil"),'AMI Ref (2)'!$K$10,IF(AND($D953=5,$J953="Gas"),'AMI Ref (2)'!$L$10,IF(AND($D953=5,$J953="Electric"),'AMI Ref (2)'!$M$10,IF(AND($D953=5,$J953="N/A"),0,0))))</f>
        <v>0</v>
      </c>
      <c r="AK953" s="42"/>
      <c r="AL953" s="77">
        <f>IF(AND($D953=0,$K953="Oil"),'AMI Ref (2)'!$N$5,IF(AND($D953=0,$K953="Gas"),'AMI Ref (2)'!$O$5,IF(AND($D953=0,$K953="Electric"),'AMI Ref (2)'!$P$5,IF(AND($D953=0,$K953="N/A"),0,0))))</f>
        <v>0</v>
      </c>
      <c r="AM953" s="77">
        <f>IF(AND($D953=1,$K953="Oil"),'AMI Ref (2)'!$N$6,IF(AND($D953=1,$K953="Gas"),'AMI Ref (2)'!$O$6,IF(AND($D953=1,$K953="Electric"),'AMI Ref (2)'!$P$6,IF(AND($D953=1,$K953="N/A"),0,0))))</f>
        <v>0</v>
      </c>
      <c r="AN953" s="77">
        <f>IF(AND($D953=2,$K953="Oil"),'AMI Ref (2)'!$N$7,IF(AND($D953=2,$K953="Gas"),'AMI Ref (2)'!$O$7,IF(AND($D953=2,$K953="Electric"),'AMI Ref (2)'!$P$7,IF(AND($D953=2,$K953="N/A"),0,0))))</f>
        <v>0</v>
      </c>
      <c r="AO953" s="77">
        <f>IF(AND($D953=3,$K953="Oil"),'AMI Ref (2)'!$N$8,IF(AND($D953=3,$K953="Gas"),'AMI Ref (2)'!$O$8,IF(AND($D953=3,$K953="Electric"),'AMI Ref (2)'!$P$8,IF(AND($D953=3,$K953="N/A"),0,0))))</f>
        <v>0</v>
      </c>
      <c r="AP953" s="77">
        <f>IF(AND($D953=4,$K953="Oil"),'AMI Ref (2)'!$N$9,IF(AND($D953=4,$K953="Gas"),'AMI Ref (2)'!$O$9,IF(AND($D953=4,$K953="Electric"),'AMI Ref (2)'!$P$9,IF(AND($D953=4,$K953="N/A"),0,0))))</f>
        <v>0</v>
      </c>
      <c r="AQ953" s="77">
        <f>IF(AND($D953=5,$K953="Oil"),'AMI Ref (2)'!$N$10,IF(AND($D953=5,$K953="Gas"),'AMI Ref (2)'!$O$10,IF(AND($D953=5,$K953="Electric"),'AMI Ref (2)'!$P$10,IF(AND($D953=5,$K953="N/A"),0,0))))</f>
        <v>0</v>
      </c>
      <c r="AR953" s="86">
        <f t="shared" si="208"/>
        <v>0</v>
      </c>
      <c r="AS953" s="87" t="e">
        <f t="shared" si="209"/>
        <v>#N/A</v>
      </c>
    </row>
    <row r="954" spans="1:45" x14ac:dyDescent="0.2">
      <c r="A954" s="68">
        <v>952</v>
      </c>
      <c r="B954" s="79">
        <f>Input!E969</f>
        <v>0</v>
      </c>
      <c r="C954" s="79">
        <f>Input!F969</f>
        <v>0</v>
      </c>
      <c r="D954" s="79">
        <f>Input!G969</f>
        <v>0</v>
      </c>
      <c r="E954" s="79">
        <f>Input!H969</f>
        <v>0</v>
      </c>
      <c r="F954" s="80">
        <f>Input!I969</f>
        <v>0</v>
      </c>
      <c r="G954" s="80">
        <f>Input!J969</f>
        <v>0</v>
      </c>
      <c r="H954" s="79">
        <f>Input!K969</f>
        <v>0</v>
      </c>
      <c r="I954" s="79">
        <f>Input!L969</f>
        <v>0</v>
      </c>
      <c r="J954" s="79">
        <f>Input!M969</f>
        <v>0</v>
      </c>
      <c r="K954" s="79">
        <f>Input!N969</f>
        <v>0</v>
      </c>
      <c r="L954" s="79">
        <f>Input!O969</f>
        <v>0</v>
      </c>
      <c r="M954" s="81" t="str">
        <f t="shared" si="200"/>
        <v/>
      </c>
      <c r="N954" s="82">
        <f t="shared" si="201"/>
        <v>0</v>
      </c>
      <c r="O954" s="83">
        <f>Input!C969</f>
        <v>0</v>
      </c>
      <c r="P954" s="83"/>
      <c r="R954" s="11">
        <f t="shared" si="197"/>
        <v>0</v>
      </c>
      <c r="S954" s="15" t="str">
        <f t="shared" si="198"/>
        <v xml:space="preserve"> </v>
      </c>
      <c r="T954" s="15"/>
      <c r="U954" s="12">
        <f t="shared" si="202"/>
        <v>0</v>
      </c>
      <c r="V954" s="12">
        <f t="shared" si="203"/>
        <v>0</v>
      </c>
      <c r="W954" s="12">
        <f t="shared" si="204"/>
        <v>0</v>
      </c>
      <c r="X954" s="12">
        <f t="shared" si="205"/>
        <v>0</v>
      </c>
      <c r="Y954" s="12">
        <f t="shared" si="206"/>
        <v>0</v>
      </c>
      <c r="Z954" s="12">
        <f t="shared" si="207"/>
        <v>0</v>
      </c>
      <c r="AA954" s="12">
        <f t="shared" si="210"/>
        <v>0</v>
      </c>
      <c r="AB954" s="12" t="str">
        <f t="shared" si="199"/>
        <v>00</v>
      </c>
      <c r="AC954" s="85" t="e">
        <f>VLOOKUP(AB954,'AMI Ref (2)'!T:U,2,FALSE)</f>
        <v>#N/A</v>
      </c>
      <c r="AD954" s="86"/>
      <c r="AE954" s="77">
        <f>IF(AND($D954=0,$J954="Oil"),'AMI Ref (2)'!$K$5,IF(AND($D954=0,$J954="Gas"),'AMI Ref (2)'!$L$5,IF(AND($D954=0,$J954="Electric"),'AMI Ref (2)'!$M$5,IF(AND($D954=0,$J954="N/A"),0,0))))</f>
        <v>0</v>
      </c>
      <c r="AF954" s="77">
        <f>IF(AND($D954=1,$J954="Oil"),'AMI Ref (2)'!$K$6,IF(AND($D954=1,$J954="Gas"),'AMI Ref (2)'!$L$6,IF(AND($D954=1,$J954="Electric"),'AMI Ref (2)'!$M$6,IF(AND($D954=1,$J954="N/A"),0,0))))</f>
        <v>0</v>
      </c>
      <c r="AG954" s="77">
        <f>IF(AND($D954=2,$J954="Oil"),'AMI Ref (2)'!$K$7,IF(AND($D954=2,$J954="Gas"),'AMI Ref (2)'!$L$7,IF(AND($D954=2,$J954="Electric"),'AMI Ref (2)'!$M$7,IF(AND($D954=2,$J954="N/A"),0,0))))</f>
        <v>0</v>
      </c>
      <c r="AH954" s="77">
        <f>IF(AND($D954=3,$J954="Oil"),'AMI Ref (2)'!$K$8,IF(AND($D954=3,$J954="Gas"),'AMI Ref (2)'!$L$8,IF(AND($D954=3,$J954="Electric"),'AMI Ref (2)'!$M$8,IF(AND($D954=3,$J954="N/A"),0,0))))</f>
        <v>0</v>
      </c>
      <c r="AI954" s="77">
        <f>IF(AND($D954=4,$J954="Oil"),'AMI Ref (2)'!$K$9,IF(AND($D954=4,$J954="Gas"),'AMI Ref (2)'!$L$9,IF(AND($D954=4,$J954="Electric"),'AMI Ref (2)'!$M$9,IF(AND($D954=4,$J954="N/A"),0,0))))</f>
        <v>0</v>
      </c>
      <c r="AJ954" s="77">
        <f>IF(AND($D954=5,$J954="Oil"),'AMI Ref (2)'!$K$10,IF(AND($D954=5,$J954="Gas"),'AMI Ref (2)'!$L$10,IF(AND($D954=5,$J954="Electric"),'AMI Ref (2)'!$M$10,IF(AND($D954=5,$J954="N/A"),0,0))))</f>
        <v>0</v>
      </c>
      <c r="AK954" s="42"/>
      <c r="AL954" s="77">
        <f>IF(AND($D954=0,$K954="Oil"),'AMI Ref (2)'!$N$5,IF(AND($D954=0,$K954="Gas"),'AMI Ref (2)'!$O$5,IF(AND($D954=0,$K954="Electric"),'AMI Ref (2)'!$P$5,IF(AND($D954=0,$K954="N/A"),0,0))))</f>
        <v>0</v>
      </c>
      <c r="AM954" s="77">
        <f>IF(AND($D954=1,$K954="Oil"),'AMI Ref (2)'!$N$6,IF(AND($D954=1,$K954="Gas"),'AMI Ref (2)'!$O$6,IF(AND($D954=1,$K954="Electric"),'AMI Ref (2)'!$P$6,IF(AND($D954=1,$K954="N/A"),0,0))))</f>
        <v>0</v>
      </c>
      <c r="AN954" s="77">
        <f>IF(AND($D954=2,$K954="Oil"),'AMI Ref (2)'!$N$7,IF(AND($D954=2,$K954="Gas"),'AMI Ref (2)'!$O$7,IF(AND($D954=2,$K954="Electric"),'AMI Ref (2)'!$P$7,IF(AND($D954=2,$K954="N/A"),0,0))))</f>
        <v>0</v>
      </c>
      <c r="AO954" s="77">
        <f>IF(AND($D954=3,$K954="Oil"),'AMI Ref (2)'!$N$8,IF(AND($D954=3,$K954="Gas"),'AMI Ref (2)'!$O$8,IF(AND($D954=3,$K954="Electric"),'AMI Ref (2)'!$P$8,IF(AND($D954=3,$K954="N/A"),0,0))))</f>
        <v>0</v>
      </c>
      <c r="AP954" s="77">
        <f>IF(AND($D954=4,$K954="Oil"),'AMI Ref (2)'!$N$9,IF(AND($D954=4,$K954="Gas"),'AMI Ref (2)'!$O$9,IF(AND($D954=4,$K954="Electric"),'AMI Ref (2)'!$P$9,IF(AND($D954=4,$K954="N/A"),0,0))))</f>
        <v>0</v>
      </c>
      <c r="AQ954" s="77">
        <f>IF(AND($D954=5,$K954="Oil"),'AMI Ref (2)'!$N$10,IF(AND($D954=5,$K954="Gas"),'AMI Ref (2)'!$O$10,IF(AND($D954=5,$K954="Electric"),'AMI Ref (2)'!$P$10,IF(AND($D954=5,$K954="N/A"),0,0))))</f>
        <v>0</v>
      </c>
      <c r="AR954" s="86">
        <f t="shared" si="208"/>
        <v>0</v>
      </c>
      <c r="AS954" s="87" t="e">
        <f t="shared" si="209"/>
        <v>#N/A</v>
      </c>
    </row>
    <row r="955" spans="1:45" x14ac:dyDescent="0.2">
      <c r="A955" s="68">
        <v>953</v>
      </c>
      <c r="B955" s="79">
        <f>Input!E970</f>
        <v>0</v>
      </c>
      <c r="C955" s="79">
        <f>Input!F970</f>
        <v>0</v>
      </c>
      <c r="D955" s="79">
        <f>Input!G970</f>
        <v>0</v>
      </c>
      <c r="E955" s="79">
        <f>Input!H970</f>
        <v>0</v>
      </c>
      <c r="F955" s="80">
        <f>Input!I970</f>
        <v>0</v>
      </c>
      <c r="G955" s="80">
        <f>Input!J970</f>
        <v>0</v>
      </c>
      <c r="H955" s="79">
        <f>Input!K970</f>
        <v>0</v>
      </c>
      <c r="I955" s="79">
        <f>Input!L970</f>
        <v>0</v>
      </c>
      <c r="J955" s="79">
        <f>Input!M970</f>
        <v>0</v>
      </c>
      <c r="K955" s="79">
        <f>Input!N970</f>
        <v>0</v>
      </c>
      <c r="L955" s="79">
        <f>Input!O970</f>
        <v>0</v>
      </c>
      <c r="M955" s="81" t="str">
        <f t="shared" si="200"/>
        <v/>
      </c>
      <c r="N955" s="82">
        <f t="shared" si="201"/>
        <v>0</v>
      </c>
      <c r="O955" s="83">
        <f>Input!C970</f>
        <v>0</v>
      </c>
      <c r="P955" s="83"/>
      <c r="R955" s="11">
        <f t="shared" si="197"/>
        <v>0</v>
      </c>
      <c r="S955" s="15" t="str">
        <f t="shared" si="198"/>
        <v xml:space="preserve"> </v>
      </c>
      <c r="T955" s="15"/>
      <c r="U955" s="12">
        <f t="shared" si="202"/>
        <v>0</v>
      </c>
      <c r="V955" s="12">
        <f t="shared" si="203"/>
        <v>0</v>
      </c>
      <c r="W955" s="12">
        <f t="shared" si="204"/>
        <v>0</v>
      </c>
      <c r="X955" s="12">
        <f t="shared" si="205"/>
        <v>0</v>
      </c>
      <c r="Y955" s="12">
        <f t="shared" si="206"/>
        <v>0</v>
      </c>
      <c r="Z955" s="12">
        <f t="shared" si="207"/>
        <v>0</v>
      </c>
      <c r="AA955" s="12">
        <f t="shared" si="210"/>
        <v>0</v>
      </c>
      <c r="AB955" s="12" t="str">
        <f t="shared" si="199"/>
        <v>00</v>
      </c>
      <c r="AC955" s="85" t="e">
        <f>VLOOKUP(AB955,'AMI Ref (2)'!T:U,2,FALSE)</f>
        <v>#N/A</v>
      </c>
      <c r="AD955" s="86"/>
      <c r="AE955" s="77">
        <f>IF(AND($D955=0,$J955="Oil"),'AMI Ref (2)'!$K$5,IF(AND($D955=0,$J955="Gas"),'AMI Ref (2)'!$L$5,IF(AND($D955=0,$J955="Electric"),'AMI Ref (2)'!$M$5,IF(AND($D955=0,$J955="N/A"),0,0))))</f>
        <v>0</v>
      </c>
      <c r="AF955" s="77">
        <f>IF(AND($D955=1,$J955="Oil"),'AMI Ref (2)'!$K$6,IF(AND($D955=1,$J955="Gas"),'AMI Ref (2)'!$L$6,IF(AND($D955=1,$J955="Electric"),'AMI Ref (2)'!$M$6,IF(AND($D955=1,$J955="N/A"),0,0))))</f>
        <v>0</v>
      </c>
      <c r="AG955" s="77">
        <f>IF(AND($D955=2,$J955="Oil"),'AMI Ref (2)'!$K$7,IF(AND($D955=2,$J955="Gas"),'AMI Ref (2)'!$L$7,IF(AND($D955=2,$J955="Electric"),'AMI Ref (2)'!$M$7,IF(AND($D955=2,$J955="N/A"),0,0))))</f>
        <v>0</v>
      </c>
      <c r="AH955" s="77">
        <f>IF(AND($D955=3,$J955="Oil"),'AMI Ref (2)'!$K$8,IF(AND($D955=3,$J955="Gas"),'AMI Ref (2)'!$L$8,IF(AND($D955=3,$J955="Electric"),'AMI Ref (2)'!$M$8,IF(AND($D955=3,$J955="N/A"),0,0))))</f>
        <v>0</v>
      </c>
      <c r="AI955" s="77">
        <f>IF(AND($D955=4,$J955="Oil"),'AMI Ref (2)'!$K$9,IF(AND($D955=4,$J955="Gas"),'AMI Ref (2)'!$L$9,IF(AND($D955=4,$J955="Electric"),'AMI Ref (2)'!$M$9,IF(AND($D955=4,$J955="N/A"),0,0))))</f>
        <v>0</v>
      </c>
      <c r="AJ955" s="77">
        <f>IF(AND($D955=5,$J955="Oil"),'AMI Ref (2)'!$K$10,IF(AND($D955=5,$J955="Gas"),'AMI Ref (2)'!$L$10,IF(AND($D955=5,$J955="Electric"),'AMI Ref (2)'!$M$10,IF(AND($D955=5,$J955="N/A"),0,0))))</f>
        <v>0</v>
      </c>
      <c r="AK955" s="42"/>
      <c r="AL955" s="77">
        <f>IF(AND($D955=0,$K955="Oil"),'AMI Ref (2)'!$N$5,IF(AND($D955=0,$K955="Gas"),'AMI Ref (2)'!$O$5,IF(AND($D955=0,$K955="Electric"),'AMI Ref (2)'!$P$5,IF(AND($D955=0,$K955="N/A"),0,0))))</f>
        <v>0</v>
      </c>
      <c r="AM955" s="77">
        <f>IF(AND($D955=1,$K955="Oil"),'AMI Ref (2)'!$N$6,IF(AND($D955=1,$K955="Gas"),'AMI Ref (2)'!$O$6,IF(AND($D955=1,$K955="Electric"),'AMI Ref (2)'!$P$6,IF(AND($D955=1,$K955="N/A"),0,0))))</f>
        <v>0</v>
      </c>
      <c r="AN955" s="77">
        <f>IF(AND($D955=2,$K955="Oil"),'AMI Ref (2)'!$N$7,IF(AND($D955=2,$K955="Gas"),'AMI Ref (2)'!$O$7,IF(AND($D955=2,$K955="Electric"),'AMI Ref (2)'!$P$7,IF(AND($D955=2,$K955="N/A"),0,0))))</f>
        <v>0</v>
      </c>
      <c r="AO955" s="77">
        <f>IF(AND($D955=3,$K955="Oil"),'AMI Ref (2)'!$N$8,IF(AND($D955=3,$K955="Gas"),'AMI Ref (2)'!$O$8,IF(AND($D955=3,$K955="Electric"),'AMI Ref (2)'!$P$8,IF(AND($D955=3,$K955="N/A"),0,0))))</f>
        <v>0</v>
      </c>
      <c r="AP955" s="77">
        <f>IF(AND($D955=4,$K955="Oil"),'AMI Ref (2)'!$N$9,IF(AND($D955=4,$K955="Gas"),'AMI Ref (2)'!$O$9,IF(AND($D955=4,$K955="Electric"),'AMI Ref (2)'!$P$9,IF(AND($D955=4,$K955="N/A"),0,0))))</f>
        <v>0</v>
      </c>
      <c r="AQ955" s="77">
        <f>IF(AND($D955=5,$K955="Oil"),'AMI Ref (2)'!$N$10,IF(AND($D955=5,$K955="Gas"),'AMI Ref (2)'!$O$10,IF(AND($D955=5,$K955="Electric"),'AMI Ref (2)'!$P$10,IF(AND($D955=5,$K955="N/A"),0,0))))</f>
        <v>0</v>
      </c>
      <c r="AR955" s="86">
        <f t="shared" si="208"/>
        <v>0</v>
      </c>
      <c r="AS955" s="87" t="e">
        <f t="shared" si="209"/>
        <v>#N/A</v>
      </c>
    </row>
    <row r="956" spans="1:45" x14ac:dyDescent="0.2">
      <c r="A956" s="68">
        <v>954</v>
      </c>
      <c r="B956" s="79">
        <f>Input!E971</f>
        <v>0</v>
      </c>
      <c r="C956" s="79">
        <f>Input!F971</f>
        <v>0</v>
      </c>
      <c r="D956" s="79">
        <f>Input!G971</f>
        <v>0</v>
      </c>
      <c r="E956" s="79">
        <f>Input!H971</f>
        <v>0</v>
      </c>
      <c r="F956" s="80">
        <f>Input!I971</f>
        <v>0</v>
      </c>
      <c r="G956" s="80">
        <f>Input!J971</f>
        <v>0</v>
      </c>
      <c r="H956" s="79">
        <f>Input!K971</f>
        <v>0</v>
      </c>
      <c r="I956" s="79">
        <f>Input!L971</f>
        <v>0</v>
      </c>
      <c r="J956" s="79">
        <f>Input!M971</f>
        <v>0</v>
      </c>
      <c r="K956" s="79">
        <f>Input!N971</f>
        <v>0</v>
      </c>
      <c r="L956" s="79">
        <f>Input!O971</f>
        <v>0</v>
      </c>
      <c r="M956" s="81" t="str">
        <f t="shared" si="200"/>
        <v/>
      </c>
      <c r="N956" s="82">
        <f t="shared" si="201"/>
        <v>0</v>
      </c>
      <c r="O956" s="83">
        <f>Input!C971</f>
        <v>0</v>
      </c>
      <c r="P956" s="83"/>
      <c r="R956" s="11">
        <f t="shared" si="197"/>
        <v>0</v>
      </c>
      <c r="S956" s="15" t="str">
        <f t="shared" si="198"/>
        <v xml:space="preserve"> </v>
      </c>
      <c r="T956" s="15"/>
      <c r="U956" s="12">
        <f t="shared" si="202"/>
        <v>0</v>
      </c>
      <c r="V956" s="12">
        <f t="shared" si="203"/>
        <v>0</v>
      </c>
      <c r="W956" s="12">
        <f t="shared" si="204"/>
        <v>0</v>
      </c>
      <c r="X956" s="12">
        <f t="shared" si="205"/>
        <v>0</v>
      </c>
      <c r="Y956" s="12">
        <f t="shared" si="206"/>
        <v>0</v>
      </c>
      <c r="Z956" s="12">
        <f t="shared" si="207"/>
        <v>0</v>
      </c>
      <c r="AA956" s="12">
        <f t="shared" si="210"/>
        <v>0</v>
      </c>
      <c r="AB956" s="12" t="str">
        <f t="shared" si="199"/>
        <v>00</v>
      </c>
      <c r="AC956" s="85" t="e">
        <f>VLOOKUP(AB956,'AMI Ref (2)'!T:U,2,FALSE)</f>
        <v>#N/A</v>
      </c>
      <c r="AD956" s="86"/>
      <c r="AE956" s="77">
        <f>IF(AND($D956=0,$J956="Oil"),'AMI Ref (2)'!$K$5,IF(AND($D956=0,$J956="Gas"),'AMI Ref (2)'!$L$5,IF(AND($D956=0,$J956="Electric"),'AMI Ref (2)'!$M$5,IF(AND($D956=0,$J956="N/A"),0,0))))</f>
        <v>0</v>
      </c>
      <c r="AF956" s="77">
        <f>IF(AND($D956=1,$J956="Oil"),'AMI Ref (2)'!$K$6,IF(AND($D956=1,$J956="Gas"),'AMI Ref (2)'!$L$6,IF(AND($D956=1,$J956="Electric"),'AMI Ref (2)'!$M$6,IF(AND($D956=1,$J956="N/A"),0,0))))</f>
        <v>0</v>
      </c>
      <c r="AG956" s="77">
        <f>IF(AND($D956=2,$J956="Oil"),'AMI Ref (2)'!$K$7,IF(AND($D956=2,$J956="Gas"),'AMI Ref (2)'!$L$7,IF(AND($D956=2,$J956="Electric"),'AMI Ref (2)'!$M$7,IF(AND($D956=2,$J956="N/A"),0,0))))</f>
        <v>0</v>
      </c>
      <c r="AH956" s="77">
        <f>IF(AND($D956=3,$J956="Oil"),'AMI Ref (2)'!$K$8,IF(AND($D956=3,$J956="Gas"),'AMI Ref (2)'!$L$8,IF(AND($D956=3,$J956="Electric"),'AMI Ref (2)'!$M$8,IF(AND($D956=3,$J956="N/A"),0,0))))</f>
        <v>0</v>
      </c>
      <c r="AI956" s="77">
        <f>IF(AND($D956=4,$J956="Oil"),'AMI Ref (2)'!$K$9,IF(AND($D956=4,$J956="Gas"),'AMI Ref (2)'!$L$9,IF(AND($D956=4,$J956="Electric"),'AMI Ref (2)'!$M$9,IF(AND($D956=4,$J956="N/A"),0,0))))</f>
        <v>0</v>
      </c>
      <c r="AJ956" s="77">
        <f>IF(AND($D956=5,$J956="Oil"),'AMI Ref (2)'!$K$10,IF(AND($D956=5,$J956="Gas"),'AMI Ref (2)'!$L$10,IF(AND($D956=5,$J956="Electric"),'AMI Ref (2)'!$M$10,IF(AND($D956=5,$J956="N/A"),0,0))))</f>
        <v>0</v>
      </c>
      <c r="AK956" s="42"/>
      <c r="AL956" s="77">
        <f>IF(AND($D956=0,$K956="Oil"),'AMI Ref (2)'!$N$5,IF(AND($D956=0,$K956="Gas"),'AMI Ref (2)'!$O$5,IF(AND($D956=0,$K956="Electric"),'AMI Ref (2)'!$P$5,IF(AND($D956=0,$K956="N/A"),0,0))))</f>
        <v>0</v>
      </c>
      <c r="AM956" s="77">
        <f>IF(AND($D956=1,$K956="Oil"),'AMI Ref (2)'!$N$6,IF(AND($D956=1,$K956="Gas"),'AMI Ref (2)'!$O$6,IF(AND($D956=1,$K956="Electric"),'AMI Ref (2)'!$P$6,IF(AND($D956=1,$K956="N/A"),0,0))))</f>
        <v>0</v>
      </c>
      <c r="AN956" s="77">
        <f>IF(AND($D956=2,$K956="Oil"),'AMI Ref (2)'!$N$7,IF(AND($D956=2,$K956="Gas"),'AMI Ref (2)'!$O$7,IF(AND($D956=2,$K956="Electric"),'AMI Ref (2)'!$P$7,IF(AND($D956=2,$K956="N/A"),0,0))))</f>
        <v>0</v>
      </c>
      <c r="AO956" s="77">
        <f>IF(AND($D956=3,$K956="Oil"),'AMI Ref (2)'!$N$8,IF(AND($D956=3,$K956="Gas"),'AMI Ref (2)'!$O$8,IF(AND($D956=3,$K956="Electric"),'AMI Ref (2)'!$P$8,IF(AND($D956=3,$K956="N/A"),0,0))))</f>
        <v>0</v>
      </c>
      <c r="AP956" s="77">
        <f>IF(AND($D956=4,$K956="Oil"),'AMI Ref (2)'!$N$9,IF(AND($D956=4,$K956="Gas"),'AMI Ref (2)'!$O$9,IF(AND($D956=4,$K956="Electric"),'AMI Ref (2)'!$P$9,IF(AND($D956=4,$K956="N/A"),0,0))))</f>
        <v>0</v>
      </c>
      <c r="AQ956" s="77">
        <f>IF(AND($D956=5,$K956="Oil"),'AMI Ref (2)'!$N$10,IF(AND($D956=5,$K956="Gas"),'AMI Ref (2)'!$O$10,IF(AND($D956=5,$K956="Electric"),'AMI Ref (2)'!$P$10,IF(AND($D956=5,$K956="N/A"),0,0))))</f>
        <v>0</v>
      </c>
      <c r="AR956" s="86">
        <f t="shared" si="208"/>
        <v>0</v>
      </c>
      <c r="AS956" s="87" t="e">
        <f t="shared" si="209"/>
        <v>#N/A</v>
      </c>
    </row>
    <row r="957" spans="1:45" x14ac:dyDescent="0.2">
      <c r="A957" s="68">
        <v>955</v>
      </c>
      <c r="B957" s="79">
        <f>Input!E972</f>
        <v>0</v>
      </c>
      <c r="C957" s="79">
        <f>Input!F972</f>
        <v>0</v>
      </c>
      <c r="D957" s="79">
        <f>Input!G972</f>
        <v>0</v>
      </c>
      <c r="E957" s="79">
        <f>Input!H972</f>
        <v>0</v>
      </c>
      <c r="F957" s="80">
        <f>Input!I972</f>
        <v>0</v>
      </c>
      <c r="G957" s="80">
        <f>Input!J972</f>
        <v>0</v>
      </c>
      <c r="H957" s="79">
        <f>Input!K972</f>
        <v>0</v>
      </c>
      <c r="I957" s="79">
        <f>Input!L972</f>
        <v>0</v>
      </c>
      <c r="J957" s="79">
        <f>Input!M972</f>
        <v>0</v>
      </c>
      <c r="K957" s="79">
        <f>Input!N972</f>
        <v>0</v>
      </c>
      <c r="L957" s="79">
        <f>Input!O972</f>
        <v>0</v>
      </c>
      <c r="M957" s="81" t="str">
        <f t="shared" si="200"/>
        <v/>
      </c>
      <c r="N957" s="82">
        <f t="shared" si="201"/>
        <v>0</v>
      </c>
      <c r="O957" s="83">
        <f>Input!C972</f>
        <v>0</v>
      </c>
      <c r="P957" s="83"/>
      <c r="R957" s="11">
        <f t="shared" si="197"/>
        <v>0</v>
      </c>
      <c r="S957" s="15" t="str">
        <f t="shared" si="198"/>
        <v xml:space="preserve"> </v>
      </c>
      <c r="T957" s="15"/>
      <c r="U957" s="12">
        <f t="shared" si="202"/>
        <v>0</v>
      </c>
      <c r="V957" s="12">
        <f t="shared" si="203"/>
        <v>0</v>
      </c>
      <c r="W957" s="12">
        <f t="shared" si="204"/>
        <v>0</v>
      </c>
      <c r="X957" s="12">
        <f t="shared" si="205"/>
        <v>0</v>
      </c>
      <c r="Y957" s="12">
        <f t="shared" si="206"/>
        <v>0</v>
      </c>
      <c r="Z957" s="12">
        <f t="shared" si="207"/>
        <v>0</v>
      </c>
      <c r="AA957" s="12">
        <f t="shared" si="210"/>
        <v>0</v>
      </c>
      <c r="AB957" s="12" t="str">
        <f t="shared" si="199"/>
        <v>00</v>
      </c>
      <c r="AC957" s="85" t="e">
        <f>VLOOKUP(AB957,'AMI Ref (2)'!T:U,2,FALSE)</f>
        <v>#N/A</v>
      </c>
      <c r="AD957" s="86"/>
      <c r="AE957" s="77">
        <f>IF(AND($D957=0,$J957="Oil"),'AMI Ref (2)'!$K$5,IF(AND($D957=0,$J957="Gas"),'AMI Ref (2)'!$L$5,IF(AND($D957=0,$J957="Electric"),'AMI Ref (2)'!$M$5,IF(AND($D957=0,$J957="N/A"),0,0))))</f>
        <v>0</v>
      </c>
      <c r="AF957" s="77">
        <f>IF(AND($D957=1,$J957="Oil"),'AMI Ref (2)'!$K$6,IF(AND($D957=1,$J957="Gas"),'AMI Ref (2)'!$L$6,IF(AND($D957=1,$J957="Electric"),'AMI Ref (2)'!$M$6,IF(AND($D957=1,$J957="N/A"),0,0))))</f>
        <v>0</v>
      </c>
      <c r="AG957" s="77">
        <f>IF(AND($D957=2,$J957="Oil"),'AMI Ref (2)'!$K$7,IF(AND($D957=2,$J957="Gas"),'AMI Ref (2)'!$L$7,IF(AND($D957=2,$J957="Electric"),'AMI Ref (2)'!$M$7,IF(AND($D957=2,$J957="N/A"),0,0))))</f>
        <v>0</v>
      </c>
      <c r="AH957" s="77">
        <f>IF(AND($D957=3,$J957="Oil"),'AMI Ref (2)'!$K$8,IF(AND($D957=3,$J957="Gas"),'AMI Ref (2)'!$L$8,IF(AND($D957=3,$J957="Electric"),'AMI Ref (2)'!$M$8,IF(AND($D957=3,$J957="N/A"),0,0))))</f>
        <v>0</v>
      </c>
      <c r="AI957" s="77">
        <f>IF(AND($D957=4,$J957="Oil"),'AMI Ref (2)'!$K$9,IF(AND($D957=4,$J957="Gas"),'AMI Ref (2)'!$L$9,IF(AND($D957=4,$J957="Electric"),'AMI Ref (2)'!$M$9,IF(AND($D957=4,$J957="N/A"),0,0))))</f>
        <v>0</v>
      </c>
      <c r="AJ957" s="77">
        <f>IF(AND($D957=5,$J957="Oil"),'AMI Ref (2)'!$K$10,IF(AND($D957=5,$J957="Gas"),'AMI Ref (2)'!$L$10,IF(AND($D957=5,$J957="Electric"),'AMI Ref (2)'!$M$10,IF(AND($D957=5,$J957="N/A"),0,0))))</f>
        <v>0</v>
      </c>
      <c r="AK957" s="42"/>
      <c r="AL957" s="77">
        <f>IF(AND($D957=0,$K957="Oil"),'AMI Ref (2)'!$N$5,IF(AND($D957=0,$K957="Gas"),'AMI Ref (2)'!$O$5,IF(AND($D957=0,$K957="Electric"),'AMI Ref (2)'!$P$5,IF(AND($D957=0,$K957="N/A"),0,0))))</f>
        <v>0</v>
      </c>
      <c r="AM957" s="77">
        <f>IF(AND($D957=1,$K957="Oil"),'AMI Ref (2)'!$N$6,IF(AND($D957=1,$K957="Gas"),'AMI Ref (2)'!$O$6,IF(AND($D957=1,$K957="Electric"),'AMI Ref (2)'!$P$6,IF(AND($D957=1,$K957="N/A"),0,0))))</f>
        <v>0</v>
      </c>
      <c r="AN957" s="77">
        <f>IF(AND($D957=2,$K957="Oil"),'AMI Ref (2)'!$N$7,IF(AND($D957=2,$K957="Gas"),'AMI Ref (2)'!$O$7,IF(AND($D957=2,$K957="Electric"),'AMI Ref (2)'!$P$7,IF(AND($D957=2,$K957="N/A"),0,0))))</f>
        <v>0</v>
      </c>
      <c r="AO957" s="77">
        <f>IF(AND($D957=3,$K957="Oil"),'AMI Ref (2)'!$N$8,IF(AND($D957=3,$K957="Gas"),'AMI Ref (2)'!$O$8,IF(AND($D957=3,$K957="Electric"),'AMI Ref (2)'!$P$8,IF(AND($D957=3,$K957="N/A"),0,0))))</f>
        <v>0</v>
      </c>
      <c r="AP957" s="77">
        <f>IF(AND($D957=4,$K957="Oil"),'AMI Ref (2)'!$N$9,IF(AND($D957=4,$K957="Gas"),'AMI Ref (2)'!$O$9,IF(AND($D957=4,$K957="Electric"),'AMI Ref (2)'!$P$9,IF(AND($D957=4,$K957="N/A"),0,0))))</f>
        <v>0</v>
      </c>
      <c r="AQ957" s="77">
        <f>IF(AND($D957=5,$K957="Oil"),'AMI Ref (2)'!$N$10,IF(AND($D957=5,$K957="Gas"),'AMI Ref (2)'!$O$10,IF(AND($D957=5,$K957="Electric"),'AMI Ref (2)'!$P$10,IF(AND($D957=5,$K957="N/A"),0,0))))</f>
        <v>0</v>
      </c>
      <c r="AR957" s="86">
        <f t="shared" si="208"/>
        <v>0</v>
      </c>
      <c r="AS957" s="87" t="e">
        <f t="shared" si="209"/>
        <v>#N/A</v>
      </c>
    </row>
    <row r="958" spans="1:45" x14ac:dyDescent="0.2">
      <c r="A958" s="68">
        <v>956</v>
      </c>
      <c r="B958" s="79">
        <f>Input!E973</f>
        <v>0</v>
      </c>
      <c r="C958" s="79">
        <f>Input!F973</f>
        <v>0</v>
      </c>
      <c r="D958" s="79">
        <f>Input!G973</f>
        <v>0</v>
      </c>
      <c r="E958" s="79">
        <f>Input!H973</f>
        <v>0</v>
      </c>
      <c r="F958" s="80">
        <f>Input!I973</f>
        <v>0</v>
      </c>
      <c r="G958" s="80">
        <f>Input!J973</f>
        <v>0</v>
      </c>
      <c r="H958" s="79">
        <f>Input!K973</f>
        <v>0</v>
      </c>
      <c r="I958" s="79">
        <f>Input!L973</f>
        <v>0</v>
      </c>
      <c r="J958" s="79">
        <f>Input!M973</f>
        <v>0</v>
      </c>
      <c r="K958" s="79">
        <f>Input!N973</f>
        <v>0</v>
      </c>
      <c r="L958" s="79">
        <f>Input!O973</f>
        <v>0</v>
      </c>
      <c r="M958" s="81" t="str">
        <f t="shared" si="200"/>
        <v/>
      </c>
      <c r="N958" s="82">
        <f t="shared" si="201"/>
        <v>0</v>
      </c>
      <c r="O958" s="83">
        <f>Input!C973</f>
        <v>0</v>
      </c>
      <c r="P958" s="83"/>
      <c r="R958" s="11">
        <f t="shared" si="197"/>
        <v>0</v>
      </c>
      <c r="S958" s="15" t="str">
        <f t="shared" si="198"/>
        <v xml:space="preserve"> </v>
      </c>
      <c r="T958" s="15"/>
      <c r="U958" s="12">
        <f t="shared" si="202"/>
        <v>0</v>
      </c>
      <c r="V958" s="12">
        <f t="shared" si="203"/>
        <v>0</v>
      </c>
      <c r="W958" s="12">
        <f t="shared" si="204"/>
        <v>0</v>
      </c>
      <c r="X958" s="12">
        <f t="shared" si="205"/>
        <v>0</v>
      </c>
      <c r="Y958" s="12">
        <f t="shared" si="206"/>
        <v>0</v>
      </c>
      <c r="Z958" s="12">
        <f t="shared" si="207"/>
        <v>0</v>
      </c>
      <c r="AA958" s="12">
        <f t="shared" si="210"/>
        <v>0</v>
      </c>
      <c r="AB958" s="12" t="str">
        <f t="shared" si="199"/>
        <v>00</v>
      </c>
      <c r="AC958" s="85" t="e">
        <f>VLOOKUP(AB958,'AMI Ref (2)'!T:U,2,FALSE)</f>
        <v>#N/A</v>
      </c>
      <c r="AD958" s="86"/>
      <c r="AE958" s="77">
        <f>IF(AND($D958=0,$J958="Oil"),'AMI Ref (2)'!$K$5,IF(AND($D958=0,$J958="Gas"),'AMI Ref (2)'!$L$5,IF(AND($D958=0,$J958="Electric"),'AMI Ref (2)'!$M$5,IF(AND($D958=0,$J958="N/A"),0,0))))</f>
        <v>0</v>
      </c>
      <c r="AF958" s="77">
        <f>IF(AND($D958=1,$J958="Oil"),'AMI Ref (2)'!$K$6,IF(AND($D958=1,$J958="Gas"),'AMI Ref (2)'!$L$6,IF(AND($D958=1,$J958="Electric"),'AMI Ref (2)'!$M$6,IF(AND($D958=1,$J958="N/A"),0,0))))</f>
        <v>0</v>
      </c>
      <c r="AG958" s="77">
        <f>IF(AND($D958=2,$J958="Oil"),'AMI Ref (2)'!$K$7,IF(AND($D958=2,$J958="Gas"),'AMI Ref (2)'!$L$7,IF(AND($D958=2,$J958="Electric"),'AMI Ref (2)'!$M$7,IF(AND($D958=2,$J958="N/A"),0,0))))</f>
        <v>0</v>
      </c>
      <c r="AH958" s="77">
        <f>IF(AND($D958=3,$J958="Oil"),'AMI Ref (2)'!$K$8,IF(AND($D958=3,$J958="Gas"),'AMI Ref (2)'!$L$8,IF(AND($D958=3,$J958="Electric"),'AMI Ref (2)'!$M$8,IF(AND($D958=3,$J958="N/A"),0,0))))</f>
        <v>0</v>
      </c>
      <c r="AI958" s="77">
        <f>IF(AND($D958=4,$J958="Oil"),'AMI Ref (2)'!$K$9,IF(AND($D958=4,$J958="Gas"),'AMI Ref (2)'!$L$9,IF(AND($D958=4,$J958="Electric"),'AMI Ref (2)'!$M$9,IF(AND($D958=4,$J958="N/A"),0,0))))</f>
        <v>0</v>
      </c>
      <c r="AJ958" s="77">
        <f>IF(AND($D958=5,$J958="Oil"),'AMI Ref (2)'!$K$10,IF(AND($D958=5,$J958="Gas"),'AMI Ref (2)'!$L$10,IF(AND($D958=5,$J958="Electric"),'AMI Ref (2)'!$M$10,IF(AND($D958=5,$J958="N/A"),0,0))))</f>
        <v>0</v>
      </c>
      <c r="AK958" s="42"/>
      <c r="AL958" s="77">
        <f>IF(AND($D958=0,$K958="Oil"),'AMI Ref (2)'!$N$5,IF(AND($D958=0,$K958="Gas"),'AMI Ref (2)'!$O$5,IF(AND($D958=0,$K958="Electric"),'AMI Ref (2)'!$P$5,IF(AND($D958=0,$K958="N/A"),0,0))))</f>
        <v>0</v>
      </c>
      <c r="AM958" s="77">
        <f>IF(AND($D958=1,$K958="Oil"),'AMI Ref (2)'!$N$6,IF(AND($D958=1,$K958="Gas"),'AMI Ref (2)'!$O$6,IF(AND($D958=1,$K958="Electric"),'AMI Ref (2)'!$P$6,IF(AND($D958=1,$K958="N/A"),0,0))))</f>
        <v>0</v>
      </c>
      <c r="AN958" s="77">
        <f>IF(AND($D958=2,$K958="Oil"),'AMI Ref (2)'!$N$7,IF(AND($D958=2,$K958="Gas"),'AMI Ref (2)'!$O$7,IF(AND($D958=2,$K958="Electric"),'AMI Ref (2)'!$P$7,IF(AND($D958=2,$K958="N/A"),0,0))))</f>
        <v>0</v>
      </c>
      <c r="AO958" s="77">
        <f>IF(AND($D958=3,$K958="Oil"),'AMI Ref (2)'!$N$8,IF(AND($D958=3,$K958="Gas"),'AMI Ref (2)'!$O$8,IF(AND($D958=3,$K958="Electric"),'AMI Ref (2)'!$P$8,IF(AND($D958=3,$K958="N/A"),0,0))))</f>
        <v>0</v>
      </c>
      <c r="AP958" s="77">
        <f>IF(AND($D958=4,$K958="Oil"),'AMI Ref (2)'!$N$9,IF(AND($D958=4,$K958="Gas"),'AMI Ref (2)'!$O$9,IF(AND($D958=4,$K958="Electric"),'AMI Ref (2)'!$P$9,IF(AND($D958=4,$K958="N/A"),0,0))))</f>
        <v>0</v>
      </c>
      <c r="AQ958" s="77">
        <f>IF(AND($D958=5,$K958="Oil"),'AMI Ref (2)'!$N$10,IF(AND($D958=5,$K958="Gas"),'AMI Ref (2)'!$O$10,IF(AND($D958=5,$K958="Electric"),'AMI Ref (2)'!$P$10,IF(AND($D958=5,$K958="N/A"),0,0))))</f>
        <v>0</v>
      </c>
      <c r="AR958" s="86">
        <f t="shared" si="208"/>
        <v>0</v>
      </c>
      <c r="AS958" s="87" t="e">
        <f t="shared" si="209"/>
        <v>#N/A</v>
      </c>
    </row>
    <row r="959" spans="1:45" x14ac:dyDescent="0.2">
      <c r="A959" s="68">
        <v>957</v>
      </c>
      <c r="B959" s="79">
        <f>Input!E974</f>
        <v>0</v>
      </c>
      <c r="C959" s="79">
        <f>Input!F974</f>
        <v>0</v>
      </c>
      <c r="D959" s="79">
        <f>Input!G974</f>
        <v>0</v>
      </c>
      <c r="E959" s="79">
        <f>Input!H974</f>
        <v>0</v>
      </c>
      <c r="F959" s="80">
        <f>Input!I974</f>
        <v>0</v>
      </c>
      <c r="G959" s="80">
        <f>Input!J974</f>
        <v>0</v>
      </c>
      <c r="H959" s="79">
        <f>Input!K974</f>
        <v>0</v>
      </c>
      <c r="I959" s="79">
        <f>Input!L974</f>
        <v>0</v>
      </c>
      <c r="J959" s="79">
        <f>Input!M974</f>
        <v>0</v>
      </c>
      <c r="K959" s="79">
        <f>Input!N974</f>
        <v>0</v>
      </c>
      <c r="L959" s="79">
        <f>Input!O974</f>
        <v>0</v>
      </c>
      <c r="M959" s="81" t="str">
        <f t="shared" si="200"/>
        <v/>
      </c>
      <c r="N959" s="82">
        <f t="shared" si="201"/>
        <v>0</v>
      </c>
      <c r="O959" s="83">
        <f>Input!C974</f>
        <v>0</v>
      </c>
      <c r="P959" s="83"/>
      <c r="R959" s="11">
        <f t="shared" si="197"/>
        <v>0</v>
      </c>
      <c r="S959" s="15" t="str">
        <f t="shared" si="198"/>
        <v xml:space="preserve"> </v>
      </c>
      <c r="T959" s="15"/>
      <c r="U959" s="12">
        <f t="shared" si="202"/>
        <v>0</v>
      </c>
      <c r="V959" s="12">
        <f t="shared" si="203"/>
        <v>0</v>
      </c>
      <c r="W959" s="12">
        <f t="shared" si="204"/>
        <v>0</v>
      </c>
      <c r="X959" s="12">
        <f t="shared" si="205"/>
        <v>0</v>
      </c>
      <c r="Y959" s="12">
        <f t="shared" si="206"/>
        <v>0</v>
      </c>
      <c r="Z959" s="12">
        <f t="shared" si="207"/>
        <v>0</v>
      </c>
      <c r="AA959" s="12">
        <f t="shared" si="210"/>
        <v>0</v>
      </c>
      <c r="AB959" s="12" t="str">
        <f t="shared" si="199"/>
        <v>00</v>
      </c>
      <c r="AC959" s="85" t="e">
        <f>VLOOKUP(AB959,'AMI Ref (2)'!T:U,2,FALSE)</f>
        <v>#N/A</v>
      </c>
      <c r="AD959" s="86"/>
      <c r="AE959" s="77">
        <f>IF(AND($D959=0,$J959="Oil"),'AMI Ref (2)'!$K$5,IF(AND($D959=0,$J959="Gas"),'AMI Ref (2)'!$L$5,IF(AND($D959=0,$J959="Electric"),'AMI Ref (2)'!$M$5,IF(AND($D959=0,$J959="N/A"),0,0))))</f>
        <v>0</v>
      </c>
      <c r="AF959" s="77">
        <f>IF(AND($D959=1,$J959="Oil"),'AMI Ref (2)'!$K$6,IF(AND($D959=1,$J959="Gas"),'AMI Ref (2)'!$L$6,IF(AND($D959=1,$J959="Electric"),'AMI Ref (2)'!$M$6,IF(AND($D959=1,$J959="N/A"),0,0))))</f>
        <v>0</v>
      </c>
      <c r="AG959" s="77">
        <f>IF(AND($D959=2,$J959="Oil"),'AMI Ref (2)'!$K$7,IF(AND($D959=2,$J959="Gas"),'AMI Ref (2)'!$L$7,IF(AND($D959=2,$J959="Electric"),'AMI Ref (2)'!$M$7,IF(AND($D959=2,$J959="N/A"),0,0))))</f>
        <v>0</v>
      </c>
      <c r="AH959" s="77">
        <f>IF(AND($D959=3,$J959="Oil"),'AMI Ref (2)'!$K$8,IF(AND($D959=3,$J959="Gas"),'AMI Ref (2)'!$L$8,IF(AND($D959=3,$J959="Electric"),'AMI Ref (2)'!$M$8,IF(AND($D959=3,$J959="N/A"),0,0))))</f>
        <v>0</v>
      </c>
      <c r="AI959" s="77">
        <f>IF(AND($D959=4,$J959="Oil"),'AMI Ref (2)'!$K$9,IF(AND($D959=4,$J959="Gas"),'AMI Ref (2)'!$L$9,IF(AND($D959=4,$J959="Electric"),'AMI Ref (2)'!$M$9,IF(AND($D959=4,$J959="N/A"),0,0))))</f>
        <v>0</v>
      </c>
      <c r="AJ959" s="77">
        <f>IF(AND($D959=5,$J959="Oil"),'AMI Ref (2)'!$K$10,IF(AND($D959=5,$J959="Gas"),'AMI Ref (2)'!$L$10,IF(AND($D959=5,$J959="Electric"),'AMI Ref (2)'!$M$10,IF(AND($D959=5,$J959="N/A"),0,0))))</f>
        <v>0</v>
      </c>
      <c r="AK959" s="42"/>
      <c r="AL959" s="77">
        <f>IF(AND($D959=0,$K959="Oil"),'AMI Ref (2)'!$N$5,IF(AND($D959=0,$K959="Gas"),'AMI Ref (2)'!$O$5,IF(AND($D959=0,$K959="Electric"),'AMI Ref (2)'!$P$5,IF(AND($D959=0,$K959="N/A"),0,0))))</f>
        <v>0</v>
      </c>
      <c r="AM959" s="77">
        <f>IF(AND($D959=1,$K959="Oil"),'AMI Ref (2)'!$N$6,IF(AND($D959=1,$K959="Gas"),'AMI Ref (2)'!$O$6,IF(AND($D959=1,$K959="Electric"),'AMI Ref (2)'!$P$6,IF(AND($D959=1,$K959="N/A"),0,0))))</f>
        <v>0</v>
      </c>
      <c r="AN959" s="77">
        <f>IF(AND($D959=2,$K959="Oil"),'AMI Ref (2)'!$N$7,IF(AND($D959=2,$K959="Gas"),'AMI Ref (2)'!$O$7,IF(AND($D959=2,$K959="Electric"),'AMI Ref (2)'!$P$7,IF(AND($D959=2,$K959="N/A"),0,0))))</f>
        <v>0</v>
      </c>
      <c r="AO959" s="77">
        <f>IF(AND($D959=3,$K959="Oil"),'AMI Ref (2)'!$N$8,IF(AND($D959=3,$K959="Gas"),'AMI Ref (2)'!$O$8,IF(AND($D959=3,$K959="Electric"),'AMI Ref (2)'!$P$8,IF(AND($D959=3,$K959="N/A"),0,0))))</f>
        <v>0</v>
      </c>
      <c r="AP959" s="77">
        <f>IF(AND($D959=4,$K959="Oil"),'AMI Ref (2)'!$N$9,IF(AND($D959=4,$K959="Gas"),'AMI Ref (2)'!$O$9,IF(AND($D959=4,$K959="Electric"),'AMI Ref (2)'!$P$9,IF(AND($D959=4,$K959="N/A"),0,0))))</f>
        <v>0</v>
      </c>
      <c r="AQ959" s="77">
        <f>IF(AND($D959=5,$K959="Oil"),'AMI Ref (2)'!$N$10,IF(AND($D959=5,$K959="Gas"),'AMI Ref (2)'!$O$10,IF(AND($D959=5,$K959="Electric"),'AMI Ref (2)'!$P$10,IF(AND($D959=5,$K959="N/A"),0,0))))</f>
        <v>0</v>
      </c>
      <c r="AR959" s="86">
        <f t="shared" si="208"/>
        <v>0</v>
      </c>
      <c r="AS959" s="87" t="e">
        <f t="shared" si="209"/>
        <v>#N/A</v>
      </c>
    </row>
    <row r="960" spans="1:45" x14ac:dyDescent="0.2">
      <c r="A960" s="68">
        <v>958</v>
      </c>
      <c r="B960" s="79">
        <f>Input!E975</f>
        <v>0</v>
      </c>
      <c r="C960" s="79">
        <f>Input!F975</f>
        <v>0</v>
      </c>
      <c r="D960" s="79">
        <f>Input!G975</f>
        <v>0</v>
      </c>
      <c r="E960" s="79">
        <f>Input!H975</f>
        <v>0</v>
      </c>
      <c r="F960" s="80">
        <f>Input!I975</f>
        <v>0</v>
      </c>
      <c r="G960" s="80">
        <f>Input!J975</f>
        <v>0</v>
      </c>
      <c r="H960" s="79">
        <f>Input!K975</f>
        <v>0</v>
      </c>
      <c r="I960" s="79">
        <f>Input!L975</f>
        <v>0</v>
      </c>
      <c r="J960" s="79">
        <f>Input!M975</f>
        <v>0</v>
      </c>
      <c r="K960" s="79">
        <f>Input!N975</f>
        <v>0</v>
      </c>
      <c r="L960" s="79">
        <f>Input!O975</f>
        <v>0</v>
      </c>
      <c r="M960" s="81" t="str">
        <f t="shared" si="200"/>
        <v/>
      </c>
      <c r="N960" s="82">
        <f t="shared" si="201"/>
        <v>0</v>
      </c>
      <c r="O960" s="83">
        <f>Input!C975</f>
        <v>0</v>
      </c>
      <c r="P960" s="83"/>
      <c r="R960" s="11">
        <f t="shared" si="197"/>
        <v>0</v>
      </c>
      <c r="S960" s="15" t="str">
        <f t="shared" si="198"/>
        <v xml:space="preserve"> </v>
      </c>
      <c r="T960" s="15"/>
      <c r="U960" s="12">
        <f t="shared" si="202"/>
        <v>0</v>
      </c>
      <c r="V960" s="12">
        <f t="shared" si="203"/>
        <v>0</v>
      </c>
      <c r="W960" s="12">
        <f t="shared" si="204"/>
        <v>0</v>
      </c>
      <c r="X960" s="12">
        <f t="shared" si="205"/>
        <v>0</v>
      </c>
      <c r="Y960" s="12">
        <f t="shared" si="206"/>
        <v>0</v>
      </c>
      <c r="Z960" s="12">
        <f t="shared" si="207"/>
        <v>0</v>
      </c>
      <c r="AA960" s="12">
        <f t="shared" si="210"/>
        <v>0</v>
      </c>
      <c r="AB960" s="12" t="str">
        <f t="shared" si="199"/>
        <v>00</v>
      </c>
      <c r="AC960" s="85" t="e">
        <f>VLOOKUP(AB960,'AMI Ref (2)'!T:U,2,FALSE)</f>
        <v>#N/A</v>
      </c>
      <c r="AD960" s="86"/>
      <c r="AE960" s="77">
        <f>IF(AND($D960=0,$J960="Oil"),'AMI Ref (2)'!$K$5,IF(AND($D960=0,$J960="Gas"),'AMI Ref (2)'!$L$5,IF(AND($D960=0,$J960="Electric"),'AMI Ref (2)'!$M$5,IF(AND($D960=0,$J960="N/A"),0,0))))</f>
        <v>0</v>
      </c>
      <c r="AF960" s="77">
        <f>IF(AND($D960=1,$J960="Oil"),'AMI Ref (2)'!$K$6,IF(AND($D960=1,$J960="Gas"),'AMI Ref (2)'!$L$6,IF(AND($D960=1,$J960="Electric"),'AMI Ref (2)'!$M$6,IF(AND($D960=1,$J960="N/A"),0,0))))</f>
        <v>0</v>
      </c>
      <c r="AG960" s="77">
        <f>IF(AND($D960=2,$J960="Oil"),'AMI Ref (2)'!$K$7,IF(AND($D960=2,$J960="Gas"),'AMI Ref (2)'!$L$7,IF(AND($D960=2,$J960="Electric"),'AMI Ref (2)'!$M$7,IF(AND($D960=2,$J960="N/A"),0,0))))</f>
        <v>0</v>
      </c>
      <c r="AH960" s="77">
        <f>IF(AND($D960=3,$J960="Oil"),'AMI Ref (2)'!$K$8,IF(AND($D960=3,$J960="Gas"),'AMI Ref (2)'!$L$8,IF(AND($D960=3,$J960="Electric"),'AMI Ref (2)'!$M$8,IF(AND($D960=3,$J960="N/A"),0,0))))</f>
        <v>0</v>
      </c>
      <c r="AI960" s="77">
        <f>IF(AND($D960=4,$J960="Oil"),'AMI Ref (2)'!$K$9,IF(AND($D960=4,$J960="Gas"),'AMI Ref (2)'!$L$9,IF(AND($D960=4,$J960="Electric"),'AMI Ref (2)'!$M$9,IF(AND($D960=4,$J960="N/A"),0,0))))</f>
        <v>0</v>
      </c>
      <c r="AJ960" s="77">
        <f>IF(AND($D960=5,$J960="Oil"),'AMI Ref (2)'!$K$10,IF(AND($D960=5,$J960="Gas"),'AMI Ref (2)'!$L$10,IF(AND($D960=5,$J960="Electric"),'AMI Ref (2)'!$M$10,IF(AND($D960=5,$J960="N/A"),0,0))))</f>
        <v>0</v>
      </c>
      <c r="AK960" s="42"/>
      <c r="AL960" s="77">
        <f>IF(AND($D960=0,$K960="Oil"),'AMI Ref (2)'!$N$5,IF(AND($D960=0,$K960="Gas"),'AMI Ref (2)'!$O$5,IF(AND($D960=0,$K960="Electric"),'AMI Ref (2)'!$P$5,IF(AND($D960=0,$K960="N/A"),0,0))))</f>
        <v>0</v>
      </c>
      <c r="AM960" s="77">
        <f>IF(AND($D960=1,$K960="Oil"),'AMI Ref (2)'!$N$6,IF(AND($D960=1,$K960="Gas"),'AMI Ref (2)'!$O$6,IF(AND($D960=1,$K960="Electric"),'AMI Ref (2)'!$P$6,IF(AND($D960=1,$K960="N/A"),0,0))))</f>
        <v>0</v>
      </c>
      <c r="AN960" s="77">
        <f>IF(AND($D960=2,$K960="Oil"),'AMI Ref (2)'!$N$7,IF(AND($D960=2,$K960="Gas"),'AMI Ref (2)'!$O$7,IF(AND($D960=2,$K960="Electric"),'AMI Ref (2)'!$P$7,IF(AND($D960=2,$K960="N/A"),0,0))))</f>
        <v>0</v>
      </c>
      <c r="AO960" s="77">
        <f>IF(AND($D960=3,$K960="Oil"),'AMI Ref (2)'!$N$8,IF(AND($D960=3,$K960="Gas"),'AMI Ref (2)'!$O$8,IF(AND($D960=3,$K960="Electric"),'AMI Ref (2)'!$P$8,IF(AND($D960=3,$K960="N/A"),0,0))))</f>
        <v>0</v>
      </c>
      <c r="AP960" s="77">
        <f>IF(AND($D960=4,$K960="Oil"),'AMI Ref (2)'!$N$9,IF(AND($D960=4,$K960="Gas"),'AMI Ref (2)'!$O$9,IF(AND($D960=4,$K960="Electric"),'AMI Ref (2)'!$P$9,IF(AND($D960=4,$K960="N/A"),0,0))))</f>
        <v>0</v>
      </c>
      <c r="AQ960" s="77">
        <f>IF(AND($D960=5,$K960="Oil"),'AMI Ref (2)'!$N$10,IF(AND($D960=5,$K960="Gas"),'AMI Ref (2)'!$O$10,IF(AND($D960=5,$K960="Electric"),'AMI Ref (2)'!$P$10,IF(AND($D960=5,$K960="N/A"),0,0))))</f>
        <v>0</v>
      </c>
      <c r="AR960" s="86">
        <f t="shared" si="208"/>
        <v>0</v>
      </c>
      <c r="AS960" s="87" t="e">
        <f t="shared" si="209"/>
        <v>#N/A</v>
      </c>
    </row>
    <row r="961" spans="1:45" x14ac:dyDescent="0.2">
      <c r="A961" s="68">
        <v>959</v>
      </c>
      <c r="B961" s="79">
        <f>Input!E976</f>
        <v>0</v>
      </c>
      <c r="C961" s="79">
        <f>Input!F976</f>
        <v>0</v>
      </c>
      <c r="D961" s="79">
        <f>Input!G976</f>
        <v>0</v>
      </c>
      <c r="E961" s="79">
        <f>Input!H976</f>
        <v>0</v>
      </c>
      <c r="F961" s="80">
        <f>Input!I976</f>
        <v>0</v>
      </c>
      <c r="G961" s="80">
        <f>Input!J976</f>
        <v>0</v>
      </c>
      <c r="H961" s="79">
        <f>Input!K976</f>
        <v>0</v>
      </c>
      <c r="I961" s="79">
        <f>Input!L976</f>
        <v>0</v>
      </c>
      <c r="J961" s="79">
        <f>Input!M976</f>
        <v>0</v>
      </c>
      <c r="K961" s="79">
        <f>Input!N976</f>
        <v>0</v>
      </c>
      <c r="L961" s="79">
        <f>Input!O976</f>
        <v>0</v>
      </c>
      <c r="M961" s="81" t="str">
        <f t="shared" si="200"/>
        <v/>
      </c>
      <c r="N961" s="82">
        <f t="shared" si="201"/>
        <v>0</v>
      </c>
      <c r="O961" s="83">
        <f>Input!C976</f>
        <v>0</v>
      </c>
      <c r="P961" s="83"/>
      <c r="R961" s="11">
        <f t="shared" si="197"/>
        <v>0</v>
      </c>
      <c r="S961" s="15" t="str">
        <f t="shared" si="198"/>
        <v xml:space="preserve"> </v>
      </c>
      <c r="T961" s="15"/>
      <c r="U961" s="12">
        <f t="shared" si="202"/>
        <v>0</v>
      </c>
      <c r="V961" s="12">
        <f t="shared" si="203"/>
        <v>0</v>
      </c>
      <c r="W961" s="12">
        <f t="shared" si="204"/>
        <v>0</v>
      </c>
      <c r="X961" s="12">
        <f t="shared" si="205"/>
        <v>0</v>
      </c>
      <c r="Y961" s="12">
        <f t="shared" si="206"/>
        <v>0</v>
      </c>
      <c r="Z961" s="12">
        <f t="shared" si="207"/>
        <v>0</v>
      </c>
      <c r="AA961" s="12">
        <f t="shared" si="210"/>
        <v>0</v>
      </c>
      <c r="AB961" s="12" t="str">
        <f t="shared" si="199"/>
        <v>00</v>
      </c>
      <c r="AC961" s="85" t="e">
        <f>VLOOKUP(AB961,'AMI Ref (2)'!T:U,2,FALSE)</f>
        <v>#N/A</v>
      </c>
      <c r="AD961" s="86"/>
      <c r="AE961" s="77">
        <f>IF(AND($D961=0,$J961="Oil"),'AMI Ref (2)'!$K$5,IF(AND($D961=0,$J961="Gas"),'AMI Ref (2)'!$L$5,IF(AND($D961=0,$J961="Electric"),'AMI Ref (2)'!$M$5,IF(AND($D961=0,$J961="N/A"),0,0))))</f>
        <v>0</v>
      </c>
      <c r="AF961" s="77">
        <f>IF(AND($D961=1,$J961="Oil"),'AMI Ref (2)'!$K$6,IF(AND($D961=1,$J961="Gas"),'AMI Ref (2)'!$L$6,IF(AND($D961=1,$J961="Electric"),'AMI Ref (2)'!$M$6,IF(AND($D961=1,$J961="N/A"),0,0))))</f>
        <v>0</v>
      </c>
      <c r="AG961" s="77">
        <f>IF(AND($D961=2,$J961="Oil"),'AMI Ref (2)'!$K$7,IF(AND($D961=2,$J961="Gas"),'AMI Ref (2)'!$L$7,IF(AND($D961=2,$J961="Electric"),'AMI Ref (2)'!$M$7,IF(AND($D961=2,$J961="N/A"),0,0))))</f>
        <v>0</v>
      </c>
      <c r="AH961" s="77">
        <f>IF(AND($D961=3,$J961="Oil"),'AMI Ref (2)'!$K$8,IF(AND($D961=3,$J961="Gas"),'AMI Ref (2)'!$L$8,IF(AND($D961=3,$J961="Electric"),'AMI Ref (2)'!$M$8,IF(AND($D961=3,$J961="N/A"),0,0))))</f>
        <v>0</v>
      </c>
      <c r="AI961" s="77">
        <f>IF(AND($D961=4,$J961="Oil"),'AMI Ref (2)'!$K$9,IF(AND($D961=4,$J961="Gas"),'AMI Ref (2)'!$L$9,IF(AND($D961=4,$J961="Electric"),'AMI Ref (2)'!$M$9,IF(AND($D961=4,$J961="N/A"),0,0))))</f>
        <v>0</v>
      </c>
      <c r="AJ961" s="77">
        <f>IF(AND($D961=5,$J961="Oil"),'AMI Ref (2)'!$K$10,IF(AND($D961=5,$J961="Gas"),'AMI Ref (2)'!$L$10,IF(AND($D961=5,$J961="Electric"),'AMI Ref (2)'!$M$10,IF(AND($D961=5,$J961="N/A"),0,0))))</f>
        <v>0</v>
      </c>
      <c r="AK961" s="42"/>
      <c r="AL961" s="77">
        <f>IF(AND($D961=0,$K961="Oil"),'AMI Ref (2)'!$N$5,IF(AND($D961=0,$K961="Gas"),'AMI Ref (2)'!$O$5,IF(AND($D961=0,$K961="Electric"),'AMI Ref (2)'!$P$5,IF(AND($D961=0,$K961="N/A"),0,0))))</f>
        <v>0</v>
      </c>
      <c r="AM961" s="77">
        <f>IF(AND($D961=1,$K961="Oil"),'AMI Ref (2)'!$N$6,IF(AND($D961=1,$K961="Gas"),'AMI Ref (2)'!$O$6,IF(AND($D961=1,$K961="Electric"),'AMI Ref (2)'!$P$6,IF(AND($D961=1,$K961="N/A"),0,0))))</f>
        <v>0</v>
      </c>
      <c r="AN961" s="77">
        <f>IF(AND($D961=2,$K961="Oil"),'AMI Ref (2)'!$N$7,IF(AND($D961=2,$K961="Gas"),'AMI Ref (2)'!$O$7,IF(AND($D961=2,$K961="Electric"),'AMI Ref (2)'!$P$7,IF(AND($D961=2,$K961="N/A"),0,0))))</f>
        <v>0</v>
      </c>
      <c r="AO961" s="77">
        <f>IF(AND($D961=3,$K961="Oil"),'AMI Ref (2)'!$N$8,IF(AND($D961=3,$K961="Gas"),'AMI Ref (2)'!$O$8,IF(AND($D961=3,$K961="Electric"),'AMI Ref (2)'!$P$8,IF(AND($D961=3,$K961="N/A"),0,0))))</f>
        <v>0</v>
      </c>
      <c r="AP961" s="77">
        <f>IF(AND($D961=4,$K961="Oil"),'AMI Ref (2)'!$N$9,IF(AND($D961=4,$K961="Gas"),'AMI Ref (2)'!$O$9,IF(AND($D961=4,$K961="Electric"),'AMI Ref (2)'!$P$9,IF(AND($D961=4,$K961="N/A"),0,0))))</f>
        <v>0</v>
      </c>
      <c r="AQ961" s="77">
        <f>IF(AND($D961=5,$K961="Oil"),'AMI Ref (2)'!$N$10,IF(AND($D961=5,$K961="Gas"),'AMI Ref (2)'!$O$10,IF(AND($D961=5,$K961="Electric"),'AMI Ref (2)'!$P$10,IF(AND($D961=5,$K961="N/A"),0,0))))</f>
        <v>0</v>
      </c>
      <c r="AR961" s="86">
        <f t="shared" si="208"/>
        <v>0</v>
      </c>
      <c r="AS961" s="87" t="e">
        <f t="shared" si="209"/>
        <v>#N/A</v>
      </c>
    </row>
    <row r="962" spans="1:45" x14ac:dyDescent="0.2">
      <c r="A962" s="68">
        <v>960</v>
      </c>
      <c r="B962" s="79">
        <f>Input!E977</f>
        <v>0</v>
      </c>
      <c r="C962" s="79">
        <f>Input!F977</f>
        <v>0</v>
      </c>
      <c r="D962" s="79">
        <f>Input!G977</f>
        <v>0</v>
      </c>
      <c r="E962" s="79">
        <f>Input!H977</f>
        <v>0</v>
      </c>
      <c r="F962" s="80">
        <f>Input!I977</f>
        <v>0</v>
      </c>
      <c r="G962" s="80">
        <f>Input!J977</f>
        <v>0</v>
      </c>
      <c r="H962" s="79">
        <f>Input!K977</f>
        <v>0</v>
      </c>
      <c r="I962" s="79">
        <f>Input!L977</f>
        <v>0</v>
      </c>
      <c r="J962" s="79">
        <f>Input!M977</f>
        <v>0</v>
      </c>
      <c r="K962" s="79">
        <f>Input!N977</f>
        <v>0</v>
      </c>
      <c r="L962" s="79">
        <f>Input!O977</f>
        <v>0</v>
      </c>
      <c r="M962" s="81" t="str">
        <f t="shared" si="200"/>
        <v/>
      </c>
      <c r="N962" s="82">
        <f t="shared" si="201"/>
        <v>0</v>
      </c>
      <c r="O962" s="83">
        <f>Input!C977</f>
        <v>0</v>
      </c>
      <c r="P962" s="83"/>
      <c r="R962" s="11">
        <f t="shared" si="197"/>
        <v>0</v>
      </c>
      <c r="S962" s="15" t="str">
        <f t="shared" si="198"/>
        <v xml:space="preserve"> </v>
      </c>
      <c r="T962" s="15"/>
      <c r="U962" s="12">
        <f t="shared" si="202"/>
        <v>0</v>
      </c>
      <c r="V962" s="12">
        <f t="shared" si="203"/>
        <v>0</v>
      </c>
      <c r="W962" s="12">
        <f t="shared" si="204"/>
        <v>0</v>
      </c>
      <c r="X962" s="12">
        <f t="shared" si="205"/>
        <v>0</v>
      </c>
      <c r="Y962" s="12">
        <f t="shared" si="206"/>
        <v>0</v>
      </c>
      <c r="Z962" s="12">
        <f t="shared" si="207"/>
        <v>0</v>
      </c>
      <c r="AA962" s="12">
        <f t="shared" si="210"/>
        <v>0</v>
      </c>
      <c r="AB962" s="12" t="str">
        <f t="shared" si="199"/>
        <v>00</v>
      </c>
      <c r="AC962" s="85" t="e">
        <f>VLOOKUP(AB962,'AMI Ref (2)'!T:U,2,FALSE)</f>
        <v>#N/A</v>
      </c>
      <c r="AD962" s="86"/>
      <c r="AE962" s="77">
        <f>IF(AND($D962=0,$J962="Oil"),'AMI Ref (2)'!$K$5,IF(AND($D962=0,$J962="Gas"),'AMI Ref (2)'!$L$5,IF(AND($D962=0,$J962="Electric"),'AMI Ref (2)'!$M$5,IF(AND($D962=0,$J962="N/A"),0,0))))</f>
        <v>0</v>
      </c>
      <c r="AF962" s="77">
        <f>IF(AND($D962=1,$J962="Oil"),'AMI Ref (2)'!$K$6,IF(AND($D962=1,$J962="Gas"),'AMI Ref (2)'!$L$6,IF(AND($D962=1,$J962="Electric"),'AMI Ref (2)'!$M$6,IF(AND($D962=1,$J962="N/A"),0,0))))</f>
        <v>0</v>
      </c>
      <c r="AG962" s="77">
        <f>IF(AND($D962=2,$J962="Oil"),'AMI Ref (2)'!$K$7,IF(AND($D962=2,$J962="Gas"),'AMI Ref (2)'!$L$7,IF(AND($D962=2,$J962="Electric"),'AMI Ref (2)'!$M$7,IF(AND($D962=2,$J962="N/A"),0,0))))</f>
        <v>0</v>
      </c>
      <c r="AH962" s="77">
        <f>IF(AND($D962=3,$J962="Oil"),'AMI Ref (2)'!$K$8,IF(AND($D962=3,$J962="Gas"),'AMI Ref (2)'!$L$8,IF(AND($D962=3,$J962="Electric"),'AMI Ref (2)'!$M$8,IF(AND($D962=3,$J962="N/A"),0,0))))</f>
        <v>0</v>
      </c>
      <c r="AI962" s="77">
        <f>IF(AND($D962=4,$J962="Oil"),'AMI Ref (2)'!$K$9,IF(AND($D962=4,$J962="Gas"),'AMI Ref (2)'!$L$9,IF(AND($D962=4,$J962="Electric"),'AMI Ref (2)'!$M$9,IF(AND($D962=4,$J962="N/A"),0,0))))</f>
        <v>0</v>
      </c>
      <c r="AJ962" s="77">
        <f>IF(AND($D962=5,$J962="Oil"),'AMI Ref (2)'!$K$10,IF(AND($D962=5,$J962="Gas"),'AMI Ref (2)'!$L$10,IF(AND($D962=5,$J962="Electric"),'AMI Ref (2)'!$M$10,IF(AND($D962=5,$J962="N/A"),0,0))))</f>
        <v>0</v>
      </c>
      <c r="AK962" s="42"/>
      <c r="AL962" s="77">
        <f>IF(AND($D962=0,$K962="Oil"),'AMI Ref (2)'!$N$5,IF(AND($D962=0,$K962="Gas"),'AMI Ref (2)'!$O$5,IF(AND($D962=0,$K962="Electric"),'AMI Ref (2)'!$P$5,IF(AND($D962=0,$K962="N/A"),0,0))))</f>
        <v>0</v>
      </c>
      <c r="AM962" s="77">
        <f>IF(AND($D962=1,$K962="Oil"),'AMI Ref (2)'!$N$6,IF(AND($D962=1,$K962="Gas"),'AMI Ref (2)'!$O$6,IF(AND($D962=1,$K962="Electric"),'AMI Ref (2)'!$P$6,IF(AND($D962=1,$K962="N/A"),0,0))))</f>
        <v>0</v>
      </c>
      <c r="AN962" s="77">
        <f>IF(AND($D962=2,$K962="Oil"),'AMI Ref (2)'!$N$7,IF(AND($D962=2,$K962="Gas"),'AMI Ref (2)'!$O$7,IF(AND($D962=2,$K962="Electric"),'AMI Ref (2)'!$P$7,IF(AND($D962=2,$K962="N/A"),0,0))))</f>
        <v>0</v>
      </c>
      <c r="AO962" s="77">
        <f>IF(AND($D962=3,$K962="Oil"),'AMI Ref (2)'!$N$8,IF(AND($D962=3,$K962="Gas"),'AMI Ref (2)'!$O$8,IF(AND($D962=3,$K962="Electric"),'AMI Ref (2)'!$P$8,IF(AND($D962=3,$K962="N/A"),0,0))))</f>
        <v>0</v>
      </c>
      <c r="AP962" s="77">
        <f>IF(AND($D962=4,$K962="Oil"),'AMI Ref (2)'!$N$9,IF(AND($D962=4,$K962="Gas"),'AMI Ref (2)'!$O$9,IF(AND($D962=4,$K962="Electric"),'AMI Ref (2)'!$P$9,IF(AND($D962=4,$K962="N/A"),0,0))))</f>
        <v>0</v>
      </c>
      <c r="AQ962" s="77">
        <f>IF(AND($D962=5,$K962="Oil"),'AMI Ref (2)'!$N$10,IF(AND($D962=5,$K962="Gas"),'AMI Ref (2)'!$O$10,IF(AND($D962=5,$K962="Electric"),'AMI Ref (2)'!$P$10,IF(AND($D962=5,$K962="N/A"),0,0))))</f>
        <v>0</v>
      </c>
      <c r="AR962" s="86">
        <f t="shared" si="208"/>
        <v>0</v>
      </c>
      <c r="AS962" s="87" t="e">
        <f t="shared" si="209"/>
        <v>#N/A</v>
      </c>
    </row>
    <row r="963" spans="1:45" x14ac:dyDescent="0.2">
      <c r="A963" s="68">
        <v>961</v>
      </c>
      <c r="B963" s="79">
        <f>Input!E978</f>
        <v>0</v>
      </c>
      <c r="C963" s="79">
        <f>Input!F978</f>
        <v>0</v>
      </c>
      <c r="D963" s="79">
        <f>Input!G978</f>
        <v>0</v>
      </c>
      <c r="E963" s="79">
        <f>Input!H978</f>
        <v>0</v>
      </c>
      <c r="F963" s="80">
        <f>Input!I978</f>
        <v>0</v>
      </c>
      <c r="G963" s="80">
        <f>Input!J978</f>
        <v>0</v>
      </c>
      <c r="H963" s="79">
        <f>Input!K978</f>
        <v>0</v>
      </c>
      <c r="I963" s="79">
        <f>Input!L978</f>
        <v>0</v>
      </c>
      <c r="J963" s="79">
        <f>Input!M978</f>
        <v>0</v>
      </c>
      <c r="K963" s="79">
        <f>Input!N978</f>
        <v>0</v>
      </c>
      <c r="L963" s="79">
        <f>Input!O978</f>
        <v>0</v>
      </c>
      <c r="M963" s="81" t="str">
        <f t="shared" si="200"/>
        <v/>
      </c>
      <c r="N963" s="82">
        <f t="shared" si="201"/>
        <v>0</v>
      </c>
      <c r="O963" s="83">
        <f>Input!C978</f>
        <v>0</v>
      </c>
      <c r="P963" s="83"/>
      <c r="R963" s="11">
        <f t="shared" ref="R963:R1026" si="211">IF(AND($H963="No",$I963="No"),"E",IF(AND($H963="Yes, No Elec. Stove",$I963="No"),"F",IF(AND($H963="No",$I963="Yes"),"H",IF(AND($H963="Yes, No Elec. Stove",$I963="Yes"),"I", ))))</f>
        <v>0</v>
      </c>
      <c r="S963" s="15" t="str">
        <f t="shared" ref="S963:S1026" si="212">IF(H963="Yes w/ Elec. Stove","G"," ")</f>
        <v xml:space="preserve"> </v>
      </c>
      <c r="T963" s="15"/>
      <c r="U963" s="12">
        <f t="shared" si="202"/>
        <v>0</v>
      </c>
      <c r="V963" s="12">
        <f t="shared" si="203"/>
        <v>0</v>
      </c>
      <c r="W963" s="12">
        <f t="shared" si="204"/>
        <v>0</v>
      </c>
      <c r="X963" s="12">
        <f t="shared" si="205"/>
        <v>0</v>
      </c>
      <c r="Y963" s="12">
        <f t="shared" si="206"/>
        <v>0</v>
      </c>
      <c r="Z963" s="12">
        <f t="shared" si="207"/>
        <v>0</v>
      </c>
      <c r="AA963" s="12">
        <f t="shared" si="210"/>
        <v>0</v>
      </c>
      <c r="AB963" s="12" t="str">
        <f t="shared" ref="AB963:AB1026" si="213">CONCATENATE(IF(H963="Yes w/ Elec. Stove","G",R963),AA963)</f>
        <v>00</v>
      </c>
      <c r="AC963" s="85" t="e">
        <f>VLOOKUP(AB963,'AMI Ref (2)'!T:U,2,FALSE)</f>
        <v>#N/A</v>
      </c>
      <c r="AD963" s="86"/>
      <c r="AE963" s="77">
        <f>IF(AND($D963=0,$J963="Oil"),'AMI Ref (2)'!$K$5,IF(AND($D963=0,$J963="Gas"),'AMI Ref (2)'!$L$5,IF(AND($D963=0,$J963="Electric"),'AMI Ref (2)'!$M$5,IF(AND($D963=0,$J963="N/A"),0,0))))</f>
        <v>0</v>
      </c>
      <c r="AF963" s="77">
        <f>IF(AND($D963=1,$J963="Oil"),'AMI Ref (2)'!$K$6,IF(AND($D963=1,$J963="Gas"),'AMI Ref (2)'!$L$6,IF(AND($D963=1,$J963="Electric"),'AMI Ref (2)'!$M$6,IF(AND($D963=1,$J963="N/A"),0,0))))</f>
        <v>0</v>
      </c>
      <c r="AG963" s="77">
        <f>IF(AND($D963=2,$J963="Oil"),'AMI Ref (2)'!$K$7,IF(AND($D963=2,$J963="Gas"),'AMI Ref (2)'!$L$7,IF(AND($D963=2,$J963="Electric"),'AMI Ref (2)'!$M$7,IF(AND($D963=2,$J963="N/A"),0,0))))</f>
        <v>0</v>
      </c>
      <c r="AH963" s="77">
        <f>IF(AND($D963=3,$J963="Oil"),'AMI Ref (2)'!$K$8,IF(AND($D963=3,$J963="Gas"),'AMI Ref (2)'!$L$8,IF(AND($D963=3,$J963="Electric"),'AMI Ref (2)'!$M$8,IF(AND($D963=3,$J963="N/A"),0,0))))</f>
        <v>0</v>
      </c>
      <c r="AI963" s="77">
        <f>IF(AND($D963=4,$J963="Oil"),'AMI Ref (2)'!$K$9,IF(AND($D963=4,$J963="Gas"),'AMI Ref (2)'!$L$9,IF(AND($D963=4,$J963="Electric"),'AMI Ref (2)'!$M$9,IF(AND($D963=4,$J963="N/A"),0,0))))</f>
        <v>0</v>
      </c>
      <c r="AJ963" s="77">
        <f>IF(AND($D963=5,$J963="Oil"),'AMI Ref (2)'!$K$10,IF(AND($D963=5,$J963="Gas"),'AMI Ref (2)'!$L$10,IF(AND($D963=5,$J963="Electric"),'AMI Ref (2)'!$M$10,IF(AND($D963=5,$J963="N/A"),0,0))))</f>
        <v>0</v>
      </c>
      <c r="AK963" s="42"/>
      <c r="AL963" s="77">
        <f>IF(AND($D963=0,$K963="Oil"),'AMI Ref (2)'!$N$5,IF(AND($D963=0,$K963="Gas"),'AMI Ref (2)'!$O$5,IF(AND($D963=0,$K963="Electric"),'AMI Ref (2)'!$P$5,IF(AND($D963=0,$K963="N/A"),0,0))))</f>
        <v>0</v>
      </c>
      <c r="AM963" s="77">
        <f>IF(AND($D963=1,$K963="Oil"),'AMI Ref (2)'!$N$6,IF(AND($D963=1,$K963="Gas"),'AMI Ref (2)'!$O$6,IF(AND($D963=1,$K963="Electric"),'AMI Ref (2)'!$P$6,IF(AND($D963=1,$K963="N/A"),0,0))))</f>
        <v>0</v>
      </c>
      <c r="AN963" s="77">
        <f>IF(AND($D963=2,$K963="Oil"),'AMI Ref (2)'!$N$7,IF(AND($D963=2,$K963="Gas"),'AMI Ref (2)'!$O$7,IF(AND($D963=2,$K963="Electric"),'AMI Ref (2)'!$P$7,IF(AND($D963=2,$K963="N/A"),0,0))))</f>
        <v>0</v>
      </c>
      <c r="AO963" s="77">
        <f>IF(AND($D963=3,$K963="Oil"),'AMI Ref (2)'!$N$8,IF(AND($D963=3,$K963="Gas"),'AMI Ref (2)'!$O$8,IF(AND($D963=3,$K963="Electric"),'AMI Ref (2)'!$P$8,IF(AND($D963=3,$K963="N/A"),0,0))))</f>
        <v>0</v>
      </c>
      <c r="AP963" s="77">
        <f>IF(AND($D963=4,$K963="Oil"),'AMI Ref (2)'!$N$9,IF(AND($D963=4,$K963="Gas"),'AMI Ref (2)'!$O$9,IF(AND($D963=4,$K963="Electric"),'AMI Ref (2)'!$P$9,IF(AND($D963=4,$K963="N/A"),0,0))))</f>
        <v>0</v>
      </c>
      <c r="AQ963" s="77">
        <f>IF(AND($D963=5,$K963="Oil"),'AMI Ref (2)'!$N$10,IF(AND($D963=5,$K963="Gas"),'AMI Ref (2)'!$O$10,IF(AND($D963=5,$K963="Electric"),'AMI Ref (2)'!$P$10,IF(AND($D963=5,$K963="N/A"),0,0))))</f>
        <v>0</v>
      </c>
      <c r="AR963" s="86">
        <f t="shared" si="208"/>
        <v>0</v>
      </c>
      <c r="AS963" s="87" t="e">
        <f t="shared" si="209"/>
        <v>#N/A</v>
      </c>
    </row>
    <row r="964" spans="1:45" x14ac:dyDescent="0.2">
      <c r="A964" s="68">
        <v>962</v>
      </c>
      <c r="B964" s="79">
        <f>Input!E979</f>
        <v>0</v>
      </c>
      <c r="C964" s="79">
        <f>Input!F979</f>
        <v>0</v>
      </c>
      <c r="D964" s="79">
        <f>Input!G979</f>
        <v>0</v>
      </c>
      <c r="E964" s="79">
        <f>Input!H979</f>
        <v>0</v>
      </c>
      <c r="F964" s="80">
        <f>Input!I979</f>
        <v>0</v>
      </c>
      <c r="G964" s="80">
        <f>Input!J979</f>
        <v>0</v>
      </c>
      <c r="H964" s="79">
        <f>Input!K979</f>
        <v>0</v>
      </c>
      <c r="I964" s="79">
        <f>Input!L979</f>
        <v>0</v>
      </c>
      <c r="J964" s="79">
        <f>Input!M979</f>
        <v>0</v>
      </c>
      <c r="K964" s="79">
        <f>Input!N979</f>
        <v>0</v>
      </c>
      <c r="L964" s="79">
        <f>Input!O979</f>
        <v>0</v>
      </c>
      <c r="M964" s="81" t="str">
        <f t="shared" ref="M964:M1027" si="214">IFERROR(IF(E964="NO","NA",IF(AND(E964="yes",C964+L964&lt;=AS964),"YES","NO")),"")</f>
        <v/>
      </c>
      <c r="N964" s="82">
        <f t="shared" ref="N964:N1027" si="215">IF(G964&lt;=F964,IF(G964&gt;0%,G964,F964),F964)</f>
        <v>0</v>
      </c>
      <c r="O964" s="83">
        <f>Input!C979</f>
        <v>0</v>
      </c>
      <c r="P964" s="83"/>
      <c r="R964" s="11">
        <f t="shared" si="211"/>
        <v>0</v>
      </c>
      <c r="S964" s="15" t="str">
        <f t="shared" si="212"/>
        <v xml:space="preserve"> </v>
      </c>
      <c r="T964" s="15"/>
      <c r="U964" s="12">
        <f t="shared" ref="U964:U1027" si="216">IF(AND($D964=0,$F964=0.4),22,IF(AND($D964=0,$F964=0.6),34,IF(AND($D964=0,$F964=0.8),60,IF(AND($D964=0,$F964=1.2),73,IF(AND($D964=0,$F964=1.3),85,0)))))</f>
        <v>0</v>
      </c>
      <c r="V964" s="12">
        <f t="shared" ref="V964:V1027" si="217">IF(AND($D964=1,$F964=0.4),23,IF(AND($D964=1,$F964=0.6),35,IF(AND($D964=1,$F964=0.8),61,IF(AND($D964=1,$F964=1.2),74,IF(AND($D964=1,$F964=1.3),86,0)))))</f>
        <v>0</v>
      </c>
      <c r="W964" s="12">
        <f t="shared" ref="W964:W1027" si="218">IF(AND($D964=2,$F964=0.4),24,IF(AND($D964=2,$F964=0.6),36,IF(AND($D964=2,$F964=0.8),62,IF(AND($D964=2,$F964=1.2),75,IF(AND($D964=2,$F964=1.3),87,0)))))</f>
        <v>0</v>
      </c>
      <c r="X964" s="12">
        <f t="shared" ref="X964:X1027" si="219">IF(AND($D964=3,$F964=0.4),25,IF(AND($D964=3,$F964=0.6),37,IF(AND($D964=3,$F964=0.8),63,IF(AND($D964=3,$F964=1.2),76,IF(AND($D964=3,$F964=1.3),88,0)))))</f>
        <v>0</v>
      </c>
      <c r="Y964" s="12">
        <f t="shared" ref="Y964:Y1027" si="220">IF(AND($D964=4,$F964=0.4),26,IF(AND($D964=4,$F964=0.6),38,IF(AND($D964=4,$F964=0.8),64,IF(AND($D964=4,$F964=1.2),77,IF(AND($D964=4,$F964=1.3),89,0)))))</f>
        <v>0</v>
      </c>
      <c r="Z964" s="12">
        <f t="shared" ref="Z964:Z1027" si="221">IF(AND($D964=5,$F964=0.4),27,IF(AND($D964=5,$F964=0.6),39,IF(AND($D964=5,$F964=0.8),65,IF(AND($D964=5,$F964=1.2),78,IF(AND($D964=5,$F964=1.3),90,0)))))</f>
        <v>0</v>
      </c>
      <c r="AA964" s="12">
        <f t="shared" si="210"/>
        <v>0</v>
      </c>
      <c r="AB964" s="12" t="str">
        <f t="shared" si="213"/>
        <v>00</v>
      </c>
      <c r="AC964" s="85" t="e">
        <f>VLOOKUP(AB964,'AMI Ref (2)'!T:U,2,FALSE)</f>
        <v>#N/A</v>
      </c>
      <c r="AD964" s="86"/>
      <c r="AE964" s="77">
        <f>IF(AND($D964=0,$J964="Oil"),'AMI Ref (2)'!$K$5,IF(AND($D964=0,$J964="Gas"),'AMI Ref (2)'!$L$5,IF(AND($D964=0,$J964="Electric"),'AMI Ref (2)'!$M$5,IF(AND($D964=0,$J964="N/A"),0,0))))</f>
        <v>0</v>
      </c>
      <c r="AF964" s="77">
        <f>IF(AND($D964=1,$J964="Oil"),'AMI Ref (2)'!$K$6,IF(AND($D964=1,$J964="Gas"),'AMI Ref (2)'!$L$6,IF(AND($D964=1,$J964="Electric"),'AMI Ref (2)'!$M$6,IF(AND($D964=1,$J964="N/A"),0,0))))</f>
        <v>0</v>
      </c>
      <c r="AG964" s="77">
        <f>IF(AND($D964=2,$J964="Oil"),'AMI Ref (2)'!$K$7,IF(AND($D964=2,$J964="Gas"),'AMI Ref (2)'!$L$7,IF(AND($D964=2,$J964="Electric"),'AMI Ref (2)'!$M$7,IF(AND($D964=2,$J964="N/A"),0,0))))</f>
        <v>0</v>
      </c>
      <c r="AH964" s="77">
        <f>IF(AND($D964=3,$J964="Oil"),'AMI Ref (2)'!$K$8,IF(AND($D964=3,$J964="Gas"),'AMI Ref (2)'!$L$8,IF(AND($D964=3,$J964="Electric"),'AMI Ref (2)'!$M$8,IF(AND($D964=3,$J964="N/A"),0,0))))</f>
        <v>0</v>
      </c>
      <c r="AI964" s="77">
        <f>IF(AND($D964=4,$J964="Oil"),'AMI Ref (2)'!$K$9,IF(AND($D964=4,$J964="Gas"),'AMI Ref (2)'!$L$9,IF(AND($D964=4,$J964="Electric"),'AMI Ref (2)'!$M$9,IF(AND($D964=4,$J964="N/A"),0,0))))</f>
        <v>0</v>
      </c>
      <c r="AJ964" s="77">
        <f>IF(AND($D964=5,$J964="Oil"),'AMI Ref (2)'!$K$10,IF(AND($D964=5,$J964="Gas"),'AMI Ref (2)'!$L$10,IF(AND($D964=5,$J964="Electric"),'AMI Ref (2)'!$M$10,IF(AND($D964=5,$J964="N/A"),0,0))))</f>
        <v>0</v>
      </c>
      <c r="AK964" s="42"/>
      <c r="AL964" s="77">
        <f>IF(AND($D964=0,$K964="Oil"),'AMI Ref (2)'!$N$5,IF(AND($D964=0,$K964="Gas"),'AMI Ref (2)'!$O$5,IF(AND($D964=0,$K964="Electric"),'AMI Ref (2)'!$P$5,IF(AND($D964=0,$K964="N/A"),0,0))))</f>
        <v>0</v>
      </c>
      <c r="AM964" s="77">
        <f>IF(AND($D964=1,$K964="Oil"),'AMI Ref (2)'!$N$6,IF(AND($D964=1,$K964="Gas"),'AMI Ref (2)'!$O$6,IF(AND($D964=1,$K964="Electric"),'AMI Ref (2)'!$P$6,IF(AND($D964=1,$K964="N/A"),0,0))))</f>
        <v>0</v>
      </c>
      <c r="AN964" s="77">
        <f>IF(AND($D964=2,$K964="Oil"),'AMI Ref (2)'!$N$7,IF(AND($D964=2,$K964="Gas"),'AMI Ref (2)'!$O$7,IF(AND($D964=2,$K964="Electric"),'AMI Ref (2)'!$P$7,IF(AND($D964=2,$K964="N/A"),0,0))))</f>
        <v>0</v>
      </c>
      <c r="AO964" s="77">
        <f>IF(AND($D964=3,$K964="Oil"),'AMI Ref (2)'!$N$8,IF(AND($D964=3,$K964="Gas"),'AMI Ref (2)'!$O$8,IF(AND($D964=3,$K964="Electric"),'AMI Ref (2)'!$P$8,IF(AND($D964=3,$K964="N/A"),0,0))))</f>
        <v>0</v>
      </c>
      <c r="AP964" s="77">
        <f>IF(AND($D964=4,$K964="Oil"),'AMI Ref (2)'!$N$9,IF(AND($D964=4,$K964="Gas"),'AMI Ref (2)'!$O$9,IF(AND($D964=4,$K964="Electric"),'AMI Ref (2)'!$P$9,IF(AND($D964=4,$K964="N/A"),0,0))))</f>
        <v>0</v>
      </c>
      <c r="AQ964" s="77">
        <f>IF(AND($D964=5,$K964="Oil"),'AMI Ref (2)'!$N$10,IF(AND($D964=5,$K964="Gas"),'AMI Ref (2)'!$O$10,IF(AND($D964=5,$K964="Electric"),'AMI Ref (2)'!$P$10,IF(AND($D964=5,$K964="N/A"),0,0))))</f>
        <v>0</v>
      </c>
      <c r="AR964" s="86">
        <f t="shared" ref="AR964:AR1027" si="222">SUM(AE964:AQ964)</f>
        <v>0</v>
      </c>
      <c r="AS964" s="87" t="e">
        <f t="shared" ref="AS964:AS1027" si="223">AC964-AR964</f>
        <v>#N/A</v>
      </c>
    </row>
    <row r="965" spans="1:45" x14ac:dyDescent="0.2">
      <c r="A965" s="68">
        <v>963</v>
      </c>
      <c r="B965" s="79">
        <f>Input!E980</f>
        <v>0</v>
      </c>
      <c r="C965" s="79">
        <f>Input!F980</f>
        <v>0</v>
      </c>
      <c r="D965" s="79">
        <f>Input!G980</f>
        <v>0</v>
      </c>
      <c r="E965" s="79">
        <f>Input!H980</f>
        <v>0</v>
      </c>
      <c r="F965" s="80">
        <f>Input!I980</f>
        <v>0</v>
      </c>
      <c r="G965" s="80">
        <f>Input!J980</f>
        <v>0</v>
      </c>
      <c r="H965" s="79">
        <f>Input!K980</f>
        <v>0</v>
      </c>
      <c r="I965" s="79">
        <f>Input!L980</f>
        <v>0</v>
      </c>
      <c r="J965" s="79">
        <f>Input!M980</f>
        <v>0</v>
      </c>
      <c r="K965" s="79">
        <f>Input!N980</f>
        <v>0</v>
      </c>
      <c r="L965" s="79">
        <f>Input!O980</f>
        <v>0</v>
      </c>
      <c r="M965" s="81" t="str">
        <f t="shared" si="214"/>
        <v/>
      </c>
      <c r="N965" s="82">
        <f t="shared" si="215"/>
        <v>0</v>
      </c>
      <c r="O965" s="83">
        <f>Input!C980</f>
        <v>0</v>
      </c>
      <c r="P965" s="83"/>
      <c r="R965" s="11">
        <f t="shared" si="211"/>
        <v>0</v>
      </c>
      <c r="S965" s="15" t="str">
        <f t="shared" si="212"/>
        <v xml:space="preserve"> </v>
      </c>
      <c r="T965" s="15"/>
      <c r="U965" s="12">
        <f t="shared" si="216"/>
        <v>0</v>
      </c>
      <c r="V965" s="12">
        <f t="shared" si="217"/>
        <v>0</v>
      </c>
      <c r="W965" s="12">
        <f t="shared" si="218"/>
        <v>0</v>
      </c>
      <c r="X965" s="12">
        <f t="shared" si="219"/>
        <v>0</v>
      </c>
      <c r="Y965" s="12">
        <f t="shared" si="220"/>
        <v>0</v>
      </c>
      <c r="Z965" s="12">
        <f t="shared" si="221"/>
        <v>0</v>
      </c>
      <c r="AA965" s="12">
        <f t="shared" si="210"/>
        <v>0</v>
      </c>
      <c r="AB965" s="12" t="str">
        <f t="shared" si="213"/>
        <v>00</v>
      </c>
      <c r="AC965" s="85" t="e">
        <f>VLOOKUP(AB965,'AMI Ref (2)'!T:U,2,FALSE)</f>
        <v>#N/A</v>
      </c>
      <c r="AD965" s="86"/>
      <c r="AE965" s="77">
        <f>IF(AND($D965=0,$J965="Oil"),'AMI Ref (2)'!$K$5,IF(AND($D965=0,$J965="Gas"),'AMI Ref (2)'!$L$5,IF(AND($D965=0,$J965="Electric"),'AMI Ref (2)'!$M$5,IF(AND($D965=0,$J965="N/A"),0,0))))</f>
        <v>0</v>
      </c>
      <c r="AF965" s="77">
        <f>IF(AND($D965=1,$J965="Oil"),'AMI Ref (2)'!$K$6,IF(AND($D965=1,$J965="Gas"),'AMI Ref (2)'!$L$6,IF(AND($D965=1,$J965="Electric"),'AMI Ref (2)'!$M$6,IF(AND($D965=1,$J965="N/A"),0,0))))</f>
        <v>0</v>
      </c>
      <c r="AG965" s="77">
        <f>IF(AND($D965=2,$J965="Oil"),'AMI Ref (2)'!$K$7,IF(AND($D965=2,$J965="Gas"),'AMI Ref (2)'!$L$7,IF(AND($D965=2,$J965="Electric"),'AMI Ref (2)'!$M$7,IF(AND($D965=2,$J965="N/A"),0,0))))</f>
        <v>0</v>
      </c>
      <c r="AH965" s="77">
        <f>IF(AND($D965=3,$J965="Oil"),'AMI Ref (2)'!$K$8,IF(AND($D965=3,$J965="Gas"),'AMI Ref (2)'!$L$8,IF(AND($D965=3,$J965="Electric"),'AMI Ref (2)'!$M$8,IF(AND($D965=3,$J965="N/A"),0,0))))</f>
        <v>0</v>
      </c>
      <c r="AI965" s="77">
        <f>IF(AND($D965=4,$J965="Oil"),'AMI Ref (2)'!$K$9,IF(AND($D965=4,$J965="Gas"),'AMI Ref (2)'!$L$9,IF(AND($D965=4,$J965="Electric"),'AMI Ref (2)'!$M$9,IF(AND($D965=4,$J965="N/A"),0,0))))</f>
        <v>0</v>
      </c>
      <c r="AJ965" s="77">
        <f>IF(AND($D965=5,$J965="Oil"),'AMI Ref (2)'!$K$10,IF(AND($D965=5,$J965="Gas"),'AMI Ref (2)'!$L$10,IF(AND($D965=5,$J965="Electric"),'AMI Ref (2)'!$M$10,IF(AND($D965=5,$J965="N/A"),0,0))))</f>
        <v>0</v>
      </c>
      <c r="AK965" s="42"/>
      <c r="AL965" s="77">
        <f>IF(AND($D965=0,$K965="Oil"),'AMI Ref (2)'!$N$5,IF(AND($D965=0,$K965="Gas"),'AMI Ref (2)'!$O$5,IF(AND($D965=0,$K965="Electric"),'AMI Ref (2)'!$P$5,IF(AND($D965=0,$K965="N/A"),0,0))))</f>
        <v>0</v>
      </c>
      <c r="AM965" s="77">
        <f>IF(AND($D965=1,$K965="Oil"),'AMI Ref (2)'!$N$6,IF(AND($D965=1,$K965="Gas"),'AMI Ref (2)'!$O$6,IF(AND($D965=1,$K965="Electric"),'AMI Ref (2)'!$P$6,IF(AND($D965=1,$K965="N/A"),0,0))))</f>
        <v>0</v>
      </c>
      <c r="AN965" s="77">
        <f>IF(AND($D965=2,$K965="Oil"),'AMI Ref (2)'!$N$7,IF(AND($D965=2,$K965="Gas"),'AMI Ref (2)'!$O$7,IF(AND($D965=2,$K965="Electric"),'AMI Ref (2)'!$P$7,IF(AND($D965=2,$K965="N/A"),0,0))))</f>
        <v>0</v>
      </c>
      <c r="AO965" s="77">
        <f>IF(AND($D965=3,$K965="Oil"),'AMI Ref (2)'!$N$8,IF(AND($D965=3,$K965="Gas"),'AMI Ref (2)'!$O$8,IF(AND($D965=3,$K965="Electric"),'AMI Ref (2)'!$P$8,IF(AND($D965=3,$K965="N/A"),0,0))))</f>
        <v>0</v>
      </c>
      <c r="AP965" s="77">
        <f>IF(AND($D965=4,$K965="Oil"),'AMI Ref (2)'!$N$9,IF(AND($D965=4,$K965="Gas"),'AMI Ref (2)'!$O$9,IF(AND($D965=4,$K965="Electric"),'AMI Ref (2)'!$P$9,IF(AND($D965=4,$K965="N/A"),0,0))))</f>
        <v>0</v>
      </c>
      <c r="AQ965" s="77">
        <f>IF(AND($D965=5,$K965="Oil"),'AMI Ref (2)'!$N$10,IF(AND($D965=5,$K965="Gas"),'AMI Ref (2)'!$O$10,IF(AND($D965=5,$K965="Electric"),'AMI Ref (2)'!$P$10,IF(AND($D965=5,$K965="N/A"),0,0))))</f>
        <v>0</v>
      </c>
      <c r="AR965" s="86">
        <f t="shared" si="222"/>
        <v>0</v>
      </c>
      <c r="AS965" s="87" t="e">
        <f t="shared" si="223"/>
        <v>#N/A</v>
      </c>
    </row>
    <row r="966" spans="1:45" x14ac:dyDescent="0.2">
      <c r="A966" s="68">
        <v>964</v>
      </c>
      <c r="B966" s="79">
        <f>Input!E981</f>
        <v>0</v>
      </c>
      <c r="C966" s="79">
        <f>Input!F981</f>
        <v>0</v>
      </c>
      <c r="D966" s="79">
        <f>Input!G981</f>
        <v>0</v>
      </c>
      <c r="E966" s="79">
        <f>Input!H981</f>
        <v>0</v>
      </c>
      <c r="F966" s="80">
        <f>Input!I981</f>
        <v>0</v>
      </c>
      <c r="G966" s="80">
        <f>Input!J981</f>
        <v>0</v>
      </c>
      <c r="H966" s="79">
        <f>Input!K981</f>
        <v>0</v>
      </c>
      <c r="I966" s="79">
        <f>Input!L981</f>
        <v>0</v>
      </c>
      <c r="J966" s="79">
        <f>Input!M981</f>
        <v>0</v>
      </c>
      <c r="K966" s="79">
        <f>Input!N981</f>
        <v>0</v>
      </c>
      <c r="L966" s="79">
        <f>Input!O981</f>
        <v>0</v>
      </c>
      <c r="M966" s="81" t="str">
        <f t="shared" si="214"/>
        <v/>
      </c>
      <c r="N966" s="82">
        <f t="shared" si="215"/>
        <v>0</v>
      </c>
      <c r="O966" s="83">
        <f>Input!C981</f>
        <v>0</v>
      </c>
      <c r="P966" s="83"/>
      <c r="R966" s="11">
        <f t="shared" si="211"/>
        <v>0</v>
      </c>
      <c r="S966" s="15" t="str">
        <f t="shared" si="212"/>
        <v xml:space="preserve"> </v>
      </c>
      <c r="T966" s="15"/>
      <c r="U966" s="12">
        <f t="shared" si="216"/>
        <v>0</v>
      </c>
      <c r="V966" s="12">
        <f t="shared" si="217"/>
        <v>0</v>
      </c>
      <c r="W966" s="12">
        <f t="shared" si="218"/>
        <v>0</v>
      </c>
      <c r="X966" s="12">
        <f t="shared" si="219"/>
        <v>0</v>
      </c>
      <c r="Y966" s="12">
        <f t="shared" si="220"/>
        <v>0</v>
      </c>
      <c r="Z966" s="12">
        <f t="shared" si="221"/>
        <v>0</v>
      </c>
      <c r="AA966" s="12">
        <f t="shared" si="210"/>
        <v>0</v>
      </c>
      <c r="AB966" s="12" t="str">
        <f t="shared" si="213"/>
        <v>00</v>
      </c>
      <c r="AC966" s="85" t="e">
        <f>VLOOKUP(AB966,'AMI Ref (2)'!T:U,2,FALSE)</f>
        <v>#N/A</v>
      </c>
      <c r="AD966" s="86"/>
      <c r="AE966" s="77">
        <f>IF(AND($D966=0,$J966="Oil"),'AMI Ref (2)'!$K$5,IF(AND($D966=0,$J966="Gas"),'AMI Ref (2)'!$L$5,IF(AND($D966=0,$J966="Electric"),'AMI Ref (2)'!$M$5,IF(AND($D966=0,$J966="N/A"),0,0))))</f>
        <v>0</v>
      </c>
      <c r="AF966" s="77">
        <f>IF(AND($D966=1,$J966="Oil"),'AMI Ref (2)'!$K$6,IF(AND($D966=1,$J966="Gas"),'AMI Ref (2)'!$L$6,IF(AND($D966=1,$J966="Electric"),'AMI Ref (2)'!$M$6,IF(AND($D966=1,$J966="N/A"),0,0))))</f>
        <v>0</v>
      </c>
      <c r="AG966" s="77">
        <f>IF(AND($D966=2,$J966="Oil"),'AMI Ref (2)'!$K$7,IF(AND($D966=2,$J966="Gas"),'AMI Ref (2)'!$L$7,IF(AND($D966=2,$J966="Electric"),'AMI Ref (2)'!$M$7,IF(AND($D966=2,$J966="N/A"),0,0))))</f>
        <v>0</v>
      </c>
      <c r="AH966" s="77">
        <f>IF(AND($D966=3,$J966="Oil"),'AMI Ref (2)'!$K$8,IF(AND($D966=3,$J966="Gas"),'AMI Ref (2)'!$L$8,IF(AND($D966=3,$J966="Electric"),'AMI Ref (2)'!$M$8,IF(AND($D966=3,$J966="N/A"),0,0))))</f>
        <v>0</v>
      </c>
      <c r="AI966" s="77">
        <f>IF(AND($D966=4,$J966="Oil"),'AMI Ref (2)'!$K$9,IF(AND($D966=4,$J966="Gas"),'AMI Ref (2)'!$L$9,IF(AND($D966=4,$J966="Electric"),'AMI Ref (2)'!$M$9,IF(AND($D966=4,$J966="N/A"),0,0))))</f>
        <v>0</v>
      </c>
      <c r="AJ966" s="77">
        <f>IF(AND($D966=5,$J966="Oil"),'AMI Ref (2)'!$K$10,IF(AND($D966=5,$J966="Gas"),'AMI Ref (2)'!$L$10,IF(AND($D966=5,$J966="Electric"),'AMI Ref (2)'!$M$10,IF(AND($D966=5,$J966="N/A"),0,0))))</f>
        <v>0</v>
      </c>
      <c r="AK966" s="42"/>
      <c r="AL966" s="77">
        <f>IF(AND($D966=0,$K966="Oil"),'AMI Ref (2)'!$N$5,IF(AND($D966=0,$K966="Gas"),'AMI Ref (2)'!$O$5,IF(AND($D966=0,$K966="Electric"),'AMI Ref (2)'!$P$5,IF(AND($D966=0,$K966="N/A"),0,0))))</f>
        <v>0</v>
      </c>
      <c r="AM966" s="77">
        <f>IF(AND($D966=1,$K966="Oil"),'AMI Ref (2)'!$N$6,IF(AND($D966=1,$K966="Gas"),'AMI Ref (2)'!$O$6,IF(AND($D966=1,$K966="Electric"),'AMI Ref (2)'!$P$6,IF(AND($D966=1,$K966="N/A"),0,0))))</f>
        <v>0</v>
      </c>
      <c r="AN966" s="77">
        <f>IF(AND($D966=2,$K966="Oil"),'AMI Ref (2)'!$N$7,IF(AND($D966=2,$K966="Gas"),'AMI Ref (2)'!$O$7,IF(AND($D966=2,$K966="Electric"),'AMI Ref (2)'!$P$7,IF(AND($D966=2,$K966="N/A"),0,0))))</f>
        <v>0</v>
      </c>
      <c r="AO966" s="77">
        <f>IF(AND($D966=3,$K966="Oil"),'AMI Ref (2)'!$N$8,IF(AND($D966=3,$K966="Gas"),'AMI Ref (2)'!$O$8,IF(AND($D966=3,$K966="Electric"),'AMI Ref (2)'!$P$8,IF(AND($D966=3,$K966="N/A"),0,0))))</f>
        <v>0</v>
      </c>
      <c r="AP966" s="77">
        <f>IF(AND($D966=4,$K966="Oil"),'AMI Ref (2)'!$N$9,IF(AND($D966=4,$K966="Gas"),'AMI Ref (2)'!$O$9,IF(AND($D966=4,$K966="Electric"),'AMI Ref (2)'!$P$9,IF(AND($D966=4,$K966="N/A"),0,0))))</f>
        <v>0</v>
      </c>
      <c r="AQ966" s="77">
        <f>IF(AND($D966=5,$K966="Oil"),'AMI Ref (2)'!$N$10,IF(AND($D966=5,$K966="Gas"),'AMI Ref (2)'!$O$10,IF(AND($D966=5,$K966="Electric"),'AMI Ref (2)'!$P$10,IF(AND($D966=5,$K966="N/A"),0,0))))</f>
        <v>0</v>
      </c>
      <c r="AR966" s="86">
        <f t="shared" si="222"/>
        <v>0</v>
      </c>
      <c r="AS966" s="87" t="e">
        <f t="shared" si="223"/>
        <v>#N/A</v>
      </c>
    </row>
    <row r="967" spans="1:45" x14ac:dyDescent="0.2">
      <c r="A967" s="68">
        <v>965</v>
      </c>
      <c r="B967" s="79">
        <f>Input!E982</f>
        <v>0</v>
      </c>
      <c r="C967" s="79">
        <f>Input!F982</f>
        <v>0</v>
      </c>
      <c r="D967" s="79">
        <f>Input!G982</f>
        <v>0</v>
      </c>
      <c r="E967" s="79">
        <f>Input!H982</f>
        <v>0</v>
      </c>
      <c r="F967" s="80">
        <f>Input!I982</f>
        <v>0</v>
      </c>
      <c r="G967" s="80">
        <f>Input!J982</f>
        <v>0</v>
      </c>
      <c r="H967" s="79">
        <f>Input!K982</f>
        <v>0</v>
      </c>
      <c r="I967" s="79">
        <f>Input!L982</f>
        <v>0</v>
      </c>
      <c r="J967" s="79">
        <f>Input!M982</f>
        <v>0</v>
      </c>
      <c r="K967" s="79">
        <f>Input!N982</f>
        <v>0</v>
      </c>
      <c r="L967" s="79">
        <f>Input!O982</f>
        <v>0</v>
      </c>
      <c r="M967" s="81" t="str">
        <f t="shared" si="214"/>
        <v/>
      </c>
      <c r="N967" s="82">
        <f t="shared" si="215"/>
        <v>0</v>
      </c>
      <c r="O967" s="83">
        <f>Input!C982</f>
        <v>0</v>
      </c>
      <c r="P967" s="83"/>
      <c r="R967" s="11">
        <f t="shared" si="211"/>
        <v>0</v>
      </c>
      <c r="S967" s="15" t="str">
        <f t="shared" si="212"/>
        <v xml:space="preserve"> </v>
      </c>
      <c r="T967" s="15"/>
      <c r="U967" s="12">
        <f t="shared" si="216"/>
        <v>0</v>
      </c>
      <c r="V967" s="12">
        <f t="shared" si="217"/>
        <v>0</v>
      </c>
      <c r="W967" s="12">
        <f t="shared" si="218"/>
        <v>0</v>
      </c>
      <c r="X967" s="12">
        <f t="shared" si="219"/>
        <v>0</v>
      </c>
      <c r="Y967" s="12">
        <f t="shared" si="220"/>
        <v>0</v>
      </c>
      <c r="Z967" s="12">
        <f t="shared" si="221"/>
        <v>0</v>
      </c>
      <c r="AA967" s="12">
        <f t="shared" si="210"/>
        <v>0</v>
      </c>
      <c r="AB967" s="12" t="str">
        <f t="shared" si="213"/>
        <v>00</v>
      </c>
      <c r="AC967" s="85" t="e">
        <f>VLOOKUP(AB967,'AMI Ref (2)'!T:U,2,FALSE)</f>
        <v>#N/A</v>
      </c>
      <c r="AD967" s="86"/>
      <c r="AE967" s="77">
        <f>IF(AND($D967=0,$J967="Oil"),'AMI Ref (2)'!$K$5,IF(AND($D967=0,$J967="Gas"),'AMI Ref (2)'!$L$5,IF(AND($D967=0,$J967="Electric"),'AMI Ref (2)'!$M$5,IF(AND($D967=0,$J967="N/A"),0,0))))</f>
        <v>0</v>
      </c>
      <c r="AF967" s="77">
        <f>IF(AND($D967=1,$J967="Oil"),'AMI Ref (2)'!$K$6,IF(AND($D967=1,$J967="Gas"),'AMI Ref (2)'!$L$6,IF(AND($D967=1,$J967="Electric"),'AMI Ref (2)'!$M$6,IF(AND($D967=1,$J967="N/A"),0,0))))</f>
        <v>0</v>
      </c>
      <c r="AG967" s="77">
        <f>IF(AND($D967=2,$J967="Oil"),'AMI Ref (2)'!$K$7,IF(AND($D967=2,$J967="Gas"),'AMI Ref (2)'!$L$7,IF(AND($D967=2,$J967="Electric"),'AMI Ref (2)'!$M$7,IF(AND($D967=2,$J967="N/A"),0,0))))</f>
        <v>0</v>
      </c>
      <c r="AH967" s="77">
        <f>IF(AND($D967=3,$J967="Oil"),'AMI Ref (2)'!$K$8,IF(AND($D967=3,$J967="Gas"),'AMI Ref (2)'!$L$8,IF(AND($D967=3,$J967="Electric"),'AMI Ref (2)'!$M$8,IF(AND($D967=3,$J967="N/A"),0,0))))</f>
        <v>0</v>
      </c>
      <c r="AI967" s="77">
        <f>IF(AND($D967=4,$J967="Oil"),'AMI Ref (2)'!$K$9,IF(AND($D967=4,$J967="Gas"),'AMI Ref (2)'!$L$9,IF(AND($D967=4,$J967="Electric"),'AMI Ref (2)'!$M$9,IF(AND($D967=4,$J967="N/A"),0,0))))</f>
        <v>0</v>
      </c>
      <c r="AJ967" s="77">
        <f>IF(AND($D967=5,$J967="Oil"),'AMI Ref (2)'!$K$10,IF(AND($D967=5,$J967="Gas"),'AMI Ref (2)'!$L$10,IF(AND($D967=5,$J967="Electric"),'AMI Ref (2)'!$M$10,IF(AND($D967=5,$J967="N/A"),0,0))))</f>
        <v>0</v>
      </c>
      <c r="AK967" s="42"/>
      <c r="AL967" s="77">
        <f>IF(AND($D967=0,$K967="Oil"),'AMI Ref (2)'!$N$5,IF(AND($D967=0,$K967="Gas"),'AMI Ref (2)'!$O$5,IF(AND($D967=0,$K967="Electric"),'AMI Ref (2)'!$P$5,IF(AND($D967=0,$K967="N/A"),0,0))))</f>
        <v>0</v>
      </c>
      <c r="AM967" s="77">
        <f>IF(AND($D967=1,$K967="Oil"),'AMI Ref (2)'!$N$6,IF(AND($D967=1,$K967="Gas"),'AMI Ref (2)'!$O$6,IF(AND($D967=1,$K967="Electric"),'AMI Ref (2)'!$P$6,IF(AND($D967=1,$K967="N/A"),0,0))))</f>
        <v>0</v>
      </c>
      <c r="AN967" s="77">
        <f>IF(AND($D967=2,$K967="Oil"),'AMI Ref (2)'!$N$7,IF(AND($D967=2,$K967="Gas"),'AMI Ref (2)'!$O$7,IF(AND($D967=2,$K967="Electric"),'AMI Ref (2)'!$P$7,IF(AND($D967=2,$K967="N/A"),0,0))))</f>
        <v>0</v>
      </c>
      <c r="AO967" s="77">
        <f>IF(AND($D967=3,$K967="Oil"),'AMI Ref (2)'!$N$8,IF(AND($D967=3,$K967="Gas"),'AMI Ref (2)'!$O$8,IF(AND($D967=3,$K967="Electric"),'AMI Ref (2)'!$P$8,IF(AND($D967=3,$K967="N/A"),0,0))))</f>
        <v>0</v>
      </c>
      <c r="AP967" s="77">
        <f>IF(AND($D967=4,$K967="Oil"),'AMI Ref (2)'!$N$9,IF(AND($D967=4,$K967="Gas"),'AMI Ref (2)'!$O$9,IF(AND($D967=4,$K967="Electric"),'AMI Ref (2)'!$P$9,IF(AND($D967=4,$K967="N/A"),0,0))))</f>
        <v>0</v>
      </c>
      <c r="AQ967" s="77">
        <f>IF(AND($D967=5,$K967="Oil"),'AMI Ref (2)'!$N$10,IF(AND($D967=5,$K967="Gas"),'AMI Ref (2)'!$O$10,IF(AND($D967=5,$K967="Electric"),'AMI Ref (2)'!$P$10,IF(AND($D967=5,$K967="N/A"),0,0))))</f>
        <v>0</v>
      </c>
      <c r="AR967" s="86">
        <f t="shared" si="222"/>
        <v>0</v>
      </c>
      <c r="AS967" s="87" t="e">
        <f t="shared" si="223"/>
        <v>#N/A</v>
      </c>
    </row>
    <row r="968" spans="1:45" x14ac:dyDescent="0.2">
      <c r="A968" s="68">
        <v>966</v>
      </c>
      <c r="B968" s="79">
        <f>Input!E983</f>
        <v>0</v>
      </c>
      <c r="C968" s="79">
        <f>Input!F983</f>
        <v>0</v>
      </c>
      <c r="D968" s="79">
        <f>Input!G983</f>
        <v>0</v>
      </c>
      <c r="E968" s="79">
        <f>Input!H983</f>
        <v>0</v>
      </c>
      <c r="F968" s="80">
        <f>Input!I983</f>
        <v>0</v>
      </c>
      <c r="G968" s="80">
        <f>Input!J983</f>
        <v>0</v>
      </c>
      <c r="H968" s="79">
        <f>Input!K983</f>
        <v>0</v>
      </c>
      <c r="I968" s="79">
        <f>Input!L983</f>
        <v>0</v>
      </c>
      <c r="J968" s="79">
        <f>Input!M983</f>
        <v>0</v>
      </c>
      <c r="K968" s="79">
        <f>Input!N983</f>
        <v>0</v>
      </c>
      <c r="L968" s="79">
        <f>Input!O983</f>
        <v>0</v>
      </c>
      <c r="M968" s="81" t="str">
        <f t="shared" si="214"/>
        <v/>
      </c>
      <c r="N968" s="82">
        <f t="shared" si="215"/>
        <v>0</v>
      </c>
      <c r="O968" s="83">
        <f>Input!C983</f>
        <v>0</v>
      </c>
      <c r="P968" s="83"/>
      <c r="R968" s="11">
        <f t="shared" si="211"/>
        <v>0</v>
      </c>
      <c r="S968" s="15" t="str">
        <f t="shared" si="212"/>
        <v xml:space="preserve"> </v>
      </c>
      <c r="T968" s="15"/>
      <c r="U968" s="12">
        <f t="shared" si="216"/>
        <v>0</v>
      </c>
      <c r="V968" s="12">
        <f t="shared" si="217"/>
        <v>0</v>
      </c>
      <c r="W968" s="12">
        <f t="shared" si="218"/>
        <v>0</v>
      </c>
      <c r="X968" s="12">
        <f t="shared" si="219"/>
        <v>0</v>
      </c>
      <c r="Y968" s="12">
        <f t="shared" si="220"/>
        <v>0</v>
      </c>
      <c r="Z968" s="12">
        <f t="shared" si="221"/>
        <v>0</v>
      </c>
      <c r="AA968" s="12">
        <f t="shared" si="210"/>
        <v>0</v>
      </c>
      <c r="AB968" s="12" t="str">
        <f t="shared" si="213"/>
        <v>00</v>
      </c>
      <c r="AC968" s="85" t="e">
        <f>VLOOKUP(AB968,'AMI Ref (2)'!T:U,2,FALSE)</f>
        <v>#N/A</v>
      </c>
      <c r="AD968" s="86"/>
      <c r="AE968" s="77">
        <f>IF(AND($D968=0,$J968="Oil"),'AMI Ref (2)'!$K$5,IF(AND($D968=0,$J968="Gas"),'AMI Ref (2)'!$L$5,IF(AND($D968=0,$J968="Electric"),'AMI Ref (2)'!$M$5,IF(AND($D968=0,$J968="N/A"),0,0))))</f>
        <v>0</v>
      </c>
      <c r="AF968" s="77">
        <f>IF(AND($D968=1,$J968="Oil"),'AMI Ref (2)'!$K$6,IF(AND($D968=1,$J968="Gas"),'AMI Ref (2)'!$L$6,IF(AND($D968=1,$J968="Electric"),'AMI Ref (2)'!$M$6,IF(AND($D968=1,$J968="N/A"),0,0))))</f>
        <v>0</v>
      </c>
      <c r="AG968" s="77">
        <f>IF(AND($D968=2,$J968="Oil"),'AMI Ref (2)'!$K$7,IF(AND($D968=2,$J968="Gas"),'AMI Ref (2)'!$L$7,IF(AND($D968=2,$J968="Electric"),'AMI Ref (2)'!$M$7,IF(AND($D968=2,$J968="N/A"),0,0))))</f>
        <v>0</v>
      </c>
      <c r="AH968" s="77">
        <f>IF(AND($D968=3,$J968="Oil"),'AMI Ref (2)'!$K$8,IF(AND($D968=3,$J968="Gas"),'AMI Ref (2)'!$L$8,IF(AND($D968=3,$J968="Electric"),'AMI Ref (2)'!$M$8,IF(AND($D968=3,$J968="N/A"),0,0))))</f>
        <v>0</v>
      </c>
      <c r="AI968" s="77">
        <f>IF(AND($D968=4,$J968="Oil"),'AMI Ref (2)'!$K$9,IF(AND($D968=4,$J968="Gas"),'AMI Ref (2)'!$L$9,IF(AND($D968=4,$J968="Electric"),'AMI Ref (2)'!$M$9,IF(AND($D968=4,$J968="N/A"),0,0))))</f>
        <v>0</v>
      </c>
      <c r="AJ968" s="77">
        <f>IF(AND($D968=5,$J968="Oil"),'AMI Ref (2)'!$K$10,IF(AND($D968=5,$J968="Gas"),'AMI Ref (2)'!$L$10,IF(AND($D968=5,$J968="Electric"),'AMI Ref (2)'!$M$10,IF(AND($D968=5,$J968="N/A"),0,0))))</f>
        <v>0</v>
      </c>
      <c r="AK968" s="42"/>
      <c r="AL968" s="77">
        <f>IF(AND($D968=0,$K968="Oil"),'AMI Ref (2)'!$N$5,IF(AND($D968=0,$K968="Gas"),'AMI Ref (2)'!$O$5,IF(AND($D968=0,$K968="Electric"),'AMI Ref (2)'!$P$5,IF(AND($D968=0,$K968="N/A"),0,0))))</f>
        <v>0</v>
      </c>
      <c r="AM968" s="77">
        <f>IF(AND($D968=1,$K968="Oil"),'AMI Ref (2)'!$N$6,IF(AND($D968=1,$K968="Gas"),'AMI Ref (2)'!$O$6,IF(AND($D968=1,$K968="Electric"),'AMI Ref (2)'!$P$6,IF(AND($D968=1,$K968="N/A"),0,0))))</f>
        <v>0</v>
      </c>
      <c r="AN968" s="77">
        <f>IF(AND($D968=2,$K968="Oil"),'AMI Ref (2)'!$N$7,IF(AND($D968=2,$K968="Gas"),'AMI Ref (2)'!$O$7,IF(AND($D968=2,$K968="Electric"),'AMI Ref (2)'!$P$7,IF(AND($D968=2,$K968="N/A"),0,0))))</f>
        <v>0</v>
      </c>
      <c r="AO968" s="77">
        <f>IF(AND($D968=3,$K968="Oil"),'AMI Ref (2)'!$N$8,IF(AND($D968=3,$K968="Gas"),'AMI Ref (2)'!$O$8,IF(AND($D968=3,$K968="Electric"),'AMI Ref (2)'!$P$8,IF(AND($D968=3,$K968="N/A"),0,0))))</f>
        <v>0</v>
      </c>
      <c r="AP968" s="77">
        <f>IF(AND($D968=4,$K968="Oil"),'AMI Ref (2)'!$N$9,IF(AND($D968=4,$K968="Gas"),'AMI Ref (2)'!$O$9,IF(AND($D968=4,$K968="Electric"),'AMI Ref (2)'!$P$9,IF(AND($D968=4,$K968="N/A"),0,0))))</f>
        <v>0</v>
      </c>
      <c r="AQ968" s="77">
        <f>IF(AND($D968=5,$K968="Oil"),'AMI Ref (2)'!$N$10,IF(AND($D968=5,$K968="Gas"),'AMI Ref (2)'!$O$10,IF(AND($D968=5,$K968="Electric"),'AMI Ref (2)'!$P$10,IF(AND($D968=5,$K968="N/A"),0,0))))</f>
        <v>0</v>
      </c>
      <c r="AR968" s="86">
        <f t="shared" si="222"/>
        <v>0</v>
      </c>
      <c r="AS968" s="87" t="e">
        <f t="shared" si="223"/>
        <v>#N/A</v>
      </c>
    </row>
    <row r="969" spans="1:45" x14ac:dyDescent="0.2">
      <c r="A969" s="68">
        <v>967</v>
      </c>
      <c r="B969" s="79">
        <f>Input!E984</f>
        <v>0</v>
      </c>
      <c r="C969" s="79">
        <f>Input!F984</f>
        <v>0</v>
      </c>
      <c r="D969" s="79">
        <f>Input!G984</f>
        <v>0</v>
      </c>
      <c r="E969" s="79">
        <f>Input!H984</f>
        <v>0</v>
      </c>
      <c r="F969" s="80">
        <f>Input!I984</f>
        <v>0</v>
      </c>
      <c r="G969" s="80">
        <f>Input!J984</f>
        <v>0</v>
      </c>
      <c r="H969" s="79">
        <f>Input!K984</f>
        <v>0</v>
      </c>
      <c r="I969" s="79">
        <f>Input!L984</f>
        <v>0</v>
      </c>
      <c r="J969" s="79">
        <f>Input!M984</f>
        <v>0</v>
      </c>
      <c r="K969" s="79">
        <f>Input!N984</f>
        <v>0</v>
      </c>
      <c r="L969" s="79">
        <f>Input!O984</f>
        <v>0</v>
      </c>
      <c r="M969" s="81" t="str">
        <f t="shared" si="214"/>
        <v/>
      </c>
      <c r="N969" s="82">
        <f t="shared" si="215"/>
        <v>0</v>
      </c>
      <c r="O969" s="83">
        <f>Input!C984</f>
        <v>0</v>
      </c>
      <c r="P969" s="83"/>
      <c r="R969" s="11">
        <f t="shared" si="211"/>
        <v>0</v>
      </c>
      <c r="S969" s="15" t="str">
        <f t="shared" si="212"/>
        <v xml:space="preserve"> </v>
      </c>
      <c r="T969" s="15"/>
      <c r="U969" s="12">
        <f t="shared" si="216"/>
        <v>0</v>
      </c>
      <c r="V969" s="12">
        <f t="shared" si="217"/>
        <v>0</v>
      </c>
      <c r="W969" s="12">
        <f t="shared" si="218"/>
        <v>0</v>
      </c>
      <c r="X969" s="12">
        <f t="shared" si="219"/>
        <v>0</v>
      </c>
      <c r="Y969" s="12">
        <f t="shared" si="220"/>
        <v>0</v>
      </c>
      <c r="Z969" s="12">
        <f t="shared" si="221"/>
        <v>0</v>
      </c>
      <c r="AA969" s="12">
        <f t="shared" si="210"/>
        <v>0</v>
      </c>
      <c r="AB969" s="12" t="str">
        <f t="shared" si="213"/>
        <v>00</v>
      </c>
      <c r="AC969" s="85" t="e">
        <f>VLOOKUP(AB969,'AMI Ref (2)'!T:U,2,FALSE)</f>
        <v>#N/A</v>
      </c>
      <c r="AD969" s="86"/>
      <c r="AE969" s="77">
        <f>IF(AND($D969=0,$J969="Oil"),'AMI Ref (2)'!$K$5,IF(AND($D969=0,$J969="Gas"),'AMI Ref (2)'!$L$5,IF(AND($D969=0,$J969="Electric"),'AMI Ref (2)'!$M$5,IF(AND($D969=0,$J969="N/A"),0,0))))</f>
        <v>0</v>
      </c>
      <c r="AF969" s="77">
        <f>IF(AND($D969=1,$J969="Oil"),'AMI Ref (2)'!$K$6,IF(AND($D969=1,$J969="Gas"),'AMI Ref (2)'!$L$6,IF(AND($D969=1,$J969="Electric"),'AMI Ref (2)'!$M$6,IF(AND($D969=1,$J969="N/A"),0,0))))</f>
        <v>0</v>
      </c>
      <c r="AG969" s="77">
        <f>IF(AND($D969=2,$J969="Oil"),'AMI Ref (2)'!$K$7,IF(AND($D969=2,$J969="Gas"),'AMI Ref (2)'!$L$7,IF(AND($D969=2,$J969="Electric"),'AMI Ref (2)'!$M$7,IF(AND($D969=2,$J969="N/A"),0,0))))</f>
        <v>0</v>
      </c>
      <c r="AH969" s="77">
        <f>IF(AND($D969=3,$J969="Oil"),'AMI Ref (2)'!$K$8,IF(AND($D969=3,$J969="Gas"),'AMI Ref (2)'!$L$8,IF(AND($D969=3,$J969="Electric"),'AMI Ref (2)'!$M$8,IF(AND($D969=3,$J969="N/A"),0,0))))</f>
        <v>0</v>
      </c>
      <c r="AI969" s="77">
        <f>IF(AND($D969=4,$J969="Oil"),'AMI Ref (2)'!$K$9,IF(AND($D969=4,$J969="Gas"),'AMI Ref (2)'!$L$9,IF(AND($D969=4,$J969="Electric"),'AMI Ref (2)'!$M$9,IF(AND($D969=4,$J969="N/A"),0,0))))</f>
        <v>0</v>
      </c>
      <c r="AJ969" s="77">
        <f>IF(AND($D969=5,$J969="Oil"),'AMI Ref (2)'!$K$10,IF(AND($D969=5,$J969="Gas"),'AMI Ref (2)'!$L$10,IF(AND($D969=5,$J969="Electric"),'AMI Ref (2)'!$M$10,IF(AND($D969=5,$J969="N/A"),0,0))))</f>
        <v>0</v>
      </c>
      <c r="AK969" s="42"/>
      <c r="AL969" s="77">
        <f>IF(AND($D969=0,$K969="Oil"),'AMI Ref (2)'!$N$5,IF(AND($D969=0,$K969="Gas"),'AMI Ref (2)'!$O$5,IF(AND($D969=0,$K969="Electric"),'AMI Ref (2)'!$P$5,IF(AND($D969=0,$K969="N/A"),0,0))))</f>
        <v>0</v>
      </c>
      <c r="AM969" s="77">
        <f>IF(AND($D969=1,$K969="Oil"),'AMI Ref (2)'!$N$6,IF(AND($D969=1,$K969="Gas"),'AMI Ref (2)'!$O$6,IF(AND($D969=1,$K969="Electric"),'AMI Ref (2)'!$P$6,IF(AND($D969=1,$K969="N/A"),0,0))))</f>
        <v>0</v>
      </c>
      <c r="AN969" s="77">
        <f>IF(AND($D969=2,$K969="Oil"),'AMI Ref (2)'!$N$7,IF(AND($D969=2,$K969="Gas"),'AMI Ref (2)'!$O$7,IF(AND($D969=2,$K969="Electric"),'AMI Ref (2)'!$P$7,IF(AND($D969=2,$K969="N/A"),0,0))))</f>
        <v>0</v>
      </c>
      <c r="AO969" s="77">
        <f>IF(AND($D969=3,$K969="Oil"),'AMI Ref (2)'!$N$8,IF(AND($D969=3,$K969="Gas"),'AMI Ref (2)'!$O$8,IF(AND($D969=3,$K969="Electric"),'AMI Ref (2)'!$P$8,IF(AND($D969=3,$K969="N/A"),0,0))))</f>
        <v>0</v>
      </c>
      <c r="AP969" s="77">
        <f>IF(AND($D969=4,$K969="Oil"),'AMI Ref (2)'!$N$9,IF(AND($D969=4,$K969="Gas"),'AMI Ref (2)'!$O$9,IF(AND($D969=4,$K969="Electric"),'AMI Ref (2)'!$P$9,IF(AND($D969=4,$K969="N/A"),0,0))))</f>
        <v>0</v>
      </c>
      <c r="AQ969" s="77">
        <f>IF(AND($D969=5,$K969="Oil"),'AMI Ref (2)'!$N$10,IF(AND($D969=5,$K969="Gas"),'AMI Ref (2)'!$O$10,IF(AND($D969=5,$K969="Electric"),'AMI Ref (2)'!$P$10,IF(AND($D969=5,$K969="N/A"),0,0))))</f>
        <v>0</v>
      </c>
      <c r="AR969" s="86">
        <f t="shared" si="222"/>
        <v>0</v>
      </c>
      <c r="AS969" s="87" t="e">
        <f t="shared" si="223"/>
        <v>#N/A</v>
      </c>
    </row>
    <row r="970" spans="1:45" x14ac:dyDescent="0.2">
      <c r="A970" s="68">
        <v>968</v>
      </c>
      <c r="B970" s="79">
        <f>Input!E985</f>
        <v>0</v>
      </c>
      <c r="C970" s="79">
        <f>Input!F985</f>
        <v>0</v>
      </c>
      <c r="D970" s="79">
        <f>Input!G985</f>
        <v>0</v>
      </c>
      <c r="E970" s="79">
        <f>Input!H985</f>
        <v>0</v>
      </c>
      <c r="F970" s="80">
        <f>Input!I985</f>
        <v>0</v>
      </c>
      <c r="G970" s="80">
        <f>Input!J985</f>
        <v>0</v>
      </c>
      <c r="H970" s="79">
        <f>Input!K985</f>
        <v>0</v>
      </c>
      <c r="I970" s="79">
        <f>Input!L985</f>
        <v>0</v>
      </c>
      <c r="J970" s="79">
        <f>Input!M985</f>
        <v>0</v>
      </c>
      <c r="K970" s="79">
        <f>Input!N985</f>
        <v>0</v>
      </c>
      <c r="L970" s="79">
        <f>Input!O985</f>
        <v>0</v>
      </c>
      <c r="M970" s="81" t="str">
        <f t="shared" si="214"/>
        <v/>
      </c>
      <c r="N970" s="82">
        <f t="shared" si="215"/>
        <v>0</v>
      </c>
      <c r="O970" s="83">
        <f>Input!C985</f>
        <v>0</v>
      </c>
      <c r="P970" s="83"/>
      <c r="R970" s="11">
        <f t="shared" si="211"/>
        <v>0</v>
      </c>
      <c r="S970" s="15" t="str">
        <f t="shared" si="212"/>
        <v xml:space="preserve"> </v>
      </c>
      <c r="T970" s="15"/>
      <c r="U970" s="12">
        <f t="shared" si="216"/>
        <v>0</v>
      </c>
      <c r="V970" s="12">
        <f t="shared" si="217"/>
        <v>0</v>
      </c>
      <c r="W970" s="12">
        <f t="shared" si="218"/>
        <v>0</v>
      </c>
      <c r="X970" s="12">
        <f t="shared" si="219"/>
        <v>0</v>
      </c>
      <c r="Y970" s="12">
        <f t="shared" si="220"/>
        <v>0</v>
      </c>
      <c r="Z970" s="12">
        <f t="shared" si="221"/>
        <v>0</v>
      </c>
      <c r="AA970" s="12">
        <f t="shared" si="210"/>
        <v>0</v>
      </c>
      <c r="AB970" s="12" t="str">
        <f t="shared" si="213"/>
        <v>00</v>
      </c>
      <c r="AC970" s="85" t="e">
        <f>VLOOKUP(AB970,'AMI Ref (2)'!T:U,2,FALSE)</f>
        <v>#N/A</v>
      </c>
      <c r="AD970" s="86"/>
      <c r="AE970" s="77">
        <f>IF(AND($D970=0,$J970="Oil"),'AMI Ref (2)'!$K$5,IF(AND($D970=0,$J970="Gas"),'AMI Ref (2)'!$L$5,IF(AND($D970=0,$J970="Electric"),'AMI Ref (2)'!$M$5,IF(AND($D970=0,$J970="N/A"),0,0))))</f>
        <v>0</v>
      </c>
      <c r="AF970" s="77">
        <f>IF(AND($D970=1,$J970="Oil"),'AMI Ref (2)'!$K$6,IF(AND($D970=1,$J970="Gas"),'AMI Ref (2)'!$L$6,IF(AND($D970=1,$J970="Electric"),'AMI Ref (2)'!$M$6,IF(AND($D970=1,$J970="N/A"),0,0))))</f>
        <v>0</v>
      </c>
      <c r="AG970" s="77">
        <f>IF(AND($D970=2,$J970="Oil"),'AMI Ref (2)'!$K$7,IF(AND($D970=2,$J970="Gas"),'AMI Ref (2)'!$L$7,IF(AND($D970=2,$J970="Electric"),'AMI Ref (2)'!$M$7,IF(AND($D970=2,$J970="N/A"),0,0))))</f>
        <v>0</v>
      </c>
      <c r="AH970" s="77">
        <f>IF(AND($D970=3,$J970="Oil"),'AMI Ref (2)'!$K$8,IF(AND($D970=3,$J970="Gas"),'AMI Ref (2)'!$L$8,IF(AND($D970=3,$J970="Electric"),'AMI Ref (2)'!$M$8,IF(AND($D970=3,$J970="N/A"),0,0))))</f>
        <v>0</v>
      </c>
      <c r="AI970" s="77">
        <f>IF(AND($D970=4,$J970="Oil"),'AMI Ref (2)'!$K$9,IF(AND($D970=4,$J970="Gas"),'AMI Ref (2)'!$L$9,IF(AND($D970=4,$J970="Electric"),'AMI Ref (2)'!$M$9,IF(AND($D970=4,$J970="N/A"),0,0))))</f>
        <v>0</v>
      </c>
      <c r="AJ970" s="77">
        <f>IF(AND($D970=5,$J970="Oil"),'AMI Ref (2)'!$K$10,IF(AND($D970=5,$J970="Gas"),'AMI Ref (2)'!$L$10,IF(AND($D970=5,$J970="Electric"),'AMI Ref (2)'!$M$10,IF(AND($D970=5,$J970="N/A"),0,0))))</f>
        <v>0</v>
      </c>
      <c r="AK970" s="42"/>
      <c r="AL970" s="77">
        <f>IF(AND($D970=0,$K970="Oil"),'AMI Ref (2)'!$N$5,IF(AND($D970=0,$K970="Gas"),'AMI Ref (2)'!$O$5,IF(AND($D970=0,$K970="Electric"),'AMI Ref (2)'!$P$5,IF(AND($D970=0,$K970="N/A"),0,0))))</f>
        <v>0</v>
      </c>
      <c r="AM970" s="77">
        <f>IF(AND($D970=1,$K970="Oil"),'AMI Ref (2)'!$N$6,IF(AND($D970=1,$K970="Gas"),'AMI Ref (2)'!$O$6,IF(AND($D970=1,$K970="Electric"),'AMI Ref (2)'!$P$6,IF(AND($D970=1,$K970="N/A"),0,0))))</f>
        <v>0</v>
      </c>
      <c r="AN970" s="77">
        <f>IF(AND($D970=2,$K970="Oil"),'AMI Ref (2)'!$N$7,IF(AND($D970=2,$K970="Gas"),'AMI Ref (2)'!$O$7,IF(AND($D970=2,$K970="Electric"),'AMI Ref (2)'!$P$7,IF(AND($D970=2,$K970="N/A"),0,0))))</f>
        <v>0</v>
      </c>
      <c r="AO970" s="77">
        <f>IF(AND($D970=3,$K970="Oil"),'AMI Ref (2)'!$N$8,IF(AND($D970=3,$K970="Gas"),'AMI Ref (2)'!$O$8,IF(AND($D970=3,$K970="Electric"),'AMI Ref (2)'!$P$8,IF(AND($D970=3,$K970="N/A"),0,0))))</f>
        <v>0</v>
      </c>
      <c r="AP970" s="77">
        <f>IF(AND($D970=4,$K970="Oil"),'AMI Ref (2)'!$N$9,IF(AND($D970=4,$K970="Gas"),'AMI Ref (2)'!$O$9,IF(AND($D970=4,$K970="Electric"),'AMI Ref (2)'!$P$9,IF(AND($D970=4,$K970="N/A"),0,0))))</f>
        <v>0</v>
      </c>
      <c r="AQ970" s="77">
        <f>IF(AND($D970=5,$K970="Oil"),'AMI Ref (2)'!$N$10,IF(AND($D970=5,$K970="Gas"),'AMI Ref (2)'!$O$10,IF(AND($D970=5,$K970="Electric"),'AMI Ref (2)'!$P$10,IF(AND($D970=5,$K970="N/A"),0,0))))</f>
        <v>0</v>
      </c>
      <c r="AR970" s="86">
        <f t="shared" si="222"/>
        <v>0</v>
      </c>
      <c r="AS970" s="87" t="e">
        <f t="shared" si="223"/>
        <v>#N/A</v>
      </c>
    </row>
    <row r="971" spans="1:45" x14ac:dyDescent="0.2">
      <c r="A971" s="68">
        <v>969</v>
      </c>
      <c r="B971" s="79">
        <f>Input!E986</f>
        <v>0</v>
      </c>
      <c r="C971" s="79">
        <f>Input!F986</f>
        <v>0</v>
      </c>
      <c r="D971" s="79">
        <f>Input!G986</f>
        <v>0</v>
      </c>
      <c r="E971" s="79">
        <f>Input!H986</f>
        <v>0</v>
      </c>
      <c r="F971" s="80">
        <f>Input!I986</f>
        <v>0</v>
      </c>
      <c r="G971" s="80">
        <f>Input!J986</f>
        <v>0</v>
      </c>
      <c r="H971" s="79">
        <f>Input!K986</f>
        <v>0</v>
      </c>
      <c r="I971" s="79">
        <f>Input!L986</f>
        <v>0</v>
      </c>
      <c r="J971" s="79">
        <f>Input!M986</f>
        <v>0</v>
      </c>
      <c r="K971" s="79">
        <f>Input!N986</f>
        <v>0</v>
      </c>
      <c r="L971" s="79">
        <f>Input!O986</f>
        <v>0</v>
      </c>
      <c r="M971" s="81" t="str">
        <f t="shared" si="214"/>
        <v/>
      </c>
      <c r="N971" s="82">
        <f t="shared" si="215"/>
        <v>0</v>
      </c>
      <c r="O971" s="83">
        <f>Input!C986</f>
        <v>0</v>
      </c>
      <c r="P971" s="83"/>
      <c r="R971" s="11">
        <f t="shared" si="211"/>
        <v>0</v>
      </c>
      <c r="S971" s="15" t="str">
        <f t="shared" si="212"/>
        <v xml:space="preserve"> </v>
      </c>
      <c r="T971" s="15"/>
      <c r="U971" s="12">
        <f t="shared" si="216"/>
        <v>0</v>
      </c>
      <c r="V971" s="12">
        <f t="shared" si="217"/>
        <v>0</v>
      </c>
      <c r="W971" s="12">
        <f t="shared" si="218"/>
        <v>0</v>
      </c>
      <c r="X971" s="12">
        <f t="shared" si="219"/>
        <v>0</v>
      </c>
      <c r="Y971" s="12">
        <f t="shared" si="220"/>
        <v>0</v>
      </c>
      <c r="Z971" s="12">
        <f t="shared" si="221"/>
        <v>0</v>
      </c>
      <c r="AA971" s="12">
        <f t="shared" si="210"/>
        <v>0</v>
      </c>
      <c r="AB971" s="12" t="str">
        <f t="shared" si="213"/>
        <v>00</v>
      </c>
      <c r="AC971" s="85" t="e">
        <f>VLOOKUP(AB971,'AMI Ref (2)'!T:U,2,FALSE)</f>
        <v>#N/A</v>
      </c>
      <c r="AD971" s="86"/>
      <c r="AE971" s="77">
        <f>IF(AND($D971=0,$J971="Oil"),'AMI Ref (2)'!$K$5,IF(AND($D971=0,$J971="Gas"),'AMI Ref (2)'!$L$5,IF(AND($D971=0,$J971="Electric"),'AMI Ref (2)'!$M$5,IF(AND($D971=0,$J971="N/A"),0,0))))</f>
        <v>0</v>
      </c>
      <c r="AF971" s="77">
        <f>IF(AND($D971=1,$J971="Oil"),'AMI Ref (2)'!$K$6,IF(AND($D971=1,$J971="Gas"),'AMI Ref (2)'!$L$6,IF(AND($D971=1,$J971="Electric"),'AMI Ref (2)'!$M$6,IF(AND($D971=1,$J971="N/A"),0,0))))</f>
        <v>0</v>
      </c>
      <c r="AG971" s="77">
        <f>IF(AND($D971=2,$J971="Oil"),'AMI Ref (2)'!$K$7,IF(AND($D971=2,$J971="Gas"),'AMI Ref (2)'!$L$7,IF(AND($D971=2,$J971="Electric"),'AMI Ref (2)'!$M$7,IF(AND($D971=2,$J971="N/A"),0,0))))</f>
        <v>0</v>
      </c>
      <c r="AH971" s="77">
        <f>IF(AND($D971=3,$J971="Oil"),'AMI Ref (2)'!$K$8,IF(AND($D971=3,$J971="Gas"),'AMI Ref (2)'!$L$8,IF(AND($D971=3,$J971="Electric"),'AMI Ref (2)'!$M$8,IF(AND($D971=3,$J971="N/A"),0,0))))</f>
        <v>0</v>
      </c>
      <c r="AI971" s="77">
        <f>IF(AND($D971=4,$J971="Oil"),'AMI Ref (2)'!$K$9,IF(AND($D971=4,$J971="Gas"),'AMI Ref (2)'!$L$9,IF(AND($D971=4,$J971="Electric"),'AMI Ref (2)'!$M$9,IF(AND($D971=4,$J971="N/A"),0,0))))</f>
        <v>0</v>
      </c>
      <c r="AJ971" s="77">
        <f>IF(AND($D971=5,$J971="Oil"),'AMI Ref (2)'!$K$10,IF(AND($D971=5,$J971="Gas"),'AMI Ref (2)'!$L$10,IF(AND($D971=5,$J971="Electric"),'AMI Ref (2)'!$M$10,IF(AND($D971=5,$J971="N/A"),0,0))))</f>
        <v>0</v>
      </c>
      <c r="AK971" s="42"/>
      <c r="AL971" s="77">
        <f>IF(AND($D971=0,$K971="Oil"),'AMI Ref (2)'!$N$5,IF(AND($D971=0,$K971="Gas"),'AMI Ref (2)'!$O$5,IF(AND($D971=0,$K971="Electric"),'AMI Ref (2)'!$P$5,IF(AND($D971=0,$K971="N/A"),0,0))))</f>
        <v>0</v>
      </c>
      <c r="AM971" s="77">
        <f>IF(AND($D971=1,$K971="Oil"),'AMI Ref (2)'!$N$6,IF(AND($D971=1,$K971="Gas"),'AMI Ref (2)'!$O$6,IF(AND($D971=1,$K971="Electric"),'AMI Ref (2)'!$P$6,IF(AND($D971=1,$K971="N/A"),0,0))))</f>
        <v>0</v>
      </c>
      <c r="AN971" s="77">
        <f>IF(AND($D971=2,$K971="Oil"),'AMI Ref (2)'!$N$7,IF(AND($D971=2,$K971="Gas"),'AMI Ref (2)'!$O$7,IF(AND($D971=2,$K971="Electric"),'AMI Ref (2)'!$P$7,IF(AND($D971=2,$K971="N/A"),0,0))))</f>
        <v>0</v>
      </c>
      <c r="AO971" s="77">
        <f>IF(AND($D971=3,$K971="Oil"),'AMI Ref (2)'!$N$8,IF(AND($D971=3,$K971="Gas"),'AMI Ref (2)'!$O$8,IF(AND($D971=3,$K971="Electric"),'AMI Ref (2)'!$P$8,IF(AND($D971=3,$K971="N/A"),0,0))))</f>
        <v>0</v>
      </c>
      <c r="AP971" s="77">
        <f>IF(AND($D971=4,$K971="Oil"),'AMI Ref (2)'!$N$9,IF(AND($D971=4,$K971="Gas"),'AMI Ref (2)'!$O$9,IF(AND($D971=4,$K971="Electric"),'AMI Ref (2)'!$P$9,IF(AND($D971=4,$K971="N/A"),0,0))))</f>
        <v>0</v>
      </c>
      <c r="AQ971" s="77">
        <f>IF(AND($D971=5,$K971="Oil"),'AMI Ref (2)'!$N$10,IF(AND($D971=5,$K971="Gas"),'AMI Ref (2)'!$O$10,IF(AND($D971=5,$K971="Electric"),'AMI Ref (2)'!$P$10,IF(AND($D971=5,$K971="N/A"),0,0))))</f>
        <v>0</v>
      </c>
      <c r="AR971" s="86">
        <f t="shared" si="222"/>
        <v>0</v>
      </c>
      <c r="AS971" s="87" t="e">
        <f t="shared" si="223"/>
        <v>#N/A</v>
      </c>
    </row>
    <row r="972" spans="1:45" x14ac:dyDescent="0.2">
      <c r="A972" s="68">
        <v>970</v>
      </c>
      <c r="B972" s="79">
        <f>Input!E987</f>
        <v>0</v>
      </c>
      <c r="C972" s="79">
        <f>Input!F987</f>
        <v>0</v>
      </c>
      <c r="D972" s="79">
        <f>Input!G987</f>
        <v>0</v>
      </c>
      <c r="E972" s="79">
        <f>Input!H987</f>
        <v>0</v>
      </c>
      <c r="F972" s="80">
        <f>Input!I987</f>
        <v>0</v>
      </c>
      <c r="G972" s="80">
        <f>Input!J987</f>
        <v>0</v>
      </c>
      <c r="H972" s="79">
        <f>Input!K987</f>
        <v>0</v>
      </c>
      <c r="I972" s="79">
        <f>Input!L987</f>
        <v>0</v>
      </c>
      <c r="J972" s="79">
        <f>Input!M987</f>
        <v>0</v>
      </c>
      <c r="K972" s="79">
        <f>Input!N987</f>
        <v>0</v>
      </c>
      <c r="L972" s="79">
        <f>Input!O987</f>
        <v>0</v>
      </c>
      <c r="M972" s="81" t="str">
        <f t="shared" si="214"/>
        <v/>
      </c>
      <c r="N972" s="82">
        <f t="shared" si="215"/>
        <v>0</v>
      </c>
      <c r="O972" s="83">
        <f>Input!C987</f>
        <v>0</v>
      </c>
      <c r="P972" s="83"/>
      <c r="R972" s="11">
        <f t="shared" si="211"/>
        <v>0</v>
      </c>
      <c r="S972" s="15" t="str">
        <f t="shared" si="212"/>
        <v xml:space="preserve"> </v>
      </c>
      <c r="T972" s="15"/>
      <c r="U972" s="12">
        <f t="shared" si="216"/>
        <v>0</v>
      </c>
      <c r="V972" s="12">
        <f t="shared" si="217"/>
        <v>0</v>
      </c>
      <c r="W972" s="12">
        <f t="shared" si="218"/>
        <v>0</v>
      </c>
      <c r="X972" s="12">
        <f t="shared" si="219"/>
        <v>0</v>
      </c>
      <c r="Y972" s="12">
        <f t="shared" si="220"/>
        <v>0</v>
      </c>
      <c r="Z972" s="12">
        <f t="shared" si="221"/>
        <v>0</v>
      </c>
      <c r="AA972" s="12">
        <f t="shared" si="210"/>
        <v>0</v>
      </c>
      <c r="AB972" s="12" t="str">
        <f t="shared" si="213"/>
        <v>00</v>
      </c>
      <c r="AC972" s="85" t="e">
        <f>VLOOKUP(AB972,'AMI Ref (2)'!T:U,2,FALSE)</f>
        <v>#N/A</v>
      </c>
      <c r="AD972" s="86"/>
      <c r="AE972" s="77">
        <f>IF(AND($D972=0,$J972="Oil"),'AMI Ref (2)'!$K$5,IF(AND($D972=0,$J972="Gas"),'AMI Ref (2)'!$L$5,IF(AND($D972=0,$J972="Electric"),'AMI Ref (2)'!$M$5,IF(AND($D972=0,$J972="N/A"),0,0))))</f>
        <v>0</v>
      </c>
      <c r="AF972" s="77">
        <f>IF(AND($D972=1,$J972="Oil"),'AMI Ref (2)'!$K$6,IF(AND($D972=1,$J972="Gas"),'AMI Ref (2)'!$L$6,IF(AND($D972=1,$J972="Electric"),'AMI Ref (2)'!$M$6,IF(AND($D972=1,$J972="N/A"),0,0))))</f>
        <v>0</v>
      </c>
      <c r="AG972" s="77">
        <f>IF(AND($D972=2,$J972="Oil"),'AMI Ref (2)'!$K$7,IF(AND($D972=2,$J972="Gas"),'AMI Ref (2)'!$L$7,IF(AND($D972=2,$J972="Electric"),'AMI Ref (2)'!$M$7,IF(AND($D972=2,$J972="N/A"),0,0))))</f>
        <v>0</v>
      </c>
      <c r="AH972" s="77">
        <f>IF(AND($D972=3,$J972="Oil"),'AMI Ref (2)'!$K$8,IF(AND($D972=3,$J972="Gas"),'AMI Ref (2)'!$L$8,IF(AND($D972=3,$J972="Electric"),'AMI Ref (2)'!$M$8,IF(AND($D972=3,$J972="N/A"),0,0))))</f>
        <v>0</v>
      </c>
      <c r="AI972" s="77">
        <f>IF(AND($D972=4,$J972="Oil"),'AMI Ref (2)'!$K$9,IF(AND($D972=4,$J972="Gas"),'AMI Ref (2)'!$L$9,IF(AND($D972=4,$J972="Electric"),'AMI Ref (2)'!$M$9,IF(AND($D972=4,$J972="N/A"),0,0))))</f>
        <v>0</v>
      </c>
      <c r="AJ972" s="77">
        <f>IF(AND($D972=5,$J972="Oil"),'AMI Ref (2)'!$K$10,IF(AND($D972=5,$J972="Gas"),'AMI Ref (2)'!$L$10,IF(AND($D972=5,$J972="Electric"),'AMI Ref (2)'!$M$10,IF(AND($D972=5,$J972="N/A"),0,0))))</f>
        <v>0</v>
      </c>
      <c r="AK972" s="42"/>
      <c r="AL972" s="77">
        <f>IF(AND($D972=0,$K972="Oil"),'AMI Ref (2)'!$N$5,IF(AND($D972=0,$K972="Gas"),'AMI Ref (2)'!$O$5,IF(AND($D972=0,$K972="Electric"),'AMI Ref (2)'!$P$5,IF(AND($D972=0,$K972="N/A"),0,0))))</f>
        <v>0</v>
      </c>
      <c r="AM972" s="77">
        <f>IF(AND($D972=1,$K972="Oil"),'AMI Ref (2)'!$N$6,IF(AND($D972=1,$K972="Gas"),'AMI Ref (2)'!$O$6,IF(AND($D972=1,$K972="Electric"),'AMI Ref (2)'!$P$6,IF(AND($D972=1,$K972="N/A"),0,0))))</f>
        <v>0</v>
      </c>
      <c r="AN972" s="77">
        <f>IF(AND($D972=2,$K972="Oil"),'AMI Ref (2)'!$N$7,IF(AND($D972=2,$K972="Gas"),'AMI Ref (2)'!$O$7,IF(AND($D972=2,$K972="Electric"),'AMI Ref (2)'!$P$7,IF(AND($D972=2,$K972="N/A"),0,0))))</f>
        <v>0</v>
      </c>
      <c r="AO972" s="77">
        <f>IF(AND($D972=3,$K972="Oil"),'AMI Ref (2)'!$N$8,IF(AND($D972=3,$K972="Gas"),'AMI Ref (2)'!$O$8,IF(AND($D972=3,$K972="Electric"),'AMI Ref (2)'!$P$8,IF(AND($D972=3,$K972="N/A"),0,0))))</f>
        <v>0</v>
      </c>
      <c r="AP972" s="77">
        <f>IF(AND($D972=4,$K972="Oil"),'AMI Ref (2)'!$N$9,IF(AND($D972=4,$K972="Gas"),'AMI Ref (2)'!$O$9,IF(AND($D972=4,$K972="Electric"),'AMI Ref (2)'!$P$9,IF(AND($D972=4,$K972="N/A"),0,0))))</f>
        <v>0</v>
      </c>
      <c r="AQ972" s="77">
        <f>IF(AND($D972=5,$K972="Oil"),'AMI Ref (2)'!$N$10,IF(AND($D972=5,$K972="Gas"),'AMI Ref (2)'!$O$10,IF(AND($D972=5,$K972="Electric"),'AMI Ref (2)'!$P$10,IF(AND($D972=5,$K972="N/A"),0,0))))</f>
        <v>0</v>
      </c>
      <c r="AR972" s="86">
        <f t="shared" si="222"/>
        <v>0</v>
      </c>
      <c r="AS972" s="87" t="e">
        <f t="shared" si="223"/>
        <v>#N/A</v>
      </c>
    </row>
    <row r="973" spans="1:45" x14ac:dyDescent="0.2">
      <c r="A973" s="68">
        <v>971</v>
      </c>
      <c r="B973" s="79">
        <f>Input!E988</f>
        <v>0</v>
      </c>
      <c r="C973" s="79">
        <f>Input!F988</f>
        <v>0</v>
      </c>
      <c r="D973" s="79">
        <f>Input!G988</f>
        <v>0</v>
      </c>
      <c r="E973" s="79">
        <f>Input!H988</f>
        <v>0</v>
      </c>
      <c r="F973" s="80">
        <f>Input!I988</f>
        <v>0</v>
      </c>
      <c r="G973" s="80">
        <f>Input!J988</f>
        <v>0</v>
      </c>
      <c r="H973" s="79">
        <f>Input!K988</f>
        <v>0</v>
      </c>
      <c r="I973" s="79">
        <f>Input!L988</f>
        <v>0</v>
      </c>
      <c r="J973" s="79">
        <f>Input!M988</f>
        <v>0</v>
      </c>
      <c r="K973" s="79">
        <f>Input!N988</f>
        <v>0</v>
      </c>
      <c r="L973" s="79">
        <f>Input!O988</f>
        <v>0</v>
      </c>
      <c r="M973" s="81" t="str">
        <f t="shared" si="214"/>
        <v/>
      </c>
      <c r="N973" s="82">
        <f t="shared" si="215"/>
        <v>0</v>
      </c>
      <c r="O973" s="83">
        <f>Input!C988</f>
        <v>0</v>
      </c>
      <c r="P973" s="83"/>
      <c r="R973" s="11">
        <f t="shared" si="211"/>
        <v>0</v>
      </c>
      <c r="S973" s="15" t="str">
        <f t="shared" si="212"/>
        <v xml:space="preserve"> </v>
      </c>
      <c r="T973" s="15"/>
      <c r="U973" s="12">
        <f t="shared" si="216"/>
        <v>0</v>
      </c>
      <c r="V973" s="12">
        <f t="shared" si="217"/>
        <v>0</v>
      </c>
      <c r="W973" s="12">
        <f t="shared" si="218"/>
        <v>0</v>
      </c>
      <c r="X973" s="12">
        <f t="shared" si="219"/>
        <v>0</v>
      </c>
      <c r="Y973" s="12">
        <f t="shared" si="220"/>
        <v>0</v>
      </c>
      <c r="Z973" s="12">
        <f t="shared" si="221"/>
        <v>0</v>
      </c>
      <c r="AA973" s="12">
        <f t="shared" si="210"/>
        <v>0</v>
      </c>
      <c r="AB973" s="12" t="str">
        <f t="shared" si="213"/>
        <v>00</v>
      </c>
      <c r="AC973" s="85" t="e">
        <f>VLOOKUP(AB973,'AMI Ref (2)'!T:U,2,FALSE)</f>
        <v>#N/A</v>
      </c>
      <c r="AD973" s="86"/>
      <c r="AE973" s="77">
        <f>IF(AND($D973=0,$J973="Oil"),'AMI Ref (2)'!$K$5,IF(AND($D973=0,$J973="Gas"),'AMI Ref (2)'!$L$5,IF(AND($D973=0,$J973="Electric"),'AMI Ref (2)'!$M$5,IF(AND($D973=0,$J973="N/A"),0,0))))</f>
        <v>0</v>
      </c>
      <c r="AF973" s="77">
        <f>IF(AND($D973=1,$J973="Oil"),'AMI Ref (2)'!$K$6,IF(AND($D973=1,$J973="Gas"),'AMI Ref (2)'!$L$6,IF(AND($D973=1,$J973="Electric"),'AMI Ref (2)'!$M$6,IF(AND($D973=1,$J973="N/A"),0,0))))</f>
        <v>0</v>
      </c>
      <c r="AG973" s="77">
        <f>IF(AND($D973=2,$J973="Oil"),'AMI Ref (2)'!$K$7,IF(AND($D973=2,$J973="Gas"),'AMI Ref (2)'!$L$7,IF(AND($D973=2,$J973="Electric"),'AMI Ref (2)'!$M$7,IF(AND($D973=2,$J973="N/A"),0,0))))</f>
        <v>0</v>
      </c>
      <c r="AH973" s="77">
        <f>IF(AND($D973=3,$J973="Oil"),'AMI Ref (2)'!$K$8,IF(AND($D973=3,$J973="Gas"),'AMI Ref (2)'!$L$8,IF(AND($D973=3,$J973="Electric"),'AMI Ref (2)'!$M$8,IF(AND($D973=3,$J973="N/A"),0,0))))</f>
        <v>0</v>
      </c>
      <c r="AI973" s="77">
        <f>IF(AND($D973=4,$J973="Oil"),'AMI Ref (2)'!$K$9,IF(AND($D973=4,$J973="Gas"),'AMI Ref (2)'!$L$9,IF(AND($D973=4,$J973="Electric"),'AMI Ref (2)'!$M$9,IF(AND($D973=4,$J973="N/A"),0,0))))</f>
        <v>0</v>
      </c>
      <c r="AJ973" s="77">
        <f>IF(AND($D973=5,$J973="Oil"),'AMI Ref (2)'!$K$10,IF(AND($D973=5,$J973="Gas"),'AMI Ref (2)'!$L$10,IF(AND($D973=5,$J973="Electric"),'AMI Ref (2)'!$M$10,IF(AND($D973=5,$J973="N/A"),0,0))))</f>
        <v>0</v>
      </c>
      <c r="AK973" s="42"/>
      <c r="AL973" s="77">
        <f>IF(AND($D973=0,$K973="Oil"),'AMI Ref (2)'!$N$5,IF(AND($D973=0,$K973="Gas"),'AMI Ref (2)'!$O$5,IF(AND($D973=0,$K973="Electric"),'AMI Ref (2)'!$P$5,IF(AND($D973=0,$K973="N/A"),0,0))))</f>
        <v>0</v>
      </c>
      <c r="AM973" s="77">
        <f>IF(AND($D973=1,$K973="Oil"),'AMI Ref (2)'!$N$6,IF(AND($D973=1,$K973="Gas"),'AMI Ref (2)'!$O$6,IF(AND($D973=1,$K973="Electric"),'AMI Ref (2)'!$P$6,IF(AND($D973=1,$K973="N/A"),0,0))))</f>
        <v>0</v>
      </c>
      <c r="AN973" s="77">
        <f>IF(AND($D973=2,$K973="Oil"),'AMI Ref (2)'!$N$7,IF(AND($D973=2,$K973="Gas"),'AMI Ref (2)'!$O$7,IF(AND($D973=2,$K973="Electric"),'AMI Ref (2)'!$P$7,IF(AND($D973=2,$K973="N/A"),0,0))))</f>
        <v>0</v>
      </c>
      <c r="AO973" s="77">
        <f>IF(AND($D973=3,$K973="Oil"),'AMI Ref (2)'!$N$8,IF(AND($D973=3,$K973="Gas"),'AMI Ref (2)'!$O$8,IF(AND($D973=3,$K973="Electric"),'AMI Ref (2)'!$P$8,IF(AND($D973=3,$K973="N/A"),0,0))))</f>
        <v>0</v>
      </c>
      <c r="AP973" s="77">
        <f>IF(AND($D973=4,$K973="Oil"),'AMI Ref (2)'!$N$9,IF(AND($D973=4,$K973="Gas"),'AMI Ref (2)'!$O$9,IF(AND($D973=4,$K973="Electric"),'AMI Ref (2)'!$P$9,IF(AND($D973=4,$K973="N/A"),0,0))))</f>
        <v>0</v>
      </c>
      <c r="AQ973" s="77">
        <f>IF(AND($D973=5,$K973="Oil"),'AMI Ref (2)'!$N$10,IF(AND($D973=5,$K973="Gas"),'AMI Ref (2)'!$O$10,IF(AND($D973=5,$K973="Electric"),'AMI Ref (2)'!$P$10,IF(AND($D973=5,$K973="N/A"),0,0))))</f>
        <v>0</v>
      </c>
      <c r="AR973" s="86">
        <f t="shared" si="222"/>
        <v>0</v>
      </c>
      <c r="AS973" s="87" t="e">
        <f t="shared" si="223"/>
        <v>#N/A</v>
      </c>
    </row>
    <row r="974" spans="1:45" x14ac:dyDescent="0.2">
      <c r="A974" s="68">
        <v>972</v>
      </c>
      <c r="B974" s="79">
        <f>Input!E989</f>
        <v>0</v>
      </c>
      <c r="C974" s="79">
        <f>Input!F989</f>
        <v>0</v>
      </c>
      <c r="D974" s="79">
        <f>Input!G989</f>
        <v>0</v>
      </c>
      <c r="E974" s="79">
        <f>Input!H989</f>
        <v>0</v>
      </c>
      <c r="F974" s="80">
        <f>Input!I989</f>
        <v>0</v>
      </c>
      <c r="G974" s="80">
        <f>Input!J989</f>
        <v>0</v>
      </c>
      <c r="H974" s="79">
        <f>Input!K989</f>
        <v>0</v>
      </c>
      <c r="I974" s="79">
        <f>Input!L989</f>
        <v>0</v>
      </c>
      <c r="J974" s="79">
        <f>Input!M989</f>
        <v>0</v>
      </c>
      <c r="K974" s="79">
        <f>Input!N989</f>
        <v>0</v>
      </c>
      <c r="L974" s="79">
        <f>Input!O989</f>
        <v>0</v>
      </c>
      <c r="M974" s="81" t="str">
        <f t="shared" si="214"/>
        <v/>
      </c>
      <c r="N974" s="82">
        <f t="shared" si="215"/>
        <v>0</v>
      </c>
      <c r="O974" s="83">
        <f>Input!C989</f>
        <v>0</v>
      </c>
      <c r="P974" s="83"/>
      <c r="R974" s="11">
        <f t="shared" si="211"/>
        <v>0</v>
      </c>
      <c r="S974" s="15" t="str">
        <f t="shared" si="212"/>
        <v xml:space="preserve"> </v>
      </c>
      <c r="T974" s="15"/>
      <c r="U974" s="12">
        <f t="shared" si="216"/>
        <v>0</v>
      </c>
      <c r="V974" s="12">
        <f t="shared" si="217"/>
        <v>0</v>
      </c>
      <c r="W974" s="12">
        <f t="shared" si="218"/>
        <v>0</v>
      </c>
      <c r="X974" s="12">
        <f t="shared" si="219"/>
        <v>0</v>
      </c>
      <c r="Y974" s="12">
        <f t="shared" si="220"/>
        <v>0</v>
      </c>
      <c r="Z974" s="12">
        <f t="shared" si="221"/>
        <v>0</v>
      </c>
      <c r="AA974" s="12">
        <f t="shared" si="210"/>
        <v>0</v>
      </c>
      <c r="AB974" s="12" t="str">
        <f t="shared" si="213"/>
        <v>00</v>
      </c>
      <c r="AC974" s="85" t="e">
        <f>VLOOKUP(AB974,'AMI Ref (2)'!T:U,2,FALSE)</f>
        <v>#N/A</v>
      </c>
      <c r="AD974" s="86"/>
      <c r="AE974" s="77">
        <f>IF(AND($D974=0,$J974="Oil"),'AMI Ref (2)'!$K$5,IF(AND($D974=0,$J974="Gas"),'AMI Ref (2)'!$L$5,IF(AND($D974=0,$J974="Electric"),'AMI Ref (2)'!$M$5,IF(AND($D974=0,$J974="N/A"),0,0))))</f>
        <v>0</v>
      </c>
      <c r="AF974" s="77">
        <f>IF(AND($D974=1,$J974="Oil"),'AMI Ref (2)'!$K$6,IF(AND($D974=1,$J974="Gas"),'AMI Ref (2)'!$L$6,IF(AND($D974=1,$J974="Electric"),'AMI Ref (2)'!$M$6,IF(AND($D974=1,$J974="N/A"),0,0))))</f>
        <v>0</v>
      </c>
      <c r="AG974" s="77">
        <f>IF(AND($D974=2,$J974="Oil"),'AMI Ref (2)'!$K$7,IF(AND($D974=2,$J974="Gas"),'AMI Ref (2)'!$L$7,IF(AND($D974=2,$J974="Electric"),'AMI Ref (2)'!$M$7,IF(AND($D974=2,$J974="N/A"),0,0))))</f>
        <v>0</v>
      </c>
      <c r="AH974" s="77">
        <f>IF(AND($D974=3,$J974="Oil"),'AMI Ref (2)'!$K$8,IF(AND($D974=3,$J974="Gas"),'AMI Ref (2)'!$L$8,IF(AND($D974=3,$J974="Electric"),'AMI Ref (2)'!$M$8,IF(AND($D974=3,$J974="N/A"),0,0))))</f>
        <v>0</v>
      </c>
      <c r="AI974" s="77">
        <f>IF(AND($D974=4,$J974="Oil"),'AMI Ref (2)'!$K$9,IF(AND($D974=4,$J974="Gas"),'AMI Ref (2)'!$L$9,IF(AND($D974=4,$J974="Electric"),'AMI Ref (2)'!$M$9,IF(AND($D974=4,$J974="N/A"),0,0))))</f>
        <v>0</v>
      </c>
      <c r="AJ974" s="77">
        <f>IF(AND($D974=5,$J974="Oil"),'AMI Ref (2)'!$K$10,IF(AND($D974=5,$J974="Gas"),'AMI Ref (2)'!$L$10,IF(AND($D974=5,$J974="Electric"),'AMI Ref (2)'!$M$10,IF(AND($D974=5,$J974="N/A"),0,0))))</f>
        <v>0</v>
      </c>
      <c r="AK974" s="42"/>
      <c r="AL974" s="77">
        <f>IF(AND($D974=0,$K974="Oil"),'AMI Ref (2)'!$N$5,IF(AND($D974=0,$K974="Gas"),'AMI Ref (2)'!$O$5,IF(AND($D974=0,$K974="Electric"),'AMI Ref (2)'!$P$5,IF(AND($D974=0,$K974="N/A"),0,0))))</f>
        <v>0</v>
      </c>
      <c r="AM974" s="77">
        <f>IF(AND($D974=1,$K974="Oil"),'AMI Ref (2)'!$N$6,IF(AND($D974=1,$K974="Gas"),'AMI Ref (2)'!$O$6,IF(AND($D974=1,$K974="Electric"),'AMI Ref (2)'!$P$6,IF(AND($D974=1,$K974="N/A"),0,0))))</f>
        <v>0</v>
      </c>
      <c r="AN974" s="77">
        <f>IF(AND($D974=2,$K974="Oil"),'AMI Ref (2)'!$N$7,IF(AND($D974=2,$K974="Gas"),'AMI Ref (2)'!$O$7,IF(AND($D974=2,$K974="Electric"),'AMI Ref (2)'!$P$7,IF(AND($D974=2,$K974="N/A"),0,0))))</f>
        <v>0</v>
      </c>
      <c r="AO974" s="77">
        <f>IF(AND($D974=3,$K974="Oil"),'AMI Ref (2)'!$N$8,IF(AND($D974=3,$K974="Gas"),'AMI Ref (2)'!$O$8,IF(AND($D974=3,$K974="Electric"),'AMI Ref (2)'!$P$8,IF(AND($D974=3,$K974="N/A"),0,0))))</f>
        <v>0</v>
      </c>
      <c r="AP974" s="77">
        <f>IF(AND($D974=4,$K974="Oil"),'AMI Ref (2)'!$N$9,IF(AND($D974=4,$K974="Gas"),'AMI Ref (2)'!$O$9,IF(AND($D974=4,$K974="Electric"),'AMI Ref (2)'!$P$9,IF(AND($D974=4,$K974="N/A"),0,0))))</f>
        <v>0</v>
      </c>
      <c r="AQ974" s="77">
        <f>IF(AND($D974=5,$K974="Oil"),'AMI Ref (2)'!$N$10,IF(AND($D974=5,$K974="Gas"),'AMI Ref (2)'!$O$10,IF(AND($D974=5,$K974="Electric"),'AMI Ref (2)'!$P$10,IF(AND($D974=5,$K974="N/A"),0,0))))</f>
        <v>0</v>
      </c>
      <c r="AR974" s="86">
        <f t="shared" si="222"/>
        <v>0</v>
      </c>
      <c r="AS974" s="87" t="e">
        <f t="shared" si="223"/>
        <v>#N/A</v>
      </c>
    </row>
    <row r="975" spans="1:45" x14ac:dyDescent="0.2">
      <c r="A975" s="68">
        <v>973</v>
      </c>
      <c r="B975" s="79">
        <f>Input!E990</f>
        <v>0</v>
      </c>
      <c r="C975" s="79">
        <f>Input!F990</f>
        <v>0</v>
      </c>
      <c r="D975" s="79">
        <f>Input!G990</f>
        <v>0</v>
      </c>
      <c r="E975" s="79">
        <f>Input!H990</f>
        <v>0</v>
      </c>
      <c r="F975" s="80">
        <f>Input!I990</f>
        <v>0</v>
      </c>
      <c r="G975" s="80">
        <f>Input!J990</f>
        <v>0</v>
      </c>
      <c r="H975" s="79">
        <f>Input!K990</f>
        <v>0</v>
      </c>
      <c r="I975" s="79">
        <f>Input!L990</f>
        <v>0</v>
      </c>
      <c r="J975" s="79">
        <f>Input!M990</f>
        <v>0</v>
      </c>
      <c r="K975" s="79">
        <f>Input!N990</f>
        <v>0</v>
      </c>
      <c r="L975" s="79">
        <f>Input!O990</f>
        <v>0</v>
      </c>
      <c r="M975" s="81" t="str">
        <f t="shared" si="214"/>
        <v/>
      </c>
      <c r="N975" s="82">
        <f t="shared" si="215"/>
        <v>0</v>
      </c>
      <c r="O975" s="83">
        <f>Input!C990</f>
        <v>0</v>
      </c>
      <c r="P975" s="83"/>
      <c r="R975" s="11">
        <f t="shared" si="211"/>
        <v>0</v>
      </c>
      <c r="S975" s="15" t="str">
        <f t="shared" si="212"/>
        <v xml:space="preserve"> </v>
      </c>
      <c r="T975" s="15"/>
      <c r="U975" s="12">
        <f t="shared" si="216"/>
        <v>0</v>
      </c>
      <c r="V975" s="12">
        <f t="shared" si="217"/>
        <v>0</v>
      </c>
      <c r="W975" s="12">
        <f t="shared" si="218"/>
        <v>0</v>
      </c>
      <c r="X975" s="12">
        <f t="shared" si="219"/>
        <v>0</v>
      </c>
      <c r="Y975" s="12">
        <f t="shared" si="220"/>
        <v>0</v>
      </c>
      <c r="Z975" s="12">
        <f t="shared" si="221"/>
        <v>0</v>
      </c>
      <c r="AA975" s="12">
        <f t="shared" si="210"/>
        <v>0</v>
      </c>
      <c r="AB975" s="12" t="str">
        <f t="shared" si="213"/>
        <v>00</v>
      </c>
      <c r="AC975" s="85" t="e">
        <f>VLOOKUP(AB975,'AMI Ref (2)'!T:U,2,FALSE)</f>
        <v>#N/A</v>
      </c>
      <c r="AD975" s="86"/>
      <c r="AE975" s="77">
        <f>IF(AND($D975=0,$J975="Oil"),'AMI Ref (2)'!$K$5,IF(AND($D975=0,$J975="Gas"),'AMI Ref (2)'!$L$5,IF(AND($D975=0,$J975="Electric"),'AMI Ref (2)'!$M$5,IF(AND($D975=0,$J975="N/A"),0,0))))</f>
        <v>0</v>
      </c>
      <c r="AF975" s="77">
        <f>IF(AND($D975=1,$J975="Oil"),'AMI Ref (2)'!$K$6,IF(AND($D975=1,$J975="Gas"),'AMI Ref (2)'!$L$6,IF(AND($D975=1,$J975="Electric"),'AMI Ref (2)'!$M$6,IF(AND($D975=1,$J975="N/A"),0,0))))</f>
        <v>0</v>
      </c>
      <c r="AG975" s="77">
        <f>IF(AND($D975=2,$J975="Oil"),'AMI Ref (2)'!$K$7,IF(AND($D975=2,$J975="Gas"),'AMI Ref (2)'!$L$7,IF(AND($D975=2,$J975="Electric"),'AMI Ref (2)'!$M$7,IF(AND($D975=2,$J975="N/A"),0,0))))</f>
        <v>0</v>
      </c>
      <c r="AH975" s="77">
        <f>IF(AND($D975=3,$J975="Oil"),'AMI Ref (2)'!$K$8,IF(AND($D975=3,$J975="Gas"),'AMI Ref (2)'!$L$8,IF(AND($D975=3,$J975="Electric"),'AMI Ref (2)'!$M$8,IF(AND($D975=3,$J975="N/A"),0,0))))</f>
        <v>0</v>
      </c>
      <c r="AI975" s="77">
        <f>IF(AND($D975=4,$J975="Oil"),'AMI Ref (2)'!$K$9,IF(AND($D975=4,$J975="Gas"),'AMI Ref (2)'!$L$9,IF(AND($D975=4,$J975="Electric"),'AMI Ref (2)'!$M$9,IF(AND($D975=4,$J975="N/A"),0,0))))</f>
        <v>0</v>
      </c>
      <c r="AJ975" s="77">
        <f>IF(AND($D975=5,$J975="Oil"),'AMI Ref (2)'!$K$10,IF(AND($D975=5,$J975="Gas"),'AMI Ref (2)'!$L$10,IF(AND($D975=5,$J975="Electric"),'AMI Ref (2)'!$M$10,IF(AND($D975=5,$J975="N/A"),0,0))))</f>
        <v>0</v>
      </c>
      <c r="AK975" s="42"/>
      <c r="AL975" s="77">
        <f>IF(AND($D975=0,$K975="Oil"),'AMI Ref (2)'!$N$5,IF(AND($D975=0,$K975="Gas"),'AMI Ref (2)'!$O$5,IF(AND($D975=0,$K975="Electric"),'AMI Ref (2)'!$P$5,IF(AND($D975=0,$K975="N/A"),0,0))))</f>
        <v>0</v>
      </c>
      <c r="AM975" s="77">
        <f>IF(AND($D975=1,$K975="Oil"),'AMI Ref (2)'!$N$6,IF(AND($D975=1,$K975="Gas"),'AMI Ref (2)'!$O$6,IF(AND($D975=1,$K975="Electric"),'AMI Ref (2)'!$P$6,IF(AND($D975=1,$K975="N/A"),0,0))))</f>
        <v>0</v>
      </c>
      <c r="AN975" s="77">
        <f>IF(AND($D975=2,$K975="Oil"),'AMI Ref (2)'!$N$7,IF(AND($D975=2,$K975="Gas"),'AMI Ref (2)'!$O$7,IF(AND($D975=2,$K975="Electric"),'AMI Ref (2)'!$P$7,IF(AND($D975=2,$K975="N/A"),0,0))))</f>
        <v>0</v>
      </c>
      <c r="AO975" s="77">
        <f>IF(AND($D975=3,$K975="Oil"),'AMI Ref (2)'!$N$8,IF(AND($D975=3,$K975="Gas"),'AMI Ref (2)'!$O$8,IF(AND($D975=3,$K975="Electric"),'AMI Ref (2)'!$P$8,IF(AND($D975=3,$K975="N/A"),0,0))))</f>
        <v>0</v>
      </c>
      <c r="AP975" s="77">
        <f>IF(AND($D975=4,$K975="Oil"),'AMI Ref (2)'!$N$9,IF(AND($D975=4,$K975="Gas"),'AMI Ref (2)'!$O$9,IF(AND($D975=4,$K975="Electric"),'AMI Ref (2)'!$P$9,IF(AND($D975=4,$K975="N/A"),0,0))))</f>
        <v>0</v>
      </c>
      <c r="AQ975" s="77">
        <f>IF(AND($D975=5,$K975="Oil"),'AMI Ref (2)'!$N$10,IF(AND($D975=5,$K975="Gas"),'AMI Ref (2)'!$O$10,IF(AND($D975=5,$K975="Electric"),'AMI Ref (2)'!$P$10,IF(AND($D975=5,$K975="N/A"),0,0))))</f>
        <v>0</v>
      </c>
      <c r="AR975" s="86">
        <f t="shared" si="222"/>
        <v>0</v>
      </c>
      <c r="AS975" s="87" t="e">
        <f t="shared" si="223"/>
        <v>#N/A</v>
      </c>
    </row>
    <row r="976" spans="1:45" x14ac:dyDescent="0.2">
      <c r="A976" s="68">
        <v>974</v>
      </c>
      <c r="B976" s="79">
        <f>Input!E991</f>
        <v>0</v>
      </c>
      <c r="C976" s="79">
        <f>Input!F991</f>
        <v>0</v>
      </c>
      <c r="D976" s="79">
        <f>Input!G991</f>
        <v>0</v>
      </c>
      <c r="E976" s="79">
        <f>Input!H991</f>
        <v>0</v>
      </c>
      <c r="F976" s="80">
        <f>Input!I991</f>
        <v>0</v>
      </c>
      <c r="G976" s="80">
        <f>Input!J991</f>
        <v>0</v>
      </c>
      <c r="H976" s="79">
        <f>Input!K991</f>
        <v>0</v>
      </c>
      <c r="I976" s="79">
        <f>Input!L991</f>
        <v>0</v>
      </c>
      <c r="J976" s="79">
        <f>Input!M991</f>
        <v>0</v>
      </c>
      <c r="K976" s="79">
        <f>Input!N991</f>
        <v>0</v>
      </c>
      <c r="L976" s="79">
        <f>Input!O991</f>
        <v>0</v>
      </c>
      <c r="M976" s="81" t="str">
        <f t="shared" si="214"/>
        <v/>
      </c>
      <c r="N976" s="82">
        <f t="shared" si="215"/>
        <v>0</v>
      </c>
      <c r="O976" s="83">
        <f>Input!C991</f>
        <v>0</v>
      </c>
      <c r="P976" s="83"/>
      <c r="R976" s="11">
        <f t="shared" si="211"/>
        <v>0</v>
      </c>
      <c r="S976" s="15" t="str">
        <f t="shared" si="212"/>
        <v xml:space="preserve"> </v>
      </c>
      <c r="T976" s="15"/>
      <c r="U976" s="12">
        <f t="shared" si="216"/>
        <v>0</v>
      </c>
      <c r="V976" s="12">
        <f t="shared" si="217"/>
        <v>0</v>
      </c>
      <c r="W976" s="12">
        <f t="shared" si="218"/>
        <v>0</v>
      </c>
      <c r="X976" s="12">
        <f t="shared" si="219"/>
        <v>0</v>
      </c>
      <c r="Y976" s="12">
        <f t="shared" si="220"/>
        <v>0</v>
      </c>
      <c r="Z976" s="12">
        <f t="shared" si="221"/>
        <v>0</v>
      </c>
      <c r="AA976" s="12">
        <f t="shared" si="210"/>
        <v>0</v>
      </c>
      <c r="AB976" s="12" t="str">
        <f t="shared" si="213"/>
        <v>00</v>
      </c>
      <c r="AC976" s="85" t="e">
        <f>VLOOKUP(AB976,'AMI Ref (2)'!T:U,2,FALSE)</f>
        <v>#N/A</v>
      </c>
      <c r="AD976" s="86"/>
      <c r="AE976" s="77">
        <f>IF(AND($D976=0,$J976="Oil"),'AMI Ref (2)'!$K$5,IF(AND($D976=0,$J976="Gas"),'AMI Ref (2)'!$L$5,IF(AND($D976=0,$J976="Electric"),'AMI Ref (2)'!$M$5,IF(AND($D976=0,$J976="N/A"),0,0))))</f>
        <v>0</v>
      </c>
      <c r="AF976" s="77">
        <f>IF(AND($D976=1,$J976="Oil"),'AMI Ref (2)'!$K$6,IF(AND($D976=1,$J976="Gas"),'AMI Ref (2)'!$L$6,IF(AND($D976=1,$J976="Electric"),'AMI Ref (2)'!$M$6,IF(AND($D976=1,$J976="N/A"),0,0))))</f>
        <v>0</v>
      </c>
      <c r="AG976" s="77">
        <f>IF(AND($D976=2,$J976="Oil"),'AMI Ref (2)'!$K$7,IF(AND($D976=2,$J976="Gas"),'AMI Ref (2)'!$L$7,IF(AND($D976=2,$J976="Electric"),'AMI Ref (2)'!$M$7,IF(AND($D976=2,$J976="N/A"),0,0))))</f>
        <v>0</v>
      </c>
      <c r="AH976" s="77">
        <f>IF(AND($D976=3,$J976="Oil"),'AMI Ref (2)'!$K$8,IF(AND($D976=3,$J976="Gas"),'AMI Ref (2)'!$L$8,IF(AND($D976=3,$J976="Electric"),'AMI Ref (2)'!$M$8,IF(AND($D976=3,$J976="N/A"),0,0))))</f>
        <v>0</v>
      </c>
      <c r="AI976" s="77">
        <f>IF(AND($D976=4,$J976="Oil"),'AMI Ref (2)'!$K$9,IF(AND($D976=4,$J976="Gas"),'AMI Ref (2)'!$L$9,IF(AND($D976=4,$J976="Electric"),'AMI Ref (2)'!$M$9,IF(AND($D976=4,$J976="N/A"),0,0))))</f>
        <v>0</v>
      </c>
      <c r="AJ976" s="77">
        <f>IF(AND($D976=5,$J976="Oil"),'AMI Ref (2)'!$K$10,IF(AND($D976=5,$J976="Gas"),'AMI Ref (2)'!$L$10,IF(AND($D976=5,$J976="Electric"),'AMI Ref (2)'!$M$10,IF(AND($D976=5,$J976="N/A"),0,0))))</f>
        <v>0</v>
      </c>
      <c r="AK976" s="42"/>
      <c r="AL976" s="77">
        <f>IF(AND($D976=0,$K976="Oil"),'AMI Ref (2)'!$N$5,IF(AND($D976=0,$K976="Gas"),'AMI Ref (2)'!$O$5,IF(AND($D976=0,$K976="Electric"),'AMI Ref (2)'!$P$5,IF(AND($D976=0,$K976="N/A"),0,0))))</f>
        <v>0</v>
      </c>
      <c r="AM976" s="77">
        <f>IF(AND($D976=1,$K976="Oil"),'AMI Ref (2)'!$N$6,IF(AND($D976=1,$K976="Gas"),'AMI Ref (2)'!$O$6,IF(AND($D976=1,$K976="Electric"),'AMI Ref (2)'!$P$6,IF(AND($D976=1,$K976="N/A"),0,0))))</f>
        <v>0</v>
      </c>
      <c r="AN976" s="77">
        <f>IF(AND($D976=2,$K976="Oil"),'AMI Ref (2)'!$N$7,IF(AND($D976=2,$K976="Gas"),'AMI Ref (2)'!$O$7,IF(AND($D976=2,$K976="Electric"),'AMI Ref (2)'!$P$7,IF(AND($D976=2,$K976="N/A"),0,0))))</f>
        <v>0</v>
      </c>
      <c r="AO976" s="77">
        <f>IF(AND($D976=3,$K976="Oil"),'AMI Ref (2)'!$N$8,IF(AND($D976=3,$K976="Gas"),'AMI Ref (2)'!$O$8,IF(AND($D976=3,$K976="Electric"),'AMI Ref (2)'!$P$8,IF(AND($D976=3,$K976="N/A"),0,0))))</f>
        <v>0</v>
      </c>
      <c r="AP976" s="77">
        <f>IF(AND($D976=4,$K976="Oil"),'AMI Ref (2)'!$N$9,IF(AND($D976=4,$K976="Gas"),'AMI Ref (2)'!$O$9,IF(AND($D976=4,$K976="Electric"),'AMI Ref (2)'!$P$9,IF(AND($D976=4,$K976="N/A"),0,0))))</f>
        <v>0</v>
      </c>
      <c r="AQ976" s="77">
        <f>IF(AND($D976=5,$K976="Oil"),'AMI Ref (2)'!$N$10,IF(AND($D976=5,$K976="Gas"),'AMI Ref (2)'!$O$10,IF(AND($D976=5,$K976="Electric"),'AMI Ref (2)'!$P$10,IF(AND($D976=5,$K976="N/A"),0,0))))</f>
        <v>0</v>
      </c>
      <c r="AR976" s="86">
        <f t="shared" si="222"/>
        <v>0</v>
      </c>
      <c r="AS976" s="87" t="e">
        <f t="shared" si="223"/>
        <v>#N/A</v>
      </c>
    </row>
    <row r="977" spans="1:45" x14ac:dyDescent="0.2">
      <c r="A977" s="68">
        <v>975</v>
      </c>
      <c r="B977" s="79">
        <f>Input!E992</f>
        <v>0</v>
      </c>
      <c r="C977" s="79">
        <f>Input!F992</f>
        <v>0</v>
      </c>
      <c r="D977" s="79">
        <f>Input!G992</f>
        <v>0</v>
      </c>
      <c r="E977" s="79">
        <f>Input!H992</f>
        <v>0</v>
      </c>
      <c r="F977" s="80">
        <f>Input!I992</f>
        <v>0</v>
      </c>
      <c r="G977" s="80">
        <f>Input!J992</f>
        <v>0</v>
      </c>
      <c r="H977" s="79">
        <f>Input!K992</f>
        <v>0</v>
      </c>
      <c r="I977" s="79">
        <f>Input!L992</f>
        <v>0</v>
      </c>
      <c r="J977" s="79">
        <f>Input!M992</f>
        <v>0</v>
      </c>
      <c r="K977" s="79">
        <f>Input!N992</f>
        <v>0</v>
      </c>
      <c r="L977" s="79">
        <f>Input!O992</f>
        <v>0</v>
      </c>
      <c r="M977" s="81" t="str">
        <f t="shared" si="214"/>
        <v/>
      </c>
      <c r="N977" s="82">
        <f t="shared" si="215"/>
        <v>0</v>
      </c>
      <c r="O977" s="83">
        <f>Input!C992</f>
        <v>0</v>
      </c>
      <c r="P977" s="83"/>
      <c r="R977" s="11">
        <f t="shared" si="211"/>
        <v>0</v>
      </c>
      <c r="S977" s="15" t="str">
        <f t="shared" si="212"/>
        <v xml:space="preserve"> </v>
      </c>
      <c r="T977" s="15"/>
      <c r="U977" s="12">
        <f t="shared" si="216"/>
        <v>0</v>
      </c>
      <c r="V977" s="12">
        <f t="shared" si="217"/>
        <v>0</v>
      </c>
      <c r="W977" s="12">
        <f t="shared" si="218"/>
        <v>0</v>
      </c>
      <c r="X977" s="12">
        <f t="shared" si="219"/>
        <v>0</v>
      </c>
      <c r="Y977" s="12">
        <f t="shared" si="220"/>
        <v>0</v>
      </c>
      <c r="Z977" s="12">
        <f t="shared" si="221"/>
        <v>0</v>
      </c>
      <c r="AA977" s="12">
        <f t="shared" si="210"/>
        <v>0</v>
      </c>
      <c r="AB977" s="12" t="str">
        <f t="shared" si="213"/>
        <v>00</v>
      </c>
      <c r="AC977" s="85" t="e">
        <f>VLOOKUP(AB977,'AMI Ref (2)'!T:U,2,FALSE)</f>
        <v>#N/A</v>
      </c>
      <c r="AD977" s="86"/>
      <c r="AE977" s="77">
        <f>IF(AND($D977=0,$J977="Oil"),'AMI Ref (2)'!$K$5,IF(AND($D977=0,$J977="Gas"),'AMI Ref (2)'!$L$5,IF(AND($D977=0,$J977="Electric"),'AMI Ref (2)'!$M$5,IF(AND($D977=0,$J977="N/A"),0,0))))</f>
        <v>0</v>
      </c>
      <c r="AF977" s="77">
        <f>IF(AND($D977=1,$J977="Oil"),'AMI Ref (2)'!$K$6,IF(AND($D977=1,$J977="Gas"),'AMI Ref (2)'!$L$6,IF(AND($D977=1,$J977="Electric"),'AMI Ref (2)'!$M$6,IF(AND($D977=1,$J977="N/A"),0,0))))</f>
        <v>0</v>
      </c>
      <c r="AG977" s="77">
        <f>IF(AND($D977=2,$J977="Oil"),'AMI Ref (2)'!$K$7,IF(AND($D977=2,$J977="Gas"),'AMI Ref (2)'!$L$7,IF(AND($D977=2,$J977="Electric"),'AMI Ref (2)'!$M$7,IF(AND($D977=2,$J977="N/A"),0,0))))</f>
        <v>0</v>
      </c>
      <c r="AH977" s="77">
        <f>IF(AND($D977=3,$J977="Oil"),'AMI Ref (2)'!$K$8,IF(AND($D977=3,$J977="Gas"),'AMI Ref (2)'!$L$8,IF(AND($D977=3,$J977="Electric"),'AMI Ref (2)'!$M$8,IF(AND($D977=3,$J977="N/A"),0,0))))</f>
        <v>0</v>
      </c>
      <c r="AI977" s="77">
        <f>IF(AND($D977=4,$J977="Oil"),'AMI Ref (2)'!$K$9,IF(AND($D977=4,$J977="Gas"),'AMI Ref (2)'!$L$9,IF(AND($D977=4,$J977="Electric"),'AMI Ref (2)'!$M$9,IF(AND($D977=4,$J977="N/A"),0,0))))</f>
        <v>0</v>
      </c>
      <c r="AJ977" s="77">
        <f>IF(AND($D977=5,$J977="Oil"),'AMI Ref (2)'!$K$10,IF(AND($D977=5,$J977="Gas"),'AMI Ref (2)'!$L$10,IF(AND($D977=5,$J977="Electric"),'AMI Ref (2)'!$M$10,IF(AND($D977=5,$J977="N/A"),0,0))))</f>
        <v>0</v>
      </c>
      <c r="AK977" s="42"/>
      <c r="AL977" s="77">
        <f>IF(AND($D977=0,$K977="Oil"),'AMI Ref (2)'!$N$5,IF(AND($D977=0,$K977="Gas"),'AMI Ref (2)'!$O$5,IF(AND($D977=0,$K977="Electric"),'AMI Ref (2)'!$P$5,IF(AND($D977=0,$K977="N/A"),0,0))))</f>
        <v>0</v>
      </c>
      <c r="AM977" s="77">
        <f>IF(AND($D977=1,$K977="Oil"),'AMI Ref (2)'!$N$6,IF(AND($D977=1,$K977="Gas"),'AMI Ref (2)'!$O$6,IF(AND($D977=1,$K977="Electric"),'AMI Ref (2)'!$P$6,IF(AND($D977=1,$K977="N/A"),0,0))))</f>
        <v>0</v>
      </c>
      <c r="AN977" s="77">
        <f>IF(AND($D977=2,$K977="Oil"),'AMI Ref (2)'!$N$7,IF(AND($D977=2,$K977="Gas"),'AMI Ref (2)'!$O$7,IF(AND($D977=2,$K977="Electric"),'AMI Ref (2)'!$P$7,IF(AND($D977=2,$K977="N/A"),0,0))))</f>
        <v>0</v>
      </c>
      <c r="AO977" s="77">
        <f>IF(AND($D977=3,$K977="Oil"),'AMI Ref (2)'!$N$8,IF(AND($D977=3,$K977="Gas"),'AMI Ref (2)'!$O$8,IF(AND($D977=3,$K977="Electric"),'AMI Ref (2)'!$P$8,IF(AND($D977=3,$K977="N/A"),0,0))))</f>
        <v>0</v>
      </c>
      <c r="AP977" s="77">
        <f>IF(AND($D977=4,$K977="Oil"),'AMI Ref (2)'!$N$9,IF(AND($D977=4,$K977="Gas"),'AMI Ref (2)'!$O$9,IF(AND($D977=4,$K977="Electric"),'AMI Ref (2)'!$P$9,IF(AND($D977=4,$K977="N/A"),0,0))))</f>
        <v>0</v>
      </c>
      <c r="AQ977" s="77">
        <f>IF(AND($D977=5,$K977="Oil"),'AMI Ref (2)'!$N$10,IF(AND($D977=5,$K977="Gas"),'AMI Ref (2)'!$O$10,IF(AND($D977=5,$K977="Electric"),'AMI Ref (2)'!$P$10,IF(AND($D977=5,$K977="N/A"),0,0))))</f>
        <v>0</v>
      </c>
      <c r="AR977" s="86">
        <f t="shared" si="222"/>
        <v>0</v>
      </c>
      <c r="AS977" s="87" t="e">
        <f t="shared" si="223"/>
        <v>#N/A</v>
      </c>
    </row>
    <row r="978" spans="1:45" x14ac:dyDescent="0.2">
      <c r="A978" s="68">
        <v>976</v>
      </c>
      <c r="B978" s="79">
        <f>Input!E993</f>
        <v>0</v>
      </c>
      <c r="C978" s="79">
        <f>Input!F993</f>
        <v>0</v>
      </c>
      <c r="D978" s="79">
        <f>Input!G993</f>
        <v>0</v>
      </c>
      <c r="E978" s="79">
        <f>Input!H993</f>
        <v>0</v>
      </c>
      <c r="F978" s="80">
        <f>Input!I993</f>
        <v>0</v>
      </c>
      <c r="G978" s="80">
        <f>Input!J993</f>
        <v>0</v>
      </c>
      <c r="H978" s="79">
        <f>Input!K993</f>
        <v>0</v>
      </c>
      <c r="I978" s="79">
        <f>Input!L993</f>
        <v>0</v>
      </c>
      <c r="J978" s="79">
        <f>Input!M993</f>
        <v>0</v>
      </c>
      <c r="K978" s="79">
        <f>Input!N993</f>
        <v>0</v>
      </c>
      <c r="L978" s="79">
        <f>Input!O993</f>
        <v>0</v>
      </c>
      <c r="M978" s="81" t="str">
        <f t="shared" si="214"/>
        <v/>
      </c>
      <c r="N978" s="82">
        <f t="shared" si="215"/>
        <v>0</v>
      </c>
      <c r="O978" s="83">
        <f>Input!C993</f>
        <v>0</v>
      </c>
      <c r="P978" s="83"/>
      <c r="R978" s="11">
        <f t="shared" si="211"/>
        <v>0</v>
      </c>
      <c r="S978" s="15" t="str">
        <f t="shared" si="212"/>
        <v xml:space="preserve"> </v>
      </c>
      <c r="T978" s="15"/>
      <c r="U978" s="12">
        <f t="shared" si="216"/>
        <v>0</v>
      </c>
      <c r="V978" s="12">
        <f t="shared" si="217"/>
        <v>0</v>
      </c>
      <c r="W978" s="12">
        <f t="shared" si="218"/>
        <v>0</v>
      </c>
      <c r="X978" s="12">
        <f t="shared" si="219"/>
        <v>0</v>
      </c>
      <c r="Y978" s="12">
        <f t="shared" si="220"/>
        <v>0</v>
      </c>
      <c r="Z978" s="12">
        <f t="shared" si="221"/>
        <v>0</v>
      </c>
      <c r="AA978" s="12">
        <f t="shared" si="210"/>
        <v>0</v>
      </c>
      <c r="AB978" s="12" t="str">
        <f t="shared" si="213"/>
        <v>00</v>
      </c>
      <c r="AC978" s="85" t="e">
        <f>VLOOKUP(AB978,'AMI Ref (2)'!T:U,2,FALSE)</f>
        <v>#N/A</v>
      </c>
      <c r="AD978" s="86"/>
      <c r="AE978" s="77">
        <f>IF(AND($D978=0,$J978="Oil"),'AMI Ref (2)'!$K$5,IF(AND($D978=0,$J978="Gas"),'AMI Ref (2)'!$L$5,IF(AND($D978=0,$J978="Electric"),'AMI Ref (2)'!$M$5,IF(AND($D978=0,$J978="N/A"),0,0))))</f>
        <v>0</v>
      </c>
      <c r="AF978" s="77">
        <f>IF(AND($D978=1,$J978="Oil"),'AMI Ref (2)'!$K$6,IF(AND($D978=1,$J978="Gas"),'AMI Ref (2)'!$L$6,IF(AND($D978=1,$J978="Electric"),'AMI Ref (2)'!$M$6,IF(AND($D978=1,$J978="N/A"),0,0))))</f>
        <v>0</v>
      </c>
      <c r="AG978" s="77">
        <f>IF(AND($D978=2,$J978="Oil"),'AMI Ref (2)'!$K$7,IF(AND($D978=2,$J978="Gas"),'AMI Ref (2)'!$L$7,IF(AND($D978=2,$J978="Electric"),'AMI Ref (2)'!$M$7,IF(AND($D978=2,$J978="N/A"),0,0))))</f>
        <v>0</v>
      </c>
      <c r="AH978" s="77">
        <f>IF(AND($D978=3,$J978="Oil"),'AMI Ref (2)'!$K$8,IF(AND($D978=3,$J978="Gas"),'AMI Ref (2)'!$L$8,IF(AND($D978=3,$J978="Electric"),'AMI Ref (2)'!$M$8,IF(AND($D978=3,$J978="N/A"),0,0))))</f>
        <v>0</v>
      </c>
      <c r="AI978" s="77">
        <f>IF(AND($D978=4,$J978="Oil"),'AMI Ref (2)'!$K$9,IF(AND($D978=4,$J978="Gas"),'AMI Ref (2)'!$L$9,IF(AND($D978=4,$J978="Electric"),'AMI Ref (2)'!$M$9,IF(AND($D978=4,$J978="N/A"),0,0))))</f>
        <v>0</v>
      </c>
      <c r="AJ978" s="77">
        <f>IF(AND($D978=5,$J978="Oil"),'AMI Ref (2)'!$K$10,IF(AND($D978=5,$J978="Gas"),'AMI Ref (2)'!$L$10,IF(AND($D978=5,$J978="Electric"),'AMI Ref (2)'!$M$10,IF(AND($D978=5,$J978="N/A"),0,0))))</f>
        <v>0</v>
      </c>
      <c r="AK978" s="42"/>
      <c r="AL978" s="77">
        <f>IF(AND($D978=0,$K978="Oil"),'AMI Ref (2)'!$N$5,IF(AND($D978=0,$K978="Gas"),'AMI Ref (2)'!$O$5,IF(AND($D978=0,$K978="Electric"),'AMI Ref (2)'!$P$5,IF(AND($D978=0,$K978="N/A"),0,0))))</f>
        <v>0</v>
      </c>
      <c r="AM978" s="77">
        <f>IF(AND($D978=1,$K978="Oil"),'AMI Ref (2)'!$N$6,IF(AND($D978=1,$K978="Gas"),'AMI Ref (2)'!$O$6,IF(AND($D978=1,$K978="Electric"),'AMI Ref (2)'!$P$6,IF(AND($D978=1,$K978="N/A"),0,0))))</f>
        <v>0</v>
      </c>
      <c r="AN978" s="77">
        <f>IF(AND($D978=2,$K978="Oil"),'AMI Ref (2)'!$N$7,IF(AND($D978=2,$K978="Gas"),'AMI Ref (2)'!$O$7,IF(AND($D978=2,$K978="Electric"),'AMI Ref (2)'!$P$7,IF(AND($D978=2,$K978="N/A"),0,0))))</f>
        <v>0</v>
      </c>
      <c r="AO978" s="77">
        <f>IF(AND($D978=3,$K978="Oil"),'AMI Ref (2)'!$N$8,IF(AND($D978=3,$K978="Gas"),'AMI Ref (2)'!$O$8,IF(AND($D978=3,$K978="Electric"),'AMI Ref (2)'!$P$8,IF(AND($D978=3,$K978="N/A"),0,0))))</f>
        <v>0</v>
      </c>
      <c r="AP978" s="77">
        <f>IF(AND($D978=4,$K978="Oil"),'AMI Ref (2)'!$N$9,IF(AND($D978=4,$K978="Gas"),'AMI Ref (2)'!$O$9,IF(AND($D978=4,$K978="Electric"),'AMI Ref (2)'!$P$9,IF(AND($D978=4,$K978="N/A"),0,0))))</f>
        <v>0</v>
      </c>
      <c r="AQ978" s="77">
        <f>IF(AND($D978=5,$K978="Oil"),'AMI Ref (2)'!$N$10,IF(AND($D978=5,$K978="Gas"),'AMI Ref (2)'!$O$10,IF(AND($D978=5,$K978="Electric"),'AMI Ref (2)'!$P$10,IF(AND($D978=5,$K978="N/A"),0,0))))</f>
        <v>0</v>
      </c>
      <c r="AR978" s="86">
        <f t="shared" si="222"/>
        <v>0</v>
      </c>
      <c r="AS978" s="87" t="e">
        <f t="shared" si="223"/>
        <v>#N/A</v>
      </c>
    </row>
    <row r="979" spans="1:45" x14ac:dyDescent="0.2">
      <c r="A979" s="68">
        <v>977</v>
      </c>
      <c r="B979" s="79">
        <f>Input!E994</f>
        <v>0</v>
      </c>
      <c r="C979" s="79">
        <f>Input!F994</f>
        <v>0</v>
      </c>
      <c r="D979" s="79">
        <f>Input!G994</f>
        <v>0</v>
      </c>
      <c r="E979" s="79">
        <f>Input!H994</f>
        <v>0</v>
      </c>
      <c r="F979" s="80">
        <f>Input!I994</f>
        <v>0</v>
      </c>
      <c r="G979" s="80">
        <f>Input!J994</f>
        <v>0</v>
      </c>
      <c r="H979" s="79">
        <f>Input!K994</f>
        <v>0</v>
      </c>
      <c r="I979" s="79">
        <f>Input!L994</f>
        <v>0</v>
      </c>
      <c r="J979" s="79">
        <f>Input!M994</f>
        <v>0</v>
      </c>
      <c r="K979" s="79">
        <f>Input!N994</f>
        <v>0</v>
      </c>
      <c r="L979" s="79">
        <f>Input!O994</f>
        <v>0</v>
      </c>
      <c r="M979" s="81" t="str">
        <f t="shared" si="214"/>
        <v/>
      </c>
      <c r="N979" s="82">
        <f t="shared" si="215"/>
        <v>0</v>
      </c>
      <c r="O979" s="83">
        <f>Input!C994</f>
        <v>0</v>
      </c>
      <c r="P979" s="83"/>
      <c r="R979" s="11">
        <f t="shared" si="211"/>
        <v>0</v>
      </c>
      <c r="S979" s="15" t="str">
        <f t="shared" si="212"/>
        <v xml:space="preserve"> </v>
      </c>
      <c r="T979" s="15"/>
      <c r="U979" s="12">
        <f t="shared" si="216"/>
        <v>0</v>
      </c>
      <c r="V979" s="12">
        <f t="shared" si="217"/>
        <v>0</v>
      </c>
      <c r="W979" s="12">
        <f t="shared" si="218"/>
        <v>0</v>
      </c>
      <c r="X979" s="12">
        <f t="shared" si="219"/>
        <v>0</v>
      </c>
      <c r="Y979" s="12">
        <f t="shared" si="220"/>
        <v>0</v>
      </c>
      <c r="Z979" s="12">
        <f t="shared" si="221"/>
        <v>0</v>
      </c>
      <c r="AA979" s="12">
        <f t="shared" si="210"/>
        <v>0</v>
      </c>
      <c r="AB979" s="12" t="str">
        <f t="shared" si="213"/>
        <v>00</v>
      </c>
      <c r="AC979" s="85" t="e">
        <f>VLOOKUP(AB979,'AMI Ref (2)'!T:U,2,FALSE)</f>
        <v>#N/A</v>
      </c>
      <c r="AD979" s="86"/>
      <c r="AE979" s="77">
        <f>IF(AND($D979=0,$J979="Oil"),'AMI Ref (2)'!$K$5,IF(AND($D979=0,$J979="Gas"),'AMI Ref (2)'!$L$5,IF(AND($D979=0,$J979="Electric"),'AMI Ref (2)'!$M$5,IF(AND($D979=0,$J979="N/A"),0,0))))</f>
        <v>0</v>
      </c>
      <c r="AF979" s="77">
        <f>IF(AND($D979=1,$J979="Oil"),'AMI Ref (2)'!$K$6,IF(AND($D979=1,$J979="Gas"),'AMI Ref (2)'!$L$6,IF(AND($D979=1,$J979="Electric"),'AMI Ref (2)'!$M$6,IF(AND($D979=1,$J979="N/A"),0,0))))</f>
        <v>0</v>
      </c>
      <c r="AG979" s="77">
        <f>IF(AND($D979=2,$J979="Oil"),'AMI Ref (2)'!$K$7,IF(AND($D979=2,$J979="Gas"),'AMI Ref (2)'!$L$7,IF(AND($D979=2,$J979="Electric"),'AMI Ref (2)'!$M$7,IF(AND($D979=2,$J979="N/A"),0,0))))</f>
        <v>0</v>
      </c>
      <c r="AH979" s="77">
        <f>IF(AND($D979=3,$J979="Oil"),'AMI Ref (2)'!$K$8,IF(AND($D979=3,$J979="Gas"),'AMI Ref (2)'!$L$8,IF(AND($D979=3,$J979="Electric"),'AMI Ref (2)'!$M$8,IF(AND($D979=3,$J979="N/A"),0,0))))</f>
        <v>0</v>
      </c>
      <c r="AI979" s="77">
        <f>IF(AND($D979=4,$J979="Oil"),'AMI Ref (2)'!$K$9,IF(AND($D979=4,$J979="Gas"),'AMI Ref (2)'!$L$9,IF(AND($D979=4,$J979="Electric"),'AMI Ref (2)'!$M$9,IF(AND($D979=4,$J979="N/A"),0,0))))</f>
        <v>0</v>
      </c>
      <c r="AJ979" s="77">
        <f>IF(AND($D979=5,$J979="Oil"),'AMI Ref (2)'!$K$10,IF(AND($D979=5,$J979="Gas"),'AMI Ref (2)'!$L$10,IF(AND($D979=5,$J979="Electric"),'AMI Ref (2)'!$M$10,IF(AND($D979=5,$J979="N/A"),0,0))))</f>
        <v>0</v>
      </c>
      <c r="AK979" s="42"/>
      <c r="AL979" s="77">
        <f>IF(AND($D979=0,$K979="Oil"),'AMI Ref (2)'!$N$5,IF(AND($D979=0,$K979="Gas"),'AMI Ref (2)'!$O$5,IF(AND($D979=0,$K979="Electric"),'AMI Ref (2)'!$P$5,IF(AND($D979=0,$K979="N/A"),0,0))))</f>
        <v>0</v>
      </c>
      <c r="AM979" s="77">
        <f>IF(AND($D979=1,$K979="Oil"),'AMI Ref (2)'!$N$6,IF(AND($D979=1,$K979="Gas"),'AMI Ref (2)'!$O$6,IF(AND($D979=1,$K979="Electric"),'AMI Ref (2)'!$P$6,IF(AND($D979=1,$K979="N/A"),0,0))))</f>
        <v>0</v>
      </c>
      <c r="AN979" s="77">
        <f>IF(AND($D979=2,$K979="Oil"),'AMI Ref (2)'!$N$7,IF(AND($D979=2,$K979="Gas"),'AMI Ref (2)'!$O$7,IF(AND($D979=2,$K979="Electric"),'AMI Ref (2)'!$P$7,IF(AND($D979=2,$K979="N/A"),0,0))))</f>
        <v>0</v>
      </c>
      <c r="AO979" s="77">
        <f>IF(AND($D979=3,$K979="Oil"),'AMI Ref (2)'!$N$8,IF(AND($D979=3,$K979="Gas"),'AMI Ref (2)'!$O$8,IF(AND($D979=3,$K979="Electric"),'AMI Ref (2)'!$P$8,IF(AND($D979=3,$K979="N/A"),0,0))))</f>
        <v>0</v>
      </c>
      <c r="AP979" s="77">
        <f>IF(AND($D979=4,$K979="Oil"),'AMI Ref (2)'!$N$9,IF(AND($D979=4,$K979="Gas"),'AMI Ref (2)'!$O$9,IF(AND($D979=4,$K979="Electric"),'AMI Ref (2)'!$P$9,IF(AND($D979=4,$K979="N/A"),0,0))))</f>
        <v>0</v>
      </c>
      <c r="AQ979" s="77">
        <f>IF(AND($D979=5,$K979="Oil"),'AMI Ref (2)'!$N$10,IF(AND($D979=5,$K979="Gas"),'AMI Ref (2)'!$O$10,IF(AND($D979=5,$K979="Electric"),'AMI Ref (2)'!$P$10,IF(AND($D979=5,$K979="N/A"),0,0))))</f>
        <v>0</v>
      </c>
      <c r="AR979" s="86">
        <f t="shared" si="222"/>
        <v>0</v>
      </c>
      <c r="AS979" s="87" t="e">
        <f t="shared" si="223"/>
        <v>#N/A</v>
      </c>
    </row>
    <row r="980" spans="1:45" x14ac:dyDescent="0.2">
      <c r="A980" s="68">
        <v>978</v>
      </c>
      <c r="B980" s="79">
        <f>Input!E995</f>
        <v>0</v>
      </c>
      <c r="C980" s="79">
        <f>Input!F995</f>
        <v>0</v>
      </c>
      <c r="D980" s="79">
        <f>Input!G995</f>
        <v>0</v>
      </c>
      <c r="E980" s="79">
        <f>Input!H995</f>
        <v>0</v>
      </c>
      <c r="F980" s="80">
        <f>Input!I995</f>
        <v>0</v>
      </c>
      <c r="G980" s="80">
        <f>Input!J995</f>
        <v>0</v>
      </c>
      <c r="H980" s="79">
        <f>Input!K995</f>
        <v>0</v>
      </c>
      <c r="I980" s="79">
        <f>Input!L995</f>
        <v>0</v>
      </c>
      <c r="J980" s="79">
        <f>Input!M995</f>
        <v>0</v>
      </c>
      <c r="K980" s="79">
        <f>Input!N995</f>
        <v>0</v>
      </c>
      <c r="L980" s="79">
        <f>Input!O995</f>
        <v>0</v>
      </c>
      <c r="M980" s="81" t="str">
        <f t="shared" si="214"/>
        <v/>
      </c>
      <c r="N980" s="82">
        <f t="shared" si="215"/>
        <v>0</v>
      </c>
      <c r="O980" s="83">
        <f>Input!C995</f>
        <v>0</v>
      </c>
      <c r="P980" s="83"/>
      <c r="R980" s="11">
        <f t="shared" si="211"/>
        <v>0</v>
      </c>
      <c r="S980" s="15" t="str">
        <f t="shared" si="212"/>
        <v xml:space="preserve"> </v>
      </c>
      <c r="T980" s="15"/>
      <c r="U980" s="12">
        <f t="shared" si="216"/>
        <v>0</v>
      </c>
      <c r="V980" s="12">
        <f t="shared" si="217"/>
        <v>0</v>
      </c>
      <c r="W980" s="12">
        <f t="shared" si="218"/>
        <v>0</v>
      </c>
      <c r="X980" s="12">
        <f t="shared" si="219"/>
        <v>0</v>
      </c>
      <c r="Y980" s="12">
        <f t="shared" si="220"/>
        <v>0</v>
      </c>
      <c r="Z980" s="12">
        <f t="shared" si="221"/>
        <v>0</v>
      </c>
      <c r="AA980" s="12">
        <f t="shared" si="210"/>
        <v>0</v>
      </c>
      <c r="AB980" s="12" t="str">
        <f t="shared" si="213"/>
        <v>00</v>
      </c>
      <c r="AC980" s="85" t="e">
        <f>VLOOKUP(AB980,'AMI Ref (2)'!T:U,2,FALSE)</f>
        <v>#N/A</v>
      </c>
      <c r="AD980" s="86"/>
      <c r="AE980" s="77">
        <f>IF(AND($D980=0,$J980="Oil"),'AMI Ref (2)'!$K$5,IF(AND($D980=0,$J980="Gas"),'AMI Ref (2)'!$L$5,IF(AND($D980=0,$J980="Electric"),'AMI Ref (2)'!$M$5,IF(AND($D980=0,$J980="N/A"),0,0))))</f>
        <v>0</v>
      </c>
      <c r="AF980" s="77">
        <f>IF(AND($D980=1,$J980="Oil"),'AMI Ref (2)'!$K$6,IF(AND($D980=1,$J980="Gas"),'AMI Ref (2)'!$L$6,IF(AND($D980=1,$J980="Electric"),'AMI Ref (2)'!$M$6,IF(AND($D980=1,$J980="N/A"),0,0))))</f>
        <v>0</v>
      </c>
      <c r="AG980" s="77">
        <f>IF(AND($D980=2,$J980="Oil"),'AMI Ref (2)'!$K$7,IF(AND($D980=2,$J980="Gas"),'AMI Ref (2)'!$L$7,IF(AND($D980=2,$J980="Electric"),'AMI Ref (2)'!$M$7,IF(AND($D980=2,$J980="N/A"),0,0))))</f>
        <v>0</v>
      </c>
      <c r="AH980" s="77">
        <f>IF(AND($D980=3,$J980="Oil"),'AMI Ref (2)'!$K$8,IF(AND($D980=3,$J980="Gas"),'AMI Ref (2)'!$L$8,IF(AND($D980=3,$J980="Electric"),'AMI Ref (2)'!$M$8,IF(AND($D980=3,$J980="N/A"),0,0))))</f>
        <v>0</v>
      </c>
      <c r="AI980" s="77">
        <f>IF(AND($D980=4,$J980="Oil"),'AMI Ref (2)'!$K$9,IF(AND($D980=4,$J980="Gas"),'AMI Ref (2)'!$L$9,IF(AND($D980=4,$J980="Electric"),'AMI Ref (2)'!$M$9,IF(AND($D980=4,$J980="N/A"),0,0))))</f>
        <v>0</v>
      </c>
      <c r="AJ980" s="77">
        <f>IF(AND($D980=5,$J980="Oil"),'AMI Ref (2)'!$K$10,IF(AND($D980=5,$J980="Gas"),'AMI Ref (2)'!$L$10,IF(AND($D980=5,$J980="Electric"),'AMI Ref (2)'!$M$10,IF(AND($D980=5,$J980="N/A"),0,0))))</f>
        <v>0</v>
      </c>
      <c r="AK980" s="42"/>
      <c r="AL980" s="77">
        <f>IF(AND($D980=0,$K980="Oil"),'AMI Ref (2)'!$N$5,IF(AND($D980=0,$K980="Gas"),'AMI Ref (2)'!$O$5,IF(AND($D980=0,$K980="Electric"),'AMI Ref (2)'!$P$5,IF(AND($D980=0,$K980="N/A"),0,0))))</f>
        <v>0</v>
      </c>
      <c r="AM980" s="77">
        <f>IF(AND($D980=1,$K980="Oil"),'AMI Ref (2)'!$N$6,IF(AND($D980=1,$K980="Gas"),'AMI Ref (2)'!$O$6,IF(AND($D980=1,$K980="Electric"),'AMI Ref (2)'!$P$6,IF(AND($D980=1,$K980="N/A"),0,0))))</f>
        <v>0</v>
      </c>
      <c r="AN980" s="77">
        <f>IF(AND($D980=2,$K980="Oil"),'AMI Ref (2)'!$N$7,IF(AND($D980=2,$K980="Gas"),'AMI Ref (2)'!$O$7,IF(AND($D980=2,$K980="Electric"),'AMI Ref (2)'!$P$7,IF(AND($D980=2,$K980="N/A"),0,0))))</f>
        <v>0</v>
      </c>
      <c r="AO980" s="77">
        <f>IF(AND($D980=3,$K980="Oil"),'AMI Ref (2)'!$N$8,IF(AND($D980=3,$K980="Gas"),'AMI Ref (2)'!$O$8,IF(AND($D980=3,$K980="Electric"),'AMI Ref (2)'!$P$8,IF(AND($D980=3,$K980="N/A"),0,0))))</f>
        <v>0</v>
      </c>
      <c r="AP980" s="77">
        <f>IF(AND($D980=4,$K980="Oil"),'AMI Ref (2)'!$N$9,IF(AND($D980=4,$K980="Gas"),'AMI Ref (2)'!$O$9,IF(AND($D980=4,$K980="Electric"),'AMI Ref (2)'!$P$9,IF(AND($D980=4,$K980="N/A"),0,0))))</f>
        <v>0</v>
      </c>
      <c r="AQ980" s="77">
        <f>IF(AND($D980=5,$K980="Oil"),'AMI Ref (2)'!$N$10,IF(AND($D980=5,$K980="Gas"),'AMI Ref (2)'!$O$10,IF(AND($D980=5,$K980="Electric"),'AMI Ref (2)'!$P$10,IF(AND($D980=5,$K980="N/A"),0,0))))</f>
        <v>0</v>
      </c>
      <c r="AR980" s="86">
        <f t="shared" si="222"/>
        <v>0</v>
      </c>
      <c r="AS980" s="87" t="e">
        <f t="shared" si="223"/>
        <v>#N/A</v>
      </c>
    </row>
    <row r="981" spans="1:45" x14ac:dyDescent="0.2">
      <c r="A981" s="68">
        <v>979</v>
      </c>
      <c r="B981" s="79">
        <f>Input!E996</f>
        <v>0</v>
      </c>
      <c r="C981" s="79">
        <f>Input!F996</f>
        <v>0</v>
      </c>
      <c r="D981" s="79">
        <f>Input!G996</f>
        <v>0</v>
      </c>
      <c r="E981" s="79">
        <f>Input!H996</f>
        <v>0</v>
      </c>
      <c r="F981" s="80">
        <f>Input!I996</f>
        <v>0</v>
      </c>
      <c r="G981" s="80">
        <f>Input!J996</f>
        <v>0</v>
      </c>
      <c r="H981" s="79">
        <f>Input!K996</f>
        <v>0</v>
      </c>
      <c r="I981" s="79">
        <f>Input!L996</f>
        <v>0</v>
      </c>
      <c r="J981" s="79">
        <f>Input!M996</f>
        <v>0</v>
      </c>
      <c r="K981" s="79">
        <f>Input!N996</f>
        <v>0</v>
      </c>
      <c r="L981" s="79">
        <f>Input!O996</f>
        <v>0</v>
      </c>
      <c r="M981" s="81" t="str">
        <f t="shared" si="214"/>
        <v/>
      </c>
      <c r="N981" s="82">
        <f t="shared" si="215"/>
        <v>0</v>
      </c>
      <c r="O981" s="83">
        <f>Input!C996</f>
        <v>0</v>
      </c>
      <c r="P981" s="83"/>
      <c r="R981" s="11">
        <f t="shared" si="211"/>
        <v>0</v>
      </c>
      <c r="S981" s="15" t="str">
        <f t="shared" si="212"/>
        <v xml:space="preserve"> </v>
      </c>
      <c r="T981" s="15"/>
      <c r="U981" s="12">
        <f t="shared" si="216"/>
        <v>0</v>
      </c>
      <c r="V981" s="12">
        <f t="shared" si="217"/>
        <v>0</v>
      </c>
      <c r="W981" s="12">
        <f t="shared" si="218"/>
        <v>0</v>
      </c>
      <c r="X981" s="12">
        <f t="shared" si="219"/>
        <v>0</v>
      </c>
      <c r="Y981" s="12">
        <f t="shared" si="220"/>
        <v>0</v>
      </c>
      <c r="Z981" s="12">
        <f t="shared" si="221"/>
        <v>0</v>
      </c>
      <c r="AA981" s="12">
        <f t="shared" si="210"/>
        <v>0</v>
      </c>
      <c r="AB981" s="12" t="str">
        <f t="shared" si="213"/>
        <v>00</v>
      </c>
      <c r="AC981" s="85" t="e">
        <f>VLOOKUP(AB981,'AMI Ref (2)'!T:U,2,FALSE)</f>
        <v>#N/A</v>
      </c>
      <c r="AD981" s="86"/>
      <c r="AE981" s="77">
        <f>IF(AND($D981=0,$J981="Oil"),'AMI Ref (2)'!$K$5,IF(AND($D981=0,$J981="Gas"),'AMI Ref (2)'!$L$5,IF(AND($D981=0,$J981="Electric"),'AMI Ref (2)'!$M$5,IF(AND($D981=0,$J981="N/A"),0,0))))</f>
        <v>0</v>
      </c>
      <c r="AF981" s="77">
        <f>IF(AND($D981=1,$J981="Oil"),'AMI Ref (2)'!$K$6,IF(AND($D981=1,$J981="Gas"),'AMI Ref (2)'!$L$6,IF(AND($D981=1,$J981="Electric"),'AMI Ref (2)'!$M$6,IF(AND($D981=1,$J981="N/A"),0,0))))</f>
        <v>0</v>
      </c>
      <c r="AG981" s="77">
        <f>IF(AND($D981=2,$J981="Oil"),'AMI Ref (2)'!$K$7,IF(AND($D981=2,$J981="Gas"),'AMI Ref (2)'!$L$7,IF(AND($D981=2,$J981="Electric"),'AMI Ref (2)'!$M$7,IF(AND($D981=2,$J981="N/A"),0,0))))</f>
        <v>0</v>
      </c>
      <c r="AH981" s="77">
        <f>IF(AND($D981=3,$J981="Oil"),'AMI Ref (2)'!$K$8,IF(AND($D981=3,$J981="Gas"),'AMI Ref (2)'!$L$8,IF(AND($D981=3,$J981="Electric"),'AMI Ref (2)'!$M$8,IF(AND($D981=3,$J981="N/A"),0,0))))</f>
        <v>0</v>
      </c>
      <c r="AI981" s="77">
        <f>IF(AND($D981=4,$J981="Oil"),'AMI Ref (2)'!$K$9,IF(AND($D981=4,$J981="Gas"),'AMI Ref (2)'!$L$9,IF(AND($D981=4,$J981="Electric"),'AMI Ref (2)'!$M$9,IF(AND($D981=4,$J981="N/A"),0,0))))</f>
        <v>0</v>
      </c>
      <c r="AJ981" s="77">
        <f>IF(AND($D981=5,$J981="Oil"),'AMI Ref (2)'!$K$10,IF(AND($D981=5,$J981="Gas"),'AMI Ref (2)'!$L$10,IF(AND($D981=5,$J981="Electric"),'AMI Ref (2)'!$M$10,IF(AND($D981=5,$J981="N/A"),0,0))))</f>
        <v>0</v>
      </c>
      <c r="AK981" s="42"/>
      <c r="AL981" s="77">
        <f>IF(AND($D981=0,$K981="Oil"),'AMI Ref (2)'!$N$5,IF(AND($D981=0,$K981="Gas"),'AMI Ref (2)'!$O$5,IF(AND($D981=0,$K981="Electric"),'AMI Ref (2)'!$P$5,IF(AND($D981=0,$K981="N/A"),0,0))))</f>
        <v>0</v>
      </c>
      <c r="AM981" s="77">
        <f>IF(AND($D981=1,$K981="Oil"),'AMI Ref (2)'!$N$6,IF(AND($D981=1,$K981="Gas"),'AMI Ref (2)'!$O$6,IF(AND($D981=1,$K981="Electric"),'AMI Ref (2)'!$P$6,IF(AND($D981=1,$K981="N/A"),0,0))))</f>
        <v>0</v>
      </c>
      <c r="AN981" s="77">
        <f>IF(AND($D981=2,$K981="Oil"),'AMI Ref (2)'!$N$7,IF(AND($D981=2,$K981="Gas"),'AMI Ref (2)'!$O$7,IF(AND($D981=2,$K981="Electric"),'AMI Ref (2)'!$P$7,IF(AND($D981=2,$K981="N/A"),0,0))))</f>
        <v>0</v>
      </c>
      <c r="AO981" s="77">
        <f>IF(AND($D981=3,$K981="Oil"),'AMI Ref (2)'!$N$8,IF(AND($D981=3,$K981="Gas"),'AMI Ref (2)'!$O$8,IF(AND($D981=3,$K981="Electric"),'AMI Ref (2)'!$P$8,IF(AND($D981=3,$K981="N/A"),0,0))))</f>
        <v>0</v>
      </c>
      <c r="AP981" s="77">
        <f>IF(AND($D981=4,$K981="Oil"),'AMI Ref (2)'!$N$9,IF(AND($D981=4,$K981="Gas"),'AMI Ref (2)'!$O$9,IF(AND($D981=4,$K981="Electric"),'AMI Ref (2)'!$P$9,IF(AND($D981=4,$K981="N/A"),0,0))))</f>
        <v>0</v>
      </c>
      <c r="AQ981" s="77">
        <f>IF(AND($D981=5,$K981="Oil"),'AMI Ref (2)'!$N$10,IF(AND($D981=5,$K981="Gas"),'AMI Ref (2)'!$O$10,IF(AND($D981=5,$K981="Electric"),'AMI Ref (2)'!$P$10,IF(AND($D981=5,$K981="N/A"),0,0))))</f>
        <v>0</v>
      </c>
      <c r="AR981" s="86">
        <f t="shared" si="222"/>
        <v>0</v>
      </c>
      <c r="AS981" s="87" t="e">
        <f t="shared" si="223"/>
        <v>#N/A</v>
      </c>
    </row>
    <row r="982" spans="1:45" x14ac:dyDescent="0.2">
      <c r="A982" s="68">
        <v>980</v>
      </c>
      <c r="B982" s="79">
        <f>Input!E997</f>
        <v>0</v>
      </c>
      <c r="C982" s="79">
        <f>Input!F997</f>
        <v>0</v>
      </c>
      <c r="D982" s="79">
        <f>Input!G997</f>
        <v>0</v>
      </c>
      <c r="E982" s="79">
        <f>Input!H997</f>
        <v>0</v>
      </c>
      <c r="F982" s="80">
        <f>Input!I997</f>
        <v>0</v>
      </c>
      <c r="G982" s="80">
        <f>Input!J997</f>
        <v>0</v>
      </c>
      <c r="H982" s="79">
        <f>Input!K997</f>
        <v>0</v>
      </c>
      <c r="I982" s="79">
        <f>Input!L997</f>
        <v>0</v>
      </c>
      <c r="J982" s="79">
        <f>Input!M997</f>
        <v>0</v>
      </c>
      <c r="K982" s="79">
        <f>Input!N997</f>
        <v>0</v>
      </c>
      <c r="L982" s="79">
        <f>Input!O997</f>
        <v>0</v>
      </c>
      <c r="M982" s="81" t="str">
        <f t="shared" si="214"/>
        <v/>
      </c>
      <c r="N982" s="82">
        <f t="shared" si="215"/>
        <v>0</v>
      </c>
      <c r="O982" s="83">
        <f>Input!C997</f>
        <v>0</v>
      </c>
      <c r="P982" s="83"/>
      <c r="R982" s="11">
        <f t="shared" si="211"/>
        <v>0</v>
      </c>
      <c r="S982" s="15" t="str">
        <f t="shared" si="212"/>
        <v xml:space="preserve"> </v>
      </c>
      <c r="T982" s="15"/>
      <c r="U982" s="12">
        <f t="shared" si="216"/>
        <v>0</v>
      </c>
      <c r="V982" s="12">
        <f t="shared" si="217"/>
        <v>0</v>
      </c>
      <c r="W982" s="12">
        <f t="shared" si="218"/>
        <v>0</v>
      </c>
      <c r="X982" s="12">
        <f t="shared" si="219"/>
        <v>0</v>
      </c>
      <c r="Y982" s="12">
        <f t="shared" si="220"/>
        <v>0</v>
      </c>
      <c r="Z982" s="12">
        <f t="shared" si="221"/>
        <v>0</v>
      </c>
      <c r="AA982" s="12">
        <f t="shared" si="210"/>
        <v>0</v>
      </c>
      <c r="AB982" s="12" t="str">
        <f t="shared" si="213"/>
        <v>00</v>
      </c>
      <c r="AC982" s="85" t="e">
        <f>VLOOKUP(AB982,'AMI Ref (2)'!T:U,2,FALSE)</f>
        <v>#N/A</v>
      </c>
      <c r="AD982" s="86"/>
      <c r="AE982" s="77">
        <f>IF(AND($D982=0,$J982="Oil"),'AMI Ref (2)'!$K$5,IF(AND($D982=0,$J982="Gas"),'AMI Ref (2)'!$L$5,IF(AND($D982=0,$J982="Electric"),'AMI Ref (2)'!$M$5,IF(AND($D982=0,$J982="N/A"),0,0))))</f>
        <v>0</v>
      </c>
      <c r="AF982" s="77">
        <f>IF(AND($D982=1,$J982="Oil"),'AMI Ref (2)'!$K$6,IF(AND($D982=1,$J982="Gas"),'AMI Ref (2)'!$L$6,IF(AND($D982=1,$J982="Electric"),'AMI Ref (2)'!$M$6,IF(AND($D982=1,$J982="N/A"),0,0))))</f>
        <v>0</v>
      </c>
      <c r="AG982" s="77">
        <f>IF(AND($D982=2,$J982="Oil"),'AMI Ref (2)'!$K$7,IF(AND($D982=2,$J982="Gas"),'AMI Ref (2)'!$L$7,IF(AND($D982=2,$J982="Electric"),'AMI Ref (2)'!$M$7,IF(AND($D982=2,$J982="N/A"),0,0))))</f>
        <v>0</v>
      </c>
      <c r="AH982" s="77">
        <f>IF(AND($D982=3,$J982="Oil"),'AMI Ref (2)'!$K$8,IF(AND($D982=3,$J982="Gas"),'AMI Ref (2)'!$L$8,IF(AND($D982=3,$J982="Electric"),'AMI Ref (2)'!$M$8,IF(AND($D982=3,$J982="N/A"),0,0))))</f>
        <v>0</v>
      </c>
      <c r="AI982" s="77">
        <f>IF(AND($D982=4,$J982="Oil"),'AMI Ref (2)'!$K$9,IF(AND($D982=4,$J982="Gas"),'AMI Ref (2)'!$L$9,IF(AND($D982=4,$J982="Electric"),'AMI Ref (2)'!$M$9,IF(AND($D982=4,$J982="N/A"),0,0))))</f>
        <v>0</v>
      </c>
      <c r="AJ982" s="77">
        <f>IF(AND($D982=5,$J982="Oil"),'AMI Ref (2)'!$K$10,IF(AND($D982=5,$J982="Gas"),'AMI Ref (2)'!$L$10,IF(AND($D982=5,$J982="Electric"),'AMI Ref (2)'!$M$10,IF(AND($D982=5,$J982="N/A"),0,0))))</f>
        <v>0</v>
      </c>
      <c r="AK982" s="42"/>
      <c r="AL982" s="77">
        <f>IF(AND($D982=0,$K982="Oil"),'AMI Ref (2)'!$N$5,IF(AND($D982=0,$K982="Gas"),'AMI Ref (2)'!$O$5,IF(AND($D982=0,$K982="Electric"),'AMI Ref (2)'!$P$5,IF(AND($D982=0,$K982="N/A"),0,0))))</f>
        <v>0</v>
      </c>
      <c r="AM982" s="77">
        <f>IF(AND($D982=1,$K982="Oil"),'AMI Ref (2)'!$N$6,IF(AND($D982=1,$K982="Gas"),'AMI Ref (2)'!$O$6,IF(AND($D982=1,$K982="Electric"),'AMI Ref (2)'!$P$6,IF(AND($D982=1,$K982="N/A"),0,0))))</f>
        <v>0</v>
      </c>
      <c r="AN982" s="77">
        <f>IF(AND($D982=2,$K982="Oil"),'AMI Ref (2)'!$N$7,IF(AND($D982=2,$K982="Gas"),'AMI Ref (2)'!$O$7,IF(AND($D982=2,$K982="Electric"),'AMI Ref (2)'!$P$7,IF(AND($D982=2,$K982="N/A"),0,0))))</f>
        <v>0</v>
      </c>
      <c r="AO982" s="77">
        <f>IF(AND($D982=3,$K982="Oil"),'AMI Ref (2)'!$N$8,IF(AND($D982=3,$K982="Gas"),'AMI Ref (2)'!$O$8,IF(AND($D982=3,$K982="Electric"),'AMI Ref (2)'!$P$8,IF(AND($D982=3,$K982="N/A"),0,0))))</f>
        <v>0</v>
      </c>
      <c r="AP982" s="77">
        <f>IF(AND($D982=4,$K982="Oil"),'AMI Ref (2)'!$N$9,IF(AND($D982=4,$K982="Gas"),'AMI Ref (2)'!$O$9,IF(AND($D982=4,$K982="Electric"),'AMI Ref (2)'!$P$9,IF(AND($D982=4,$K982="N/A"),0,0))))</f>
        <v>0</v>
      </c>
      <c r="AQ982" s="77">
        <f>IF(AND($D982=5,$K982="Oil"),'AMI Ref (2)'!$N$10,IF(AND($D982=5,$K982="Gas"),'AMI Ref (2)'!$O$10,IF(AND($D982=5,$K982="Electric"),'AMI Ref (2)'!$P$10,IF(AND($D982=5,$K982="N/A"),0,0))))</f>
        <v>0</v>
      </c>
      <c r="AR982" s="86">
        <f t="shared" si="222"/>
        <v>0</v>
      </c>
      <c r="AS982" s="87" t="e">
        <f t="shared" si="223"/>
        <v>#N/A</v>
      </c>
    </row>
    <row r="983" spans="1:45" x14ac:dyDescent="0.2">
      <c r="A983" s="68">
        <v>981</v>
      </c>
      <c r="B983" s="79">
        <f>Input!E998</f>
        <v>0</v>
      </c>
      <c r="C983" s="79">
        <f>Input!F998</f>
        <v>0</v>
      </c>
      <c r="D983" s="79">
        <f>Input!G998</f>
        <v>0</v>
      </c>
      <c r="E983" s="79">
        <f>Input!H998</f>
        <v>0</v>
      </c>
      <c r="F983" s="80">
        <f>Input!I998</f>
        <v>0</v>
      </c>
      <c r="G983" s="80">
        <f>Input!J998</f>
        <v>0</v>
      </c>
      <c r="H983" s="79">
        <f>Input!K998</f>
        <v>0</v>
      </c>
      <c r="I983" s="79">
        <f>Input!L998</f>
        <v>0</v>
      </c>
      <c r="J983" s="79">
        <f>Input!M998</f>
        <v>0</v>
      </c>
      <c r="K983" s="79">
        <f>Input!N998</f>
        <v>0</v>
      </c>
      <c r="L983" s="79">
        <f>Input!O998</f>
        <v>0</v>
      </c>
      <c r="M983" s="81" t="str">
        <f t="shared" si="214"/>
        <v/>
      </c>
      <c r="N983" s="82">
        <f t="shared" si="215"/>
        <v>0</v>
      </c>
      <c r="O983" s="83">
        <f>Input!C998</f>
        <v>0</v>
      </c>
      <c r="P983" s="83"/>
      <c r="R983" s="11">
        <f t="shared" si="211"/>
        <v>0</v>
      </c>
      <c r="S983" s="15" t="str">
        <f t="shared" si="212"/>
        <v xml:space="preserve"> </v>
      </c>
      <c r="T983" s="15"/>
      <c r="U983" s="12">
        <f t="shared" si="216"/>
        <v>0</v>
      </c>
      <c r="V983" s="12">
        <f t="shared" si="217"/>
        <v>0</v>
      </c>
      <c r="W983" s="12">
        <f t="shared" si="218"/>
        <v>0</v>
      </c>
      <c r="X983" s="12">
        <f t="shared" si="219"/>
        <v>0</v>
      </c>
      <c r="Y983" s="12">
        <f t="shared" si="220"/>
        <v>0</v>
      </c>
      <c r="Z983" s="12">
        <f t="shared" si="221"/>
        <v>0</v>
      </c>
      <c r="AA983" s="12">
        <f t="shared" si="210"/>
        <v>0</v>
      </c>
      <c r="AB983" s="12" t="str">
        <f t="shared" si="213"/>
        <v>00</v>
      </c>
      <c r="AC983" s="85" t="e">
        <f>VLOOKUP(AB983,'AMI Ref (2)'!T:U,2,FALSE)</f>
        <v>#N/A</v>
      </c>
      <c r="AD983" s="86"/>
      <c r="AE983" s="77">
        <f>IF(AND($D983=0,$J983="Oil"),'AMI Ref (2)'!$K$5,IF(AND($D983=0,$J983="Gas"),'AMI Ref (2)'!$L$5,IF(AND($D983=0,$J983="Electric"),'AMI Ref (2)'!$M$5,IF(AND($D983=0,$J983="N/A"),0,0))))</f>
        <v>0</v>
      </c>
      <c r="AF983" s="77">
        <f>IF(AND($D983=1,$J983="Oil"),'AMI Ref (2)'!$K$6,IF(AND($D983=1,$J983="Gas"),'AMI Ref (2)'!$L$6,IF(AND($D983=1,$J983="Electric"),'AMI Ref (2)'!$M$6,IF(AND($D983=1,$J983="N/A"),0,0))))</f>
        <v>0</v>
      </c>
      <c r="AG983" s="77">
        <f>IF(AND($D983=2,$J983="Oil"),'AMI Ref (2)'!$K$7,IF(AND($D983=2,$J983="Gas"),'AMI Ref (2)'!$L$7,IF(AND($D983=2,$J983="Electric"),'AMI Ref (2)'!$M$7,IF(AND($D983=2,$J983="N/A"),0,0))))</f>
        <v>0</v>
      </c>
      <c r="AH983" s="77">
        <f>IF(AND($D983=3,$J983="Oil"),'AMI Ref (2)'!$K$8,IF(AND($D983=3,$J983="Gas"),'AMI Ref (2)'!$L$8,IF(AND($D983=3,$J983="Electric"),'AMI Ref (2)'!$M$8,IF(AND($D983=3,$J983="N/A"),0,0))))</f>
        <v>0</v>
      </c>
      <c r="AI983" s="77">
        <f>IF(AND($D983=4,$J983="Oil"),'AMI Ref (2)'!$K$9,IF(AND($D983=4,$J983="Gas"),'AMI Ref (2)'!$L$9,IF(AND($D983=4,$J983="Electric"),'AMI Ref (2)'!$M$9,IF(AND($D983=4,$J983="N/A"),0,0))))</f>
        <v>0</v>
      </c>
      <c r="AJ983" s="77">
        <f>IF(AND($D983=5,$J983="Oil"),'AMI Ref (2)'!$K$10,IF(AND($D983=5,$J983="Gas"),'AMI Ref (2)'!$L$10,IF(AND($D983=5,$J983="Electric"),'AMI Ref (2)'!$M$10,IF(AND($D983=5,$J983="N/A"),0,0))))</f>
        <v>0</v>
      </c>
      <c r="AK983" s="42"/>
      <c r="AL983" s="77">
        <f>IF(AND($D983=0,$K983="Oil"),'AMI Ref (2)'!$N$5,IF(AND($D983=0,$K983="Gas"),'AMI Ref (2)'!$O$5,IF(AND($D983=0,$K983="Electric"),'AMI Ref (2)'!$P$5,IF(AND($D983=0,$K983="N/A"),0,0))))</f>
        <v>0</v>
      </c>
      <c r="AM983" s="77">
        <f>IF(AND($D983=1,$K983="Oil"),'AMI Ref (2)'!$N$6,IF(AND($D983=1,$K983="Gas"),'AMI Ref (2)'!$O$6,IF(AND($D983=1,$K983="Electric"),'AMI Ref (2)'!$P$6,IF(AND($D983=1,$K983="N/A"),0,0))))</f>
        <v>0</v>
      </c>
      <c r="AN983" s="77">
        <f>IF(AND($D983=2,$K983="Oil"),'AMI Ref (2)'!$N$7,IF(AND($D983=2,$K983="Gas"),'AMI Ref (2)'!$O$7,IF(AND($D983=2,$K983="Electric"),'AMI Ref (2)'!$P$7,IF(AND($D983=2,$K983="N/A"),0,0))))</f>
        <v>0</v>
      </c>
      <c r="AO983" s="77">
        <f>IF(AND($D983=3,$K983="Oil"),'AMI Ref (2)'!$N$8,IF(AND($D983=3,$K983="Gas"),'AMI Ref (2)'!$O$8,IF(AND($D983=3,$K983="Electric"),'AMI Ref (2)'!$P$8,IF(AND($D983=3,$K983="N/A"),0,0))))</f>
        <v>0</v>
      </c>
      <c r="AP983" s="77">
        <f>IF(AND($D983=4,$K983="Oil"),'AMI Ref (2)'!$N$9,IF(AND($D983=4,$K983="Gas"),'AMI Ref (2)'!$O$9,IF(AND($D983=4,$K983="Electric"),'AMI Ref (2)'!$P$9,IF(AND($D983=4,$K983="N/A"),0,0))))</f>
        <v>0</v>
      </c>
      <c r="AQ983" s="77">
        <f>IF(AND($D983=5,$K983="Oil"),'AMI Ref (2)'!$N$10,IF(AND($D983=5,$K983="Gas"),'AMI Ref (2)'!$O$10,IF(AND($D983=5,$K983="Electric"),'AMI Ref (2)'!$P$10,IF(AND($D983=5,$K983="N/A"),0,0))))</f>
        <v>0</v>
      </c>
      <c r="AR983" s="86">
        <f t="shared" si="222"/>
        <v>0</v>
      </c>
      <c r="AS983" s="87" t="e">
        <f t="shared" si="223"/>
        <v>#N/A</v>
      </c>
    </row>
    <row r="984" spans="1:45" x14ac:dyDescent="0.2">
      <c r="A984" s="68">
        <v>982</v>
      </c>
      <c r="B984" s="79">
        <f>Input!E999</f>
        <v>0</v>
      </c>
      <c r="C984" s="79">
        <f>Input!F999</f>
        <v>0</v>
      </c>
      <c r="D984" s="79">
        <f>Input!G999</f>
        <v>0</v>
      </c>
      <c r="E984" s="79">
        <f>Input!H999</f>
        <v>0</v>
      </c>
      <c r="F984" s="80">
        <f>Input!I999</f>
        <v>0</v>
      </c>
      <c r="G984" s="80">
        <f>Input!J999</f>
        <v>0</v>
      </c>
      <c r="H984" s="79">
        <f>Input!K999</f>
        <v>0</v>
      </c>
      <c r="I984" s="79">
        <f>Input!L999</f>
        <v>0</v>
      </c>
      <c r="J984" s="79">
        <f>Input!M999</f>
        <v>0</v>
      </c>
      <c r="K984" s="79">
        <f>Input!N999</f>
        <v>0</v>
      </c>
      <c r="L984" s="79">
        <f>Input!O999</f>
        <v>0</v>
      </c>
      <c r="M984" s="81" t="str">
        <f t="shared" si="214"/>
        <v/>
      </c>
      <c r="N984" s="82">
        <f t="shared" si="215"/>
        <v>0</v>
      </c>
      <c r="O984" s="83">
        <f>Input!C999</f>
        <v>0</v>
      </c>
      <c r="P984" s="83"/>
      <c r="R984" s="11">
        <f t="shared" si="211"/>
        <v>0</v>
      </c>
      <c r="S984" s="15" t="str">
        <f t="shared" si="212"/>
        <v xml:space="preserve"> </v>
      </c>
      <c r="T984" s="15"/>
      <c r="U984" s="12">
        <f t="shared" si="216"/>
        <v>0</v>
      </c>
      <c r="V984" s="12">
        <f t="shared" si="217"/>
        <v>0</v>
      </c>
      <c r="W984" s="12">
        <f t="shared" si="218"/>
        <v>0</v>
      </c>
      <c r="X984" s="12">
        <f t="shared" si="219"/>
        <v>0</v>
      </c>
      <c r="Y984" s="12">
        <f t="shared" si="220"/>
        <v>0</v>
      </c>
      <c r="Z984" s="12">
        <f t="shared" si="221"/>
        <v>0</v>
      </c>
      <c r="AA984" s="12">
        <f t="shared" si="210"/>
        <v>0</v>
      </c>
      <c r="AB984" s="12" t="str">
        <f t="shared" si="213"/>
        <v>00</v>
      </c>
      <c r="AC984" s="85" t="e">
        <f>VLOOKUP(AB984,'AMI Ref (2)'!T:U,2,FALSE)</f>
        <v>#N/A</v>
      </c>
      <c r="AD984" s="86"/>
      <c r="AE984" s="77">
        <f>IF(AND($D984=0,$J984="Oil"),'AMI Ref (2)'!$K$5,IF(AND($D984=0,$J984="Gas"),'AMI Ref (2)'!$L$5,IF(AND($D984=0,$J984="Electric"),'AMI Ref (2)'!$M$5,IF(AND($D984=0,$J984="N/A"),0,0))))</f>
        <v>0</v>
      </c>
      <c r="AF984" s="77">
        <f>IF(AND($D984=1,$J984="Oil"),'AMI Ref (2)'!$K$6,IF(AND($D984=1,$J984="Gas"),'AMI Ref (2)'!$L$6,IF(AND($D984=1,$J984="Electric"),'AMI Ref (2)'!$M$6,IF(AND($D984=1,$J984="N/A"),0,0))))</f>
        <v>0</v>
      </c>
      <c r="AG984" s="77">
        <f>IF(AND($D984=2,$J984="Oil"),'AMI Ref (2)'!$K$7,IF(AND($D984=2,$J984="Gas"),'AMI Ref (2)'!$L$7,IF(AND($D984=2,$J984="Electric"),'AMI Ref (2)'!$M$7,IF(AND($D984=2,$J984="N/A"),0,0))))</f>
        <v>0</v>
      </c>
      <c r="AH984" s="77">
        <f>IF(AND($D984=3,$J984="Oil"),'AMI Ref (2)'!$K$8,IF(AND($D984=3,$J984="Gas"),'AMI Ref (2)'!$L$8,IF(AND($D984=3,$J984="Electric"),'AMI Ref (2)'!$M$8,IF(AND($D984=3,$J984="N/A"),0,0))))</f>
        <v>0</v>
      </c>
      <c r="AI984" s="77">
        <f>IF(AND($D984=4,$J984="Oil"),'AMI Ref (2)'!$K$9,IF(AND($D984=4,$J984="Gas"),'AMI Ref (2)'!$L$9,IF(AND($D984=4,$J984="Electric"),'AMI Ref (2)'!$M$9,IF(AND($D984=4,$J984="N/A"),0,0))))</f>
        <v>0</v>
      </c>
      <c r="AJ984" s="77">
        <f>IF(AND($D984=5,$J984="Oil"),'AMI Ref (2)'!$K$10,IF(AND($D984=5,$J984="Gas"),'AMI Ref (2)'!$L$10,IF(AND($D984=5,$J984="Electric"),'AMI Ref (2)'!$M$10,IF(AND($D984=5,$J984="N/A"),0,0))))</f>
        <v>0</v>
      </c>
      <c r="AK984" s="42"/>
      <c r="AL984" s="77">
        <f>IF(AND($D984=0,$K984="Oil"),'AMI Ref (2)'!$N$5,IF(AND($D984=0,$K984="Gas"),'AMI Ref (2)'!$O$5,IF(AND($D984=0,$K984="Electric"),'AMI Ref (2)'!$P$5,IF(AND($D984=0,$K984="N/A"),0,0))))</f>
        <v>0</v>
      </c>
      <c r="AM984" s="77">
        <f>IF(AND($D984=1,$K984="Oil"),'AMI Ref (2)'!$N$6,IF(AND($D984=1,$K984="Gas"),'AMI Ref (2)'!$O$6,IF(AND($D984=1,$K984="Electric"),'AMI Ref (2)'!$P$6,IF(AND($D984=1,$K984="N/A"),0,0))))</f>
        <v>0</v>
      </c>
      <c r="AN984" s="77">
        <f>IF(AND($D984=2,$K984="Oil"),'AMI Ref (2)'!$N$7,IF(AND($D984=2,$K984="Gas"),'AMI Ref (2)'!$O$7,IF(AND($D984=2,$K984="Electric"),'AMI Ref (2)'!$P$7,IF(AND($D984=2,$K984="N/A"),0,0))))</f>
        <v>0</v>
      </c>
      <c r="AO984" s="77">
        <f>IF(AND($D984=3,$K984="Oil"),'AMI Ref (2)'!$N$8,IF(AND($D984=3,$K984="Gas"),'AMI Ref (2)'!$O$8,IF(AND($D984=3,$K984="Electric"),'AMI Ref (2)'!$P$8,IF(AND($D984=3,$K984="N/A"),0,0))))</f>
        <v>0</v>
      </c>
      <c r="AP984" s="77">
        <f>IF(AND($D984=4,$K984="Oil"),'AMI Ref (2)'!$N$9,IF(AND($D984=4,$K984="Gas"),'AMI Ref (2)'!$O$9,IF(AND($D984=4,$K984="Electric"),'AMI Ref (2)'!$P$9,IF(AND($D984=4,$K984="N/A"),0,0))))</f>
        <v>0</v>
      </c>
      <c r="AQ984" s="77">
        <f>IF(AND($D984=5,$K984="Oil"),'AMI Ref (2)'!$N$10,IF(AND($D984=5,$K984="Gas"),'AMI Ref (2)'!$O$10,IF(AND($D984=5,$K984="Electric"),'AMI Ref (2)'!$P$10,IF(AND($D984=5,$K984="N/A"),0,0))))</f>
        <v>0</v>
      </c>
      <c r="AR984" s="86">
        <f t="shared" si="222"/>
        <v>0</v>
      </c>
      <c r="AS984" s="87" t="e">
        <f t="shared" si="223"/>
        <v>#N/A</v>
      </c>
    </row>
    <row r="985" spans="1:45" x14ac:dyDescent="0.2">
      <c r="A985" s="68">
        <v>983</v>
      </c>
      <c r="B985" s="79">
        <f>Input!E1000</f>
        <v>0</v>
      </c>
      <c r="C985" s="79">
        <f>Input!F1000</f>
        <v>0</v>
      </c>
      <c r="D985" s="79">
        <f>Input!G1000</f>
        <v>0</v>
      </c>
      <c r="E985" s="79">
        <f>Input!H1000</f>
        <v>0</v>
      </c>
      <c r="F985" s="80">
        <f>Input!I1000</f>
        <v>0</v>
      </c>
      <c r="G985" s="80">
        <f>Input!J1000</f>
        <v>0</v>
      </c>
      <c r="H985" s="79">
        <f>Input!K1000</f>
        <v>0</v>
      </c>
      <c r="I985" s="79">
        <f>Input!L1000</f>
        <v>0</v>
      </c>
      <c r="J985" s="79">
        <f>Input!M1000</f>
        <v>0</v>
      </c>
      <c r="K985" s="79">
        <f>Input!N1000</f>
        <v>0</v>
      </c>
      <c r="L985" s="79">
        <f>Input!O1000</f>
        <v>0</v>
      </c>
      <c r="M985" s="81" t="str">
        <f t="shared" si="214"/>
        <v/>
      </c>
      <c r="N985" s="82">
        <f t="shared" si="215"/>
        <v>0</v>
      </c>
      <c r="O985" s="83">
        <f>Input!C1000</f>
        <v>0</v>
      </c>
      <c r="P985" s="83"/>
      <c r="R985" s="11">
        <f t="shared" si="211"/>
        <v>0</v>
      </c>
      <c r="S985" s="15" t="str">
        <f t="shared" si="212"/>
        <v xml:space="preserve"> </v>
      </c>
      <c r="T985" s="15"/>
      <c r="U985" s="12">
        <f t="shared" si="216"/>
        <v>0</v>
      </c>
      <c r="V985" s="12">
        <f t="shared" si="217"/>
        <v>0</v>
      </c>
      <c r="W985" s="12">
        <f t="shared" si="218"/>
        <v>0</v>
      </c>
      <c r="X985" s="12">
        <f t="shared" si="219"/>
        <v>0</v>
      </c>
      <c r="Y985" s="12">
        <f t="shared" si="220"/>
        <v>0</v>
      </c>
      <c r="Z985" s="12">
        <f t="shared" si="221"/>
        <v>0</v>
      </c>
      <c r="AA985" s="12">
        <f t="shared" si="210"/>
        <v>0</v>
      </c>
      <c r="AB985" s="12" t="str">
        <f t="shared" si="213"/>
        <v>00</v>
      </c>
      <c r="AC985" s="85" t="e">
        <f>VLOOKUP(AB985,'AMI Ref (2)'!T:U,2,FALSE)</f>
        <v>#N/A</v>
      </c>
      <c r="AD985" s="86"/>
      <c r="AE985" s="77">
        <f>IF(AND($D985=0,$J985="Oil"),'AMI Ref (2)'!$K$5,IF(AND($D985=0,$J985="Gas"),'AMI Ref (2)'!$L$5,IF(AND($D985=0,$J985="Electric"),'AMI Ref (2)'!$M$5,IF(AND($D985=0,$J985="N/A"),0,0))))</f>
        <v>0</v>
      </c>
      <c r="AF985" s="77">
        <f>IF(AND($D985=1,$J985="Oil"),'AMI Ref (2)'!$K$6,IF(AND($D985=1,$J985="Gas"),'AMI Ref (2)'!$L$6,IF(AND($D985=1,$J985="Electric"),'AMI Ref (2)'!$M$6,IF(AND($D985=1,$J985="N/A"),0,0))))</f>
        <v>0</v>
      </c>
      <c r="AG985" s="77">
        <f>IF(AND($D985=2,$J985="Oil"),'AMI Ref (2)'!$K$7,IF(AND($D985=2,$J985="Gas"),'AMI Ref (2)'!$L$7,IF(AND($D985=2,$J985="Electric"),'AMI Ref (2)'!$M$7,IF(AND($D985=2,$J985="N/A"),0,0))))</f>
        <v>0</v>
      </c>
      <c r="AH985" s="77">
        <f>IF(AND($D985=3,$J985="Oil"),'AMI Ref (2)'!$K$8,IF(AND($D985=3,$J985="Gas"),'AMI Ref (2)'!$L$8,IF(AND($D985=3,$J985="Electric"),'AMI Ref (2)'!$M$8,IF(AND($D985=3,$J985="N/A"),0,0))))</f>
        <v>0</v>
      </c>
      <c r="AI985" s="77">
        <f>IF(AND($D985=4,$J985="Oil"),'AMI Ref (2)'!$K$9,IF(AND($D985=4,$J985="Gas"),'AMI Ref (2)'!$L$9,IF(AND($D985=4,$J985="Electric"),'AMI Ref (2)'!$M$9,IF(AND($D985=4,$J985="N/A"),0,0))))</f>
        <v>0</v>
      </c>
      <c r="AJ985" s="77">
        <f>IF(AND($D985=5,$J985="Oil"),'AMI Ref (2)'!$K$10,IF(AND($D985=5,$J985="Gas"),'AMI Ref (2)'!$L$10,IF(AND($D985=5,$J985="Electric"),'AMI Ref (2)'!$M$10,IF(AND($D985=5,$J985="N/A"),0,0))))</f>
        <v>0</v>
      </c>
      <c r="AK985" s="42"/>
      <c r="AL985" s="77">
        <f>IF(AND($D985=0,$K985="Oil"),'AMI Ref (2)'!$N$5,IF(AND($D985=0,$K985="Gas"),'AMI Ref (2)'!$O$5,IF(AND($D985=0,$K985="Electric"),'AMI Ref (2)'!$P$5,IF(AND($D985=0,$K985="N/A"),0,0))))</f>
        <v>0</v>
      </c>
      <c r="AM985" s="77">
        <f>IF(AND($D985=1,$K985="Oil"),'AMI Ref (2)'!$N$6,IF(AND($D985=1,$K985="Gas"),'AMI Ref (2)'!$O$6,IF(AND($D985=1,$K985="Electric"),'AMI Ref (2)'!$P$6,IF(AND($D985=1,$K985="N/A"),0,0))))</f>
        <v>0</v>
      </c>
      <c r="AN985" s="77">
        <f>IF(AND($D985=2,$K985="Oil"),'AMI Ref (2)'!$N$7,IF(AND($D985=2,$K985="Gas"),'AMI Ref (2)'!$O$7,IF(AND($D985=2,$K985="Electric"),'AMI Ref (2)'!$P$7,IF(AND($D985=2,$K985="N/A"),0,0))))</f>
        <v>0</v>
      </c>
      <c r="AO985" s="77">
        <f>IF(AND($D985=3,$K985="Oil"),'AMI Ref (2)'!$N$8,IF(AND($D985=3,$K985="Gas"),'AMI Ref (2)'!$O$8,IF(AND($D985=3,$K985="Electric"),'AMI Ref (2)'!$P$8,IF(AND($D985=3,$K985="N/A"),0,0))))</f>
        <v>0</v>
      </c>
      <c r="AP985" s="77">
        <f>IF(AND($D985=4,$K985="Oil"),'AMI Ref (2)'!$N$9,IF(AND($D985=4,$K985="Gas"),'AMI Ref (2)'!$O$9,IF(AND($D985=4,$K985="Electric"),'AMI Ref (2)'!$P$9,IF(AND($D985=4,$K985="N/A"),0,0))))</f>
        <v>0</v>
      </c>
      <c r="AQ985" s="77">
        <f>IF(AND($D985=5,$K985="Oil"),'AMI Ref (2)'!$N$10,IF(AND($D985=5,$K985="Gas"),'AMI Ref (2)'!$O$10,IF(AND($D985=5,$K985="Electric"),'AMI Ref (2)'!$P$10,IF(AND($D985=5,$K985="N/A"),0,0))))</f>
        <v>0</v>
      </c>
      <c r="AR985" s="86">
        <f t="shared" si="222"/>
        <v>0</v>
      </c>
      <c r="AS985" s="87" t="e">
        <f t="shared" si="223"/>
        <v>#N/A</v>
      </c>
    </row>
    <row r="986" spans="1:45" x14ac:dyDescent="0.2">
      <c r="A986" s="68">
        <v>984</v>
      </c>
      <c r="B986" s="79">
        <f>Input!E1001</f>
        <v>0</v>
      </c>
      <c r="C986" s="79">
        <f>Input!F1001</f>
        <v>0</v>
      </c>
      <c r="D986" s="79">
        <f>Input!G1001</f>
        <v>0</v>
      </c>
      <c r="E986" s="79">
        <f>Input!H1001</f>
        <v>0</v>
      </c>
      <c r="F986" s="80">
        <f>Input!I1001</f>
        <v>0</v>
      </c>
      <c r="G986" s="80">
        <f>Input!J1001</f>
        <v>0</v>
      </c>
      <c r="H986" s="79">
        <f>Input!K1001</f>
        <v>0</v>
      </c>
      <c r="I986" s="79">
        <f>Input!L1001</f>
        <v>0</v>
      </c>
      <c r="J986" s="79">
        <f>Input!M1001</f>
        <v>0</v>
      </c>
      <c r="K986" s="79">
        <f>Input!N1001</f>
        <v>0</v>
      </c>
      <c r="L986" s="79">
        <f>Input!O1001</f>
        <v>0</v>
      </c>
      <c r="M986" s="81" t="str">
        <f t="shared" si="214"/>
        <v/>
      </c>
      <c r="N986" s="82">
        <f t="shared" si="215"/>
        <v>0</v>
      </c>
      <c r="O986" s="83">
        <f>Input!C1001</f>
        <v>0</v>
      </c>
      <c r="P986" s="83"/>
      <c r="R986" s="11">
        <f t="shared" si="211"/>
        <v>0</v>
      </c>
      <c r="S986" s="15" t="str">
        <f t="shared" si="212"/>
        <v xml:space="preserve"> </v>
      </c>
      <c r="T986" s="15"/>
      <c r="U986" s="12">
        <f t="shared" si="216"/>
        <v>0</v>
      </c>
      <c r="V986" s="12">
        <f t="shared" si="217"/>
        <v>0</v>
      </c>
      <c r="W986" s="12">
        <f t="shared" si="218"/>
        <v>0</v>
      </c>
      <c r="X986" s="12">
        <f t="shared" si="219"/>
        <v>0</v>
      </c>
      <c r="Y986" s="12">
        <f t="shared" si="220"/>
        <v>0</v>
      </c>
      <c r="Z986" s="12">
        <f t="shared" si="221"/>
        <v>0</v>
      </c>
      <c r="AA986" s="12">
        <f t="shared" si="210"/>
        <v>0</v>
      </c>
      <c r="AB986" s="12" t="str">
        <f t="shared" si="213"/>
        <v>00</v>
      </c>
      <c r="AC986" s="85" t="e">
        <f>VLOOKUP(AB986,'AMI Ref (2)'!T:U,2,FALSE)</f>
        <v>#N/A</v>
      </c>
      <c r="AD986" s="86"/>
      <c r="AE986" s="77">
        <f>IF(AND($D986=0,$J986="Oil"),'AMI Ref (2)'!$K$5,IF(AND($D986=0,$J986="Gas"),'AMI Ref (2)'!$L$5,IF(AND($D986=0,$J986="Electric"),'AMI Ref (2)'!$M$5,IF(AND($D986=0,$J986="N/A"),0,0))))</f>
        <v>0</v>
      </c>
      <c r="AF986" s="77">
        <f>IF(AND($D986=1,$J986="Oil"),'AMI Ref (2)'!$K$6,IF(AND($D986=1,$J986="Gas"),'AMI Ref (2)'!$L$6,IF(AND($D986=1,$J986="Electric"),'AMI Ref (2)'!$M$6,IF(AND($D986=1,$J986="N/A"),0,0))))</f>
        <v>0</v>
      </c>
      <c r="AG986" s="77">
        <f>IF(AND($D986=2,$J986="Oil"),'AMI Ref (2)'!$K$7,IF(AND($D986=2,$J986="Gas"),'AMI Ref (2)'!$L$7,IF(AND($D986=2,$J986="Electric"),'AMI Ref (2)'!$M$7,IF(AND($D986=2,$J986="N/A"),0,0))))</f>
        <v>0</v>
      </c>
      <c r="AH986" s="77">
        <f>IF(AND($D986=3,$J986="Oil"),'AMI Ref (2)'!$K$8,IF(AND($D986=3,$J986="Gas"),'AMI Ref (2)'!$L$8,IF(AND($D986=3,$J986="Electric"),'AMI Ref (2)'!$M$8,IF(AND($D986=3,$J986="N/A"),0,0))))</f>
        <v>0</v>
      </c>
      <c r="AI986" s="77">
        <f>IF(AND($D986=4,$J986="Oil"),'AMI Ref (2)'!$K$9,IF(AND($D986=4,$J986="Gas"),'AMI Ref (2)'!$L$9,IF(AND($D986=4,$J986="Electric"),'AMI Ref (2)'!$M$9,IF(AND($D986=4,$J986="N/A"),0,0))))</f>
        <v>0</v>
      </c>
      <c r="AJ986" s="77">
        <f>IF(AND($D986=5,$J986="Oil"),'AMI Ref (2)'!$K$10,IF(AND($D986=5,$J986="Gas"),'AMI Ref (2)'!$L$10,IF(AND($D986=5,$J986="Electric"),'AMI Ref (2)'!$M$10,IF(AND($D986=5,$J986="N/A"),0,0))))</f>
        <v>0</v>
      </c>
      <c r="AK986" s="42"/>
      <c r="AL986" s="77">
        <f>IF(AND($D986=0,$K986="Oil"),'AMI Ref (2)'!$N$5,IF(AND($D986=0,$K986="Gas"),'AMI Ref (2)'!$O$5,IF(AND($D986=0,$K986="Electric"),'AMI Ref (2)'!$P$5,IF(AND($D986=0,$K986="N/A"),0,0))))</f>
        <v>0</v>
      </c>
      <c r="AM986" s="77">
        <f>IF(AND($D986=1,$K986="Oil"),'AMI Ref (2)'!$N$6,IF(AND($D986=1,$K986="Gas"),'AMI Ref (2)'!$O$6,IF(AND($D986=1,$K986="Electric"),'AMI Ref (2)'!$P$6,IF(AND($D986=1,$K986="N/A"),0,0))))</f>
        <v>0</v>
      </c>
      <c r="AN986" s="77">
        <f>IF(AND($D986=2,$K986="Oil"),'AMI Ref (2)'!$N$7,IF(AND($D986=2,$K986="Gas"),'AMI Ref (2)'!$O$7,IF(AND($D986=2,$K986="Electric"),'AMI Ref (2)'!$P$7,IF(AND($D986=2,$K986="N/A"),0,0))))</f>
        <v>0</v>
      </c>
      <c r="AO986" s="77">
        <f>IF(AND($D986=3,$K986="Oil"),'AMI Ref (2)'!$N$8,IF(AND($D986=3,$K986="Gas"),'AMI Ref (2)'!$O$8,IF(AND($D986=3,$K986="Electric"),'AMI Ref (2)'!$P$8,IF(AND($D986=3,$K986="N/A"),0,0))))</f>
        <v>0</v>
      </c>
      <c r="AP986" s="77">
        <f>IF(AND($D986=4,$K986="Oil"),'AMI Ref (2)'!$N$9,IF(AND($D986=4,$K986="Gas"),'AMI Ref (2)'!$O$9,IF(AND($D986=4,$K986="Electric"),'AMI Ref (2)'!$P$9,IF(AND($D986=4,$K986="N/A"),0,0))))</f>
        <v>0</v>
      </c>
      <c r="AQ986" s="77">
        <f>IF(AND($D986=5,$K986="Oil"),'AMI Ref (2)'!$N$10,IF(AND($D986=5,$K986="Gas"),'AMI Ref (2)'!$O$10,IF(AND($D986=5,$K986="Electric"),'AMI Ref (2)'!$P$10,IF(AND($D986=5,$K986="N/A"),0,0))))</f>
        <v>0</v>
      </c>
      <c r="AR986" s="86">
        <f t="shared" si="222"/>
        <v>0</v>
      </c>
      <c r="AS986" s="87" t="e">
        <f t="shared" si="223"/>
        <v>#N/A</v>
      </c>
    </row>
    <row r="987" spans="1:45" x14ac:dyDescent="0.2">
      <c r="A987" s="68">
        <v>985</v>
      </c>
      <c r="B987" s="79">
        <f>Input!E1002</f>
        <v>0</v>
      </c>
      <c r="C987" s="79">
        <f>Input!F1002</f>
        <v>0</v>
      </c>
      <c r="D987" s="79">
        <f>Input!G1002</f>
        <v>0</v>
      </c>
      <c r="E987" s="79">
        <f>Input!H1002</f>
        <v>0</v>
      </c>
      <c r="F987" s="80">
        <f>Input!I1002</f>
        <v>0</v>
      </c>
      <c r="G987" s="80">
        <f>Input!J1002</f>
        <v>0</v>
      </c>
      <c r="H987" s="79">
        <f>Input!K1002</f>
        <v>0</v>
      </c>
      <c r="I987" s="79">
        <f>Input!L1002</f>
        <v>0</v>
      </c>
      <c r="J987" s="79">
        <f>Input!M1002</f>
        <v>0</v>
      </c>
      <c r="K987" s="79">
        <f>Input!N1002</f>
        <v>0</v>
      </c>
      <c r="L987" s="79">
        <f>Input!O1002</f>
        <v>0</v>
      </c>
      <c r="M987" s="81" t="str">
        <f t="shared" si="214"/>
        <v/>
      </c>
      <c r="N987" s="82">
        <f t="shared" si="215"/>
        <v>0</v>
      </c>
      <c r="O987" s="83">
        <f>Input!C1002</f>
        <v>0</v>
      </c>
      <c r="P987" s="83"/>
      <c r="R987" s="11">
        <f t="shared" si="211"/>
        <v>0</v>
      </c>
      <c r="S987" s="15" t="str">
        <f t="shared" si="212"/>
        <v xml:space="preserve"> </v>
      </c>
      <c r="T987" s="15"/>
      <c r="U987" s="12">
        <f t="shared" si="216"/>
        <v>0</v>
      </c>
      <c r="V987" s="12">
        <f t="shared" si="217"/>
        <v>0</v>
      </c>
      <c r="W987" s="12">
        <f t="shared" si="218"/>
        <v>0</v>
      </c>
      <c r="X987" s="12">
        <f t="shared" si="219"/>
        <v>0</v>
      </c>
      <c r="Y987" s="12">
        <f t="shared" si="220"/>
        <v>0</v>
      </c>
      <c r="Z987" s="12">
        <f t="shared" si="221"/>
        <v>0</v>
      </c>
      <c r="AA987" s="12">
        <f t="shared" ref="AA987:AA1050" si="224">SUM(U987:Z987)</f>
        <v>0</v>
      </c>
      <c r="AB987" s="12" t="str">
        <f t="shared" si="213"/>
        <v>00</v>
      </c>
      <c r="AC987" s="85" t="e">
        <f>VLOOKUP(AB987,'AMI Ref (2)'!T:U,2,FALSE)</f>
        <v>#N/A</v>
      </c>
      <c r="AD987" s="86"/>
      <c r="AE987" s="77">
        <f>IF(AND($D987=0,$J987="Oil"),'AMI Ref (2)'!$K$5,IF(AND($D987=0,$J987="Gas"),'AMI Ref (2)'!$L$5,IF(AND($D987=0,$J987="Electric"),'AMI Ref (2)'!$M$5,IF(AND($D987=0,$J987="N/A"),0,0))))</f>
        <v>0</v>
      </c>
      <c r="AF987" s="77">
        <f>IF(AND($D987=1,$J987="Oil"),'AMI Ref (2)'!$K$6,IF(AND($D987=1,$J987="Gas"),'AMI Ref (2)'!$L$6,IF(AND($D987=1,$J987="Electric"),'AMI Ref (2)'!$M$6,IF(AND($D987=1,$J987="N/A"),0,0))))</f>
        <v>0</v>
      </c>
      <c r="AG987" s="77">
        <f>IF(AND($D987=2,$J987="Oil"),'AMI Ref (2)'!$K$7,IF(AND($D987=2,$J987="Gas"),'AMI Ref (2)'!$L$7,IF(AND($D987=2,$J987="Electric"),'AMI Ref (2)'!$M$7,IF(AND($D987=2,$J987="N/A"),0,0))))</f>
        <v>0</v>
      </c>
      <c r="AH987" s="77">
        <f>IF(AND($D987=3,$J987="Oil"),'AMI Ref (2)'!$K$8,IF(AND($D987=3,$J987="Gas"),'AMI Ref (2)'!$L$8,IF(AND($D987=3,$J987="Electric"),'AMI Ref (2)'!$M$8,IF(AND($D987=3,$J987="N/A"),0,0))))</f>
        <v>0</v>
      </c>
      <c r="AI987" s="77">
        <f>IF(AND($D987=4,$J987="Oil"),'AMI Ref (2)'!$K$9,IF(AND($D987=4,$J987="Gas"),'AMI Ref (2)'!$L$9,IF(AND($D987=4,$J987="Electric"),'AMI Ref (2)'!$M$9,IF(AND($D987=4,$J987="N/A"),0,0))))</f>
        <v>0</v>
      </c>
      <c r="AJ987" s="77">
        <f>IF(AND($D987=5,$J987="Oil"),'AMI Ref (2)'!$K$10,IF(AND($D987=5,$J987="Gas"),'AMI Ref (2)'!$L$10,IF(AND($D987=5,$J987="Electric"),'AMI Ref (2)'!$M$10,IF(AND($D987=5,$J987="N/A"),0,0))))</f>
        <v>0</v>
      </c>
      <c r="AK987" s="42"/>
      <c r="AL987" s="77">
        <f>IF(AND($D987=0,$K987="Oil"),'AMI Ref (2)'!$N$5,IF(AND($D987=0,$K987="Gas"),'AMI Ref (2)'!$O$5,IF(AND($D987=0,$K987="Electric"),'AMI Ref (2)'!$P$5,IF(AND($D987=0,$K987="N/A"),0,0))))</f>
        <v>0</v>
      </c>
      <c r="AM987" s="77">
        <f>IF(AND($D987=1,$K987="Oil"),'AMI Ref (2)'!$N$6,IF(AND($D987=1,$K987="Gas"),'AMI Ref (2)'!$O$6,IF(AND($D987=1,$K987="Electric"),'AMI Ref (2)'!$P$6,IF(AND($D987=1,$K987="N/A"),0,0))))</f>
        <v>0</v>
      </c>
      <c r="AN987" s="77">
        <f>IF(AND($D987=2,$K987="Oil"),'AMI Ref (2)'!$N$7,IF(AND($D987=2,$K987="Gas"),'AMI Ref (2)'!$O$7,IF(AND($D987=2,$K987="Electric"),'AMI Ref (2)'!$P$7,IF(AND($D987=2,$K987="N/A"),0,0))))</f>
        <v>0</v>
      </c>
      <c r="AO987" s="77">
        <f>IF(AND($D987=3,$K987="Oil"),'AMI Ref (2)'!$N$8,IF(AND($D987=3,$K987="Gas"),'AMI Ref (2)'!$O$8,IF(AND($D987=3,$K987="Electric"),'AMI Ref (2)'!$P$8,IF(AND($D987=3,$K987="N/A"),0,0))))</f>
        <v>0</v>
      </c>
      <c r="AP987" s="77">
        <f>IF(AND($D987=4,$K987="Oil"),'AMI Ref (2)'!$N$9,IF(AND($D987=4,$K987="Gas"),'AMI Ref (2)'!$O$9,IF(AND($D987=4,$K987="Electric"),'AMI Ref (2)'!$P$9,IF(AND($D987=4,$K987="N/A"),0,0))))</f>
        <v>0</v>
      </c>
      <c r="AQ987" s="77">
        <f>IF(AND($D987=5,$K987="Oil"),'AMI Ref (2)'!$N$10,IF(AND($D987=5,$K987="Gas"),'AMI Ref (2)'!$O$10,IF(AND($D987=5,$K987="Electric"),'AMI Ref (2)'!$P$10,IF(AND($D987=5,$K987="N/A"),0,0))))</f>
        <v>0</v>
      </c>
      <c r="AR987" s="86">
        <f t="shared" si="222"/>
        <v>0</v>
      </c>
      <c r="AS987" s="87" t="e">
        <f t="shared" si="223"/>
        <v>#N/A</v>
      </c>
    </row>
    <row r="988" spans="1:45" x14ac:dyDescent="0.2">
      <c r="A988" s="68">
        <v>986</v>
      </c>
      <c r="B988" s="79">
        <f>Input!E1003</f>
        <v>0</v>
      </c>
      <c r="C988" s="79">
        <f>Input!F1003</f>
        <v>0</v>
      </c>
      <c r="D988" s="79">
        <f>Input!G1003</f>
        <v>0</v>
      </c>
      <c r="E988" s="79">
        <f>Input!H1003</f>
        <v>0</v>
      </c>
      <c r="F988" s="80">
        <f>Input!I1003</f>
        <v>0</v>
      </c>
      <c r="G988" s="80">
        <f>Input!J1003</f>
        <v>0</v>
      </c>
      <c r="H988" s="79">
        <f>Input!K1003</f>
        <v>0</v>
      </c>
      <c r="I988" s="79">
        <f>Input!L1003</f>
        <v>0</v>
      </c>
      <c r="J988" s="79">
        <f>Input!M1003</f>
        <v>0</v>
      </c>
      <c r="K988" s="79">
        <f>Input!N1003</f>
        <v>0</v>
      </c>
      <c r="L988" s="79">
        <f>Input!O1003</f>
        <v>0</v>
      </c>
      <c r="M988" s="81" t="str">
        <f t="shared" si="214"/>
        <v/>
      </c>
      <c r="N988" s="82">
        <f t="shared" si="215"/>
        <v>0</v>
      </c>
      <c r="O988" s="83">
        <f>Input!C1003</f>
        <v>0</v>
      </c>
      <c r="P988" s="83"/>
      <c r="R988" s="11">
        <f t="shared" si="211"/>
        <v>0</v>
      </c>
      <c r="S988" s="15" t="str">
        <f t="shared" si="212"/>
        <v xml:space="preserve"> </v>
      </c>
      <c r="T988" s="15"/>
      <c r="U988" s="12">
        <f t="shared" si="216"/>
        <v>0</v>
      </c>
      <c r="V988" s="12">
        <f t="shared" si="217"/>
        <v>0</v>
      </c>
      <c r="W988" s="12">
        <f t="shared" si="218"/>
        <v>0</v>
      </c>
      <c r="X988" s="12">
        <f t="shared" si="219"/>
        <v>0</v>
      </c>
      <c r="Y988" s="12">
        <f t="shared" si="220"/>
        <v>0</v>
      </c>
      <c r="Z988" s="12">
        <f t="shared" si="221"/>
        <v>0</v>
      </c>
      <c r="AA988" s="12">
        <f t="shared" si="224"/>
        <v>0</v>
      </c>
      <c r="AB988" s="12" t="str">
        <f t="shared" si="213"/>
        <v>00</v>
      </c>
      <c r="AC988" s="85" t="e">
        <f>VLOOKUP(AB988,'AMI Ref (2)'!T:U,2,FALSE)</f>
        <v>#N/A</v>
      </c>
      <c r="AD988" s="86"/>
      <c r="AE988" s="77">
        <f>IF(AND($D988=0,$J988="Oil"),'AMI Ref (2)'!$K$5,IF(AND($D988=0,$J988="Gas"),'AMI Ref (2)'!$L$5,IF(AND($D988=0,$J988="Electric"),'AMI Ref (2)'!$M$5,IF(AND($D988=0,$J988="N/A"),0,0))))</f>
        <v>0</v>
      </c>
      <c r="AF988" s="77">
        <f>IF(AND($D988=1,$J988="Oil"),'AMI Ref (2)'!$K$6,IF(AND($D988=1,$J988="Gas"),'AMI Ref (2)'!$L$6,IF(AND($D988=1,$J988="Electric"),'AMI Ref (2)'!$M$6,IF(AND($D988=1,$J988="N/A"),0,0))))</f>
        <v>0</v>
      </c>
      <c r="AG988" s="77">
        <f>IF(AND($D988=2,$J988="Oil"),'AMI Ref (2)'!$K$7,IF(AND($D988=2,$J988="Gas"),'AMI Ref (2)'!$L$7,IF(AND($D988=2,$J988="Electric"),'AMI Ref (2)'!$M$7,IF(AND($D988=2,$J988="N/A"),0,0))))</f>
        <v>0</v>
      </c>
      <c r="AH988" s="77">
        <f>IF(AND($D988=3,$J988="Oil"),'AMI Ref (2)'!$K$8,IF(AND($D988=3,$J988="Gas"),'AMI Ref (2)'!$L$8,IF(AND($D988=3,$J988="Electric"),'AMI Ref (2)'!$M$8,IF(AND($D988=3,$J988="N/A"),0,0))))</f>
        <v>0</v>
      </c>
      <c r="AI988" s="77">
        <f>IF(AND($D988=4,$J988="Oil"),'AMI Ref (2)'!$K$9,IF(AND($D988=4,$J988="Gas"),'AMI Ref (2)'!$L$9,IF(AND($D988=4,$J988="Electric"),'AMI Ref (2)'!$M$9,IF(AND($D988=4,$J988="N/A"),0,0))))</f>
        <v>0</v>
      </c>
      <c r="AJ988" s="77">
        <f>IF(AND($D988=5,$J988="Oil"),'AMI Ref (2)'!$K$10,IF(AND($D988=5,$J988="Gas"),'AMI Ref (2)'!$L$10,IF(AND($D988=5,$J988="Electric"),'AMI Ref (2)'!$M$10,IF(AND($D988=5,$J988="N/A"),0,0))))</f>
        <v>0</v>
      </c>
      <c r="AK988" s="42"/>
      <c r="AL988" s="77">
        <f>IF(AND($D988=0,$K988="Oil"),'AMI Ref (2)'!$N$5,IF(AND($D988=0,$K988="Gas"),'AMI Ref (2)'!$O$5,IF(AND($D988=0,$K988="Electric"),'AMI Ref (2)'!$P$5,IF(AND($D988=0,$K988="N/A"),0,0))))</f>
        <v>0</v>
      </c>
      <c r="AM988" s="77">
        <f>IF(AND($D988=1,$K988="Oil"),'AMI Ref (2)'!$N$6,IF(AND($D988=1,$K988="Gas"),'AMI Ref (2)'!$O$6,IF(AND($D988=1,$K988="Electric"),'AMI Ref (2)'!$P$6,IF(AND($D988=1,$K988="N/A"),0,0))))</f>
        <v>0</v>
      </c>
      <c r="AN988" s="77">
        <f>IF(AND($D988=2,$K988="Oil"),'AMI Ref (2)'!$N$7,IF(AND($D988=2,$K988="Gas"),'AMI Ref (2)'!$O$7,IF(AND($D988=2,$K988="Electric"),'AMI Ref (2)'!$P$7,IF(AND($D988=2,$K988="N/A"),0,0))))</f>
        <v>0</v>
      </c>
      <c r="AO988" s="77">
        <f>IF(AND($D988=3,$K988="Oil"),'AMI Ref (2)'!$N$8,IF(AND($D988=3,$K988="Gas"),'AMI Ref (2)'!$O$8,IF(AND($D988=3,$K988="Electric"),'AMI Ref (2)'!$P$8,IF(AND($D988=3,$K988="N/A"),0,0))))</f>
        <v>0</v>
      </c>
      <c r="AP988" s="77">
        <f>IF(AND($D988=4,$K988="Oil"),'AMI Ref (2)'!$N$9,IF(AND($D988=4,$K988="Gas"),'AMI Ref (2)'!$O$9,IF(AND($D988=4,$K988="Electric"),'AMI Ref (2)'!$P$9,IF(AND($D988=4,$K988="N/A"),0,0))))</f>
        <v>0</v>
      </c>
      <c r="AQ988" s="77">
        <f>IF(AND($D988=5,$K988="Oil"),'AMI Ref (2)'!$N$10,IF(AND($D988=5,$K988="Gas"),'AMI Ref (2)'!$O$10,IF(AND($D988=5,$K988="Electric"),'AMI Ref (2)'!$P$10,IF(AND($D988=5,$K988="N/A"),0,0))))</f>
        <v>0</v>
      </c>
      <c r="AR988" s="86">
        <f t="shared" si="222"/>
        <v>0</v>
      </c>
      <c r="AS988" s="87" t="e">
        <f t="shared" si="223"/>
        <v>#N/A</v>
      </c>
    </row>
    <row r="989" spans="1:45" x14ac:dyDescent="0.2">
      <c r="A989" s="68">
        <v>987</v>
      </c>
      <c r="B989" s="79">
        <f>Input!E1004</f>
        <v>0</v>
      </c>
      <c r="C989" s="79">
        <f>Input!F1004</f>
        <v>0</v>
      </c>
      <c r="D989" s="79">
        <f>Input!G1004</f>
        <v>0</v>
      </c>
      <c r="E989" s="79">
        <f>Input!H1004</f>
        <v>0</v>
      </c>
      <c r="F989" s="80">
        <f>Input!I1004</f>
        <v>0</v>
      </c>
      <c r="G989" s="80">
        <f>Input!J1004</f>
        <v>0</v>
      </c>
      <c r="H989" s="79">
        <f>Input!K1004</f>
        <v>0</v>
      </c>
      <c r="I989" s="79">
        <f>Input!L1004</f>
        <v>0</v>
      </c>
      <c r="J989" s="79">
        <f>Input!M1004</f>
        <v>0</v>
      </c>
      <c r="K989" s="79">
        <f>Input!N1004</f>
        <v>0</v>
      </c>
      <c r="L989" s="79">
        <f>Input!O1004</f>
        <v>0</v>
      </c>
      <c r="M989" s="81" t="str">
        <f t="shared" si="214"/>
        <v/>
      </c>
      <c r="N989" s="82">
        <f t="shared" si="215"/>
        <v>0</v>
      </c>
      <c r="O989" s="83">
        <f>Input!C1004</f>
        <v>0</v>
      </c>
      <c r="P989" s="83"/>
      <c r="R989" s="11">
        <f t="shared" si="211"/>
        <v>0</v>
      </c>
      <c r="S989" s="15" t="str">
        <f t="shared" si="212"/>
        <v xml:space="preserve"> </v>
      </c>
      <c r="T989" s="15"/>
      <c r="U989" s="12">
        <f t="shared" si="216"/>
        <v>0</v>
      </c>
      <c r="V989" s="12">
        <f t="shared" si="217"/>
        <v>0</v>
      </c>
      <c r="W989" s="12">
        <f t="shared" si="218"/>
        <v>0</v>
      </c>
      <c r="X989" s="12">
        <f t="shared" si="219"/>
        <v>0</v>
      </c>
      <c r="Y989" s="12">
        <f t="shared" si="220"/>
        <v>0</v>
      </c>
      <c r="Z989" s="12">
        <f t="shared" si="221"/>
        <v>0</v>
      </c>
      <c r="AA989" s="12">
        <f t="shared" si="224"/>
        <v>0</v>
      </c>
      <c r="AB989" s="12" t="str">
        <f t="shared" si="213"/>
        <v>00</v>
      </c>
      <c r="AC989" s="85" t="e">
        <f>VLOOKUP(AB989,'AMI Ref (2)'!T:U,2,FALSE)</f>
        <v>#N/A</v>
      </c>
      <c r="AD989" s="86"/>
      <c r="AE989" s="77">
        <f>IF(AND($D989=0,$J989="Oil"),'AMI Ref (2)'!$K$5,IF(AND($D989=0,$J989="Gas"),'AMI Ref (2)'!$L$5,IF(AND($D989=0,$J989="Electric"),'AMI Ref (2)'!$M$5,IF(AND($D989=0,$J989="N/A"),0,0))))</f>
        <v>0</v>
      </c>
      <c r="AF989" s="77">
        <f>IF(AND($D989=1,$J989="Oil"),'AMI Ref (2)'!$K$6,IF(AND($D989=1,$J989="Gas"),'AMI Ref (2)'!$L$6,IF(AND($D989=1,$J989="Electric"),'AMI Ref (2)'!$M$6,IF(AND($D989=1,$J989="N/A"),0,0))))</f>
        <v>0</v>
      </c>
      <c r="AG989" s="77">
        <f>IF(AND($D989=2,$J989="Oil"),'AMI Ref (2)'!$K$7,IF(AND($D989=2,$J989="Gas"),'AMI Ref (2)'!$L$7,IF(AND($D989=2,$J989="Electric"),'AMI Ref (2)'!$M$7,IF(AND($D989=2,$J989="N/A"),0,0))))</f>
        <v>0</v>
      </c>
      <c r="AH989" s="77">
        <f>IF(AND($D989=3,$J989="Oil"),'AMI Ref (2)'!$K$8,IF(AND($D989=3,$J989="Gas"),'AMI Ref (2)'!$L$8,IF(AND($D989=3,$J989="Electric"),'AMI Ref (2)'!$M$8,IF(AND($D989=3,$J989="N/A"),0,0))))</f>
        <v>0</v>
      </c>
      <c r="AI989" s="77">
        <f>IF(AND($D989=4,$J989="Oil"),'AMI Ref (2)'!$K$9,IF(AND($D989=4,$J989="Gas"),'AMI Ref (2)'!$L$9,IF(AND($D989=4,$J989="Electric"),'AMI Ref (2)'!$M$9,IF(AND($D989=4,$J989="N/A"),0,0))))</f>
        <v>0</v>
      </c>
      <c r="AJ989" s="77">
        <f>IF(AND($D989=5,$J989="Oil"),'AMI Ref (2)'!$K$10,IF(AND($D989=5,$J989="Gas"),'AMI Ref (2)'!$L$10,IF(AND($D989=5,$J989="Electric"),'AMI Ref (2)'!$M$10,IF(AND($D989=5,$J989="N/A"),0,0))))</f>
        <v>0</v>
      </c>
      <c r="AK989" s="42"/>
      <c r="AL989" s="77">
        <f>IF(AND($D989=0,$K989="Oil"),'AMI Ref (2)'!$N$5,IF(AND($D989=0,$K989="Gas"),'AMI Ref (2)'!$O$5,IF(AND($D989=0,$K989="Electric"),'AMI Ref (2)'!$P$5,IF(AND($D989=0,$K989="N/A"),0,0))))</f>
        <v>0</v>
      </c>
      <c r="AM989" s="77">
        <f>IF(AND($D989=1,$K989="Oil"),'AMI Ref (2)'!$N$6,IF(AND($D989=1,$K989="Gas"),'AMI Ref (2)'!$O$6,IF(AND($D989=1,$K989="Electric"),'AMI Ref (2)'!$P$6,IF(AND($D989=1,$K989="N/A"),0,0))))</f>
        <v>0</v>
      </c>
      <c r="AN989" s="77">
        <f>IF(AND($D989=2,$K989="Oil"),'AMI Ref (2)'!$N$7,IF(AND($D989=2,$K989="Gas"),'AMI Ref (2)'!$O$7,IF(AND($D989=2,$K989="Electric"),'AMI Ref (2)'!$P$7,IF(AND($D989=2,$K989="N/A"),0,0))))</f>
        <v>0</v>
      </c>
      <c r="AO989" s="77">
        <f>IF(AND($D989=3,$K989="Oil"),'AMI Ref (2)'!$N$8,IF(AND($D989=3,$K989="Gas"),'AMI Ref (2)'!$O$8,IF(AND($D989=3,$K989="Electric"),'AMI Ref (2)'!$P$8,IF(AND($D989=3,$K989="N/A"),0,0))))</f>
        <v>0</v>
      </c>
      <c r="AP989" s="77">
        <f>IF(AND($D989=4,$K989="Oil"),'AMI Ref (2)'!$N$9,IF(AND($D989=4,$K989="Gas"),'AMI Ref (2)'!$O$9,IF(AND($D989=4,$K989="Electric"),'AMI Ref (2)'!$P$9,IF(AND($D989=4,$K989="N/A"),0,0))))</f>
        <v>0</v>
      </c>
      <c r="AQ989" s="77">
        <f>IF(AND($D989=5,$K989="Oil"),'AMI Ref (2)'!$N$10,IF(AND($D989=5,$K989="Gas"),'AMI Ref (2)'!$O$10,IF(AND($D989=5,$K989="Electric"),'AMI Ref (2)'!$P$10,IF(AND($D989=5,$K989="N/A"),0,0))))</f>
        <v>0</v>
      </c>
      <c r="AR989" s="86">
        <f t="shared" si="222"/>
        <v>0</v>
      </c>
      <c r="AS989" s="87" t="e">
        <f t="shared" si="223"/>
        <v>#N/A</v>
      </c>
    </row>
    <row r="990" spans="1:45" x14ac:dyDescent="0.2">
      <c r="A990" s="68">
        <v>988</v>
      </c>
      <c r="B990" s="79">
        <f>Input!E1005</f>
        <v>0</v>
      </c>
      <c r="C990" s="79">
        <f>Input!F1005</f>
        <v>0</v>
      </c>
      <c r="D990" s="79">
        <f>Input!G1005</f>
        <v>0</v>
      </c>
      <c r="E990" s="79">
        <f>Input!H1005</f>
        <v>0</v>
      </c>
      <c r="F990" s="80">
        <f>Input!I1005</f>
        <v>0</v>
      </c>
      <c r="G990" s="80">
        <f>Input!J1005</f>
        <v>0</v>
      </c>
      <c r="H990" s="79">
        <f>Input!K1005</f>
        <v>0</v>
      </c>
      <c r="I990" s="79">
        <f>Input!L1005</f>
        <v>0</v>
      </c>
      <c r="J990" s="79">
        <f>Input!M1005</f>
        <v>0</v>
      </c>
      <c r="K990" s="79">
        <f>Input!N1005</f>
        <v>0</v>
      </c>
      <c r="L990" s="79">
        <f>Input!O1005</f>
        <v>0</v>
      </c>
      <c r="M990" s="81" t="str">
        <f t="shared" si="214"/>
        <v/>
      </c>
      <c r="N990" s="82">
        <f t="shared" si="215"/>
        <v>0</v>
      </c>
      <c r="O990" s="83">
        <f>Input!C1005</f>
        <v>0</v>
      </c>
      <c r="P990" s="83"/>
      <c r="R990" s="11">
        <f t="shared" si="211"/>
        <v>0</v>
      </c>
      <c r="S990" s="15" t="str">
        <f t="shared" si="212"/>
        <v xml:space="preserve"> </v>
      </c>
      <c r="T990" s="15"/>
      <c r="U990" s="12">
        <f t="shared" si="216"/>
        <v>0</v>
      </c>
      <c r="V990" s="12">
        <f t="shared" si="217"/>
        <v>0</v>
      </c>
      <c r="W990" s="12">
        <f t="shared" si="218"/>
        <v>0</v>
      </c>
      <c r="X990" s="12">
        <f t="shared" si="219"/>
        <v>0</v>
      </c>
      <c r="Y990" s="12">
        <f t="shared" si="220"/>
        <v>0</v>
      </c>
      <c r="Z990" s="12">
        <f t="shared" si="221"/>
        <v>0</v>
      </c>
      <c r="AA990" s="12">
        <f t="shared" si="224"/>
        <v>0</v>
      </c>
      <c r="AB990" s="12" t="str">
        <f t="shared" si="213"/>
        <v>00</v>
      </c>
      <c r="AC990" s="85" t="e">
        <f>VLOOKUP(AB990,'AMI Ref (2)'!T:U,2,FALSE)</f>
        <v>#N/A</v>
      </c>
      <c r="AD990" s="86"/>
      <c r="AE990" s="77">
        <f>IF(AND($D990=0,$J990="Oil"),'AMI Ref (2)'!$K$5,IF(AND($D990=0,$J990="Gas"),'AMI Ref (2)'!$L$5,IF(AND($D990=0,$J990="Electric"),'AMI Ref (2)'!$M$5,IF(AND($D990=0,$J990="N/A"),0,0))))</f>
        <v>0</v>
      </c>
      <c r="AF990" s="77">
        <f>IF(AND($D990=1,$J990="Oil"),'AMI Ref (2)'!$K$6,IF(AND($D990=1,$J990="Gas"),'AMI Ref (2)'!$L$6,IF(AND($D990=1,$J990="Electric"),'AMI Ref (2)'!$M$6,IF(AND($D990=1,$J990="N/A"),0,0))))</f>
        <v>0</v>
      </c>
      <c r="AG990" s="77">
        <f>IF(AND($D990=2,$J990="Oil"),'AMI Ref (2)'!$K$7,IF(AND($D990=2,$J990="Gas"),'AMI Ref (2)'!$L$7,IF(AND($D990=2,$J990="Electric"),'AMI Ref (2)'!$M$7,IF(AND($D990=2,$J990="N/A"),0,0))))</f>
        <v>0</v>
      </c>
      <c r="AH990" s="77">
        <f>IF(AND($D990=3,$J990="Oil"),'AMI Ref (2)'!$K$8,IF(AND($D990=3,$J990="Gas"),'AMI Ref (2)'!$L$8,IF(AND($D990=3,$J990="Electric"),'AMI Ref (2)'!$M$8,IF(AND($D990=3,$J990="N/A"),0,0))))</f>
        <v>0</v>
      </c>
      <c r="AI990" s="77">
        <f>IF(AND($D990=4,$J990="Oil"),'AMI Ref (2)'!$K$9,IF(AND($D990=4,$J990="Gas"),'AMI Ref (2)'!$L$9,IF(AND($D990=4,$J990="Electric"),'AMI Ref (2)'!$M$9,IF(AND($D990=4,$J990="N/A"),0,0))))</f>
        <v>0</v>
      </c>
      <c r="AJ990" s="77">
        <f>IF(AND($D990=5,$J990="Oil"),'AMI Ref (2)'!$K$10,IF(AND($D990=5,$J990="Gas"),'AMI Ref (2)'!$L$10,IF(AND($D990=5,$J990="Electric"),'AMI Ref (2)'!$M$10,IF(AND($D990=5,$J990="N/A"),0,0))))</f>
        <v>0</v>
      </c>
      <c r="AK990" s="42"/>
      <c r="AL990" s="77">
        <f>IF(AND($D990=0,$K990="Oil"),'AMI Ref (2)'!$N$5,IF(AND($D990=0,$K990="Gas"),'AMI Ref (2)'!$O$5,IF(AND($D990=0,$K990="Electric"),'AMI Ref (2)'!$P$5,IF(AND($D990=0,$K990="N/A"),0,0))))</f>
        <v>0</v>
      </c>
      <c r="AM990" s="77">
        <f>IF(AND($D990=1,$K990="Oil"),'AMI Ref (2)'!$N$6,IF(AND($D990=1,$K990="Gas"),'AMI Ref (2)'!$O$6,IF(AND($D990=1,$K990="Electric"),'AMI Ref (2)'!$P$6,IF(AND($D990=1,$K990="N/A"),0,0))))</f>
        <v>0</v>
      </c>
      <c r="AN990" s="77">
        <f>IF(AND($D990=2,$K990="Oil"),'AMI Ref (2)'!$N$7,IF(AND($D990=2,$K990="Gas"),'AMI Ref (2)'!$O$7,IF(AND($D990=2,$K990="Electric"),'AMI Ref (2)'!$P$7,IF(AND($D990=2,$K990="N/A"),0,0))))</f>
        <v>0</v>
      </c>
      <c r="AO990" s="77">
        <f>IF(AND($D990=3,$K990="Oil"),'AMI Ref (2)'!$N$8,IF(AND($D990=3,$K990="Gas"),'AMI Ref (2)'!$O$8,IF(AND($D990=3,$K990="Electric"),'AMI Ref (2)'!$P$8,IF(AND($D990=3,$K990="N/A"),0,0))))</f>
        <v>0</v>
      </c>
      <c r="AP990" s="77">
        <f>IF(AND($D990=4,$K990="Oil"),'AMI Ref (2)'!$N$9,IF(AND($D990=4,$K990="Gas"),'AMI Ref (2)'!$O$9,IF(AND($D990=4,$K990="Electric"),'AMI Ref (2)'!$P$9,IF(AND($D990=4,$K990="N/A"),0,0))))</f>
        <v>0</v>
      </c>
      <c r="AQ990" s="77">
        <f>IF(AND($D990=5,$K990="Oil"),'AMI Ref (2)'!$N$10,IF(AND($D990=5,$K990="Gas"),'AMI Ref (2)'!$O$10,IF(AND($D990=5,$K990="Electric"),'AMI Ref (2)'!$P$10,IF(AND($D990=5,$K990="N/A"),0,0))))</f>
        <v>0</v>
      </c>
      <c r="AR990" s="86">
        <f t="shared" si="222"/>
        <v>0</v>
      </c>
      <c r="AS990" s="87" t="e">
        <f t="shared" si="223"/>
        <v>#N/A</v>
      </c>
    </row>
    <row r="991" spans="1:45" x14ac:dyDescent="0.2">
      <c r="A991" s="68">
        <v>989</v>
      </c>
      <c r="B991" s="79">
        <f>Input!E1006</f>
        <v>0</v>
      </c>
      <c r="C991" s="79">
        <f>Input!F1006</f>
        <v>0</v>
      </c>
      <c r="D991" s="79">
        <f>Input!G1006</f>
        <v>0</v>
      </c>
      <c r="E991" s="79">
        <f>Input!H1006</f>
        <v>0</v>
      </c>
      <c r="F991" s="80">
        <f>Input!I1006</f>
        <v>0</v>
      </c>
      <c r="G991" s="80">
        <f>Input!J1006</f>
        <v>0</v>
      </c>
      <c r="H991" s="79">
        <f>Input!K1006</f>
        <v>0</v>
      </c>
      <c r="I991" s="79">
        <f>Input!L1006</f>
        <v>0</v>
      </c>
      <c r="J991" s="79">
        <f>Input!M1006</f>
        <v>0</v>
      </c>
      <c r="K991" s="79">
        <f>Input!N1006</f>
        <v>0</v>
      </c>
      <c r="L991" s="79">
        <f>Input!O1006</f>
        <v>0</v>
      </c>
      <c r="M991" s="81" t="str">
        <f t="shared" si="214"/>
        <v/>
      </c>
      <c r="N991" s="82">
        <f t="shared" si="215"/>
        <v>0</v>
      </c>
      <c r="O991" s="83">
        <f>Input!C1006</f>
        <v>0</v>
      </c>
      <c r="P991" s="83"/>
      <c r="R991" s="11">
        <f t="shared" si="211"/>
        <v>0</v>
      </c>
      <c r="S991" s="15" t="str">
        <f t="shared" si="212"/>
        <v xml:space="preserve"> </v>
      </c>
      <c r="T991" s="15"/>
      <c r="U991" s="12">
        <f t="shared" si="216"/>
        <v>0</v>
      </c>
      <c r="V991" s="12">
        <f t="shared" si="217"/>
        <v>0</v>
      </c>
      <c r="W991" s="12">
        <f t="shared" si="218"/>
        <v>0</v>
      </c>
      <c r="X991" s="12">
        <f t="shared" si="219"/>
        <v>0</v>
      </c>
      <c r="Y991" s="12">
        <f t="shared" si="220"/>
        <v>0</v>
      </c>
      <c r="Z991" s="12">
        <f t="shared" si="221"/>
        <v>0</v>
      </c>
      <c r="AA991" s="12">
        <f t="shared" si="224"/>
        <v>0</v>
      </c>
      <c r="AB991" s="12" t="str">
        <f t="shared" si="213"/>
        <v>00</v>
      </c>
      <c r="AC991" s="85" t="e">
        <f>VLOOKUP(AB991,'AMI Ref (2)'!T:U,2,FALSE)</f>
        <v>#N/A</v>
      </c>
      <c r="AD991" s="86"/>
      <c r="AE991" s="77">
        <f>IF(AND($D991=0,$J991="Oil"),'AMI Ref (2)'!$K$5,IF(AND($D991=0,$J991="Gas"),'AMI Ref (2)'!$L$5,IF(AND($D991=0,$J991="Electric"),'AMI Ref (2)'!$M$5,IF(AND($D991=0,$J991="N/A"),0,0))))</f>
        <v>0</v>
      </c>
      <c r="AF991" s="77">
        <f>IF(AND($D991=1,$J991="Oil"),'AMI Ref (2)'!$K$6,IF(AND($D991=1,$J991="Gas"),'AMI Ref (2)'!$L$6,IF(AND($D991=1,$J991="Electric"),'AMI Ref (2)'!$M$6,IF(AND($D991=1,$J991="N/A"),0,0))))</f>
        <v>0</v>
      </c>
      <c r="AG991" s="77">
        <f>IF(AND($D991=2,$J991="Oil"),'AMI Ref (2)'!$K$7,IF(AND($D991=2,$J991="Gas"),'AMI Ref (2)'!$L$7,IF(AND($D991=2,$J991="Electric"),'AMI Ref (2)'!$M$7,IF(AND($D991=2,$J991="N/A"),0,0))))</f>
        <v>0</v>
      </c>
      <c r="AH991" s="77">
        <f>IF(AND($D991=3,$J991="Oil"),'AMI Ref (2)'!$K$8,IF(AND($D991=3,$J991="Gas"),'AMI Ref (2)'!$L$8,IF(AND($D991=3,$J991="Electric"),'AMI Ref (2)'!$M$8,IF(AND($D991=3,$J991="N/A"),0,0))))</f>
        <v>0</v>
      </c>
      <c r="AI991" s="77">
        <f>IF(AND($D991=4,$J991="Oil"),'AMI Ref (2)'!$K$9,IF(AND($D991=4,$J991="Gas"),'AMI Ref (2)'!$L$9,IF(AND($D991=4,$J991="Electric"),'AMI Ref (2)'!$M$9,IF(AND($D991=4,$J991="N/A"),0,0))))</f>
        <v>0</v>
      </c>
      <c r="AJ991" s="77">
        <f>IF(AND($D991=5,$J991="Oil"),'AMI Ref (2)'!$K$10,IF(AND($D991=5,$J991="Gas"),'AMI Ref (2)'!$L$10,IF(AND($D991=5,$J991="Electric"),'AMI Ref (2)'!$M$10,IF(AND($D991=5,$J991="N/A"),0,0))))</f>
        <v>0</v>
      </c>
      <c r="AK991" s="42"/>
      <c r="AL991" s="77">
        <f>IF(AND($D991=0,$K991="Oil"),'AMI Ref (2)'!$N$5,IF(AND($D991=0,$K991="Gas"),'AMI Ref (2)'!$O$5,IF(AND($D991=0,$K991="Electric"),'AMI Ref (2)'!$P$5,IF(AND($D991=0,$K991="N/A"),0,0))))</f>
        <v>0</v>
      </c>
      <c r="AM991" s="77">
        <f>IF(AND($D991=1,$K991="Oil"),'AMI Ref (2)'!$N$6,IF(AND($D991=1,$K991="Gas"),'AMI Ref (2)'!$O$6,IF(AND($D991=1,$K991="Electric"),'AMI Ref (2)'!$P$6,IF(AND($D991=1,$K991="N/A"),0,0))))</f>
        <v>0</v>
      </c>
      <c r="AN991" s="77">
        <f>IF(AND($D991=2,$K991="Oil"),'AMI Ref (2)'!$N$7,IF(AND($D991=2,$K991="Gas"),'AMI Ref (2)'!$O$7,IF(AND($D991=2,$K991="Electric"),'AMI Ref (2)'!$P$7,IF(AND($D991=2,$K991="N/A"),0,0))))</f>
        <v>0</v>
      </c>
      <c r="AO991" s="77">
        <f>IF(AND($D991=3,$K991="Oil"),'AMI Ref (2)'!$N$8,IF(AND($D991=3,$K991="Gas"),'AMI Ref (2)'!$O$8,IF(AND($D991=3,$K991="Electric"),'AMI Ref (2)'!$P$8,IF(AND($D991=3,$K991="N/A"),0,0))))</f>
        <v>0</v>
      </c>
      <c r="AP991" s="77">
        <f>IF(AND($D991=4,$K991="Oil"),'AMI Ref (2)'!$N$9,IF(AND($D991=4,$K991="Gas"),'AMI Ref (2)'!$O$9,IF(AND($D991=4,$K991="Electric"),'AMI Ref (2)'!$P$9,IF(AND($D991=4,$K991="N/A"),0,0))))</f>
        <v>0</v>
      </c>
      <c r="AQ991" s="77">
        <f>IF(AND($D991=5,$K991="Oil"),'AMI Ref (2)'!$N$10,IF(AND($D991=5,$K991="Gas"),'AMI Ref (2)'!$O$10,IF(AND($D991=5,$K991="Electric"),'AMI Ref (2)'!$P$10,IF(AND($D991=5,$K991="N/A"),0,0))))</f>
        <v>0</v>
      </c>
      <c r="AR991" s="86">
        <f t="shared" si="222"/>
        <v>0</v>
      </c>
      <c r="AS991" s="87" t="e">
        <f t="shared" si="223"/>
        <v>#N/A</v>
      </c>
    </row>
    <row r="992" spans="1:45" x14ac:dyDescent="0.2">
      <c r="A992" s="68">
        <v>990</v>
      </c>
      <c r="B992" s="79">
        <f>Input!E1007</f>
        <v>0</v>
      </c>
      <c r="C992" s="79">
        <f>Input!F1007</f>
        <v>0</v>
      </c>
      <c r="D992" s="79">
        <f>Input!G1007</f>
        <v>0</v>
      </c>
      <c r="E992" s="79">
        <f>Input!H1007</f>
        <v>0</v>
      </c>
      <c r="F992" s="80">
        <f>Input!I1007</f>
        <v>0</v>
      </c>
      <c r="G992" s="80">
        <f>Input!J1007</f>
        <v>0</v>
      </c>
      <c r="H992" s="79">
        <f>Input!K1007</f>
        <v>0</v>
      </c>
      <c r="I992" s="79">
        <f>Input!L1007</f>
        <v>0</v>
      </c>
      <c r="J992" s="79">
        <f>Input!M1007</f>
        <v>0</v>
      </c>
      <c r="K992" s="79">
        <f>Input!N1007</f>
        <v>0</v>
      </c>
      <c r="L992" s="79">
        <f>Input!O1007</f>
        <v>0</v>
      </c>
      <c r="M992" s="81" t="str">
        <f t="shared" si="214"/>
        <v/>
      </c>
      <c r="N992" s="82">
        <f t="shared" si="215"/>
        <v>0</v>
      </c>
      <c r="O992" s="83">
        <f>Input!C1007</f>
        <v>0</v>
      </c>
      <c r="P992" s="83"/>
      <c r="R992" s="11">
        <f t="shared" si="211"/>
        <v>0</v>
      </c>
      <c r="S992" s="15" t="str">
        <f t="shared" si="212"/>
        <v xml:space="preserve"> </v>
      </c>
      <c r="T992" s="15"/>
      <c r="U992" s="12">
        <f t="shared" si="216"/>
        <v>0</v>
      </c>
      <c r="V992" s="12">
        <f t="shared" si="217"/>
        <v>0</v>
      </c>
      <c r="W992" s="12">
        <f t="shared" si="218"/>
        <v>0</v>
      </c>
      <c r="X992" s="12">
        <f t="shared" si="219"/>
        <v>0</v>
      </c>
      <c r="Y992" s="12">
        <f t="shared" si="220"/>
        <v>0</v>
      </c>
      <c r="Z992" s="12">
        <f t="shared" si="221"/>
        <v>0</v>
      </c>
      <c r="AA992" s="12">
        <f t="shared" si="224"/>
        <v>0</v>
      </c>
      <c r="AB992" s="12" t="str">
        <f t="shared" si="213"/>
        <v>00</v>
      </c>
      <c r="AC992" s="85" t="e">
        <f>VLOOKUP(AB992,'AMI Ref (2)'!T:U,2,FALSE)</f>
        <v>#N/A</v>
      </c>
      <c r="AD992" s="86"/>
      <c r="AE992" s="77">
        <f>IF(AND($D992=0,$J992="Oil"),'AMI Ref (2)'!$K$5,IF(AND($D992=0,$J992="Gas"),'AMI Ref (2)'!$L$5,IF(AND($D992=0,$J992="Electric"),'AMI Ref (2)'!$M$5,IF(AND($D992=0,$J992="N/A"),0,0))))</f>
        <v>0</v>
      </c>
      <c r="AF992" s="77">
        <f>IF(AND($D992=1,$J992="Oil"),'AMI Ref (2)'!$K$6,IF(AND($D992=1,$J992="Gas"),'AMI Ref (2)'!$L$6,IF(AND($D992=1,$J992="Electric"),'AMI Ref (2)'!$M$6,IF(AND($D992=1,$J992="N/A"),0,0))))</f>
        <v>0</v>
      </c>
      <c r="AG992" s="77">
        <f>IF(AND($D992=2,$J992="Oil"),'AMI Ref (2)'!$K$7,IF(AND($D992=2,$J992="Gas"),'AMI Ref (2)'!$L$7,IF(AND($D992=2,$J992="Electric"),'AMI Ref (2)'!$M$7,IF(AND($D992=2,$J992="N/A"),0,0))))</f>
        <v>0</v>
      </c>
      <c r="AH992" s="77">
        <f>IF(AND($D992=3,$J992="Oil"),'AMI Ref (2)'!$K$8,IF(AND($D992=3,$J992="Gas"),'AMI Ref (2)'!$L$8,IF(AND($D992=3,$J992="Electric"),'AMI Ref (2)'!$M$8,IF(AND($D992=3,$J992="N/A"),0,0))))</f>
        <v>0</v>
      </c>
      <c r="AI992" s="77">
        <f>IF(AND($D992=4,$J992="Oil"),'AMI Ref (2)'!$K$9,IF(AND($D992=4,$J992="Gas"),'AMI Ref (2)'!$L$9,IF(AND($D992=4,$J992="Electric"),'AMI Ref (2)'!$M$9,IF(AND($D992=4,$J992="N/A"),0,0))))</f>
        <v>0</v>
      </c>
      <c r="AJ992" s="77">
        <f>IF(AND($D992=5,$J992="Oil"),'AMI Ref (2)'!$K$10,IF(AND($D992=5,$J992="Gas"),'AMI Ref (2)'!$L$10,IF(AND($D992=5,$J992="Electric"),'AMI Ref (2)'!$M$10,IF(AND($D992=5,$J992="N/A"),0,0))))</f>
        <v>0</v>
      </c>
      <c r="AK992" s="42"/>
      <c r="AL992" s="77">
        <f>IF(AND($D992=0,$K992="Oil"),'AMI Ref (2)'!$N$5,IF(AND($D992=0,$K992="Gas"),'AMI Ref (2)'!$O$5,IF(AND($D992=0,$K992="Electric"),'AMI Ref (2)'!$P$5,IF(AND($D992=0,$K992="N/A"),0,0))))</f>
        <v>0</v>
      </c>
      <c r="AM992" s="77">
        <f>IF(AND($D992=1,$K992="Oil"),'AMI Ref (2)'!$N$6,IF(AND($D992=1,$K992="Gas"),'AMI Ref (2)'!$O$6,IF(AND($D992=1,$K992="Electric"),'AMI Ref (2)'!$P$6,IF(AND($D992=1,$K992="N/A"),0,0))))</f>
        <v>0</v>
      </c>
      <c r="AN992" s="77">
        <f>IF(AND($D992=2,$K992="Oil"),'AMI Ref (2)'!$N$7,IF(AND($D992=2,$K992="Gas"),'AMI Ref (2)'!$O$7,IF(AND($D992=2,$K992="Electric"),'AMI Ref (2)'!$P$7,IF(AND($D992=2,$K992="N/A"),0,0))))</f>
        <v>0</v>
      </c>
      <c r="AO992" s="77">
        <f>IF(AND($D992=3,$K992="Oil"),'AMI Ref (2)'!$N$8,IF(AND($D992=3,$K992="Gas"),'AMI Ref (2)'!$O$8,IF(AND($D992=3,$K992="Electric"),'AMI Ref (2)'!$P$8,IF(AND($D992=3,$K992="N/A"),0,0))))</f>
        <v>0</v>
      </c>
      <c r="AP992" s="77">
        <f>IF(AND($D992=4,$K992="Oil"),'AMI Ref (2)'!$N$9,IF(AND($D992=4,$K992="Gas"),'AMI Ref (2)'!$O$9,IF(AND($D992=4,$K992="Electric"),'AMI Ref (2)'!$P$9,IF(AND($D992=4,$K992="N/A"),0,0))))</f>
        <v>0</v>
      </c>
      <c r="AQ992" s="77">
        <f>IF(AND($D992=5,$K992="Oil"),'AMI Ref (2)'!$N$10,IF(AND($D992=5,$K992="Gas"),'AMI Ref (2)'!$O$10,IF(AND($D992=5,$K992="Electric"),'AMI Ref (2)'!$P$10,IF(AND($D992=5,$K992="N/A"),0,0))))</f>
        <v>0</v>
      </c>
      <c r="AR992" s="86">
        <f t="shared" si="222"/>
        <v>0</v>
      </c>
      <c r="AS992" s="87" t="e">
        <f t="shared" si="223"/>
        <v>#N/A</v>
      </c>
    </row>
    <row r="993" spans="1:45" x14ac:dyDescent="0.2">
      <c r="A993" s="68">
        <v>991</v>
      </c>
      <c r="B993" s="79">
        <f>Input!E1008</f>
        <v>0</v>
      </c>
      <c r="C993" s="79">
        <f>Input!F1008</f>
        <v>0</v>
      </c>
      <c r="D993" s="79">
        <f>Input!G1008</f>
        <v>0</v>
      </c>
      <c r="E993" s="79">
        <f>Input!H1008</f>
        <v>0</v>
      </c>
      <c r="F993" s="80">
        <f>Input!I1008</f>
        <v>0</v>
      </c>
      <c r="G993" s="80">
        <f>Input!J1008</f>
        <v>0</v>
      </c>
      <c r="H993" s="79">
        <f>Input!K1008</f>
        <v>0</v>
      </c>
      <c r="I993" s="79">
        <f>Input!L1008</f>
        <v>0</v>
      </c>
      <c r="J993" s="79">
        <f>Input!M1008</f>
        <v>0</v>
      </c>
      <c r="K993" s="79">
        <f>Input!N1008</f>
        <v>0</v>
      </c>
      <c r="L993" s="79">
        <f>Input!O1008</f>
        <v>0</v>
      </c>
      <c r="M993" s="81" t="str">
        <f t="shared" si="214"/>
        <v/>
      </c>
      <c r="N993" s="82">
        <f t="shared" si="215"/>
        <v>0</v>
      </c>
      <c r="O993" s="83">
        <f>Input!C1008</f>
        <v>0</v>
      </c>
      <c r="P993" s="83"/>
      <c r="R993" s="11">
        <f t="shared" si="211"/>
        <v>0</v>
      </c>
      <c r="S993" s="15" t="str">
        <f t="shared" si="212"/>
        <v xml:space="preserve"> </v>
      </c>
      <c r="T993" s="15"/>
      <c r="U993" s="12">
        <f t="shared" si="216"/>
        <v>0</v>
      </c>
      <c r="V993" s="12">
        <f t="shared" si="217"/>
        <v>0</v>
      </c>
      <c r="W993" s="12">
        <f t="shared" si="218"/>
        <v>0</v>
      </c>
      <c r="X993" s="12">
        <f t="shared" si="219"/>
        <v>0</v>
      </c>
      <c r="Y993" s="12">
        <f t="shared" si="220"/>
        <v>0</v>
      </c>
      <c r="Z993" s="12">
        <f t="shared" si="221"/>
        <v>0</v>
      </c>
      <c r="AA993" s="12">
        <f t="shared" si="224"/>
        <v>0</v>
      </c>
      <c r="AB993" s="12" t="str">
        <f t="shared" si="213"/>
        <v>00</v>
      </c>
      <c r="AC993" s="85" t="e">
        <f>VLOOKUP(AB993,'AMI Ref (2)'!T:U,2,FALSE)</f>
        <v>#N/A</v>
      </c>
      <c r="AD993" s="86"/>
      <c r="AE993" s="77">
        <f>IF(AND($D993=0,$J993="Oil"),'AMI Ref (2)'!$K$5,IF(AND($D993=0,$J993="Gas"),'AMI Ref (2)'!$L$5,IF(AND($D993=0,$J993="Electric"),'AMI Ref (2)'!$M$5,IF(AND($D993=0,$J993="N/A"),0,0))))</f>
        <v>0</v>
      </c>
      <c r="AF993" s="77">
        <f>IF(AND($D993=1,$J993="Oil"),'AMI Ref (2)'!$K$6,IF(AND($D993=1,$J993="Gas"),'AMI Ref (2)'!$L$6,IF(AND($D993=1,$J993="Electric"),'AMI Ref (2)'!$M$6,IF(AND($D993=1,$J993="N/A"),0,0))))</f>
        <v>0</v>
      </c>
      <c r="AG993" s="77">
        <f>IF(AND($D993=2,$J993="Oil"),'AMI Ref (2)'!$K$7,IF(AND($D993=2,$J993="Gas"),'AMI Ref (2)'!$L$7,IF(AND($D993=2,$J993="Electric"),'AMI Ref (2)'!$M$7,IF(AND($D993=2,$J993="N/A"),0,0))))</f>
        <v>0</v>
      </c>
      <c r="AH993" s="77">
        <f>IF(AND($D993=3,$J993="Oil"),'AMI Ref (2)'!$K$8,IF(AND($D993=3,$J993="Gas"),'AMI Ref (2)'!$L$8,IF(AND($D993=3,$J993="Electric"),'AMI Ref (2)'!$M$8,IF(AND($D993=3,$J993="N/A"),0,0))))</f>
        <v>0</v>
      </c>
      <c r="AI993" s="77">
        <f>IF(AND($D993=4,$J993="Oil"),'AMI Ref (2)'!$K$9,IF(AND($D993=4,$J993="Gas"),'AMI Ref (2)'!$L$9,IF(AND($D993=4,$J993="Electric"),'AMI Ref (2)'!$M$9,IF(AND($D993=4,$J993="N/A"),0,0))))</f>
        <v>0</v>
      </c>
      <c r="AJ993" s="77">
        <f>IF(AND($D993=5,$J993="Oil"),'AMI Ref (2)'!$K$10,IF(AND($D993=5,$J993="Gas"),'AMI Ref (2)'!$L$10,IF(AND($D993=5,$J993="Electric"),'AMI Ref (2)'!$M$10,IF(AND($D993=5,$J993="N/A"),0,0))))</f>
        <v>0</v>
      </c>
      <c r="AK993" s="42"/>
      <c r="AL993" s="77">
        <f>IF(AND($D993=0,$K993="Oil"),'AMI Ref (2)'!$N$5,IF(AND($D993=0,$K993="Gas"),'AMI Ref (2)'!$O$5,IF(AND($D993=0,$K993="Electric"),'AMI Ref (2)'!$P$5,IF(AND($D993=0,$K993="N/A"),0,0))))</f>
        <v>0</v>
      </c>
      <c r="AM993" s="77">
        <f>IF(AND($D993=1,$K993="Oil"),'AMI Ref (2)'!$N$6,IF(AND($D993=1,$K993="Gas"),'AMI Ref (2)'!$O$6,IF(AND($D993=1,$K993="Electric"),'AMI Ref (2)'!$P$6,IF(AND($D993=1,$K993="N/A"),0,0))))</f>
        <v>0</v>
      </c>
      <c r="AN993" s="77">
        <f>IF(AND($D993=2,$K993="Oil"),'AMI Ref (2)'!$N$7,IF(AND($D993=2,$K993="Gas"),'AMI Ref (2)'!$O$7,IF(AND($D993=2,$K993="Electric"),'AMI Ref (2)'!$P$7,IF(AND($D993=2,$K993="N/A"),0,0))))</f>
        <v>0</v>
      </c>
      <c r="AO993" s="77">
        <f>IF(AND($D993=3,$K993="Oil"),'AMI Ref (2)'!$N$8,IF(AND($D993=3,$K993="Gas"),'AMI Ref (2)'!$O$8,IF(AND($D993=3,$K993="Electric"),'AMI Ref (2)'!$P$8,IF(AND($D993=3,$K993="N/A"),0,0))))</f>
        <v>0</v>
      </c>
      <c r="AP993" s="77">
        <f>IF(AND($D993=4,$K993="Oil"),'AMI Ref (2)'!$N$9,IF(AND($D993=4,$K993="Gas"),'AMI Ref (2)'!$O$9,IF(AND($D993=4,$K993="Electric"),'AMI Ref (2)'!$P$9,IF(AND($D993=4,$K993="N/A"),0,0))))</f>
        <v>0</v>
      </c>
      <c r="AQ993" s="77">
        <f>IF(AND($D993=5,$K993="Oil"),'AMI Ref (2)'!$N$10,IF(AND($D993=5,$K993="Gas"),'AMI Ref (2)'!$O$10,IF(AND($D993=5,$K993="Electric"),'AMI Ref (2)'!$P$10,IF(AND($D993=5,$K993="N/A"),0,0))))</f>
        <v>0</v>
      </c>
      <c r="AR993" s="86">
        <f t="shared" si="222"/>
        <v>0</v>
      </c>
      <c r="AS993" s="87" t="e">
        <f t="shared" si="223"/>
        <v>#N/A</v>
      </c>
    </row>
    <row r="994" spans="1:45" x14ac:dyDescent="0.2">
      <c r="A994" s="68">
        <v>992</v>
      </c>
      <c r="B994" s="79">
        <f>Input!E1009</f>
        <v>0</v>
      </c>
      <c r="C994" s="79">
        <f>Input!F1009</f>
        <v>0</v>
      </c>
      <c r="D994" s="79">
        <f>Input!G1009</f>
        <v>0</v>
      </c>
      <c r="E994" s="79">
        <f>Input!H1009</f>
        <v>0</v>
      </c>
      <c r="F994" s="80">
        <f>Input!I1009</f>
        <v>0</v>
      </c>
      <c r="G994" s="80">
        <f>Input!J1009</f>
        <v>0</v>
      </c>
      <c r="H994" s="79">
        <f>Input!K1009</f>
        <v>0</v>
      </c>
      <c r="I994" s="79">
        <f>Input!L1009</f>
        <v>0</v>
      </c>
      <c r="J994" s="79">
        <f>Input!M1009</f>
        <v>0</v>
      </c>
      <c r="K994" s="79">
        <f>Input!N1009</f>
        <v>0</v>
      </c>
      <c r="L994" s="79">
        <f>Input!O1009</f>
        <v>0</v>
      </c>
      <c r="M994" s="81" t="str">
        <f t="shared" si="214"/>
        <v/>
      </c>
      <c r="N994" s="82">
        <f t="shared" si="215"/>
        <v>0</v>
      </c>
      <c r="O994" s="83">
        <f>Input!C1009</f>
        <v>0</v>
      </c>
      <c r="P994" s="83"/>
      <c r="R994" s="11">
        <f t="shared" si="211"/>
        <v>0</v>
      </c>
      <c r="S994" s="15" t="str">
        <f t="shared" si="212"/>
        <v xml:space="preserve"> </v>
      </c>
      <c r="T994" s="15"/>
      <c r="U994" s="12">
        <f t="shared" si="216"/>
        <v>0</v>
      </c>
      <c r="V994" s="12">
        <f t="shared" si="217"/>
        <v>0</v>
      </c>
      <c r="W994" s="12">
        <f t="shared" si="218"/>
        <v>0</v>
      </c>
      <c r="X994" s="12">
        <f t="shared" si="219"/>
        <v>0</v>
      </c>
      <c r="Y994" s="12">
        <f t="shared" si="220"/>
        <v>0</v>
      </c>
      <c r="Z994" s="12">
        <f t="shared" si="221"/>
        <v>0</v>
      </c>
      <c r="AA994" s="12">
        <f t="shared" si="224"/>
        <v>0</v>
      </c>
      <c r="AB994" s="12" t="str">
        <f t="shared" si="213"/>
        <v>00</v>
      </c>
      <c r="AC994" s="85" t="e">
        <f>VLOOKUP(AB994,'AMI Ref (2)'!T:U,2,FALSE)</f>
        <v>#N/A</v>
      </c>
      <c r="AD994" s="86"/>
      <c r="AE994" s="77">
        <f>IF(AND($D994=0,$J994="Oil"),'AMI Ref (2)'!$K$5,IF(AND($D994=0,$J994="Gas"),'AMI Ref (2)'!$L$5,IF(AND($D994=0,$J994="Electric"),'AMI Ref (2)'!$M$5,IF(AND($D994=0,$J994="N/A"),0,0))))</f>
        <v>0</v>
      </c>
      <c r="AF994" s="77">
        <f>IF(AND($D994=1,$J994="Oil"),'AMI Ref (2)'!$K$6,IF(AND($D994=1,$J994="Gas"),'AMI Ref (2)'!$L$6,IF(AND($D994=1,$J994="Electric"),'AMI Ref (2)'!$M$6,IF(AND($D994=1,$J994="N/A"),0,0))))</f>
        <v>0</v>
      </c>
      <c r="AG994" s="77">
        <f>IF(AND($D994=2,$J994="Oil"),'AMI Ref (2)'!$K$7,IF(AND($D994=2,$J994="Gas"),'AMI Ref (2)'!$L$7,IF(AND($D994=2,$J994="Electric"),'AMI Ref (2)'!$M$7,IF(AND($D994=2,$J994="N/A"),0,0))))</f>
        <v>0</v>
      </c>
      <c r="AH994" s="77">
        <f>IF(AND($D994=3,$J994="Oil"),'AMI Ref (2)'!$K$8,IF(AND($D994=3,$J994="Gas"),'AMI Ref (2)'!$L$8,IF(AND($D994=3,$J994="Electric"),'AMI Ref (2)'!$M$8,IF(AND($D994=3,$J994="N/A"),0,0))))</f>
        <v>0</v>
      </c>
      <c r="AI994" s="77">
        <f>IF(AND($D994=4,$J994="Oil"),'AMI Ref (2)'!$K$9,IF(AND($D994=4,$J994="Gas"),'AMI Ref (2)'!$L$9,IF(AND($D994=4,$J994="Electric"),'AMI Ref (2)'!$M$9,IF(AND($D994=4,$J994="N/A"),0,0))))</f>
        <v>0</v>
      </c>
      <c r="AJ994" s="77">
        <f>IF(AND($D994=5,$J994="Oil"),'AMI Ref (2)'!$K$10,IF(AND($D994=5,$J994="Gas"),'AMI Ref (2)'!$L$10,IF(AND($D994=5,$J994="Electric"),'AMI Ref (2)'!$M$10,IF(AND($D994=5,$J994="N/A"),0,0))))</f>
        <v>0</v>
      </c>
      <c r="AK994" s="42"/>
      <c r="AL994" s="77">
        <f>IF(AND($D994=0,$K994="Oil"),'AMI Ref (2)'!$N$5,IF(AND($D994=0,$K994="Gas"),'AMI Ref (2)'!$O$5,IF(AND($D994=0,$K994="Electric"),'AMI Ref (2)'!$P$5,IF(AND($D994=0,$K994="N/A"),0,0))))</f>
        <v>0</v>
      </c>
      <c r="AM994" s="77">
        <f>IF(AND($D994=1,$K994="Oil"),'AMI Ref (2)'!$N$6,IF(AND($D994=1,$K994="Gas"),'AMI Ref (2)'!$O$6,IF(AND($D994=1,$K994="Electric"),'AMI Ref (2)'!$P$6,IF(AND($D994=1,$K994="N/A"),0,0))))</f>
        <v>0</v>
      </c>
      <c r="AN994" s="77">
        <f>IF(AND($D994=2,$K994="Oil"),'AMI Ref (2)'!$N$7,IF(AND($D994=2,$K994="Gas"),'AMI Ref (2)'!$O$7,IF(AND($D994=2,$K994="Electric"),'AMI Ref (2)'!$P$7,IF(AND($D994=2,$K994="N/A"),0,0))))</f>
        <v>0</v>
      </c>
      <c r="AO994" s="77">
        <f>IF(AND($D994=3,$K994="Oil"),'AMI Ref (2)'!$N$8,IF(AND($D994=3,$K994="Gas"),'AMI Ref (2)'!$O$8,IF(AND($D994=3,$K994="Electric"),'AMI Ref (2)'!$P$8,IF(AND($D994=3,$K994="N/A"),0,0))))</f>
        <v>0</v>
      </c>
      <c r="AP994" s="77">
        <f>IF(AND($D994=4,$K994="Oil"),'AMI Ref (2)'!$N$9,IF(AND($D994=4,$K994="Gas"),'AMI Ref (2)'!$O$9,IF(AND($D994=4,$K994="Electric"),'AMI Ref (2)'!$P$9,IF(AND($D994=4,$K994="N/A"),0,0))))</f>
        <v>0</v>
      </c>
      <c r="AQ994" s="77">
        <f>IF(AND($D994=5,$K994="Oil"),'AMI Ref (2)'!$N$10,IF(AND($D994=5,$K994="Gas"),'AMI Ref (2)'!$O$10,IF(AND($D994=5,$K994="Electric"),'AMI Ref (2)'!$P$10,IF(AND($D994=5,$K994="N/A"),0,0))))</f>
        <v>0</v>
      </c>
      <c r="AR994" s="86">
        <f t="shared" si="222"/>
        <v>0</v>
      </c>
      <c r="AS994" s="87" t="e">
        <f t="shared" si="223"/>
        <v>#N/A</v>
      </c>
    </row>
    <row r="995" spans="1:45" x14ac:dyDescent="0.2">
      <c r="A995" s="68">
        <v>993</v>
      </c>
      <c r="B995" s="79">
        <f>Input!E1010</f>
        <v>0</v>
      </c>
      <c r="C995" s="79">
        <f>Input!F1010</f>
        <v>0</v>
      </c>
      <c r="D995" s="79">
        <f>Input!G1010</f>
        <v>0</v>
      </c>
      <c r="E995" s="79">
        <f>Input!H1010</f>
        <v>0</v>
      </c>
      <c r="F995" s="80">
        <f>Input!I1010</f>
        <v>0</v>
      </c>
      <c r="G995" s="80">
        <f>Input!J1010</f>
        <v>0</v>
      </c>
      <c r="H995" s="79">
        <f>Input!K1010</f>
        <v>0</v>
      </c>
      <c r="I995" s="79">
        <f>Input!L1010</f>
        <v>0</v>
      </c>
      <c r="J995" s="79">
        <f>Input!M1010</f>
        <v>0</v>
      </c>
      <c r="K995" s="79">
        <f>Input!N1010</f>
        <v>0</v>
      </c>
      <c r="L995" s="79">
        <f>Input!O1010</f>
        <v>0</v>
      </c>
      <c r="M995" s="81" t="str">
        <f t="shared" si="214"/>
        <v/>
      </c>
      <c r="N995" s="82">
        <f t="shared" si="215"/>
        <v>0</v>
      </c>
      <c r="O995" s="83">
        <f>Input!C1010</f>
        <v>0</v>
      </c>
      <c r="P995" s="83"/>
      <c r="R995" s="11">
        <f t="shared" si="211"/>
        <v>0</v>
      </c>
      <c r="S995" s="15" t="str">
        <f t="shared" si="212"/>
        <v xml:space="preserve"> </v>
      </c>
      <c r="T995" s="15"/>
      <c r="U995" s="12">
        <f t="shared" si="216"/>
        <v>0</v>
      </c>
      <c r="V995" s="12">
        <f t="shared" si="217"/>
        <v>0</v>
      </c>
      <c r="W995" s="12">
        <f t="shared" si="218"/>
        <v>0</v>
      </c>
      <c r="X995" s="12">
        <f t="shared" si="219"/>
        <v>0</v>
      </c>
      <c r="Y995" s="12">
        <f t="shared" si="220"/>
        <v>0</v>
      </c>
      <c r="Z995" s="12">
        <f t="shared" si="221"/>
        <v>0</v>
      </c>
      <c r="AA995" s="12">
        <f t="shared" si="224"/>
        <v>0</v>
      </c>
      <c r="AB995" s="12" t="str">
        <f t="shared" si="213"/>
        <v>00</v>
      </c>
      <c r="AC995" s="85" t="e">
        <f>VLOOKUP(AB995,'AMI Ref (2)'!T:U,2,FALSE)</f>
        <v>#N/A</v>
      </c>
      <c r="AD995" s="86"/>
      <c r="AE995" s="77">
        <f>IF(AND($D995=0,$J995="Oil"),'AMI Ref (2)'!$K$5,IF(AND($D995=0,$J995="Gas"),'AMI Ref (2)'!$L$5,IF(AND($D995=0,$J995="Electric"),'AMI Ref (2)'!$M$5,IF(AND($D995=0,$J995="N/A"),0,0))))</f>
        <v>0</v>
      </c>
      <c r="AF995" s="77">
        <f>IF(AND($D995=1,$J995="Oil"),'AMI Ref (2)'!$K$6,IF(AND($D995=1,$J995="Gas"),'AMI Ref (2)'!$L$6,IF(AND($D995=1,$J995="Electric"),'AMI Ref (2)'!$M$6,IF(AND($D995=1,$J995="N/A"),0,0))))</f>
        <v>0</v>
      </c>
      <c r="AG995" s="77">
        <f>IF(AND($D995=2,$J995="Oil"),'AMI Ref (2)'!$K$7,IF(AND($D995=2,$J995="Gas"),'AMI Ref (2)'!$L$7,IF(AND($D995=2,$J995="Electric"),'AMI Ref (2)'!$M$7,IF(AND($D995=2,$J995="N/A"),0,0))))</f>
        <v>0</v>
      </c>
      <c r="AH995" s="77">
        <f>IF(AND($D995=3,$J995="Oil"),'AMI Ref (2)'!$K$8,IF(AND($D995=3,$J995="Gas"),'AMI Ref (2)'!$L$8,IF(AND($D995=3,$J995="Electric"),'AMI Ref (2)'!$M$8,IF(AND($D995=3,$J995="N/A"),0,0))))</f>
        <v>0</v>
      </c>
      <c r="AI995" s="77">
        <f>IF(AND($D995=4,$J995="Oil"),'AMI Ref (2)'!$K$9,IF(AND($D995=4,$J995="Gas"),'AMI Ref (2)'!$L$9,IF(AND($D995=4,$J995="Electric"),'AMI Ref (2)'!$M$9,IF(AND($D995=4,$J995="N/A"),0,0))))</f>
        <v>0</v>
      </c>
      <c r="AJ995" s="77">
        <f>IF(AND($D995=5,$J995="Oil"),'AMI Ref (2)'!$K$10,IF(AND($D995=5,$J995="Gas"),'AMI Ref (2)'!$L$10,IF(AND($D995=5,$J995="Electric"),'AMI Ref (2)'!$M$10,IF(AND($D995=5,$J995="N/A"),0,0))))</f>
        <v>0</v>
      </c>
      <c r="AK995" s="42"/>
      <c r="AL995" s="77">
        <f>IF(AND($D995=0,$K995="Oil"),'AMI Ref (2)'!$N$5,IF(AND($D995=0,$K995="Gas"),'AMI Ref (2)'!$O$5,IF(AND($D995=0,$K995="Electric"),'AMI Ref (2)'!$P$5,IF(AND($D995=0,$K995="N/A"),0,0))))</f>
        <v>0</v>
      </c>
      <c r="AM995" s="77">
        <f>IF(AND($D995=1,$K995="Oil"),'AMI Ref (2)'!$N$6,IF(AND($D995=1,$K995="Gas"),'AMI Ref (2)'!$O$6,IF(AND($D995=1,$K995="Electric"),'AMI Ref (2)'!$P$6,IF(AND($D995=1,$K995="N/A"),0,0))))</f>
        <v>0</v>
      </c>
      <c r="AN995" s="77">
        <f>IF(AND($D995=2,$K995="Oil"),'AMI Ref (2)'!$N$7,IF(AND($D995=2,$K995="Gas"),'AMI Ref (2)'!$O$7,IF(AND($D995=2,$K995="Electric"),'AMI Ref (2)'!$P$7,IF(AND($D995=2,$K995="N/A"),0,0))))</f>
        <v>0</v>
      </c>
      <c r="AO995" s="77">
        <f>IF(AND($D995=3,$K995="Oil"),'AMI Ref (2)'!$N$8,IF(AND($D995=3,$K995="Gas"),'AMI Ref (2)'!$O$8,IF(AND($D995=3,$K995="Electric"),'AMI Ref (2)'!$P$8,IF(AND($D995=3,$K995="N/A"),0,0))))</f>
        <v>0</v>
      </c>
      <c r="AP995" s="77">
        <f>IF(AND($D995=4,$K995="Oil"),'AMI Ref (2)'!$N$9,IF(AND($D995=4,$K995="Gas"),'AMI Ref (2)'!$O$9,IF(AND($D995=4,$K995="Electric"),'AMI Ref (2)'!$P$9,IF(AND($D995=4,$K995="N/A"),0,0))))</f>
        <v>0</v>
      </c>
      <c r="AQ995" s="77">
        <f>IF(AND($D995=5,$K995="Oil"),'AMI Ref (2)'!$N$10,IF(AND($D995=5,$K995="Gas"),'AMI Ref (2)'!$O$10,IF(AND($D995=5,$K995="Electric"),'AMI Ref (2)'!$P$10,IF(AND($D995=5,$K995="N/A"),0,0))))</f>
        <v>0</v>
      </c>
      <c r="AR995" s="86">
        <f t="shared" si="222"/>
        <v>0</v>
      </c>
      <c r="AS995" s="87" t="e">
        <f t="shared" si="223"/>
        <v>#N/A</v>
      </c>
    </row>
    <row r="996" spans="1:45" x14ac:dyDescent="0.2">
      <c r="A996" s="68">
        <v>994</v>
      </c>
      <c r="B996" s="79">
        <f>Input!E1011</f>
        <v>0</v>
      </c>
      <c r="C996" s="79">
        <f>Input!F1011</f>
        <v>0</v>
      </c>
      <c r="D996" s="79">
        <f>Input!G1011</f>
        <v>0</v>
      </c>
      <c r="E996" s="79">
        <f>Input!H1011</f>
        <v>0</v>
      </c>
      <c r="F996" s="80">
        <f>Input!I1011</f>
        <v>0</v>
      </c>
      <c r="G996" s="80">
        <f>Input!J1011</f>
        <v>0</v>
      </c>
      <c r="H996" s="79">
        <f>Input!K1011</f>
        <v>0</v>
      </c>
      <c r="I996" s="79">
        <f>Input!L1011</f>
        <v>0</v>
      </c>
      <c r="J996" s="79">
        <f>Input!M1011</f>
        <v>0</v>
      </c>
      <c r="K996" s="79">
        <f>Input!N1011</f>
        <v>0</v>
      </c>
      <c r="L996" s="79">
        <f>Input!O1011</f>
        <v>0</v>
      </c>
      <c r="M996" s="81" t="str">
        <f t="shared" si="214"/>
        <v/>
      </c>
      <c r="N996" s="82">
        <f t="shared" si="215"/>
        <v>0</v>
      </c>
      <c r="O996" s="83">
        <f>Input!C1011</f>
        <v>0</v>
      </c>
      <c r="P996" s="83"/>
      <c r="R996" s="11">
        <f t="shared" si="211"/>
        <v>0</v>
      </c>
      <c r="S996" s="15" t="str">
        <f t="shared" si="212"/>
        <v xml:space="preserve"> </v>
      </c>
      <c r="T996" s="15"/>
      <c r="U996" s="12">
        <f t="shared" si="216"/>
        <v>0</v>
      </c>
      <c r="V996" s="12">
        <f t="shared" si="217"/>
        <v>0</v>
      </c>
      <c r="W996" s="12">
        <f t="shared" si="218"/>
        <v>0</v>
      </c>
      <c r="X996" s="12">
        <f t="shared" si="219"/>
        <v>0</v>
      </c>
      <c r="Y996" s="12">
        <f t="shared" si="220"/>
        <v>0</v>
      </c>
      <c r="Z996" s="12">
        <f t="shared" si="221"/>
        <v>0</v>
      </c>
      <c r="AA996" s="12">
        <f t="shared" si="224"/>
        <v>0</v>
      </c>
      <c r="AB996" s="12" t="str">
        <f t="shared" si="213"/>
        <v>00</v>
      </c>
      <c r="AC996" s="85" t="e">
        <f>VLOOKUP(AB996,'AMI Ref (2)'!T:U,2,FALSE)</f>
        <v>#N/A</v>
      </c>
      <c r="AD996" s="86"/>
      <c r="AE996" s="77">
        <f>IF(AND($D996=0,$J996="Oil"),'AMI Ref (2)'!$K$5,IF(AND($D996=0,$J996="Gas"),'AMI Ref (2)'!$L$5,IF(AND($D996=0,$J996="Electric"),'AMI Ref (2)'!$M$5,IF(AND($D996=0,$J996="N/A"),0,0))))</f>
        <v>0</v>
      </c>
      <c r="AF996" s="77">
        <f>IF(AND($D996=1,$J996="Oil"),'AMI Ref (2)'!$K$6,IF(AND($D996=1,$J996="Gas"),'AMI Ref (2)'!$L$6,IF(AND($D996=1,$J996="Electric"),'AMI Ref (2)'!$M$6,IF(AND($D996=1,$J996="N/A"),0,0))))</f>
        <v>0</v>
      </c>
      <c r="AG996" s="77">
        <f>IF(AND($D996=2,$J996="Oil"),'AMI Ref (2)'!$K$7,IF(AND($D996=2,$J996="Gas"),'AMI Ref (2)'!$L$7,IF(AND($D996=2,$J996="Electric"),'AMI Ref (2)'!$M$7,IF(AND($D996=2,$J996="N/A"),0,0))))</f>
        <v>0</v>
      </c>
      <c r="AH996" s="77">
        <f>IF(AND($D996=3,$J996="Oil"),'AMI Ref (2)'!$K$8,IF(AND($D996=3,$J996="Gas"),'AMI Ref (2)'!$L$8,IF(AND($D996=3,$J996="Electric"),'AMI Ref (2)'!$M$8,IF(AND($D996=3,$J996="N/A"),0,0))))</f>
        <v>0</v>
      </c>
      <c r="AI996" s="77">
        <f>IF(AND($D996=4,$J996="Oil"),'AMI Ref (2)'!$K$9,IF(AND($D996=4,$J996="Gas"),'AMI Ref (2)'!$L$9,IF(AND($D996=4,$J996="Electric"),'AMI Ref (2)'!$M$9,IF(AND($D996=4,$J996="N/A"),0,0))))</f>
        <v>0</v>
      </c>
      <c r="AJ996" s="77">
        <f>IF(AND($D996=5,$J996="Oil"),'AMI Ref (2)'!$K$10,IF(AND($D996=5,$J996="Gas"),'AMI Ref (2)'!$L$10,IF(AND($D996=5,$J996="Electric"),'AMI Ref (2)'!$M$10,IF(AND($D996=5,$J996="N/A"),0,0))))</f>
        <v>0</v>
      </c>
      <c r="AK996" s="42"/>
      <c r="AL996" s="77">
        <f>IF(AND($D996=0,$K996="Oil"),'AMI Ref (2)'!$N$5,IF(AND($D996=0,$K996="Gas"),'AMI Ref (2)'!$O$5,IF(AND($D996=0,$K996="Electric"),'AMI Ref (2)'!$P$5,IF(AND($D996=0,$K996="N/A"),0,0))))</f>
        <v>0</v>
      </c>
      <c r="AM996" s="77">
        <f>IF(AND($D996=1,$K996="Oil"),'AMI Ref (2)'!$N$6,IF(AND($D996=1,$K996="Gas"),'AMI Ref (2)'!$O$6,IF(AND($D996=1,$K996="Electric"),'AMI Ref (2)'!$P$6,IF(AND($D996=1,$K996="N/A"),0,0))))</f>
        <v>0</v>
      </c>
      <c r="AN996" s="77">
        <f>IF(AND($D996=2,$K996="Oil"),'AMI Ref (2)'!$N$7,IF(AND($D996=2,$K996="Gas"),'AMI Ref (2)'!$O$7,IF(AND($D996=2,$K996="Electric"),'AMI Ref (2)'!$P$7,IF(AND($D996=2,$K996="N/A"),0,0))))</f>
        <v>0</v>
      </c>
      <c r="AO996" s="77">
        <f>IF(AND($D996=3,$K996="Oil"),'AMI Ref (2)'!$N$8,IF(AND($D996=3,$K996="Gas"),'AMI Ref (2)'!$O$8,IF(AND($D996=3,$K996="Electric"),'AMI Ref (2)'!$P$8,IF(AND($D996=3,$K996="N/A"),0,0))))</f>
        <v>0</v>
      </c>
      <c r="AP996" s="77">
        <f>IF(AND($D996=4,$K996="Oil"),'AMI Ref (2)'!$N$9,IF(AND($D996=4,$K996="Gas"),'AMI Ref (2)'!$O$9,IF(AND($D996=4,$K996="Electric"),'AMI Ref (2)'!$P$9,IF(AND($D996=4,$K996="N/A"),0,0))))</f>
        <v>0</v>
      </c>
      <c r="AQ996" s="77">
        <f>IF(AND($D996=5,$K996="Oil"),'AMI Ref (2)'!$N$10,IF(AND($D996=5,$K996="Gas"),'AMI Ref (2)'!$O$10,IF(AND($D996=5,$K996="Electric"),'AMI Ref (2)'!$P$10,IF(AND($D996=5,$K996="N/A"),0,0))))</f>
        <v>0</v>
      </c>
      <c r="AR996" s="86">
        <f t="shared" si="222"/>
        <v>0</v>
      </c>
      <c r="AS996" s="87" t="e">
        <f t="shared" si="223"/>
        <v>#N/A</v>
      </c>
    </row>
    <row r="997" spans="1:45" x14ac:dyDescent="0.2">
      <c r="A997" s="68">
        <v>995</v>
      </c>
      <c r="B997" s="79">
        <f>Input!E1012</f>
        <v>0</v>
      </c>
      <c r="C997" s="79">
        <f>Input!F1012</f>
        <v>0</v>
      </c>
      <c r="D997" s="79">
        <f>Input!G1012</f>
        <v>0</v>
      </c>
      <c r="E997" s="79">
        <f>Input!H1012</f>
        <v>0</v>
      </c>
      <c r="F997" s="80">
        <f>Input!I1012</f>
        <v>0</v>
      </c>
      <c r="G997" s="80">
        <f>Input!J1012</f>
        <v>0</v>
      </c>
      <c r="H997" s="79">
        <f>Input!K1012</f>
        <v>0</v>
      </c>
      <c r="I997" s="79">
        <f>Input!L1012</f>
        <v>0</v>
      </c>
      <c r="J997" s="79">
        <f>Input!M1012</f>
        <v>0</v>
      </c>
      <c r="K997" s="79">
        <f>Input!N1012</f>
        <v>0</v>
      </c>
      <c r="L997" s="79">
        <f>Input!O1012</f>
        <v>0</v>
      </c>
      <c r="M997" s="81" t="str">
        <f t="shared" si="214"/>
        <v/>
      </c>
      <c r="N997" s="82">
        <f t="shared" si="215"/>
        <v>0</v>
      </c>
      <c r="O997" s="83">
        <f>Input!C1012</f>
        <v>0</v>
      </c>
      <c r="P997" s="83"/>
      <c r="R997" s="11">
        <f t="shared" si="211"/>
        <v>0</v>
      </c>
      <c r="S997" s="15" t="str">
        <f t="shared" si="212"/>
        <v xml:space="preserve"> </v>
      </c>
      <c r="T997" s="15"/>
      <c r="U997" s="12">
        <f t="shared" si="216"/>
        <v>0</v>
      </c>
      <c r="V997" s="12">
        <f t="shared" si="217"/>
        <v>0</v>
      </c>
      <c r="W997" s="12">
        <f t="shared" si="218"/>
        <v>0</v>
      </c>
      <c r="X997" s="12">
        <f t="shared" si="219"/>
        <v>0</v>
      </c>
      <c r="Y997" s="12">
        <f t="shared" si="220"/>
        <v>0</v>
      </c>
      <c r="Z997" s="12">
        <f t="shared" si="221"/>
        <v>0</v>
      </c>
      <c r="AA997" s="12">
        <f t="shared" si="224"/>
        <v>0</v>
      </c>
      <c r="AB997" s="12" t="str">
        <f t="shared" si="213"/>
        <v>00</v>
      </c>
      <c r="AC997" s="85" t="e">
        <f>VLOOKUP(AB997,'AMI Ref (2)'!T:U,2,FALSE)</f>
        <v>#N/A</v>
      </c>
      <c r="AD997" s="86"/>
      <c r="AE997" s="77">
        <f>IF(AND($D997=0,$J997="Oil"),'AMI Ref (2)'!$K$5,IF(AND($D997=0,$J997="Gas"),'AMI Ref (2)'!$L$5,IF(AND($D997=0,$J997="Electric"),'AMI Ref (2)'!$M$5,IF(AND($D997=0,$J997="N/A"),0,0))))</f>
        <v>0</v>
      </c>
      <c r="AF997" s="77">
        <f>IF(AND($D997=1,$J997="Oil"),'AMI Ref (2)'!$K$6,IF(AND($D997=1,$J997="Gas"),'AMI Ref (2)'!$L$6,IF(AND($D997=1,$J997="Electric"),'AMI Ref (2)'!$M$6,IF(AND($D997=1,$J997="N/A"),0,0))))</f>
        <v>0</v>
      </c>
      <c r="AG997" s="77">
        <f>IF(AND($D997=2,$J997="Oil"),'AMI Ref (2)'!$K$7,IF(AND($D997=2,$J997="Gas"),'AMI Ref (2)'!$L$7,IF(AND($D997=2,$J997="Electric"),'AMI Ref (2)'!$M$7,IF(AND($D997=2,$J997="N/A"),0,0))))</f>
        <v>0</v>
      </c>
      <c r="AH997" s="77">
        <f>IF(AND($D997=3,$J997="Oil"),'AMI Ref (2)'!$K$8,IF(AND($D997=3,$J997="Gas"),'AMI Ref (2)'!$L$8,IF(AND($D997=3,$J997="Electric"),'AMI Ref (2)'!$M$8,IF(AND($D997=3,$J997="N/A"),0,0))))</f>
        <v>0</v>
      </c>
      <c r="AI997" s="77">
        <f>IF(AND($D997=4,$J997="Oil"),'AMI Ref (2)'!$K$9,IF(AND($D997=4,$J997="Gas"),'AMI Ref (2)'!$L$9,IF(AND($D997=4,$J997="Electric"),'AMI Ref (2)'!$M$9,IF(AND($D997=4,$J997="N/A"),0,0))))</f>
        <v>0</v>
      </c>
      <c r="AJ997" s="77">
        <f>IF(AND($D997=5,$J997="Oil"),'AMI Ref (2)'!$K$10,IF(AND($D997=5,$J997="Gas"),'AMI Ref (2)'!$L$10,IF(AND($D997=5,$J997="Electric"),'AMI Ref (2)'!$M$10,IF(AND($D997=5,$J997="N/A"),0,0))))</f>
        <v>0</v>
      </c>
      <c r="AK997" s="42"/>
      <c r="AL997" s="77">
        <f>IF(AND($D997=0,$K997="Oil"),'AMI Ref (2)'!$N$5,IF(AND($D997=0,$K997="Gas"),'AMI Ref (2)'!$O$5,IF(AND($D997=0,$K997="Electric"),'AMI Ref (2)'!$P$5,IF(AND($D997=0,$K997="N/A"),0,0))))</f>
        <v>0</v>
      </c>
      <c r="AM997" s="77">
        <f>IF(AND($D997=1,$K997="Oil"),'AMI Ref (2)'!$N$6,IF(AND($D997=1,$K997="Gas"),'AMI Ref (2)'!$O$6,IF(AND($D997=1,$K997="Electric"),'AMI Ref (2)'!$P$6,IF(AND($D997=1,$K997="N/A"),0,0))))</f>
        <v>0</v>
      </c>
      <c r="AN997" s="77">
        <f>IF(AND($D997=2,$K997="Oil"),'AMI Ref (2)'!$N$7,IF(AND($D997=2,$K997="Gas"),'AMI Ref (2)'!$O$7,IF(AND($D997=2,$K997="Electric"),'AMI Ref (2)'!$P$7,IF(AND($D997=2,$K997="N/A"),0,0))))</f>
        <v>0</v>
      </c>
      <c r="AO997" s="77">
        <f>IF(AND($D997=3,$K997="Oil"),'AMI Ref (2)'!$N$8,IF(AND($D997=3,$K997="Gas"),'AMI Ref (2)'!$O$8,IF(AND($D997=3,$K997="Electric"),'AMI Ref (2)'!$P$8,IF(AND($D997=3,$K997="N/A"),0,0))))</f>
        <v>0</v>
      </c>
      <c r="AP997" s="77">
        <f>IF(AND($D997=4,$K997="Oil"),'AMI Ref (2)'!$N$9,IF(AND($D997=4,$K997="Gas"),'AMI Ref (2)'!$O$9,IF(AND($D997=4,$K997="Electric"),'AMI Ref (2)'!$P$9,IF(AND($D997=4,$K997="N/A"),0,0))))</f>
        <v>0</v>
      </c>
      <c r="AQ997" s="77">
        <f>IF(AND($D997=5,$K997="Oil"),'AMI Ref (2)'!$N$10,IF(AND($D997=5,$K997="Gas"),'AMI Ref (2)'!$O$10,IF(AND($D997=5,$K997="Electric"),'AMI Ref (2)'!$P$10,IF(AND($D997=5,$K997="N/A"),0,0))))</f>
        <v>0</v>
      </c>
      <c r="AR997" s="86">
        <f t="shared" si="222"/>
        <v>0</v>
      </c>
      <c r="AS997" s="87" t="e">
        <f t="shared" si="223"/>
        <v>#N/A</v>
      </c>
    </row>
    <row r="998" spans="1:45" x14ac:dyDescent="0.2">
      <c r="A998" s="68">
        <v>996</v>
      </c>
      <c r="B998" s="79">
        <f>Input!E1013</f>
        <v>0</v>
      </c>
      <c r="C998" s="79">
        <f>Input!F1013</f>
        <v>0</v>
      </c>
      <c r="D998" s="79">
        <f>Input!G1013</f>
        <v>0</v>
      </c>
      <c r="E998" s="79">
        <f>Input!H1013</f>
        <v>0</v>
      </c>
      <c r="F998" s="80">
        <f>Input!I1013</f>
        <v>0</v>
      </c>
      <c r="G998" s="80">
        <f>Input!J1013</f>
        <v>0</v>
      </c>
      <c r="H998" s="79">
        <f>Input!K1013</f>
        <v>0</v>
      </c>
      <c r="I998" s="79">
        <f>Input!L1013</f>
        <v>0</v>
      </c>
      <c r="J998" s="79">
        <f>Input!M1013</f>
        <v>0</v>
      </c>
      <c r="K998" s="79">
        <f>Input!N1013</f>
        <v>0</v>
      </c>
      <c r="L998" s="79">
        <f>Input!O1013</f>
        <v>0</v>
      </c>
      <c r="M998" s="81" t="str">
        <f t="shared" si="214"/>
        <v/>
      </c>
      <c r="N998" s="82">
        <f t="shared" si="215"/>
        <v>0</v>
      </c>
      <c r="O998" s="83">
        <f>Input!C1013</f>
        <v>0</v>
      </c>
      <c r="P998" s="83"/>
      <c r="R998" s="11">
        <f t="shared" si="211"/>
        <v>0</v>
      </c>
      <c r="S998" s="15" t="str">
        <f t="shared" si="212"/>
        <v xml:space="preserve"> </v>
      </c>
      <c r="T998" s="15"/>
      <c r="U998" s="12">
        <f t="shared" si="216"/>
        <v>0</v>
      </c>
      <c r="V998" s="12">
        <f t="shared" si="217"/>
        <v>0</v>
      </c>
      <c r="W998" s="12">
        <f t="shared" si="218"/>
        <v>0</v>
      </c>
      <c r="X998" s="12">
        <f t="shared" si="219"/>
        <v>0</v>
      </c>
      <c r="Y998" s="12">
        <f t="shared" si="220"/>
        <v>0</v>
      </c>
      <c r="Z998" s="12">
        <f t="shared" si="221"/>
        <v>0</v>
      </c>
      <c r="AA998" s="12">
        <f t="shared" si="224"/>
        <v>0</v>
      </c>
      <c r="AB998" s="12" t="str">
        <f t="shared" si="213"/>
        <v>00</v>
      </c>
      <c r="AC998" s="85" t="e">
        <f>VLOOKUP(AB998,'AMI Ref (2)'!T:U,2,FALSE)</f>
        <v>#N/A</v>
      </c>
      <c r="AD998" s="86"/>
      <c r="AE998" s="77">
        <f>IF(AND($D998=0,$J998="Oil"),'AMI Ref (2)'!$K$5,IF(AND($D998=0,$J998="Gas"),'AMI Ref (2)'!$L$5,IF(AND($D998=0,$J998="Electric"),'AMI Ref (2)'!$M$5,IF(AND($D998=0,$J998="N/A"),0,0))))</f>
        <v>0</v>
      </c>
      <c r="AF998" s="77">
        <f>IF(AND($D998=1,$J998="Oil"),'AMI Ref (2)'!$K$6,IF(AND($D998=1,$J998="Gas"),'AMI Ref (2)'!$L$6,IF(AND($D998=1,$J998="Electric"),'AMI Ref (2)'!$M$6,IF(AND($D998=1,$J998="N/A"),0,0))))</f>
        <v>0</v>
      </c>
      <c r="AG998" s="77">
        <f>IF(AND($D998=2,$J998="Oil"),'AMI Ref (2)'!$K$7,IF(AND($D998=2,$J998="Gas"),'AMI Ref (2)'!$L$7,IF(AND($D998=2,$J998="Electric"),'AMI Ref (2)'!$M$7,IF(AND($D998=2,$J998="N/A"),0,0))))</f>
        <v>0</v>
      </c>
      <c r="AH998" s="77">
        <f>IF(AND($D998=3,$J998="Oil"),'AMI Ref (2)'!$K$8,IF(AND($D998=3,$J998="Gas"),'AMI Ref (2)'!$L$8,IF(AND($D998=3,$J998="Electric"),'AMI Ref (2)'!$M$8,IF(AND($D998=3,$J998="N/A"),0,0))))</f>
        <v>0</v>
      </c>
      <c r="AI998" s="77">
        <f>IF(AND($D998=4,$J998="Oil"),'AMI Ref (2)'!$K$9,IF(AND($D998=4,$J998="Gas"),'AMI Ref (2)'!$L$9,IF(AND($D998=4,$J998="Electric"),'AMI Ref (2)'!$M$9,IF(AND($D998=4,$J998="N/A"),0,0))))</f>
        <v>0</v>
      </c>
      <c r="AJ998" s="77">
        <f>IF(AND($D998=5,$J998="Oil"),'AMI Ref (2)'!$K$10,IF(AND($D998=5,$J998="Gas"),'AMI Ref (2)'!$L$10,IF(AND($D998=5,$J998="Electric"),'AMI Ref (2)'!$M$10,IF(AND($D998=5,$J998="N/A"),0,0))))</f>
        <v>0</v>
      </c>
      <c r="AK998" s="42"/>
      <c r="AL998" s="77">
        <f>IF(AND($D998=0,$K998="Oil"),'AMI Ref (2)'!$N$5,IF(AND($D998=0,$K998="Gas"),'AMI Ref (2)'!$O$5,IF(AND($D998=0,$K998="Electric"),'AMI Ref (2)'!$P$5,IF(AND($D998=0,$K998="N/A"),0,0))))</f>
        <v>0</v>
      </c>
      <c r="AM998" s="77">
        <f>IF(AND($D998=1,$K998="Oil"),'AMI Ref (2)'!$N$6,IF(AND($D998=1,$K998="Gas"),'AMI Ref (2)'!$O$6,IF(AND($D998=1,$K998="Electric"),'AMI Ref (2)'!$P$6,IF(AND($D998=1,$K998="N/A"),0,0))))</f>
        <v>0</v>
      </c>
      <c r="AN998" s="77">
        <f>IF(AND($D998=2,$K998="Oil"),'AMI Ref (2)'!$N$7,IF(AND($D998=2,$K998="Gas"),'AMI Ref (2)'!$O$7,IF(AND($D998=2,$K998="Electric"),'AMI Ref (2)'!$P$7,IF(AND($D998=2,$K998="N/A"),0,0))))</f>
        <v>0</v>
      </c>
      <c r="AO998" s="77">
        <f>IF(AND($D998=3,$K998="Oil"),'AMI Ref (2)'!$N$8,IF(AND($D998=3,$K998="Gas"),'AMI Ref (2)'!$O$8,IF(AND($D998=3,$K998="Electric"),'AMI Ref (2)'!$P$8,IF(AND($D998=3,$K998="N/A"),0,0))))</f>
        <v>0</v>
      </c>
      <c r="AP998" s="77">
        <f>IF(AND($D998=4,$K998="Oil"),'AMI Ref (2)'!$N$9,IF(AND($D998=4,$K998="Gas"),'AMI Ref (2)'!$O$9,IF(AND($D998=4,$K998="Electric"),'AMI Ref (2)'!$P$9,IF(AND($D998=4,$K998="N/A"),0,0))))</f>
        <v>0</v>
      </c>
      <c r="AQ998" s="77">
        <f>IF(AND($D998=5,$K998="Oil"),'AMI Ref (2)'!$N$10,IF(AND($D998=5,$K998="Gas"),'AMI Ref (2)'!$O$10,IF(AND($D998=5,$K998="Electric"),'AMI Ref (2)'!$P$10,IF(AND($D998=5,$K998="N/A"),0,0))))</f>
        <v>0</v>
      </c>
      <c r="AR998" s="86">
        <f t="shared" si="222"/>
        <v>0</v>
      </c>
      <c r="AS998" s="87" t="e">
        <f t="shared" si="223"/>
        <v>#N/A</v>
      </c>
    </row>
    <row r="999" spans="1:45" x14ac:dyDescent="0.2">
      <c r="A999" s="68">
        <v>997</v>
      </c>
      <c r="B999" s="79">
        <f>Input!E1014</f>
        <v>0</v>
      </c>
      <c r="C999" s="79">
        <f>Input!F1014</f>
        <v>0</v>
      </c>
      <c r="D999" s="79">
        <f>Input!G1014</f>
        <v>0</v>
      </c>
      <c r="E999" s="79">
        <f>Input!H1014</f>
        <v>0</v>
      </c>
      <c r="F999" s="80">
        <f>Input!I1014</f>
        <v>0</v>
      </c>
      <c r="G999" s="80">
        <f>Input!J1014</f>
        <v>0</v>
      </c>
      <c r="H999" s="79">
        <f>Input!K1014</f>
        <v>0</v>
      </c>
      <c r="I999" s="79">
        <f>Input!L1014</f>
        <v>0</v>
      </c>
      <c r="J999" s="79">
        <f>Input!M1014</f>
        <v>0</v>
      </c>
      <c r="K999" s="79">
        <f>Input!N1014</f>
        <v>0</v>
      </c>
      <c r="L999" s="79">
        <f>Input!O1014</f>
        <v>0</v>
      </c>
      <c r="M999" s="81" t="str">
        <f t="shared" si="214"/>
        <v/>
      </c>
      <c r="N999" s="82">
        <f t="shared" si="215"/>
        <v>0</v>
      </c>
      <c r="O999" s="83">
        <f>Input!C1014</f>
        <v>0</v>
      </c>
      <c r="P999" s="83"/>
      <c r="R999" s="11">
        <f t="shared" si="211"/>
        <v>0</v>
      </c>
      <c r="S999" s="15" t="str">
        <f t="shared" si="212"/>
        <v xml:space="preserve"> </v>
      </c>
      <c r="T999" s="15"/>
      <c r="U999" s="12">
        <f t="shared" si="216"/>
        <v>0</v>
      </c>
      <c r="V999" s="12">
        <f t="shared" si="217"/>
        <v>0</v>
      </c>
      <c r="W999" s="12">
        <f t="shared" si="218"/>
        <v>0</v>
      </c>
      <c r="X999" s="12">
        <f t="shared" si="219"/>
        <v>0</v>
      </c>
      <c r="Y999" s="12">
        <f t="shared" si="220"/>
        <v>0</v>
      </c>
      <c r="Z999" s="12">
        <f t="shared" si="221"/>
        <v>0</v>
      </c>
      <c r="AA999" s="12">
        <f t="shared" si="224"/>
        <v>0</v>
      </c>
      <c r="AB999" s="12" t="str">
        <f t="shared" si="213"/>
        <v>00</v>
      </c>
      <c r="AC999" s="85" t="e">
        <f>VLOOKUP(AB999,'AMI Ref (2)'!T:U,2,FALSE)</f>
        <v>#N/A</v>
      </c>
      <c r="AD999" s="86"/>
      <c r="AE999" s="77">
        <f>IF(AND($D999=0,$J999="Oil"),'AMI Ref (2)'!$K$5,IF(AND($D999=0,$J999="Gas"),'AMI Ref (2)'!$L$5,IF(AND($D999=0,$J999="Electric"),'AMI Ref (2)'!$M$5,IF(AND($D999=0,$J999="N/A"),0,0))))</f>
        <v>0</v>
      </c>
      <c r="AF999" s="77">
        <f>IF(AND($D999=1,$J999="Oil"),'AMI Ref (2)'!$K$6,IF(AND($D999=1,$J999="Gas"),'AMI Ref (2)'!$L$6,IF(AND($D999=1,$J999="Electric"),'AMI Ref (2)'!$M$6,IF(AND($D999=1,$J999="N/A"),0,0))))</f>
        <v>0</v>
      </c>
      <c r="AG999" s="77">
        <f>IF(AND($D999=2,$J999="Oil"),'AMI Ref (2)'!$K$7,IF(AND($D999=2,$J999="Gas"),'AMI Ref (2)'!$L$7,IF(AND($D999=2,$J999="Electric"),'AMI Ref (2)'!$M$7,IF(AND($D999=2,$J999="N/A"),0,0))))</f>
        <v>0</v>
      </c>
      <c r="AH999" s="77">
        <f>IF(AND($D999=3,$J999="Oil"),'AMI Ref (2)'!$K$8,IF(AND($D999=3,$J999="Gas"),'AMI Ref (2)'!$L$8,IF(AND($D999=3,$J999="Electric"),'AMI Ref (2)'!$M$8,IF(AND($D999=3,$J999="N/A"),0,0))))</f>
        <v>0</v>
      </c>
      <c r="AI999" s="77">
        <f>IF(AND($D999=4,$J999="Oil"),'AMI Ref (2)'!$K$9,IF(AND($D999=4,$J999="Gas"),'AMI Ref (2)'!$L$9,IF(AND($D999=4,$J999="Electric"),'AMI Ref (2)'!$M$9,IF(AND($D999=4,$J999="N/A"),0,0))))</f>
        <v>0</v>
      </c>
      <c r="AJ999" s="77">
        <f>IF(AND($D999=5,$J999="Oil"),'AMI Ref (2)'!$K$10,IF(AND($D999=5,$J999="Gas"),'AMI Ref (2)'!$L$10,IF(AND($D999=5,$J999="Electric"),'AMI Ref (2)'!$M$10,IF(AND($D999=5,$J999="N/A"),0,0))))</f>
        <v>0</v>
      </c>
      <c r="AK999" s="42"/>
      <c r="AL999" s="77">
        <f>IF(AND($D999=0,$K999="Oil"),'AMI Ref (2)'!$N$5,IF(AND($D999=0,$K999="Gas"),'AMI Ref (2)'!$O$5,IF(AND($D999=0,$K999="Electric"),'AMI Ref (2)'!$P$5,IF(AND($D999=0,$K999="N/A"),0,0))))</f>
        <v>0</v>
      </c>
      <c r="AM999" s="77">
        <f>IF(AND($D999=1,$K999="Oil"),'AMI Ref (2)'!$N$6,IF(AND($D999=1,$K999="Gas"),'AMI Ref (2)'!$O$6,IF(AND($D999=1,$K999="Electric"),'AMI Ref (2)'!$P$6,IF(AND($D999=1,$K999="N/A"),0,0))))</f>
        <v>0</v>
      </c>
      <c r="AN999" s="77">
        <f>IF(AND($D999=2,$K999="Oil"),'AMI Ref (2)'!$N$7,IF(AND($D999=2,$K999="Gas"),'AMI Ref (2)'!$O$7,IF(AND($D999=2,$K999="Electric"),'AMI Ref (2)'!$P$7,IF(AND($D999=2,$K999="N/A"),0,0))))</f>
        <v>0</v>
      </c>
      <c r="AO999" s="77">
        <f>IF(AND($D999=3,$K999="Oil"),'AMI Ref (2)'!$N$8,IF(AND($D999=3,$K999="Gas"),'AMI Ref (2)'!$O$8,IF(AND($D999=3,$K999="Electric"),'AMI Ref (2)'!$P$8,IF(AND($D999=3,$K999="N/A"),0,0))))</f>
        <v>0</v>
      </c>
      <c r="AP999" s="77">
        <f>IF(AND($D999=4,$K999="Oil"),'AMI Ref (2)'!$N$9,IF(AND($D999=4,$K999="Gas"),'AMI Ref (2)'!$O$9,IF(AND($D999=4,$K999="Electric"),'AMI Ref (2)'!$P$9,IF(AND($D999=4,$K999="N/A"),0,0))))</f>
        <v>0</v>
      </c>
      <c r="AQ999" s="77">
        <f>IF(AND($D999=5,$K999="Oil"),'AMI Ref (2)'!$N$10,IF(AND($D999=5,$K999="Gas"),'AMI Ref (2)'!$O$10,IF(AND($D999=5,$K999="Electric"),'AMI Ref (2)'!$P$10,IF(AND($D999=5,$K999="N/A"),0,0))))</f>
        <v>0</v>
      </c>
      <c r="AR999" s="86">
        <f t="shared" si="222"/>
        <v>0</v>
      </c>
      <c r="AS999" s="87" t="e">
        <f t="shared" si="223"/>
        <v>#N/A</v>
      </c>
    </row>
    <row r="1000" spans="1:45" x14ac:dyDescent="0.2">
      <c r="A1000" s="68">
        <v>998</v>
      </c>
      <c r="B1000" s="79">
        <f>Input!E1015</f>
        <v>0</v>
      </c>
      <c r="C1000" s="79">
        <f>Input!F1015</f>
        <v>0</v>
      </c>
      <c r="D1000" s="79">
        <f>Input!G1015</f>
        <v>0</v>
      </c>
      <c r="E1000" s="79">
        <f>Input!H1015</f>
        <v>0</v>
      </c>
      <c r="F1000" s="80">
        <f>Input!I1015</f>
        <v>0</v>
      </c>
      <c r="G1000" s="80">
        <f>Input!J1015</f>
        <v>0</v>
      </c>
      <c r="H1000" s="79">
        <f>Input!K1015</f>
        <v>0</v>
      </c>
      <c r="I1000" s="79">
        <f>Input!L1015</f>
        <v>0</v>
      </c>
      <c r="J1000" s="79">
        <f>Input!M1015</f>
        <v>0</v>
      </c>
      <c r="K1000" s="79">
        <f>Input!N1015</f>
        <v>0</v>
      </c>
      <c r="L1000" s="79">
        <f>Input!O1015</f>
        <v>0</v>
      </c>
      <c r="M1000" s="81" t="str">
        <f t="shared" si="214"/>
        <v/>
      </c>
      <c r="N1000" s="82">
        <f t="shared" si="215"/>
        <v>0</v>
      </c>
      <c r="O1000" s="83">
        <f>Input!C1015</f>
        <v>0</v>
      </c>
      <c r="P1000" s="83"/>
      <c r="R1000" s="11">
        <f t="shared" si="211"/>
        <v>0</v>
      </c>
      <c r="S1000" s="15" t="str">
        <f t="shared" si="212"/>
        <v xml:space="preserve"> </v>
      </c>
      <c r="T1000" s="15"/>
      <c r="U1000" s="12">
        <f t="shared" si="216"/>
        <v>0</v>
      </c>
      <c r="V1000" s="12">
        <f t="shared" si="217"/>
        <v>0</v>
      </c>
      <c r="W1000" s="12">
        <f t="shared" si="218"/>
        <v>0</v>
      </c>
      <c r="X1000" s="12">
        <f t="shared" si="219"/>
        <v>0</v>
      </c>
      <c r="Y1000" s="12">
        <f t="shared" si="220"/>
        <v>0</v>
      </c>
      <c r="Z1000" s="12">
        <f t="shared" si="221"/>
        <v>0</v>
      </c>
      <c r="AA1000" s="12">
        <f t="shared" si="224"/>
        <v>0</v>
      </c>
      <c r="AB1000" s="12" t="str">
        <f t="shared" si="213"/>
        <v>00</v>
      </c>
      <c r="AC1000" s="85" t="e">
        <f>VLOOKUP(AB1000,'AMI Ref (2)'!T:U,2,FALSE)</f>
        <v>#N/A</v>
      </c>
      <c r="AD1000" s="86"/>
      <c r="AE1000" s="77">
        <f>IF(AND($D1000=0,$J1000="Oil"),'AMI Ref (2)'!$K$5,IF(AND($D1000=0,$J1000="Gas"),'AMI Ref (2)'!$L$5,IF(AND($D1000=0,$J1000="Electric"),'AMI Ref (2)'!$M$5,IF(AND($D1000=0,$J1000="N/A"),0,0))))</f>
        <v>0</v>
      </c>
      <c r="AF1000" s="77">
        <f>IF(AND($D1000=1,$J1000="Oil"),'AMI Ref (2)'!$K$6,IF(AND($D1000=1,$J1000="Gas"),'AMI Ref (2)'!$L$6,IF(AND($D1000=1,$J1000="Electric"),'AMI Ref (2)'!$M$6,IF(AND($D1000=1,$J1000="N/A"),0,0))))</f>
        <v>0</v>
      </c>
      <c r="AG1000" s="77">
        <f>IF(AND($D1000=2,$J1000="Oil"),'AMI Ref (2)'!$K$7,IF(AND($D1000=2,$J1000="Gas"),'AMI Ref (2)'!$L$7,IF(AND($D1000=2,$J1000="Electric"),'AMI Ref (2)'!$M$7,IF(AND($D1000=2,$J1000="N/A"),0,0))))</f>
        <v>0</v>
      </c>
      <c r="AH1000" s="77">
        <f>IF(AND($D1000=3,$J1000="Oil"),'AMI Ref (2)'!$K$8,IF(AND($D1000=3,$J1000="Gas"),'AMI Ref (2)'!$L$8,IF(AND($D1000=3,$J1000="Electric"),'AMI Ref (2)'!$M$8,IF(AND($D1000=3,$J1000="N/A"),0,0))))</f>
        <v>0</v>
      </c>
      <c r="AI1000" s="77">
        <f>IF(AND($D1000=4,$J1000="Oil"),'AMI Ref (2)'!$K$9,IF(AND($D1000=4,$J1000="Gas"),'AMI Ref (2)'!$L$9,IF(AND($D1000=4,$J1000="Electric"),'AMI Ref (2)'!$M$9,IF(AND($D1000=4,$J1000="N/A"),0,0))))</f>
        <v>0</v>
      </c>
      <c r="AJ1000" s="77">
        <f>IF(AND($D1000=5,$J1000="Oil"),'AMI Ref (2)'!$K$10,IF(AND($D1000=5,$J1000="Gas"),'AMI Ref (2)'!$L$10,IF(AND($D1000=5,$J1000="Electric"),'AMI Ref (2)'!$M$10,IF(AND($D1000=5,$J1000="N/A"),0,0))))</f>
        <v>0</v>
      </c>
      <c r="AK1000" s="42"/>
      <c r="AL1000" s="77">
        <f>IF(AND($D1000=0,$K1000="Oil"),'AMI Ref (2)'!$N$5,IF(AND($D1000=0,$K1000="Gas"),'AMI Ref (2)'!$O$5,IF(AND($D1000=0,$K1000="Electric"),'AMI Ref (2)'!$P$5,IF(AND($D1000=0,$K1000="N/A"),0,0))))</f>
        <v>0</v>
      </c>
      <c r="AM1000" s="77">
        <f>IF(AND($D1000=1,$K1000="Oil"),'AMI Ref (2)'!$N$6,IF(AND($D1000=1,$K1000="Gas"),'AMI Ref (2)'!$O$6,IF(AND($D1000=1,$K1000="Electric"),'AMI Ref (2)'!$P$6,IF(AND($D1000=1,$K1000="N/A"),0,0))))</f>
        <v>0</v>
      </c>
      <c r="AN1000" s="77">
        <f>IF(AND($D1000=2,$K1000="Oil"),'AMI Ref (2)'!$N$7,IF(AND($D1000=2,$K1000="Gas"),'AMI Ref (2)'!$O$7,IF(AND($D1000=2,$K1000="Electric"),'AMI Ref (2)'!$P$7,IF(AND($D1000=2,$K1000="N/A"),0,0))))</f>
        <v>0</v>
      </c>
      <c r="AO1000" s="77">
        <f>IF(AND($D1000=3,$K1000="Oil"),'AMI Ref (2)'!$N$8,IF(AND($D1000=3,$K1000="Gas"),'AMI Ref (2)'!$O$8,IF(AND($D1000=3,$K1000="Electric"),'AMI Ref (2)'!$P$8,IF(AND($D1000=3,$K1000="N/A"),0,0))))</f>
        <v>0</v>
      </c>
      <c r="AP1000" s="77">
        <f>IF(AND($D1000=4,$K1000="Oil"),'AMI Ref (2)'!$N$9,IF(AND($D1000=4,$K1000="Gas"),'AMI Ref (2)'!$O$9,IF(AND($D1000=4,$K1000="Electric"),'AMI Ref (2)'!$P$9,IF(AND($D1000=4,$K1000="N/A"),0,0))))</f>
        <v>0</v>
      </c>
      <c r="AQ1000" s="77">
        <f>IF(AND($D1000=5,$K1000="Oil"),'AMI Ref (2)'!$N$10,IF(AND($D1000=5,$K1000="Gas"),'AMI Ref (2)'!$O$10,IF(AND($D1000=5,$K1000="Electric"),'AMI Ref (2)'!$P$10,IF(AND($D1000=5,$K1000="N/A"),0,0))))</f>
        <v>0</v>
      </c>
      <c r="AR1000" s="86">
        <f t="shared" si="222"/>
        <v>0</v>
      </c>
      <c r="AS1000" s="87" t="e">
        <f t="shared" si="223"/>
        <v>#N/A</v>
      </c>
    </row>
    <row r="1001" spans="1:45" x14ac:dyDescent="0.2">
      <c r="A1001" s="68">
        <v>999</v>
      </c>
      <c r="B1001" s="79">
        <f>Input!E1016</f>
        <v>0</v>
      </c>
      <c r="C1001" s="79">
        <f>Input!F1016</f>
        <v>0</v>
      </c>
      <c r="D1001" s="79">
        <f>Input!G1016</f>
        <v>0</v>
      </c>
      <c r="E1001" s="79">
        <f>Input!H1016</f>
        <v>0</v>
      </c>
      <c r="F1001" s="80">
        <f>Input!I1016</f>
        <v>0</v>
      </c>
      <c r="G1001" s="80">
        <f>Input!J1016</f>
        <v>0</v>
      </c>
      <c r="H1001" s="79">
        <f>Input!K1016</f>
        <v>0</v>
      </c>
      <c r="I1001" s="79">
        <f>Input!L1016</f>
        <v>0</v>
      </c>
      <c r="J1001" s="79">
        <f>Input!M1016</f>
        <v>0</v>
      </c>
      <c r="K1001" s="79">
        <f>Input!N1016</f>
        <v>0</v>
      </c>
      <c r="L1001" s="79">
        <f>Input!O1016</f>
        <v>0</v>
      </c>
      <c r="M1001" s="81" t="str">
        <f t="shared" si="214"/>
        <v/>
      </c>
      <c r="N1001" s="82">
        <f t="shared" si="215"/>
        <v>0</v>
      </c>
      <c r="O1001" s="83">
        <f>Input!C1016</f>
        <v>0</v>
      </c>
      <c r="P1001" s="83"/>
      <c r="R1001" s="11">
        <f t="shared" si="211"/>
        <v>0</v>
      </c>
      <c r="S1001" s="15" t="str">
        <f t="shared" si="212"/>
        <v xml:space="preserve"> </v>
      </c>
      <c r="T1001" s="15"/>
      <c r="U1001" s="12">
        <f t="shared" si="216"/>
        <v>0</v>
      </c>
      <c r="V1001" s="12">
        <f t="shared" si="217"/>
        <v>0</v>
      </c>
      <c r="W1001" s="12">
        <f t="shared" si="218"/>
        <v>0</v>
      </c>
      <c r="X1001" s="12">
        <f t="shared" si="219"/>
        <v>0</v>
      </c>
      <c r="Y1001" s="12">
        <f t="shared" si="220"/>
        <v>0</v>
      </c>
      <c r="Z1001" s="12">
        <f t="shared" si="221"/>
        <v>0</v>
      </c>
      <c r="AA1001" s="12">
        <f t="shared" si="224"/>
        <v>0</v>
      </c>
      <c r="AB1001" s="12" t="str">
        <f t="shared" si="213"/>
        <v>00</v>
      </c>
      <c r="AC1001" s="85" t="e">
        <f>VLOOKUP(AB1001,'AMI Ref (2)'!T:U,2,FALSE)</f>
        <v>#N/A</v>
      </c>
      <c r="AD1001" s="86"/>
      <c r="AE1001" s="77">
        <f>IF(AND($D1001=0,$J1001="Oil"),'AMI Ref (2)'!$K$5,IF(AND($D1001=0,$J1001="Gas"),'AMI Ref (2)'!$L$5,IF(AND($D1001=0,$J1001="Electric"),'AMI Ref (2)'!$M$5,IF(AND($D1001=0,$J1001="N/A"),0,0))))</f>
        <v>0</v>
      </c>
      <c r="AF1001" s="77">
        <f>IF(AND($D1001=1,$J1001="Oil"),'AMI Ref (2)'!$K$6,IF(AND($D1001=1,$J1001="Gas"),'AMI Ref (2)'!$L$6,IF(AND($D1001=1,$J1001="Electric"),'AMI Ref (2)'!$M$6,IF(AND($D1001=1,$J1001="N/A"),0,0))))</f>
        <v>0</v>
      </c>
      <c r="AG1001" s="77">
        <f>IF(AND($D1001=2,$J1001="Oil"),'AMI Ref (2)'!$K$7,IF(AND($D1001=2,$J1001="Gas"),'AMI Ref (2)'!$L$7,IF(AND($D1001=2,$J1001="Electric"),'AMI Ref (2)'!$M$7,IF(AND($D1001=2,$J1001="N/A"),0,0))))</f>
        <v>0</v>
      </c>
      <c r="AH1001" s="77">
        <f>IF(AND($D1001=3,$J1001="Oil"),'AMI Ref (2)'!$K$8,IF(AND($D1001=3,$J1001="Gas"),'AMI Ref (2)'!$L$8,IF(AND($D1001=3,$J1001="Electric"),'AMI Ref (2)'!$M$8,IF(AND($D1001=3,$J1001="N/A"),0,0))))</f>
        <v>0</v>
      </c>
      <c r="AI1001" s="77">
        <f>IF(AND($D1001=4,$J1001="Oil"),'AMI Ref (2)'!$K$9,IF(AND($D1001=4,$J1001="Gas"),'AMI Ref (2)'!$L$9,IF(AND($D1001=4,$J1001="Electric"),'AMI Ref (2)'!$M$9,IF(AND($D1001=4,$J1001="N/A"),0,0))))</f>
        <v>0</v>
      </c>
      <c r="AJ1001" s="77">
        <f>IF(AND($D1001=5,$J1001="Oil"),'AMI Ref (2)'!$K$10,IF(AND($D1001=5,$J1001="Gas"),'AMI Ref (2)'!$L$10,IF(AND($D1001=5,$J1001="Electric"),'AMI Ref (2)'!$M$10,IF(AND($D1001=5,$J1001="N/A"),0,0))))</f>
        <v>0</v>
      </c>
      <c r="AK1001" s="42"/>
      <c r="AL1001" s="77">
        <f>IF(AND($D1001=0,$K1001="Oil"),'AMI Ref (2)'!$N$5,IF(AND($D1001=0,$K1001="Gas"),'AMI Ref (2)'!$O$5,IF(AND($D1001=0,$K1001="Electric"),'AMI Ref (2)'!$P$5,IF(AND($D1001=0,$K1001="N/A"),0,0))))</f>
        <v>0</v>
      </c>
      <c r="AM1001" s="77">
        <f>IF(AND($D1001=1,$K1001="Oil"),'AMI Ref (2)'!$N$6,IF(AND($D1001=1,$K1001="Gas"),'AMI Ref (2)'!$O$6,IF(AND($D1001=1,$K1001="Electric"),'AMI Ref (2)'!$P$6,IF(AND($D1001=1,$K1001="N/A"),0,0))))</f>
        <v>0</v>
      </c>
      <c r="AN1001" s="77">
        <f>IF(AND($D1001=2,$K1001="Oil"),'AMI Ref (2)'!$N$7,IF(AND($D1001=2,$K1001="Gas"),'AMI Ref (2)'!$O$7,IF(AND($D1001=2,$K1001="Electric"),'AMI Ref (2)'!$P$7,IF(AND($D1001=2,$K1001="N/A"),0,0))))</f>
        <v>0</v>
      </c>
      <c r="AO1001" s="77">
        <f>IF(AND($D1001=3,$K1001="Oil"),'AMI Ref (2)'!$N$8,IF(AND($D1001=3,$K1001="Gas"),'AMI Ref (2)'!$O$8,IF(AND($D1001=3,$K1001="Electric"),'AMI Ref (2)'!$P$8,IF(AND($D1001=3,$K1001="N/A"),0,0))))</f>
        <v>0</v>
      </c>
      <c r="AP1001" s="77">
        <f>IF(AND($D1001=4,$K1001="Oil"),'AMI Ref (2)'!$N$9,IF(AND($D1001=4,$K1001="Gas"),'AMI Ref (2)'!$O$9,IF(AND($D1001=4,$K1001="Electric"),'AMI Ref (2)'!$P$9,IF(AND($D1001=4,$K1001="N/A"),0,0))))</f>
        <v>0</v>
      </c>
      <c r="AQ1001" s="77">
        <f>IF(AND($D1001=5,$K1001="Oil"),'AMI Ref (2)'!$N$10,IF(AND($D1001=5,$K1001="Gas"),'AMI Ref (2)'!$O$10,IF(AND($D1001=5,$K1001="Electric"),'AMI Ref (2)'!$P$10,IF(AND($D1001=5,$K1001="N/A"),0,0))))</f>
        <v>0</v>
      </c>
      <c r="AR1001" s="86">
        <f t="shared" si="222"/>
        <v>0</v>
      </c>
      <c r="AS1001" s="87" t="e">
        <f t="shared" si="223"/>
        <v>#N/A</v>
      </c>
    </row>
    <row r="1002" spans="1:45" x14ac:dyDescent="0.2">
      <c r="A1002" s="68">
        <v>1000</v>
      </c>
      <c r="B1002" s="79">
        <f>Input!E1017</f>
        <v>0</v>
      </c>
      <c r="C1002" s="79">
        <f>Input!F1017</f>
        <v>0</v>
      </c>
      <c r="D1002" s="79">
        <f>Input!G1017</f>
        <v>0</v>
      </c>
      <c r="E1002" s="79">
        <f>Input!H1017</f>
        <v>0</v>
      </c>
      <c r="F1002" s="80">
        <f>Input!I1017</f>
        <v>0</v>
      </c>
      <c r="G1002" s="80">
        <f>Input!J1017</f>
        <v>0</v>
      </c>
      <c r="H1002" s="79">
        <f>Input!K1017</f>
        <v>0</v>
      </c>
      <c r="I1002" s="79">
        <f>Input!L1017</f>
        <v>0</v>
      </c>
      <c r="J1002" s="79">
        <f>Input!M1017</f>
        <v>0</v>
      </c>
      <c r="K1002" s="79">
        <f>Input!N1017</f>
        <v>0</v>
      </c>
      <c r="L1002" s="79">
        <f>Input!O1017</f>
        <v>0</v>
      </c>
      <c r="M1002" s="81" t="str">
        <f t="shared" si="214"/>
        <v/>
      </c>
      <c r="N1002" s="82">
        <f t="shared" si="215"/>
        <v>0</v>
      </c>
      <c r="O1002" s="83">
        <f>Input!C1017</f>
        <v>0</v>
      </c>
      <c r="P1002" s="83"/>
      <c r="R1002" s="11">
        <f t="shared" si="211"/>
        <v>0</v>
      </c>
      <c r="S1002" s="15" t="str">
        <f t="shared" si="212"/>
        <v xml:space="preserve"> </v>
      </c>
      <c r="T1002" s="15"/>
      <c r="U1002" s="12">
        <f t="shared" si="216"/>
        <v>0</v>
      </c>
      <c r="V1002" s="12">
        <f t="shared" si="217"/>
        <v>0</v>
      </c>
      <c r="W1002" s="12">
        <f t="shared" si="218"/>
        <v>0</v>
      </c>
      <c r="X1002" s="12">
        <f t="shared" si="219"/>
        <v>0</v>
      </c>
      <c r="Y1002" s="12">
        <f t="shared" si="220"/>
        <v>0</v>
      </c>
      <c r="Z1002" s="12">
        <f t="shared" si="221"/>
        <v>0</v>
      </c>
      <c r="AA1002" s="12">
        <f t="shared" si="224"/>
        <v>0</v>
      </c>
      <c r="AB1002" s="12" t="str">
        <f t="shared" si="213"/>
        <v>00</v>
      </c>
      <c r="AC1002" s="85" t="e">
        <f>VLOOKUP(AB1002,'AMI Ref (2)'!T:U,2,FALSE)</f>
        <v>#N/A</v>
      </c>
      <c r="AD1002" s="86"/>
      <c r="AE1002" s="77">
        <f>IF(AND($D1002=0,$J1002="Oil"),'AMI Ref (2)'!$K$5,IF(AND($D1002=0,$J1002="Gas"),'AMI Ref (2)'!$L$5,IF(AND($D1002=0,$J1002="Electric"),'AMI Ref (2)'!$M$5,IF(AND($D1002=0,$J1002="N/A"),0,0))))</f>
        <v>0</v>
      </c>
      <c r="AF1002" s="77">
        <f>IF(AND($D1002=1,$J1002="Oil"),'AMI Ref (2)'!$K$6,IF(AND($D1002=1,$J1002="Gas"),'AMI Ref (2)'!$L$6,IF(AND($D1002=1,$J1002="Electric"),'AMI Ref (2)'!$M$6,IF(AND($D1002=1,$J1002="N/A"),0,0))))</f>
        <v>0</v>
      </c>
      <c r="AG1002" s="77">
        <f>IF(AND($D1002=2,$J1002="Oil"),'AMI Ref (2)'!$K$7,IF(AND($D1002=2,$J1002="Gas"),'AMI Ref (2)'!$L$7,IF(AND($D1002=2,$J1002="Electric"),'AMI Ref (2)'!$M$7,IF(AND($D1002=2,$J1002="N/A"),0,0))))</f>
        <v>0</v>
      </c>
      <c r="AH1002" s="77">
        <f>IF(AND($D1002=3,$J1002="Oil"),'AMI Ref (2)'!$K$8,IF(AND($D1002=3,$J1002="Gas"),'AMI Ref (2)'!$L$8,IF(AND($D1002=3,$J1002="Electric"),'AMI Ref (2)'!$M$8,IF(AND($D1002=3,$J1002="N/A"),0,0))))</f>
        <v>0</v>
      </c>
      <c r="AI1002" s="77">
        <f>IF(AND($D1002=4,$J1002="Oil"),'AMI Ref (2)'!$K$9,IF(AND($D1002=4,$J1002="Gas"),'AMI Ref (2)'!$L$9,IF(AND($D1002=4,$J1002="Electric"),'AMI Ref (2)'!$M$9,IF(AND($D1002=4,$J1002="N/A"),0,0))))</f>
        <v>0</v>
      </c>
      <c r="AJ1002" s="77">
        <f>IF(AND($D1002=5,$J1002="Oil"),'AMI Ref (2)'!$K$10,IF(AND($D1002=5,$J1002="Gas"),'AMI Ref (2)'!$L$10,IF(AND($D1002=5,$J1002="Electric"),'AMI Ref (2)'!$M$10,IF(AND($D1002=5,$J1002="N/A"),0,0))))</f>
        <v>0</v>
      </c>
      <c r="AK1002" s="42"/>
      <c r="AL1002" s="77">
        <f>IF(AND($D1002=0,$K1002="Oil"),'AMI Ref (2)'!$N$5,IF(AND($D1002=0,$K1002="Gas"),'AMI Ref (2)'!$O$5,IF(AND($D1002=0,$K1002="Electric"),'AMI Ref (2)'!$P$5,IF(AND($D1002=0,$K1002="N/A"),0,0))))</f>
        <v>0</v>
      </c>
      <c r="AM1002" s="77">
        <f>IF(AND($D1002=1,$K1002="Oil"),'AMI Ref (2)'!$N$6,IF(AND($D1002=1,$K1002="Gas"),'AMI Ref (2)'!$O$6,IF(AND($D1002=1,$K1002="Electric"),'AMI Ref (2)'!$P$6,IF(AND($D1002=1,$K1002="N/A"),0,0))))</f>
        <v>0</v>
      </c>
      <c r="AN1002" s="77">
        <f>IF(AND($D1002=2,$K1002="Oil"),'AMI Ref (2)'!$N$7,IF(AND($D1002=2,$K1002="Gas"),'AMI Ref (2)'!$O$7,IF(AND($D1002=2,$K1002="Electric"),'AMI Ref (2)'!$P$7,IF(AND($D1002=2,$K1002="N/A"),0,0))))</f>
        <v>0</v>
      </c>
      <c r="AO1002" s="77">
        <f>IF(AND($D1002=3,$K1002="Oil"),'AMI Ref (2)'!$N$8,IF(AND($D1002=3,$K1002="Gas"),'AMI Ref (2)'!$O$8,IF(AND($D1002=3,$K1002="Electric"),'AMI Ref (2)'!$P$8,IF(AND($D1002=3,$K1002="N/A"),0,0))))</f>
        <v>0</v>
      </c>
      <c r="AP1002" s="77">
        <f>IF(AND($D1002=4,$K1002="Oil"),'AMI Ref (2)'!$N$9,IF(AND($D1002=4,$K1002="Gas"),'AMI Ref (2)'!$O$9,IF(AND($D1002=4,$K1002="Electric"),'AMI Ref (2)'!$P$9,IF(AND($D1002=4,$K1002="N/A"),0,0))))</f>
        <v>0</v>
      </c>
      <c r="AQ1002" s="77">
        <f>IF(AND($D1002=5,$K1002="Oil"),'AMI Ref (2)'!$N$10,IF(AND($D1002=5,$K1002="Gas"),'AMI Ref (2)'!$O$10,IF(AND($D1002=5,$K1002="Electric"),'AMI Ref (2)'!$P$10,IF(AND($D1002=5,$K1002="N/A"),0,0))))</f>
        <v>0</v>
      </c>
      <c r="AR1002" s="86">
        <f t="shared" si="222"/>
        <v>0</v>
      </c>
      <c r="AS1002" s="87" t="e">
        <f t="shared" si="223"/>
        <v>#N/A</v>
      </c>
    </row>
    <row r="1003" spans="1:45" x14ac:dyDescent="0.2">
      <c r="A1003" s="68">
        <v>1001</v>
      </c>
      <c r="B1003" s="79">
        <f>Input!E1018</f>
        <v>0</v>
      </c>
      <c r="C1003" s="79">
        <f>Input!F1018</f>
        <v>0</v>
      </c>
      <c r="D1003" s="79">
        <f>Input!G1018</f>
        <v>0</v>
      </c>
      <c r="E1003" s="79">
        <f>Input!H1018</f>
        <v>0</v>
      </c>
      <c r="F1003" s="80">
        <f>Input!I1018</f>
        <v>0</v>
      </c>
      <c r="G1003" s="80">
        <f>Input!J1018</f>
        <v>0</v>
      </c>
      <c r="H1003" s="79">
        <f>Input!K1018</f>
        <v>0</v>
      </c>
      <c r="I1003" s="79">
        <f>Input!L1018</f>
        <v>0</v>
      </c>
      <c r="J1003" s="79">
        <f>Input!M1018</f>
        <v>0</v>
      </c>
      <c r="K1003" s="79">
        <f>Input!N1018</f>
        <v>0</v>
      </c>
      <c r="L1003" s="79">
        <f>Input!O1018</f>
        <v>0</v>
      </c>
      <c r="M1003" s="81" t="str">
        <f t="shared" si="214"/>
        <v/>
      </c>
      <c r="N1003" s="82">
        <f t="shared" si="215"/>
        <v>0</v>
      </c>
      <c r="O1003" s="83">
        <f>Input!C1018</f>
        <v>0</v>
      </c>
      <c r="P1003" s="83"/>
      <c r="R1003" s="11">
        <f t="shared" si="211"/>
        <v>0</v>
      </c>
      <c r="S1003" s="15" t="str">
        <f t="shared" si="212"/>
        <v xml:space="preserve"> </v>
      </c>
      <c r="T1003" s="15"/>
      <c r="U1003" s="12">
        <f t="shared" si="216"/>
        <v>0</v>
      </c>
      <c r="V1003" s="12">
        <f t="shared" si="217"/>
        <v>0</v>
      </c>
      <c r="W1003" s="12">
        <f t="shared" si="218"/>
        <v>0</v>
      </c>
      <c r="X1003" s="12">
        <f t="shared" si="219"/>
        <v>0</v>
      </c>
      <c r="Y1003" s="12">
        <f t="shared" si="220"/>
        <v>0</v>
      </c>
      <c r="Z1003" s="12">
        <f t="shared" si="221"/>
        <v>0</v>
      </c>
      <c r="AA1003" s="12">
        <f t="shared" si="224"/>
        <v>0</v>
      </c>
      <c r="AB1003" s="12" t="str">
        <f t="shared" si="213"/>
        <v>00</v>
      </c>
      <c r="AC1003" s="85" t="e">
        <f>VLOOKUP(AB1003,'AMI Ref (2)'!T:U,2,FALSE)</f>
        <v>#N/A</v>
      </c>
      <c r="AD1003" s="86"/>
      <c r="AE1003" s="77">
        <f>IF(AND($D1003=0,$J1003="Oil"),'AMI Ref (2)'!$K$5,IF(AND($D1003=0,$J1003="Gas"),'AMI Ref (2)'!$L$5,IF(AND($D1003=0,$J1003="Electric"),'AMI Ref (2)'!$M$5,IF(AND($D1003=0,$J1003="N/A"),0,0))))</f>
        <v>0</v>
      </c>
      <c r="AF1003" s="77">
        <f>IF(AND($D1003=1,$J1003="Oil"),'AMI Ref (2)'!$K$6,IF(AND($D1003=1,$J1003="Gas"),'AMI Ref (2)'!$L$6,IF(AND($D1003=1,$J1003="Electric"),'AMI Ref (2)'!$M$6,IF(AND($D1003=1,$J1003="N/A"),0,0))))</f>
        <v>0</v>
      </c>
      <c r="AG1003" s="77">
        <f>IF(AND($D1003=2,$J1003="Oil"),'AMI Ref (2)'!$K$7,IF(AND($D1003=2,$J1003="Gas"),'AMI Ref (2)'!$L$7,IF(AND($D1003=2,$J1003="Electric"),'AMI Ref (2)'!$M$7,IF(AND($D1003=2,$J1003="N/A"),0,0))))</f>
        <v>0</v>
      </c>
      <c r="AH1003" s="77">
        <f>IF(AND($D1003=3,$J1003="Oil"),'AMI Ref (2)'!$K$8,IF(AND($D1003=3,$J1003="Gas"),'AMI Ref (2)'!$L$8,IF(AND($D1003=3,$J1003="Electric"),'AMI Ref (2)'!$M$8,IF(AND($D1003=3,$J1003="N/A"),0,0))))</f>
        <v>0</v>
      </c>
      <c r="AI1003" s="77">
        <f>IF(AND($D1003=4,$J1003="Oil"),'AMI Ref (2)'!$K$9,IF(AND($D1003=4,$J1003="Gas"),'AMI Ref (2)'!$L$9,IF(AND($D1003=4,$J1003="Electric"),'AMI Ref (2)'!$M$9,IF(AND($D1003=4,$J1003="N/A"),0,0))))</f>
        <v>0</v>
      </c>
      <c r="AJ1003" s="77">
        <f>IF(AND($D1003=5,$J1003="Oil"),'AMI Ref (2)'!$K$10,IF(AND($D1003=5,$J1003="Gas"),'AMI Ref (2)'!$L$10,IF(AND($D1003=5,$J1003="Electric"),'AMI Ref (2)'!$M$10,IF(AND($D1003=5,$J1003="N/A"),0,0))))</f>
        <v>0</v>
      </c>
      <c r="AK1003" s="42"/>
      <c r="AL1003" s="77">
        <f>IF(AND($D1003=0,$K1003="Oil"),'AMI Ref (2)'!$N$5,IF(AND($D1003=0,$K1003="Gas"),'AMI Ref (2)'!$O$5,IF(AND($D1003=0,$K1003="Electric"),'AMI Ref (2)'!$P$5,IF(AND($D1003=0,$K1003="N/A"),0,0))))</f>
        <v>0</v>
      </c>
      <c r="AM1003" s="77">
        <f>IF(AND($D1003=1,$K1003="Oil"),'AMI Ref (2)'!$N$6,IF(AND($D1003=1,$K1003="Gas"),'AMI Ref (2)'!$O$6,IF(AND($D1003=1,$K1003="Electric"),'AMI Ref (2)'!$P$6,IF(AND($D1003=1,$K1003="N/A"),0,0))))</f>
        <v>0</v>
      </c>
      <c r="AN1003" s="77">
        <f>IF(AND($D1003=2,$K1003="Oil"),'AMI Ref (2)'!$N$7,IF(AND($D1003=2,$K1003="Gas"),'AMI Ref (2)'!$O$7,IF(AND($D1003=2,$K1003="Electric"),'AMI Ref (2)'!$P$7,IF(AND($D1003=2,$K1003="N/A"),0,0))))</f>
        <v>0</v>
      </c>
      <c r="AO1003" s="77">
        <f>IF(AND($D1003=3,$K1003="Oil"),'AMI Ref (2)'!$N$8,IF(AND($D1003=3,$K1003="Gas"),'AMI Ref (2)'!$O$8,IF(AND($D1003=3,$K1003="Electric"),'AMI Ref (2)'!$P$8,IF(AND($D1003=3,$K1003="N/A"),0,0))))</f>
        <v>0</v>
      </c>
      <c r="AP1003" s="77">
        <f>IF(AND($D1003=4,$K1003="Oil"),'AMI Ref (2)'!$N$9,IF(AND($D1003=4,$K1003="Gas"),'AMI Ref (2)'!$O$9,IF(AND($D1003=4,$K1003="Electric"),'AMI Ref (2)'!$P$9,IF(AND($D1003=4,$K1003="N/A"),0,0))))</f>
        <v>0</v>
      </c>
      <c r="AQ1003" s="77">
        <f>IF(AND($D1003=5,$K1003="Oil"),'AMI Ref (2)'!$N$10,IF(AND($D1003=5,$K1003="Gas"),'AMI Ref (2)'!$O$10,IF(AND($D1003=5,$K1003="Electric"),'AMI Ref (2)'!$P$10,IF(AND($D1003=5,$K1003="N/A"),0,0))))</f>
        <v>0</v>
      </c>
      <c r="AR1003" s="86">
        <f t="shared" si="222"/>
        <v>0</v>
      </c>
      <c r="AS1003" s="87" t="e">
        <f t="shared" si="223"/>
        <v>#N/A</v>
      </c>
    </row>
    <row r="1004" spans="1:45" x14ac:dyDescent="0.2">
      <c r="A1004" s="68">
        <v>1002</v>
      </c>
      <c r="B1004" s="79">
        <f>Input!E1019</f>
        <v>0</v>
      </c>
      <c r="C1004" s="79">
        <f>Input!F1019</f>
        <v>0</v>
      </c>
      <c r="D1004" s="79">
        <f>Input!G1019</f>
        <v>0</v>
      </c>
      <c r="E1004" s="79">
        <f>Input!H1019</f>
        <v>0</v>
      </c>
      <c r="F1004" s="80">
        <f>Input!I1019</f>
        <v>0</v>
      </c>
      <c r="G1004" s="80">
        <f>Input!J1019</f>
        <v>0</v>
      </c>
      <c r="H1004" s="79">
        <f>Input!K1019</f>
        <v>0</v>
      </c>
      <c r="I1004" s="79">
        <f>Input!L1019</f>
        <v>0</v>
      </c>
      <c r="J1004" s="79">
        <f>Input!M1019</f>
        <v>0</v>
      </c>
      <c r="K1004" s="79">
        <f>Input!N1019</f>
        <v>0</v>
      </c>
      <c r="L1004" s="79">
        <f>Input!O1019</f>
        <v>0</v>
      </c>
      <c r="M1004" s="81" t="str">
        <f t="shared" si="214"/>
        <v/>
      </c>
      <c r="N1004" s="82">
        <f t="shared" si="215"/>
        <v>0</v>
      </c>
      <c r="O1004" s="83">
        <f>Input!C1019</f>
        <v>0</v>
      </c>
      <c r="P1004" s="83"/>
      <c r="R1004" s="11">
        <f t="shared" si="211"/>
        <v>0</v>
      </c>
      <c r="S1004" s="15" t="str">
        <f t="shared" si="212"/>
        <v xml:space="preserve"> </v>
      </c>
      <c r="T1004" s="15"/>
      <c r="U1004" s="12">
        <f t="shared" si="216"/>
        <v>0</v>
      </c>
      <c r="V1004" s="12">
        <f t="shared" si="217"/>
        <v>0</v>
      </c>
      <c r="W1004" s="12">
        <f t="shared" si="218"/>
        <v>0</v>
      </c>
      <c r="X1004" s="12">
        <f t="shared" si="219"/>
        <v>0</v>
      </c>
      <c r="Y1004" s="12">
        <f t="shared" si="220"/>
        <v>0</v>
      </c>
      <c r="Z1004" s="12">
        <f t="shared" si="221"/>
        <v>0</v>
      </c>
      <c r="AA1004" s="12">
        <f t="shared" si="224"/>
        <v>0</v>
      </c>
      <c r="AB1004" s="12" t="str">
        <f t="shared" si="213"/>
        <v>00</v>
      </c>
      <c r="AC1004" s="85" t="e">
        <f>VLOOKUP(AB1004,'AMI Ref (2)'!T:U,2,FALSE)</f>
        <v>#N/A</v>
      </c>
      <c r="AD1004" s="86"/>
      <c r="AE1004" s="77">
        <f>IF(AND($D1004=0,$J1004="Oil"),'AMI Ref (2)'!$K$5,IF(AND($D1004=0,$J1004="Gas"),'AMI Ref (2)'!$L$5,IF(AND($D1004=0,$J1004="Electric"),'AMI Ref (2)'!$M$5,IF(AND($D1004=0,$J1004="N/A"),0,0))))</f>
        <v>0</v>
      </c>
      <c r="AF1004" s="77">
        <f>IF(AND($D1004=1,$J1004="Oil"),'AMI Ref (2)'!$K$6,IF(AND($D1004=1,$J1004="Gas"),'AMI Ref (2)'!$L$6,IF(AND($D1004=1,$J1004="Electric"),'AMI Ref (2)'!$M$6,IF(AND($D1004=1,$J1004="N/A"),0,0))))</f>
        <v>0</v>
      </c>
      <c r="AG1004" s="77">
        <f>IF(AND($D1004=2,$J1004="Oil"),'AMI Ref (2)'!$K$7,IF(AND($D1004=2,$J1004="Gas"),'AMI Ref (2)'!$L$7,IF(AND($D1004=2,$J1004="Electric"),'AMI Ref (2)'!$M$7,IF(AND($D1004=2,$J1004="N/A"),0,0))))</f>
        <v>0</v>
      </c>
      <c r="AH1004" s="77">
        <f>IF(AND($D1004=3,$J1004="Oil"),'AMI Ref (2)'!$K$8,IF(AND($D1004=3,$J1004="Gas"),'AMI Ref (2)'!$L$8,IF(AND($D1004=3,$J1004="Electric"),'AMI Ref (2)'!$M$8,IF(AND($D1004=3,$J1004="N/A"),0,0))))</f>
        <v>0</v>
      </c>
      <c r="AI1004" s="77">
        <f>IF(AND($D1004=4,$J1004="Oil"),'AMI Ref (2)'!$K$9,IF(AND($D1004=4,$J1004="Gas"),'AMI Ref (2)'!$L$9,IF(AND($D1004=4,$J1004="Electric"),'AMI Ref (2)'!$M$9,IF(AND($D1004=4,$J1004="N/A"),0,0))))</f>
        <v>0</v>
      </c>
      <c r="AJ1004" s="77">
        <f>IF(AND($D1004=5,$J1004="Oil"),'AMI Ref (2)'!$K$10,IF(AND($D1004=5,$J1004="Gas"),'AMI Ref (2)'!$L$10,IF(AND($D1004=5,$J1004="Electric"),'AMI Ref (2)'!$M$10,IF(AND($D1004=5,$J1004="N/A"),0,0))))</f>
        <v>0</v>
      </c>
      <c r="AK1004" s="42"/>
      <c r="AL1004" s="77">
        <f>IF(AND($D1004=0,$K1004="Oil"),'AMI Ref (2)'!$N$5,IF(AND($D1004=0,$K1004="Gas"),'AMI Ref (2)'!$O$5,IF(AND($D1004=0,$K1004="Electric"),'AMI Ref (2)'!$P$5,IF(AND($D1004=0,$K1004="N/A"),0,0))))</f>
        <v>0</v>
      </c>
      <c r="AM1004" s="77">
        <f>IF(AND($D1004=1,$K1004="Oil"),'AMI Ref (2)'!$N$6,IF(AND($D1004=1,$K1004="Gas"),'AMI Ref (2)'!$O$6,IF(AND($D1004=1,$K1004="Electric"),'AMI Ref (2)'!$P$6,IF(AND($D1004=1,$K1004="N/A"),0,0))))</f>
        <v>0</v>
      </c>
      <c r="AN1004" s="77">
        <f>IF(AND($D1004=2,$K1004="Oil"),'AMI Ref (2)'!$N$7,IF(AND($D1004=2,$K1004="Gas"),'AMI Ref (2)'!$O$7,IF(AND($D1004=2,$K1004="Electric"),'AMI Ref (2)'!$P$7,IF(AND($D1004=2,$K1004="N/A"),0,0))))</f>
        <v>0</v>
      </c>
      <c r="AO1004" s="77">
        <f>IF(AND($D1004=3,$K1004="Oil"),'AMI Ref (2)'!$N$8,IF(AND($D1004=3,$K1004="Gas"),'AMI Ref (2)'!$O$8,IF(AND($D1004=3,$K1004="Electric"),'AMI Ref (2)'!$P$8,IF(AND($D1004=3,$K1004="N/A"),0,0))))</f>
        <v>0</v>
      </c>
      <c r="AP1004" s="77">
        <f>IF(AND($D1004=4,$K1004="Oil"),'AMI Ref (2)'!$N$9,IF(AND($D1004=4,$K1004="Gas"),'AMI Ref (2)'!$O$9,IF(AND($D1004=4,$K1004="Electric"),'AMI Ref (2)'!$P$9,IF(AND($D1004=4,$K1004="N/A"),0,0))))</f>
        <v>0</v>
      </c>
      <c r="AQ1004" s="77">
        <f>IF(AND($D1004=5,$K1004="Oil"),'AMI Ref (2)'!$N$10,IF(AND($D1004=5,$K1004="Gas"),'AMI Ref (2)'!$O$10,IF(AND($D1004=5,$K1004="Electric"),'AMI Ref (2)'!$P$10,IF(AND($D1004=5,$K1004="N/A"),0,0))))</f>
        <v>0</v>
      </c>
      <c r="AR1004" s="86">
        <f t="shared" si="222"/>
        <v>0</v>
      </c>
      <c r="AS1004" s="87" t="e">
        <f t="shared" si="223"/>
        <v>#N/A</v>
      </c>
    </row>
    <row r="1005" spans="1:45" x14ac:dyDescent="0.2">
      <c r="A1005" s="68">
        <v>1003</v>
      </c>
      <c r="B1005" s="79">
        <f>Input!E1020</f>
        <v>0</v>
      </c>
      <c r="C1005" s="79">
        <f>Input!F1020</f>
        <v>0</v>
      </c>
      <c r="D1005" s="79">
        <f>Input!G1020</f>
        <v>0</v>
      </c>
      <c r="E1005" s="79">
        <f>Input!H1020</f>
        <v>0</v>
      </c>
      <c r="F1005" s="80">
        <f>Input!I1020</f>
        <v>0</v>
      </c>
      <c r="G1005" s="80">
        <f>Input!J1020</f>
        <v>0</v>
      </c>
      <c r="H1005" s="79">
        <f>Input!K1020</f>
        <v>0</v>
      </c>
      <c r="I1005" s="79">
        <f>Input!L1020</f>
        <v>0</v>
      </c>
      <c r="J1005" s="79">
        <f>Input!M1020</f>
        <v>0</v>
      </c>
      <c r="K1005" s="79">
        <f>Input!N1020</f>
        <v>0</v>
      </c>
      <c r="L1005" s="79">
        <f>Input!O1020</f>
        <v>0</v>
      </c>
      <c r="M1005" s="81" t="str">
        <f t="shared" si="214"/>
        <v/>
      </c>
      <c r="N1005" s="82">
        <f t="shared" si="215"/>
        <v>0</v>
      </c>
      <c r="O1005" s="83">
        <f>Input!C1020</f>
        <v>0</v>
      </c>
      <c r="P1005" s="83"/>
      <c r="R1005" s="11">
        <f t="shared" si="211"/>
        <v>0</v>
      </c>
      <c r="S1005" s="15" t="str">
        <f t="shared" si="212"/>
        <v xml:space="preserve"> </v>
      </c>
      <c r="T1005" s="15"/>
      <c r="U1005" s="12">
        <f t="shared" si="216"/>
        <v>0</v>
      </c>
      <c r="V1005" s="12">
        <f t="shared" si="217"/>
        <v>0</v>
      </c>
      <c r="W1005" s="12">
        <f t="shared" si="218"/>
        <v>0</v>
      </c>
      <c r="X1005" s="12">
        <f t="shared" si="219"/>
        <v>0</v>
      </c>
      <c r="Y1005" s="12">
        <f t="shared" si="220"/>
        <v>0</v>
      </c>
      <c r="Z1005" s="12">
        <f t="shared" si="221"/>
        <v>0</v>
      </c>
      <c r="AA1005" s="12">
        <f t="shared" si="224"/>
        <v>0</v>
      </c>
      <c r="AB1005" s="12" t="str">
        <f t="shared" si="213"/>
        <v>00</v>
      </c>
      <c r="AC1005" s="85" t="e">
        <f>VLOOKUP(AB1005,'AMI Ref (2)'!T:U,2,FALSE)</f>
        <v>#N/A</v>
      </c>
      <c r="AD1005" s="86"/>
      <c r="AE1005" s="77">
        <f>IF(AND($D1005=0,$J1005="Oil"),'AMI Ref (2)'!$K$5,IF(AND($D1005=0,$J1005="Gas"),'AMI Ref (2)'!$L$5,IF(AND($D1005=0,$J1005="Electric"),'AMI Ref (2)'!$M$5,IF(AND($D1005=0,$J1005="N/A"),0,0))))</f>
        <v>0</v>
      </c>
      <c r="AF1005" s="77">
        <f>IF(AND($D1005=1,$J1005="Oil"),'AMI Ref (2)'!$K$6,IF(AND($D1005=1,$J1005="Gas"),'AMI Ref (2)'!$L$6,IF(AND($D1005=1,$J1005="Electric"),'AMI Ref (2)'!$M$6,IF(AND($D1005=1,$J1005="N/A"),0,0))))</f>
        <v>0</v>
      </c>
      <c r="AG1005" s="77">
        <f>IF(AND($D1005=2,$J1005="Oil"),'AMI Ref (2)'!$K$7,IF(AND($D1005=2,$J1005="Gas"),'AMI Ref (2)'!$L$7,IF(AND($D1005=2,$J1005="Electric"),'AMI Ref (2)'!$M$7,IF(AND($D1005=2,$J1005="N/A"),0,0))))</f>
        <v>0</v>
      </c>
      <c r="AH1005" s="77">
        <f>IF(AND($D1005=3,$J1005="Oil"),'AMI Ref (2)'!$K$8,IF(AND($D1005=3,$J1005="Gas"),'AMI Ref (2)'!$L$8,IF(AND($D1005=3,$J1005="Electric"),'AMI Ref (2)'!$M$8,IF(AND($D1005=3,$J1005="N/A"),0,0))))</f>
        <v>0</v>
      </c>
      <c r="AI1005" s="77">
        <f>IF(AND($D1005=4,$J1005="Oil"),'AMI Ref (2)'!$K$9,IF(AND($D1005=4,$J1005="Gas"),'AMI Ref (2)'!$L$9,IF(AND($D1005=4,$J1005="Electric"),'AMI Ref (2)'!$M$9,IF(AND($D1005=4,$J1005="N/A"),0,0))))</f>
        <v>0</v>
      </c>
      <c r="AJ1005" s="77">
        <f>IF(AND($D1005=5,$J1005="Oil"),'AMI Ref (2)'!$K$10,IF(AND($D1005=5,$J1005="Gas"),'AMI Ref (2)'!$L$10,IF(AND($D1005=5,$J1005="Electric"),'AMI Ref (2)'!$M$10,IF(AND($D1005=5,$J1005="N/A"),0,0))))</f>
        <v>0</v>
      </c>
      <c r="AK1005" s="42"/>
      <c r="AL1005" s="77">
        <f>IF(AND($D1005=0,$K1005="Oil"),'AMI Ref (2)'!$N$5,IF(AND($D1005=0,$K1005="Gas"),'AMI Ref (2)'!$O$5,IF(AND($D1005=0,$K1005="Electric"),'AMI Ref (2)'!$P$5,IF(AND($D1005=0,$K1005="N/A"),0,0))))</f>
        <v>0</v>
      </c>
      <c r="AM1005" s="77">
        <f>IF(AND($D1005=1,$K1005="Oil"),'AMI Ref (2)'!$N$6,IF(AND($D1005=1,$K1005="Gas"),'AMI Ref (2)'!$O$6,IF(AND($D1005=1,$K1005="Electric"),'AMI Ref (2)'!$P$6,IF(AND($D1005=1,$K1005="N/A"),0,0))))</f>
        <v>0</v>
      </c>
      <c r="AN1005" s="77">
        <f>IF(AND($D1005=2,$K1005="Oil"),'AMI Ref (2)'!$N$7,IF(AND($D1005=2,$K1005="Gas"),'AMI Ref (2)'!$O$7,IF(AND($D1005=2,$K1005="Electric"),'AMI Ref (2)'!$P$7,IF(AND($D1005=2,$K1005="N/A"),0,0))))</f>
        <v>0</v>
      </c>
      <c r="AO1005" s="77">
        <f>IF(AND($D1005=3,$K1005="Oil"),'AMI Ref (2)'!$N$8,IF(AND($D1005=3,$K1005="Gas"),'AMI Ref (2)'!$O$8,IF(AND($D1005=3,$K1005="Electric"),'AMI Ref (2)'!$P$8,IF(AND($D1005=3,$K1005="N/A"),0,0))))</f>
        <v>0</v>
      </c>
      <c r="AP1005" s="77">
        <f>IF(AND($D1005=4,$K1005="Oil"),'AMI Ref (2)'!$N$9,IF(AND($D1005=4,$K1005="Gas"),'AMI Ref (2)'!$O$9,IF(AND($D1005=4,$K1005="Electric"),'AMI Ref (2)'!$P$9,IF(AND($D1005=4,$K1005="N/A"),0,0))))</f>
        <v>0</v>
      </c>
      <c r="AQ1005" s="77">
        <f>IF(AND($D1005=5,$K1005="Oil"),'AMI Ref (2)'!$N$10,IF(AND($D1005=5,$K1005="Gas"),'AMI Ref (2)'!$O$10,IF(AND($D1005=5,$K1005="Electric"),'AMI Ref (2)'!$P$10,IF(AND($D1005=5,$K1005="N/A"),0,0))))</f>
        <v>0</v>
      </c>
      <c r="AR1005" s="86">
        <f t="shared" si="222"/>
        <v>0</v>
      </c>
      <c r="AS1005" s="87" t="e">
        <f t="shared" si="223"/>
        <v>#N/A</v>
      </c>
    </row>
    <row r="1006" spans="1:45" x14ac:dyDescent="0.2">
      <c r="A1006" s="68">
        <v>1004</v>
      </c>
      <c r="B1006" s="79">
        <f>Input!E1021</f>
        <v>0</v>
      </c>
      <c r="C1006" s="79">
        <f>Input!F1021</f>
        <v>0</v>
      </c>
      <c r="D1006" s="79">
        <f>Input!G1021</f>
        <v>0</v>
      </c>
      <c r="E1006" s="79">
        <f>Input!H1021</f>
        <v>0</v>
      </c>
      <c r="F1006" s="80">
        <f>Input!I1021</f>
        <v>0</v>
      </c>
      <c r="G1006" s="80">
        <f>Input!J1021</f>
        <v>0</v>
      </c>
      <c r="H1006" s="79">
        <f>Input!K1021</f>
        <v>0</v>
      </c>
      <c r="I1006" s="79">
        <f>Input!L1021</f>
        <v>0</v>
      </c>
      <c r="J1006" s="79">
        <f>Input!M1021</f>
        <v>0</v>
      </c>
      <c r="K1006" s="79">
        <f>Input!N1021</f>
        <v>0</v>
      </c>
      <c r="L1006" s="79">
        <f>Input!O1021</f>
        <v>0</v>
      </c>
      <c r="M1006" s="81" t="str">
        <f t="shared" si="214"/>
        <v/>
      </c>
      <c r="N1006" s="82">
        <f t="shared" si="215"/>
        <v>0</v>
      </c>
      <c r="O1006" s="83">
        <f>Input!C1021</f>
        <v>0</v>
      </c>
      <c r="P1006" s="83"/>
      <c r="R1006" s="11">
        <f t="shared" si="211"/>
        <v>0</v>
      </c>
      <c r="S1006" s="15" t="str">
        <f t="shared" si="212"/>
        <v xml:space="preserve"> </v>
      </c>
      <c r="T1006" s="15"/>
      <c r="U1006" s="12">
        <f t="shared" si="216"/>
        <v>0</v>
      </c>
      <c r="V1006" s="12">
        <f t="shared" si="217"/>
        <v>0</v>
      </c>
      <c r="W1006" s="12">
        <f t="shared" si="218"/>
        <v>0</v>
      </c>
      <c r="X1006" s="12">
        <f t="shared" si="219"/>
        <v>0</v>
      </c>
      <c r="Y1006" s="12">
        <f t="shared" si="220"/>
        <v>0</v>
      </c>
      <c r="Z1006" s="12">
        <f t="shared" si="221"/>
        <v>0</v>
      </c>
      <c r="AA1006" s="12">
        <f t="shared" si="224"/>
        <v>0</v>
      </c>
      <c r="AB1006" s="12" t="str">
        <f t="shared" si="213"/>
        <v>00</v>
      </c>
      <c r="AC1006" s="85" t="e">
        <f>VLOOKUP(AB1006,'AMI Ref (2)'!T:U,2,FALSE)</f>
        <v>#N/A</v>
      </c>
      <c r="AD1006" s="86"/>
      <c r="AE1006" s="77">
        <f>IF(AND($D1006=0,$J1006="Oil"),'AMI Ref (2)'!$K$5,IF(AND($D1006=0,$J1006="Gas"),'AMI Ref (2)'!$L$5,IF(AND($D1006=0,$J1006="Electric"),'AMI Ref (2)'!$M$5,IF(AND($D1006=0,$J1006="N/A"),0,0))))</f>
        <v>0</v>
      </c>
      <c r="AF1006" s="77">
        <f>IF(AND($D1006=1,$J1006="Oil"),'AMI Ref (2)'!$K$6,IF(AND($D1006=1,$J1006="Gas"),'AMI Ref (2)'!$L$6,IF(AND($D1006=1,$J1006="Electric"),'AMI Ref (2)'!$M$6,IF(AND($D1006=1,$J1006="N/A"),0,0))))</f>
        <v>0</v>
      </c>
      <c r="AG1006" s="77">
        <f>IF(AND($D1006=2,$J1006="Oil"),'AMI Ref (2)'!$K$7,IF(AND($D1006=2,$J1006="Gas"),'AMI Ref (2)'!$L$7,IF(AND($D1006=2,$J1006="Electric"),'AMI Ref (2)'!$M$7,IF(AND($D1006=2,$J1006="N/A"),0,0))))</f>
        <v>0</v>
      </c>
      <c r="AH1006" s="77">
        <f>IF(AND($D1006=3,$J1006="Oil"),'AMI Ref (2)'!$K$8,IF(AND($D1006=3,$J1006="Gas"),'AMI Ref (2)'!$L$8,IF(AND($D1006=3,$J1006="Electric"),'AMI Ref (2)'!$M$8,IF(AND($D1006=3,$J1006="N/A"),0,0))))</f>
        <v>0</v>
      </c>
      <c r="AI1006" s="77">
        <f>IF(AND($D1006=4,$J1006="Oil"),'AMI Ref (2)'!$K$9,IF(AND($D1006=4,$J1006="Gas"),'AMI Ref (2)'!$L$9,IF(AND($D1006=4,$J1006="Electric"),'AMI Ref (2)'!$M$9,IF(AND($D1006=4,$J1006="N/A"),0,0))))</f>
        <v>0</v>
      </c>
      <c r="AJ1006" s="77">
        <f>IF(AND($D1006=5,$J1006="Oil"),'AMI Ref (2)'!$K$10,IF(AND($D1006=5,$J1006="Gas"),'AMI Ref (2)'!$L$10,IF(AND($D1006=5,$J1006="Electric"),'AMI Ref (2)'!$M$10,IF(AND($D1006=5,$J1006="N/A"),0,0))))</f>
        <v>0</v>
      </c>
      <c r="AK1006" s="42"/>
      <c r="AL1006" s="77">
        <f>IF(AND($D1006=0,$K1006="Oil"),'AMI Ref (2)'!$N$5,IF(AND($D1006=0,$K1006="Gas"),'AMI Ref (2)'!$O$5,IF(AND($D1006=0,$K1006="Electric"),'AMI Ref (2)'!$P$5,IF(AND($D1006=0,$K1006="N/A"),0,0))))</f>
        <v>0</v>
      </c>
      <c r="AM1006" s="77">
        <f>IF(AND($D1006=1,$K1006="Oil"),'AMI Ref (2)'!$N$6,IF(AND($D1006=1,$K1006="Gas"),'AMI Ref (2)'!$O$6,IF(AND($D1006=1,$K1006="Electric"),'AMI Ref (2)'!$P$6,IF(AND($D1006=1,$K1006="N/A"),0,0))))</f>
        <v>0</v>
      </c>
      <c r="AN1006" s="77">
        <f>IF(AND($D1006=2,$K1006="Oil"),'AMI Ref (2)'!$N$7,IF(AND($D1006=2,$K1006="Gas"),'AMI Ref (2)'!$O$7,IF(AND($D1006=2,$K1006="Electric"),'AMI Ref (2)'!$P$7,IF(AND($D1006=2,$K1006="N/A"),0,0))))</f>
        <v>0</v>
      </c>
      <c r="AO1006" s="77">
        <f>IF(AND($D1006=3,$K1006="Oil"),'AMI Ref (2)'!$N$8,IF(AND($D1006=3,$K1006="Gas"),'AMI Ref (2)'!$O$8,IF(AND($D1006=3,$K1006="Electric"),'AMI Ref (2)'!$P$8,IF(AND($D1006=3,$K1006="N/A"),0,0))))</f>
        <v>0</v>
      </c>
      <c r="AP1006" s="77">
        <f>IF(AND($D1006=4,$K1006="Oil"),'AMI Ref (2)'!$N$9,IF(AND($D1006=4,$K1006="Gas"),'AMI Ref (2)'!$O$9,IF(AND($D1006=4,$K1006="Electric"),'AMI Ref (2)'!$P$9,IF(AND($D1006=4,$K1006="N/A"),0,0))))</f>
        <v>0</v>
      </c>
      <c r="AQ1006" s="77">
        <f>IF(AND($D1006=5,$K1006="Oil"),'AMI Ref (2)'!$N$10,IF(AND($D1006=5,$K1006="Gas"),'AMI Ref (2)'!$O$10,IF(AND($D1006=5,$K1006="Electric"),'AMI Ref (2)'!$P$10,IF(AND($D1006=5,$K1006="N/A"),0,0))))</f>
        <v>0</v>
      </c>
      <c r="AR1006" s="86">
        <f t="shared" si="222"/>
        <v>0</v>
      </c>
      <c r="AS1006" s="87" t="e">
        <f t="shared" si="223"/>
        <v>#N/A</v>
      </c>
    </row>
    <row r="1007" spans="1:45" x14ac:dyDescent="0.2">
      <c r="A1007" s="68">
        <v>1005</v>
      </c>
      <c r="B1007" s="79">
        <f>Input!E1022</f>
        <v>0</v>
      </c>
      <c r="C1007" s="79">
        <f>Input!F1022</f>
        <v>0</v>
      </c>
      <c r="D1007" s="79">
        <f>Input!G1022</f>
        <v>0</v>
      </c>
      <c r="E1007" s="79">
        <f>Input!H1022</f>
        <v>0</v>
      </c>
      <c r="F1007" s="80">
        <f>Input!I1022</f>
        <v>0</v>
      </c>
      <c r="G1007" s="80">
        <f>Input!J1022</f>
        <v>0</v>
      </c>
      <c r="H1007" s="79">
        <f>Input!K1022</f>
        <v>0</v>
      </c>
      <c r="I1007" s="79">
        <f>Input!L1022</f>
        <v>0</v>
      </c>
      <c r="J1007" s="79">
        <f>Input!M1022</f>
        <v>0</v>
      </c>
      <c r="K1007" s="79">
        <f>Input!N1022</f>
        <v>0</v>
      </c>
      <c r="L1007" s="79">
        <f>Input!O1022</f>
        <v>0</v>
      </c>
      <c r="M1007" s="81" t="str">
        <f t="shared" si="214"/>
        <v/>
      </c>
      <c r="N1007" s="82">
        <f t="shared" si="215"/>
        <v>0</v>
      </c>
      <c r="O1007" s="83">
        <f>Input!C1022</f>
        <v>0</v>
      </c>
      <c r="P1007" s="83"/>
      <c r="R1007" s="11">
        <f t="shared" si="211"/>
        <v>0</v>
      </c>
      <c r="S1007" s="15" t="str">
        <f t="shared" si="212"/>
        <v xml:space="preserve"> </v>
      </c>
      <c r="T1007" s="15"/>
      <c r="U1007" s="12">
        <f t="shared" si="216"/>
        <v>0</v>
      </c>
      <c r="V1007" s="12">
        <f t="shared" si="217"/>
        <v>0</v>
      </c>
      <c r="W1007" s="12">
        <f t="shared" si="218"/>
        <v>0</v>
      </c>
      <c r="X1007" s="12">
        <f t="shared" si="219"/>
        <v>0</v>
      </c>
      <c r="Y1007" s="12">
        <f t="shared" si="220"/>
        <v>0</v>
      </c>
      <c r="Z1007" s="12">
        <f t="shared" si="221"/>
        <v>0</v>
      </c>
      <c r="AA1007" s="12">
        <f t="shared" si="224"/>
        <v>0</v>
      </c>
      <c r="AB1007" s="12" t="str">
        <f t="shared" si="213"/>
        <v>00</v>
      </c>
      <c r="AC1007" s="85" t="e">
        <f>VLOOKUP(AB1007,'AMI Ref (2)'!T:U,2,FALSE)</f>
        <v>#N/A</v>
      </c>
      <c r="AD1007" s="86"/>
      <c r="AE1007" s="77">
        <f>IF(AND($D1007=0,$J1007="Oil"),'AMI Ref (2)'!$K$5,IF(AND($D1007=0,$J1007="Gas"),'AMI Ref (2)'!$L$5,IF(AND($D1007=0,$J1007="Electric"),'AMI Ref (2)'!$M$5,IF(AND($D1007=0,$J1007="N/A"),0,0))))</f>
        <v>0</v>
      </c>
      <c r="AF1007" s="77">
        <f>IF(AND($D1007=1,$J1007="Oil"),'AMI Ref (2)'!$K$6,IF(AND($D1007=1,$J1007="Gas"),'AMI Ref (2)'!$L$6,IF(AND($D1007=1,$J1007="Electric"),'AMI Ref (2)'!$M$6,IF(AND($D1007=1,$J1007="N/A"),0,0))))</f>
        <v>0</v>
      </c>
      <c r="AG1007" s="77">
        <f>IF(AND($D1007=2,$J1007="Oil"),'AMI Ref (2)'!$K$7,IF(AND($D1007=2,$J1007="Gas"),'AMI Ref (2)'!$L$7,IF(AND($D1007=2,$J1007="Electric"),'AMI Ref (2)'!$M$7,IF(AND($D1007=2,$J1007="N/A"),0,0))))</f>
        <v>0</v>
      </c>
      <c r="AH1007" s="77">
        <f>IF(AND($D1007=3,$J1007="Oil"),'AMI Ref (2)'!$K$8,IF(AND($D1007=3,$J1007="Gas"),'AMI Ref (2)'!$L$8,IF(AND($D1007=3,$J1007="Electric"),'AMI Ref (2)'!$M$8,IF(AND($D1007=3,$J1007="N/A"),0,0))))</f>
        <v>0</v>
      </c>
      <c r="AI1007" s="77">
        <f>IF(AND($D1007=4,$J1007="Oil"),'AMI Ref (2)'!$K$9,IF(AND($D1007=4,$J1007="Gas"),'AMI Ref (2)'!$L$9,IF(AND($D1007=4,$J1007="Electric"),'AMI Ref (2)'!$M$9,IF(AND($D1007=4,$J1007="N/A"),0,0))))</f>
        <v>0</v>
      </c>
      <c r="AJ1007" s="77">
        <f>IF(AND($D1007=5,$J1007="Oil"),'AMI Ref (2)'!$K$10,IF(AND($D1007=5,$J1007="Gas"),'AMI Ref (2)'!$L$10,IF(AND($D1007=5,$J1007="Electric"),'AMI Ref (2)'!$M$10,IF(AND($D1007=5,$J1007="N/A"),0,0))))</f>
        <v>0</v>
      </c>
      <c r="AK1007" s="42"/>
      <c r="AL1007" s="77">
        <f>IF(AND($D1007=0,$K1007="Oil"),'AMI Ref (2)'!$N$5,IF(AND($D1007=0,$K1007="Gas"),'AMI Ref (2)'!$O$5,IF(AND($D1007=0,$K1007="Electric"),'AMI Ref (2)'!$P$5,IF(AND($D1007=0,$K1007="N/A"),0,0))))</f>
        <v>0</v>
      </c>
      <c r="AM1007" s="77">
        <f>IF(AND($D1007=1,$K1007="Oil"),'AMI Ref (2)'!$N$6,IF(AND($D1007=1,$K1007="Gas"),'AMI Ref (2)'!$O$6,IF(AND($D1007=1,$K1007="Electric"),'AMI Ref (2)'!$P$6,IF(AND($D1007=1,$K1007="N/A"),0,0))))</f>
        <v>0</v>
      </c>
      <c r="AN1007" s="77">
        <f>IF(AND($D1007=2,$K1007="Oil"),'AMI Ref (2)'!$N$7,IF(AND($D1007=2,$K1007="Gas"),'AMI Ref (2)'!$O$7,IF(AND($D1007=2,$K1007="Electric"),'AMI Ref (2)'!$P$7,IF(AND($D1007=2,$K1007="N/A"),0,0))))</f>
        <v>0</v>
      </c>
      <c r="AO1007" s="77">
        <f>IF(AND($D1007=3,$K1007="Oil"),'AMI Ref (2)'!$N$8,IF(AND($D1007=3,$K1007="Gas"),'AMI Ref (2)'!$O$8,IF(AND($D1007=3,$K1007="Electric"),'AMI Ref (2)'!$P$8,IF(AND($D1007=3,$K1007="N/A"),0,0))))</f>
        <v>0</v>
      </c>
      <c r="AP1007" s="77">
        <f>IF(AND($D1007=4,$K1007="Oil"),'AMI Ref (2)'!$N$9,IF(AND($D1007=4,$K1007="Gas"),'AMI Ref (2)'!$O$9,IF(AND($D1007=4,$K1007="Electric"),'AMI Ref (2)'!$P$9,IF(AND($D1007=4,$K1007="N/A"),0,0))))</f>
        <v>0</v>
      </c>
      <c r="AQ1007" s="77">
        <f>IF(AND($D1007=5,$K1007="Oil"),'AMI Ref (2)'!$N$10,IF(AND($D1007=5,$K1007="Gas"),'AMI Ref (2)'!$O$10,IF(AND($D1007=5,$K1007="Electric"),'AMI Ref (2)'!$P$10,IF(AND($D1007=5,$K1007="N/A"),0,0))))</f>
        <v>0</v>
      </c>
      <c r="AR1007" s="86">
        <f t="shared" si="222"/>
        <v>0</v>
      </c>
      <c r="AS1007" s="87" t="e">
        <f t="shared" si="223"/>
        <v>#N/A</v>
      </c>
    </row>
    <row r="1008" spans="1:45" x14ac:dyDescent="0.2">
      <c r="A1008" s="68">
        <v>1006</v>
      </c>
      <c r="B1008" s="79">
        <f>Input!E1023</f>
        <v>0</v>
      </c>
      <c r="C1008" s="79">
        <f>Input!F1023</f>
        <v>0</v>
      </c>
      <c r="D1008" s="79">
        <f>Input!G1023</f>
        <v>0</v>
      </c>
      <c r="E1008" s="79">
        <f>Input!H1023</f>
        <v>0</v>
      </c>
      <c r="F1008" s="80">
        <f>Input!I1023</f>
        <v>0</v>
      </c>
      <c r="G1008" s="80">
        <f>Input!J1023</f>
        <v>0</v>
      </c>
      <c r="H1008" s="79">
        <f>Input!K1023</f>
        <v>0</v>
      </c>
      <c r="I1008" s="79">
        <f>Input!L1023</f>
        <v>0</v>
      </c>
      <c r="J1008" s="79">
        <f>Input!M1023</f>
        <v>0</v>
      </c>
      <c r="K1008" s="79">
        <f>Input!N1023</f>
        <v>0</v>
      </c>
      <c r="L1008" s="79">
        <f>Input!O1023</f>
        <v>0</v>
      </c>
      <c r="M1008" s="81" t="str">
        <f t="shared" si="214"/>
        <v/>
      </c>
      <c r="N1008" s="82">
        <f t="shared" si="215"/>
        <v>0</v>
      </c>
      <c r="O1008" s="83">
        <f>Input!C1023</f>
        <v>0</v>
      </c>
      <c r="P1008" s="83"/>
      <c r="R1008" s="11">
        <f t="shared" si="211"/>
        <v>0</v>
      </c>
      <c r="S1008" s="15" t="str">
        <f t="shared" si="212"/>
        <v xml:space="preserve"> </v>
      </c>
      <c r="T1008" s="15"/>
      <c r="U1008" s="12">
        <f t="shared" si="216"/>
        <v>0</v>
      </c>
      <c r="V1008" s="12">
        <f t="shared" si="217"/>
        <v>0</v>
      </c>
      <c r="W1008" s="12">
        <f t="shared" si="218"/>
        <v>0</v>
      </c>
      <c r="X1008" s="12">
        <f t="shared" si="219"/>
        <v>0</v>
      </c>
      <c r="Y1008" s="12">
        <f t="shared" si="220"/>
        <v>0</v>
      </c>
      <c r="Z1008" s="12">
        <f t="shared" si="221"/>
        <v>0</v>
      </c>
      <c r="AA1008" s="12">
        <f t="shared" si="224"/>
        <v>0</v>
      </c>
      <c r="AB1008" s="12" t="str">
        <f t="shared" si="213"/>
        <v>00</v>
      </c>
      <c r="AC1008" s="85" t="e">
        <f>VLOOKUP(AB1008,'AMI Ref (2)'!T:U,2,FALSE)</f>
        <v>#N/A</v>
      </c>
      <c r="AD1008" s="86"/>
      <c r="AE1008" s="77">
        <f>IF(AND($D1008=0,$J1008="Oil"),'AMI Ref (2)'!$K$5,IF(AND($D1008=0,$J1008="Gas"),'AMI Ref (2)'!$L$5,IF(AND($D1008=0,$J1008="Electric"),'AMI Ref (2)'!$M$5,IF(AND($D1008=0,$J1008="N/A"),0,0))))</f>
        <v>0</v>
      </c>
      <c r="AF1008" s="77">
        <f>IF(AND($D1008=1,$J1008="Oil"),'AMI Ref (2)'!$K$6,IF(AND($D1008=1,$J1008="Gas"),'AMI Ref (2)'!$L$6,IF(AND($D1008=1,$J1008="Electric"),'AMI Ref (2)'!$M$6,IF(AND($D1008=1,$J1008="N/A"),0,0))))</f>
        <v>0</v>
      </c>
      <c r="AG1008" s="77">
        <f>IF(AND($D1008=2,$J1008="Oil"),'AMI Ref (2)'!$K$7,IF(AND($D1008=2,$J1008="Gas"),'AMI Ref (2)'!$L$7,IF(AND($D1008=2,$J1008="Electric"),'AMI Ref (2)'!$M$7,IF(AND($D1008=2,$J1008="N/A"),0,0))))</f>
        <v>0</v>
      </c>
      <c r="AH1008" s="77">
        <f>IF(AND($D1008=3,$J1008="Oil"),'AMI Ref (2)'!$K$8,IF(AND($D1008=3,$J1008="Gas"),'AMI Ref (2)'!$L$8,IF(AND($D1008=3,$J1008="Electric"),'AMI Ref (2)'!$M$8,IF(AND($D1008=3,$J1008="N/A"),0,0))))</f>
        <v>0</v>
      </c>
      <c r="AI1008" s="77">
        <f>IF(AND($D1008=4,$J1008="Oil"),'AMI Ref (2)'!$K$9,IF(AND($D1008=4,$J1008="Gas"),'AMI Ref (2)'!$L$9,IF(AND($D1008=4,$J1008="Electric"),'AMI Ref (2)'!$M$9,IF(AND($D1008=4,$J1008="N/A"),0,0))))</f>
        <v>0</v>
      </c>
      <c r="AJ1008" s="77">
        <f>IF(AND($D1008=5,$J1008="Oil"),'AMI Ref (2)'!$K$10,IF(AND($D1008=5,$J1008="Gas"),'AMI Ref (2)'!$L$10,IF(AND($D1008=5,$J1008="Electric"),'AMI Ref (2)'!$M$10,IF(AND($D1008=5,$J1008="N/A"),0,0))))</f>
        <v>0</v>
      </c>
      <c r="AK1008" s="42"/>
      <c r="AL1008" s="77">
        <f>IF(AND($D1008=0,$K1008="Oil"),'AMI Ref (2)'!$N$5,IF(AND($D1008=0,$K1008="Gas"),'AMI Ref (2)'!$O$5,IF(AND($D1008=0,$K1008="Electric"),'AMI Ref (2)'!$P$5,IF(AND($D1008=0,$K1008="N/A"),0,0))))</f>
        <v>0</v>
      </c>
      <c r="AM1008" s="77">
        <f>IF(AND($D1008=1,$K1008="Oil"),'AMI Ref (2)'!$N$6,IF(AND($D1008=1,$K1008="Gas"),'AMI Ref (2)'!$O$6,IF(AND($D1008=1,$K1008="Electric"),'AMI Ref (2)'!$P$6,IF(AND($D1008=1,$K1008="N/A"),0,0))))</f>
        <v>0</v>
      </c>
      <c r="AN1008" s="77">
        <f>IF(AND($D1008=2,$K1008="Oil"),'AMI Ref (2)'!$N$7,IF(AND($D1008=2,$K1008="Gas"),'AMI Ref (2)'!$O$7,IF(AND($D1008=2,$K1008="Electric"),'AMI Ref (2)'!$P$7,IF(AND($D1008=2,$K1008="N/A"),0,0))))</f>
        <v>0</v>
      </c>
      <c r="AO1008" s="77">
        <f>IF(AND($D1008=3,$K1008="Oil"),'AMI Ref (2)'!$N$8,IF(AND($D1008=3,$K1008="Gas"),'AMI Ref (2)'!$O$8,IF(AND($D1008=3,$K1008="Electric"),'AMI Ref (2)'!$P$8,IF(AND($D1008=3,$K1008="N/A"),0,0))))</f>
        <v>0</v>
      </c>
      <c r="AP1008" s="77">
        <f>IF(AND($D1008=4,$K1008="Oil"),'AMI Ref (2)'!$N$9,IF(AND($D1008=4,$K1008="Gas"),'AMI Ref (2)'!$O$9,IF(AND($D1008=4,$K1008="Electric"),'AMI Ref (2)'!$P$9,IF(AND($D1008=4,$K1008="N/A"),0,0))))</f>
        <v>0</v>
      </c>
      <c r="AQ1008" s="77">
        <f>IF(AND($D1008=5,$K1008="Oil"),'AMI Ref (2)'!$N$10,IF(AND($D1008=5,$K1008="Gas"),'AMI Ref (2)'!$O$10,IF(AND($D1008=5,$K1008="Electric"),'AMI Ref (2)'!$P$10,IF(AND($D1008=5,$K1008="N/A"),0,0))))</f>
        <v>0</v>
      </c>
      <c r="AR1008" s="86">
        <f t="shared" si="222"/>
        <v>0</v>
      </c>
      <c r="AS1008" s="87" t="e">
        <f t="shared" si="223"/>
        <v>#N/A</v>
      </c>
    </row>
    <row r="1009" spans="1:45" x14ac:dyDescent="0.2">
      <c r="A1009" s="68">
        <v>1007</v>
      </c>
      <c r="B1009" s="79">
        <f>Input!E1024</f>
        <v>0</v>
      </c>
      <c r="C1009" s="79">
        <f>Input!F1024</f>
        <v>0</v>
      </c>
      <c r="D1009" s="79">
        <f>Input!G1024</f>
        <v>0</v>
      </c>
      <c r="E1009" s="79">
        <f>Input!H1024</f>
        <v>0</v>
      </c>
      <c r="F1009" s="80">
        <f>Input!I1024</f>
        <v>0</v>
      </c>
      <c r="G1009" s="80">
        <f>Input!J1024</f>
        <v>0</v>
      </c>
      <c r="H1009" s="79">
        <f>Input!K1024</f>
        <v>0</v>
      </c>
      <c r="I1009" s="79">
        <f>Input!L1024</f>
        <v>0</v>
      </c>
      <c r="J1009" s="79">
        <f>Input!M1024</f>
        <v>0</v>
      </c>
      <c r="K1009" s="79">
        <f>Input!N1024</f>
        <v>0</v>
      </c>
      <c r="L1009" s="79">
        <f>Input!O1024</f>
        <v>0</v>
      </c>
      <c r="M1009" s="81" t="str">
        <f t="shared" si="214"/>
        <v/>
      </c>
      <c r="N1009" s="82">
        <f t="shared" si="215"/>
        <v>0</v>
      </c>
      <c r="O1009" s="83">
        <f>Input!C1024</f>
        <v>0</v>
      </c>
      <c r="P1009" s="83"/>
      <c r="R1009" s="11">
        <f t="shared" si="211"/>
        <v>0</v>
      </c>
      <c r="S1009" s="15" t="str">
        <f t="shared" si="212"/>
        <v xml:space="preserve"> </v>
      </c>
      <c r="T1009" s="15"/>
      <c r="U1009" s="12">
        <f t="shared" si="216"/>
        <v>0</v>
      </c>
      <c r="V1009" s="12">
        <f t="shared" si="217"/>
        <v>0</v>
      </c>
      <c r="W1009" s="12">
        <f t="shared" si="218"/>
        <v>0</v>
      </c>
      <c r="X1009" s="12">
        <f t="shared" si="219"/>
        <v>0</v>
      </c>
      <c r="Y1009" s="12">
        <f t="shared" si="220"/>
        <v>0</v>
      </c>
      <c r="Z1009" s="12">
        <f t="shared" si="221"/>
        <v>0</v>
      </c>
      <c r="AA1009" s="12">
        <f t="shared" si="224"/>
        <v>0</v>
      </c>
      <c r="AB1009" s="12" t="str">
        <f t="shared" si="213"/>
        <v>00</v>
      </c>
      <c r="AC1009" s="85" t="e">
        <f>VLOOKUP(AB1009,'AMI Ref (2)'!T:U,2,FALSE)</f>
        <v>#N/A</v>
      </c>
      <c r="AD1009" s="86"/>
      <c r="AE1009" s="77">
        <f>IF(AND($D1009=0,$J1009="Oil"),'AMI Ref (2)'!$K$5,IF(AND($D1009=0,$J1009="Gas"),'AMI Ref (2)'!$L$5,IF(AND($D1009=0,$J1009="Electric"),'AMI Ref (2)'!$M$5,IF(AND($D1009=0,$J1009="N/A"),0,0))))</f>
        <v>0</v>
      </c>
      <c r="AF1009" s="77">
        <f>IF(AND($D1009=1,$J1009="Oil"),'AMI Ref (2)'!$K$6,IF(AND($D1009=1,$J1009="Gas"),'AMI Ref (2)'!$L$6,IF(AND($D1009=1,$J1009="Electric"),'AMI Ref (2)'!$M$6,IF(AND($D1009=1,$J1009="N/A"),0,0))))</f>
        <v>0</v>
      </c>
      <c r="AG1009" s="77">
        <f>IF(AND($D1009=2,$J1009="Oil"),'AMI Ref (2)'!$K$7,IF(AND($D1009=2,$J1009="Gas"),'AMI Ref (2)'!$L$7,IF(AND($D1009=2,$J1009="Electric"),'AMI Ref (2)'!$M$7,IF(AND($D1009=2,$J1009="N/A"),0,0))))</f>
        <v>0</v>
      </c>
      <c r="AH1009" s="77">
        <f>IF(AND($D1009=3,$J1009="Oil"),'AMI Ref (2)'!$K$8,IF(AND($D1009=3,$J1009="Gas"),'AMI Ref (2)'!$L$8,IF(AND($D1009=3,$J1009="Electric"),'AMI Ref (2)'!$M$8,IF(AND($D1009=3,$J1009="N/A"),0,0))))</f>
        <v>0</v>
      </c>
      <c r="AI1009" s="77">
        <f>IF(AND($D1009=4,$J1009="Oil"),'AMI Ref (2)'!$K$9,IF(AND($D1009=4,$J1009="Gas"),'AMI Ref (2)'!$L$9,IF(AND($D1009=4,$J1009="Electric"),'AMI Ref (2)'!$M$9,IF(AND($D1009=4,$J1009="N/A"),0,0))))</f>
        <v>0</v>
      </c>
      <c r="AJ1009" s="77">
        <f>IF(AND($D1009=5,$J1009="Oil"),'AMI Ref (2)'!$K$10,IF(AND($D1009=5,$J1009="Gas"),'AMI Ref (2)'!$L$10,IF(AND($D1009=5,$J1009="Electric"),'AMI Ref (2)'!$M$10,IF(AND($D1009=5,$J1009="N/A"),0,0))))</f>
        <v>0</v>
      </c>
      <c r="AK1009" s="42"/>
      <c r="AL1009" s="77">
        <f>IF(AND($D1009=0,$K1009="Oil"),'AMI Ref (2)'!$N$5,IF(AND($D1009=0,$K1009="Gas"),'AMI Ref (2)'!$O$5,IF(AND($D1009=0,$K1009="Electric"),'AMI Ref (2)'!$P$5,IF(AND($D1009=0,$K1009="N/A"),0,0))))</f>
        <v>0</v>
      </c>
      <c r="AM1009" s="77">
        <f>IF(AND($D1009=1,$K1009="Oil"),'AMI Ref (2)'!$N$6,IF(AND($D1009=1,$K1009="Gas"),'AMI Ref (2)'!$O$6,IF(AND($D1009=1,$K1009="Electric"),'AMI Ref (2)'!$P$6,IF(AND($D1009=1,$K1009="N/A"),0,0))))</f>
        <v>0</v>
      </c>
      <c r="AN1009" s="77">
        <f>IF(AND($D1009=2,$K1009="Oil"),'AMI Ref (2)'!$N$7,IF(AND($D1009=2,$K1009="Gas"),'AMI Ref (2)'!$O$7,IF(AND($D1009=2,$K1009="Electric"),'AMI Ref (2)'!$P$7,IF(AND($D1009=2,$K1009="N/A"),0,0))))</f>
        <v>0</v>
      </c>
      <c r="AO1009" s="77">
        <f>IF(AND($D1009=3,$K1009="Oil"),'AMI Ref (2)'!$N$8,IF(AND($D1009=3,$K1009="Gas"),'AMI Ref (2)'!$O$8,IF(AND($D1009=3,$K1009="Electric"),'AMI Ref (2)'!$P$8,IF(AND($D1009=3,$K1009="N/A"),0,0))))</f>
        <v>0</v>
      </c>
      <c r="AP1009" s="77">
        <f>IF(AND($D1009=4,$K1009="Oil"),'AMI Ref (2)'!$N$9,IF(AND($D1009=4,$K1009="Gas"),'AMI Ref (2)'!$O$9,IF(AND($D1009=4,$K1009="Electric"),'AMI Ref (2)'!$P$9,IF(AND($D1009=4,$K1009="N/A"),0,0))))</f>
        <v>0</v>
      </c>
      <c r="AQ1009" s="77">
        <f>IF(AND($D1009=5,$K1009="Oil"),'AMI Ref (2)'!$N$10,IF(AND($D1009=5,$K1009="Gas"),'AMI Ref (2)'!$O$10,IF(AND($D1009=5,$K1009="Electric"),'AMI Ref (2)'!$P$10,IF(AND($D1009=5,$K1009="N/A"),0,0))))</f>
        <v>0</v>
      </c>
      <c r="AR1009" s="86">
        <f t="shared" si="222"/>
        <v>0</v>
      </c>
      <c r="AS1009" s="87" t="e">
        <f t="shared" si="223"/>
        <v>#N/A</v>
      </c>
    </row>
    <row r="1010" spans="1:45" x14ac:dyDescent="0.2">
      <c r="A1010" s="68">
        <v>1008</v>
      </c>
      <c r="B1010" s="79">
        <f>Input!E1025</f>
        <v>0</v>
      </c>
      <c r="C1010" s="79">
        <f>Input!F1025</f>
        <v>0</v>
      </c>
      <c r="D1010" s="79">
        <f>Input!G1025</f>
        <v>0</v>
      </c>
      <c r="E1010" s="79">
        <f>Input!H1025</f>
        <v>0</v>
      </c>
      <c r="F1010" s="80">
        <f>Input!I1025</f>
        <v>0</v>
      </c>
      <c r="G1010" s="80">
        <f>Input!J1025</f>
        <v>0</v>
      </c>
      <c r="H1010" s="79">
        <f>Input!K1025</f>
        <v>0</v>
      </c>
      <c r="I1010" s="79">
        <f>Input!L1025</f>
        <v>0</v>
      </c>
      <c r="J1010" s="79">
        <f>Input!M1025</f>
        <v>0</v>
      </c>
      <c r="K1010" s="79">
        <f>Input!N1025</f>
        <v>0</v>
      </c>
      <c r="L1010" s="79">
        <f>Input!O1025</f>
        <v>0</v>
      </c>
      <c r="M1010" s="81" t="str">
        <f t="shared" si="214"/>
        <v/>
      </c>
      <c r="N1010" s="82">
        <f t="shared" si="215"/>
        <v>0</v>
      </c>
      <c r="O1010" s="83">
        <f>Input!C1025</f>
        <v>0</v>
      </c>
      <c r="P1010" s="83"/>
      <c r="R1010" s="11">
        <f t="shared" si="211"/>
        <v>0</v>
      </c>
      <c r="S1010" s="15" t="str">
        <f t="shared" si="212"/>
        <v xml:space="preserve"> </v>
      </c>
      <c r="T1010" s="15"/>
      <c r="U1010" s="12">
        <f t="shared" si="216"/>
        <v>0</v>
      </c>
      <c r="V1010" s="12">
        <f t="shared" si="217"/>
        <v>0</v>
      </c>
      <c r="W1010" s="12">
        <f t="shared" si="218"/>
        <v>0</v>
      </c>
      <c r="X1010" s="12">
        <f t="shared" si="219"/>
        <v>0</v>
      </c>
      <c r="Y1010" s="12">
        <f t="shared" si="220"/>
        <v>0</v>
      </c>
      <c r="Z1010" s="12">
        <f t="shared" si="221"/>
        <v>0</v>
      </c>
      <c r="AA1010" s="12">
        <f t="shared" si="224"/>
        <v>0</v>
      </c>
      <c r="AB1010" s="12" t="str">
        <f t="shared" si="213"/>
        <v>00</v>
      </c>
      <c r="AC1010" s="85" t="e">
        <f>VLOOKUP(AB1010,'AMI Ref (2)'!T:U,2,FALSE)</f>
        <v>#N/A</v>
      </c>
      <c r="AD1010" s="86"/>
      <c r="AE1010" s="77">
        <f>IF(AND($D1010=0,$J1010="Oil"),'AMI Ref (2)'!$K$5,IF(AND($D1010=0,$J1010="Gas"),'AMI Ref (2)'!$L$5,IF(AND($D1010=0,$J1010="Electric"),'AMI Ref (2)'!$M$5,IF(AND($D1010=0,$J1010="N/A"),0,0))))</f>
        <v>0</v>
      </c>
      <c r="AF1010" s="77">
        <f>IF(AND($D1010=1,$J1010="Oil"),'AMI Ref (2)'!$K$6,IF(AND($D1010=1,$J1010="Gas"),'AMI Ref (2)'!$L$6,IF(AND($D1010=1,$J1010="Electric"),'AMI Ref (2)'!$M$6,IF(AND($D1010=1,$J1010="N/A"),0,0))))</f>
        <v>0</v>
      </c>
      <c r="AG1010" s="77">
        <f>IF(AND($D1010=2,$J1010="Oil"),'AMI Ref (2)'!$K$7,IF(AND($D1010=2,$J1010="Gas"),'AMI Ref (2)'!$L$7,IF(AND($D1010=2,$J1010="Electric"),'AMI Ref (2)'!$M$7,IF(AND($D1010=2,$J1010="N/A"),0,0))))</f>
        <v>0</v>
      </c>
      <c r="AH1010" s="77">
        <f>IF(AND($D1010=3,$J1010="Oil"),'AMI Ref (2)'!$K$8,IF(AND($D1010=3,$J1010="Gas"),'AMI Ref (2)'!$L$8,IF(AND($D1010=3,$J1010="Electric"),'AMI Ref (2)'!$M$8,IF(AND($D1010=3,$J1010="N/A"),0,0))))</f>
        <v>0</v>
      </c>
      <c r="AI1010" s="77">
        <f>IF(AND($D1010=4,$J1010="Oil"),'AMI Ref (2)'!$K$9,IF(AND($D1010=4,$J1010="Gas"),'AMI Ref (2)'!$L$9,IF(AND($D1010=4,$J1010="Electric"),'AMI Ref (2)'!$M$9,IF(AND($D1010=4,$J1010="N/A"),0,0))))</f>
        <v>0</v>
      </c>
      <c r="AJ1010" s="77">
        <f>IF(AND($D1010=5,$J1010="Oil"),'AMI Ref (2)'!$K$10,IF(AND($D1010=5,$J1010="Gas"),'AMI Ref (2)'!$L$10,IF(AND($D1010=5,$J1010="Electric"),'AMI Ref (2)'!$M$10,IF(AND($D1010=5,$J1010="N/A"),0,0))))</f>
        <v>0</v>
      </c>
      <c r="AK1010" s="42"/>
      <c r="AL1010" s="77">
        <f>IF(AND($D1010=0,$K1010="Oil"),'AMI Ref (2)'!$N$5,IF(AND($D1010=0,$K1010="Gas"),'AMI Ref (2)'!$O$5,IF(AND($D1010=0,$K1010="Electric"),'AMI Ref (2)'!$P$5,IF(AND($D1010=0,$K1010="N/A"),0,0))))</f>
        <v>0</v>
      </c>
      <c r="AM1010" s="77">
        <f>IF(AND($D1010=1,$K1010="Oil"),'AMI Ref (2)'!$N$6,IF(AND($D1010=1,$K1010="Gas"),'AMI Ref (2)'!$O$6,IF(AND($D1010=1,$K1010="Electric"),'AMI Ref (2)'!$P$6,IF(AND($D1010=1,$K1010="N/A"),0,0))))</f>
        <v>0</v>
      </c>
      <c r="AN1010" s="77">
        <f>IF(AND($D1010=2,$K1010="Oil"),'AMI Ref (2)'!$N$7,IF(AND($D1010=2,$K1010="Gas"),'AMI Ref (2)'!$O$7,IF(AND($D1010=2,$K1010="Electric"),'AMI Ref (2)'!$P$7,IF(AND($D1010=2,$K1010="N/A"),0,0))))</f>
        <v>0</v>
      </c>
      <c r="AO1010" s="77">
        <f>IF(AND($D1010=3,$K1010="Oil"),'AMI Ref (2)'!$N$8,IF(AND($D1010=3,$K1010="Gas"),'AMI Ref (2)'!$O$8,IF(AND($D1010=3,$K1010="Electric"),'AMI Ref (2)'!$P$8,IF(AND($D1010=3,$K1010="N/A"),0,0))))</f>
        <v>0</v>
      </c>
      <c r="AP1010" s="77">
        <f>IF(AND($D1010=4,$K1010="Oil"),'AMI Ref (2)'!$N$9,IF(AND($D1010=4,$K1010="Gas"),'AMI Ref (2)'!$O$9,IF(AND($D1010=4,$K1010="Electric"),'AMI Ref (2)'!$P$9,IF(AND($D1010=4,$K1010="N/A"),0,0))))</f>
        <v>0</v>
      </c>
      <c r="AQ1010" s="77">
        <f>IF(AND($D1010=5,$K1010="Oil"),'AMI Ref (2)'!$N$10,IF(AND($D1010=5,$K1010="Gas"),'AMI Ref (2)'!$O$10,IF(AND($D1010=5,$K1010="Electric"),'AMI Ref (2)'!$P$10,IF(AND($D1010=5,$K1010="N/A"),0,0))))</f>
        <v>0</v>
      </c>
      <c r="AR1010" s="86">
        <f t="shared" si="222"/>
        <v>0</v>
      </c>
      <c r="AS1010" s="87" t="e">
        <f t="shared" si="223"/>
        <v>#N/A</v>
      </c>
    </row>
    <row r="1011" spans="1:45" x14ac:dyDescent="0.2">
      <c r="A1011" s="68">
        <v>1009</v>
      </c>
      <c r="B1011" s="79">
        <f>Input!E1026</f>
        <v>0</v>
      </c>
      <c r="C1011" s="79">
        <f>Input!F1026</f>
        <v>0</v>
      </c>
      <c r="D1011" s="79">
        <f>Input!G1026</f>
        <v>0</v>
      </c>
      <c r="E1011" s="79">
        <f>Input!H1026</f>
        <v>0</v>
      </c>
      <c r="F1011" s="80">
        <f>Input!I1026</f>
        <v>0</v>
      </c>
      <c r="G1011" s="80">
        <f>Input!J1026</f>
        <v>0</v>
      </c>
      <c r="H1011" s="79">
        <f>Input!K1026</f>
        <v>0</v>
      </c>
      <c r="I1011" s="79">
        <f>Input!L1026</f>
        <v>0</v>
      </c>
      <c r="J1011" s="79">
        <f>Input!M1026</f>
        <v>0</v>
      </c>
      <c r="K1011" s="79">
        <f>Input!N1026</f>
        <v>0</v>
      </c>
      <c r="L1011" s="79">
        <f>Input!O1026</f>
        <v>0</v>
      </c>
      <c r="M1011" s="81" t="str">
        <f t="shared" si="214"/>
        <v/>
      </c>
      <c r="N1011" s="82">
        <f t="shared" si="215"/>
        <v>0</v>
      </c>
      <c r="O1011" s="83">
        <f>Input!C1026</f>
        <v>0</v>
      </c>
      <c r="P1011" s="83"/>
      <c r="R1011" s="11">
        <f t="shared" si="211"/>
        <v>0</v>
      </c>
      <c r="S1011" s="15" t="str">
        <f t="shared" si="212"/>
        <v xml:space="preserve"> </v>
      </c>
      <c r="T1011" s="15"/>
      <c r="U1011" s="12">
        <f t="shared" si="216"/>
        <v>0</v>
      </c>
      <c r="V1011" s="12">
        <f t="shared" si="217"/>
        <v>0</v>
      </c>
      <c r="W1011" s="12">
        <f t="shared" si="218"/>
        <v>0</v>
      </c>
      <c r="X1011" s="12">
        <f t="shared" si="219"/>
        <v>0</v>
      </c>
      <c r="Y1011" s="12">
        <f t="shared" si="220"/>
        <v>0</v>
      </c>
      <c r="Z1011" s="12">
        <f t="shared" si="221"/>
        <v>0</v>
      </c>
      <c r="AA1011" s="12">
        <f t="shared" si="224"/>
        <v>0</v>
      </c>
      <c r="AB1011" s="12" t="str">
        <f t="shared" si="213"/>
        <v>00</v>
      </c>
      <c r="AC1011" s="85" t="e">
        <f>VLOOKUP(AB1011,'AMI Ref (2)'!T:U,2,FALSE)</f>
        <v>#N/A</v>
      </c>
      <c r="AD1011" s="86"/>
      <c r="AE1011" s="77">
        <f>IF(AND($D1011=0,$J1011="Oil"),'AMI Ref (2)'!$K$5,IF(AND($D1011=0,$J1011="Gas"),'AMI Ref (2)'!$L$5,IF(AND($D1011=0,$J1011="Electric"),'AMI Ref (2)'!$M$5,IF(AND($D1011=0,$J1011="N/A"),0,0))))</f>
        <v>0</v>
      </c>
      <c r="AF1011" s="77">
        <f>IF(AND($D1011=1,$J1011="Oil"),'AMI Ref (2)'!$K$6,IF(AND($D1011=1,$J1011="Gas"),'AMI Ref (2)'!$L$6,IF(AND($D1011=1,$J1011="Electric"),'AMI Ref (2)'!$M$6,IF(AND($D1011=1,$J1011="N/A"),0,0))))</f>
        <v>0</v>
      </c>
      <c r="AG1011" s="77">
        <f>IF(AND($D1011=2,$J1011="Oil"),'AMI Ref (2)'!$K$7,IF(AND($D1011=2,$J1011="Gas"),'AMI Ref (2)'!$L$7,IF(AND($D1011=2,$J1011="Electric"),'AMI Ref (2)'!$M$7,IF(AND($D1011=2,$J1011="N/A"),0,0))))</f>
        <v>0</v>
      </c>
      <c r="AH1011" s="77">
        <f>IF(AND($D1011=3,$J1011="Oil"),'AMI Ref (2)'!$K$8,IF(AND($D1011=3,$J1011="Gas"),'AMI Ref (2)'!$L$8,IF(AND($D1011=3,$J1011="Electric"),'AMI Ref (2)'!$M$8,IF(AND($D1011=3,$J1011="N/A"),0,0))))</f>
        <v>0</v>
      </c>
      <c r="AI1011" s="77">
        <f>IF(AND($D1011=4,$J1011="Oil"),'AMI Ref (2)'!$K$9,IF(AND($D1011=4,$J1011="Gas"),'AMI Ref (2)'!$L$9,IF(AND($D1011=4,$J1011="Electric"),'AMI Ref (2)'!$M$9,IF(AND($D1011=4,$J1011="N/A"),0,0))))</f>
        <v>0</v>
      </c>
      <c r="AJ1011" s="77">
        <f>IF(AND($D1011=5,$J1011="Oil"),'AMI Ref (2)'!$K$10,IF(AND($D1011=5,$J1011="Gas"),'AMI Ref (2)'!$L$10,IF(AND($D1011=5,$J1011="Electric"),'AMI Ref (2)'!$M$10,IF(AND($D1011=5,$J1011="N/A"),0,0))))</f>
        <v>0</v>
      </c>
      <c r="AK1011" s="42"/>
      <c r="AL1011" s="77">
        <f>IF(AND($D1011=0,$K1011="Oil"),'AMI Ref (2)'!$N$5,IF(AND($D1011=0,$K1011="Gas"),'AMI Ref (2)'!$O$5,IF(AND($D1011=0,$K1011="Electric"),'AMI Ref (2)'!$P$5,IF(AND($D1011=0,$K1011="N/A"),0,0))))</f>
        <v>0</v>
      </c>
      <c r="AM1011" s="77">
        <f>IF(AND($D1011=1,$K1011="Oil"),'AMI Ref (2)'!$N$6,IF(AND($D1011=1,$K1011="Gas"),'AMI Ref (2)'!$O$6,IF(AND($D1011=1,$K1011="Electric"),'AMI Ref (2)'!$P$6,IF(AND($D1011=1,$K1011="N/A"),0,0))))</f>
        <v>0</v>
      </c>
      <c r="AN1011" s="77">
        <f>IF(AND($D1011=2,$K1011="Oil"),'AMI Ref (2)'!$N$7,IF(AND($D1011=2,$K1011="Gas"),'AMI Ref (2)'!$O$7,IF(AND($D1011=2,$K1011="Electric"),'AMI Ref (2)'!$P$7,IF(AND($D1011=2,$K1011="N/A"),0,0))))</f>
        <v>0</v>
      </c>
      <c r="AO1011" s="77">
        <f>IF(AND($D1011=3,$K1011="Oil"),'AMI Ref (2)'!$N$8,IF(AND($D1011=3,$K1011="Gas"),'AMI Ref (2)'!$O$8,IF(AND($D1011=3,$K1011="Electric"),'AMI Ref (2)'!$P$8,IF(AND($D1011=3,$K1011="N/A"),0,0))))</f>
        <v>0</v>
      </c>
      <c r="AP1011" s="77">
        <f>IF(AND($D1011=4,$K1011="Oil"),'AMI Ref (2)'!$N$9,IF(AND($D1011=4,$K1011="Gas"),'AMI Ref (2)'!$O$9,IF(AND($D1011=4,$K1011="Electric"),'AMI Ref (2)'!$P$9,IF(AND($D1011=4,$K1011="N/A"),0,0))))</f>
        <v>0</v>
      </c>
      <c r="AQ1011" s="77">
        <f>IF(AND($D1011=5,$K1011="Oil"),'AMI Ref (2)'!$N$10,IF(AND($D1011=5,$K1011="Gas"),'AMI Ref (2)'!$O$10,IF(AND($D1011=5,$K1011="Electric"),'AMI Ref (2)'!$P$10,IF(AND($D1011=5,$K1011="N/A"),0,0))))</f>
        <v>0</v>
      </c>
      <c r="AR1011" s="86">
        <f t="shared" si="222"/>
        <v>0</v>
      </c>
      <c r="AS1011" s="87" t="e">
        <f t="shared" si="223"/>
        <v>#N/A</v>
      </c>
    </row>
    <row r="1012" spans="1:45" x14ac:dyDescent="0.2">
      <c r="A1012" s="68">
        <v>1010</v>
      </c>
      <c r="B1012" s="79">
        <f>Input!E1027</f>
        <v>0</v>
      </c>
      <c r="C1012" s="79">
        <f>Input!F1027</f>
        <v>0</v>
      </c>
      <c r="D1012" s="79">
        <f>Input!G1027</f>
        <v>0</v>
      </c>
      <c r="E1012" s="79">
        <f>Input!H1027</f>
        <v>0</v>
      </c>
      <c r="F1012" s="80">
        <f>Input!I1027</f>
        <v>0</v>
      </c>
      <c r="G1012" s="80">
        <f>Input!J1027</f>
        <v>0</v>
      </c>
      <c r="H1012" s="79">
        <f>Input!K1027</f>
        <v>0</v>
      </c>
      <c r="I1012" s="79">
        <f>Input!L1027</f>
        <v>0</v>
      </c>
      <c r="J1012" s="79">
        <f>Input!M1027</f>
        <v>0</v>
      </c>
      <c r="K1012" s="79">
        <f>Input!N1027</f>
        <v>0</v>
      </c>
      <c r="L1012" s="79">
        <f>Input!O1027</f>
        <v>0</v>
      </c>
      <c r="M1012" s="81" t="str">
        <f t="shared" si="214"/>
        <v/>
      </c>
      <c r="N1012" s="82">
        <f t="shared" si="215"/>
        <v>0</v>
      </c>
      <c r="O1012" s="83">
        <f>Input!C1027</f>
        <v>0</v>
      </c>
      <c r="P1012" s="83"/>
      <c r="R1012" s="11">
        <f t="shared" si="211"/>
        <v>0</v>
      </c>
      <c r="S1012" s="15" t="str">
        <f t="shared" si="212"/>
        <v xml:space="preserve"> </v>
      </c>
      <c r="T1012" s="15"/>
      <c r="U1012" s="12">
        <f t="shared" si="216"/>
        <v>0</v>
      </c>
      <c r="V1012" s="12">
        <f t="shared" si="217"/>
        <v>0</v>
      </c>
      <c r="W1012" s="12">
        <f t="shared" si="218"/>
        <v>0</v>
      </c>
      <c r="X1012" s="12">
        <f t="shared" si="219"/>
        <v>0</v>
      </c>
      <c r="Y1012" s="12">
        <f t="shared" si="220"/>
        <v>0</v>
      </c>
      <c r="Z1012" s="12">
        <f t="shared" si="221"/>
        <v>0</v>
      </c>
      <c r="AA1012" s="12">
        <f t="shared" si="224"/>
        <v>0</v>
      </c>
      <c r="AB1012" s="12" t="str">
        <f t="shared" si="213"/>
        <v>00</v>
      </c>
      <c r="AC1012" s="85" t="e">
        <f>VLOOKUP(AB1012,'AMI Ref (2)'!T:U,2,FALSE)</f>
        <v>#N/A</v>
      </c>
      <c r="AD1012" s="86"/>
      <c r="AE1012" s="77">
        <f>IF(AND($D1012=0,$J1012="Oil"),'AMI Ref (2)'!$K$5,IF(AND($D1012=0,$J1012="Gas"),'AMI Ref (2)'!$L$5,IF(AND($D1012=0,$J1012="Electric"),'AMI Ref (2)'!$M$5,IF(AND($D1012=0,$J1012="N/A"),0,0))))</f>
        <v>0</v>
      </c>
      <c r="AF1012" s="77">
        <f>IF(AND($D1012=1,$J1012="Oil"),'AMI Ref (2)'!$K$6,IF(AND($D1012=1,$J1012="Gas"),'AMI Ref (2)'!$L$6,IF(AND($D1012=1,$J1012="Electric"),'AMI Ref (2)'!$M$6,IF(AND($D1012=1,$J1012="N/A"),0,0))))</f>
        <v>0</v>
      </c>
      <c r="AG1012" s="77">
        <f>IF(AND($D1012=2,$J1012="Oil"),'AMI Ref (2)'!$K$7,IF(AND($D1012=2,$J1012="Gas"),'AMI Ref (2)'!$L$7,IF(AND($D1012=2,$J1012="Electric"),'AMI Ref (2)'!$M$7,IF(AND($D1012=2,$J1012="N/A"),0,0))))</f>
        <v>0</v>
      </c>
      <c r="AH1012" s="77">
        <f>IF(AND($D1012=3,$J1012="Oil"),'AMI Ref (2)'!$K$8,IF(AND($D1012=3,$J1012="Gas"),'AMI Ref (2)'!$L$8,IF(AND($D1012=3,$J1012="Electric"),'AMI Ref (2)'!$M$8,IF(AND($D1012=3,$J1012="N/A"),0,0))))</f>
        <v>0</v>
      </c>
      <c r="AI1012" s="77">
        <f>IF(AND($D1012=4,$J1012="Oil"),'AMI Ref (2)'!$K$9,IF(AND($D1012=4,$J1012="Gas"),'AMI Ref (2)'!$L$9,IF(AND($D1012=4,$J1012="Electric"),'AMI Ref (2)'!$M$9,IF(AND($D1012=4,$J1012="N/A"),0,0))))</f>
        <v>0</v>
      </c>
      <c r="AJ1012" s="77">
        <f>IF(AND($D1012=5,$J1012="Oil"),'AMI Ref (2)'!$K$10,IF(AND($D1012=5,$J1012="Gas"),'AMI Ref (2)'!$L$10,IF(AND($D1012=5,$J1012="Electric"),'AMI Ref (2)'!$M$10,IF(AND($D1012=5,$J1012="N/A"),0,0))))</f>
        <v>0</v>
      </c>
      <c r="AK1012" s="42"/>
      <c r="AL1012" s="77">
        <f>IF(AND($D1012=0,$K1012="Oil"),'AMI Ref (2)'!$N$5,IF(AND($D1012=0,$K1012="Gas"),'AMI Ref (2)'!$O$5,IF(AND($D1012=0,$K1012="Electric"),'AMI Ref (2)'!$P$5,IF(AND($D1012=0,$K1012="N/A"),0,0))))</f>
        <v>0</v>
      </c>
      <c r="AM1012" s="77">
        <f>IF(AND($D1012=1,$K1012="Oil"),'AMI Ref (2)'!$N$6,IF(AND($D1012=1,$K1012="Gas"),'AMI Ref (2)'!$O$6,IF(AND($D1012=1,$K1012="Electric"),'AMI Ref (2)'!$P$6,IF(AND($D1012=1,$K1012="N/A"),0,0))))</f>
        <v>0</v>
      </c>
      <c r="AN1012" s="77">
        <f>IF(AND($D1012=2,$K1012="Oil"),'AMI Ref (2)'!$N$7,IF(AND($D1012=2,$K1012="Gas"),'AMI Ref (2)'!$O$7,IF(AND($D1012=2,$K1012="Electric"),'AMI Ref (2)'!$P$7,IF(AND($D1012=2,$K1012="N/A"),0,0))))</f>
        <v>0</v>
      </c>
      <c r="AO1012" s="77">
        <f>IF(AND($D1012=3,$K1012="Oil"),'AMI Ref (2)'!$N$8,IF(AND($D1012=3,$K1012="Gas"),'AMI Ref (2)'!$O$8,IF(AND($D1012=3,$K1012="Electric"),'AMI Ref (2)'!$P$8,IF(AND($D1012=3,$K1012="N/A"),0,0))))</f>
        <v>0</v>
      </c>
      <c r="AP1012" s="77">
        <f>IF(AND($D1012=4,$K1012="Oil"),'AMI Ref (2)'!$N$9,IF(AND($D1012=4,$K1012="Gas"),'AMI Ref (2)'!$O$9,IF(AND($D1012=4,$K1012="Electric"),'AMI Ref (2)'!$P$9,IF(AND($D1012=4,$K1012="N/A"),0,0))))</f>
        <v>0</v>
      </c>
      <c r="AQ1012" s="77">
        <f>IF(AND($D1012=5,$K1012="Oil"),'AMI Ref (2)'!$N$10,IF(AND($D1012=5,$K1012="Gas"),'AMI Ref (2)'!$O$10,IF(AND($D1012=5,$K1012="Electric"),'AMI Ref (2)'!$P$10,IF(AND($D1012=5,$K1012="N/A"),0,0))))</f>
        <v>0</v>
      </c>
      <c r="AR1012" s="86">
        <f t="shared" si="222"/>
        <v>0</v>
      </c>
      <c r="AS1012" s="87" t="e">
        <f t="shared" si="223"/>
        <v>#N/A</v>
      </c>
    </row>
    <row r="1013" spans="1:45" x14ac:dyDescent="0.2">
      <c r="A1013" s="68">
        <v>1011</v>
      </c>
      <c r="B1013" s="79">
        <f>Input!E1028</f>
        <v>0</v>
      </c>
      <c r="C1013" s="79">
        <f>Input!F1028</f>
        <v>0</v>
      </c>
      <c r="D1013" s="79">
        <f>Input!G1028</f>
        <v>0</v>
      </c>
      <c r="E1013" s="79">
        <f>Input!H1028</f>
        <v>0</v>
      </c>
      <c r="F1013" s="80">
        <f>Input!I1028</f>
        <v>0</v>
      </c>
      <c r="G1013" s="80">
        <f>Input!J1028</f>
        <v>0</v>
      </c>
      <c r="H1013" s="79">
        <f>Input!K1028</f>
        <v>0</v>
      </c>
      <c r="I1013" s="79">
        <f>Input!L1028</f>
        <v>0</v>
      </c>
      <c r="J1013" s="79">
        <f>Input!M1028</f>
        <v>0</v>
      </c>
      <c r="K1013" s="79">
        <f>Input!N1028</f>
        <v>0</v>
      </c>
      <c r="L1013" s="79">
        <f>Input!O1028</f>
        <v>0</v>
      </c>
      <c r="M1013" s="81" t="str">
        <f t="shared" si="214"/>
        <v/>
      </c>
      <c r="N1013" s="82">
        <f t="shared" si="215"/>
        <v>0</v>
      </c>
      <c r="O1013" s="83">
        <f>Input!C1028</f>
        <v>0</v>
      </c>
      <c r="P1013" s="83"/>
      <c r="R1013" s="11">
        <f t="shared" si="211"/>
        <v>0</v>
      </c>
      <c r="S1013" s="15" t="str">
        <f t="shared" si="212"/>
        <v xml:space="preserve"> </v>
      </c>
      <c r="T1013" s="15"/>
      <c r="U1013" s="12">
        <f t="shared" si="216"/>
        <v>0</v>
      </c>
      <c r="V1013" s="12">
        <f t="shared" si="217"/>
        <v>0</v>
      </c>
      <c r="W1013" s="12">
        <f t="shared" si="218"/>
        <v>0</v>
      </c>
      <c r="X1013" s="12">
        <f t="shared" si="219"/>
        <v>0</v>
      </c>
      <c r="Y1013" s="12">
        <f t="shared" si="220"/>
        <v>0</v>
      </c>
      <c r="Z1013" s="12">
        <f t="shared" si="221"/>
        <v>0</v>
      </c>
      <c r="AA1013" s="12">
        <f t="shared" si="224"/>
        <v>0</v>
      </c>
      <c r="AB1013" s="12" t="str">
        <f t="shared" si="213"/>
        <v>00</v>
      </c>
      <c r="AC1013" s="85" t="e">
        <f>VLOOKUP(AB1013,'AMI Ref (2)'!T:U,2,FALSE)</f>
        <v>#N/A</v>
      </c>
      <c r="AD1013" s="86"/>
      <c r="AE1013" s="77">
        <f>IF(AND($D1013=0,$J1013="Oil"),'AMI Ref (2)'!$K$5,IF(AND($D1013=0,$J1013="Gas"),'AMI Ref (2)'!$L$5,IF(AND($D1013=0,$J1013="Electric"),'AMI Ref (2)'!$M$5,IF(AND($D1013=0,$J1013="N/A"),0,0))))</f>
        <v>0</v>
      </c>
      <c r="AF1013" s="77">
        <f>IF(AND($D1013=1,$J1013="Oil"),'AMI Ref (2)'!$K$6,IF(AND($D1013=1,$J1013="Gas"),'AMI Ref (2)'!$L$6,IF(AND($D1013=1,$J1013="Electric"),'AMI Ref (2)'!$M$6,IF(AND($D1013=1,$J1013="N/A"),0,0))))</f>
        <v>0</v>
      </c>
      <c r="AG1013" s="77">
        <f>IF(AND($D1013=2,$J1013="Oil"),'AMI Ref (2)'!$K$7,IF(AND($D1013=2,$J1013="Gas"),'AMI Ref (2)'!$L$7,IF(AND($D1013=2,$J1013="Electric"),'AMI Ref (2)'!$M$7,IF(AND($D1013=2,$J1013="N/A"),0,0))))</f>
        <v>0</v>
      </c>
      <c r="AH1013" s="77">
        <f>IF(AND($D1013=3,$J1013="Oil"),'AMI Ref (2)'!$K$8,IF(AND($D1013=3,$J1013="Gas"),'AMI Ref (2)'!$L$8,IF(AND($D1013=3,$J1013="Electric"),'AMI Ref (2)'!$M$8,IF(AND($D1013=3,$J1013="N/A"),0,0))))</f>
        <v>0</v>
      </c>
      <c r="AI1013" s="77">
        <f>IF(AND($D1013=4,$J1013="Oil"),'AMI Ref (2)'!$K$9,IF(AND($D1013=4,$J1013="Gas"),'AMI Ref (2)'!$L$9,IF(AND($D1013=4,$J1013="Electric"),'AMI Ref (2)'!$M$9,IF(AND($D1013=4,$J1013="N/A"),0,0))))</f>
        <v>0</v>
      </c>
      <c r="AJ1013" s="77">
        <f>IF(AND($D1013=5,$J1013="Oil"),'AMI Ref (2)'!$K$10,IF(AND($D1013=5,$J1013="Gas"),'AMI Ref (2)'!$L$10,IF(AND($D1013=5,$J1013="Electric"),'AMI Ref (2)'!$M$10,IF(AND($D1013=5,$J1013="N/A"),0,0))))</f>
        <v>0</v>
      </c>
      <c r="AK1013" s="42"/>
      <c r="AL1013" s="77">
        <f>IF(AND($D1013=0,$K1013="Oil"),'AMI Ref (2)'!$N$5,IF(AND($D1013=0,$K1013="Gas"),'AMI Ref (2)'!$O$5,IF(AND($D1013=0,$K1013="Electric"),'AMI Ref (2)'!$P$5,IF(AND($D1013=0,$K1013="N/A"),0,0))))</f>
        <v>0</v>
      </c>
      <c r="AM1013" s="77">
        <f>IF(AND($D1013=1,$K1013="Oil"),'AMI Ref (2)'!$N$6,IF(AND($D1013=1,$K1013="Gas"),'AMI Ref (2)'!$O$6,IF(AND($D1013=1,$K1013="Electric"),'AMI Ref (2)'!$P$6,IF(AND($D1013=1,$K1013="N/A"),0,0))))</f>
        <v>0</v>
      </c>
      <c r="AN1013" s="77">
        <f>IF(AND($D1013=2,$K1013="Oil"),'AMI Ref (2)'!$N$7,IF(AND($D1013=2,$K1013="Gas"),'AMI Ref (2)'!$O$7,IF(AND($D1013=2,$K1013="Electric"),'AMI Ref (2)'!$P$7,IF(AND($D1013=2,$K1013="N/A"),0,0))))</f>
        <v>0</v>
      </c>
      <c r="AO1013" s="77">
        <f>IF(AND($D1013=3,$K1013="Oil"),'AMI Ref (2)'!$N$8,IF(AND($D1013=3,$K1013="Gas"),'AMI Ref (2)'!$O$8,IF(AND($D1013=3,$K1013="Electric"),'AMI Ref (2)'!$P$8,IF(AND($D1013=3,$K1013="N/A"),0,0))))</f>
        <v>0</v>
      </c>
      <c r="AP1013" s="77">
        <f>IF(AND($D1013=4,$K1013="Oil"),'AMI Ref (2)'!$N$9,IF(AND($D1013=4,$K1013="Gas"),'AMI Ref (2)'!$O$9,IF(AND($D1013=4,$K1013="Electric"),'AMI Ref (2)'!$P$9,IF(AND($D1013=4,$K1013="N/A"),0,0))))</f>
        <v>0</v>
      </c>
      <c r="AQ1013" s="77">
        <f>IF(AND($D1013=5,$K1013="Oil"),'AMI Ref (2)'!$N$10,IF(AND($D1013=5,$K1013="Gas"),'AMI Ref (2)'!$O$10,IF(AND($D1013=5,$K1013="Electric"),'AMI Ref (2)'!$P$10,IF(AND($D1013=5,$K1013="N/A"),0,0))))</f>
        <v>0</v>
      </c>
      <c r="AR1013" s="86">
        <f t="shared" si="222"/>
        <v>0</v>
      </c>
      <c r="AS1013" s="87" t="e">
        <f t="shared" si="223"/>
        <v>#N/A</v>
      </c>
    </row>
    <row r="1014" spans="1:45" x14ac:dyDescent="0.2">
      <c r="A1014" s="68">
        <v>1012</v>
      </c>
      <c r="B1014" s="79">
        <f>Input!E1029</f>
        <v>0</v>
      </c>
      <c r="C1014" s="79">
        <f>Input!F1029</f>
        <v>0</v>
      </c>
      <c r="D1014" s="79">
        <f>Input!G1029</f>
        <v>0</v>
      </c>
      <c r="E1014" s="79">
        <f>Input!H1029</f>
        <v>0</v>
      </c>
      <c r="F1014" s="80">
        <f>Input!I1029</f>
        <v>0</v>
      </c>
      <c r="G1014" s="80">
        <f>Input!J1029</f>
        <v>0</v>
      </c>
      <c r="H1014" s="79">
        <f>Input!K1029</f>
        <v>0</v>
      </c>
      <c r="I1014" s="79">
        <f>Input!L1029</f>
        <v>0</v>
      </c>
      <c r="J1014" s="79">
        <f>Input!M1029</f>
        <v>0</v>
      </c>
      <c r="K1014" s="79">
        <f>Input!N1029</f>
        <v>0</v>
      </c>
      <c r="L1014" s="79">
        <f>Input!O1029</f>
        <v>0</v>
      </c>
      <c r="M1014" s="81" t="str">
        <f t="shared" si="214"/>
        <v/>
      </c>
      <c r="N1014" s="82">
        <f t="shared" si="215"/>
        <v>0</v>
      </c>
      <c r="O1014" s="83">
        <f>Input!C1029</f>
        <v>0</v>
      </c>
      <c r="P1014" s="83"/>
      <c r="R1014" s="11">
        <f t="shared" si="211"/>
        <v>0</v>
      </c>
      <c r="S1014" s="15" t="str">
        <f t="shared" si="212"/>
        <v xml:space="preserve"> </v>
      </c>
      <c r="T1014" s="15"/>
      <c r="U1014" s="12">
        <f t="shared" si="216"/>
        <v>0</v>
      </c>
      <c r="V1014" s="12">
        <f t="shared" si="217"/>
        <v>0</v>
      </c>
      <c r="W1014" s="12">
        <f t="shared" si="218"/>
        <v>0</v>
      </c>
      <c r="X1014" s="12">
        <f t="shared" si="219"/>
        <v>0</v>
      </c>
      <c r="Y1014" s="12">
        <f t="shared" si="220"/>
        <v>0</v>
      </c>
      <c r="Z1014" s="12">
        <f t="shared" si="221"/>
        <v>0</v>
      </c>
      <c r="AA1014" s="12">
        <f t="shared" si="224"/>
        <v>0</v>
      </c>
      <c r="AB1014" s="12" t="str">
        <f t="shared" si="213"/>
        <v>00</v>
      </c>
      <c r="AC1014" s="85" t="e">
        <f>VLOOKUP(AB1014,'AMI Ref (2)'!T:U,2,FALSE)</f>
        <v>#N/A</v>
      </c>
      <c r="AD1014" s="86"/>
      <c r="AE1014" s="77">
        <f>IF(AND($D1014=0,$J1014="Oil"),'AMI Ref (2)'!$K$5,IF(AND($D1014=0,$J1014="Gas"),'AMI Ref (2)'!$L$5,IF(AND($D1014=0,$J1014="Electric"),'AMI Ref (2)'!$M$5,IF(AND($D1014=0,$J1014="N/A"),0,0))))</f>
        <v>0</v>
      </c>
      <c r="AF1014" s="77">
        <f>IF(AND($D1014=1,$J1014="Oil"),'AMI Ref (2)'!$K$6,IF(AND($D1014=1,$J1014="Gas"),'AMI Ref (2)'!$L$6,IF(AND($D1014=1,$J1014="Electric"),'AMI Ref (2)'!$M$6,IF(AND($D1014=1,$J1014="N/A"),0,0))))</f>
        <v>0</v>
      </c>
      <c r="AG1014" s="77">
        <f>IF(AND($D1014=2,$J1014="Oil"),'AMI Ref (2)'!$K$7,IF(AND($D1014=2,$J1014="Gas"),'AMI Ref (2)'!$L$7,IF(AND($D1014=2,$J1014="Electric"),'AMI Ref (2)'!$M$7,IF(AND($D1014=2,$J1014="N/A"),0,0))))</f>
        <v>0</v>
      </c>
      <c r="AH1014" s="77">
        <f>IF(AND($D1014=3,$J1014="Oil"),'AMI Ref (2)'!$K$8,IF(AND($D1014=3,$J1014="Gas"),'AMI Ref (2)'!$L$8,IF(AND($D1014=3,$J1014="Electric"),'AMI Ref (2)'!$M$8,IF(AND($D1014=3,$J1014="N/A"),0,0))))</f>
        <v>0</v>
      </c>
      <c r="AI1014" s="77">
        <f>IF(AND($D1014=4,$J1014="Oil"),'AMI Ref (2)'!$K$9,IF(AND($D1014=4,$J1014="Gas"),'AMI Ref (2)'!$L$9,IF(AND($D1014=4,$J1014="Electric"),'AMI Ref (2)'!$M$9,IF(AND($D1014=4,$J1014="N/A"),0,0))))</f>
        <v>0</v>
      </c>
      <c r="AJ1014" s="77">
        <f>IF(AND($D1014=5,$J1014="Oil"),'AMI Ref (2)'!$K$10,IF(AND($D1014=5,$J1014="Gas"),'AMI Ref (2)'!$L$10,IF(AND($D1014=5,$J1014="Electric"),'AMI Ref (2)'!$M$10,IF(AND($D1014=5,$J1014="N/A"),0,0))))</f>
        <v>0</v>
      </c>
      <c r="AK1014" s="42"/>
      <c r="AL1014" s="77">
        <f>IF(AND($D1014=0,$K1014="Oil"),'AMI Ref (2)'!$N$5,IF(AND($D1014=0,$K1014="Gas"),'AMI Ref (2)'!$O$5,IF(AND($D1014=0,$K1014="Electric"),'AMI Ref (2)'!$P$5,IF(AND($D1014=0,$K1014="N/A"),0,0))))</f>
        <v>0</v>
      </c>
      <c r="AM1014" s="77">
        <f>IF(AND($D1014=1,$K1014="Oil"),'AMI Ref (2)'!$N$6,IF(AND($D1014=1,$K1014="Gas"),'AMI Ref (2)'!$O$6,IF(AND($D1014=1,$K1014="Electric"),'AMI Ref (2)'!$P$6,IF(AND($D1014=1,$K1014="N/A"),0,0))))</f>
        <v>0</v>
      </c>
      <c r="AN1014" s="77">
        <f>IF(AND($D1014=2,$K1014="Oil"),'AMI Ref (2)'!$N$7,IF(AND($D1014=2,$K1014="Gas"),'AMI Ref (2)'!$O$7,IF(AND($D1014=2,$K1014="Electric"),'AMI Ref (2)'!$P$7,IF(AND($D1014=2,$K1014="N/A"),0,0))))</f>
        <v>0</v>
      </c>
      <c r="AO1014" s="77">
        <f>IF(AND($D1014=3,$K1014="Oil"),'AMI Ref (2)'!$N$8,IF(AND($D1014=3,$K1014="Gas"),'AMI Ref (2)'!$O$8,IF(AND($D1014=3,$K1014="Electric"),'AMI Ref (2)'!$P$8,IF(AND($D1014=3,$K1014="N/A"),0,0))))</f>
        <v>0</v>
      </c>
      <c r="AP1014" s="77">
        <f>IF(AND($D1014=4,$K1014="Oil"),'AMI Ref (2)'!$N$9,IF(AND($D1014=4,$K1014="Gas"),'AMI Ref (2)'!$O$9,IF(AND($D1014=4,$K1014="Electric"),'AMI Ref (2)'!$P$9,IF(AND($D1014=4,$K1014="N/A"),0,0))))</f>
        <v>0</v>
      </c>
      <c r="AQ1014" s="77">
        <f>IF(AND($D1014=5,$K1014="Oil"),'AMI Ref (2)'!$N$10,IF(AND($D1014=5,$K1014="Gas"),'AMI Ref (2)'!$O$10,IF(AND($D1014=5,$K1014="Electric"),'AMI Ref (2)'!$P$10,IF(AND($D1014=5,$K1014="N/A"),0,0))))</f>
        <v>0</v>
      </c>
      <c r="AR1014" s="86">
        <f t="shared" si="222"/>
        <v>0</v>
      </c>
      <c r="AS1014" s="87" t="e">
        <f t="shared" si="223"/>
        <v>#N/A</v>
      </c>
    </row>
    <row r="1015" spans="1:45" x14ac:dyDescent="0.2">
      <c r="A1015" s="68">
        <v>1013</v>
      </c>
      <c r="B1015" s="79">
        <f>Input!E1030</f>
        <v>0</v>
      </c>
      <c r="C1015" s="79">
        <f>Input!F1030</f>
        <v>0</v>
      </c>
      <c r="D1015" s="79">
        <f>Input!G1030</f>
        <v>0</v>
      </c>
      <c r="E1015" s="79">
        <f>Input!H1030</f>
        <v>0</v>
      </c>
      <c r="F1015" s="80">
        <f>Input!I1030</f>
        <v>0</v>
      </c>
      <c r="G1015" s="80">
        <f>Input!J1030</f>
        <v>0</v>
      </c>
      <c r="H1015" s="79">
        <f>Input!K1030</f>
        <v>0</v>
      </c>
      <c r="I1015" s="79">
        <f>Input!L1030</f>
        <v>0</v>
      </c>
      <c r="J1015" s="79">
        <f>Input!M1030</f>
        <v>0</v>
      </c>
      <c r="K1015" s="79">
        <f>Input!N1030</f>
        <v>0</v>
      </c>
      <c r="L1015" s="79">
        <f>Input!O1030</f>
        <v>0</v>
      </c>
      <c r="M1015" s="81" t="str">
        <f t="shared" si="214"/>
        <v/>
      </c>
      <c r="N1015" s="82">
        <f t="shared" si="215"/>
        <v>0</v>
      </c>
      <c r="O1015" s="83">
        <f>Input!C1030</f>
        <v>0</v>
      </c>
      <c r="P1015" s="83"/>
      <c r="R1015" s="11">
        <f t="shared" si="211"/>
        <v>0</v>
      </c>
      <c r="S1015" s="15" t="str">
        <f t="shared" si="212"/>
        <v xml:space="preserve"> </v>
      </c>
      <c r="T1015" s="15"/>
      <c r="U1015" s="12">
        <f t="shared" si="216"/>
        <v>0</v>
      </c>
      <c r="V1015" s="12">
        <f t="shared" si="217"/>
        <v>0</v>
      </c>
      <c r="W1015" s="12">
        <f t="shared" si="218"/>
        <v>0</v>
      </c>
      <c r="X1015" s="12">
        <f t="shared" si="219"/>
        <v>0</v>
      </c>
      <c r="Y1015" s="12">
        <f t="shared" si="220"/>
        <v>0</v>
      </c>
      <c r="Z1015" s="12">
        <f t="shared" si="221"/>
        <v>0</v>
      </c>
      <c r="AA1015" s="12">
        <f t="shared" si="224"/>
        <v>0</v>
      </c>
      <c r="AB1015" s="12" t="str">
        <f t="shared" si="213"/>
        <v>00</v>
      </c>
      <c r="AC1015" s="85" t="e">
        <f>VLOOKUP(AB1015,'AMI Ref (2)'!T:U,2,FALSE)</f>
        <v>#N/A</v>
      </c>
      <c r="AD1015" s="86"/>
      <c r="AE1015" s="77">
        <f>IF(AND($D1015=0,$J1015="Oil"),'AMI Ref (2)'!$K$5,IF(AND($D1015=0,$J1015="Gas"),'AMI Ref (2)'!$L$5,IF(AND($D1015=0,$J1015="Electric"),'AMI Ref (2)'!$M$5,IF(AND($D1015=0,$J1015="N/A"),0,0))))</f>
        <v>0</v>
      </c>
      <c r="AF1015" s="77">
        <f>IF(AND($D1015=1,$J1015="Oil"),'AMI Ref (2)'!$K$6,IF(AND($D1015=1,$J1015="Gas"),'AMI Ref (2)'!$L$6,IF(AND($D1015=1,$J1015="Electric"),'AMI Ref (2)'!$M$6,IF(AND($D1015=1,$J1015="N/A"),0,0))))</f>
        <v>0</v>
      </c>
      <c r="AG1015" s="77">
        <f>IF(AND($D1015=2,$J1015="Oil"),'AMI Ref (2)'!$K$7,IF(AND($D1015=2,$J1015="Gas"),'AMI Ref (2)'!$L$7,IF(AND($D1015=2,$J1015="Electric"),'AMI Ref (2)'!$M$7,IF(AND($D1015=2,$J1015="N/A"),0,0))))</f>
        <v>0</v>
      </c>
      <c r="AH1015" s="77">
        <f>IF(AND($D1015=3,$J1015="Oil"),'AMI Ref (2)'!$K$8,IF(AND($D1015=3,$J1015="Gas"),'AMI Ref (2)'!$L$8,IF(AND($D1015=3,$J1015="Electric"),'AMI Ref (2)'!$M$8,IF(AND($D1015=3,$J1015="N/A"),0,0))))</f>
        <v>0</v>
      </c>
      <c r="AI1015" s="77">
        <f>IF(AND($D1015=4,$J1015="Oil"),'AMI Ref (2)'!$K$9,IF(AND($D1015=4,$J1015="Gas"),'AMI Ref (2)'!$L$9,IF(AND($D1015=4,$J1015="Electric"),'AMI Ref (2)'!$M$9,IF(AND($D1015=4,$J1015="N/A"),0,0))))</f>
        <v>0</v>
      </c>
      <c r="AJ1015" s="77">
        <f>IF(AND($D1015=5,$J1015="Oil"),'AMI Ref (2)'!$K$10,IF(AND($D1015=5,$J1015="Gas"),'AMI Ref (2)'!$L$10,IF(AND($D1015=5,$J1015="Electric"),'AMI Ref (2)'!$M$10,IF(AND($D1015=5,$J1015="N/A"),0,0))))</f>
        <v>0</v>
      </c>
      <c r="AK1015" s="42"/>
      <c r="AL1015" s="77">
        <f>IF(AND($D1015=0,$K1015="Oil"),'AMI Ref (2)'!$N$5,IF(AND($D1015=0,$K1015="Gas"),'AMI Ref (2)'!$O$5,IF(AND($D1015=0,$K1015="Electric"),'AMI Ref (2)'!$P$5,IF(AND($D1015=0,$K1015="N/A"),0,0))))</f>
        <v>0</v>
      </c>
      <c r="AM1015" s="77">
        <f>IF(AND($D1015=1,$K1015="Oil"),'AMI Ref (2)'!$N$6,IF(AND($D1015=1,$K1015="Gas"),'AMI Ref (2)'!$O$6,IF(AND($D1015=1,$K1015="Electric"),'AMI Ref (2)'!$P$6,IF(AND($D1015=1,$K1015="N/A"),0,0))))</f>
        <v>0</v>
      </c>
      <c r="AN1015" s="77">
        <f>IF(AND($D1015=2,$K1015="Oil"),'AMI Ref (2)'!$N$7,IF(AND($D1015=2,$K1015="Gas"),'AMI Ref (2)'!$O$7,IF(AND($D1015=2,$K1015="Electric"),'AMI Ref (2)'!$P$7,IF(AND($D1015=2,$K1015="N/A"),0,0))))</f>
        <v>0</v>
      </c>
      <c r="AO1015" s="77">
        <f>IF(AND($D1015=3,$K1015="Oil"),'AMI Ref (2)'!$N$8,IF(AND($D1015=3,$K1015="Gas"),'AMI Ref (2)'!$O$8,IF(AND($D1015=3,$K1015="Electric"),'AMI Ref (2)'!$P$8,IF(AND($D1015=3,$K1015="N/A"),0,0))))</f>
        <v>0</v>
      </c>
      <c r="AP1015" s="77">
        <f>IF(AND($D1015=4,$K1015="Oil"),'AMI Ref (2)'!$N$9,IF(AND($D1015=4,$K1015="Gas"),'AMI Ref (2)'!$O$9,IF(AND($D1015=4,$K1015="Electric"),'AMI Ref (2)'!$P$9,IF(AND($D1015=4,$K1015="N/A"),0,0))))</f>
        <v>0</v>
      </c>
      <c r="AQ1015" s="77">
        <f>IF(AND($D1015=5,$K1015="Oil"),'AMI Ref (2)'!$N$10,IF(AND($D1015=5,$K1015="Gas"),'AMI Ref (2)'!$O$10,IF(AND($D1015=5,$K1015="Electric"),'AMI Ref (2)'!$P$10,IF(AND($D1015=5,$K1015="N/A"),0,0))))</f>
        <v>0</v>
      </c>
      <c r="AR1015" s="86">
        <f t="shared" si="222"/>
        <v>0</v>
      </c>
      <c r="AS1015" s="87" t="e">
        <f t="shared" si="223"/>
        <v>#N/A</v>
      </c>
    </row>
    <row r="1016" spans="1:45" x14ac:dyDescent="0.2">
      <c r="A1016" s="68">
        <v>1014</v>
      </c>
      <c r="B1016" s="79">
        <f>Input!E1031</f>
        <v>0</v>
      </c>
      <c r="C1016" s="79">
        <f>Input!F1031</f>
        <v>0</v>
      </c>
      <c r="D1016" s="79">
        <f>Input!G1031</f>
        <v>0</v>
      </c>
      <c r="E1016" s="79">
        <f>Input!H1031</f>
        <v>0</v>
      </c>
      <c r="F1016" s="80">
        <f>Input!I1031</f>
        <v>0</v>
      </c>
      <c r="G1016" s="80">
        <f>Input!J1031</f>
        <v>0</v>
      </c>
      <c r="H1016" s="79">
        <f>Input!K1031</f>
        <v>0</v>
      </c>
      <c r="I1016" s="79">
        <f>Input!L1031</f>
        <v>0</v>
      </c>
      <c r="J1016" s="79">
        <f>Input!M1031</f>
        <v>0</v>
      </c>
      <c r="K1016" s="79">
        <f>Input!N1031</f>
        <v>0</v>
      </c>
      <c r="L1016" s="79">
        <f>Input!O1031</f>
        <v>0</v>
      </c>
      <c r="M1016" s="81" t="str">
        <f t="shared" si="214"/>
        <v/>
      </c>
      <c r="N1016" s="82">
        <f t="shared" si="215"/>
        <v>0</v>
      </c>
      <c r="O1016" s="83">
        <f>Input!C1031</f>
        <v>0</v>
      </c>
      <c r="P1016" s="83"/>
      <c r="R1016" s="11">
        <f t="shared" si="211"/>
        <v>0</v>
      </c>
      <c r="S1016" s="15" t="str">
        <f t="shared" si="212"/>
        <v xml:space="preserve"> </v>
      </c>
      <c r="T1016" s="15"/>
      <c r="U1016" s="12">
        <f t="shared" si="216"/>
        <v>0</v>
      </c>
      <c r="V1016" s="12">
        <f t="shared" si="217"/>
        <v>0</v>
      </c>
      <c r="W1016" s="12">
        <f t="shared" si="218"/>
        <v>0</v>
      </c>
      <c r="X1016" s="12">
        <f t="shared" si="219"/>
        <v>0</v>
      </c>
      <c r="Y1016" s="12">
        <f t="shared" si="220"/>
        <v>0</v>
      </c>
      <c r="Z1016" s="12">
        <f t="shared" si="221"/>
        <v>0</v>
      </c>
      <c r="AA1016" s="12">
        <f t="shared" si="224"/>
        <v>0</v>
      </c>
      <c r="AB1016" s="12" t="str">
        <f t="shared" si="213"/>
        <v>00</v>
      </c>
      <c r="AC1016" s="85" t="e">
        <f>VLOOKUP(AB1016,'AMI Ref (2)'!T:U,2,FALSE)</f>
        <v>#N/A</v>
      </c>
      <c r="AD1016" s="86"/>
      <c r="AE1016" s="77">
        <f>IF(AND($D1016=0,$J1016="Oil"),'AMI Ref (2)'!$K$5,IF(AND($D1016=0,$J1016="Gas"),'AMI Ref (2)'!$L$5,IF(AND($D1016=0,$J1016="Electric"),'AMI Ref (2)'!$M$5,IF(AND($D1016=0,$J1016="N/A"),0,0))))</f>
        <v>0</v>
      </c>
      <c r="AF1016" s="77">
        <f>IF(AND($D1016=1,$J1016="Oil"),'AMI Ref (2)'!$K$6,IF(AND($D1016=1,$J1016="Gas"),'AMI Ref (2)'!$L$6,IF(AND($D1016=1,$J1016="Electric"),'AMI Ref (2)'!$M$6,IF(AND($D1016=1,$J1016="N/A"),0,0))))</f>
        <v>0</v>
      </c>
      <c r="AG1016" s="77">
        <f>IF(AND($D1016=2,$J1016="Oil"),'AMI Ref (2)'!$K$7,IF(AND($D1016=2,$J1016="Gas"),'AMI Ref (2)'!$L$7,IF(AND($D1016=2,$J1016="Electric"),'AMI Ref (2)'!$M$7,IF(AND($D1016=2,$J1016="N/A"),0,0))))</f>
        <v>0</v>
      </c>
      <c r="AH1016" s="77">
        <f>IF(AND($D1016=3,$J1016="Oil"),'AMI Ref (2)'!$K$8,IF(AND($D1016=3,$J1016="Gas"),'AMI Ref (2)'!$L$8,IF(AND($D1016=3,$J1016="Electric"),'AMI Ref (2)'!$M$8,IF(AND($D1016=3,$J1016="N/A"),0,0))))</f>
        <v>0</v>
      </c>
      <c r="AI1016" s="77">
        <f>IF(AND($D1016=4,$J1016="Oil"),'AMI Ref (2)'!$K$9,IF(AND($D1016=4,$J1016="Gas"),'AMI Ref (2)'!$L$9,IF(AND($D1016=4,$J1016="Electric"),'AMI Ref (2)'!$M$9,IF(AND($D1016=4,$J1016="N/A"),0,0))))</f>
        <v>0</v>
      </c>
      <c r="AJ1016" s="77">
        <f>IF(AND($D1016=5,$J1016="Oil"),'AMI Ref (2)'!$K$10,IF(AND($D1016=5,$J1016="Gas"),'AMI Ref (2)'!$L$10,IF(AND($D1016=5,$J1016="Electric"),'AMI Ref (2)'!$M$10,IF(AND($D1016=5,$J1016="N/A"),0,0))))</f>
        <v>0</v>
      </c>
      <c r="AK1016" s="42"/>
      <c r="AL1016" s="77">
        <f>IF(AND($D1016=0,$K1016="Oil"),'AMI Ref (2)'!$N$5,IF(AND($D1016=0,$K1016="Gas"),'AMI Ref (2)'!$O$5,IF(AND($D1016=0,$K1016="Electric"),'AMI Ref (2)'!$P$5,IF(AND($D1016=0,$K1016="N/A"),0,0))))</f>
        <v>0</v>
      </c>
      <c r="AM1016" s="77">
        <f>IF(AND($D1016=1,$K1016="Oil"),'AMI Ref (2)'!$N$6,IF(AND($D1016=1,$K1016="Gas"),'AMI Ref (2)'!$O$6,IF(AND($D1016=1,$K1016="Electric"),'AMI Ref (2)'!$P$6,IF(AND($D1016=1,$K1016="N/A"),0,0))))</f>
        <v>0</v>
      </c>
      <c r="AN1016" s="77">
        <f>IF(AND($D1016=2,$K1016="Oil"),'AMI Ref (2)'!$N$7,IF(AND($D1016=2,$K1016="Gas"),'AMI Ref (2)'!$O$7,IF(AND($D1016=2,$K1016="Electric"),'AMI Ref (2)'!$P$7,IF(AND($D1016=2,$K1016="N/A"),0,0))))</f>
        <v>0</v>
      </c>
      <c r="AO1016" s="77">
        <f>IF(AND($D1016=3,$K1016="Oil"),'AMI Ref (2)'!$N$8,IF(AND($D1016=3,$K1016="Gas"),'AMI Ref (2)'!$O$8,IF(AND($D1016=3,$K1016="Electric"),'AMI Ref (2)'!$P$8,IF(AND($D1016=3,$K1016="N/A"),0,0))))</f>
        <v>0</v>
      </c>
      <c r="AP1016" s="77">
        <f>IF(AND($D1016=4,$K1016="Oil"),'AMI Ref (2)'!$N$9,IF(AND($D1016=4,$K1016="Gas"),'AMI Ref (2)'!$O$9,IF(AND($D1016=4,$K1016="Electric"),'AMI Ref (2)'!$P$9,IF(AND($D1016=4,$K1016="N/A"),0,0))))</f>
        <v>0</v>
      </c>
      <c r="AQ1016" s="77">
        <f>IF(AND($D1016=5,$K1016="Oil"),'AMI Ref (2)'!$N$10,IF(AND($D1016=5,$K1016="Gas"),'AMI Ref (2)'!$O$10,IF(AND($D1016=5,$K1016="Electric"),'AMI Ref (2)'!$P$10,IF(AND($D1016=5,$K1016="N/A"),0,0))))</f>
        <v>0</v>
      </c>
      <c r="AR1016" s="86">
        <f t="shared" si="222"/>
        <v>0</v>
      </c>
      <c r="AS1016" s="87" t="e">
        <f t="shared" si="223"/>
        <v>#N/A</v>
      </c>
    </row>
    <row r="1017" spans="1:45" x14ac:dyDescent="0.2">
      <c r="A1017" s="68">
        <v>1015</v>
      </c>
      <c r="B1017" s="79">
        <f>Input!E1032</f>
        <v>0</v>
      </c>
      <c r="C1017" s="79">
        <f>Input!F1032</f>
        <v>0</v>
      </c>
      <c r="D1017" s="79">
        <f>Input!G1032</f>
        <v>0</v>
      </c>
      <c r="E1017" s="79">
        <f>Input!H1032</f>
        <v>0</v>
      </c>
      <c r="F1017" s="80">
        <f>Input!I1032</f>
        <v>0</v>
      </c>
      <c r="G1017" s="80">
        <f>Input!J1032</f>
        <v>0</v>
      </c>
      <c r="H1017" s="79">
        <f>Input!K1032</f>
        <v>0</v>
      </c>
      <c r="I1017" s="79">
        <f>Input!L1032</f>
        <v>0</v>
      </c>
      <c r="J1017" s="79">
        <f>Input!M1032</f>
        <v>0</v>
      </c>
      <c r="K1017" s="79">
        <f>Input!N1032</f>
        <v>0</v>
      </c>
      <c r="L1017" s="79">
        <f>Input!O1032</f>
        <v>0</v>
      </c>
      <c r="M1017" s="81" t="str">
        <f t="shared" si="214"/>
        <v/>
      </c>
      <c r="N1017" s="82">
        <f t="shared" si="215"/>
        <v>0</v>
      </c>
      <c r="O1017" s="83">
        <f>Input!C1032</f>
        <v>0</v>
      </c>
      <c r="P1017" s="83"/>
      <c r="R1017" s="11">
        <f t="shared" si="211"/>
        <v>0</v>
      </c>
      <c r="S1017" s="15" t="str">
        <f t="shared" si="212"/>
        <v xml:space="preserve"> </v>
      </c>
      <c r="T1017" s="15"/>
      <c r="U1017" s="12">
        <f t="shared" si="216"/>
        <v>0</v>
      </c>
      <c r="V1017" s="12">
        <f t="shared" si="217"/>
        <v>0</v>
      </c>
      <c r="W1017" s="12">
        <f t="shared" si="218"/>
        <v>0</v>
      </c>
      <c r="X1017" s="12">
        <f t="shared" si="219"/>
        <v>0</v>
      </c>
      <c r="Y1017" s="12">
        <f t="shared" si="220"/>
        <v>0</v>
      </c>
      <c r="Z1017" s="12">
        <f t="shared" si="221"/>
        <v>0</v>
      </c>
      <c r="AA1017" s="12">
        <f t="shared" si="224"/>
        <v>0</v>
      </c>
      <c r="AB1017" s="12" t="str">
        <f t="shared" si="213"/>
        <v>00</v>
      </c>
      <c r="AC1017" s="85" t="e">
        <f>VLOOKUP(AB1017,'AMI Ref (2)'!T:U,2,FALSE)</f>
        <v>#N/A</v>
      </c>
      <c r="AD1017" s="86"/>
      <c r="AE1017" s="77">
        <f>IF(AND($D1017=0,$J1017="Oil"),'AMI Ref (2)'!$K$5,IF(AND($D1017=0,$J1017="Gas"),'AMI Ref (2)'!$L$5,IF(AND($D1017=0,$J1017="Electric"),'AMI Ref (2)'!$M$5,IF(AND($D1017=0,$J1017="N/A"),0,0))))</f>
        <v>0</v>
      </c>
      <c r="AF1017" s="77">
        <f>IF(AND($D1017=1,$J1017="Oil"),'AMI Ref (2)'!$K$6,IF(AND($D1017=1,$J1017="Gas"),'AMI Ref (2)'!$L$6,IF(AND($D1017=1,$J1017="Electric"),'AMI Ref (2)'!$M$6,IF(AND($D1017=1,$J1017="N/A"),0,0))))</f>
        <v>0</v>
      </c>
      <c r="AG1017" s="77">
        <f>IF(AND($D1017=2,$J1017="Oil"),'AMI Ref (2)'!$K$7,IF(AND($D1017=2,$J1017="Gas"),'AMI Ref (2)'!$L$7,IF(AND($D1017=2,$J1017="Electric"),'AMI Ref (2)'!$M$7,IF(AND($D1017=2,$J1017="N/A"),0,0))))</f>
        <v>0</v>
      </c>
      <c r="AH1017" s="77">
        <f>IF(AND($D1017=3,$J1017="Oil"),'AMI Ref (2)'!$K$8,IF(AND($D1017=3,$J1017="Gas"),'AMI Ref (2)'!$L$8,IF(AND($D1017=3,$J1017="Electric"),'AMI Ref (2)'!$M$8,IF(AND($D1017=3,$J1017="N/A"),0,0))))</f>
        <v>0</v>
      </c>
      <c r="AI1017" s="77">
        <f>IF(AND($D1017=4,$J1017="Oil"),'AMI Ref (2)'!$K$9,IF(AND($D1017=4,$J1017="Gas"),'AMI Ref (2)'!$L$9,IF(AND($D1017=4,$J1017="Electric"),'AMI Ref (2)'!$M$9,IF(AND($D1017=4,$J1017="N/A"),0,0))))</f>
        <v>0</v>
      </c>
      <c r="AJ1017" s="77">
        <f>IF(AND($D1017=5,$J1017="Oil"),'AMI Ref (2)'!$K$10,IF(AND($D1017=5,$J1017="Gas"),'AMI Ref (2)'!$L$10,IF(AND($D1017=5,$J1017="Electric"),'AMI Ref (2)'!$M$10,IF(AND($D1017=5,$J1017="N/A"),0,0))))</f>
        <v>0</v>
      </c>
      <c r="AK1017" s="42"/>
      <c r="AL1017" s="77">
        <f>IF(AND($D1017=0,$K1017="Oil"),'AMI Ref (2)'!$N$5,IF(AND($D1017=0,$K1017="Gas"),'AMI Ref (2)'!$O$5,IF(AND($D1017=0,$K1017="Electric"),'AMI Ref (2)'!$P$5,IF(AND($D1017=0,$K1017="N/A"),0,0))))</f>
        <v>0</v>
      </c>
      <c r="AM1017" s="77">
        <f>IF(AND($D1017=1,$K1017="Oil"),'AMI Ref (2)'!$N$6,IF(AND($D1017=1,$K1017="Gas"),'AMI Ref (2)'!$O$6,IF(AND($D1017=1,$K1017="Electric"),'AMI Ref (2)'!$P$6,IF(AND($D1017=1,$K1017="N/A"),0,0))))</f>
        <v>0</v>
      </c>
      <c r="AN1017" s="77">
        <f>IF(AND($D1017=2,$K1017="Oil"),'AMI Ref (2)'!$N$7,IF(AND($D1017=2,$K1017="Gas"),'AMI Ref (2)'!$O$7,IF(AND($D1017=2,$K1017="Electric"),'AMI Ref (2)'!$P$7,IF(AND($D1017=2,$K1017="N/A"),0,0))))</f>
        <v>0</v>
      </c>
      <c r="AO1017" s="77">
        <f>IF(AND($D1017=3,$K1017="Oil"),'AMI Ref (2)'!$N$8,IF(AND($D1017=3,$K1017="Gas"),'AMI Ref (2)'!$O$8,IF(AND($D1017=3,$K1017="Electric"),'AMI Ref (2)'!$P$8,IF(AND($D1017=3,$K1017="N/A"),0,0))))</f>
        <v>0</v>
      </c>
      <c r="AP1017" s="77">
        <f>IF(AND($D1017=4,$K1017="Oil"),'AMI Ref (2)'!$N$9,IF(AND($D1017=4,$K1017="Gas"),'AMI Ref (2)'!$O$9,IF(AND($D1017=4,$K1017="Electric"),'AMI Ref (2)'!$P$9,IF(AND($D1017=4,$K1017="N/A"),0,0))))</f>
        <v>0</v>
      </c>
      <c r="AQ1017" s="77">
        <f>IF(AND($D1017=5,$K1017="Oil"),'AMI Ref (2)'!$N$10,IF(AND($D1017=5,$K1017="Gas"),'AMI Ref (2)'!$O$10,IF(AND($D1017=5,$K1017="Electric"),'AMI Ref (2)'!$P$10,IF(AND($D1017=5,$K1017="N/A"),0,0))))</f>
        <v>0</v>
      </c>
      <c r="AR1017" s="86">
        <f t="shared" si="222"/>
        <v>0</v>
      </c>
      <c r="AS1017" s="87" t="e">
        <f t="shared" si="223"/>
        <v>#N/A</v>
      </c>
    </row>
    <row r="1018" spans="1:45" x14ac:dyDescent="0.2">
      <c r="A1018" s="68">
        <v>1016</v>
      </c>
      <c r="B1018" s="79">
        <f>Input!E1033</f>
        <v>0</v>
      </c>
      <c r="C1018" s="79">
        <f>Input!F1033</f>
        <v>0</v>
      </c>
      <c r="D1018" s="79">
        <f>Input!G1033</f>
        <v>0</v>
      </c>
      <c r="E1018" s="79">
        <f>Input!H1033</f>
        <v>0</v>
      </c>
      <c r="F1018" s="80">
        <f>Input!I1033</f>
        <v>0</v>
      </c>
      <c r="G1018" s="80">
        <f>Input!J1033</f>
        <v>0</v>
      </c>
      <c r="H1018" s="79">
        <f>Input!K1033</f>
        <v>0</v>
      </c>
      <c r="I1018" s="79">
        <f>Input!L1033</f>
        <v>0</v>
      </c>
      <c r="J1018" s="79">
        <f>Input!M1033</f>
        <v>0</v>
      </c>
      <c r="K1018" s="79">
        <f>Input!N1033</f>
        <v>0</v>
      </c>
      <c r="L1018" s="79">
        <f>Input!O1033</f>
        <v>0</v>
      </c>
      <c r="M1018" s="81" t="str">
        <f t="shared" si="214"/>
        <v/>
      </c>
      <c r="N1018" s="82">
        <f t="shared" si="215"/>
        <v>0</v>
      </c>
      <c r="O1018" s="83">
        <f>Input!C1033</f>
        <v>0</v>
      </c>
      <c r="P1018" s="83"/>
      <c r="R1018" s="11">
        <f t="shared" si="211"/>
        <v>0</v>
      </c>
      <c r="S1018" s="15" t="str">
        <f t="shared" si="212"/>
        <v xml:space="preserve"> </v>
      </c>
      <c r="T1018" s="15"/>
      <c r="U1018" s="12">
        <f t="shared" si="216"/>
        <v>0</v>
      </c>
      <c r="V1018" s="12">
        <f t="shared" si="217"/>
        <v>0</v>
      </c>
      <c r="W1018" s="12">
        <f t="shared" si="218"/>
        <v>0</v>
      </c>
      <c r="X1018" s="12">
        <f t="shared" si="219"/>
        <v>0</v>
      </c>
      <c r="Y1018" s="12">
        <f t="shared" si="220"/>
        <v>0</v>
      </c>
      <c r="Z1018" s="12">
        <f t="shared" si="221"/>
        <v>0</v>
      </c>
      <c r="AA1018" s="12">
        <f t="shared" si="224"/>
        <v>0</v>
      </c>
      <c r="AB1018" s="12" t="str">
        <f t="shared" si="213"/>
        <v>00</v>
      </c>
      <c r="AC1018" s="85" t="e">
        <f>VLOOKUP(AB1018,'AMI Ref (2)'!T:U,2,FALSE)</f>
        <v>#N/A</v>
      </c>
      <c r="AD1018" s="86"/>
      <c r="AE1018" s="77">
        <f>IF(AND($D1018=0,$J1018="Oil"),'AMI Ref (2)'!$K$5,IF(AND($D1018=0,$J1018="Gas"),'AMI Ref (2)'!$L$5,IF(AND($D1018=0,$J1018="Electric"),'AMI Ref (2)'!$M$5,IF(AND($D1018=0,$J1018="N/A"),0,0))))</f>
        <v>0</v>
      </c>
      <c r="AF1018" s="77">
        <f>IF(AND($D1018=1,$J1018="Oil"),'AMI Ref (2)'!$K$6,IF(AND($D1018=1,$J1018="Gas"),'AMI Ref (2)'!$L$6,IF(AND($D1018=1,$J1018="Electric"),'AMI Ref (2)'!$M$6,IF(AND($D1018=1,$J1018="N/A"),0,0))))</f>
        <v>0</v>
      </c>
      <c r="AG1018" s="77">
        <f>IF(AND($D1018=2,$J1018="Oil"),'AMI Ref (2)'!$K$7,IF(AND($D1018=2,$J1018="Gas"),'AMI Ref (2)'!$L$7,IF(AND($D1018=2,$J1018="Electric"),'AMI Ref (2)'!$M$7,IF(AND($D1018=2,$J1018="N/A"),0,0))))</f>
        <v>0</v>
      </c>
      <c r="AH1018" s="77">
        <f>IF(AND($D1018=3,$J1018="Oil"),'AMI Ref (2)'!$K$8,IF(AND($D1018=3,$J1018="Gas"),'AMI Ref (2)'!$L$8,IF(AND($D1018=3,$J1018="Electric"),'AMI Ref (2)'!$M$8,IF(AND($D1018=3,$J1018="N/A"),0,0))))</f>
        <v>0</v>
      </c>
      <c r="AI1018" s="77">
        <f>IF(AND($D1018=4,$J1018="Oil"),'AMI Ref (2)'!$K$9,IF(AND($D1018=4,$J1018="Gas"),'AMI Ref (2)'!$L$9,IF(AND($D1018=4,$J1018="Electric"),'AMI Ref (2)'!$M$9,IF(AND($D1018=4,$J1018="N/A"),0,0))))</f>
        <v>0</v>
      </c>
      <c r="AJ1018" s="77">
        <f>IF(AND($D1018=5,$J1018="Oil"),'AMI Ref (2)'!$K$10,IF(AND($D1018=5,$J1018="Gas"),'AMI Ref (2)'!$L$10,IF(AND($D1018=5,$J1018="Electric"),'AMI Ref (2)'!$M$10,IF(AND($D1018=5,$J1018="N/A"),0,0))))</f>
        <v>0</v>
      </c>
      <c r="AK1018" s="42"/>
      <c r="AL1018" s="77">
        <f>IF(AND($D1018=0,$K1018="Oil"),'AMI Ref (2)'!$N$5,IF(AND($D1018=0,$K1018="Gas"),'AMI Ref (2)'!$O$5,IF(AND($D1018=0,$K1018="Electric"),'AMI Ref (2)'!$P$5,IF(AND($D1018=0,$K1018="N/A"),0,0))))</f>
        <v>0</v>
      </c>
      <c r="AM1018" s="77">
        <f>IF(AND($D1018=1,$K1018="Oil"),'AMI Ref (2)'!$N$6,IF(AND($D1018=1,$K1018="Gas"),'AMI Ref (2)'!$O$6,IF(AND($D1018=1,$K1018="Electric"),'AMI Ref (2)'!$P$6,IF(AND($D1018=1,$K1018="N/A"),0,0))))</f>
        <v>0</v>
      </c>
      <c r="AN1018" s="77">
        <f>IF(AND($D1018=2,$K1018="Oil"),'AMI Ref (2)'!$N$7,IF(AND($D1018=2,$K1018="Gas"),'AMI Ref (2)'!$O$7,IF(AND($D1018=2,$K1018="Electric"),'AMI Ref (2)'!$P$7,IF(AND($D1018=2,$K1018="N/A"),0,0))))</f>
        <v>0</v>
      </c>
      <c r="AO1018" s="77">
        <f>IF(AND($D1018=3,$K1018="Oil"),'AMI Ref (2)'!$N$8,IF(AND($D1018=3,$K1018="Gas"),'AMI Ref (2)'!$O$8,IF(AND($D1018=3,$K1018="Electric"),'AMI Ref (2)'!$P$8,IF(AND($D1018=3,$K1018="N/A"),0,0))))</f>
        <v>0</v>
      </c>
      <c r="AP1018" s="77">
        <f>IF(AND($D1018=4,$K1018="Oil"),'AMI Ref (2)'!$N$9,IF(AND($D1018=4,$K1018="Gas"),'AMI Ref (2)'!$O$9,IF(AND($D1018=4,$K1018="Electric"),'AMI Ref (2)'!$P$9,IF(AND($D1018=4,$K1018="N/A"),0,0))))</f>
        <v>0</v>
      </c>
      <c r="AQ1018" s="77">
        <f>IF(AND($D1018=5,$K1018="Oil"),'AMI Ref (2)'!$N$10,IF(AND($D1018=5,$K1018="Gas"),'AMI Ref (2)'!$O$10,IF(AND($D1018=5,$K1018="Electric"),'AMI Ref (2)'!$P$10,IF(AND($D1018=5,$K1018="N/A"),0,0))))</f>
        <v>0</v>
      </c>
      <c r="AR1018" s="86">
        <f t="shared" si="222"/>
        <v>0</v>
      </c>
      <c r="AS1018" s="87" t="e">
        <f t="shared" si="223"/>
        <v>#N/A</v>
      </c>
    </row>
    <row r="1019" spans="1:45" x14ac:dyDescent="0.2">
      <c r="A1019" s="68">
        <v>1017</v>
      </c>
      <c r="B1019" s="79">
        <f>Input!E1034</f>
        <v>0</v>
      </c>
      <c r="C1019" s="79">
        <f>Input!F1034</f>
        <v>0</v>
      </c>
      <c r="D1019" s="79">
        <f>Input!G1034</f>
        <v>0</v>
      </c>
      <c r="E1019" s="79">
        <f>Input!H1034</f>
        <v>0</v>
      </c>
      <c r="F1019" s="80">
        <f>Input!I1034</f>
        <v>0</v>
      </c>
      <c r="G1019" s="80">
        <f>Input!J1034</f>
        <v>0</v>
      </c>
      <c r="H1019" s="79">
        <f>Input!K1034</f>
        <v>0</v>
      </c>
      <c r="I1019" s="79">
        <f>Input!L1034</f>
        <v>0</v>
      </c>
      <c r="J1019" s="79">
        <f>Input!M1034</f>
        <v>0</v>
      </c>
      <c r="K1019" s="79">
        <f>Input!N1034</f>
        <v>0</v>
      </c>
      <c r="L1019" s="79">
        <f>Input!O1034</f>
        <v>0</v>
      </c>
      <c r="M1019" s="81" t="str">
        <f t="shared" si="214"/>
        <v/>
      </c>
      <c r="N1019" s="82">
        <f t="shared" si="215"/>
        <v>0</v>
      </c>
      <c r="O1019" s="83">
        <f>Input!C1034</f>
        <v>0</v>
      </c>
      <c r="P1019" s="83"/>
      <c r="R1019" s="11">
        <f t="shared" si="211"/>
        <v>0</v>
      </c>
      <c r="S1019" s="15" t="str">
        <f t="shared" si="212"/>
        <v xml:space="preserve"> </v>
      </c>
      <c r="T1019" s="15"/>
      <c r="U1019" s="12">
        <f t="shared" si="216"/>
        <v>0</v>
      </c>
      <c r="V1019" s="12">
        <f t="shared" si="217"/>
        <v>0</v>
      </c>
      <c r="W1019" s="12">
        <f t="shared" si="218"/>
        <v>0</v>
      </c>
      <c r="X1019" s="12">
        <f t="shared" si="219"/>
        <v>0</v>
      </c>
      <c r="Y1019" s="12">
        <f t="shared" si="220"/>
        <v>0</v>
      </c>
      <c r="Z1019" s="12">
        <f t="shared" si="221"/>
        <v>0</v>
      </c>
      <c r="AA1019" s="12">
        <f t="shared" si="224"/>
        <v>0</v>
      </c>
      <c r="AB1019" s="12" t="str">
        <f t="shared" si="213"/>
        <v>00</v>
      </c>
      <c r="AC1019" s="85" t="e">
        <f>VLOOKUP(AB1019,'AMI Ref (2)'!T:U,2,FALSE)</f>
        <v>#N/A</v>
      </c>
      <c r="AD1019" s="86"/>
      <c r="AE1019" s="77">
        <f>IF(AND($D1019=0,$J1019="Oil"),'AMI Ref (2)'!$K$5,IF(AND($D1019=0,$J1019="Gas"),'AMI Ref (2)'!$L$5,IF(AND($D1019=0,$J1019="Electric"),'AMI Ref (2)'!$M$5,IF(AND($D1019=0,$J1019="N/A"),0,0))))</f>
        <v>0</v>
      </c>
      <c r="AF1019" s="77">
        <f>IF(AND($D1019=1,$J1019="Oil"),'AMI Ref (2)'!$K$6,IF(AND($D1019=1,$J1019="Gas"),'AMI Ref (2)'!$L$6,IF(AND($D1019=1,$J1019="Electric"),'AMI Ref (2)'!$M$6,IF(AND($D1019=1,$J1019="N/A"),0,0))))</f>
        <v>0</v>
      </c>
      <c r="AG1019" s="77">
        <f>IF(AND($D1019=2,$J1019="Oil"),'AMI Ref (2)'!$K$7,IF(AND($D1019=2,$J1019="Gas"),'AMI Ref (2)'!$L$7,IF(AND($D1019=2,$J1019="Electric"),'AMI Ref (2)'!$M$7,IF(AND($D1019=2,$J1019="N/A"),0,0))))</f>
        <v>0</v>
      </c>
      <c r="AH1019" s="77">
        <f>IF(AND($D1019=3,$J1019="Oil"),'AMI Ref (2)'!$K$8,IF(AND($D1019=3,$J1019="Gas"),'AMI Ref (2)'!$L$8,IF(AND($D1019=3,$J1019="Electric"),'AMI Ref (2)'!$M$8,IF(AND($D1019=3,$J1019="N/A"),0,0))))</f>
        <v>0</v>
      </c>
      <c r="AI1019" s="77">
        <f>IF(AND($D1019=4,$J1019="Oil"),'AMI Ref (2)'!$K$9,IF(AND($D1019=4,$J1019="Gas"),'AMI Ref (2)'!$L$9,IF(AND($D1019=4,$J1019="Electric"),'AMI Ref (2)'!$M$9,IF(AND($D1019=4,$J1019="N/A"),0,0))))</f>
        <v>0</v>
      </c>
      <c r="AJ1019" s="77">
        <f>IF(AND($D1019=5,$J1019="Oil"),'AMI Ref (2)'!$K$10,IF(AND($D1019=5,$J1019="Gas"),'AMI Ref (2)'!$L$10,IF(AND($D1019=5,$J1019="Electric"),'AMI Ref (2)'!$M$10,IF(AND($D1019=5,$J1019="N/A"),0,0))))</f>
        <v>0</v>
      </c>
      <c r="AK1019" s="42"/>
      <c r="AL1019" s="77">
        <f>IF(AND($D1019=0,$K1019="Oil"),'AMI Ref (2)'!$N$5,IF(AND($D1019=0,$K1019="Gas"),'AMI Ref (2)'!$O$5,IF(AND($D1019=0,$K1019="Electric"),'AMI Ref (2)'!$P$5,IF(AND($D1019=0,$K1019="N/A"),0,0))))</f>
        <v>0</v>
      </c>
      <c r="AM1019" s="77">
        <f>IF(AND($D1019=1,$K1019="Oil"),'AMI Ref (2)'!$N$6,IF(AND($D1019=1,$K1019="Gas"),'AMI Ref (2)'!$O$6,IF(AND($D1019=1,$K1019="Electric"),'AMI Ref (2)'!$P$6,IF(AND($D1019=1,$K1019="N/A"),0,0))))</f>
        <v>0</v>
      </c>
      <c r="AN1019" s="77">
        <f>IF(AND($D1019=2,$K1019="Oil"),'AMI Ref (2)'!$N$7,IF(AND($D1019=2,$K1019="Gas"),'AMI Ref (2)'!$O$7,IF(AND($D1019=2,$K1019="Electric"),'AMI Ref (2)'!$P$7,IF(AND($D1019=2,$K1019="N/A"),0,0))))</f>
        <v>0</v>
      </c>
      <c r="AO1019" s="77">
        <f>IF(AND($D1019=3,$K1019="Oil"),'AMI Ref (2)'!$N$8,IF(AND($D1019=3,$K1019="Gas"),'AMI Ref (2)'!$O$8,IF(AND($D1019=3,$K1019="Electric"),'AMI Ref (2)'!$P$8,IF(AND($D1019=3,$K1019="N/A"),0,0))))</f>
        <v>0</v>
      </c>
      <c r="AP1019" s="77">
        <f>IF(AND($D1019=4,$K1019="Oil"),'AMI Ref (2)'!$N$9,IF(AND($D1019=4,$K1019="Gas"),'AMI Ref (2)'!$O$9,IF(AND($D1019=4,$K1019="Electric"),'AMI Ref (2)'!$P$9,IF(AND($D1019=4,$K1019="N/A"),0,0))))</f>
        <v>0</v>
      </c>
      <c r="AQ1019" s="77">
        <f>IF(AND($D1019=5,$K1019="Oil"),'AMI Ref (2)'!$N$10,IF(AND($D1019=5,$K1019="Gas"),'AMI Ref (2)'!$O$10,IF(AND($D1019=5,$K1019="Electric"),'AMI Ref (2)'!$P$10,IF(AND($D1019=5,$K1019="N/A"),0,0))))</f>
        <v>0</v>
      </c>
      <c r="AR1019" s="86">
        <f t="shared" si="222"/>
        <v>0</v>
      </c>
      <c r="AS1019" s="87" t="e">
        <f t="shared" si="223"/>
        <v>#N/A</v>
      </c>
    </row>
    <row r="1020" spans="1:45" x14ac:dyDescent="0.2">
      <c r="A1020" s="68">
        <v>1018</v>
      </c>
      <c r="B1020" s="79">
        <f>Input!E1035</f>
        <v>0</v>
      </c>
      <c r="C1020" s="79">
        <f>Input!F1035</f>
        <v>0</v>
      </c>
      <c r="D1020" s="79">
        <f>Input!G1035</f>
        <v>0</v>
      </c>
      <c r="E1020" s="79">
        <f>Input!H1035</f>
        <v>0</v>
      </c>
      <c r="F1020" s="80">
        <f>Input!I1035</f>
        <v>0</v>
      </c>
      <c r="G1020" s="80">
        <f>Input!J1035</f>
        <v>0</v>
      </c>
      <c r="H1020" s="79">
        <f>Input!K1035</f>
        <v>0</v>
      </c>
      <c r="I1020" s="79">
        <f>Input!L1035</f>
        <v>0</v>
      </c>
      <c r="J1020" s="79">
        <f>Input!M1035</f>
        <v>0</v>
      </c>
      <c r="K1020" s="79">
        <f>Input!N1035</f>
        <v>0</v>
      </c>
      <c r="L1020" s="79">
        <f>Input!O1035</f>
        <v>0</v>
      </c>
      <c r="M1020" s="81" t="str">
        <f t="shared" si="214"/>
        <v/>
      </c>
      <c r="N1020" s="82">
        <f t="shared" si="215"/>
        <v>0</v>
      </c>
      <c r="O1020" s="83">
        <f>Input!C1035</f>
        <v>0</v>
      </c>
      <c r="P1020" s="83"/>
      <c r="R1020" s="11">
        <f t="shared" si="211"/>
        <v>0</v>
      </c>
      <c r="S1020" s="15" t="str">
        <f t="shared" si="212"/>
        <v xml:space="preserve"> </v>
      </c>
      <c r="T1020" s="15"/>
      <c r="U1020" s="12">
        <f t="shared" si="216"/>
        <v>0</v>
      </c>
      <c r="V1020" s="12">
        <f t="shared" si="217"/>
        <v>0</v>
      </c>
      <c r="W1020" s="12">
        <f t="shared" si="218"/>
        <v>0</v>
      </c>
      <c r="X1020" s="12">
        <f t="shared" si="219"/>
        <v>0</v>
      </c>
      <c r="Y1020" s="12">
        <f t="shared" si="220"/>
        <v>0</v>
      </c>
      <c r="Z1020" s="12">
        <f t="shared" si="221"/>
        <v>0</v>
      </c>
      <c r="AA1020" s="12">
        <f t="shared" si="224"/>
        <v>0</v>
      </c>
      <c r="AB1020" s="12" t="str">
        <f t="shared" si="213"/>
        <v>00</v>
      </c>
      <c r="AC1020" s="85" t="e">
        <f>VLOOKUP(AB1020,'AMI Ref (2)'!T:U,2,FALSE)</f>
        <v>#N/A</v>
      </c>
      <c r="AD1020" s="86"/>
      <c r="AE1020" s="77">
        <f>IF(AND($D1020=0,$J1020="Oil"),'AMI Ref (2)'!$K$5,IF(AND($D1020=0,$J1020="Gas"),'AMI Ref (2)'!$L$5,IF(AND($D1020=0,$J1020="Electric"),'AMI Ref (2)'!$M$5,IF(AND($D1020=0,$J1020="N/A"),0,0))))</f>
        <v>0</v>
      </c>
      <c r="AF1020" s="77">
        <f>IF(AND($D1020=1,$J1020="Oil"),'AMI Ref (2)'!$K$6,IF(AND($D1020=1,$J1020="Gas"),'AMI Ref (2)'!$L$6,IF(AND($D1020=1,$J1020="Electric"),'AMI Ref (2)'!$M$6,IF(AND($D1020=1,$J1020="N/A"),0,0))))</f>
        <v>0</v>
      </c>
      <c r="AG1020" s="77">
        <f>IF(AND($D1020=2,$J1020="Oil"),'AMI Ref (2)'!$K$7,IF(AND($D1020=2,$J1020="Gas"),'AMI Ref (2)'!$L$7,IF(AND($D1020=2,$J1020="Electric"),'AMI Ref (2)'!$M$7,IF(AND($D1020=2,$J1020="N/A"),0,0))))</f>
        <v>0</v>
      </c>
      <c r="AH1020" s="77">
        <f>IF(AND($D1020=3,$J1020="Oil"),'AMI Ref (2)'!$K$8,IF(AND($D1020=3,$J1020="Gas"),'AMI Ref (2)'!$L$8,IF(AND($D1020=3,$J1020="Electric"),'AMI Ref (2)'!$M$8,IF(AND($D1020=3,$J1020="N/A"),0,0))))</f>
        <v>0</v>
      </c>
      <c r="AI1020" s="77">
        <f>IF(AND($D1020=4,$J1020="Oil"),'AMI Ref (2)'!$K$9,IF(AND($D1020=4,$J1020="Gas"),'AMI Ref (2)'!$L$9,IF(AND($D1020=4,$J1020="Electric"),'AMI Ref (2)'!$M$9,IF(AND($D1020=4,$J1020="N/A"),0,0))))</f>
        <v>0</v>
      </c>
      <c r="AJ1020" s="77">
        <f>IF(AND($D1020=5,$J1020="Oil"),'AMI Ref (2)'!$K$10,IF(AND($D1020=5,$J1020="Gas"),'AMI Ref (2)'!$L$10,IF(AND($D1020=5,$J1020="Electric"),'AMI Ref (2)'!$M$10,IF(AND($D1020=5,$J1020="N/A"),0,0))))</f>
        <v>0</v>
      </c>
      <c r="AK1020" s="42"/>
      <c r="AL1020" s="77">
        <f>IF(AND($D1020=0,$K1020="Oil"),'AMI Ref (2)'!$N$5,IF(AND($D1020=0,$K1020="Gas"),'AMI Ref (2)'!$O$5,IF(AND($D1020=0,$K1020="Electric"),'AMI Ref (2)'!$P$5,IF(AND($D1020=0,$K1020="N/A"),0,0))))</f>
        <v>0</v>
      </c>
      <c r="AM1020" s="77">
        <f>IF(AND($D1020=1,$K1020="Oil"),'AMI Ref (2)'!$N$6,IF(AND($D1020=1,$K1020="Gas"),'AMI Ref (2)'!$O$6,IF(AND($D1020=1,$K1020="Electric"),'AMI Ref (2)'!$P$6,IF(AND($D1020=1,$K1020="N/A"),0,0))))</f>
        <v>0</v>
      </c>
      <c r="AN1020" s="77">
        <f>IF(AND($D1020=2,$K1020="Oil"),'AMI Ref (2)'!$N$7,IF(AND($D1020=2,$K1020="Gas"),'AMI Ref (2)'!$O$7,IF(AND($D1020=2,$K1020="Electric"),'AMI Ref (2)'!$P$7,IF(AND($D1020=2,$K1020="N/A"),0,0))))</f>
        <v>0</v>
      </c>
      <c r="AO1020" s="77">
        <f>IF(AND($D1020=3,$K1020="Oil"),'AMI Ref (2)'!$N$8,IF(AND($D1020=3,$K1020="Gas"),'AMI Ref (2)'!$O$8,IF(AND($D1020=3,$K1020="Electric"),'AMI Ref (2)'!$P$8,IF(AND($D1020=3,$K1020="N/A"),0,0))))</f>
        <v>0</v>
      </c>
      <c r="AP1020" s="77">
        <f>IF(AND($D1020=4,$K1020="Oil"),'AMI Ref (2)'!$N$9,IF(AND($D1020=4,$K1020="Gas"),'AMI Ref (2)'!$O$9,IF(AND($D1020=4,$K1020="Electric"),'AMI Ref (2)'!$P$9,IF(AND($D1020=4,$K1020="N/A"),0,0))))</f>
        <v>0</v>
      </c>
      <c r="AQ1020" s="77">
        <f>IF(AND($D1020=5,$K1020="Oil"),'AMI Ref (2)'!$N$10,IF(AND($D1020=5,$K1020="Gas"),'AMI Ref (2)'!$O$10,IF(AND($D1020=5,$K1020="Electric"),'AMI Ref (2)'!$P$10,IF(AND($D1020=5,$K1020="N/A"),0,0))))</f>
        <v>0</v>
      </c>
      <c r="AR1020" s="86">
        <f t="shared" si="222"/>
        <v>0</v>
      </c>
      <c r="AS1020" s="87" t="e">
        <f t="shared" si="223"/>
        <v>#N/A</v>
      </c>
    </row>
    <row r="1021" spans="1:45" x14ac:dyDescent="0.2">
      <c r="A1021" s="68">
        <v>1019</v>
      </c>
      <c r="B1021" s="79">
        <f>Input!E1036</f>
        <v>0</v>
      </c>
      <c r="C1021" s="79">
        <f>Input!F1036</f>
        <v>0</v>
      </c>
      <c r="D1021" s="79">
        <f>Input!G1036</f>
        <v>0</v>
      </c>
      <c r="E1021" s="79">
        <f>Input!H1036</f>
        <v>0</v>
      </c>
      <c r="F1021" s="80">
        <f>Input!I1036</f>
        <v>0</v>
      </c>
      <c r="G1021" s="80">
        <f>Input!J1036</f>
        <v>0</v>
      </c>
      <c r="H1021" s="79">
        <f>Input!K1036</f>
        <v>0</v>
      </c>
      <c r="I1021" s="79">
        <f>Input!L1036</f>
        <v>0</v>
      </c>
      <c r="J1021" s="79">
        <f>Input!M1036</f>
        <v>0</v>
      </c>
      <c r="K1021" s="79">
        <f>Input!N1036</f>
        <v>0</v>
      </c>
      <c r="L1021" s="79">
        <f>Input!O1036</f>
        <v>0</v>
      </c>
      <c r="M1021" s="81" t="str">
        <f t="shared" si="214"/>
        <v/>
      </c>
      <c r="N1021" s="82">
        <f t="shared" si="215"/>
        <v>0</v>
      </c>
      <c r="O1021" s="83">
        <f>Input!C1036</f>
        <v>0</v>
      </c>
      <c r="P1021" s="83"/>
      <c r="R1021" s="11">
        <f t="shared" si="211"/>
        <v>0</v>
      </c>
      <c r="S1021" s="15" t="str">
        <f t="shared" si="212"/>
        <v xml:space="preserve"> </v>
      </c>
      <c r="T1021" s="15"/>
      <c r="U1021" s="12">
        <f t="shared" si="216"/>
        <v>0</v>
      </c>
      <c r="V1021" s="12">
        <f t="shared" si="217"/>
        <v>0</v>
      </c>
      <c r="W1021" s="12">
        <f t="shared" si="218"/>
        <v>0</v>
      </c>
      <c r="X1021" s="12">
        <f t="shared" si="219"/>
        <v>0</v>
      </c>
      <c r="Y1021" s="12">
        <f t="shared" si="220"/>
        <v>0</v>
      </c>
      <c r="Z1021" s="12">
        <f t="shared" si="221"/>
        <v>0</v>
      </c>
      <c r="AA1021" s="12">
        <f t="shared" si="224"/>
        <v>0</v>
      </c>
      <c r="AB1021" s="12" t="str">
        <f t="shared" si="213"/>
        <v>00</v>
      </c>
      <c r="AC1021" s="85" t="e">
        <f>VLOOKUP(AB1021,'AMI Ref (2)'!T:U,2,FALSE)</f>
        <v>#N/A</v>
      </c>
      <c r="AD1021" s="86"/>
      <c r="AE1021" s="77">
        <f>IF(AND($D1021=0,$J1021="Oil"),'AMI Ref (2)'!$K$5,IF(AND($D1021=0,$J1021="Gas"),'AMI Ref (2)'!$L$5,IF(AND($D1021=0,$J1021="Electric"),'AMI Ref (2)'!$M$5,IF(AND($D1021=0,$J1021="N/A"),0,0))))</f>
        <v>0</v>
      </c>
      <c r="AF1021" s="77">
        <f>IF(AND($D1021=1,$J1021="Oil"),'AMI Ref (2)'!$K$6,IF(AND($D1021=1,$J1021="Gas"),'AMI Ref (2)'!$L$6,IF(AND($D1021=1,$J1021="Electric"),'AMI Ref (2)'!$M$6,IF(AND($D1021=1,$J1021="N/A"),0,0))))</f>
        <v>0</v>
      </c>
      <c r="AG1021" s="77">
        <f>IF(AND($D1021=2,$J1021="Oil"),'AMI Ref (2)'!$K$7,IF(AND($D1021=2,$J1021="Gas"),'AMI Ref (2)'!$L$7,IF(AND($D1021=2,$J1021="Electric"),'AMI Ref (2)'!$M$7,IF(AND($D1021=2,$J1021="N/A"),0,0))))</f>
        <v>0</v>
      </c>
      <c r="AH1021" s="77">
        <f>IF(AND($D1021=3,$J1021="Oil"),'AMI Ref (2)'!$K$8,IF(AND($D1021=3,$J1021="Gas"),'AMI Ref (2)'!$L$8,IF(AND($D1021=3,$J1021="Electric"),'AMI Ref (2)'!$M$8,IF(AND($D1021=3,$J1021="N/A"),0,0))))</f>
        <v>0</v>
      </c>
      <c r="AI1021" s="77">
        <f>IF(AND($D1021=4,$J1021="Oil"),'AMI Ref (2)'!$K$9,IF(AND($D1021=4,$J1021="Gas"),'AMI Ref (2)'!$L$9,IF(AND($D1021=4,$J1021="Electric"),'AMI Ref (2)'!$M$9,IF(AND($D1021=4,$J1021="N/A"),0,0))))</f>
        <v>0</v>
      </c>
      <c r="AJ1021" s="77">
        <f>IF(AND($D1021=5,$J1021="Oil"),'AMI Ref (2)'!$K$10,IF(AND($D1021=5,$J1021="Gas"),'AMI Ref (2)'!$L$10,IF(AND($D1021=5,$J1021="Electric"),'AMI Ref (2)'!$M$10,IF(AND($D1021=5,$J1021="N/A"),0,0))))</f>
        <v>0</v>
      </c>
      <c r="AK1021" s="42"/>
      <c r="AL1021" s="77">
        <f>IF(AND($D1021=0,$K1021="Oil"),'AMI Ref (2)'!$N$5,IF(AND($D1021=0,$K1021="Gas"),'AMI Ref (2)'!$O$5,IF(AND($D1021=0,$K1021="Electric"),'AMI Ref (2)'!$P$5,IF(AND($D1021=0,$K1021="N/A"),0,0))))</f>
        <v>0</v>
      </c>
      <c r="AM1021" s="77">
        <f>IF(AND($D1021=1,$K1021="Oil"),'AMI Ref (2)'!$N$6,IF(AND($D1021=1,$K1021="Gas"),'AMI Ref (2)'!$O$6,IF(AND($D1021=1,$K1021="Electric"),'AMI Ref (2)'!$P$6,IF(AND($D1021=1,$K1021="N/A"),0,0))))</f>
        <v>0</v>
      </c>
      <c r="AN1021" s="77">
        <f>IF(AND($D1021=2,$K1021="Oil"),'AMI Ref (2)'!$N$7,IF(AND($D1021=2,$K1021="Gas"),'AMI Ref (2)'!$O$7,IF(AND($D1021=2,$K1021="Electric"),'AMI Ref (2)'!$P$7,IF(AND($D1021=2,$K1021="N/A"),0,0))))</f>
        <v>0</v>
      </c>
      <c r="AO1021" s="77">
        <f>IF(AND($D1021=3,$K1021="Oil"),'AMI Ref (2)'!$N$8,IF(AND($D1021=3,$K1021="Gas"),'AMI Ref (2)'!$O$8,IF(AND($D1021=3,$K1021="Electric"),'AMI Ref (2)'!$P$8,IF(AND($D1021=3,$K1021="N/A"),0,0))))</f>
        <v>0</v>
      </c>
      <c r="AP1021" s="77">
        <f>IF(AND($D1021=4,$K1021="Oil"),'AMI Ref (2)'!$N$9,IF(AND($D1021=4,$K1021="Gas"),'AMI Ref (2)'!$O$9,IF(AND($D1021=4,$K1021="Electric"),'AMI Ref (2)'!$P$9,IF(AND($D1021=4,$K1021="N/A"),0,0))))</f>
        <v>0</v>
      </c>
      <c r="AQ1021" s="77">
        <f>IF(AND($D1021=5,$K1021="Oil"),'AMI Ref (2)'!$N$10,IF(AND($D1021=5,$K1021="Gas"),'AMI Ref (2)'!$O$10,IF(AND($D1021=5,$K1021="Electric"),'AMI Ref (2)'!$P$10,IF(AND($D1021=5,$K1021="N/A"),0,0))))</f>
        <v>0</v>
      </c>
      <c r="AR1021" s="86">
        <f t="shared" si="222"/>
        <v>0</v>
      </c>
      <c r="AS1021" s="87" t="e">
        <f t="shared" si="223"/>
        <v>#N/A</v>
      </c>
    </row>
    <row r="1022" spans="1:45" x14ac:dyDescent="0.2">
      <c r="A1022" s="68">
        <v>1020</v>
      </c>
      <c r="B1022" s="79">
        <f>Input!E1037</f>
        <v>0</v>
      </c>
      <c r="C1022" s="79">
        <f>Input!F1037</f>
        <v>0</v>
      </c>
      <c r="D1022" s="79">
        <f>Input!G1037</f>
        <v>0</v>
      </c>
      <c r="E1022" s="79">
        <f>Input!H1037</f>
        <v>0</v>
      </c>
      <c r="F1022" s="80">
        <f>Input!I1037</f>
        <v>0</v>
      </c>
      <c r="G1022" s="80">
        <f>Input!J1037</f>
        <v>0</v>
      </c>
      <c r="H1022" s="79">
        <f>Input!K1037</f>
        <v>0</v>
      </c>
      <c r="I1022" s="79">
        <f>Input!L1037</f>
        <v>0</v>
      </c>
      <c r="J1022" s="79">
        <f>Input!M1037</f>
        <v>0</v>
      </c>
      <c r="K1022" s="79">
        <f>Input!N1037</f>
        <v>0</v>
      </c>
      <c r="L1022" s="79">
        <f>Input!O1037</f>
        <v>0</v>
      </c>
      <c r="M1022" s="81" t="str">
        <f t="shared" si="214"/>
        <v/>
      </c>
      <c r="N1022" s="82">
        <f t="shared" si="215"/>
        <v>0</v>
      </c>
      <c r="O1022" s="83">
        <f>Input!C1037</f>
        <v>0</v>
      </c>
      <c r="P1022" s="83"/>
      <c r="R1022" s="11">
        <f t="shared" si="211"/>
        <v>0</v>
      </c>
      <c r="S1022" s="15" t="str">
        <f t="shared" si="212"/>
        <v xml:space="preserve"> </v>
      </c>
      <c r="T1022" s="15"/>
      <c r="U1022" s="12">
        <f t="shared" si="216"/>
        <v>0</v>
      </c>
      <c r="V1022" s="12">
        <f t="shared" si="217"/>
        <v>0</v>
      </c>
      <c r="W1022" s="12">
        <f t="shared" si="218"/>
        <v>0</v>
      </c>
      <c r="X1022" s="12">
        <f t="shared" si="219"/>
        <v>0</v>
      </c>
      <c r="Y1022" s="12">
        <f t="shared" si="220"/>
        <v>0</v>
      </c>
      <c r="Z1022" s="12">
        <f t="shared" si="221"/>
        <v>0</v>
      </c>
      <c r="AA1022" s="12">
        <f t="shared" si="224"/>
        <v>0</v>
      </c>
      <c r="AB1022" s="12" t="str">
        <f t="shared" si="213"/>
        <v>00</v>
      </c>
      <c r="AC1022" s="85" t="e">
        <f>VLOOKUP(AB1022,'AMI Ref (2)'!T:U,2,FALSE)</f>
        <v>#N/A</v>
      </c>
      <c r="AD1022" s="86"/>
      <c r="AE1022" s="77">
        <f>IF(AND($D1022=0,$J1022="Oil"),'AMI Ref (2)'!$K$5,IF(AND($D1022=0,$J1022="Gas"),'AMI Ref (2)'!$L$5,IF(AND($D1022=0,$J1022="Electric"),'AMI Ref (2)'!$M$5,IF(AND($D1022=0,$J1022="N/A"),0,0))))</f>
        <v>0</v>
      </c>
      <c r="AF1022" s="77">
        <f>IF(AND($D1022=1,$J1022="Oil"),'AMI Ref (2)'!$K$6,IF(AND($D1022=1,$J1022="Gas"),'AMI Ref (2)'!$L$6,IF(AND($D1022=1,$J1022="Electric"),'AMI Ref (2)'!$M$6,IF(AND($D1022=1,$J1022="N/A"),0,0))))</f>
        <v>0</v>
      </c>
      <c r="AG1022" s="77">
        <f>IF(AND($D1022=2,$J1022="Oil"),'AMI Ref (2)'!$K$7,IF(AND($D1022=2,$J1022="Gas"),'AMI Ref (2)'!$L$7,IF(AND($D1022=2,$J1022="Electric"),'AMI Ref (2)'!$M$7,IF(AND($D1022=2,$J1022="N/A"),0,0))))</f>
        <v>0</v>
      </c>
      <c r="AH1022" s="77">
        <f>IF(AND($D1022=3,$J1022="Oil"),'AMI Ref (2)'!$K$8,IF(AND($D1022=3,$J1022="Gas"),'AMI Ref (2)'!$L$8,IF(AND($D1022=3,$J1022="Electric"),'AMI Ref (2)'!$M$8,IF(AND($D1022=3,$J1022="N/A"),0,0))))</f>
        <v>0</v>
      </c>
      <c r="AI1022" s="77">
        <f>IF(AND($D1022=4,$J1022="Oil"),'AMI Ref (2)'!$K$9,IF(AND($D1022=4,$J1022="Gas"),'AMI Ref (2)'!$L$9,IF(AND($D1022=4,$J1022="Electric"),'AMI Ref (2)'!$M$9,IF(AND($D1022=4,$J1022="N/A"),0,0))))</f>
        <v>0</v>
      </c>
      <c r="AJ1022" s="77">
        <f>IF(AND($D1022=5,$J1022="Oil"),'AMI Ref (2)'!$K$10,IF(AND($D1022=5,$J1022="Gas"),'AMI Ref (2)'!$L$10,IF(AND($D1022=5,$J1022="Electric"),'AMI Ref (2)'!$M$10,IF(AND($D1022=5,$J1022="N/A"),0,0))))</f>
        <v>0</v>
      </c>
      <c r="AK1022" s="42"/>
      <c r="AL1022" s="77">
        <f>IF(AND($D1022=0,$K1022="Oil"),'AMI Ref (2)'!$N$5,IF(AND($D1022=0,$K1022="Gas"),'AMI Ref (2)'!$O$5,IF(AND($D1022=0,$K1022="Electric"),'AMI Ref (2)'!$P$5,IF(AND($D1022=0,$K1022="N/A"),0,0))))</f>
        <v>0</v>
      </c>
      <c r="AM1022" s="77">
        <f>IF(AND($D1022=1,$K1022="Oil"),'AMI Ref (2)'!$N$6,IF(AND($D1022=1,$K1022="Gas"),'AMI Ref (2)'!$O$6,IF(AND($D1022=1,$K1022="Electric"),'AMI Ref (2)'!$P$6,IF(AND($D1022=1,$K1022="N/A"),0,0))))</f>
        <v>0</v>
      </c>
      <c r="AN1022" s="77">
        <f>IF(AND($D1022=2,$K1022="Oil"),'AMI Ref (2)'!$N$7,IF(AND($D1022=2,$K1022="Gas"),'AMI Ref (2)'!$O$7,IF(AND($D1022=2,$K1022="Electric"),'AMI Ref (2)'!$P$7,IF(AND($D1022=2,$K1022="N/A"),0,0))))</f>
        <v>0</v>
      </c>
      <c r="AO1022" s="77">
        <f>IF(AND($D1022=3,$K1022="Oil"),'AMI Ref (2)'!$N$8,IF(AND($D1022=3,$K1022="Gas"),'AMI Ref (2)'!$O$8,IF(AND($D1022=3,$K1022="Electric"),'AMI Ref (2)'!$P$8,IF(AND($D1022=3,$K1022="N/A"),0,0))))</f>
        <v>0</v>
      </c>
      <c r="AP1022" s="77">
        <f>IF(AND($D1022=4,$K1022="Oil"),'AMI Ref (2)'!$N$9,IF(AND($D1022=4,$K1022="Gas"),'AMI Ref (2)'!$O$9,IF(AND($D1022=4,$K1022="Electric"),'AMI Ref (2)'!$P$9,IF(AND($D1022=4,$K1022="N/A"),0,0))))</f>
        <v>0</v>
      </c>
      <c r="AQ1022" s="77">
        <f>IF(AND($D1022=5,$K1022="Oil"),'AMI Ref (2)'!$N$10,IF(AND($D1022=5,$K1022="Gas"),'AMI Ref (2)'!$O$10,IF(AND($D1022=5,$K1022="Electric"),'AMI Ref (2)'!$P$10,IF(AND($D1022=5,$K1022="N/A"),0,0))))</f>
        <v>0</v>
      </c>
      <c r="AR1022" s="86">
        <f t="shared" si="222"/>
        <v>0</v>
      </c>
      <c r="AS1022" s="87" t="e">
        <f t="shared" si="223"/>
        <v>#N/A</v>
      </c>
    </row>
    <row r="1023" spans="1:45" x14ac:dyDescent="0.2">
      <c r="A1023" s="68">
        <v>1021</v>
      </c>
      <c r="B1023" s="79">
        <f>Input!E1038</f>
        <v>0</v>
      </c>
      <c r="C1023" s="79">
        <f>Input!F1038</f>
        <v>0</v>
      </c>
      <c r="D1023" s="79">
        <f>Input!G1038</f>
        <v>0</v>
      </c>
      <c r="E1023" s="79">
        <f>Input!H1038</f>
        <v>0</v>
      </c>
      <c r="F1023" s="80">
        <f>Input!I1038</f>
        <v>0</v>
      </c>
      <c r="G1023" s="80">
        <f>Input!J1038</f>
        <v>0</v>
      </c>
      <c r="H1023" s="79">
        <f>Input!K1038</f>
        <v>0</v>
      </c>
      <c r="I1023" s="79">
        <f>Input!L1038</f>
        <v>0</v>
      </c>
      <c r="J1023" s="79">
        <f>Input!M1038</f>
        <v>0</v>
      </c>
      <c r="K1023" s="79">
        <f>Input!N1038</f>
        <v>0</v>
      </c>
      <c r="L1023" s="79">
        <f>Input!O1038</f>
        <v>0</v>
      </c>
      <c r="M1023" s="81" t="str">
        <f t="shared" si="214"/>
        <v/>
      </c>
      <c r="N1023" s="82">
        <f t="shared" si="215"/>
        <v>0</v>
      </c>
      <c r="O1023" s="83">
        <f>Input!C1038</f>
        <v>0</v>
      </c>
      <c r="P1023" s="83"/>
      <c r="R1023" s="11">
        <f t="shared" si="211"/>
        <v>0</v>
      </c>
      <c r="S1023" s="15" t="str">
        <f t="shared" si="212"/>
        <v xml:space="preserve"> </v>
      </c>
      <c r="T1023" s="15"/>
      <c r="U1023" s="12">
        <f t="shared" si="216"/>
        <v>0</v>
      </c>
      <c r="V1023" s="12">
        <f t="shared" si="217"/>
        <v>0</v>
      </c>
      <c r="W1023" s="12">
        <f t="shared" si="218"/>
        <v>0</v>
      </c>
      <c r="X1023" s="12">
        <f t="shared" si="219"/>
        <v>0</v>
      </c>
      <c r="Y1023" s="12">
        <f t="shared" si="220"/>
        <v>0</v>
      </c>
      <c r="Z1023" s="12">
        <f t="shared" si="221"/>
        <v>0</v>
      </c>
      <c r="AA1023" s="12">
        <f t="shared" si="224"/>
        <v>0</v>
      </c>
      <c r="AB1023" s="12" t="str">
        <f t="shared" si="213"/>
        <v>00</v>
      </c>
      <c r="AC1023" s="85" t="e">
        <f>VLOOKUP(AB1023,'AMI Ref (2)'!T:U,2,FALSE)</f>
        <v>#N/A</v>
      </c>
      <c r="AD1023" s="86"/>
      <c r="AE1023" s="77">
        <f>IF(AND($D1023=0,$J1023="Oil"),'AMI Ref (2)'!$K$5,IF(AND($D1023=0,$J1023="Gas"),'AMI Ref (2)'!$L$5,IF(AND($D1023=0,$J1023="Electric"),'AMI Ref (2)'!$M$5,IF(AND($D1023=0,$J1023="N/A"),0,0))))</f>
        <v>0</v>
      </c>
      <c r="AF1023" s="77">
        <f>IF(AND($D1023=1,$J1023="Oil"),'AMI Ref (2)'!$K$6,IF(AND($D1023=1,$J1023="Gas"),'AMI Ref (2)'!$L$6,IF(AND($D1023=1,$J1023="Electric"),'AMI Ref (2)'!$M$6,IF(AND($D1023=1,$J1023="N/A"),0,0))))</f>
        <v>0</v>
      </c>
      <c r="AG1023" s="77">
        <f>IF(AND($D1023=2,$J1023="Oil"),'AMI Ref (2)'!$K$7,IF(AND($D1023=2,$J1023="Gas"),'AMI Ref (2)'!$L$7,IF(AND($D1023=2,$J1023="Electric"),'AMI Ref (2)'!$M$7,IF(AND($D1023=2,$J1023="N/A"),0,0))))</f>
        <v>0</v>
      </c>
      <c r="AH1023" s="77">
        <f>IF(AND($D1023=3,$J1023="Oil"),'AMI Ref (2)'!$K$8,IF(AND($D1023=3,$J1023="Gas"),'AMI Ref (2)'!$L$8,IF(AND($D1023=3,$J1023="Electric"),'AMI Ref (2)'!$M$8,IF(AND($D1023=3,$J1023="N/A"),0,0))))</f>
        <v>0</v>
      </c>
      <c r="AI1023" s="77">
        <f>IF(AND($D1023=4,$J1023="Oil"),'AMI Ref (2)'!$K$9,IF(AND($D1023=4,$J1023="Gas"),'AMI Ref (2)'!$L$9,IF(AND($D1023=4,$J1023="Electric"),'AMI Ref (2)'!$M$9,IF(AND($D1023=4,$J1023="N/A"),0,0))))</f>
        <v>0</v>
      </c>
      <c r="AJ1023" s="77">
        <f>IF(AND($D1023=5,$J1023="Oil"),'AMI Ref (2)'!$K$10,IF(AND($D1023=5,$J1023="Gas"),'AMI Ref (2)'!$L$10,IF(AND($D1023=5,$J1023="Electric"),'AMI Ref (2)'!$M$10,IF(AND($D1023=5,$J1023="N/A"),0,0))))</f>
        <v>0</v>
      </c>
      <c r="AK1023" s="42"/>
      <c r="AL1023" s="77">
        <f>IF(AND($D1023=0,$K1023="Oil"),'AMI Ref (2)'!$N$5,IF(AND($D1023=0,$K1023="Gas"),'AMI Ref (2)'!$O$5,IF(AND($D1023=0,$K1023="Electric"),'AMI Ref (2)'!$P$5,IF(AND($D1023=0,$K1023="N/A"),0,0))))</f>
        <v>0</v>
      </c>
      <c r="AM1023" s="77">
        <f>IF(AND($D1023=1,$K1023="Oil"),'AMI Ref (2)'!$N$6,IF(AND($D1023=1,$K1023="Gas"),'AMI Ref (2)'!$O$6,IF(AND($D1023=1,$K1023="Electric"),'AMI Ref (2)'!$P$6,IF(AND($D1023=1,$K1023="N/A"),0,0))))</f>
        <v>0</v>
      </c>
      <c r="AN1023" s="77">
        <f>IF(AND($D1023=2,$K1023="Oil"),'AMI Ref (2)'!$N$7,IF(AND($D1023=2,$K1023="Gas"),'AMI Ref (2)'!$O$7,IF(AND($D1023=2,$K1023="Electric"),'AMI Ref (2)'!$P$7,IF(AND($D1023=2,$K1023="N/A"),0,0))))</f>
        <v>0</v>
      </c>
      <c r="AO1023" s="77">
        <f>IF(AND($D1023=3,$K1023="Oil"),'AMI Ref (2)'!$N$8,IF(AND($D1023=3,$K1023="Gas"),'AMI Ref (2)'!$O$8,IF(AND($D1023=3,$K1023="Electric"),'AMI Ref (2)'!$P$8,IF(AND($D1023=3,$K1023="N/A"),0,0))))</f>
        <v>0</v>
      </c>
      <c r="AP1023" s="77">
        <f>IF(AND($D1023=4,$K1023="Oil"),'AMI Ref (2)'!$N$9,IF(AND($D1023=4,$K1023="Gas"),'AMI Ref (2)'!$O$9,IF(AND($D1023=4,$K1023="Electric"),'AMI Ref (2)'!$P$9,IF(AND($D1023=4,$K1023="N/A"),0,0))))</f>
        <v>0</v>
      </c>
      <c r="AQ1023" s="77">
        <f>IF(AND($D1023=5,$K1023="Oil"),'AMI Ref (2)'!$N$10,IF(AND($D1023=5,$K1023="Gas"),'AMI Ref (2)'!$O$10,IF(AND($D1023=5,$K1023="Electric"),'AMI Ref (2)'!$P$10,IF(AND($D1023=5,$K1023="N/A"),0,0))))</f>
        <v>0</v>
      </c>
      <c r="AR1023" s="86">
        <f t="shared" si="222"/>
        <v>0</v>
      </c>
      <c r="AS1023" s="87" t="e">
        <f t="shared" si="223"/>
        <v>#N/A</v>
      </c>
    </row>
    <row r="1024" spans="1:45" x14ac:dyDescent="0.2">
      <c r="A1024" s="68">
        <v>1022</v>
      </c>
      <c r="B1024" s="79">
        <f>Input!E1039</f>
        <v>0</v>
      </c>
      <c r="C1024" s="79">
        <f>Input!F1039</f>
        <v>0</v>
      </c>
      <c r="D1024" s="79">
        <f>Input!G1039</f>
        <v>0</v>
      </c>
      <c r="E1024" s="79">
        <f>Input!H1039</f>
        <v>0</v>
      </c>
      <c r="F1024" s="80">
        <f>Input!I1039</f>
        <v>0</v>
      </c>
      <c r="G1024" s="80">
        <f>Input!J1039</f>
        <v>0</v>
      </c>
      <c r="H1024" s="79">
        <f>Input!K1039</f>
        <v>0</v>
      </c>
      <c r="I1024" s="79">
        <f>Input!L1039</f>
        <v>0</v>
      </c>
      <c r="J1024" s="79">
        <f>Input!M1039</f>
        <v>0</v>
      </c>
      <c r="K1024" s="79">
        <f>Input!N1039</f>
        <v>0</v>
      </c>
      <c r="L1024" s="79">
        <f>Input!O1039</f>
        <v>0</v>
      </c>
      <c r="M1024" s="81" t="str">
        <f t="shared" si="214"/>
        <v/>
      </c>
      <c r="N1024" s="82">
        <f t="shared" si="215"/>
        <v>0</v>
      </c>
      <c r="O1024" s="83">
        <f>Input!C1039</f>
        <v>0</v>
      </c>
      <c r="P1024" s="83"/>
      <c r="R1024" s="11">
        <f t="shared" si="211"/>
        <v>0</v>
      </c>
      <c r="S1024" s="15" t="str">
        <f t="shared" si="212"/>
        <v xml:space="preserve"> </v>
      </c>
      <c r="T1024" s="15"/>
      <c r="U1024" s="12">
        <f t="shared" si="216"/>
        <v>0</v>
      </c>
      <c r="V1024" s="12">
        <f t="shared" si="217"/>
        <v>0</v>
      </c>
      <c r="W1024" s="12">
        <f t="shared" si="218"/>
        <v>0</v>
      </c>
      <c r="X1024" s="12">
        <f t="shared" si="219"/>
        <v>0</v>
      </c>
      <c r="Y1024" s="12">
        <f t="shared" si="220"/>
        <v>0</v>
      </c>
      <c r="Z1024" s="12">
        <f t="shared" si="221"/>
        <v>0</v>
      </c>
      <c r="AA1024" s="12">
        <f t="shared" si="224"/>
        <v>0</v>
      </c>
      <c r="AB1024" s="12" t="str">
        <f t="shared" si="213"/>
        <v>00</v>
      </c>
      <c r="AC1024" s="85" t="e">
        <f>VLOOKUP(AB1024,'AMI Ref (2)'!T:U,2,FALSE)</f>
        <v>#N/A</v>
      </c>
      <c r="AD1024" s="86"/>
      <c r="AE1024" s="77">
        <f>IF(AND($D1024=0,$J1024="Oil"),'AMI Ref (2)'!$K$5,IF(AND($D1024=0,$J1024="Gas"),'AMI Ref (2)'!$L$5,IF(AND($D1024=0,$J1024="Electric"),'AMI Ref (2)'!$M$5,IF(AND($D1024=0,$J1024="N/A"),0,0))))</f>
        <v>0</v>
      </c>
      <c r="AF1024" s="77">
        <f>IF(AND($D1024=1,$J1024="Oil"),'AMI Ref (2)'!$K$6,IF(AND($D1024=1,$J1024="Gas"),'AMI Ref (2)'!$L$6,IF(AND($D1024=1,$J1024="Electric"),'AMI Ref (2)'!$M$6,IF(AND($D1024=1,$J1024="N/A"),0,0))))</f>
        <v>0</v>
      </c>
      <c r="AG1024" s="77">
        <f>IF(AND($D1024=2,$J1024="Oil"),'AMI Ref (2)'!$K$7,IF(AND($D1024=2,$J1024="Gas"),'AMI Ref (2)'!$L$7,IF(AND($D1024=2,$J1024="Electric"),'AMI Ref (2)'!$M$7,IF(AND($D1024=2,$J1024="N/A"),0,0))))</f>
        <v>0</v>
      </c>
      <c r="AH1024" s="77">
        <f>IF(AND($D1024=3,$J1024="Oil"),'AMI Ref (2)'!$K$8,IF(AND($D1024=3,$J1024="Gas"),'AMI Ref (2)'!$L$8,IF(AND($D1024=3,$J1024="Electric"),'AMI Ref (2)'!$M$8,IF(AND($D1024=3,$J1024="N/A"),0,0))))</f>
        <v>0</v>
      </c>
      <c r="AI1024" s="77">
        <f>IF(AND($D1024=4,$J1024="Oil"),'AMI Ref (2)'!$K$9,IF(AND($D1024=4,$J1024="Gas"),'AMI Ref (2)'!$L$9,IF(AND($D1024=4,$J1024="Electric"),'AMI Ref (2)'!$M$9,IF(AND($D1024=4,$J1024="N/A"),0,0))))</f>
        <v>0</v>
      </c>
      <c r="AJ1024" s="77">
        <f>IF(AND($D1024=5,$J1024="Oil"),'AMI Ref (2)'!$K$10,IF(AND($D1024=5,$J1024="Gas"),'AMI Ref (2)'!$L$10,IF(AND($D1024=5,$J1024="Electric"),'AMI Ref (2)'!$M$10,IF(AND($D1024=5,$J1024="N/A"),0,0))))</f>
        <v>0</v>
      </c>
      <c r="AK1024" s="42"/>
      <c r="AL1024" s="77">
        <f>IF(AND($D1024=0,$K1024="Oil"),'AMI Ref (2)'!$N$5,IF(AND($D1024=0,$K1024="Gas"),'AMI Ref (2)'!$O$5,IF(AND($D1024=0,$K1024="Electric"),'AMI Ref (2)'!$P$5,IF(AND($D1024=0,$K1024="N/A"),0,0))))</f>
        <v>0</v>
      </c>
      <c r="AM1024" s="77">
        <f>IF(AND($D1024=1,$K1024="Oil"),'AMI Ref (2)'!$N$6,IF(AND($D1024=1,$K1024="Gas"),'AMI Ref (2)'!$O$6,IF(AND($D1024=1,$K1024="Electric"),'AMI Ref (2)'!$P$6,IF(AND($D1024=1,$K1024="N/A"),0,0))))</f>
        <v>0</v>
      </c>
      <c r="AN1024" s="77">
        <f>IF(AND($D1024=2,$K1024="Oil"),'AMI Ref (2)'!$N$7,IF(AND($D1024=2,$K1024="Gas"),'AMI Ref (2)'!$O$7,IF(AND($D1024=2,$K1024="Electric"),'AMI Ref (2)'!$P$7,IF(AND($D1024=2,$K1024="N/A"),0,0))))</f>
        <v>0</v>
      </c>
      <c r="AO1024" s="77">
        <f>IF(AND($D1024=3,$K1024="Oil"),'AMI Ref (2)'!$N$8,IF(AND($D1024=3,$K1024="Gas"),'AMI Ref (2)'!$O$8,IF(AND($D1024=3,$K1024="Electric"),'AMI Ref (2)'!$P$8,IF(AND($D1024=3,$K1024="N/A"),0,0))))</f>
        <v>0</v>
      </c>
      <c r="AP1024" s="77">
        <f>IF(AND($D1024=4,$K1024="Oil"),'AMI Ref (2)'!$N$9,IF(AND($D1024=4,$K1024="Gas"),'AMI Ref (2)'!$O$9,IF(AND($D1024=4,$K1024="Electric"),'AMI Ref (2)'!$P$9,IF(AND($D1024=4,$K1024="N/A"),0,0))))</f>
        <v>0</v>
      </c>
      <c r="AQ1024" s="77">
        <f>IF(AND($D1024=5,$K1024="Oil"),'AMI Ref (2)'!$N$10,IF(AND($D1024=5,$K1024="Gas"),'AMI Ref (2)'!$O$10,IF(AND($D1024=5,$K1024="Electric"),'AMI Ref (2)'!$P$10,IF(AND($D1024=5,$K1024="N/A"),0,0))))</f>
        <v>0</v>
      </c>
      <c r="AR1024" s="86">
        <f t="shared" si="222"/>
        <v>0</v>
      </c>
      <c r="AS1024" s="87" t="e">
        <f t="shared" si="223"/>
        <v>#N/A</v>
      </c>
    </row>
    <row r="1025" spans="1:45" x14ac:dyDescent="0.2">
      <c r="A1025" s="68">
        <v>1023</v>
      </c>
      <c r="B1025" s="79">
        <f>Input!E1040</f>
        <v>0</v>
      </c>
      <c r="C1025" s="79">
        <f>Input!F1040</f>
        <v>0</v>
      </c>
      <c r="D1025" s="79">
        <f>Input!G1040</f>
        <v>0</v>
      </c>
      <c r="E1025" s="79">
        <f>Input!H1040</f>
        <v>0</v>
      </c>
      <c r="F1025" s="80">
        <f>Input!I1040</f>
        <v>0</v>
      </c>
      <c r="G1025" s="80">
        <f>Input!J1040</f>
        <v>0</v>
      </c>
      <c r="H1025" s="79">
        <f>Input!K1040</f>
        <v>0</v>
      </c>
      <c r="I1025" s="79">
        <f>Input!L1040</f>
        <v>0</v>
      </c>
      <c r="J1025" s="79">
        <f>Input!M1040</f>
        <v>0</v>
      </c>
      <c r="K1025" s="79">
        <f>Input!N1040</f>
        <v>0</v>
      </c>
      <c r="L1025" s="79">
        <f>Input!O1040</f>
        <v>0</v>
      </c>
      <c r="M1025" s="81" t="str">
        <f t="shared" si="214"/>
        <v/>
      </c>
      <c r="N1025" s="82">
        <f t="shared" si="215"/>
        <v>0</v>
      </c>
      <c r="O1025" s="83">
        <f>Input!C1040</f>
        <v>0</v>
      </c>
      <c r="P1025" s="83"/>
      <c r="R1025" s="11">
        <f t="shared" si="211"/>
        <v>0</v>
      </c>
      <c r="S1025" s="15" t="str">
        <f t="shared" si="212"/>
        <v xml:space="preserve"> </v>
      </c>
      <c r="T1025" s="15"/>
      <c r="U1025" s="12">
        <f t="shared" si="216"/>
        <v>0</v>
      </c>
      <c r="V1025" s="12">
        <f t="shared" si="217"/>
        <v>0</v>
      </c>
      <c r="W1025" s="12">
        <f t="shared" si="218"/>
        <v>0</v>
      </c>
      <c r="X1025" s="12">
        <f t="shared" si="219"/>
        <v>0</v>
      </c>
      <c r="Y1025" s="12">
        <f t="shared" si="220"/>
        <v>0</v>
      </c>
      <c r="Z1025" s="12">
        <f t="shared" si="221"/>
        <v>0</v>
      </c>
      <c r="AA1025" s="12">
        <f t="shared" si="224"/>
        <v>0</v>
      </c>
      <c r="AB1025" s="12" t="str">
        <f t="shared" si="213"/>
        <v>00</v>
      </c>
      <c r="AC1025" s="85" t="e">
        <f>VLOOKUP(AB1025,'AMI Ref (2)'!T:U,2,FALSE)</f>
        <v>#N/A</v>
      </c>
      <c r="AD1025" s="86"/>
      <c r="AE1025" s="77">
        <f>IF(AND($D1025=0,$J1025="Oil"),'AMI Ref (2)'!$K$5,IF(AND($D1025=0,$J1025="Gas"),'AMI Ref (2)'!$L$5,IF(AND($D1025=0,$J1025="Electric"),'AMI Ref (2)'!$M$5,IF(AND($D1025=0,$J1025="N/A"),0,0))))</f>
        <v>0</v>
      </c>
      <c r="AF1025" s="77">
        <f>IF(AND($D1025=1,$J1025="Oil"),'AMI Ref (2)'!$K$6,IF(AND($D1025=1,$J1025="Gas"),'AMI Ref (2)'!$L$6,IF(AND($D1025=1,$J1025="Electric"),'AMI Ref (2)'!$M$6,IF(AND($D1025=1,$J1025="N/A"),0,0))))</f>
        <v>0</v>
      </c>
      <c r="AG1025" s="77">
        <f>IF(AND($D1025=2,$J1025="Oil"),'AMI Ref (2)'!$K$7,IF(AND($D1025=2,$J1025="Gas"),'AMI Ref (2)'!$L$7,IF(AND($D1025=2,$J1025="Electric"),'AMI Ref (2)'!$M$7,IF(AND($D1025=2,$J1025="N/A"),0,0))))</f>
        <v>0</v>
      </c>
      <c r="AH1025" s="77">
        <f>IF(AND($D1025=3,$J1025="Oil"),'AMI Ref (2)'!$K$8,IF(AND($D1025=3,$J1025="Gas"),'AMI Ref (2)'!$L$8,IF(AND($D1025=3,$J1025="Electric"),'AMI Ref (2)'!$M$8,IF(AND($D1025=3,$J1025="N/A"),0,0))))</f>
        <v>0</v>
      </c>
      <c r="AI1025" s="77">
        <f>IF(AND($D1025=4,$J1025="Oil"),'AMI Ref (2)'!$K$9,IF(AND($D1025=4,$J1025="Gas"),'AMI Ref (2)'!$L$9,IF(AND($D1025=4,$J1025="Electric"),'AMI Ref (2)'!$M$9,IF(AND($D1025=4,$J1025="N/A"),0,0))))</f>
        <v>0</v>
      </c>
      <c r="AJ1025" s="77">
        <f>IF(AND($D1025=5,$J1025="Oil"),'AMI Ref (2)'!$K$10,IF(AND($D1025=5,$J1025="Gas"),'AMI Ref (2)'!$L$10,IF(AND($D1025=5,$J1025="Electric"),'AMI Ref (2)'!$M$10,IF(AND($D1025=5,$J1025="N/A"),0,0))))</f>
        <v>0</v>
      </c>
      <c r="AK1025" s="42"/>
      <c r="AL1025" s="77">
        <f>IF(AND($D1025=0,$K1025="Oil"),'AMI Ref (2)'!$N$5,IF(AND($D1025=0,$K1025="Gas"),'AMI Ref (2)'!$O$5,IF(AND($D1025=0,$K1025="Electric"),'AMI Ref (2)'!$P$5,IF(AND($D1025=0,$K1025="N/A"),0,0))))</f>
        <v>0</v>
      </c>
      <c r="AM1025" s="77">
        <f>IF(AND($D1025=1,$K1025="Oil"),'AMI Ref (2)'!$N$6,IF(AND($D1025=1,$K1025="Gas"),'AMI Ref (2)'!$O$6,IF(AND($D1025=1,$K1025="Electric"),'AMI Ref (2)'!$P$6,IF(AND($D1025=1,$K1025="N/A"),0,0))))</f>
        <v>0</v>
      </c>
      <c r="AN1025" s="77">
        <f>IF(AND($D1025=2,$K1025="Oil"),'AMI Ref (2)'!$N$7,IF(AND($D1025=2,$K1025="Gas"),'AMI Ref (2)'!$O$7,IF(AND($D1025=2,$K1025="Electric"),'AMI Ref (2)'!$P$7,IF(AND($D1025=2,$K1025="N/A"),0,0))))</f>
        <v>0</v>
      </c>
      <c r="AO1025" s="77">
        <f>IF(AND($D1025=3,$K1025="Oil"),'AMI Ref (2)'!$N$8,IF(AND($D1025=3,$K1025="Gas"),'AMI Ref (2)'!$O$8,IF(AND($D1025=3,$K1025="Electric"),'AMI Ref (2)'!$P$8,IF(AND($D1025=3,$K1025="N/A"),0,0))))</f>
        <v>0</v>
      </c>
      <c r="AP1025" s="77">
        <f>IF(AND($D1025=4,$K1025="Oil"),'AMI Ref (2)'!$N$9,IF(AND($D1025=4,$K1025="Gas"),'AMI Ref (2)'!$O$9,IF(AND($D1025=4,$K1025="Electric"),'AMI Ref (2)'!$P$9,IF(AND($D1025=4,$K1025="N/A"),0,0))))</f>
        <v>0</v>
      </c>
      <c r="AQ1025" s="77">
        <f>IF(AND($D1025=5,$K1025="Oil"),'AMI Ref (2)'!$N$10,IF(AND($D1025=5,$K1025="Gas"),'AMI Ref (2)'!$O$10,IF(AND($D1025=5,$K1025="Electric"),'AMI Ref (2)'!$P$10,IF(AND($D1025=5,$K1025="N/A"),0,0))))</f>
        <v>0</v>
      </c>
      <c r="AR1025" s="86">
        <f t="shared" si="222"/>
        <v>0</v>
      </c>
      <c r="AS1025" s="87" t="e">
        <f t="shared" si="223"/>
        <v>#N/A</v>
      </c>
    </row>
    <row r="1026" spans="1:45" x14ac:dyDescent="0.2">
      <c r="A1026" s="68">
        <v>1024</v>
      </c>
      <c r="B1026" s="79">
        <f>Input!E1041</f>
        <v>0</v>
      </c>
      <c r="C1026" s="79">
        <f>Input!F1041</f>
        <v>0</v>
      </c>
      <c r="D1026" s="79">
        <f>Input!G1041</f>
        <v>0</v>
      </c>
      <c r="E1026" s="79">
        <f>Input!H1041</f>
        <v>0</v>
      </c>
      <c r="F1026" s="80">
        <f>Input!I1041</f>
        <v>0</v>
      </c>
      <c r="G1026" s="80">
        <f>Input!J1041</f>
        <v>0</v>
      </c>
      <c r="H1026" s="79">
        <f>Input!K1041</f>
        <v>0</v>
      </c>
      <c r="I1026" s="79">
        <f>Input!L1041</f>
        <v>0</v>
      </c>
      <c r="J1026" s="79">
        <f>Input!M1041</f>
        <v>0</v>
      </c>
      <c r="K1026" s="79">
        <f>Input!N1041</f>
        <v>0</v>
      </c>
      <c r="L1026" s="79">
        <f>Input!O1041</f>
        <v>0</v>
      </c>
      <c r="M1026" s="81" t="str">
        <f t="shared" si="214"/>
        <v/>
      </c>
      <c r="N1026" s="82">
        <f t="shared" si="215"/>
        <v>0</v>
      </c>
      <c r="O1026" s="83">
        <f>Input!C1041</f>
        <v>0</v>
      </c>
      <c r="P1026" s="83"/>
      <c r="R1026" s="11">
        <f t="shared" si="211"/>
        <v>0</v>
      </c>
      <c r="S1026" s="15" t="str">
        <f t="shared" si="212"/>
        <v xml:space="preserve"> </v>
      </c>
      <c r="T1026" s="15"/>
      <c r="U1026" s="12">
        <f t="shared" si="216"/>
        <v>0</v>
      </c>
      <c r="V1026" s="12">
        <f t="shared" si="217"/>
        <v>0</v>
      </c>
      <c r="W1026" s="12">
        <f t="shared" si="218"/>
        <v>0</v>
      </c>
      <c r="X1026" s="12">
        <f t="shared" si="219"/>
        <v>0</v>
      </c>
      <c r="Y1026" s="12">
        <f t="shared" si="220"/>
        <v>0</v>
      </c>
      <c r="Z1026" s="12">
        <f t="shared" si="221"/>
        <v>0</v>
      </c>
      <c r="AA1026" s="12">
        <f t="shared" si="224"/>
        <v>0</v>
      </c>
      <c r="AB1026" s="12" t="str">
        <f t="shared" si="213"/>
        <v>00</v>
      </c>
      <c r="AC1026" s="85" t="e">
        <f>VLOOKUP(AB1026,'AMI Ref (2)'!T:U,2,FALSE)</f>
        <v>#N/A</v>
      </c>
      <c r="AD1026" s="86"/>
      <c r="AE1026" s="77">
        <f>IF(AND($D1026=0,$J1026="Oil"),'AMI Ref (2)'!$K$5,IF(AND($D1026=0,$J1026="Gas"),'AMI Ref (2)'!$L$5,IF(AND($D1026=0,$J1026="Electric"),'AMI Ref (2)'!$M$5,IF(AND($D1026=0,$J1026="N/A"),0,0))))</f>
        <v>0</v>
      </c>
      <c r="AF1026" s="77">
        <f>IF(AND($D1026=1,$J1026="Oil"),'AMI Ref (2)'!$K$6,IF(AND($D1026=1,$J1026="Gas"),'AMI Ref (2)'!$L$6,IF(AND($D1026=1,$J1026="Electric"),'AMI Ref (2)'!$M$6,IF(AND($D1026=1,$J1026="N/A"),0,0))))</f>
        <v>0</v>
      </c>
      <c r="AG1026" s="77">
        <f>IF(AND($D1026=2,$J1026="Oil"),'AMI Ref (2)'!$K$7,IF(AND($D1026=2,$J1026="Gas"),'AMI Ref (2)'!$L$7,IF(AND($D1026=2,$J1026="Electric"),'AMI Ref (2)'!$M$7,IF(AND($D1026=2,$J1026="N/A"),0,0))))</f>
        <v>0</v>
      </c>
      <c r="AH1026" s="77">
        <f>IF(AND($D1026=3,$J1026="Oil"),'AMI Ref (2)'!$K$8,IF(AND($D1026=3,$J1026="Gas"),'AMI Ref (2)'!$L$8,IF(AND($D1026=3,$J1026="Electric"),'AMI Ref (2)'!$M$8,IF(AND($D1026=3,$J1026="N/A"),0,0))))</f>
        <v>0</v>
      </c>
      <c r="AI1026" s="77">
        <f>IF(AND($D1026=4,$J1026="Oil"),'AMI Ref (2)'!$K$9,IF(AND($D1026=4,$J1026="Gas"),'AMI Ref (2)'!$L$9,IF(AND($D1026=4,$J1026="Electric"),'AMI Ref (2)'!$M$9,IF(AND($D1026=4,$J1026="N/A"),0,0))))</f>
        <v>0</v>
      </c>
      <c r="AJ1026" s="77">
        <f>IF(AND($D1026=5,$J1026="Oil"),'AMI Ref (2)'!$K$10,IF(AND($D1026=5,$J1026="Gas"),'AMI Ref (2)'!$L$10,IF(AND($D1026=5,$J1026="Electric"),'AMI Ref (2)'!$M$10,IF(AND($D1026=5,$J1026="N/A"),0,0))))</f>
        <v>0</v>
      </c>
      <c r="AK1026" s="42"/>
      <c r="AL1026" s="77">
        <f>IF(AND($D1026=0,$K1026="Oil"),'AMI Ref (2)'!$N$5,IF(AND($D1026=0,$K1026="Gas"),'AMI Ref (2)'!$O$5,IF(AND($D1026=0,$K1026="Electric"),'AMI Ref (2)'!$P$5,IF(AND($D1026=0,$K1026="N/A"),0,0))))</f>
        <v>0</v>
      </c>
      <c r="AM1026" s="77">
        <f>IF(AND($D1026=1,$K1026="Oil"),'AMI Ref (2)'!$N$6,IF(AND($D1026=1,$K1026="Gas"),'AMI Ref (2)'!$O$6,IF(AND($D1026=1,$K1026="Electric"),'AMI Ref (2)'!$P$6,IF(AND($D1026=1,$K1026="N/A"),0,0))))</f>
        <v>0</v>
      </c>
      <c r="AN1026" s="77">
        <f>IF(AND($D1026=2,$K1026="Oil"),'AMI Ref (2)'!$N$7,IF(AND($D1026=2,$K1026="Gas"),'AMI Ref (2)'!$O$7,IF(AND($D1026=2,$K1026="Electric"),'AMI Ref (2)'!$P$7,IF(AND($D1026=2,$K1026="N/A"),0,0))))</f>
        <v>0</v>
      </c>
      <c r="AO1026" s="77">
        <f>IF(AND($D1026=3,$K1026="Oil"),'AMI Ref (2)'!$N$8,IF(AND($D1026=3,$K1026="Gas"),'AMI Ref (2)'!$O$8,IF(AND($D1026=3,$K1026="Electric"),'AMI Ref (2)'!$P$8,IF(AND($D1026=3,$K1026="N/A"),0,0))))</f>
        <v>0</v>
      </c>
      <c r="AP1026" s="77">
        <f>IF(AND($D1026=4,$K1026="Oil"),'AMI Ref (2)'!$N$9,IF(AND($D1026=4,$K1026="Gas"),'AMI Ref (2)'!$O$9,IF(AND($D1026=4,$K1026="Electric"),'AMI Ref (2)'!$P$9,IF(AND($D1026=4,$K1026="N/A"),0,0))))</f>
        <v>0</v>
      </c>
      <c r="AQ1026" s="77">
        <f>IF(AND($D1026=5,$K1026="Oil"),'AMI Ref (2)'!$N$10,IF(AND($D1026=5,$K1026="Gas"),'AMI Ref (2)'!$O$10,IF(AND($D1026=5,$K1026="Electric"),'AMI Ref (2)'!$P$10,IF(AND($D1026=5,$K1026="N/A"),0,0))))</f>
        <v>0</v>
      </c>
      <c r="AR1026" s="86">
        <f t="shared" si="222"/>
        <v>0</v>
      </c>
      <c r="AS1026" s="87" t="e">
        <f t="shared" si="223"/>
        <v>#N/A</v>
      </c>
    </row>
    <row r="1027" spans="1:45" x14ac:dyDescent="0.2">
      <c r="A1027" s="68">
        <v>1025</v>
      </c>
      <c r="B1027" s="79">
        <f>Input!E1042</f>
        <v>0</v>
      </c>
      <c r="C1027" s="79">
        <f>Input!F1042</f>
        <v>0</v>
      </c>
      <c r="D1027" s="79">
        <f>Input!G1042</f>
        <v>0</v>
      </c>
      <c r="E1027" s="79">
        <f>Input!H1042</f>
        <v>0</v>
      </c>
      <c r="F1027" s="80">
        <f>Input!I1042</f>
        <v>0</v>
      </c>
      <c r="G1027" s="80">
        <f>Input!J1042</f>
        <v>0</v>
      </c>
      <c r="H1027" s="79">
        <f>Input!K1042</f>
        <v>0</v>
      </c>
      <c r="I1027" s="79">
        <f>Input!L1042</f>
        <v>0</v>
      </c>
      <c r="J1027" s="79">
        <f>Input!M1042</f>
        <v>0</v>
      </c>
      <c r="K1027" s="79">
        <f>Input!N1042</f>
        <v>0</v>
      </c>
      <c r="L1027" s="79">
        <f>Input!O1042</f>
        <v>0</v>
      </c>
      <c r="M1027" s="81" t="str">
        <f t="shared" si="214"/>
        <v/>
      </c>
      <c r="N1027" s="82">
        <f t="shared" si="215"/>
        <v>0</v>
      </c>
      <c r="O1027" s="83">
        <f>Input!C1042</f>
        <v>0</v>
      </c>
      <c r="P1027" s="83"/>
      <c r="R1027" s="11">
        <f t="shared" ref="R1027:R1090" si="225">IF(AND($H1027="No",$I1027="No"),"E",IF(AND($H1027="Yes, No Elec. Stove",$I1027="No"),"F",IF(AND($H1027="No",$I1027="Yes"),"H",IF(AND($H1027="Yes, No Elec. Stove",$I1027="Yes"),"I", ))))</f>
        <v>0</v>
      </c>
      <c r="S1027" s="15" t="str">
        <f t="shared" ref="S1027:S1090" si="226">IF(H1027="Yes w/ Elec. Stove","G"," ")</f>
        <v xml:space="preserve"> </v>
      </c>
      <c r="T1027" s="15"/>
      <c r="U1027" s="12">
        <f t="shared" si="216"/>
        <v>0</v>
      </c>
      <c r="V1027" s="12">
        <f t="shared" si="217"/>
        <v>0</v>
      </c>
      <c r="W1027" s="12">
        <f t="shared" si="218"/>
        <v>0</v>
      </c>
      <c r="X1027" s="12">
        <f t="shared" si="219"/>
        <v>0</v>
      </c>
      <c r="Y1027" s="12">
        <f t="shared" si="220"/>
        <v>0</v>
      </c>
      <c r="Z1027" s="12">
        <f t="shared" si="221"/>
        <v>0</v>
      </c>
      <c r="AA1027" s="12">
        <f t="shared" si="224"/>
        <v>0</v>
      </c>
      <c r="AB1027" s="12" t="str">
        <f t="shared" ref="AB1027:AB1090" si="227">CONCATENATE(IF(H1027="Yes w/ Elec. Stove","G",R1027),AA1027)</f>
        <v>00</v>
      </c>
      <c r="AC1027" s="85" t="e">
        <f>VLOOKUP(AB1027,'AMI Ref (2)'!T:U,2,FALSE)</f>
        <v>#N/A</v>
      </c>
      <c r="AD1027" s="86"/>
      <c r="AE1027" s="77">
        <f>IF(AND($D1027=0,$J1027="Oil"),'AMI Ref (2)'!$K$5,IF(AND($D1027=0,$J1027="Gas"),'AMI Ref (2)'!$L$5,IF(AND($D1027=0,$J1027="Electric"),'AMI Ref (2)'!$M$5,IF(AND($D1027=0,$J1027="N/A"),0,0))))</f>
        <v>0</v>
      </c>
      <c r="AF1027" s="77">
        <f>IF(AND($D1027=1,$J1027="Oil"),'AMI Ref (2)'!$K$6,IF(AND($D1027=1,$J1027="Gas"),'AMI Ref (2)'!$L$6,IF(AND($D1027=1,$J1027="Electric"),'AMI Ref (2)'!$M$6,IF(AND($D1027=1,$J1027="N/A"),0,0))))</f>
        <v>0</v>
      </c>
      <c r="AG1027" s="77">
        <f>IF(AND($D1027=2,$J1027="Oil"),'AMI Ref (2)'!$K$7,IF(AND($D1027=2,$J1027="Gas"),'AMI Ref (2)'!$L$7,IF(AND($D1027=2,$J1027="Electric"),'AMI Ref (2)'!$M$7,IF(AND($D1027=2,$J1027="N/A"),0,0))))</f>
        <v>0</v>
      </c>
      <c r="AH1027" s="77">
        <f>IF(AND($D1027=3,$J1027="Oil"),'AMI Ref (2)'!$K$8,IF(AND($D1027=3,$J1027="Gas"),'AMI Ref (2)'!$L$8,IF(AND($D1027=3,$J1027="Electric"),'AMI Ref (2)'!$M$8,IF(AND($D1027=3,$J1027="N/A"),0,0))))</f>
        <v>0</v>
      </c>
      <c r="AI1027" s="77">
        <f>IF(AND($D1027=4,$J1027="Oil"),'AMI Ref (2)'!$K$9,IF(AND($D1027=4,$J1027="Gas"),'AMI Ref (2)'!$L$9,IF(AND($D1027=4,$J1027="Electric"),'AMI Ref (2)'!$M$9,IF(AND($D1027=4,$J1027="N/A"),0,0))))</f>
        <v>0</v>
      </c>
      <c r="AJ1027" s="77">
        <f>IF(AND($D1027=5,$J1027="Oil"),'AMI Ref (2)'!$K$10,IF(AND($D1027=5,$J1027="Gas"),'AMI Ref (2)'!$L$10,IF(AND($D1027=5,$J1027="Electric"),'AMI Ref (2)'!$M$10,IF(AND($D1027=5,$J1027="N/A"),0,0))))</f>
        <v>0</v>
      </c>
      <c r="AK1027" s="42"/>
      <c r="AL1027" s="77">
        <f>IF(AND($D1027=0,$K1027="Oil"),'AMI Ref (2)'!$N$5,IF(AND($D1027=0,$K1027="Gas"),'AMI Ref (2)'!$O$5,IF(AND($D1027=0,$K1027="Electric"),'AMI Ref (2)'!$P$5,IF(AND($D1027=0,$K1027="N/A"),0,0))))</f>
        <v>0</v>
      </c>
      <c r="AM1027" s="77">
        <f>IF(AND($D1027=1,$K1027="Oil"),'AMI Ref (2)'!$N$6,IF(AND($D1027=1,$K1027="Gas"),'AMI Ref (2)'!$O$6,IF(AND($D1027=1,$K1027="Electric"),'AMI Ref (2)'!$P$6,IF(AND($D1027=1,$K1027="N/A"),0,0))))</f>
        <v>0</v>
      </c>
      <c r="AN1027" s="77">
        <f>IF(AND($D1027=2,$K1027="Oil"),'AMI Ref (2)'!$N$7,IF(AND($D1027=2,$K1027="Gas"),'AMI Ref (2)'!$O$7,IF(AND($D1027=2,$K1027="Electric"),'AMI Ref (2)'!$P$7,IF(AND($D1027=2,$K1027="N/A"),0,0))))</f>
        <v>0</v>
      </c>
      <c r="AO1027" s="77">
        <f>IF(AND($D1027=3,$K1027="Oil"),'AMI Ref (2)'!$N$8,IF(AND($D1027=3,$K1027="Gas"),'AMI Ref (2)'!$O$8,IF(AND($D1027=3,$K1027="Electric"),'AMI Ref (2)'!$P$8,IF(AND($D1027=3,$K1027="N/A"),0,0))))</f>
        <v>0</v>
      </c>
      <c r="AP1027" s="77">
        <f>IF(AND($D1027=4,$K1027="Oil"),'AMI Ref (2)'!$N$9,IF(AND($D1027=4,$K1027="Gas"),'AMI Ref (2)'!$O$9,IF(AND($D1027=4,$K1027="Electric"),'AMI Ref (2)'!$P$9,IF(AND($D1027=4,$K1027="N/A"),0,0))))</f>
        <v>0</v>
      </c>
      <c r="AQ1027" s="77">
        <f>IF(AND($D1027=5,$K1027="Oil"),'AMI Ref (2)'!$N$10,IF(AND($D1027=5,$K1027="Gas"),'AMI Ref (2)'!$O$10,IF(AND($D1027=5,$K1027="Electric"),'AMI Ref (2)'!$P$10,IF(AND($D1027=5,$K1027="N/A"),0,0))))</f>
        <v>0</v>
      </c>
      <c r="AR1027" s="86">
        <f t="shared" si="222"/>
        <v>0</v>
      </c>
      <c r="AS1027" s="87" t="e">
        <f t="shared" si="223"/>
        <v>#N/A</v>
      </c>
    </row>
    <row r="1028" spans="1:45" x14ac:dyDescent="0.2">
      <c r="A1028" s="68">
        <v>1026</v>
      </c>
      <c r="B1028" s="79">
        <f>Input!E1043</f>
        <v>0</v>
      </c>
      <c r="C1028" s="79">
        <f>Input!F1043</f>
        <v>0</v>
      </c>
      <c r="D1028" s="79">
        <f>Input!G1043</f>
        <v>0</v>
      </c>
      <c r="E1028" s="79">
        <f>Input!H1043</f>
        <v>0</v>
      </c>
      <c r="F1028" s="80">
        <f>Input!I1043</f>
        <v>0</v>
      </c>
      <c r="G1028" s="80">
        <f>Input!J1043</f>
        <v>0</v>
      </c>
      <c r="H1028" s="79">
        <f>Input!K1043</f>
        <v>0</v>
      </c>
      <c r="I1028" s="79">
        <f>Input!L1043</f>
        <v>0</v>
      </c>
      <c r="J1028" s="79">
        <f>Input!M1043</f>
        <v>0</v>
      </c>
      <c r="K1028" s="79">
        <f>Input!N1043</f>
        <v>0</v>
      </c>
      <c r="L1028" s="79">
        <f>Input!O1043</f>
        <v>0</v>
      </c>
      <c r="M1028" s="81" t="str">
        <f t="shared" ref="M1028:M1091" si="228">IFERROR(IF(E1028="NO","NA",IF(AND(E1028="yes",C1028+L1028&lt;=AS1028),"YES","NO")),"")</f>
        <v/>
      </c>
      <c r="N1028" s="82">
        <f t="shared" ref="N1028:N1091" si="229">IF(G1028&lt;=F1028,IF(G1028&gt;0%,G1028,F1028),F1028)</f>
        <v>0</v>
      </c>
      <c r="O1028" s="83">
        <f>Input!C1043</f>
        <v>0</v>
      </c>
      <c r="P1028" s="83"/>
      <c r="R1028" s="11">
        <f t="shared" si="225"/>
        <v>0</v>
      </c>
      <c r="S1028" s="15" t="str">
        <f t="shared" si="226"/>
        <v xml:space="preserve"> </v>
      </c>
      <c r="T1028" s="15"/>
      <c r="U1028" s="12">
        <f t="shared" ref="U1028:U1091" si="230">IF(AND($D1028=0,$F1028=0.4),22,IF(AND($D1028=0,$F1028=0.6),34,IF(AND($D1028=0,$F1028=0.8),60,IF(AND($D1028=0,$F1028=1.2),73,IF(AND($D1028=0,$F1028=1.3),85,0)))))</f>
        <v>0</v>
      </c>
      <c r="V1028" s="12">
        <f t="shared" ref="V1028:V1091" si="231">IF(AND($D1028=1,$F1028=0.4),23,IF(AND($D1028=1,$F1028=0.6),35,IF(AND($D1028=1,$F1028=0.8),61,IF(AND($D1028=1,$F1028=1.2),74,IF(AND($D1028=1,$F1028=1.3),86,0)))))</f>
        <v>0</v>
      </c>
      <c r="W1028" s="12">
        <f t="shared" ref="W1028:W1091" si="232">IF(AND($D1028=2,$F1028=0.4),24,IF(AND($D1028=2,$F1028=0.6),36,IF(AND($D1028=2,$F1028=0.8),62,IF(AND($D1028=2,$F1028=1.2),75,IF(AND($D1028=2,$F1028=1.3),87,0)))))</f>
        <v>0</v>
      </c>
      <c r="X1028" s="12">
        <f t="shared" ref="X1028:X1091" si="233">IF(AND($D1028=3,$F1028=0.4),25,IF(AND($D1028=3,$F1028=0.6),37,IF(AND($D1028=3,$F1028=0.8),63,IF(AND($D1028=3,$F1028=1.2),76,IF(AND($D1028=3,$F1028=1.3),88,0)))))</f>
        <v>0</v>
      </c>
      <c r="Y1028" s="12">
        <f t="shared" ref="Y1028:Y1091" si="234">IF(AND($D1028=4,$F1028=0.4),26,IF(AND($D1028=4,$F1028=0.6),38,IF(AND($D1028=4,$F1028=0.8),64,IF(AND($D1028=4,$F1028=1.2),77,IF(AND($D1028=4,$F1028=1.3),89,0)))))</f>
        <v>0</v>
      </c>
      <c r="Z1028" s="12">
        <f t="shared" ref="Z1028:Z1091" si="235">IF(AND($D1028=5,$F1028=0.4),27,IF(AND($D1028=5,$F1028=0.6),39,IF(AND($D1028=5,$F1028=0.8),65,IF(AND($D1028=5,$F1028=1.2),78,IF(AND($D1028=5,$F1028=1.3),90,0)))))</f>
        <v>0</v>
      </c>
      <c r="AA1028" s="12">
        <f t="shared" si="224"/>
        <v>0</v>
      </c>
      <c r="AB1028" s="12" t="str">
        <f t="shared" si="227"/>
        <v>00</v>
      </c>
      <c r="AC1028" s="85" t="e">
        <f>VLOOKUP(AB1028,'AMI Ref (2)'!T:U,2,FALSE)</f>
        <v>#N/A</v>
      </c>
      <c r="AD1028" s="86"/>
      <c r="AE1028" s="77">
        <f>IF(AND($D1028=0,$J1028="Oil"),'AMI Ref (2)'!$K$5,IF(AND($D1028=0,$J1028="Gas"),'AMI Ref (2)'!$L$5,IF(AND($D1028=0,$J1028="Electric"),'AMI Ref (2)'!$M$5,IF(AND($D1028=0,$J1028="N/A"),0,0))))</f>
        <v>0</v>
      </c>
      <c r="AF1028" s="77">
        <f>IF(AND($D1028=1,$J1028="Oil"),'AMI Ref (2)'!$K$6,IF(AND($D1028=1,$J1028="Gas"),'AMI Ref (2)'!$L$6,IF(AND($D1028=1,$J1028="Electric"),'AMI Ref (2)'!$M$6,IF(AND($D1028=1,$J1028="N/A"),0,0))))</f>
        <v>0</v>
      </c>
      <c r="AG1028" s="77">
        <f>IF(AND($D1028=2,$J1028="Oil"),'AMI Ref (2)'!$K$7,IF(AND($D1028=2,$J1028="Gas"),'AMI Ref (2)'!$L$7,IF(AND($D1028=2,$J1028="Electric"),'AMI Ref (2)'!$M$7,IF(AND($D1028=2,$J1028="N/A"),0,0))))</f>
        <v>0</v>
      </c>
      <c r="AH1028" s="77">
        <f>IF(AND($D1028=3,$J1028="Oil"),'AMI Ref (2)'!$K$8,IF(AND($D1028=3,$J1028="Gas"),'AMI Ref (2)'!$L$8,IF(AND($D1028=3,$J1028="Electric"),'AMI Ref (2)'!$M$8,IF(AND($D1028=3,$J1028="N/A"),0,0))))</f>
        <v>0</v>
      </c>
      <c r="AI1028" s="77">
        <f>IF(AND($D1028=4,$J1028="Oil"),'AMI Ref (2)'!$K$9,IF(AND($D1028=4,$J1028="Gas"),'AMI Ref (2)'!$L$9,IF(AND($D1028=4,$J1028="Electric"),'AMI Ref (2)'!$M$9,IF(AND($D1028=4,$J1028="N/A"),0,0))))</f>
        <v>0</v>
      </c>
      <c r="AJ1028" s="77">
        <f>IF(AND($D1028=5,$J1028="Oil"),'AMI Ref (2)'!$K$10,IF(AND($D1028=5,$J1028="Gas"),'AMI Ref (2)'!$L$10,IF(AND($D1028=5,$J1028="Electric"),'AMI Ref (2)'!$M$10,IF(AND($D1028=5,$J1028="N/A"),0,0))))</f>
        <v>0</v>
      </c>
      <c r="AK1028" s="42"/>
      <c r="AL1028" s="77">
        <f>IF(AND($D1028=0,$K1028="Oil"),'AMI Ref (2)'!$N$5,IF(AND($D1028=0,$K1028="Gas"),'AMI Ref (2)'!$O$5,IF(AND($D1028=0,$K1028="Electric"),'AMI Ref (2)'!$P$5,IF(AND($D1028=0,$K1028="N/A"),0,0))))</f>
        <v>0</v>
      </c>
      <c r="AM1028" s="77">
        <f>IF(AND($D1028=1,$K1028="Oil"),'AMI Ref (2)'!$N$6,IF(AND($D1028=1,$K1028="Gas"),'AMI Ref (2)'!$O$6,IF(AND($D1028=1,$K1028="Electric"),'AMI Ref (2)'!$P$6,IF(AND($D1028=1,$K1028="N/A"),0,0))))</f>
        <v>0</v>
      </c>
      <c r="AN1028" s="77">
        <f>IF(AND($D1028=2,$K1028="Oil"),'AMI Ref (2)'!$N$7,IF(AND($D1028=2,$K1028="Gas"),'AMI Ref (2)'!$O$7,IF(AND($D1028=2,$K1028="Electric"),'AMI Ref (2)'!$P$7,IF(AND($D1028=2,$K1028="N/A"),0,0))))</f>
        <v>0</v>
      </c>
      <c r="AO1028" s="77">
        <f>IF(AND($D1028=3,$K1028="Oil"),'AMI Ref (2)'!$N$8,IF(AND($D1028=3,$K1028="Gas"),'AMI Ref (2)'!$O$8,IF(AND($D1028=3,$K1028="Electric"),'AMI Ref (2)'!$P$8,IF(AND($D1028=3,$K1028="N/A"),0,0))))</f>
        <v>0</v>
      </c>
      <c r="AP1028" s="77">
        <f>IF(AND($D1028=4,$K1028="Oil"),'AMI Ref (2)'!$N$9,IF(AND($D1028=4,$K1028="Gas"),'AMI Ref (2)'!$O$9,IF(AND($D1028=4,$K1028="Electric"),'AMI Ref (2)'!$P$9,IF(AND($D1028=4,$K1028="N/A"),0,0))))</f>
        <v>0</v>
      </c>
      <c r="AQ1028" s="77">
        <f>IF(AND($D1028=5,$K1028="Oil"),'AMI Ref (2)'!$N$10,IF(AND($D1028=5,$K1028="Gas"),'AMI Ref (2)'!$O$10,IF(AND($D1028=5,$K1028="Electric"),'AMI Ref (2)'!$P$10,IF(AND($D1028=5,$K1028="N/A"),0,0))))</f>
        <v>0</v>
      </c>
      <c r="AR1028" s="86">
        <f t="shared" ref="AR1028:AR1091" si="236">SUM(AE1028:AQ1028)</f>
        <v>0</v>
      </c>
      <c r="AS1028" s="87" t="e">
        <f t="shared" ref="AS1028:AS1091" si="237">AC1028-AR1028</f>
        <v>#N/A</v>
      </c>
    </row>
    <row r="1029" spans="1:45" x14ac:dyDescent="0.2">
      <c r="A1029" s="68">
        <v>1027</v>
      </c>
      <c r="B1029" s="79">
        <f>Input!E1044</f>
        <v>0</v>
      </c>
      <c r="C1029" s="79">
        <f>Input!F1044</f>
        <v>0</v>
      </c>
      <c r="D1029" s="79">
        <f>Input!G1044</f>
        <v>0</v>
      </c>
      <c r="E1029" s="79">
        <f>Input!H1044</f>
        <v>0</v>
      </c>
      <c r="F1029" s="80">
        <f>Input!I1044</f>
        <v>0</v>
      </c>
      <c r="G1029" s="80">
        <f>Input!J1044</f>
        <v>0</v>
      </c>
      <c r="H1029" s="79">
        <f>Input!K1044</f>
        <v>0</v>
      </c>
      <c r="I1029" s="79">
        <f>Input!L1044</f>
        <v>0</v>
      </c>
      <c r="J1029" s="79">
        <f>Input!M1044</f>
        <v>0</v>
      </c>
      <c r="K1029" s="79">
        <f>Input!N1044</f>
        <v>0</v>
      </c>
      <c r="L1029" s="79">
        <f>Input!O1044</f>
        <v>0</v>
      </c>
      <c r="M1029" s="81" t="str">
        <f t="shared" si="228"/>
        <v/>
      </c>
      <c r="N1029" s="82">
        <f t="shared" si="229"/>
        <v>0</v>
      </c>
      <c r="O1029" s="83">
        <f>Input!C1044</f>
        <v>0</v>
      </c>
      <c r="P1029" s="83"/>
      <c r="R1029" s="11">
        <f t="shared" si="225"/>
        <v>0</v>
      </c>
      <c r="S1029" s="15" t="str">
        <f t="shared" si="226"/>
        <v xml:space="preserve"> </v>
      </c>
      <c r="T1029" s="15"/>
      <c r="U1029" s="12">
        <f t="shared" si="230"/>
        <v>0</v>
      </c>
      <c r="V1029" s="12">
        <f t="shared" si="231"/>
        <v>0</v>
      </c>
      <c r="W1029" s="12">
        <f t="shared" si="232"/>
        <v>0</v>
      </c>
      <c r="X1029" s="12">
        <f t="shared" si="233"/>
        <v>0</v>
      </c>
      <c r="Y1029" s="12">
        <f t="shared" si="234"/>
        <v>0</v>
      </c>
      <c r="Z1029" s="12">
        <f t="shared" si="235"/>
        <v>0</v>
      </c>
      <c r="AA1029" s="12">
        <f t="shared" si="224"/>
        <v>0</v>
      </c>
      <c r="AB1029" s="12" t="str">
        <f t="shared" si="227"/>
        <v>00</v>
      </c>
      <c r="AC1029" s="85" t="e">
        <f>VLOOKUP(AB1029,'AMI Ref (2)'!T:U,2,FALSE)</f>
        <v>#N/A</v>
      </c>
      <c r="AD1029" s="86"/>
      <c r="AE1029" s="77">
        <f>IF(AND($D1029=0,$J1029="Oil"),'AMI Ref (2)'!$K$5,IF(AND($D1029=0,$J1029="Gas"),'AMI Ref (2)'!$L$5,IF(AND($D1029=0,$J1029="Electric"),'AMI Ref (2)'!$M$5,IF(AND($D1029=0,$J1029="N/A"),0,0))))</f>
        <v>0</v>
      </c>
      <c r="AF1029" s="77">
        <f>IF(AND($D1029=1,$J1029="Oil"),'AMI Ref (2)'!$K$6,IF(AND($D1029=1,$J1029="Gas"),'AMI Ref (2)'!$L$6,IF(AND($D1029=1,$J1029="Electric"),'AMI Ref (2)'!$M$6,IF(AND($D1029=1,$J1029="N/A"),0,0))))</f>
        <v>0</v>
      </c>
      <c r="AG1029" s="77">
        <f>IF(AND($D1029=2,$J1029="Oil"),'AMI Ref (2)'!$K$7,IF(AND($D1029=2,$J1029="Gas"),'AMI Ref (2)'!$L$7,IF(AND($D1029=2,$J1029="Electric"),'AMI Ref (2)'!$M$7,IF(AND($D1029=2,$J1029="N/A"),0,0))))</f>
        <v>0</v>
      </c>
      <c r="AH1029" s="77">
        <f>IF(AND($D1029=3,$J1029="Oil"),'AMI Ref (2)'!$K$8,IF(AND($D1029=3,$J1029="Gas"),'AMI Ref (2)'!$L$8,IF(AND($D1029=3,$J1029="Electric"),'AMI Ref (2)'!$M$8,IF(AND($D1029=3,$J1029="N/A"),0,0))))</f>
        <v>0</v>
      </c>
      <c r="AI1029" s="77">
        <f>IF(AND($D1029=4,$J1029="Oil"),'AMI Ref (2)'!$K$9,IF(AND($D1029=4,$J1029="Gas"),'AMI Ref (2)'!$L$9,IF(AND($D1029=4,$J1029="Electric"),'AMI Ref (2)'!$M$9,IF(AND($D1029=4,$J1029="N/A"),0,0))))</f>
        <v>0</v>
      </c>
      <c r="AJ1029" s="77">
        <f>IF(AND($D1029=5,$J1029="Oil"),'AMI Ref (2)'!$K$10,IF(AND($D1029=5,$J1029="Gas"),'AMI Ref (2)'!$L$10,IF(AND($D1029=5,$J1029="Electric"),'AMI Ref (2)'!$M$10,IF(AND($D1029=5,$J1029="N/A"),0,0))))</f>
        <v>0</v>
      </c>
      <c r="AK1029" s="42"/>
      <c r="AL1029" s="77">
        <f>IF(AND($D1029=0,$K1029="Oil"),'AMI Ref (2)'!$N$5,IF(AND($D1029=0,$K1029="Gas"),'AMI Ref (2)'!$O$5,IF(AND($D1029=0,$K1029="Electric"),'AMI Ref (2)'!$P$5,IF(AND($D1029=0,$K1029="N/A"),0,0))))</f>
        <v>0</v>
      </c>
      <c r="AM1029" s="77">
        <f>IF(AND($D1029=1,$K1029="Oil"),'AMI Ref (2)'!$N$6,IF(AND($D1029=1,$K1029="Gas"),'AMI Ref (2)'!$O$6,IF(AND($D1029=1,$K1029="Electric"),'AMI Ref (2)'!$P$6,IF(AND($D1029=1,$K1029="N/A"),0,0))))</f>
        <v>0</v>
      </c>
      <c r="AN1029" s="77">
        <f>IF(AND($D1029=2,$K1029="Oil"),'AMI Ref (2)'!$N$7,IF(AND($D1029=2,$K1029="Gas"),'AMI Ref (2)'!$O$7,IF(AND($D1029=2,$K1029="Electric"),'AMI Ref (2)'!$P$7,IF(AND($D1029=2,$K1029="N/A"),0,0))))</f>
        <v>0</v>
      </c>
      <c r="AO1029" s="77">
        <f>IF(AND($D1029=3,$K1029="Oil"),'AMI Ref (2)'!$N$8,IF(AND($D1029=3,$K1029="Gas"),'AMI Ref (2)'!$O$8,IF(AND($D1029=3,$K1029="Electric"),'AMI Ref (2)'!$P$8,IF(AND($D1029=3,$K1029="N/A"),0,0))))</f>
        <v>0</v>
      </c>
      <c r="AP1029" s="77">
        <f>IF(AND($D1029=4,$K1029="Oil"),'AMI Ref (2)'!$N$9,IF(AND($D1029=4,$K1029="Gas"),'AMI Ref (2)'!$O$9,IF(AND($D1029=4,$K1029="Electric"),'AMI Ref (2)'!$P$9,IF(AND($D1029=4,$K1029="N/A"),0,0))))</f>
        <v>0</v>
      </c>
      <c r="AQ1029" s="77">
        <f>IF(AND($D1029=5,$K1029="Oil"),'AMI Ref (2)'!$N$10,IF(AND($D1029=5,$K1029="Gas"),'AMI Ref (2)'!$O$10,IF(AND($D1029=5,$K1029="Electric"),'AMI Ref (2)'!$P$10,IF(AND($D1029=5,$K1029="N/A"),0,0))))</f>
        <v>0</v>
      </c>
      <c r="AR1029" s="86">
        <f t="shared" si="236"/>
        <v>0</v>
      </c>
      <c r="AS1029" s="87" t="e">
        <f t="shared" si="237"/>
        <v>#N/A</v>
      </c>
    </row>
    <row r="1030" spans="1:45" x14ac:dyDescent="0.2">
      <c r="A1030" s="68">
        <v>1028</v>
      </c>
      <c r="B1030" s="79">
        <f>Input!E1045</f>
        <v>0</v>
      </c>
      <c r="C1030" s="79">
        <f>Input!F1045</f>
        <v>0</v>
      </c>
      <c r="D1030" s="79">
        <f>Input!G1045</f>
        <v>0</v>
      </c>
      <c r="E1030" s="79">
        <f>Input!H1045</f>
        <v>0</v>
      </c>
      <c r="F1030" s="80">
        <f>Input!I1045</f>
        <v>0</v>
      </c>
      <c r="G1030" s="80">
        <f>Input!J1045</f>
        <v>0</v>
      </c>
      <c r="H1030" s="79">
        <f>Input!K1045</f>
        <v>0</v>
      </c>
      <c r="I1030" s="79">
        <f>Input!L1045</f>
        <v>0</v>
      </c>
      <c r="J1030" s="79">
        <f>Input!M1045</f>
        <v>0</v>
      </c>
      <c r="K1030" s="79">
        <f>Input!N1045</f>
        <v>0</v>
      </c>
      <c r="L1030" s="79">
        <f>Input!O1045</f>
        <v>0</v>
      </c>
      <c r="M1030" s="81" t="str">
        <f t="shared" si="228"/>
        <v/>
      </c>
      <c r="N1030" s="82">
        <f t="shared" si="229"/>
        <v>0</v>
      </c>
      <c r="O1030" s="83">
        <f>Input!C1045</f>
        <v>0</v>
      </c>
      <c r="P1030" s="83"/>
      <c r="R1030" s="11">
        <f t="shared" si="225"/>
        <v>0</v>
      </c>
      <c r="S1030" s="15" t="str">
        <f t="shared" si="226"/>
        <v xml:space="preserve"> </v>
      </c>
      <c r="T1030" s="15"/>
      <c r="U1030" s="12">
        <f t="shared" si="230"/>
        <v>0</v>
      </c>
      <c r="V1030" s="12">
        <f t="shared" si="231"/>
        <v>0</v>
      </c>
      <c r="W1030" s="12">
        <f t="shared" si="232"/>
        <v>0</v>
      </c>
      <c r="X1030" s="12">
        <f t="shared" si="233"/>
        <v>0</v>
      </c>
      <c r="Y1030" s="12">
        <f t="shared" si="234"/>
        <v>0</v>
      </c>
      <c r="Z1030" s="12">
        <f t="shared" si="235"/>
        <v>0</v>
      </c>
      <c r="AA1030" s="12">
        <f t="shared" si="224"/>
        <v>0</v>
      </c>
      <c r="AB1030" s="12" t="str">
        <f t="shared" si="227"/>
        <v>00</v>
      </c>
      <c r="AC1030" s="85" t="e">
        <f>VLOOKUP(AB1030,'AMI Ref (2)'!T:U,2,FALSE)</f>
        <v>#N/A</v>
      </c>
      <c r="AD1030" s="86"/>
      <c r="AE1030" s="77">
        <f>IF(AND($D1030=0,$J1030="Oil"),'AMI Ref (2)'!$K$5,IF(AND($D1030=0,$J1030="Gas"),'AMI Ref (2)'!$L$5,IF(AND($D1030=0,$J1030="Electric"),'AMI Ref (2)'!$M$5,IF(AND($D1030=0,$J1030="N/A"),0,0))))</f>
        <v>0</v>
      </c>
      <c r="AF1030" s="77">
        <f>IF(AND($D1030=1,$J1030="Oil"),'AMI Ref (2)'!$K$6,IF(AND($D1030=1,$J1030="Gas"),'AMI Ref (2)'!$L$6,IF(AND($D1030=1,$J1030="Electric"),'AMI Ref (2)'!$M$6,IF(AND($D1030=1,$J1030="N/A"),0,0))))</f>
        <v>0</v>
      </c>
      <c r="AG1030" s="77">
        <f>IF(AND($D1030=2,$J1030="Oil"),'AMI Ref (2)'!$K$7,IF(AND($D1030=2,$J1030="Gas"),'AMI Ref (2)'!$L$7,IF(AND($D1030=2,$J1030="Electric"),'AMI Ref (2)'!$M$7,IF(AND($D1030=2,$J1030="N/A"),0,0))))</f>
        <v>0</v>
      </c>
      <c r="AH1030" s="77">
        <f>IF(AND($D1030=3,$J1030="Oil"),'AMI Ref (2)'!$K$8,IF(AND($D1030=3,$J1030="Gas"),'AMI Ref (2)'!$L$8,IF(AND($D1030=3,$J1030="Electric"),'AMI Ref (2)'!$M$8,IF(AND($D1030=3,$J1030="N/A"),0,0))))</f>
        <v>0</v>
      </c>
      <c r="AI1030" s="77">
        <f>IF(AND($D1030=4,$J1030="Oil"),'AMI Ref (2)'!$K$9,IF(AND($D1030=4,$J1030="Gas"),'AMI Ref (2)'!$L$9,IF(AND($D1030=4,$J1030="Electric"),'AMI Ref (2)'!$M$9,IF(AND($D1030=4,$J1030="N/A"),0,0))))</f>
        <v>0</v>
      </c>
      <c r="AJ1030" s="77">
        <f>IF(AND($D1030=5,$J1030="Oil"),'AMI Ref (2)'!$K$10,IF(AND($D1030=5,$J1030="Gas"),'AMI Ref (2)'!$L$10,IF(AND($D1030=5,$J1030="Electric"),'AMI Ref (2)'!$M$10,IF(AND($D1030=5,$J1030="N/A"),0,0))))</f>
        <v>0</v>
      </c>
      <c r="AK1030" s="42"/>
      <c r="AL1030" s="77">
        <f>IF(AND($D1030=0,$K1030="Oil"),'AMI Ref (2)'!$N$5,IF(AND($D1030=0,$K1030="Gas"),'AMI Ref (2)'!$O$5,IF(AND($D1030=0,$K1030="Electric"),'AMI Ref (2)'!$P$5,IF(AND($D1030=0,$K1030="N/A"),0,0))))</f>
        <v>0</v>
      </c>
      <c r="AM1030" s="77">
        <f>IF(AND($D1030=1,$K1030="Oil"),'AMI Ref (2)'!$N$6,IF(AND($D1030=1,$K1030="Gas"),'AMI Ref (2)'!$O$6,IF(AND($D1030=1,$K1030="Electric"),'AMI Ref (2)'!$P$6,IF(AND($D1030=1,$K1030="N/A"),0,0))))</f>
        <v>0</v>
      </c>
      <c r="AN1030" s="77">
        <f>IF(AND($D1030=2,$K1030="Oil"),'AMI Ref (2)'!$N$7,IF(AND($D1030=2,$K1030="Gas"),'AMI Ref (2)'!$O$7,IF(AND($D1030=2,$K1030="Electric"),'AMI Ref (2)'!$P$7,IF(AND($D1030=2,$K1030="N/A"),0,0))))</f>
        <v>0</v>
      </c>
      <c r="AO1030" s="77">
        <f>IF(AND($D1030=3,$K1030="Oil"),'AMI Ref (2)'!$N$8,IF(AND($D1030=3,$K1030="Gas"),'AMI Ref (2)'!$O$8,IF(AND($D1030=3,$K1030="Electric"),'AMI Ref (2)'!$P$8,IF(AND($D1030=3,$K1030="N/A"),0,0))))</f>
        <v>0</v>
      </c>
      <c r="AP1030" s="77">
        <f>IF(AND($D1030=4,$K1030="Oil"),'AMI Ref (2)'!$N$9,IF(AND($D1030=4,$K1030="Gas"),'AMI Ref (2)'!$O$9,IF(AND($D1030=4,$K1030="Electric"),'AMI Ref (2)'!$P$9,IF(AND($D1030=4,$K1030="N/A"),0,0))))</f>
        <v>0</v>
      </c>
      <c r="AQ1030" s="77">
        <f>IF(AND($D1030=5,$K1030="Oil"),'AMI Ref (2)'!$N$10,IF(AND($D1030=5,$K1030="Gas"),'AMI Ref (2)'!$O$10,IF(AND($D1030=5,$K1030="Electric"),'AMI Ref (2)'!$P$10,IF(AND($D1030=5,$K1030="N/A"),0,0))))</f>
        <v>0</v>
      </c>
      <c r="AR1030" s="86">
        <f t="shared" si="236"/>
        <v>0</v>
      </c>
      <c r="AS1030" s="87" t="e">
        <f t="shared" si="237"/>
        <v>#N/A</v>
      </c>
    </row>
    <row r="1031" spans="1:45" x14ac:dyDescent="0.2">
      <c r="A1031" s="68">
        <v>1029</v>
      </c>
      <c r="B1031" s="79">
        <f>Input!E1046</f>
        <v>0</v>
      </c>
      <c r="C1031" s="79">
        <f>Input!F1046</f>
        <v>0</v>
      </c>
      <c r="D1031" s="79">
        <f>Input!G1046</f>
        <v>0</v>
      </c>
      <c r="E1031" s="79">
        <f>Input!H1046</f>
        <v>0</v>
      </c>
      <c r="F1031" s="80">
        <f>Input!I1046</f>
        <v>0</v>
      </c>
      <c r="G1031" s="80">
        <f>Input!J1046</f>
        <v>0</v>
      </c>
      <c r="H1031" s="79">
        <f>Input!K1046</f>
        <v>0</v>
      </c>
      <c r="I1031" s="79">
        <f>Input!L1046</f>
        <v>0</v>
      </c>
      <c r="J1031" s="79">
        <f>Input!M1046</f>
        <v>0</v>
      </c>
      <c r="K1031" s="79">
        <f>Input!N1046</f>
        <v>0</v>
      </c>
      <c r="L1031" s="79">
        <f>Input!O1046</f>
        <v>0</v>
      </c>
      <c r="M1031" s="81" t="str">
        <f t="shared" si="228"/>
        <v/>
      </c>
      <c r="N1031" s="82">
        <f t="shared" si="229"/>
        <v>0</v>
      </c>
      <c r="O1031" s="83">
        <f>Input!C1046</f>
        <v>0</v>
      </c>
      <c r="P1031" s="83"/>
      <c r="R1031" s="11">
        <f t="shared" si="225"/>
        <v>0</v>
      </c>
      <c r="S1031" s="15" t="str">
        <f t="shared" si="226"/>
        <v xml:space="preserve"> </v>
      </c>
      <c r="T1031" s="15"/>
      <c r="U1031" s="12">
        <f t="shared" si="230"/>
        <v>0</v>
      </c>
      <c r="V1031" s="12">
        <f t="shared" si="231"/>
        <v>0</v>
      </c>
      <c r="W1031" s="12">
        <f t="shared" si="232"/>
        <v>0</v>
      </c>
      <c r="X1031" s="12">
        <f t="shared" si="233"/>
        <v>0</v>
      </c>
      <c r="Y1031" s="12">
        <f t="shared" si="234"/>
        <v>0</v>
      </c>
      <c r="Z1031" s="12">
        <f t="shared" si="235"/>
        <v>0</v>
      </c>
      <c r="AA1031" s="12">
        <f t="shared" si="224"/>
        <v>0</v>
      </c>
      <c r="AB1031" s="12" t="str">
        <f t="shared" si="227"/>
        <v>00</v>
      </c>
      <c r="AC1031" s="85" t="e">
        <f>VLOOKUP(AB1031,'AMI Ref (2)'!T:U,2,FALSE)</f>
        <v>#N/A</v>
      </c>
      <c r="AD1031" s="86"/>
      <c r="AE1031" s="77">
        <f>IF(AND($D1031=0,$J1031="Oil"),'AMI Ref (2)'!$K$5,IF(AND($D1031=0,$J1031="Gas"),'AMI Ref (2)'!$L$5,IF(AND($D1031=0,$J1031="Electric"),'AMI Ref (2)'!$M$5,IF(AND($D1031=0,$J1031="N/A"),0,0))))</f>
        <v>0</v>
      </c>
      <c r="AF1031" s="77">
        <f>IF(AND($D1031=1,$J1031="Oil"),'AMI Ref (2)'!$K$6,IF(AND($D1031=1,$J1031="Gas"),'AMI Ref (2)'!$L$6,IF(AND($D1031=1,$J1031="Electric"),'AMI Ref (2)'!$M$6,IF(AND($D1031=1,$J1031="N/A"),0,0))))</f>
        <v>0</v>
      </c>
      <c r="AG1031" s="77">
        <f>IF(AND($D1031=2,$J1031="Oil"),'AMI Ref (2)'!$K$7,IF(AND($D1031=2,$J1031="Gas"),'AMI Ref (2)'!$L$7,IF(AND($D1031=2,$J1031="Electric"),'AMI Ref (2)'!$M$7,IF(AND($D1031=2,$J1031="N/A"),0,0))))</f>
        <v>0</v>
      </c>
      <c r="AH1031" s="77">
        <f>IF(AND($D1031=3,$J1031="Oil"),'AMI Ref (2)'!$K$8,IF(AND($D1031=3,$J1031="Gas"),'AMI Ref (2)'!$L$8,IF(AND($D1031=3,$J1031="Electric"),'AMI Ref (2)'!$M$8,IF(AND($D1031=3,$J1031="N/A"),0,0))))</f>
        <v>0</v>
      </c>
      <c r="AI1031" s="77">
        <f>IF(AND($D1031=4,$J1031="Oil"),'AMI Ref (2)'!$K$9,IF(AND($D1031=4,$J1031="Gas"),'AMI Ref (2)'!$L$9,IF(AND($D1031=4,$J1031="Electric"),'AMI Ref (2)'!$M$9,IF(AND($D1031=4,$J1031="N/A"),0,0))))</f>
        <v>0</v>
      </c>
      <c r="AJ1031" s="77">
        <f>IF(AND($D1031=5,$J1031="Oil"),'AMI Ref (2)'!$K$10,IF(AND($D1031=5,$J1031="Gas"),'AMI Ref (2)'!$L$10,IF(AND($D1031=5,$J1031="Electric"),'AMI Ref (2)'!$M$10,IF(AND($D1031=5,$J1031="N/A"),0,0))))</f>
        <v>0</v>
      </c>
      <c r="AK1031" s="42"/>
      <c r="AL1031" s="77">
        <f>IF(AND($D1031=0,$K1031="Oil"),'AMI Ref (2)'!$N$5,IF(AND($D1031=0,$K1031="Gas"),'AMI Ref (2)'!$O$5,IF(AND($D1031=0,$K1031="Electric"),'AMI Ref (2)'!$P$5,IF(AND($D1031=0,$K1031="N/A"),0,0))))</f>
        <v>0</v>
      </c>
      <c r="AM1031" s="77">
        <f>IF(AND($D1031=1,$K1031="Oil"),'AMI Ref (2)'!$N$6,IF(AND($D1031=1,$K1031="Gas"),'AMI Ref (2)'!$O$6,IF(AND($D1031=1,$K1031="Electric"),'AMI Ref (2)'!$P$6,IF(AND($D1031=1,$K1031="N/A"),0,0))))</f>
        <v>0</v>
      </c>
      <c r="AN1031" s="77">
        <f>IF(AND($D1031=2,$K1031="Oil"),'AMI Ref (2)'!$N$7,IF(AND($D1031=2,$K1031="Gas"),'AMI Ref (2)'!$O$7,IF(AND($D1031=2,$K1031="Electric"),'AMI Ref (2)'!$P$7,IF(AND($D1031=2,$K1031="N/A"),0,0))))</f>
        <v>0</v>
      </c>
      <c r="AO1031" s="77">
        <f>IF(AND($D1031=3,$K1031="Oil"),'AMI Ref (2)'!$N$8,IF(AND($D1031=3,$K1031="Gas"),'AMI Ref (2)'!$O$8,IF(AND($D1031=3,$K1031="Electric"),'AMI Ref (2)'!$P$8,IF(AND($D1031=3,$K1031="N/A"),0,0))))</f>
        <v>0</v>
      </c>
      <c r="AP1031" s="77">
        <f>IF(AND($D1031=4,$K1031="Oil"),'AMI Ref (2)'!$N$9,IF(AND($D1031=4,$K1031="Gas"),'AMI Ref (2)'!$O$9,IF(AND($D1031=4,$K1031="Electric"),'AMI Ref (2)'!$P$9,IF(AND($D1031=4,$K1031="N/A"),0,0))))</f>
        <v>0</v>
      </c>
      <c r="AQ1031" s="77">
        <f>IF(AND($D1031=5,$K1031="Oil"),'AMI Ref (2)'!$N$10,IF(AND($D1031=5,$K1031="Gas"),'AMI Ref (2)'!$O$10,IF(AND($D1031=5,$K1031="Electric"),'AMI Ref (2)'!$P$10,IF(AND($D1031=5,$K1031="N/A"),0,0))))</f>
        <v>0</v>
      </c>
      <c r="AR1031" s="86">
        <f t="shared" si="236"/>
        <v>0</v>
      </c>
      <c r="AS1031" s="87" t="e">
        <f t="shared" si="237"/>
        <v>#N/A</v>
      </c>
    </row>
    <row r="1032" spans="1:45" x14ac:dyDescent="0.2">
      <c r="A1032" s="68">
        <v>1030</v>
      </c>
      <c r="B1032" s="79">
        <f>Input!E1047</f>
        <v>0</v>
      </c>
      <c r="C1032" s="79">
        <f>Input!F1047</f>
        <v>0</v>
      </c>
      <c r="D1032" s="79">
        <f>Input!G1047</f>
        <v>0</v>
      </c>
      <c r="E1032" s="79">
        <f>Input!H1047</f>
        <v>0</v>
      </c>
      <c r="F1032" s="80">
        <f>Input!I1047</f>
        <v>0</v>
      </c>
      <c r="G1032" s="80">
        <f>Input!J1047</f>
        <v>0</v>
      </c>
      <c r="H1032" s="79">
        <f>Input!K1047</f>
        <v>0</v>
      </c>
      <c r="I1032" s="79">
        <f>Input!L1047</f>
        <v>0</v>
      </c>
      <c r="J1032" s="79">
        <f>Input!M1047</f>
        <v>0</v>
      </c>
      <c r="K1032" s="79">
        <f>Input!N1047</f>
        <v>0</v>
      </c>
      <c r="L1032" s="79">
        <f>Input!O1047</f>
        <v>0</v>
      </c>
      <c r="M1032" s="81" t="str">
        <f t="shared" si="228"/>
        <v/>
      </c>
      <c r="N1032" s="82">
        <f t="shared" si="229"/>
        <v>0</v>
      </c>
      <c r="O1032" s="83">
        <f>Input!C1047</f>
        <v>0</v>
      </c>
      <c r="P1032" s="83"/>
      <c r="R1032" s="11">
        <f t="shared" si="225"/>
        <v>0</v>
      </c>
      <c r="S1032" s="15" t="str">
        <f t="shared" si="226"/>
        <v xml:space="preserve"> </v>
      </c>
      <c r="T1032" s="15"/>
      <c r="U1032" s="12">
        <f t="shared" si="230"/>
        <v>0</v>
      </c>
      <c r="V1032" s="12">
        <f t="shared" si="231"/>
        <v>0</v>
      </c>
      <c r="W1032" s="12">
        <f t="shared" si="232"/>
        <v>0</v>
      </c>
      <c r="X1032" s="12">
        <f t="shared" si="233"/>
        <v>0</v>
      </c>
      <c r="Y1032" s="12">
        <f t="shared" si="234"/>
        <v>0</v>
      </c>
      <c r="Z1032" s="12">
        <f t="shared" si="235"/>
        <v>0</v>
      </c>
      <c r="AA1032" s="12">
        <f t="shared" si="224"/>
        <v>0</v>
      </c>
      <c r="AB1032" s="12" t="str">
        <f t="shared" si="227"/>
        <v>00</v>
      </c>
      <c r="AC1032" s="85" t="e">
        <f>VLOOKUP(AB1032,'AMI Ref (2)'!T:U,2,FALSE)</f>
        <v>#N/A</v>
      </c>
      <c r="AD1032" s="86"/>
      <c r="AE1032" s="77">
        <f>IF(AND($D1032=0,$J1032="Oil"),'AMI Ref (2)'!$K$5,IF(AND($D1032=0,$J1032="Gas"),'AMI Ref (2)'!$L$5,IF(AND($D1032=0,$J1032="Electric"),'AMI Ref (2)'!$M$5,IF(AND($D1032=0,$J1032="N/A"),0,0))))</f>
        <v>0</v>
      </c>
      <c r="AF1032" s="77">
        <f>IF(AND($D1032=1,$J1032="Oil"),'AMI Ref (2)'!$K$6,IF(AND($D1032=1,$J1032="Gas"),'AMI Ref (2)'!$L$6,IF(AND($D1032=1,$J1032="Electric"),'AMI Ref (2)'!$M$6,IF(AND($D1032=1,$J1032="N/A"),0,0))))</f>
        <v>0</v>
      </c>
      <c r="AG1032" s="77">
        <f>IF(AND($D1032=2,$J1032="Oil"),'AMI Ref (2)'!$K$7,IF(AND($D1032=2,$J1032="Gas"),'AMI Ref (2)'!$L$7,IF(AND($D1032=2,$J1032="Electric"),'AMI Ref (2)'!$M$7,IF(AND($D1032=2,$J1032="N/A"),0,0))))</f>
        <v>0</v>
      </c>
      <c r="AH1032" s="77">
        <f>IF(AND($D1032=3,$J1032="Oil"),'AMI Ref (2)'!$K$8,IF(AND($D1032=3,$J1032="Gas"),'AMI Ref (2)'!$L$8,IF(AND($D1032=3,$J1032="Electric"),'AMI Ref (2)'!$M$8,IF(AND($D1032=3,$J1032="N/A"),0,0))))</f>
        <v>0</v>
      </c>
      <c r="AI1032" s="77">
        <f>IF(AND($D1032=4,$J1032="Oil"),'AMI Ref (2)'!$K$9,IF(AND($D1032=4,$J1032="Gas"),'AMI Ref (2)'!$L$9,IF(AND($D1032=4,$J1032="Electric"),'AMI Ref (2)'!$M$9,IF(AND($D1032=4,$J1032="N/A"),0,0))))</f>
        <v>0</v>
      </c>
      <c r="AJ1032" s="77">
        <f>IF(AND($D1032=5,$J1032="Oil"),'AMI Ref (2)'!$K$10,IF(AND($D1032=5,$J1032="Gas"),'AMI Ref (2)'!$L$10,IF(AND($D1032=5,$J1032="Electric"),'AMI Ref (2)'!$M$10,IF(AND($D1032=5,$J1032="N/A"),0,0))))</f>
        <v>0</v>
      </c>
      <c r="AK1032" s="42"/>
      <c r="AL1032" s="77">
        <f>IF(AND($D1032=0,$K1032="Oil"),'AMI Ref (2)'!$N$5,IF(AND($D1032=0,$K1032="Gas"),'AMI Ref (2)'!$O$5,IF(AND($D1032=0,$K1032="Electric"),'AMI Ref (2)'!$P$5,IF(AND($D1032=0,$K1032="N/A"),0,0))))</f>
        <v>0</v>
      </c>
      <c r="AM1032" s="77">
        <f>IF(AND($D1032=1,$K1032="Oil"),'AMI Ref (2)'!$N$6,IF(AND($D1032=1,$K1032="Gas"),'AMI Ref (2)'!$O$6,IF(AND($D1032=1,$K1032="Electric"),'AMI Ref (2)'!$P$6,IF(AND($D1032=1,$K1032="N/A"),0,0))))</f>
        <v>0</v>
      </c>
      <c r="AN1032" s="77">
        <f>IF(AND($D1032=2,$K1032="Oil"),'AMI Ref (2)'!$N$7,IF(AND($D1032=2,$K1032="Gas"),'AMI Ref (2)'!$O$7,IF(AND($D1032=2,$K1032="Electric"),'AMI Ref (2)'!$P$7,IF(AND($D1032=2,$K1032="N/A"),0,0))))</f>
        <v>0</v>
      </c>
      <c r="AO1032" s="77">
        <f>IF(AND($D1032=3,$K1032="Oil"),'AMI Ref (2)'!$N$8,IF(AND($D1032=3,$K1032="Gas"),'AMI Ref (2)'!$O$8,IF(AND($D1032=3,$K1032="Electric"),'AMI Ref (2)'!$P$8,IF(AND($D1032=3,$K1032="N/A"),0,0))))</f>
        <v>0</v>
      </c>
      <c r="AP1032" s="77">
        <f>IF(AND($D1032=4,$K1032="Oil"),'AMI Ref (2)'!$N$9,IF(AND($D1032=4,$K1032="Gas"),'AMI Ref (2)'!$O$9,IF(AND($D1032=4,$K1032="Electric"),'AMI Ref (2)'!$P$9,IF(AND($D1032=4,$K1032="N/A"),0,0))))</f>
        <v>0</v>
      </c>
      <c r="AQ1032" s="77">
        <f>IF(AND($D1032=5,$K1032="Oil"),'AMI Ref (2)'!$N$10,IF(AND($D1032=5,$K1032="Gas"),'AMI Ref (2)'!$O$10,IF(AND($D1032=5,$K1032="Electric"),'AMI Ref (2)'!$P$10,IF(AND($D1032=5,$K1032="N/A"),0,0))))</f>
        <v>0</v>
      </c>
      <c r="AR1032" s="86">
        <f t="shared" si="236"/>
        <v>0</v>
      </c>
      <c r="AS1032" s="87" t="e">
        <f t="shared" si="237"/>
        <v>#N/A</v>
      </c>
    </row>
    <row r="1033" spans="1:45" x14ac:dyDescent="0.2">
      <c r="A1033" s="68">
        <v>1031</v>
      </c>
      <c r="B1033" s="79">
        <f>Input!E1048</f>
        <v>0</v>
      </c>
      <c r="C1033" s="79">
        <f>Input!F1048</f>
        <v>0</v>
      </c>
      <c r="D1033" s="79">
        <f>Input!G1048</f>
        <v>0</v>
      </c>
      <c r="E1033" s="79">
        <f>Input!H1048</f>
        <v>0</v>
      </c>
      <c r="F1033" s="80">
        <f>Input!I1048</f>
        <v>0</v>
      </c>
      <c r="G1033" s="80">
        <f>Input!J1048</f>
        <v>0</v>
      </c>
      <c r="H1033" s="79">
        <f>Input!K1048</f>
        <v>0</v>
      </c>
      <c r="I1033" s="79">
        <f>Input!L1048</f>
        <v>0</v>
      </c>
      <c r="J1033" s="79">
        <f>Input!M1048</f>
        <v>0</v>
      </c>
      <c r="K1033" s="79">
        <f>Input!N1048</f>
        <v>0</v>
      </c>
      <c r="L1033" s="79">
        <f>Input!O1048</f>
        <v>0</v>
      </c>
      <c r="M1033" s="81" t="str">
        <f t="shared" si="228"/>
        <v/>
      </c>
      <c r="N1033" s="82">
        <f t="shared" si="229"/>
        <v>0</v>
      </c>
      <c r="O1033" s="83">
        <f>Input!C1048</f>
        <v>0</v>
      </c>
      <c r="P1033" s="83"/>
      <c r="R1033" s="11">
        <f t="shared" si="225"/>
        <v>0</v>
      </c>
      <c r="S1033" s="15" t="str">
        <f t="shared" si="226"/>
        <v xml:space="preserve"> </v>
      </c>
      <c r="T1033" s="15"/>
      <c r="U1033" s="12">
        <f t="shared" si="230"/>
        <v>0</v>
      </c>
      <c r="V1033" s="12">
        <f t="shared" si="231"/>
        <v>0</v>
      </c>
      <c r="W1033" s="12">
        <f t="shared" si="232"/>
        <v>0</v>
      </c>
      <c r="X1033" s="12">
        <f t="shared" si="233"/>
        <v>0</v>
      </c>
      <c r="Y1033" s="12">
        <f t="shared" si="234"/>
        <v>0</v>
      </c>
      <c r="Z1033" s="12">
        <f t="shared" si="235"/>
        <v>0</v>
      </c>
      <c r="AA1033" s="12">
        <f t="shared" si="224"/>
        <v>0</v>
      </c>
      <c r="AB1033" s="12" t="str">
        <f t="shared" si="227"/>
        <v>00</v>
      </c>
      <c r="AC1033" s="85" t="e">
        <f>VLOOKUP(AB1033,'AMI Ref (2)'!T:U,2,FALSE)</f>
        <v>#N/A</v>
      </c>
      <c r="AD1033" s="86"/>
      <c r="AE1033" s="77">
        <f>IF(AND($D1033=0,$J1033="Oil"),'AMI Ref (2)'!$K$5,IF(AND($D1033=0,$J1033="Gas"),'AMI Ref (2)'!$L$5,IF(AND($D1033=0,$J1033="Electric"),'AMI Ref (2)'!$M$5,IF(AND($D1033=0,$J1033="N/A"),0,0))))</f>
        <v>0</v>
      </c>
      <c r="AF1033" s="77">
        <f>IF(AND($D1033=1,$J1033="Oil"),'AMI Ref (2)'!$K$6,IF(AND($D1033=1,$J1033="Gas"),'AMI Ref (2)'!$L$6,IF(AND($D1033=1,$J1033="Electric"),'AMI Ref (2)'!$M$6,IF(AND($D1033=1,$J1033="N/A"),0,0))))</f>
        <v>0</v>
      </c>
      <c r="AG1033" s="77">
        <f>IF(AND($D1033=2,$J1033="Oil"),'AMI Ref (2)'!$K$7,IF(AND($D1033=2,$J1033="Gas"),'AMI Ref (2)'!$L$7,IF(AND($D1033=2,$J1033="Electric"),'AMI Ref (2)'!$M$7,IF(AND($D1033=2,$J1033="N/A"),0,0))))</f>
        <v>0</v>
      </c>
      <c r="AH1033" s="77">
        <f>IF(AND($D1033=3,$J1033="Oil"),'AMI Ref (2)'!$K$8,IF(AND($D1033=3,$J1033="Gas"),'AMI Ref (2)'!$L$8,IF(AND($D1033=3,$J1033="Electric"),'AMI Ref (2)'!$M$8,IF(AND($D1033=3,$J1033="N/A"),0,0))))</f>
        <v>0</v>
      </c>
      <c r="AI1033" s="77">
        <f>IF(AND($D1033=4,$J1033="Oil"),'AMI Ref (2)'!$K$9,IF(AND($D1033=4,$J1033="Gas"),'AMI Ref (2)'!$L$9,IF(AND($D1033=4,$J1033="Electric"),'AMI Ref (2)'!$M$9,IF(AND($D1033=4,$J1033="N/A"),0,0))))</f>
        <v>0</v>
      </c>
      <c r="AJ1033" s="77">
        <f>IF(AND($D1033=5,$J1033="Oil"),'AMI Ref (2)'!$K$10,IF(AND($D1033=5,$J1033="Gas"),'AMI Ref (2)'!$L$10,IF(AND($D1033=5,$J1033="Electric"),'AMI Ref (2)'!$M$10,IF(AND($D1033=5,$J1033="N/A"),0,0))))</f>
        <v>0</v>
      </c>
      <c r="AK1033" s="42"/>
      <c r="AL1033" s="77">
        <f>IF(AND($D1033=0,$K1033="Oil"),'AMI Ref (2)'!$N$5,IF(AND($D1033=0,$K1033="Gas"),'AMI Ref (2)'!$O$5,IF(AND($D1033=0,$K1033="Electric"),'AMI Ref (2)'!$P$5,IF(AND($D1033=0,$K1033="N/A"),0,0))))</f>
        <v>0</v>
      </c>
      <c r="AM1033" s="77">
        <f>IF(AND($D1033=1,$K1033="Oil"),'AMI Ref (2)'!$N$6,IF(AND($D1033=1,$K1033="Gas"),'AMI Ref (2)'!$O$6,IF(AND($D1033=1,$K1033="Electric"),'AMI Ref (2)'!$P$6,IF(AND($D1033=1,$K1033="N/A"),0,0))))</f>
        <v>0</v>
      </c>
      <c r="AN1033" s="77">
        <f>IF(AND($D1033=2,$K1033="Oil"),'AMI Ref (2)'!$N$7,IF(AND($D1033=2,$K1033="Gas"),'AMI Ref (2)'!$O$7,IF(AND($D1033=2,$K1033="Electric"),'AMI Ref (2)'!$P$7,IF(AND($D1033=2,$K1033="N/A"),0,0))))</f>
        <v>0</v>
      </c>
      <c r="AO1033" s="77">
        <f>IF(AND($D1033=3,$K1033="Oil"),'AMI Ref (2)'!$N$8,IF(AND($D1033=3,$K1033="Gas"),'AMI Ref (2)'!$O$8,IF(AND($D1033=3,$K1033="Electric"),'AMI Ref (2)'!$P$8,IF(AND($D1033=3,$K1033="N/A"),0,0))))</f>
        <v>0</v>
      </c>
      <c r="AP1033" s="77">
        <f>IF(AND($D1033=4,$K1033="Oil"),'AMI Ref (2)'!$N$9,IF(AND($D1033=4,$K1033="Gas"),'AMI Ref (2)'!$O$9,IF(AND($D1033=4,$K1033="Electric"),'AMI Ref (2)'!$P$9,IF(AND($D1033=4,$K1033="N/A"),0,0))))</f>
        <v>0</v>
      </c>
      <c r="AQ1033" s="77">
        <f>IF(AND($D1033=5,$K1033="Oil"),'AMI Ref (2)'!$N$10,IF(AND($D1033=5,$K1033="Gas"),'AMI Ref (2)'!$O$10,IF(AND($D1033=5,$K1033="Electric"),'AMI Ref (2)'!$P$10,IF(AND($D1033=5,$K1033="N/A"),0,0))))</f>
        <v>0</v>
      </c>
      <c r="AR1033" s="86">
        <f t="shared" si="236"/>
        <v>0</v>
      </c>
      <c r="AS1033" s="87" t="e">
        <f t="shared" si="237"/>
        <v>#N/A</v>
      </c>
    </row>
    <row r="1034" spans="1:45" x14ac:dyDescent="0.2">
      <c r="A1034" s="68">
        <v>1032</v>
      </c>
      <c r="B1034" s="79">
        <f>Input!E1049</f>
        <v>0</v>
      </c>
      <c r="C1034" s="79">
        <f>Input!F1049</f>
        <v>0</v>
      </c>
      <c r="D1034" s="79">
        <f>Input!G1049</f>
        <v>0</v>
      </c>
      <c r="E1034" s="79">
        <f>Input!H1049</f>
        <v>0</v>
      </c>
      <c r="F1034" s="80">
        <f>Input!I1049</f>
        <v>0</v>
      </c>
      <c r="G1034" s="80">
        <f>Input!J1049</f>
        <v>0</v>
      </c>
      <c r="H1034" s="79">
        <f>Input!K1049</f>
        <v>0</v>
      </c>
      <c r="I1034" s="79">
        <f>Input!L1049</f>
        <v>0</v>
      </c>
      <c r="J1034" s="79">
        <f>Input!M1049</f>
        <v>0</v>
      </c>
      <c r="K1034" s="79">
        <f>Input!N1049</f>
        <v>0</v>
      </c>
      <c r="L1034" s="79">
        <f>Input!O1049</f>
        <v>0</v>
      </c>
      <c r="M1034" s="81" t="str">
        <f t="shared" si="228"/>
        <v/>
      </c>
      <c r="N1034" s="82">
        <f t="shared" si="229"/>
        <v>0</v>
      </c>
      <c r="O1034" s="83">
        <f>Input!C1049</f>
        <v>0</v>
      </c>
      <c r="P1034" s="83"/>
      <c r="R1034" s="11">
        <f t="shared" si="225"/>
        <v>0</v>
      </c>
      <c r="S1034" s="15" t="str">
        <f t="shared" si="226"/>
        <v xml:space="preserve"> </v>
      </c>
      <c r="T1034" s="15"/>
      <c r="U1034" s="12">
        <f t="shared" si="230"/>
        <v>0</v>
      </c>
      <c r="V1034" s="12">
        <f t="shared" si="231"/>
        <v>0</v>
      </c>
      <c r="W1034" s="12">
        <f t="shared" si="232"/>
        <v>0</v>
      </c>
      <c r="X1034" s="12">
        <f t="shared" si="233"/>
        <v>0</v>
      </c>
      <c r="Y1034" s="12">
        <f t="shared" si="234"/>
        <v>0</v>
      </c>
      <c r="Z1034" s="12">
        <f t="shared" si="235"/>
        <v>0</v>
      </c>
      <c r="AA1034" s="12">
        <f t="shared" si="224"/>
        <v>0</v>
      </c>
      <c r="AB1034" s="12" t="str">
        <f t="shared" si="227"/>
        <v>00</v>
      </c>
      <c r="AC1034" s="85" t="e">
        <f>VLOOKUP(AB1034,'AMI Ref (2)'!T:U,2,FALSE)</f>
        <v>#N/A</v>
      </c>
      <c r="AD1034" s="86"/>
      <c r="AE1034" s="77">
        <f>IF(AND($D1034=0,$J1034="Oil"),'AMI Ref (2)'!$K$5,IF(AND($D1034=0,$J1034="Gas"),'AMI Ref (2)'!$L$5,IF(AND($D1034=0,$J1034="Electric"),'AMI Ref (2)'!$M$5,IF(AND($D1034=0,$J1034="N/A"),0,0))))</f>
        <v>0</v>
      </c>
      <c r="AF1034" s="77">
        <f>IF(AND($D1034=1,$J1034="Oil"),'AMI Ref (2)'!$K$6,IF(AND($D1034=1,$J1034="Gas"),'AMI Ref (2)'!$L$6,IF(AND($D1034=1,$J1034="Electric"),'AMI Ref (2)'!$M$6,IF(AND($D1034=1,$J1034="N/A"),0,0))))</f>
        <v>0</v>
      </c>
      <c r="AG1034" s="77">
        <f>IF(AND($D1034=2,$J1034="Oil"),'AMI Ref (2)'!$K$7,IF(AND($D1034=2,$J1034="Gas"),'AMI Ref (2)'!$L$7,IF(AND($D1034=2,$J1034="Electric"),'AMI Ref (2)'!$M$7,IF(AND($D1034=2,$J1034="N/A"),0,0))))</f>
        <v>0</v>
      </c>
      <c r="AH1034" s="77">
        <f>IF(AND($D1034=3,$J1034="Oil"),'AMI Ref (2)'!$K$8,IF(AND($D1034=3,$J1034="Gas"),'AMI Ref (2)'!$L$8,IF(AND($D1034=3,$J1034="Electric"),'AMI Ref (2)'!$M$8,IF(AND($D1034=3,$J1034="N/A"),0,0))))</f>
        <v>0</v>
      </c>
      <c r="AI1034" s="77">
        <f>IF(AND($D1034=4,$J1034="Oil"),'AMI Ref (2)'!$K$9,IF(AND($D1034=4,$J1034="Gas"),'AMI Ref (2)'!$L$9,IF(AND($D1034=4,$J1034="Electric"),'AMI Ref (2)'!$M$9,IF(AND($D1034=4,$J1034="N/A"),0,0))))</f>
        <v>0</v>
      </c>
      <c r="AJ1034" s="77">
        <f>IF(AND($D1034=5,$J1034="Oil"),'AMI Ref (2)'!$K$10,IF(AND($D1034=5,$J1034="Gas"),'AMI Ref (2)'!$L$10,IF(AND($D1034=5,$J1034="Electric"),'AMI Ref (2)'!$M$10,IF(AND($D1034=5,$J1034="N/A"),0,0))))</f>
        <v>0</v>
      </c>
      <c r="AK1034" s="42"/>
      <c r="AL1034" s="77">
        <f>IF(AND($D1034=0,$K1034="Oil"),'AMI Ref (2)'!$N$5,IF(AND($D1034=0,$K1034="Gas"),'AMI Ref (2)'!$O$5,IF(AND($D1034=0,$K1034="Electric"),'AMI Ref (2)'!$P$5,IF(AND($D1034=0,$K1034="N/A"),0,0))))</f>
        <v>0</v>
      </c>
      <c r="AM1034" s="77">
        <f>IF(AND($D1034=1,$K1034="Oil"),'AMI Ref (2)'!$N$6,IF(AND($D1034=1,$K1034="Gas"),'AMI Ref (2)'!$O$6,IF(AND($D1034=1,$K1034="Electric"),'AMI Ref (2)'!$P$6,IF(AND($D1034=1,$K1034="N/A"),0,0))))</f>
        <v>0</v>
      </c>
      <c r="AN1034" s="77">
        <f>IF(AND($D1034=2,$K1034="Oil"),'AMI Ref (2)'!$N$7,IF(AND($D1034=2,$K1034="Gas"),'AMI Ref (2)'!$O$7,IF(AND($D1034=2,$K1034="Electric"),'AMI Ref (2)'!$P$7,IF(AND($D1034=2,$K1034="N/A"),0,0))))</f>
        <v>0</v>
      </c>
      <c r="AO1034" s="77">
        <f>IF(AND($D1034=3,$K1034="Oil"),'AMI Ref (2)'!$N$8,IF(AND($D1034=3,$K1034="Gas"),'AMI Ref (2)'!$O$8,IF(AND($D1034=3,$K1034="Electric"),'AMI Ref (2)'!$P$8,IF(AND($D1034=3,$K1034="N/A"),0,0))))</f>
        <v>0</v>
      </c>
      <c r="AP1034" s="77">
        <f>IF(AND($D1034=4,$K1034="Oil"),'AMI Ref (2)'!$N$9,IF(AND($D1034=4,$K1034="Gas"),'AMI Ref (2)'!$O$9,IF(AND($D1034=4,$K1034="Electric"),'AMI Ref (2)'!$P$9,IF(AND($D1034=4,$K1034="N/A"),0,0))))</f>
        <v>0</v>
      </c>
      <c r="AQ1034" s="77">
        <f>IF(AND($D1034=5,$K1034="Oil"),'AMI Ref (2)'!$N$10,IF(AND($D1034=5,$K1034="Gas"),'AMI Ref (2)'!$O$10,IF(AND($D1034=5,$K1034="Electric"),'AMI Ref (2)'!$P$10,IF(AND($D1034=5,$K1034="N/A"),0,0))))</f>
        <v>0</v>
      </c>
      <c r="AR1034" s="86">
        <f t="shared" si="236"/>
        <v>0</v>
      </c>
      <c r="AS1034" s="87" t="e">
        <f t="shared" si="237"/>
        <v>#N/A</v>
      </c>
    </row>
    <row r="1035" spans="1:45" x14ac:dyDescent="0.2">
      <c r="A1035" s="68">
        <v>1033</v>
      </c>
      <c r="B1035" s="79">
        <f>Input!E1050</f>
        <v>0</v>
      </c>
      <c r="C1035" s="79">
        <f>Input!F1050</f>
        <v>0</v>
      </c>
      <c r="D1035" s="79">
        <f>Input!G1050</f>
        <v>0</v>
      </c>
      <c r="E1035" s="79">
        <f>Input!H1050</f>
        <v>0</v>
      </c>
      <c r="F1035" s="80">
        <f>Input!I1050</f>
        <v>0</v>
      </c>
      <c r="G1035" s="80">
        <f>Input!J1050</f>
        <v>0</v>
      </c>
      <c r="H1035" s="79">
        <f>Input!K1050</f>
        <v>0</v>
      </c>
      <c r="I1035" s="79">
        <f>Input!L1050</f>
        <v>0</v>
      </c>
      <c r="J1035" s="79">
        <f>Input!M1050</f>
        <v>0</v>
      </c>
      <c r="K1035" s="79">
        <f>Input!N1050</f>
        <v>0</v>
      </c>
      <c r="L1035" s="79">
        <f>Input!O1050</f>
        <v>0</v>
      </c>
      <c r="M1035" s="81" t="str">
        <f t="shared" si="228"/>
        <v/>
      </c>
      <c r="N1035" s="82">
        <f t="shared" si="229"/>
        <v>0</v>
      </c>
      <c r="O1035" s="83">
        <f>Input!C1050</f>
        <v>0</v>
      </c>
      <c r="P1035" s="83"/>
      <c r="R1035" s="11">
        <f t="shared" si="225"/>
        <v>0</v>
      </c>
      <c r="S1035" s="15" t="str">
        <f t="shared" si="226"/>
        <v xml:space="preserve"> </v>
      </c>
      <c r="T1035" s="15"/>
      <c r="U1035" s="12">
        <f t="shared" si="230"/>
        <v>0</v>
      </c>
      <c r="V1035" s="12">
        <f t="shared" si="231"/>
        <v>0</v>
      </c>
      <c r="W1035" s="12">
        <f t="shared" si="232"/>
        <v>0</v>
      </c>
      <c r="X1035" s="12">
        <f t="shared" si="233"/>
        <v>0</v>
      </c>
      <c r="Y1035" s="12">
        <f t="shared" si="234"/>
        <v>0</v>
      </c>
      <c r="Z1035" s="12">
        <f t="shared" si="235"/>
        <v>0</v>
      </c>
      <c r="AA1035" s="12">
        <f t="shared" si="224"/>
        <v>0</v>
      </c>
      <c r="AB1035" s="12" t="str">
        <f t="shared" si="227"/>
        <v>00</v>
      </c>
      <c r="AC1035" s="85" t="e">
        <f>VLOOKUP(AB1035,'AMI Ref (2)'!T:U,2,FALSE)</f>
        <v>#N/A</v>
      </c>
      <c r="AD1035" s="86"/>
      <c r="AE1035" s="77">
        <f>IF(AND($D1035=0,$J1035="Oil"),'AMI Ref (2)'!$K$5,IF(AND($D1035=0,$J1035="Gas"),'AMI Ref (2)'!$L$5,IF(AND($D1035=0,$J1035="Electric"),'AMI Ref (2)'!$M$5,IF(AND($D1035=0,$J1035="N/A"),0,0))))</f>
        <v>0</v>
      </c>
      <c r="AF1035" s="77">
        <f>IF(AND($D1035=1,$J1035="Oil"),'AMI Ref (2)'!$K$6,IF(AND($D1035=1,$J1035="Gas"),'AMI Ref (2)'!$L$6,IF(AND($D1035=1,$J1035="Electric"),'AMI Ref (2)'!$M$6,IF(AND($D1035=1,$J1035="N/A"),0,0))))</f>
        <v>0</v>
      </c>
      <c r="AG1035" s="77">
        <f>IF(AND($D1035=2,$J1035="Oil"),'AMI Ref (2)'!$K$7,IF(AND($D1035=2,$J1035="Gas"),'AMI Ref (2)'!$L$7,IF(AND($D1035=2,$J1035="Electric"),'AMI Ref (2)'!$M$7,IF(AND($D1035=2,$J1035="N/A"),0,0))))</f>
        <v>0</v>
      </c>
      <c r="AH1035" s="77">
        <f>IF(AND($D1035=3,$J1035="Oil"),'AMI Ref (2)'!$K$8,IF(AND($D1035=3,$J1035="Gas"),'AMI Ref (2)'!$L$8,IF(AND($D1035=3,$J1035="Electric"),'AMI Ref (2)'!$M$8,IF(AND($D1035=3,$J1035="N/A"),0,0))))</f>
        <v>0</v>
      </c>
      <c r="AI1035" s="77">
        <f>IF(AND($D1035=4,$J1035="Oil"),'AMI Ref (2)'!$K$9,IF(AND($D1035=4,$J1035="Gas"),'AMI Ref (2)'!$L$9,IF(AND($D1035=4,$J1035="Electric"),'AMI Ref (2)'!$M$9,IF(AND($D1035=4,$J1035="N/A"),0,0))))</f>
        <v>0</v>
      </c>
      <c r="AJ1035" s="77">
        <f>IF(AND($D1035=5,$J1035="Oil"),'AMI Ref (2)'!$K$10,IF(AND($D1035=5,$J1035="Gas"),'AMI Ref (2)'!$L$10,IF(AND($D1035=5,$J1035="Electric"),'AMI Ref (2)'!$M$10,IF(AND($D1035=5,$J1035="N/A"),0,0))))</f>
        <v>0</v>
      </c>
      <c r="AK1035" s="42"/>
      <c r="AL1035" s="77">
        <f>IF(AND($D1035=0,$K1035="Oil"),'AMI Ref (2)'!$N$5,IF(AND($D1035=0,$K1035="Gas"),'AMI Ref (2)'!$O$5,IF(AND($D1035=0,$K1035="Electric"),'AMI Ref (2)'!$P$5,IF(AND($D1035=0,$K1035="N/A"),0,0))))</f>
        <v>0</v>
      </c>
      <c r="AM1035" s="77">
        <f>IF(AND($D1035=1,$K1035="Oil"),'AMI Ref (2)'!$N$6,IF(AND($D1035=1,$K1035="Gas"),'AMI Ref (2)'!$O$6,IF(AND($D1035=1,$K1035="Electric"),'AMI Ref (2)'!$P$6,IF(AND($D1035=1,$K1035="N/A"),0,0))))</f>
        <v>0</v>
      </c>
      <c r="AN1035" s="77">
        <f>IF(AND($D1035=2,$K1035="Oil"),'AMI Ref (2)'!$N$7,IF(AND($D1035=2,$K1035="Gas"),'AMI Ref (2)'!$O$7,IF(AND($D1035=2,$K1035="Electric"),'AMI Ref (2)'!$P$7,IF(AND($D1035=2,$K1035="N/A"),0,0))))</f>
        <v>0</v>
      </c>
      <c r="AO1035" s="77">
        <f>IF(AND($D1035=3,$K1035="Oil"),'AMI Ref (2)'!$N$8,IF(AND($D1035=3,$K1035="Gas"),'AMI Ref (2)'!$O$8,IF(AND($D1035=3,$K1035="Electric"),'AMI Ref (2)'!$P$8,IF(AND($D1035=3,$K1035="N/A"),0,0))))</f>
        <v>0</v>
      </c>
      <c r="AP1035" s="77">
        <f>IF(AND($D1035=4,$K1035="Oil"),'AMI Ref (2)'!$N$9,IF(AND($D1035=4,$K1035="Gas"),'AMI Ref (2)'!$O$9,IF(AND($D1035=4,$K1035="Electric"),'AMI Ref (2)'!$P$9,IF(AND($D1035=4,$K1035="N/A"),0,0))))</f>
        <v>0</v>
      </c>
      <c r="AQ1035" s="77">
        <f>IF(AND($D1035=5,$K1035="Oil"),'AMI Ref (2)'!$N$10,IF(AND($D1035=5,$K1035="Gas"),'AMI Ref (2)'!$O$10,IF(AND($D1035=5,$K1035="Electric"),'AMI Ref (2)'!$P$10,IF(AND($D1035=5,$K1035="N/A"),0,0))))</f>
        <v>0</v>
      </c>
      <c r="AR1035" s="86">
        <f t="shared" si="236"/>
        <v>0</v>
      </c>
      <c r="AS1035" s="87" t="e">
        <f t="shared" si="237"/>
        <v>#N/A</v>
      </c>
    </row>
    <row r="1036" spans="1:45" x14ac:dyDescent="0.2">
      <c r="A1036" s="68">
        <v>1034</v>
      </c>
      <c r="B1036" s="79">
        <f>Input!E1051</f>
        <v>0</v>
      </c>
      <c r="C1036" s="79">
        <f>Input!F1051</f>
        <v>0</v>
      </c>
      <c r="D1036" s="79">
        <f>Input!G1051</f>
        <v>0</v>
      </c>
      <c r="E1036" s="79">
        <f>Input!H1051</f>
        <v>0</v>
      </c>
      <c r="F1036" s="80">
        <f>Input!I1051</f>
        <v>0</v>
      </c>
      <c r="G1036" s="80">
        <f>Input!J1051</f>
        <v>0</v>
      </c>
      <c r="H1036" s="79">
        <f>Input!K1051</f>
        <v>0</v>
      </c>
      <c r="I1036" s="79">
        <f>Input!L1051</f>
        <v>0</v>
      </c>
      <c r="J1036" s="79">
        <f>Input!M1051</f>
        <v>0</v>
      </c>
      <c r="K1036" s="79">
        <f>Input!N1051</f>
        <v>0</v>
      </c>
      <c r="L1036" s="79">
        <f>Input!O1051</f>
        <v>0</v>
      </c>
      <c r="M1036" s="81" t="str">
        <f t="shared" si="228"/>
        <v/>
      </c>
      <c r="N1036" s="82">
        <f t="shared" si="229"/>
        <v>0</v>
      </c>
      <c r="O1036" s="83">
        <f>Input!C1051</f>
        <v>0</v>
      </c>
      <c r="P1036" s="83"/>
      <c r="R1036" s="11">
        <f t="shared" si="225"/>
        <v>0</v>
      </c>
      <c r="S1036" s="15" t="str">
        <f t="shared" si="226"/>
        <v xml:space="preserve"> </v>
      </c>
      <c r="T1036" s="15"/>
      <c r="U1036" s="12">
        <f t="shared" si="230"/>
        <v>0</v>
      </c>
      <c r="V1036" s="12">
        <f t="shared" si="231"/>
        <v>0</v>
      </c>
      <c r="W1036" s="12">
        <f t="shared" si="232"/>
        <v>0</v>
      </c>
      <c r="X1036" s="12">
        <f t="shared" si="233"/>
        <v>0</v>
      </c>
      <c r="Y1036" s="12">
        <f t="shared" si="234"/>
        <v>0</v>
      </c>
      <c r="Z1036" s="12">
        <f t="shared" si="235"/>
        <v>0</v>
      </c>
      <c r="AA1036" s="12">
        <f t="shared" si="224"/>
        <v>0</v>
      </c>
      <c r="AB1036" s="12" t="str">
        <f t="shared" si="227"/>
        <v>00</v>
      </c>
      <c r="AC1036" s="85" t="e">
        <f>VLOOKUP(AB1036,'AMI Ref (2)'!T:U,2,FALSE)</f>
        <v>#N/A</v>
      </c>
      <c r="AD1036" s="86"/>
      <c r="AE1036" s="77">
        <f>IF(AND($D1036=0,$J1036="Oil"),'AMI Ref (2)'!$K$5,IF(AND($D1036=0,$J1036="Gas"),'AMI Ref (2)'!$L$5,IF(AND($D1036=0,$J1036="Electric"),'AMI Ref (2)'!$M$5,IF(AND($D1036=0,$J1036="N/A"),0,0))))</f>
        <v>0</v>
      </c>
      <c r="AF1036" s="77">
        <f>IF(AND($D1036=1,$J1036="Oil"),'AMI Ref (2)'!$K$6,IF(AND($D1036=1,$J1036="Gas"),'AMI Ref (2)'!$L$6,IF(AND($D1036=1,$J1036="Electric"),'AMI Ref (2)'!$M$6,IF(AND($D1036=1,$J1036="N/A"),0,0))))</f>
        <v>0</v>
      </c>
      <c r="AG1036" s="77">
        <f>IF(AND($D1036=2,$J1036="Oil"),'AMI Ref (2)'!$K$7,IF(AND($D1036=2,$J1036="Gas"),'AMI Ref (2)'!$L$7,IF(AND($D1036=2,$J1036="Electric"),'AMI Ref (2)'!$M$7,IF(AND($D1036=2,$J1036="N/A"),0,0))))</f>
        <v>0</v>
      </c>
      <c r="AH1036" s="77">
        <f>IF(AND($D1036=3,$J1036="Oil"),'AMI Ref (2)'!$K$8,IF(AND($D1036=3,$J1036="Gas"),'AMI Ref (2)'!$L$8,IF(AND($D1036=3,$J1036="Electric"),'AMI Ref (2)'!$M$8,IF(AND($D1036=3,$J1036="N/A"),0,0))))</f>
        <v>0</v>
      </c>
      <c r="AI1036" s="77">
        <f>IF(AND($D1036=4,$J1036="Oil"),'AMI Ref (2)'!$K$9,IF(AND($D1036=4,$J1036="Gas"),'AMI Ref (2)'!$L$9,IF(AND($D1036=4,$J1036="Electric"),'AMI Ref (2)'!$M$9,IF(AND($D1036=4,$J1036="N/A"),0,0))))</f>
        <v>0</v>
      </c>
      <c r="AJ1036" s="77">
        <f>IF(AND($D1036=5,$J1036="Oil"),'AMI Ref (2)'!$K$10,IF(AND($D1036=5,$J1036="Gas"),'AMI Ref (2)'!$L$10,IF(AND($D1036=5,$J1036="Electric"),'AMI Ref (2)'!$M$10,IF(AND($D1036=5,$J1036="N/A"),0,0))))</f>
        <v>0</v>
      </c>
      <c r="AK1036" s="42"/>
      <c r="AL1036" s="77">
        <f>IF(AND($D1036=0,$K1036="Oil"),'AMI Ref (2)'!$N$5,IF(AND($D1036=0,$K1036="Gas"),'AMI Ref (2)'!$O$5,IF(AND($D1036=0,$K1036="Electric"),'AMI Ref (2)'!$P$5,IF(AND($D1036=0,$K1036="N/A"),0,0))))</f>
        <v>0</v>
      </c>
      <c r="AM1036" s="77">
        <f>IF(AND($D1036=1,$K1036="Oil"),'AMI Ref (2)'!$N$6,IF(AND($D1036=1,$K1036="Gas"),'AMI Ref (2)'!$O$6,IF(AND($D1036=1,$K1036="Electric"),'AMI Ref (2)'!$P$6,IF(AND($D1036=1,$K1036="N/A"),0,0))))</f>
        <v>0</v>
      </c>
      <c r="AN1036" s="77">
        <f>IF(AND($D1036=2,$K1036="Oil"),'AMI Ref (2)'!$N$7,IF(AND($D1036=2,$K1036="Gas"),'AMI Ref (2)'!$O$7,IF(AND($D1036=2,$K1036="Electric"),'AMI Ref (2)'!$P$7,IF(AND($D1036=2,$K1036="N/A"),0,0))))</f>
        <v>0</v>
      </c>
      <c r="AO1036" s="77">
        <f>IF(AND($D1036=3,$K1036="Oil"),'AMI Ref (2)'!$N$8,IF(AND($D1036=3,$K1036="Gas"),'AMI Ref (2)'!$O$8,IF(AND($D1036=3,$K1036="Electric"),'AMI Ref (2)'!$P$8,IF(AND($D1036=3,$K1036="N/A"),0,0))))</f>
        <v>0</v>
      </c>
      <c r="AP1036" s="77">
        <f>IF(AND($D1036=4,$K1036="Oil"),'AMI Ref (2)'!$N$9,IF(AND($D1036=4,$K1036="Gas"),'AMI Ref (2)'!$O$9,IF(AND($D1036=4,$K1036="Electric"),'AMI Ref (2)'!$P$9,IF(AND($D1036=4,$K1036="N/A"),0,0))))</f>
        <v>0</v>
      </c>
      <c r="AQ1036" s="77">
        <f>IF(AND($D1036=5,$K1036="Oil"),'AMI Ref (2)'!$N$10,IF(AND($D1036=5,$K1036="Gas"),'AMI Ref (2)'!$O$10,IF(AND($D1036=5,$K1036="Electric"),'AMI Ref (2)'!$P$10,IF(AND($D1036=5,$K1036="N/A"),0,0))))</f>
        <v>0</v>
      </c>
      <c r="AR1036" s="86">
        <f t="shared" si="236"/>
        <v>0</v>
      </c>
      <c r="AS1036" s="87" t="e">
        <f t="shared" si="237"/>
        <v>#N/A</v>
      </c>
    </row>
    <row r="1037" spans="1:45" x14ac:dyDescent="0.2">
      <c r="A1037" s="68">
        <v>1035</v>
      </c>
      <c r="B1037" s="79">
        <f>Input!E1052</f>
        <v>0</v>
      </c>
      <c r="C1037" s="79">
        <f>Input!F1052</f>
        <v>0</v>
      </c>
      <c r="D1037" s="79">
        <f>Input!G1052</f>
        <v>0</v>
      </c>
      <c r="E1037" s="79">
        <f>Input!H1052</f>
        <v>0</v>
      </c>
      <c r="F1037" s="80">
        <f>Input!I1052</f>
        <v>0</v>
      </c>
      <c r="G1037" s="80">
        <f>Input!J1052</f>
        <v>0</v>
      </c>
      <c r="H1037" s="79">
        <f>Input!K1052</f>
        <v>0</v>
      </c>
      <c r="I1037" s="79">
        <f>Input!L1052</f>
        <v>0</v>
      </c>
      <c r="J1037" s="79">
        <f>Input!M1052</f>
        <v>0</v>
      </c>
      <c r="K1037" s="79">
        <f>Input!N1052</f>
        <v>0</v>
      </c>
      <c r="L1037" s="79">
        <f>Input!O1052</f>
        <v>0</v>
      </c>
      <c r="M1037" s="81" t="str">
        <f t="shared" si="228"/>
        <v/>
      </c>
      <c r="N1037" s="82">
        <f t="shared" si="229"/>
        <v>0</v>
      </c>
      <c r="O1037" s="83">
        <f>Input!C1052</f>
        <v>0</v>
      </c>
      <c r="P1037" s="83"/>
      <c r="R1037" s="11">
        <f t="shared" si="225"/>
        <v>0</v>
      </c>
      <c r="S1037" s="15" t="str">
        <f t="shared" si="226"/>
        <v xml:space="preserve"> </v>
      </c>
      <c r="T1037" s="15"/>
      <c r="U1037" s="12">
        <f t="shared" si="230"/>
        <v>0</v>
      </c>
      <c r="V1037" s="12">
        <f t="shared" si="231"/>
        <v>0</v>
      </c>
      <c r="W1037" s="12">
        <f t="shared" si="232"/>
        <v>0</v>
      </c>
      <c r="X1037" s="12">
        <f t="shared" si="233"/>
        <v>0</v>
      </c>
      <c r="Y1037" s="12">
        <f t="shared" si="234"/>
        <v>0</v>
      </c>
      <c r="Z1037" s="12">
        <f t="shared" si="235"/>
        <v>0</v>
      </c>
      <c r="AA1037" s="12">
        <f t="shared" si="224"/>
        <v>0</v>
      </c>
      <c r="AB1037" s="12" t="str">
        <f t="shared" si="227"/>
        <v>00</v>
      </c>
      <c r="AC1037" s="85" t="e">
        <f>VLOOKUP(AB1037,'AMI Ref (2)'!T:U,2,FALSE)</f>
        <v>#N/A</v>
      </c>
      <c r="AD1037" s="86"/>
      <c r="AE1037" s="77">
        <f>IF(AND($D1037=0,$J1037="Oil"),'AMI Ref (2)'!$K$5,IF(AND($D1037=0,$J1037="Gas"),'AMI Ref (2)'!$L$5,IF(AND($D1037=0,$J1037="Electric"),'AMI Ref (2)'!$M$5,IF(AND($D1037=0,$J1037="N/A"),0,0))))</f>
        <v>0</v>
      </c>
      <c r="AF1037" s="77">
        <f>IF(AND($D1037=1,$J1037="Oil"),'AMI Ref (2)'!$K$6,IF(AND($D1037=1,$J1037="Gas"),'AMI Ref (2)'!$L$6,IF(AND($D1037=1,$J1037="Electric"),'AMI Ref (2)'!$M$6,IF(AND($D1037=1,$J1037="N/A"),0,0))))</f>
        <v>0</v>
      </c>
      <c r="AG1037" s="77">
        <f>IF(AND($D1037=2,$J1037="Oil"),'AMI Ref (2)'!$K$7,IF(AND($D1037=2,$J1037="Gas"),'AMI Ref (2)'!$L$7,IF(AND($D1037=2,$J1037="Electric"),'AMI Ref (2)'!$M$7,IF(AND($D1037=2,$J1037="N/A"),0,0))))</f>
        <v>0</v>
      </c>
      <c r="AH1037" s="77">
        <f>IF(AND($D1037=3,$J1037="Oil"),'AMI Ref (2)'!$K$8,IF(AND($D1037=3,$J1037="Gas"),'AMI Ref (2)'!$L$8,IF(AND($D1037=3,$J1037="Electric"),'AMI Ref (2)'!$M$8,IF(AND($D1037=3,$J1037="N/A"),0,0))))</f>
        <v>0</v>
      </c>
      <c r="AI1037" s="77">
        <f>IF(AND($D1037=4,$J1037="Oil"),'AMI Ref (2)'!$K$9,IF(AND($D1037=4,$J1037="Gas"),'AMI Ref (2)'!$L$9,IF(AND($D1037=4,$J1037="Electric"),'AMI Ref (2)'!$M$9,IF(AND($D1037=4,$J1037="N/A"),0,0))))</f>
        <v>0</v>
      </c>
      <c r="AJ1037" s="77">
        <f>IF(AND($D1037=5,$J1037="Oil"),'AMI Ref (2)'!$K$10,IF(AND($D1037=5,$J1037="Gas"),'AMI Ref (2)'!$L$10,IF(AND($D1037=5,$J1037="Electric"),'AMI Ref (2)'!$M$10,IF(AND($D1037=5,$J1037="N/A"),0,0))))</f>
        <v>0</v>
      </c>
      <c r="AK1037" s="42"/>
      <c r="AL1037" s="77">
        <f>IF(AND($D1037=0,$K1037="Oil"),'AMI Ref (2)'!$N$5,IF(AND($D1037=0,$K1037="Gas"),'AMI Ref (2)'!$O$5,IF(AND($D1037=0,$K1037="Electric"),'AMI Ref (2)'!$P$5,IF(AND($D1037=0,$K1037="N/A"),0,0))))</f>
        <v>0</v>
      </c>
      <c r="AM1037" s="77">
        <f>IF(AND($D1037=1,$K1037="Oil"),'AMI Ref (2)'!$N$6,IF(AND($D1037=1,$K1037="Gas"),'AMI Ref (2)'!$O$6,IF(AND($D1037=1,$K1037="Electric"),'AMI Ref (2)'!$P$6,IF(AND($D1037=1,$K1037="N/A"),0,0))))</f>
        <v>0</v>
      </c>
      <c r="AN1037" s="77">
        <f>IF(AND($D1037=2,$K1037="Oil"),'AMI Ref (2)'!$N$7,IF(AND($D1037=2,$K1037="Gas"),'AMI Ref (2)'!$O$7,IF(AND($D1037=2,$K1037="Electric"),'AMI Ref (2)'!$P$7,IF(AND($D1037=2,$K1037="N/A"),0,0))))</f>
        <v>0</v>
      </c>
      <c r="AO1037" s="77">
        <f>IF(AND($D1037=3,$K1037="Oil"),'AMI Ref (2)'!$N$8,IF(AND($D1037=3,$K1037="Gas"),'AMI Ref (2)'!$O$8,IF(AND($D1037=3,$K1037="Electric"),'AMI Ref (2)'!$P$8,IF(AND($D1037=3,$K1037="N/A"),0,0))))</f>
        <v>0</v>
      </c>
      <c r="AP1037" s="77">
        <f>IF(AND($D1037=4,$K1037="Oil"),'AMI Ref (2)'!$N$9,IF(AND($D1037=4,$K1037="Gas"),'AMI Ref (2)'!$O$9,IF(AND($D1037=4,$K1037="Electric"),'AMI Ref (2)'!$P$9,IF(AND($D1037=4,$K1037="N/A"),0,0))))</f>
        <v>0</v>
      </c>
      <c r="AQ1037" s="77">
        <f>IF(AND($D1037=5,$K1037="Oil"),'AMI Ref (2)'!$N$10,IF(AND($D1037=5,$K1037="Gas"),'AMI Ref (2)'!$O$10,IF(AND($D1037=5,$K1037="Electric"),'AMI Ref (2)'!$P$10,IF(AND($D1037=5,$K1037="N/A"),0,0))))</f>
        <v>0</v>
      </c>
      <c r="AR1037" s="86">
        <f t="shared" si="236"/>
        <v>0</v>
      </c>
      <c r="AS1037" s="87" t="e">
        <f t="shared" si="237"/>
        <v>#N/A</v>
      </c>
    </row>
    <row r="1038" spans="1:45" x14ac:dyDescent="0.2">
      <c r="A1038" s="68">
        <v>1036</v>
      </c>
      <c r="B1038" s="79">
        <f>Input!E1053</f>
        <v>0</v>
      </c>
      <c r="C1038" s="79">
        <f>Input!F1053</f>
        <v>0</v>
      </c>
      <c r="D1038" s="79">
        <f>Input!G1053</f>
        <v>0</v>
      </c>
      <c r="E1038" s="79">
        <f>Input!H1053</f>
        <v>0</v>
      </c>
      <c r="F1038" s="80">
        <f>Input!I1053</f>
        <v>0</v>
      </c>
      <c r="G1038" s="80">
        <f>Input!J1053</f>
        <v>0</v>
      </c>
      <c r="H1038" s="79">
        <f>Input!K1053</f>
        <v>0</v>
      </c>
      <c r="I1038" s="79">
        <f>Input!L1053</f>
        <v>0</v>
      </c>
      <c r="J1038" s="79">
        <f>Input!M1053</f>
        <v>0</v>
      </c>
      <c r="K1038" s="79">
        <f>Input!N1053</f>
        <v>0</v>
      </c>
      <c r="L1038" s="79">
        <f>Input!O1053</f>
        <v>0</v>
      </c>
      <c r="M1038" s="81" t="str">
        <f t="shared" si="228"/>
        <v/>
      </c>
      <c r="N1038" s="82">
        <f t="shared" si="229"/>
        <v>0</v>
      </c>
      <c r="O1038" s="83">
        <f>Input!C1053</f>
        <v>0</v>
      </c>
      <c r="P1038" s="83"/>
      <c r="R1038" s="11">
        <f t="shared" si="225"/>
        <v>0</v>
      </c>
      <c r="S1038" s="15" t="str">
        <f t="shared" si="226"/>
        <v xml:space="preserve"> </v>
      </c>
      <c r="T1038" s="15"/>
      <c r="U1038" s="12">
        <f t="shared" si="230"/>
        <v>0</v>
      </c>
      <c r="V1038" s="12">
        <f t="shared" si="231"/>
        <v>0</v>
      </c>
      <c r="W1038" s="12">
        <f t="shared" si="232"/>
        <v>0</v>
      </c>
      <c r="X1038" s="12">
        <f t="shared" si="233"/>
        <v>0</v>
      </c>
      <c r="Y1038" s="12">
        <f t="shared" si="234"/>
        <v>0</v>
      </c>
      <c r="Z1038" s="12">
        <f t="shared" si="235"/>
        <v>0</v>
      </c>
      <c r="AA1038" s="12">
        <f t="shared" si="224"/>
        <v>0</v>
      </c>
      <c r="AB1038" s="12" t="str">
        <f t="shared" si="227"/>
        <v>00</v>
      </c>
      <c r="AC1038" s="85" t="e">
        <f>VLOOKUP(AB1038,'AMI Ref (2)'!T:U,2,FALSE)</f>
        <v>#N/A</v>
      </c>
      <c r="AD1038" s="86"/>
      <c r="AE1038" s="77">
        <f>IF(AND($D1038=0,$J1038="Oil"),'AMI Ref (2)'!$K$5,IF(AND($D1038=0,$J1038="Gas"),'AMI Ref (2)'!$L$5,IF(AND($D1038=0,$J1038="Electric"),'AMI Ref (2)'!$M$5,IF(AND($D1038=0,$J1038="N/A"),0,0))))</f>
        <v>0</v>
      </c>
      <c r="AF1038" s="77">
        <f>IF(AND($D1038=1,$J1038="Oil"),'AMI Ref (2)'!$K$6,IF(AND($D1038=1,$J1038="Gas"),'AMI Ref (2)'!$L$6,IF(AND($D1038=1,$J1038="Electric"),'AMI Ref (2)'!$M$6,IF(AND($D1038=1,$J1038="N/A"),0,0))))</f>
        <v>0</v>
      </c>
      <c r="AG1038" s="77">
        <f>IF(AND($D1038=2,$J1038="Oil"),'AMI Ref (2)'!$K$7,IF(AND($D1038=2,$J1038="Gas"),'AMI Ref (2)'!$L$7,IF(AND($D1038=2,$J1038="Electric"),'AMI Ref (2)'!$M$7,IF(AND($D1038=2,$J1038="N/A"),0,0))))</f>
        <v>0</v>
      </c>
      <c r="AH1038" s="77">
        <f>IF(AND($D1038=3,$J1038="Oil"),'AMI Ref (2)'!$K$8,IF(AND($D1038=3,$J1038="Gas"),'AMI Ref (2)'!$L$8,IF(AND($D1038=3,$J1038="Electric"),'AMI Ref (2)'!$M$8,IF(AND($D1038=3,$J1038="N/A"),0,0))))</f>
        <v>0</v>
      </c>
      <c r="AI1038" s="77">
        <f>IF(AND($D1038=4,$J1038="Oil"),'AMI Ref (2)'!$K$9,IF(AND($D1038=4,$J1038="Gas"),'AMI Ref (2)'!$L$9,IF(AND($D1038=4,$J1038="Electric"),'AMI Ref (2)'!$M$9,IF(AND($D1038=4,$J1038="N/A"),0,0))))</f>
        <v>0</v>
      </c>
      <c r="AJ1038" s="77">
        <f>IF(AND($D1038=5,$J1038="Oil"),'AMI Ref (2)'!$K$10,IF(AND($D1038=5,$J1038="Gas"),'AMI Ref (2)'!$L$10,IF(AND($D1038=5,$J1038="Electric"),'AMI Ref (2)'!$M$10,IF(AND($D1038=5,$J1038="N/A"),0,0))))</f>
        <v>0</v>
      </c>
      <c r="AK1038" s="42"/>
      <c r="AL1038" s="77">
        <f>IF(AND($D1038=0,$K1038="Oil"),'AMI Ref (2)'!$N$5,IF(AND($D1038=0,$K1038="Gas"),'AMI Ref (2)'!$O$5,IF(AND($D1038=0,$K1038="Electric"),'AMI Ref (2)'!$P$5,IF(AND($D1038=0,$K1038="N/A"),0,0))))</f>
        <v>0</v>
      </c>
      <c r="AM1038" s="77">
        <f>IF(AND($D1038=1,$K1038="Oil"),'AMI Ref (2)'!$N$6,IF(AND($D1038=1,$K1038="Gas"),'AMI Ref (2)'!$O$6,IF(AND($D1038=1,$K1038="Electric"),'AMI Ref (2)'!$P$6,IF(AND($D1038=1,$K1038="N/A"),0,0))))</f>
        <v>0</v>
      </c>
      <c r="AN1038" s="77">
        <f>IF(AND($D1038=2,$K1038="Oil"),'AMI Ref (2)'!$N$7,IF(AND($D1038=2,$K1038="Gas"),'AMI Ref (2)'!$O$7,IF(AND($D1038=2,$K1038="Electric"),'AMI Ref (2)'!$P$7,IF(AND($D1038=2,$K1038="N/A"),0,0))))</f>
        <v>0</v>
      </c>
      <c r="AO1038" s="77">
        <f>IF(AND($D1038=3,$K1038="Oil"),'AMI Ref (2)'!$N$8,IF(AND($D1038=3,$K1038="Gas"),'AMI Ref (2)'!$O$8,IF(AND($D1038=3,$K1038="Electric"),'AMI Ref (2)'!$P$8,IF(AND($D1038=3,$K1038="N/A"),0,0))))</f>
        <v>0</v>
      </c>
      <c r="AP1038" s="77">
        <f>IF(AND($D1038=4,$K1038="Oil"),'AMI Ref (2)'!$N$9,IF(AND($D1038=4,$K1038="Gas"),'AMI Ref (2)'!$O$9,IF(AND($D1038=4,$K1038="Electric"),'AMI Ref (2)'!$P$9,IF(AND($D1038=4,$K1038="N/A"),0,0))))</f>
        <v>0</v>
      </c>
      <c r="AQ1038" s="77">
        <f>IF(AND($D1038=5,$K1038="Oil"),'AMI Ref (2)'!$N$10,IF(AND($D1038=5,$K1038="Gas"),'AMI Ref (2)'!$O$10,IF(AND($D1038=5,$K1038="Electric"),'AMI Ref (2)'!$P$10,IF(AND($D1038=5,$K1038="N/A"),0,0))))</f>
        <v>0</v>
      </c>
      <c r="AR1038" s="86">
        <f t="shared" si="236"/>
        <v>0</v>
      </c>
      <c r="AS1038" s="87" t="e">
        <f t="shared" si="237"/>
        <v>#N/A</v>
      </c>
    </row>
    <row r="1039" spans="1:45" x14ac:dyDescent="0.2">
      <c r="A1039" s="68">
        <v>1037</v>
      </c>
      <c r="B1039" s="79">
        <f>Input!E1054</f>
        <v>0</v>
      </c>
      <c r="C1039" s="79">
        <f>Input!F1054</f>
        <v>0</v>
      </c>
      <c r="D1039" s="79">
        <f>Input!G1054</f>
        <v>0</v>
      </c>
      <c r="E1039" s="79">
        <f>Input!H1054</f>
        <v>0</v>
      </c>
      <c r="F1039" s="80">
        <f>Input!I1054</f>
        <v>0</v>
      </c>
      <c r="G1039" s="80">
        <f>Input!J1054</f>
        <v>0</v>
      </c>
      <c r="H1039" s="79">
        <f>Input!K1054</f>
        <v>0</v>
      </c>
      <c r="I1039" s="79">
        <f>Input!L1054</f>
        <v>0</v>
      </c>
      <c r="J1039" s="79">
        <f>Input!M1054</f>
        <v>0</v>
      </c>
      <c r="K1039" s="79">
        <f>Input!N1054</f>
        <v>0</v>
      </c>
      <c r="L1039" s="79">
        <f>Input!O1054</f>
        <v>0</v>
      </c>
      <c r="M1039" s="81" t="str">
        <f t="shared" si="228"/>
        <v/>
      </c>
      <c r="N1039" s="82">
        <f t="shared" si="229"/>
        <v>0</v>
      </c>
      <c r="O1039" s="83">
        <f>Input!C1054</f>
        <v>0</v>
      </c>
      <c r="P1039" s="83"/>
      <c r="R1039" s="11">
        <f t="shared" si="225"/>
        <v>0</v>
      </c>
      <c r="S1039" s="15" t="str">
        <f t="shared" si="226"/>
        <v xml:space="preserve"> </v>
      </c>
      <c r="T1039" s="15"/>
      <c r="U1039" s="12">
        <f t="shared" si="230"/>
        <v>0</v>
      </c>
      <c r="V1039" s="12">
        <f t="shared" si="231"/>
        <v>0</v>
      </c>
      <c r="W1039" s="12">
        <f t="shared" si="232"/>
        <v>0</v>
      </c>
      <c r="X1039" s="12">
        <f t="shared" si="233"/>
        <v>0</v>
      </c>
      <c r="Y1039" s="12">
        <f t="shared" si="234"/>
        <v>0</v>
      </c>
      <c r="Z1039" s="12">
        <f t="shared" si="235"/>
        <v>0</v>
      </c>
      <c r="AA1039" s="12">
        <f t="shared" si="224"/>
        <v>0</v>
      </c>
      <c r="AB1039" s="12" t="str">
        <f t="shared" si="227"/>
        <v>00</v>
      </c>
      <c r="AC1039" s="85" t="e">
        <f>VLOOKUP(AB1039,'AMI Ref (2)'!T:U,2,FALSE)</f>
        <v>#N/A</v>
      </c>
      <c r="AD1039" s="86"/>
      <c r="AE1039" s="77">
        <f>IF(AND($D1039=0,$J1039="Oil"),'AMI Ref (2)'!$K$5,IF(AND($D1039=0,$J1039="Gas"),'AMI Ref (2)'!$L$5,IF(AND($D1039=0,$J1039="Electric"),'AMI Ref (2)'!$M$5,IF(AND($D1039=0,$J1039="N/A"),0,0))))</f>
        <v>0</v>
      </c>
      <c r="AF1039" s="77">
        <f>IF(AND($D1039=1,$J1039="Oil"),'AMI Ref (2)'!$K$6,IF(AND($D1039=1,$J1039="Gas"),'AMI Ref (2)'!$L$6,IF(AND($D1039=1,$J1039="Electric"),'AMI Ref (2)'!$M$6,IF(AND($D1039=1,$J1039="N/A"),0,0))))</f>
        <v>0</v>
      </c>
      <c r="AG1039" s="77">
        <f>IF(AND($D1039=2,$J1039="Oil"),'AMI Ref (2)'!$K$7,IF(AND($D1039=2,$J1039="Gas"),'AMI Ref (2)'!$L$7,IF(AND($D1039=2,$J1039="Electric"),'AMI Ref (2)'!$M$7,IF(AND($D1039=2,$J1039="N/A"),0,0))))</f>
        <v>0</v>
      </c>
      <c r="AH1039" s="77">
        <f>IF(AND($D1039=3,$J1039="Oil"),'AMI Ref (2)'!$K$8,IF(AND($D1039=3,$J1039="Gas"),'AMI Ref (2)'!$L$8,IF(AND($D1039=3,$J1039="Electric"),'AMI Ref (2)'!$M$8,IF(AND($D1039=3,$J1039="N/A"),0,0))))</f>
        <v>0</v>
      </c>
      <c r="AI1039" s="77">
        <f>IF(AND($D1039=4,$J1039="Oil"),'AMI Ref (2)'!$K$9,IF(AND($D1039=4,$J1039="Gas"),'AMI Ref (2)'!$L$9,IF(AND($D1039=4,$J1039="Electric"),'AMI Ref (2)'!$M$9,IF(AND($D1039=4,$J1039="N/A"),0,0))))</f>
        <v>0</v>
      </c>
      <c r="AJ1039" s="77">
        <f>IF(AND($D1039=5,$J1039="Oil"),'AMI Ref (2)'!$K$10,IF(AND($D1039=5,$J1039="Gas"),'AMI Ref (2)'!$L$10,IF(AND($D1039=5,$J1039="Electric"),'AMI Ref (2)'!$M$10,IF(AND($D1039=5,$J1039="N/A"),0,0))))</f>
        <v>0</v>
      </c>
      <c r="AK1039" s="42"/>
      <c r="AL1039" s="77">
        <f>IF(AND($D1039=0,$K1039="Oil"),'AMI Ref (2)'!$N$5,IF(AND($D1039=0,$K1039="Gas"),'AMI Ref (2)'!$O$5,IF(AND($D1039=0,$K1039="Electric"),'AMI Ref (2)'!$P$5,IF(AND($D1039=0,$K1039="N/A"),0,0))))</f>
        <v>0</v>
      </c>
      <c r="AM1039" s="77">
        <f>IF(AND($D1039=1,$K1039="Oil"),'AMI Ref (2)'!$N$6,IF(AND($D1039=1,$K1039="Gas"),'AMI Ref (2)'!$O$6,IF(AND($D1039=1,$K1039="Electric"),'AMI Ref (2)'!$P$6,IF(AND($D1039=1,$K1039="N/A"),0,0))))</f>
        <v>0</v>
      </c>
      <c r="AN1039" s="77">
        <f>IF(AND($D1039=2,$K1039="Oil"),'AMI Ref (2)'!$N$7,IF(AND($D1039=2,$K1039="Gas"),'AMI Ref (2)'!$O$7,IF(AND($D1039=2,$K1039="Electric"),'AMI Ref (2)'!$P$7,IF(AND($D1039=2,$K1039="N/A"),0,0))))</f>
        <v>0</v>
      </c>
      <c r="AO1039" s="77">
        <f>IF(AND($D1039=3,$K1039="Oil"),'AMI Ref (2)'!$N$8,IF(AND($D1039=3,$K1039="Gas"),'AMI Ref (2)'!$O$8,IF(AND($D1039=3,$K1039="Electric"),'AMI Ref (2)'!$P$8,IF(AND($D1039=3,$K1039="N/A"),0,0))))</f>
        <v>0</v>
      </c>
      <c r="AP1039" s="77">
        <f>IF(AND($D1039=4,$K1039="Oil"),'AMI Ref (2)'!$N$9,IF(AND($D1039=4,$K1039="Gas"),'AMI Ref (2)'!$O$9,IF(AND($D1039=4,$K1039="Electric"),'AMI Ref (2)'!$P$9,IF(AND($D1039=4,$K1039="N/A"),0,0))))</f>
        <v>0</v>
      </c>
      <c r="AQ1039" s="77">
        <f>IF(AND($D1039=5,$K1039="Oil"),'AMI Ref (2)'!$N$10,IF(AND($D1039=5,$K1039="Gas"),'AMI Ref (2)'!$O$10,IF(AND($D1039=5,$K1039="Electric"),'AMI Ref (2)'!$P$10,IF(AND($D1039=5,$K1039="N/A"),0,0))))</f>
        <v>0</v>
      </c>
      <c r="AR1039" s="86">
        <f t="shared" si="236"/>
        <v>0</v>
      </c>
      <c r="AS1039" s="87" t="e">
        <f t="shared" si="237"/>
        <v>#N/A</v>
      </c>
    </row>
    <row r="1040" spans="1:45" x14ac:dyDescent="0.2">
      <c r="A1040" s="68">
        <v>1038</v>
      </c>
      <c r="B1040" s="79">
        <f>Input!E1055</f>
        <v>0</v>
      </c>
      <c r="C1040" s="79">
        <f>Input!F1055</f>
        <v>0</v>
      </c>
      <c r="D1040" s="79">
        <f>Input!G1055</f>
        <v>0</v>
      </c>
      <c r="E1040" s="79">
        <f>Input!H1055</f>
        <v>0</v>
      </c>
      <c r="F1040" s="80">
        <f>Input!I1055</f>
        <v>0</v>
      </c>
      <c r="G1040" s="80">
        <f>Input!J1055</f>
        <v>0</v>
      </c>
      <c r="H1040" s="79">
        <f>Input!K1055</f>
        <v>0</v>
      </c>
      <c r="I1040" s="79">
        <f>Input!L1055</f>
        <v>0</v>
      </c>
      <c r="J1040" s="79">
        <f>Input!M1055</f>
        <v>0</v>
      </c>
      <c r="K1040" s="79">
        <f>Input!N1055</f>
        <v>0</v>
      </c>
      <c r="L1040" s="79">
        <f>Input!O1055</f>
        <v>0</v>
      </c>
      <c r="M1040" s="81" t="str">
        <f t="shared" si="228"/>
        <v/>
      </c>
      <c r="N1040" s="82">
        <f t="shared" si="229"/>
        <v>0</v>
      </c>
      <c r="O1040" s="83">
        <f>Input!C1055</f>
        <v>0</v>
      </c>
      <c r="P1040" s="83"/>
      <c r="R1040" s="11">
        <f t="shared" si="225"/>
        <v>0</v>
      </c>
      <c r="S1040" s="15" t="str">
        <f t="shared" si="226"/>
        <v xml:space="preserve"> </v>
      </c>
      <c r="T1040" s="15"/>
      <c r="U1040" s="12">
        <f t="shared" si="230"/>
        <v>0</v>
      </c>
      <c r="V1040" s="12">
        <f t="shared" si="231"/>
        <v>0</v>
      </c>
      <c r="W1040" s="12">
        <f t="shared" si="232"/>
        <v>0</v>
      </c>
      <c r="X1040" s="12">
        <f t="shared" si="233"/>
        <v>0</v>
      </c>
      <c r="Y1040" s="12">
        <f t="shared" si="234"/>
        <v>0</v>
      </c>
      <c r="Z1040" s="12">
        <f t="shared" si="235"/>
        <v>0</v>
      </c>
      <c r="AA1040" s="12">
        <f t="shared" si="224"/>
        <v>0</v>
      </c>
      <c r="AB1040" s="12" t="str">
        <f t="shared" si="227"/>
        <v>00</v>
      </c>
      <c r="AC1040" s="85" t="e">
        <f>VLOOKUP(AB1040,'AMI Ref (2)'!T:U,2,FALSE)</f>
        <v>#N/A</v>
      </c>
      <c r="AD1040" s="86"/>
      <c r="AE1040" s="77">
        <f>IF(AND($D1040=0,$J1040="Oil"),'AMI Ref (2)'!$K$5,IF(AND($D1040=0,$J1040="Gas"),'AMI Ref (2)'!$L$5,IF(AND($D1040=0,$J1040="Electric"),'AMI Ref (2)'!$M$5,IF(AND($D1040=0,$J1040="N/A"),0,0))))</f>
        <v>0</v>
      </c>
      <c r="AF1040" s="77">
        <f>IF(AND($D1040=1,$J1040="Oil"),'AMI Ref (2)'!$K$6,IF(AND($D1040=1,$J1040="Gas"),'AMI Ref (2)'!$L$6,IF(AND($D1040=1,$J1040="Electric"),'AMI Ref (2)'!$M$6,IF(AND($D1040=1,$J1040="N/A"),0,0))))</f>
        <v>0</v>
      </c>
      <c r="AG1040" s="77">
        <f>IF(AND($D1040=2,$J1040="Oil"),'AMI Ref (2)'!$K$7,IF(AND($D1040=2,$J1040="Gas"),'AMI Ref (2)'!$L$7,IF(AND($D1040=2,$J1040="Electric"),'AMI Ref (2)'!$M$7,IF(AND($D1040=2,$J1040="N/A"),0,0))))</f>
        <v>0</v>
      </c>
      <c r="AH1040" s="77">
        <f>IF(AND($D1040=3,$J1040="Oil"),'AMI Ref (2)'!$K$8,IF(AND($D1040=3,$J1040="Gas"),'AMI Ref (2)'!$L$8,IF(AND($D1040=3,$J1040="Electric"),'AMI Ref (2)'!$M$8,IF(AND($D1040=3,$J1040="N/A"),0,0))))</f>
        <v>0</v>
      </c>
      <c r="AI1040" s="77">
        <f>IF(AND($D1040=4,$J1040="Oil"),'AMI Ref (2)'!$K$9,IF(AND($D1040=4,$J1040="Gas"),'AMI Ref (2)'!$L$9,IF(AND($D1040=4,$J1040="Electric"),'AMI Ref (2)'!$M$9,IF(AND($D1040=4,$J1040="N/A"),0,0))))</f>
        <v>0</v>
      </c>
      <c r="AJ1040" s="77">
        <f>IF(AND($D1040=5,$J1040="Oil"),'AMI Ref (2)'!$K$10,IF(AND($D1040=5,$J1040="Gas"),'AMI Ref (2)'!$L$10,IF(AND($D1040=5,$J1040="Electric"),'AMI Ref (2)'!$M$10,IF(AND($D1040=5,$J1040="N/A"),0,0))))</f>
        <v>0</v>
      </c>
      <c r="AK1040" s="42"/>
      <c r="AL1040" s="77">
        <f>IF(AND($D1040=0,$K1040="Oil"),'AMI Ref (2)'!$N$5,IF(AND($D1040=0,$K1040="Gas"),'AMI Ref (2)'!$O$5,IF(AND($D1040=0,$K1040="Electric"),'AMI Ref (2)'!$P$5,IF(AND($D1040=0,$K1040="N/A"),0,0))))</f>
        <v>0</v>
      </c>
      <c r="AM1040" s="77">
        <f>IF(AND($D1040=1,$K1040="Oil"),'AMI Ref (2)'!$N$6,IF(AND($D1040=1,$K1040="Gas"),'AMI Ref (2)'!$O$6,IF(AND($D1040=1,$K1040="Electric"),'AMI Ref (2)'!$P$6,IF(AND($D1040=1,$K1040="N/A"),0,0))))</f>
        <v>0</v>
      </c>
      <c r="AN1040" s="77">
        <f>IF(AND($D1040=2,$K1040="Oil"),'AMI Ref (2)'!$N$7,IF(AND($D1040=2,$K1040="Gas"),'AMI Ref (2)'!$O$7,IF(AND($D1040=2,$K1040="Electric"),'AMI Ref (2)'!$P$7,IF(AND($D1040=2,$K1040="N/A"),0,0))))</f>
        <v>0</v>
      </c>
      <c r="AO1040" s="77">
        <f>IF(AND($D1040=3,$K1040="Oil"),'AMI Ref (2)'!$N$8,IF(AND($D1040=3,$K1040="Gas"),'AMI Ref (2)'!$O$8,IF(AND($D1040=3,$K1040="Electric"),'AMI Ref (2)'!$P$8,IF(AND($D1040=3,$K1040="N/A"),0,0))))</f>
        <v>0</v>
      </c>
      <c r="AP1040" s="77">
        <f>IF(AND($D1040=4,$K1040="Oil"),'AMI Ref (2)'!$N$9,IF(AND($D1040=4,$K1040="Gas"),'AMI Ref (2)'!$O$9,IF(AND($D1040=4,$K1040="Electric"),'AMI Ref (2)'!$P$9,IF(AND($D1040=4,$K1040="N/A"),0,0))))</f>
        <v>0</v>
      </c>
      <c r="AQ1040" s="77">
        <f>IF(AND($D1040=5,$K1040="Oil"),'AMI Ref (2)'!$N$10,IF(AND($D1040=5,$K1040="Gas"),'AMI Ref (2)'!$O$10,IF(AND($D1040=5,$K1040="Electric"),'AMI Ref (2)'!$P$10,IF(AND($D1040=5,$K1040="N/A"),0,0))))</f>
        <v>0</v>
      </c>
      <c r="AR1040" s="86">
        <f t="shared" si="236"/>
        <v>0</v>
      </c>
      <c r="AS1040" s="87" t="e">
        <f t="shared" si="237"/>
        <v>#N/A</v>
      </c>
    </row>
    <row r="1041" spans="1:45" x14ac:dyDescent="0.2">
      <c r="A1041" s="68">
        <v>1039</v>
      </c>
      <c r="B1041" s="79">
        <f>Input!E1056</f>
        <v>0</v>
      </c>
      <c r="C1041" s="79">
        <f>Input!F1056</f>
        <v>0</v>
      </c>
      <c r="D1041" s="79">
        <f>Input!G1056</f>
        <v>0</v>
      </c>
      <c r="E1041" s="79">
        <f>Input!H1056</f>
        <v>0</v>
      </c>
      <c r="F1041" s="80">
        <f>Input!I1056</f>
        <v>0</v>
      </c>
      <c r="G1041" s="80">
        <f>Input!J1056</f>
        <v>0</v>
      </c>
      <c r="H1041" s="79">
        <f>Input!K1056</f>
        <v>0</v>
      </c>
      <c r="I1041" s="79">
        <f>Input!L1056</f>
        <v>0</v>
      </c>
      <c r="J1041" s="79">
        <f>Input!M1056</f>
        <v>0</v>
      </c>
      <c r="K1041" s="79">
        <f>Input!N1056</f>
        <v>0</v>
      </c>
      <c r="L1041" s="79">
        <f>Input!O1056</f>
        <v>0</v>
      </c>
      <c r="M1041" s="81" t="str">
        <f t="shared" si="228"/>
        <v/>
      </c>
      <c r="N1041" s="82">
        <f t="shared" si="229"/>
        <v>0</v>
      </c>
      <c r="O1041" s="83">
        <f>Input!C1056</f>
        <v>0</v>
      </c>
      <c r="P1041" s="83"/>
      <c r="R1041" s="11">
        <f t="shared" si="225"/>
        <v>0</v>
      </c>
      <c r="S1041" s="15" t="str">
        <f t="shared" si="226"/>
        <v xml:space="preserve"> </v>
      </c>
      <c r="T1041" s="15"/>
      <c r="U1041" s="12">
        <f t="shared" si="230"/>
        <v>0</v>
      </c>
      <c r="V1041" s="12">
        <f t="shared" si="231"/>
        <v>0</v>
      </c>
      <c r="W1041" s="12">
        <f t="shared" si="232"/>
        <v>0</v>
      </c>
      <c r="X1041" s="12">
        <f t="shared" si="233"/>
        <v>0</v>
      </c>
      <c r="Y1041" s="12">
        <f t="shared" si="234"/>
        <v>0</v>
      </c>
      <c r="Z1041" s="12">
        <f t="shared" si="235"/>
        <v>0</v>
      </c>
      <c r="AA1041" s="12">
        <f t="shared" si="224"/>
        <v>0</v>
      </c>
      <c r="AB1041" s="12" t="str">
        <f t="shared" si="227"/>
        <v>00</v>
      </c>
      <c r="AC1041" s="85" t="e">
        <f>VLOOKUP(AB1041,'AMI Ref (2)'!T:U,2,FALSE)</f>
        <v>#N/A</v>
      </c>
      <c r="AD1041" s="86"/>
      <c r="AE1041" s="77">
        <f>IF(AND($D1041=0,$J1041="Oil"),'AMI Ref (2)'!$K$5,IF(AND($D1041=0,$J1041="Gas"),'AMI Ref (2)'!$L$5,IF(AND($D1041=0,$J1041="Electric"),'AMI Ref (2)'!$M$5,IF(AND($D1041=0,$J1041="N/A"),0,0))))</f>
        <v>0</v>
      </c>
      <c r="AF1041" s="77">
        <f>IF(AND($D1041=1,$J1041="Oil"),'AMI Ref (2)'!$K$6,IF(AND($D1041=1,$J1041="Gas"),'AMI Ref (2)'!$L$6,IF(AND($D1041=1,$J1041="Electric"),'AMI Ref (2)'!$M$6,IF(AND($D1041=1,$J1041="N/A"),0,0))))</f>
        <v>0</v>
      </c>
      <c r="AG1041" s="77">
        <f>IF(AND($D1041=2,$J1041="Oil"),'AMI Ref (2)'!$K$7,IF(AND($D1041=2,$J1041="Gas"),'AMI Ref (2)'!$L$7,IF(AND($D1041=2,$J1041="Electric"),'AMI Ref (2)'!$M$7,IF(AND($D1041=2,$J1041="N/A"),0,0))))</f>
        <v>0</v>
      </c>
      <c r="AH1041" s="77">
        <f>IF(AND($D1041=3,$J1041="Oil"),'AMI Ref (2)'!$K$8,IF(AND($D1041=3,$J1041="Gas"),'AMI Ref (2)'!$L$8,IF(AND($D1041=3,$J1041="Electric"),'AMI Ref (2)'!$M$8,IF(AND($D1041=3,$J1041="N/A"),0,0))))</f>
        <v>0</v>
      </c>
      <c r="AI1041" s="77">
        <f>IF(AND($D1041=4,$J1041="Oil"),'AMI Ref (2)'!$K$9,IF(AND($D1041=4,$J1041="Gas"),'AMI Ref (2)'!$L$9,IF(AND($D1041=4,$J1041="Electric"),'AMI Ref (2)'!$M$9,IF(AND($D1041=4,$J1041="N/A"),0,0))))</f>
        <v>0</v>
      </c>
      <c r="AJ1041" s="77">
        <f>IF(AND($D1041=5,$J1041="Oil"),'AMI Ref (2)'!$K$10,IF(AND($D1041=5,$J1041="Gas"),'AMI Ref (2)'!$L$10,IF(AND($D1041=5,$J1041="Electric"),'AMI Ref (2)'!$M$10,IF(AND($D1041=5,$J1041="N/A"),0,0))))</f>
        <v>0</v>
      </c>
      <c r="AK1041" s="42"/>
      <c r="AL1041" s="77">
        <f>IF(AND($D1041=0,$K1041="Oil"),'AMI Ref (2)'!$N$5,IF(AND($D1041=0,$K1041="Gas"),'AMI Ref (2)'!$O$5,IF(AND($D1041=0,$K1041="Electric"),'AMI Ref (2)'!$P$5,IF(AND($D1041=0,$K1041="N/A"),0,0))))</f>
        <v>0</v>
      </c>
      <c r="AM1041" s="77">
        <f>IF(AND($D1041=1,$K1041="Oil"),'AMI Ref (2)'!$N$6,IF(AND($D1041=1,$K1041="Gas"),'AMI Ref (2)'!$O$6,IF(AND($D1041=1,$K1041="Electric"),'AMI Ref (2)'!$P$6,IF(AND($D1041=1,$K1041="N/A"),0,0))))</f>
        <v>0</v>
      </c>
      <c r="AN1041" s="77">
        <f>IF(AND($D1041=2,$K1041="Oil"),'AMI Ref (2)'!$N$7,IF(AND($D1041=2,$K1041="Gas"),'AMI Ref (2)'!$O$7,IF(AND($D1041=2,$K1041="Electric"),'AMI Ref (2)'!$P$7,IF(AND($D1041=2,$K1041="N/A"),0,0))))</f>
        <v>0</v>
      </c>
      <c r="AO1041" s="77">
        <f>IF(AND($D1041=3,$K1041="Oil"),'AMI Ref (2)'!$N$8,IF(AND($D1041=3,$K1041="Gas"),'AMI Ref (2)'!$O$8,IF(AND($D1041=3,$K1041="Electric"),'AMI Ref (2)'!$P$8,IF(AND($D1041=3,$K1041="N/A"),0,0))))</f>
        <v>0</v>
      </c>
      <c r="AP1041" s="77">
        <f>IF(AND($D1041=4,$K1041="Oil"),'AMI Ref (2)'!$N$9,IF(AND($D1041=4,$K1041="Gas"),'AMI Ref (2)'!$O$9,IF(AND($D1041=4,$K1041="Electric"),'AMI Ref (2)'!$P$9,IF(AND($D1041=4,$K1041="N/A"),0,0))))</f>
        <v>0</v>
      </c>
      <c r="AQ1041" s="77">
        <f>IF(AND($D1041=5,$K1041="Oil"),'AMI Ref (2)'!$N$10,IF(AND($D1041=5,$K1041="Gas"),'AMI Ref (2)'!$O$10,IF(AND($D1041=5,$K1041="Electric"),'AMI Ref (2)'!$P$10,IF(AND($D1041=5,$K1041="N/A"),0,0))))</f>
        <v>0</v>
      </c>
      <c r="AR1041" s="86">
        <f t="shared" si="236"/>
        <v>0</v>
      </c>
      <c r="AS1041" s="87" t="e">
        <f t="shared" si="237"/>
        <v>#N/A</v>
      </c>
    </row>
    <row r="1042" spans="1:45" x14ac:dyDescent="0.2">
      <c r="A1042" s="68">
        <v>1040</v>
      </c>
      <c r="B1042" s="79">
        <f>Input!E1057</f>
        <v>0</v>
      </c>
      <c r="C1042" s="79">
        <f>Input!F1057</f>
        <v>0</v>
      </c>
      <c r="D1042" s="79">
        <f>Input!G1057</f>
        <v>0</v>
      </c>
      <c r="E1042" s="79">
        <f>Input!H1057</f>
        <v>0</v>
      </c>
      <c r="F1042" s="80">
        <f>Input!I1057</f>
        <v>0</v>
      </c>
      <c r="G1042" s="80">
        <f>Input!J1057</f>
        <v>0</v>
      </c>
      <c r="H1042" s="79">
        <f>Input!K1057</f>
        <v>0</v>
      </c>
      <c r="I1042" s="79">
        <f>Input!L1057</f>
        <v>0</v>
      </c>
      <c r="J1042" s="79">
        <f>Input!M1057</f>
        <v>0</v>
      </c>
      <c r="K1042" s="79">
        <f>Input!N1057</f>
        <v>0</v>
      </c>
      <c r="L1042" s="79">
        <f>Input!O1057</f>
        <v>0</v>
      </c>
      <c r="M1042" s="81" t="str">
        <f t="shared" si="228"/>
        <v/>
      </c>
      <c r="N1042" s="82">
        <f t="shared" si="229"/>
        <v>0</v>
      </c>
      <c r="O1042" s="83">
        <f>Input!C1057</f>
        <v>0</v>
      </c>
      <c r="P1042" s="83"/>
      <c r="R1042" s="11">
        <f t="shared" si="225"/>
        <v>0</v>
      </c>
      <c r="S1042" s="15" t="str">
        <f t="shared" si="226"/>
        <v xml:space="preserve"> </v>
      </c>
      <c r="T1042" s="15"/>
      <c r="U1042" s="12">
        <f t="shared" si="230"/>
        <v>0</v>
      </c>
      <c r="V1042" s="12">
        <f t="shared" si="231"/>
        <v>0</v>
      </c>
      <c r="W1042" s="12">
        <f t="shared" si="232"/>
        <v>0</v>
      </c>
      <c r="X1042" s="12">
        <f t="shared" si="233"/>
        <v>0</v>
      </c>
      <c r="Y1042" s="12">
        <f t="shared" si="234"/>
        <v>0</v>
      </c>
      <c r="Z1042" s="12">
        <f t="shared" si="235"/>
        <v>0</v>
      </c>
      <c r="AA1042" s="12">
        <f t="shared" si="224"/>
        <v>0</v>
      </c>
      <c r="AB1042" s="12" t="str">
        <f t="shared" si="227"/>
        <v>00</v>
      </c>
      <c r="AC1042" s="85" t="e">
        <f>VLOOKUP(AB1042,'AMI Ref (2)'!T:U,2,FALSE)</f>
        <v>#N/A</v>
      </c>
      <c r="AD1042" s="86"/>
      <c r="AE1042" s="77">
        <f>IF(AND($D1042=0,$J1042="Oil"),'AMI Ref (2)'!$K$5,IF(AND($D1042=0,$J1042="Gas"),'AMI Ref (2)'!$L$5,IF(AND($D1042=0,$J1042="Electric"),'AMI Ref (2)'!$M$5,IF(AND($D1042=0,$J1042="N/A"),0,0))))</f>
        <v>0</v>
      </c>
      <c r="AF1042" s="77">
        <f>IF(AND($D1042=1,$J1042="Oil"),'AMI Ref (2)'!$K$6,IF(AND($D1042=1,$J1042="Gas"),'AMI Ref (2)'!$L$6,IF(AND($D1042=1,$J1042="Electric"),'AMI Ref (2)'!$M$6,IF(AND($D1042=1,$J1042="N/A"),0,0))))</f>
        <v>0</v>
      </c>
      <c r="AG1042" s="77">
        <f>IF(AND($D1042=2,$J1042="Oil"),'AMI Ref (2)'!$K$7,IF(AND($D1042=2,$J1042="Gas"),'AMI Ref (2)'!$L$7,IF(AND($D1042=2,$J1042="Electric"),'AMI Ref (2)'!$M$7,IF(AND($D1042=2,$J1042="N/A"),0,0))))</f>
        <v>0</v>
      </c>
      <c r="AH1042" s="77">
        <f>IF(AND($D1042=3,$J1042="Oil"),'AMI Ref (2)'!$K$8,IF(AND($D1042=3,$J1042="Gas"),'AMI Ref (2)'!$L$8,IF(AND($D1042=3,$J1042="Electric"),'AMI Ref (2)'!$M$8,IF(AND($D1042=3,$J1042="N/A"),0,0))))</f>
        <v>0</v>
      </c>
      <c r="AI1042" s="77">
        <f>IF(AND($D1042=4,$J1042="Oil"),'AMI Ref (2)'!$K$9,IF(AND($D1042=4,$J1042="Gas"),'AMI Ref (2)'!$L$9,IF(AND($D1042=4,$J1042="Electric"),'AMI Ref (2)'!$M$9,IF(AND($D1042=4,$J1042="N/A"),0,0))))</f>
        <v>0</v>
      </c>
      <c r="AJ1042" s="77">
        <f>IF(AND($D1042=5,$J1042="Oil"),'AMI Ref (2)'!$K$10,IF(AND($D1042=5,$J1042="Gas"),'AMI Ref (2)'!$L$10,IF(AND($D1042=5,$J1042="Electric"),'AMI Ref (2)'!$M$10,IF(AND($D1042=5,$J1042="N/A"),0,0))))</f>
        <v>0</v>
      </c>
      <c r="AK1042" s="42"/>
      <c r="AL1042" s="77">
        <f>IF(AND($D1042=0,$K1042="Oil"),'AMI Ref (2)'!$N$5,IF(AND($D1042=0,$K1042="Gas"),'AMI Ref (2)'!$O$5,IF(AND($D1042=0,$K1042="Electric"),'AMI Ref (2)'!$P$5,IF(AND($D1042=0,$K1042="N/A"),0,0))))</f>
        <v>0</v>
      </c>
      <c r="AM1042" s="77">
        <f>IF(AND($D1042=1,$K1042="Oil"),'AMI Ref (2)'!$N$6,IF(AND($D1042=1,$K1042="Gas"),'AMI Ref (2)'!$O$6,IF(AND($D1042=1,$K1042="Electric"),'AMI Ref (2)'!$P$6,IF(AND($D1042=1,$K1042="N/A"),0,0))))</f>
        <v>0</v>
      </c>
      <c r="AN1042" s="77">
        <f>IF(AND($D1042=2,$K1042="Oil"),'AMI Ref (2)'!$N$7,IF(AND($D1042=2,$K1042="Gas"),'AMI Ref (2)'!$O$7,IF(AND($D1042=2,$K1042="Electric"),'AMI Ref (2)'!$P$7,IF(AND($D1042=2,$K1042="N/A"),0,0))))</f>
        <v>0</v>
      </c>
      <c r="AO1042" s="77">
        <f>IF(AND($D1042=3,$K1042="Oil"),'AMI Ref (2)'!$N$8,IF(AND($D1042=3,$K1042="Gas"),'AMI Ref (2)'!$O$8,IF(AND($D1042=3,$K1042="Electric"),'AMI Ref (2)'!$P$8,IF(AND($D1042=3,$K1042="N/A"),0,0))))</f>
        <v>0</v>
      </c>
      <c r="AP1042" s="77">
        <f>IF(AND($D1042=4,$K1042="Oil"),'AMI Ref (2)'!$N$9,IF(AND($D1042=4,$K1042="Gas"),'AMI Ref (2)'!$O$9,IF(AND($D1042=4,$K1042="Electric"),'AMI Ref (2)'!$P$9,IF(AND($D1042=4,$K1042="N/A"),0,0))))</f>
        <v>0</v>
      </c>
      <c r="AQ1042" s="77">
        <f>IF(AND($D1042=5,$K1042="Oil"),'AMI Ref (2)'!$N$10,IF(AND($D1042=5,$K1042="Gas"),'AMI Ref (2)'!$O$10,IF(AND($D1042=5,$K1042="Electric"),'AMI Ref (2)'!$P$10,IF(AND($D1042=5,$K1042="N/A"),0,0))))</f>
        <v>0</v>
      </c>
      <c r="AR1042" s="86">
        <f t="shared" si="236"/>
        <v>0</v>
      </c>
      <c r="AS1042" s="87" t="e">
        <f t="shared" si="237"/>
        <v>#N/A</v>
      </c>
    </row>
    <row r="1043" spans="1:45" x14ac:dyDescent="0.2">
      <c r="A1043" s="68">
        <v>1041</v>
      </c>
      <c r="B1043" s="79">
        <f>Input!E1058</f>
        <v>0</v>
      </c>
      <c r="C1043" s="79">
        <f>Input!F1058</f>
        <v>0</v>
      </c>
      <c r="D1043" s="79">
        <f>Input!G1058</f>
        <v>0</v>
      </c>
      <c r="E1043" s="79">
        <f>Input!H1058</f>
        <v>0</v>
      </c>
      <c r="F1043" s="80">
        <f>Input!I1058</f>
        <v>0</v>
      </c>
      <c r="G1043" s="80">
        <f>Input!J1058</f>
        <v>0</v>
      </c>
      <c r="H1043" s="79">
        <f>Input!K1058</f>
        <v>0</v>
      </c>
      <c r="I1043" s="79">
        <f>Input!L1058</f>
        <v>0</v>
      </c>
      <c r="J1043" s="79">
        <f>Input!M1058</f>
        <v>0</v>
      </c>
      <c r="K1043" s="79">
        <f>Input!N1058</f>
        <v>0</v>
      </c>
      <c r="L1043" s="79">
        <f>Input!O1058</f>
        <v>0</v>
      </c>
      <c r="M1043" s="81" t="str">
        <f t="shared" si="228"/>
        <v/>
      </c>
      <c r="N1043" s="82">
        <f t="shared" si="229"/>
        <v>0</v>
      </c>
      <c r="O1043" s="83">
        <f>Input!C1058</f>
        <v>0</v>
      </c>
      <c r="P1043" s="83"/>
      <c r="R1043" s="11">
        <f t="shared" si="225"/>
        <v>0</v>
      </c>
      <c r="S1043" s="15" t="str">
        <f t="shared" si="226"/>
        <v xml:space="preserve"> </v>
      </c>
      <c r="T1043" s="15"/>
      <c r="U1043" s="12">
        <f t="shared" si="230"/>
        <v>0</v>
      </c>
      <c r="V1043" s="12">
        <f t="shared" si="231"/>
        <v>0</v>
      </c>
      <c r="W1043" s="12">
        <f t="shared" si="232"/>
        <v>0</v>
      </c>
      <c r="X1043" s="12">
        <f t="shared" si="233"/>
        <v>0</v>
      </c>
      <c r="Y1043" s="12">
        <f t="shared" si="234"/>
        <v>0</v>
      </c>
      <c r="Z1043" s="12">
        <f t="shared" si="235"/>
        <v>0</v>
      </c>
      <c r="AA1043" s="12">
        <f t="shared" si="224"/>
        <v>0</v>
      </c>
      <c r="AB1043" s="12" t="str">
        <f t="shared" si="227"/>
        <v>00</v>
      </c>
      <c r="AC1043" s="85" t="e">
        <f>VLOOKUP(AB1043,'AMI Ref (2)'!T:U,2,FALSE)</f>
        <v>#N/A</v>
      </c>
      <c r="AD1043" s="86"/>
      <c r="AE1043" s="77">
        <f>IF(AND($D1043=0,$J1043="Oil"),'AMI Ref (2)'!$K$5,IF(AND($D1043=0,$J1043="Gas"),'AMI Ref (2)'!$L$5,IF(AND($D1043=0,$J1043="Electric"),'AMI Ref (2)'!$M$5,IF(AND($D1043=0,$J1043="N/A"),0,0))))</f>
        <v>0</v>
      </c>
      <c r="AF1043" s="77">
        <f>IF(AND($D1043=1,$J1043="Oil"),'AMI Ref (2)'!$K$6,IF(AND($D1043=1,$J1043="Gas"),'AMI Ref (2)'!$L$6,IF(AND($D1043=1,$J1043="Electric"),'AMI Ref (2)'!$M$6,IF(AND($D1043=1,$J1043="N/A"),0,0))))</f>
        <v>0</v>
      </c>
      <c r="AG1043" s="77">
        <f>IF(AND($D1043=2,$J1043="Oil"),'AMI Ref (2)'!$K$7,IF(AND($D1043=2,$J1043="Gas"),'AMI Ref (2)'!$L$7,IF(AND($D1043=2,$J1043="Electric"),'AMI Ref (2)'!$M$7,IF(AND($D1043=2,$J1043="N/A"),0,0))))</f>
        <v>0</v>
      </c>
      <c r="AH1043" s="77">
        <f>IF(AND($D1043=3,$J1043="Oil"),'AMI Ref (2)'!$K$8,IF(AND($D1043=3,$J1043="Gas"),'AMI Ref (2)'!$L$8,IF(AND($D1043=3,$J1043="Electric"),'AMI Ref (2)'!$M$8,IF(AND($D1043=3,$J1043="N/A"),0,0))))</f>
        <v>0</v>
      </c>
      <c r="AI1043" s="77">
        <f>IF(AND($D1043=4,$J1043="Oil"),'AMI Ref (2)'!$K$9,IF(AND($D1043=4,$J1043="Gas"),'AMI Ref (2)'!$L$9,IF(AND($D1043=4,$J1043="Electric"),'AMI Ref (2)'!$M$9,IF(AND($D1043=4,$J1043="N/A"),0,0))))</f>
        <v>0</v>
      </c>
      <c r="AJ1043" s="77">
        <f>IF(AND($D1043=5,$J1043="Oil"),'AMI Ref (2)'!$K$10,IF(AND($D1043=5,$J1043="Gas"),'AMI Ref (2)'!$L$10,IF(AND($D1043=5,$J1043="Electric"),'AMI Ref (2)'!$M$10,IF(AND($D1043=5,$J1043="N/A"),0,0))))</f>
        <v>0</v>
      </c>
      <c r="AK1043" s="42"/>
      <c r="AL1043" s="77">
        <f>IF(AND($D1043=0,$K1043="Oil"),'AMI Ref (2)'!$N$5,IF(AND($D1043=0,$K1043="Gas"),'AMI Ref (2)'!$O$5,IF(AND($D1043=0,$K1043="Electric"),'AMI Ref (2)'!$P$5,IF(AND($D1043=0,$K1043="N/A"),0,0))))</f>
        <v>0</v>
      </c>
      <c r="AM1043" s="77">
        <f>IF(AND($D1043=1,$K1043="Oil"),'AMI Ref (2)'!$N$6,IF(AND($D1043=1,$K1043="Gas"),'AMI Ref (2)'!$O$6,IF(AND($D1043=1,$K1043="Electric"),'AMI Ref (2)'!$P$6,IF(AND($D1043=1,$K1043="N/A"),0,0))))</f>
        <v>0</v>
      </c>
      <c r="AN1043" s="77">
        <f>IF(AND($D1043=2,$K1043="Oil"),'AMI Ref (2)'!$N$7,IF(AND($D1043=2,$K1043="Gas"),'AMI Ref (2)'!$O$7,IF(AND($D1043=2,$K1043="Electric"),'AMI Ref (2)'!$P$7,IF(AND($D1043=2,$K1043="N/A"),0,0))))</f>
        <v>0</v>
      </c>
      <c r="AO1043" s="77">
        <f>IF(AND($D1043=3,$K1043="Oil"),'AMI Ref (2)'!$N$8,IF(AND($D1043=3,$K1043="Gas"),'AMI Ref (2)'!$O$8,IF(AND($D1043=3,$K1043="Electric"),'AMI Ref (2)'!$P$8,IF(AND($D1043=3,$K1043="N/A"),0,0))))</f>
        <v>0</v>
      </c>
      <c r="AP1043" s="77">
        <f>IF(AND($D1043=4,$K1043="Oil"),'AMI Ref (2)'!$N$9,IF(AND($D1043=4,$K1043="Gas"),'AMI Ref (2)'!$O$9,IF(AND($D1043=4,$K1043="Electric"),'AMI Ref (2)'!$P$9,IF(AND($D1043=4,$K1043="N/A"),0,0))))</f>
        <v>0</v>
      </c>
      <c r="AQ1043" s="77">
        <f>IF(AND($D1043=5,$K1043="Oil"),'AMI Ref (2)'!$N$10,IF(AND($D1043=5,$K1043="Gas"),'AMI Ref (2)'!$O$10,IF(AND($D1043=5,$K1043="Electric"),'AMI Ref (2)'!$P$10,IF(AND($D1043=5,$K1043="N/A"),0,0))))</f>
        <v>0</v>
      </c>
      <c r="AR1043" s="86">
        <f t="shared" si="236"/>
        <v>0</v>
      </c>
      <c r="AS1043" s="87" t="e">
        <f t="shared" si="237"/>
        <v>#N/A</v>
      </c>
    </row>
    <row r="1044" spans="1:45" x14ac:dyDescent="0.2">
      <c r="A1044" s="68">
        <v>1042</v>
      </c>
      <c r="B1044" s="79">
        <f>Input!E1059</f>
        <v>0</v>
      </c>
      <c r="C1044" s="79">
        <f>Input!F1059</f>
        <v>0</v>
      </c>
      <c r="D1044" s="79">
        <f>Input!G1059</f>
        <v>0</v>
      </c>
      <c r="E1044" s="79">
        <f>Input!H1059</f>
        <v>0</v>
      </c>
      <c r="F1044" s="80">
        <f>Input!I1059</f>
        <v>0</v>
      </c>
      <c r="G1044" s="80">
        <f>Input!J1059</f>
        <v>0</v>
      </c>
      <c r="H1044" s="79">
        <f>Input!K1059</f>
        <v>0</v>
      </c>
      <c r="I1044" s="79">
        <f>Input!L1059</f>
        <v>0</v>
      </c>
      <c r="J1044" s="79">
        <f>Input!M1059</f>
        <v>0</v>
      </c>
      <c r="K1044" s="79">
        <f>Input!N1059</f>
        <v>0</v>
      </c>
      <c r="L1044" s="79">
        <f>Input!O1059</f>
        <v>0</v>
      </c>
      <c r="M1044" s="81" t="str">
        <f t="shared" si="228"/>
        <v/>
      </c>
      <c r="N1044" s="82">
        <f t="shared" si="229"/>
        <v>0</v>
      </c>
      <c r="O1044" s="83">
        <f>Input!C1059</f>
        <v>0</v>
      </c>
      <c r="P1044" s="83"/>
      <c r="R1044" s="11">
        <f t="shared" si="225"/>
        <v>0</v>
      </c>
      <c r="S1044" s="15" t="str">
        <f t="shared" si="226"/>
        <v xml:space="preserve"> </v>
      </c>
      <c r="T1044" s="15"/>
      <c r="U1044" s="12">
        <f t="shared" si="230"/>
        <v>0</v>
      </c>
      <c r="V1044" s="12">
        <f t="shared" si="231"/>
        <v>0</v>
      </c>
      <c r="W1044" s="12">
        <f t="shared" si="232"/>
        <v>0</v>
      </c>
      <c r="X1044" s="12">
        <f t="shared" si="233"/>
        <v>0</v>
      </c>
      <c r="Y1044" s="12">
        <f t="shared" si="234"/>
        <v>0</v>
      </c>
      <c r="Z1044" s="12">
        <f t="shared" si="235"/>
        <v>0</v>
      </c>
      <c r="AA1044" s="12">
        <f t="shared" si="224"/>
        <v>0</v>
      </c>
      <c r="AB1044" s="12" t="str">
        <f t="shared" si="227"/>
        <v>00</v>
      </c>
      <c r="AC1044" s="85" t="e">
        <f>VLOOKUP(AB1044,'AMI Ref (2)'!T:U,2,FALSE)</f>
        <v>#N/A</v>
      </c>
      <c r="AD1044" s="86"/>
      <c r="AE1044" s="77">
        <f>IF(AND($D1044=0,$J1044="Oil"),'AMI Ref (2)'!$K$5,IF(AND($D1044=0,$J1044="Gas"),'AMI Ref (2)'!$L$5,IF(AND($D1044=0,$J1044="Electric"),'AMI Ref (2)'!$M$5,IF(AND($D1044=0,$J1044="N/A"),0,0))))</f>
        <v>0</v>
      </c>
      <c r="AF1044" s="77">
        <f>IF(AND($D1044=1,$J1044="Oil"),'AMI Ref (2)'!$K$6,IF(AND($D1044=1,$J1044="Gas"),'AMI Ref (2)'!$L$6,IF(AND($D1044=1,$J1044="Electric"),'AMI Ref (2)'!$M$6,IF(AND($D1044=1,$J1044="N/A"),0,0))))</f>
        <v>0</v>
      </c>
      <c r="AG1044" s="77">
        <f>IF(AND($D1044=2,$J1044="Oil"),'AMI Ref (2)'!$K$7,IF(AND($D1044=2,$J1044="Gas"),'AMI Ref (2)'!$L$7,IF(AND($D1044=2,$J1044="Electric"),'AMI Ref (2)'!$M$7,IF(AND($D1044=2,$J1044="N/A"),0,0))))</f>
        <v>0</v>
      </c>
      <c r="AH1044" s="77">
        <f>IF(AND($D1044=3,$J1044="Oil"),'AMI Ref (2)'!$K$8,IF(AND($D1044=3,$J1044="Gas"),'AMI Ref (2)'!$L$8,IF(AND($D1044=3,$J1044="Electric"),'AMI Ref (2)'!$M$8,IF(AND($D1044=3,$J1044="N/A"),0,0))))</f>
        <v>0</v>
      </c>
      <c r="AI1044" s="77">
        <f>IF(AND($D1044=4,$J1044="Oil"),'AMI Ref (2)'!$K$9,IF(AND($D1044=4,$J1044="Gas"),'AMI Ref (2)'!$L$9,IF(AND($D1044=4,$J1044="Electric"),'AMI Ref (2)'!$M$9,IF(AND($D1044=4,$J1044="N/A"),0,0))))</f>
        <v>0</v>
      </c>
      <c r="AJ1044" s="77">
        <f>IF(AND($D1044=5,$J1044="Oil"),'AMI Ref (2)'!$K$10,IF(AND($D1044=5,$J1044="Gas"),'AMI Ref (2)'!$L$10,IF(AND($D1044=5,$J1044="Electric"),'AMI Ref (2)'!$M$10,IF(AND($D1044=5,$J1044="N/A"),0,0))))</f>
        <v>0</v>
      </c>
      <c r="AK1044" s="42"/>
      <c r="AL1044" s="77">
        <f>IF(AND($D1044=0,$K1044="Oil"),'AMI Ref (2)'!$N$5,IF(AND($D1044=0,$K1044="Gas"),'AMI Ref (2)'!$O$5,IF(AND($D1044=0,$K1044="Electric"),'AMI Ref (2)'!$P$5,IF(AND($D1044=0,$K1044="N/A"),0,0))))</f>
        <v>0</v>
      </c>
      <c r="AM1044" s="77">
        <f>IF(AND($D1044=1,$K1044="Oil"),'AMI Ref (2)'!$N$6,IF(AND($D1044=1,$K1044="Gas"),'AMI Ref (2)'!$O$6,IF(AND($D1044=1,$K1044="Electric"),'AMI Ref (2)'!$P$6,IF(AND($D1044=1,$K1044="N/A"),0,0))))</f>
        <v>0</v>
      </c>
      <c r="AN1044" s="77">
        <f>IF(AND($D1044=2,$K1044="Oil"),'AMI Ref (2)'!$N$7,IF(AND($D1044=2,$K1044="Gas"),'AMI Ref (2)'!$O$7,IF(AND($D1044=2,$K1044="Electric"),'AMI Ref (2)'!$P$7,IF(AND($D1044=2,$K1044="N/A"),0,0))))</f>
        <v>0</v>
      </c>
      <c r="AO1044" s="77">
        <f>IF(AND($D1044=3,$K1044="Oil"),'AMI Ref (2)'!$N$8,IF(AND($D1044=3,$K1044="Gas"),'AMI Ref (2)'!$O$8,IF(AND($D1044=3,$K1044="Electric"),'AMI Ref (2)'!$P$8,IF(AND($D1044=3,$K1044="N/A"),0,0))))</f>
        <v>0</v>
      </c>
      <c r="AP1044" s="77">
        <f>IF(AND($D1044=4,$K1044="Oil"),'AMI Ref (2)'!$N$9,IF(AND($D1044=4,$K1044="Gas"),'AMI Ref (2)'!$O$9,IF(AND($D1044=4,$K1044="Electric"),'AMI Ref (2)'!$P$9,IF(AND($D1044=4,$K1044="N/A"),0,0))))</f>
        <v>0</v>
      </c>
      <c r="AQ1044" s="77">
        <f>IF(AND($D1044=5,$K1044="Oil"),'AMI Ref (2)'!$N$10,IF(AND($D1044=5,$K1044="Gas"),'AMI Ref (2)'!$O$10,IF(AND($D1044=5,$K1044="Electric"),'AMI Ref (2)'!$P$10,IF(AND($D1044=5,$K1044="N/A"),0,0))))</f>
        <v>0</v>
      </c>
      <c r="AR1044" s="86">
        <f t="shared" si="236"/>
        <v>0</v>
      </c>
      <c r="AS1044" s="87" t="e">
        <f t="shared" si="237"/>
        <v>#N/A</v>
      </c>
    </row>
    <row r="1045" spans="1:45" x14ac:dyDescent="0.2">
      <c r="A1045" s="68">
        <v>1043</v>
      </c>
      <c r="B1045" s="79">
        <f>Input!E1060</f>
        <v>0</v>
      </c>
      <c r="C1045" s="79">
        <f>Input!F1060</f>
        <v>0</v>
      </c>
      <c r="D1045" s="79">
        <f>Input!G1060</f>
        <v>0</v>
      </c>
      <c r="E1045" s="79">
        <f>Input!H1060</f>
        <v>0</v>
      </c>
      <c r="F1045" s="80">
        <f>Input!I1060</f>
        <v>0</v>
      </c>
      <c r="G1045" s="80">
        <f>Input!J1060</f>
        <v>0</v>
      </c>
      <c r="H1045" s="79">
        <f>Input!K1060</f>
        <v>0</v>
      </c>
      <c r="I1045" s="79">
        <f>Input!L1060</f>
        <v>0</v>
      </c>
      <c r="J1045" s="79">
        <f>Input!M1060</f>
        <v>0</v>
      </c>
      <c r="K1045" s="79">
        <f>Input!N1060</f>
        <v>0</v>
      </c>
      <c r="L1045" s="79">
        <f>Input!O1060</f>
        <v>0</v>
      </c>
      <c r="M1045" s="81" t="str">
        <f t="shared" si="228"/>
        <v/>
      </c>
      <c r="N1045" s="82">
        <f t="shared" si="229"/>
        <v>0</v>
      </c>
      <c r="O1045" s="83">
        <f>Input!C1060</f>
        <v>0</v>
      </c>
      <c r="P1045" s="83"/>
      <c r="R1045" s="11">
        <f t="shared" si="225"/>
        <v>0</v>
      </c>
      <c r="S1045" s="15" t="str">
        <f t="shared" si="226"/>
        <v xml:space="preserve"> </v>
      </c>
      <c r="T1045" s="15"/>
      <c r="U1045" s="12">
        <f t="shared" si="230"/>
        <v>0</v>
      </c>
      <c r="V1045" s="12">
        <f t="shared" si="231"/>
        <v>0</v>
      </c>
      <c r="W1045" s="12">
        <f t="shared" si="232"/>
        <v>0</v>
      </c>
      <c r="X1045" s="12">
        <f t="shared" si="233"/>
        <v>0</v>
      </c>
      <c r="Y1045" s="12">
        <f t="shared" si="234"/>
        <v>0</v>
      </c>
      <c r="Z1045" s="12">
        <f t="shared" si="235"/>
        <v>0</v>
      </c>
      <c r="AA1045" s="12">
        <f t="shared" si="224"/>
        <v>0</v>
      </c>
      <c r="AB1045" s="12" t="str">
        <f t="shared" si="227"/>
        <v>00</v>
      </c>
      <c r="AC1045" s="85" t="e">
        <f>VLOOKUP(AB1045,'AMI Ref (2)'!T:U,2,FALSE)</f>
        <v>#N/A</v>
      </c>
      <c r="AD1045" s="86"/>
      <c r="AE1045" s="77">
        <f>IF(AND($D1045=0,$J1045="Oil"),'AMI Ref (2)'!$K$5,IF(AND($D1045=0,$J1045="Gas"),'AMI Ref (2)'!$L$5,IF(AND($D1045=0,$J1045="Electric"),'AMI Ref (2)'!$M$5,IF(AND($D1045=0,$J1045="N/A"),0,0))))</f>
        <v>0</v>
      </c>
      <c r="AF1045" s="77">
        <f>IF(AND($D1045=1,$J1045="Oil"),'AMI Ref (2)'!$K$6,IF(AND($D1045=1,$J1045="Gas"),'AMI Ref (2)'!$L$6,IF(AND($D1045=1,$J1045="Electric"),'AMI Ref (2)'!$M$6,IF(AND($D1045=1,$J1045="N/A"),0,0))))</f>
        <v>0</v>
      </c>
      <c r="AG1045" s="77">
        <f>IF(AND($D1045=2,$J1045="Oil"),'AMI Ref (2)'!$K$7,IF(AND($D1045=2,$J1045="Gas"),'AMI Ref (2)'!$L$7,IF(AND($D1045=2,$J1045="Electric"),'AMI Ref (2)'!$M$7,IF(AND($D1045=2,$J1045="N/A"),0,0))))</f>
        <v>0</v>
      </c>
      <c r="AH1045" s="77">
        <f>IF(AND($D1045=3,$J1045="Oil"),'AMI Ref (2)'!$K$8,IF(AND($D1045=3,$J1045="Gas"),'AMI Ref (2)'!$L$8,IF(AND($D1045=3,$J1045="Electric"),'AMI Ref (2)'!$M$8,IF(AND($D1045=3,$J1045="N/A"),0,0))))</f>
        <v>0</v>
      </c>
      <c r="AI1045" s="77">
        <f>IF(AND($D1045=4,$J1045="Oil"),'AMI Ref (2)'!$K$9,IF(AND($D1045=4,$J1045="Gas"),'AMI Ref (2)'!$L$9,IF(AND($D1045=4,$J1045="Electric"),'AMI Ref (2)'!$M$9,IF(AND($D1045=4,$J1045="N/A"),0,0))))</f>
        <v>0</v>
      </c>
      <c r="AJ1045" s="77">
        <f>IF(AND($D1045=5,$J1045="Oil"),'AMI Ref (2)'!$K$10,IF(AND($D1045=5,$J1045="Gas"),'AMI Ref (2)'!$L$10,IF(AND($D1045=5,$J1045="Electric"),'AMI Ref (2)'!$M$10,IF(AND($D1045=5,$J1045="N/A"),0,0))))</f>
        <v>0</v>
      </c>
      <c r="AK1045" s="42"/>
      <c r="AL1045" s="77">
        <f>IF(AND($D1045=0,$K1045="Oil"),'AMI Ref (2)'!$N$5,IF(AND($D1045=0,$K1045="Gas"),'AMI Ref (2)'!$O$5,IF(AND($D1045=0,$K1045="Electric"),'AMI Ref (2)'!$P$5,IF(AND($D1045=0,$K1045="N/A"),0,0))))</f>
        <v>0</v>
      </c>
      <c r="AM1045" s="77">
        <f>IF(AND($D1045=1,$K1045="Oil"),'AMI Ref (2)'!$N$6,IF(AND($D1045=1,$K1045="Gas"),'AMI Ref (2)'!$O$6,IF(AND($D1045=1,$K1045="Electric"),'AMI Ref (2)'!$P$6,IF(AND($D1045=1,$K1045="N/A"),0,0))))</f>
        <v>0</v>
      </c>
      <c r="AN1045" s="77">
        <f>IF(AND($D1045=2,$K1045="Oil"),'AMI Ref (2)'!$N$7,IF(AND($D1045=2,$K1045="Gas"),'AMI Ref (2)'!$O$7,IF(AND($D1045=2,$K1045="Electric"),'AMI Ref (2)'!$P$7,IF(AND($D1045=2,$K1045="N/A"),0,0))))</f>
        <v>0</v>
      </c>
      <c r="AO1045" s="77">
        <f>IF(AND($D1045=3,$K1045="Oil"),'AMI Ref (2)'!$N$8,IF(AND($D1045=3,$K1045="Gas"),'AMI Ref (2)'!$O$8,IF(AND($D1045=3,$K1045="Electric"),'AMI Ref (2)'!$P$8,IF(AND($D1045=3,$K1045="N/A"),0,0))))</f>
        <v>0</v>
      </c>
      <c r="AP1045" s="77">
        <f>IF(AND($D1045=4,$K1045="Oil"),'AMI Ref (2)'!$N$9,IF(AND($D1045=4,$K1045="Gas"),'AMI Ref (2)'!$O$9,IF(AND($D1045=4,$K1045="Electric"),'AMI Ref (2)'!$P$9,IF(AND($D1045=4,$K1045="N/A"),0,0))))</f>
        <v>0</v>
      </c>
      <c r="AQ1045" s="77">
        <f>IF(AND($D1045=5,$K1045="Oil"),'AMI Ref (2)'!$N$10,IF(AND($D1045=5,$K1045="Gas"),'AMI Ref (2)'!$O$10,IF(AND($D1045=5,$K1045="Electric"),'AMI Ref (2)'!$P$10,IF(AND($D1045=5,$K1045="N/A"),0,0))))</f>
        <v>0</v>
      </c>
      <c r="AR1045" s="86">
        <f t="shared" si="236"/>
        <v>0</v>
      </c>
      <c r="AS1045" s="87" t="e">
        <f t="shared" si="237"/>
        <v>#N/A</v>
      </c>
    </row>
    <row r="1046" spans="1:45" x14ac:dyDescent="0.2">
      <c r="A1046" s="68">
        <v>1044</v>
      </c>
      <c r="B1046" s="79">
        <f>Input!E1061</f>
        <v>0</v>
      </c>
      <c r="C1046" s="79">
        <f>Input!F1061</f>
        <v>0</v>
      </c>
      <c r="D1046" s="79">
        <f>Input!G1061</f>
        <v>0</v>
      </c>
      <c r="E1046" s="79">
        <f>Input!H1061</f>
        <v>0</v>
      </c>
      <c r="F1046" s="80">
        <f>Input!I1061</f>
        <v>0</v>
      </c>
      <c r="G1046" s="80">
        <f>Input!J1061</f>
        <v>0</v>
      </c>
      <c r="H1046" s="79">
        <f>Input!K1061</f>
        <v>0</v>
      </c>
      <c r="I1046" s="79">
        <f>Input!L1061</f>
        <v>0</v>
      </c>
      <c r="J1046" s="79">
        <f>Input!M1061</f>
        <v>0</v>
      </c>
      <c r="K1046" s="79">
        <f>Input!N1061</f>
        <v>0</v>
      </c>
      <c r="L1046" s="79">
        <f>Input!O1061</f>
        <v>0</v>
      </c>
      <c r="M1046" s="81" t="str">
        <f t="shared" si="228"/>
        <v/>
      </c>
      <c r="N1046" s="82">
        <f t="shared" si="229"/>
        <v>0</v>
      </c>
      <c r="O1046" s="83">
        <f>Input!C1061</f>
        <v>0</v>
      </c>
      <c r="P1046" s="83"/>
      <c r="R1046" s="11">
        <f t="shared" si="225"/>
        <v>0</v>
      </c>
      <c r="S1046" s="15" t="str">
        <f t="shared" si="226"/>
        <v xml:space="preserve"> </v>
      </c>
      <c r="T1046" s="15"/>
      <c r="U1046" s="12">
        <f t="shared" si="230"/>
        <v>0</v>
      </c>
      <c r="V1046" s="12">
        <f t="shared" si="231"/>
        <v>0</v>
      </c>
      <c r="W1046" s="12">
        <f t="shared" si="232"/>
        <v>0</v>
      </c>
      <c r="X1046" s="12">
        <f t="shared" si="233"/>
        <v>0</v>
      </c>
      <c r="Y1046" s="12">
        <f t="shared" si="234"/>
        <v>0</v>
      </c>
      <c r="Z1046" s="12">
        <f t="shared" si="235"/>
        <v>0</v>
      </c>
      <c r="AA1046" s="12">
        <f t="shared" si="224"/>
        <v>0</v>
      </c>
      <c r="AB1046" s="12" t="str">
        <f t="shared" si="227"/>
        <v>00</v>
      </c>
      <c r="AC1046" s="85" t="e">
        <f>VLOOKUP(AB1046,'AMI Ref (2)'!T:U,2,FALSE)</f>
        <v>#N/A</v>
      </c>
      <c r="AD1046" s="86"/>
      <c r="AE1046" s="77">
        <f>IF(AND($D1046=0,$J1046="Oil"),'AMI Ref (2)'!$K$5,IF(AND($D1046=0,$J1046="Gas"),'AMI Ref (2)'!$L$5,IF(AND($D1046=0,$J1046="Electric"),'AMI Ref (2)'!$M$5,IF(AND($D1046=0,$J1046="N/A"),0,0))))</f>
        <v>0</v>
      </c>
      <c r="AF1046" s="77">
        <f>IF(AND($D1046=1,$J1046="Oil"),'AMI Ref (2)'!$K$6,IF(AND($D1046=1,$J1046="Gas"),'AMI Ref (2)'!$L$6,IF(AND($D1046=1,$J1046="Electric"),'AMI Ref (2)'!$M$6,IF(AND($D1046=1,$J1046="N/A"),0,0))))</f>
        <v>0</v>
      </c>
      <c r="AG1046" s="77">
        <f>IF(AND($D1046=2,$J1046="Oil"),'AMI Ref (2)'!$K$7,IF(AND($D1046=2,$J1046="Gas"),'AMI Ref (2)'!$L$7,IF(AND($D1046=2,$J1046="Electric"),'AMI Ref (2)'!$M$7,IF(AND($D1046=2,$J1046="N/A"),0,0))))</f>
        <v>0</v>
      </c>
      <c r="AH1046" s="77">
        <f>IF(AND($D1046=3,$J1046="Oil"),'AMI Ref (2)'!$K$8,IF(AND($D1046=3,$J1046="Gas"),'AMI Ref (2)'!$L$8,IF(AND($D1046=3,$J1046="Electric"),'AMI Ref (2)'!$M$8,IF(AND($D1046=3,$J1046="N/A"),0,0))))</f>
        <v>0</v>
      </c>
      <c r="AI1046" s="77">
        <f>IF(AND($D1046=4,$J1046="Oil"),'AMI Ref (2)'!$K$9,IF(AND($D1046=4,$J1046="Gas"),'AMI Ref (2)'!$L$9,IF(AND($D1046=4,$J1046="Electric"),'AMI Ref (2)'!$M$9,IF(AND($D1046=4,$J1046="N/A"),0,0))))</f>
        <v>0</v>
      </c>
      <c r="AJ1046" s="77">
        <f>IF(AND($D1046=5,$J1046="Oil"),'AMI Ref (2)'!$K$10,IF(AND($D1046=5,$J1046="Gas"),'AMI Ref (2)'!$L$10,IF(AND($D1046=5,$J1046="Electric"),'AMI Ref (2)'!$M$10,IF(AND($D1046=5,$J1046="N/A"),0,0))))</f>
        <v>0</v>
      </c>
      <c r="AK1046" s="42"/>
      <c r="AL1046" s="77">
        <f>IF(AND($D1046=0,$K1046="Oil"),'AMI Ref (2)'!$N$5,IF(AND($D1046=0,$K1046="Gas"),'AMI Ref (2)'!$O$5,IF(AND($D1046=0,$K1046="Electric"),'AMI Ref (2)'!$P$5,IF(AND($D1046=0,$K1046="N/A"),0,0))))</f>
        <v>0</v>
      </c>
      <c r="AM1046" s="77">
        <f>IF(AND($D1046=1,$K1046="Oil"),'AMI Ref (2)'!$N$6,IF(AND($D1046=1,$K1046="Gas"),'AMI Ref (2)'!$O$6,IF(AND($D1046=1,$K1046="Electric"),'AMI Ref (2)'!$P$6,IF(AND($D1046=1,$K1046="N/A"),0,0))))</f>
        <v>0</v>
      </c>
      <c r="AN1046" s="77">
        <f>IF(AND($D1046=2,$K1046="Oil"),'AMI Ref (2)'!$N$7,IF(AND($D1046=2,$K1046="Gas"),'AMI Ref (2)'!$O$7,IF(AND($D1046=2,$K1046="Electric"),'AMI Ref (2)'!$P$7,IF(AND($D1046=2,$K1046="N/A"),0,0))))</f>
        <v>0</v>
      </c>
      <c r="AO1046" s="77">
        <f>IF(AND($D1046=3,$K1046="Oil"),'AMI Ref (2)'!$N$8,IF(AND($D1046=3,$K1046="Gas"),'AMI Ref (2)'!$O$8,IF(AND($D1046=3,$K1046="Electric"),'AMI Ref (2)'!$P$8,IF(AND($D1046=3,$K1046="N/A"),0,0))))</f>
        <v>0</v>
      </c>
      <c r="AP1046" s="77">
        <f>IF(AND($D1046=4,$K1046="Oil"),'AMI Ref (2)'!$N$9,IF(AND($D1046=4,$K1046="Gas"),'AMI Ref (2)'!$O$9,IF(AND($D1046=4,$K1046="Electric"),'AMI Ref (2)'!$P$9,IF(AND($D1046=4,$K1046="N/A"),0,0))))</f>
        <v>0</v>
      </c>
      <c r="AQ1046" s="77">
        <f>IF(AND($D1046=5,$K1046="Oil"),'AMI Ref (2)'!$N$10,IF(AND($D1046=5,$K1046="Gas"),'AMI Ref (2)'!$O$10,IF(AND($D1046=5,$K1046="Electric"),'AMI Ref (2)'!$P$10,IF(AND($D1046=5,$K1046="N/A"),0,0))))</f>
        <v>0</v>
      </c>
      <c r="AR1046" s="86">
        <f t="shared" si="236"/>
        <v>0</v>
      </c>
      <c r="AS1046" s="87" t="e">
        <f t="shared" si="237"/>
        <v>#N/A</v>
      </c>
    </row>
    <row r="1047" spans="1:45" x14ac:dyDescent="0.2">
      <c r="A1047" s="68">
        <v>1045</v>
      </c>
      <c r="B1047" s="79">
        <f>Input!E1062</f>
        <v>0</v>
      </c>
      <c r="C1047" s="79">
        <f>Input!F1062</f>
        <v>0</v>
      </c>
      <c r="D1047" s="79">
        <f>Input!G1062</f>
        <v>0</v>
      </c>
      <c r="E1047" s="79">
        <f>Input!H1062</f>
        <v>0</v>
      </c>
      <c r="F1047" s="80">
        <f>Input!I1062</f>
        <v>0</v>
      </c>
      <c r="G1047" s="80">
        <f>Input!J1062</f>
        <v>0</v>
      </c>
      <c r="H1047" s="79">
        <f>Input!K1062</f>
        <v>0</v>
      </c>
      <c r="I1047" s="79">
        <f>Input!L1062</f>
        <v>0</v>
      </c>
      <c r="J1047" s="79">
        <f>Input!M1062</f>
        <v>0</v>
      </c>
      <c r="K1047" s="79">
        <f>Input!N1062</f>
        <v>0</v>
      </c>
      <c r="L1047" s="79">
        <f>Input!O1062</f>
        <v>0</v>
      </c>
      <c r="M1047" s="81" t="str">
        <f t="shared" si="228"/>
        <v/>
      </c>
      <c r="N1047" s="82">
        <f t="shared" si="229"/>
        <v>0</v>
      </c>
      <c r="O1047" s="83">
        <f>Input!C1062</f>
        <v>0</v>
      </c>
      <c r="P1047" s="83"/>
      <c r="R1047" s="11">
        <f t="shared" si="225"/>
        <v>0</v>
      </c>
      <c r="S1047" s="15" t="str">
        <f t="shared" si="226"/>
        <v xml:space="preserve"> </v>
      </c>
      <c r="T1047" s="15"/>
      <c r="U1047" s="12">
        <f t="shared" si="230"/>
        <v>0</v>
      </c>
      <c r="V1047" s="12">
        <f t="shared" si="231"/>
        <v>0</v>
      </c>
      <c r="W1047" s="12">
        <f t="shared" si="232"/>
        <v>0</v>
      </c>
      <c r="X1047" s="12">
        <f t="shared" si="233"/>
        <v>0</v>
      </c>
      <c r="Y1047" s="12">
        <f t="shared" si="234"/>
        <v>0</v>
      </c>
      <c r="Z1047" s="12">
        <f t="shared" si="235"/>
        <v>0</v>
      </c>
      <c r="AA1047" s="12">
        <f t="shared" si="224"/>
        <v>0</v>
      </c>
      <c r="AB1047" s="12" t="str">
        <f t="shared" si="227"/>
        <v>00</v>
      </c>
      <c r="AC1047" s="85" t="e">
        <f>VLOOKUP(AB1047,'AMI Ref (2)'!T:U,2,FALSE)</f>
        <v>#N/A</v>
      </c>
      <c r="AD1047" s="86"/>
      <c r="AE1047" s="77">
        <f>IF(AND($D1047=0,$J1047="Oil"),'AMI Ref (2)'!$K$5,IF(AND($D1047=0,$J1047="Gas"),'AMI Ref (2)'!$L$5,IF(AND($D1047=0,$J1047="Electric"),'AMI Ref (2)'!$M$5,IF(AND($D1047=0,$J1047="N/A"),0,0))))</f>
        <v>0</v>
      </c>
      <c r="AF1047" s="77">
        <f>IF(AND($D1047=1,$J1047="Oil"),'AMI Ref (2)'!$K$6,IF(AND($D1047=1,$J1047="Gas"),'AMI Ref (2)'!$L$6,IF(AND($D1047=1,$J1047="Electric"),'AMI Ref (2)'!$M$6,IF(AND($D1047=1,$J1047="N/A"),0,0))))</f>
        <v>0</v>
      </c>
      <c r="AG1047" s="77">
        <f>IF(AND($D1047=2,$J1047="Oil"),'AMI Ref (2)'!$K$7,IF(AND($D1047=2,$J1047="Gas"),'AMI Ref (2)'!$L$7,IF(AND($D1047=2,$J1047="Electric"),'AMI Ref (2)'!$M$7,IF(AND($D1047=2,$J1047="N/A"),0,0))))</f>
        <v>0</v>
      </c>
      <c r="AH1047" s="77">
        <f>IF(AND($D1047=3,$J1047="Oil"),'AMI Ref (2)'!$K$8,IF(AND($D1047=3,$J1047="Gas"),'AMI Ref (2)'!$L$8,IF(AND($D1047=3,$J1047="Electric"),'AMI Ref (2)'!$M$8,IF(AND($D1047=3,$J1047="N/A"),0,0))))</f>
        <v>0</v>
      </c>
      <c r="AI1047" s="77">
        <f>IF(AND($D1047=4,$J1047="Oil"),'AMI Ref (2)'!$K$9,IF(AND($D1047=4,$J1047="Gas"),'AMI Ref (2)'!$L$9,IF(AND($D1047=4,$J1047="Electric"),'AMI Ref (2)'!$M$9,IF(AND($D1047=4,$J1047="N/A"),0,0))))</f>
        <v>0</v>
      </c>
      <c r="AJ1047" s="77">
        <f>IF(AND($D1047=5,$J1047="Oil"),'AMI Ref (2)'!$K$10,IF(AND($D1047=5,$J1047="Gas"),'AMI Ref (2)'!$L$10,IF(AND($D1047=5,$J1047="Electric"),'AMI Ref (2)'!$M$10,IF(AND($D1047=5,$J1047="N/A"),0,0))))</f>
        <v>0</v>
      </c>
      <c r="AK1047" s="42"/>
      <c r="AL1047" s="77">
        <f>IF(AND($D1047=0,$K1047="Oil"),'AMI Ref (2)'!$N$5,IF(AND($D1047=0,$K1047="Gas"),'AMI Ref (2)'!$O$5,IF(AND($D1047=0,$K1047="Electric"),'AMI Ref (2)'!$P$5,IF(AND($D1047=0,$K1047="N/A"),0,0))))</f>
        <v>0</v>
      </c>
      <c r="AM1047" s="77">
        <f>IF(AND($D1047=1,$K1047="Oil"),'AMI Ref (2)'!$N$6,IF(AND($D1047=1,$K1047="Gas"),'AMI Ref (2)'!$O$6,IF(AND($D1047=1,$K1047="Electric"),'AMI Ref (2)'!$P$6,IF(AND($D1047=1,$K1047="N/A"),0,0))))</f>
        <v>0</v>
      </c>
      <c r="AN1047" s="77">
        <f>IF(AND($D1047=2,$K1047="Oil"),'AMI Ref (2)'!$N$7,IF(AND($D1047=2,$K1047="Gas"),'AMI Ref (2)'!$O$7,IF(AND($D1047=2,$K1047="Electric"),'AMI Ref (2)'!$P$7,IF(AND($D1047=2,$K1047="N/A"),0,0))))</f>
        <v>0</v>
      </c>
      <c r="AO1047" s="77">
        <f>IF(AND($D1047=3,$K1047="Oil"),'AMI Ref (2)'!$N$8,IF(AND($D1047=3,$K1047="Gas"),'AMI Ref (2)'!$O$8,IF(AND($D1047=3,$K1047="Electric"),'AMI Ref (2)'!$P$8,IF(AND($D1047=3,$K1047="N/A"),0,0))))</f>
        <v>0</v>
      </c>
      <c r="AP1047" s="77">
        <f>IF(AND($D1047=4,$K1047="Oil"),'AMI Ref (2)'!$N$9,IF(AND($D1047=4,$K1047="Gas"),'AMI Ref (2)'!$O$9,IF(AND($D1047=4,$K1047="Electric"),'AMI Ref (2)'!$P$9,IF(AND($D1047=4,$K1047="N/A"),0,0))))</f>
        <v>0</v>
      </c>
      <c r="AQ1047" s="77">
        <f>IF(AND($D1047=5,$K1047="Oil"),'AMI Ref (2)'!$N$10,IF(AND($D1047=5,$K1047="Gas"),'AMI Ref (2)'!$O$10,IF(AND($D1047=5,$K1047="Electric"),'AMI Ref (2)'!$P$10,IF(AND($D1047=5,$K1047="N/A"),0,0))))</f>
        <v>0</v>
      </c>
      <c r="AR1047" s="86">
        <f t="shared" si="236"/>
        <v>0</v>
      </c>
      <c r="AS1047" s="87" t="e">
        <f t="shared" si="237"/>
        <v>#N/A</v>
      </c>
    </row>
    <row r="1048" spans="1:45" x14ac:dyDescent="0.2">
      <c r="A1048" s="68">
        <v>1046</v>
      </c>
      <c r="B1048" s="79">
        <f>Input!E1063</f>
        <v>0</v>
      </c>
      <c r="C1048" s="79">
        <f>Input!F1063</f>
        <v>0</v>
      </c>
      <c r="D1048" s="79">
        <f>Input!G1063</f>
        <v>0</v>
      </c>
      <c r="E1048" s="79">
        <f>Input!H1063</f>
        <v>0</v>
      </c>
      <c r="F1048" s="80">
        <f>Input!I1063</f>
        <v>0</v>
      </c>
      <c r="G1048" s="80">
        <f>Input!J1063</f>
        <v>0</v>
      </c>
      <c r="H1048" s="79">
        <f>Input!K1063</f>
        <v>0</v>
      </c>
      <c r="I1048" s="79">
        <f>Input!L1063</f>
        <v>0</v>
      </c>
      <c r="J1048" s="79">
        <f>Input!M1063</f>
        <v>0</v>
      </c>
      <c r="K1048" s="79">
        <f>Input!N1063</f>
        <v>0</v>
      </c>
      <c r="L1048" s="79">
        <f>Input!O1063</f>
        <v>0</v>
      </c>
      <c r="M1048" s="81" t="str">
        <f t="shared" si="228"/>
        <v/>
      </c>
      <c r="N1048" s="82">
        <f t="shared" si="229"/>
        <v>0</v>
      </c>
      <c r="O1048" s="83">
        <f>Input!C1063</f>
        <v>0</v>
      </c>
      <c r="P1048" s="83"/>
      <c r="R1048" s="11">
        <f t="shared" si="225"/>
        <v>0</v>
      </c>
      <c r="S1048" s="15" t="str">
        <f t="shared" si="226"/>
        <v xml:space="preserve"> </v>
      </c>
      <c r="T1048" s="15"/>
      <c r="U1048" s="12">
        <f t="shared" si="230"/>
        <v>0</v>
      </c>
      <c r="V1048" s="12">
        <f t="shared" si="231"/>
        <v>0</v>
      </c>
      <c r="W1048" s="12">
        <f t="shared" si="232"/>
        <v>0</v>
      </c>
      <c r="X1048" s="12">
        <f t="shared" si="233"/>
        <v>0</v>
      </c>
      <c r="Y1048" s="12">
        <f t="shared" si="234"/>
        <v>0</v>
      </c>
      <c r="Z1048" s="12">
        <f t="shared" si="235"/>
        <v>0</v>
      </c>
      <c r="AA1048" s="12">
        <f t="shared" si="224"/>
        <v>0</v>
      </c>
      <c r="AB1048" s="12" t="str">
        <f t="shared" si="227"/>
        <v>00</v>
      </c>
      <c r="AC1048" s="85" t="e">
        <f>VLOOKUP(AB1048,'AMI Ref (2)'!T:U,2,FALSE)</f>
        <v>#N/A</v>
      </c>
      <c r="AD1048" s="86"/>
      <c r="AE1048" s="77">
        <f>IF(AND($D1048=0,$J1048="Oil"),'AMI Ref (2)'!$K$5,IF(AND($D1048=0,$J1048="Gas"),'AMI Ref (2)'!$L$5,IF(AND($D1048=0,$J1048="Electric"),'AMI Ref (2)'!$M$5,IF(AND($D1048=0,$J1048="N/A"),0,0))))</f>
        <v>0</v>
      </c>
      <c r="AF1048" s="77">
        <f>IF(AND($D1048=1,$J1048="Oil"),'AMI Ref (2)'!$K$6,IF(AND($D1048=1,$J1048="Gas"),'AMI Ref (2)'!$L$6,IF(AND($D1048=1,$J1048="Electric"),'AMI Ref (2)'!$M$6,IF(AND($D1048=1,$J1048="N/A"),0,0))))</f>
        <v>0</v>
      </c>
      <c r="AG1048" s="77">
        <f>IF(AND($D1048=2,$J1048="Oil"),'AMI Ref (2)'!$K$7,IF(AND($D1048=2,$J1048="Gas"),'AMI Ref (2)'!$L$7,IF(AND($D1048=2,$J1048="Electric"),'AMI Ref (2)'!$M$7,IF(AND($D1048=2,$J1048="N/A"),0,0))))</f>
        <v>0</v>
      </c>
      <c r="AH1048" s="77">
        <f>IF(AND($D1048=3,$J1048="Oil"),'AMI Ref (2)'!$K$8,IF(AND($D1048=3,$J1048="Gas"),'AMI Ref (2)'!$L$8,IF(AND($D1048=3,$J1048="Electric"),'AMI Ref (2)'!$M$8,IF(AND($D1048=3,$J1048="N/A"),0,0))))</f>
        <v>0</v>
      </c>
      <c r="AI1048" s="77">
        <f>IF(AND($D1048=4,$J1048="Oil"),'AMI Ref (2)'!$K$9,IF(AND($D1048=4,$J1048="Gas"),'AMI Ref (2)'!$L$9,IF(AND($D1048=4,$J1048="Electric"),'AMI Ref (2)'!$M$9,IF(AND($D1048=4,$J1048="N/A"),0,0))))</f>
        <v>0</v>
      </c>
      <c r="AJ1048" s="77">
        <f>IF(AND($D1048=5,$J1048="Oil"),'AMI Ref (2)'!$K$10,IF(AND($D1048=5,$J1048="Gas"),'AMI Ref (2)'!$L$10,IF(AND($D1048=5,$J1048="Electric"),'AMI Ref (2)'!$M$10,IF(AND($D1048=5,$J1048="N/A"),0,0))))</f>
        <v>0</v>
      </c>
      <c r="AK1048" s="42"/>
      <c r="AL1048" s="77">
        <f>IF(AND($D1048=0,$K1048="Oil"),'AMI Ref (2)'!$N$5,IF(AND($D1048=0,$K1048="Gas"),'AMI Ref (2)'!$O$5,IF(AND($D1048=0,$K1048="Electric"),'AMI Ref (2)'!$P$5,IF(AND($D1048=0,$K1048="N/A"),0,0))))</f>
        <v>0</v>
      </c>
      <c r="AM1048" s="77">
        <f>IF(AND($D1048=1,$K1048="Oil"),'AMI Ref (2)'!$N$6,IF(AND($D1048=1,$K1048="Gas"),'AMI Ref (2)'!$O$6,IF(AND($D1048=1,$K1048="Electric"),'AMI Ref (2)'!$P$6,IF(AND($D1048=1,$K1048="N/A"),0,0))))</f>
        <v>0</v>
      </c>
      <c r="AN1048" s="77">
        <f>IF(AND($D1048=2,$K1048="Oil"),'AMI Ref (2)'!$N$7,IF(AND($D1048=2,$K1048="Gas"),'AMI Ref (2)'!$O$7,IF(AND($D1048=2,$K1048="Electric"),'AMI Ref (2)'!$P$7,IF(AND($D1048=2,$K1048="N/A"),0,0))))</f>
        <v>0</v>
      </c>
      <c r="AO1048" s="77">
        <f>IF(AND($D1048=3,$K1048="Oil"),'AMI Ref (2)'!$N$8,IF(AND($D1048=3,$K1048="Gas"),'AMI Ref (2)'!$O$8,IF(AND($D1048=3,$K1048="Electric"),'AMI Ref (2)'!$P$8,IF(AND($D1048=3,$K1048="N/A"),0,0))))</f>
        <v>0</v>
      </c>
      <c r="AP1048" s="77">
        <f>IF(AND($D1048=4,$K1048="Oil"),'AMI Ref (2)'!$N$9,IF(AND($D1048=4,$K1048="Gas"),'AMI Ref (2)'!$O$9,IF(AND($D1048=4,$K1048="Electric"),'AMI Ref (2)'!$P$9,IF(AND($D1048=4,$K1048="N/A"),0,0))))</f>
        <v>0</v>
      </c>
      <c r="AQ1048" s="77">
        <f>IF(AND($D1048=5,$K1048="Oil"),'AMI Ref (2)'!$N$10,IF(AND($D1048=5,$K1048="Gas"),'AMI Ref (2)'!$O$10,IF(AND($D1048=5,$K1048="Electric"),'AMI Ref (2)'!$P$10,IF(AND($D1048=5,$K1048="N/A"),0,0))))</f>
        <v>0</v>
      </c>
      <c r="AR1048" s="86">
        <f t="shared" si="236"/>
        <v>0</v>
      </c>
      <c r="AS1048" s="87" t="e">
        <f t="shared" si="237"/>
        <v>#N/A</v>
      </c>
    </row>
    <row r="1049" spans="1:45" x14ac:dyDescent="0.2">
      <c r="A1049" s="68">
        <v>1047</v>
      </c>
      <c r="B1049" s="79">
        <f>Input!E1064</f>
        <v>0</v>
      </c>
      <c r="C1049" s="79">
        <f>Input!F1064</f>
        <v>0</v>
      </c>
      <c r="D1049" s="79">
        <f>Input!G1064</f>
        <v>0</v>
      </c>
      <c r="E1049" s="79">
        <f>Input!H1064</f>
        <v>0</v>
      </c>
      <c r="F1049" s="80">
        <f>Input!I1064</f>
        <v>0</v>
      </c>
      <c r="G1049" s="80">
        <f>Input!J1064</f>
        <v>0</v>
      </c>
      <c r="H1049" s="79">
        <f>Input!K1064</f>
        <v>0</v>
      </c>
      <c r="I1049" s="79">
        <f>Input!L1064</f>
        <v>0</v>
      </c>
      <c r="J1049" s="79">
        <f>Input!M1064</f>
        <v>0</v>
      </c>
      <c r="K1049" s="79">
        <f>Input!N1064</f>
        <v>0</v>
      </c>
      <c r="L1049" s="79">
        <f>Input!O1064</f>
        <v>0</v>
      </c>
      <c r="M1049" s="81" t="str">
        <f t="shared" si="228"/>
        <v/>
      </c>
      <c r="N1049" s="82">
        <f t="shared" si="229"/>
        <v>0</v>
      </c>
      <c r="O1049" s="83">
        <f>Input!C1064</f>
        <v>0</v>
      </c>
      <c r="P1049" s="83"/>
      <c r="R1049" s="11">
        <f t="shared" si="225"/>
        <v>0</v>
      </c>
      <c r="S1049" s="15" t="str">
        <f t="shared" si="226"/>
        <v xml:space="preserve"> </v>
      </c>
      <c r="T1049" s="15"/>
      <c r="U1049" s="12">
        <f t="shared" si="230"/>
        <v>0</v>
      </c>
      <c r="V1049" s="12">
        <f t="shared" si="231"/>
        <v>0</v>
      </c>
      <c r="W1049" s="12">
        <f t="shared" si="232"/>
        <v>0</v>
      </c>
      <c r="X1049" s="12">
        <f t="shared" si="233"/>
        <v>0</v>
      </c>
      <c r="Y1049" s="12">
        <f t="shared" si="234"/>
        <v>0</v>
      </c>
      <c r="Z1049" s="12">
        <f t="shared" si="235"/>
        <v>0</v>
      </c>
      <c r="AA1049" s="12">
        <f t="shared" si="224"/>
        <v>0</v>
      </c>
      <c r="AB1049" s="12" t="str">
        <f t="shared" si="227"/>
        <v>00</v>
      </c>
      <c r="AC1049" s="85" t="e">
        <f>VLOOKUP(AB1049,'AMI Ref (2)'!T:U,2,FALSE)</f>
        <v>#N/A</v>
      </c>
      <c r="AD1049" s="86"/>
      <c r="AE1049" s="77">
        <f>IF(AND($D1049=0,$J1049="Oil"),'AMI Ref (2)'!$K$5,IF(AND($D1049=0,$J1049="Gas"),'AMI Ref (2)'!$L$5,IF(AND($D1049=0,$J1049="Electric"),'AMI Ref (2)'!$M$5,IF(AND($D1049=0,$J1049="N/A"),0,0))))</f>
        <v>0</v>
      </c>
      <c r="AF1049" s="77">
        <f>IF(AND($D1049=1,$J1049="Oil"),'AMI Ref (2)'!$K$6,IF(AND($D1049=1,$J1049="Gas"),'AMI Ref (2)'!$L$6,IF(AND($D1049=1,$J1049="Electric"),'AMI Ref (2)'!$M$6,IF(AND($D1049=1,$J1049="N/A"),0,0))))</f>
        <v>0</v>
      </c>
      <c r="AG1049" s="77">
        <f>IF(AND($D1049=2,$J1049="Oil"),'AMI Ref (2)'!$K$7,IF(AND($D1049=2,$J1049="Gas"),'AMI Ref (2)'!$L$7,IF(AND($D1049=2,$J1049="Electric"),'AMI Ref (2)'!$M$7,IF(AND($D1049=2,$J1049="N/A"),0,0))))</f>
        <v>0</v>
      </c>
      <c r="AH1049" s="77">
        <f>IF(AND($D1049=3,$J1049="Oil"),'AMI Ref (2)'!$K$8,IF(AND($D1049=3,$J1049="Gas"),'AMI Ref (2)'!$L$8,IF(AND($D1049=3,$J1049="Electric"),'AMI Ref (2)'!$M$8,IF(AND($D1049=3,$J1049="N/A"),0,0))))</f>
        <v>0</v>
      </c>
      <c r="AI1049" s="77">
        <f>IF(AND($D1049=4,$J1049="Oil"),'AMI Ref (2)'!$K$9,IF(AND($D1049=4,$J1049="Gas"),'AMI Ref (2)'!$L$9,IF(AND($D1049=4,$J1049="Electric"),'AMI Ref (2)'!$M$9,IF(AND($D1049=4,$J1049="N/A"),0,0))))</f>
        <v>0</v>
      </c>
      <c r="AJ1049" s="77">
        <f>IF(AND($D1049=5,$J1049="Oil"),'AMI Ref (2)'!$K$10,IF(AND($D1049=5,$J1049="Gas"),'AMI Ref (2)'!$L$10,IF(AND($D1049=5,$J1049="Electric"),'AMI Ref (2)'!$M$10,IF(AND($D1049=5,$J1049="N/A"),0,0))))</f>
        <v>0</v>
      </c>
      <c r="AK1049" s="42"/>
      <c r="AL1049" s="77">
        <f>IF(AND($D1049=0,$K1049="Oil"),'AMI Ref (2)'!$N$5,IF(AND($D1049=0,$K1049="Gas"),'AMI Ref (2)'!$O$5,IF(AND($D1049=0,$K1049="Electric"),'AMI Ref (2)'!$P$5,IF(AND($D1049=0,$K1049="N/A"),0,0))))</f>
        <v>0</v>
      </c>
      <c r="AM1049" s="77">
        <f>IF(AND($D1049=1,$K1049="Oil"),'AMI Ref (2)'!$N$6,IF(AND($D1049=1,$K1049="Gas"),'AMI Ref (2)'!$O$6,IF(AND($D1049=1,$K1049="Electric"),'AMI Ref (2)'!$P$6,IF(AND($D1049=1,$K1049="N/A"),0,0))))</f>
        <v>0</v>
      </c>
      <c r="AN1049" s="77">
        <f>IF(AND($D1049=2,$K1049="Oil"),'AMI Ref (2)'!$N$7,IF(AND($D1049=2,$K1049="Gas"),'AMI Ref (2)'!$O$7,IF(AND($D1049=2,$K1049="Electric"),'AMI Ref (2)'!$P$7,IF(AND($D1049=2,$K1049="N/A"),0,0))))</f>
        <v>0</v>
      </c>
      <c r="AO1049" s="77">
        <f>IF(AND($D1049=3,$K1049="Oil"),'AMI Ref (2)'!$N$8,IF(AND($D1049=3,$K1049="Gas"),'AMI Ref (2)'!$O$8,IF(AND($D1049=3,$K1049="Electric"),'AMI Ref (2)'!$P$8,IF(AND($D1049=3,$K1049="N/A"),0,0))))</f>
        <v>0</v>
      </c>
      <c r="AP1049" s="77">
        <f>IF(AND($D1049=4,$K1049="Oil"),'AMI Ref (2)'!$N$9,IF(AND($D1049=4,$K1049="Gas"),'AMI Ref (2)'!$O$9,IF(AND($D1049=4,$K1049="Electric"),'AMI Ref (2)'!$P$9,IF(AND($D1049=4,$K1049="N/A"),0,0))))</f>
        <v>0</v>
      </c>
      <c r="AQ1049" s="77">
        <f>IF(AND($D1049=5,$K1049="Oil"),'AMI Ref (2)'!$N$10,IF(AND($D1049=5,$K1049="Gas"),'AMI Ref (2)'!$O$10,IF(AND($D1049=5,$K1049="Electric"),'AMI Ref (2)'!$P$10,IF(AND($D1049=5,$K1049="N/A"),0,0))))</f>
        <v>0</v>
      </c>
      <c r="AR1049" s="86">
        <f t="shared" si="236"/>
        <v>0</v>
      </c>
      <c r="AS1049" s="87" t="e">
        <f t="shared" si="237"/>
        <v>#N/A</v>
      </c>
    </row>
    <row r="1050" spans="1:45" x14ac:dyDescent="0.2">
      <c r="A1050" s="68">
        <v>1048</v>
      </c>
      <c r="B1050" s="79">
        <f>Input!E1065</f>
        <v>0</v>
      </c>
      <c r="C1050" s="79">
        <f>Input!F1065</f>
        <v>0</v>
      </c>
      <c r="D1050" s="79">
        <f>Input!G1065</f>
        <v>0</v>
      </c>
      <c r="E1050" s="79">
        <f>Input!H1065</f>
        <v>0</v>
      </c>
      <c r="F1050" s="80">
        <f>Input!I1065</f>
        <v>0</v>
      </c>
      <c r="G1050" s="80">
        <f>Input!J1065</f>
        <v>0</v>
      </c>
      <c r="H1050" s="79">
        <f>Input!K1065</f>
        <v>0</v>
      </c>
      <c r="I1050" s="79">
        <f>Input!L1065</f>
        <v>0</v>
      </c>
      <c r="J1050" s="79">
        <f>Input!M1065</f>
        <v>0</v>
      </c>
      <c r="K1050" s="79">
        <f>Input!N1065</f>
        <v>0</v>
      </c>
      <c r="L1050" s="79">
        <f>Input!O1065</f>
        <v>0</v>
      </c>
      <c r="M1050" s="81" t="str">
        <f t="shared" si="228"/>
        <v/>
      </c>
      <c r="N1050" s="82">
        <f t="shared" si="229"/>
        <v>0</v>
      </c>
      <c r="O1050" s="83">
        <f>Input!C1065</f>
        <v>0</v>
      </c>
      <c r="P1050" s="83"/>
      <c r="R1050" s="11">
        <f t="shared" si="225"/>
        <v>0</v>
      </c>
      <c r="S1050" s="15" t="str">
        <f t="shared" si="226"/>
        <v xml:space="preserve"> </v>
      </c>
      <c r="T1050" s="15"/>
      <c r="U1050" s="12">
        <f t="shared" si="230"/>
        <v>0</v>
      </c>
      <c r="V1050" s="12">
        <f t="shared" si="231"/>
        <v>0</v>
      </c>
      <c r="W1050" s="12">
        <f t="shared" si="232"/>
        <v>0</v>
      </c>
      <c r="X1050" s="12">
        <f t="shared" si="233"/>
        <v>0</v>
      </c>
      <c r="Y1050" s="12">
        <f t="shared" si="234"/>
        <v>0</v>
      </c>
      <c r="Z1050" s="12">
        <f t="shared" si="235"/>
        <v>0</v>
      </c>
      <c r="AA1050" s="12">
        <f t="shared" si="224"/>
        <v>0</v>
      </c>
      <c r="AB1050" s="12" t="str">
        <f t="shared" si="227"/>
        <v>00</v>
      </c>
      <c r="AC1050" s="85" t="e">
        <f>VLOOKUP(AB1050,'AMI Ref (2)'!T:U,2,FALSE)</f>
        <v>#N/A</v>
      </c>
      <c r="AD1050" s="86"/>
      <c r="AE1050" s="77">
        <f>IF(AND($D1050=0,$J1050="Oil"),'AMI Ref (2)'!$K$5,IF(AND($D1050=0,$J1050="Gas"),'AMI Ref (2)'!$L$5,IF(AND($D1050=0,$J1050="Electric"),'AMI Ref (2)'!$M$5,IF(AND($D1050=0,$J1050="N/A"),0,0))))</f>
        <v>0</v>
      </c>
      <c r="AF1050" s="77">
        <f>IF(AND($D1050=1,$J1050="Oil"),'AMI Ref (2)'!$K$6,IF(AND($D1050=1,$J1050="Gas"),'AMI Ref (2)'!$L$6,IF(AND($D1050=1,$J1050="Electric"),'AMI Ref (2)'!$M$6,IF(AND($D1050=1,$J1050="N/A"),0,0))))</f>
        <v>0</v>
      </c>
      <c r="AG1050" s="77">
        <f>IF(AND($D1050=2,$J1050="Oil"),'AMI Ref (2)'!$K$7,IF(AND($D1050=2,$J1050="Gas"),'AMI Ref (2)'!$L$7,IF(AND($D1050=2,$J1050="Electric"),'AMI Ref (2)'!$M$7,IF(AND($D1050=2,$J1050="N/A"),0,0))))</f>
        <v>0</v>
      </c>
      <c r="AH1050" s="77">
        <f>IF(AND($D1050=3,$J1050="Oil"),'AMI Ref (2)'!$K$8,IF(AND($D1050=3,$J1050="Gas"),'AMI Ref (2)'!$L$8,IF(AND($D1050=3,$J1050="Electric"),'AMI Ref (2)'!$M$8,IF(AND($D1050=3,$J1050="N/A"),0,0))))</f>
        <v>0</v>
      </c>
      <c r="AI1050" s="77">
        <f>IF(AND($D1050=4,$J1050="Oil"),'AMI Ref (2)'!$K$9,IF(AND($D1050=4,$J1050="Gas"),'AMI Ref (2)'!$L$9,IF(AND($D1050=4,$J1050="Electric"),'AMI Ref (2)'!$M$9,IF(AND($D1050=4,$J1050="N/A"),0,0))))</f>
        <v>0</v>
      </c>
      <c r="AJ1050" s="77">
        <f>IF(AND($D1050=5,$J1050="Oil"),'AMI Ref (2)'!$K$10,IF(AND($D1050=5,$J1050="Gas"),'AMI Ref (2)'!$L$10,IF(AND($D1050=5,$J1050="Electric"),'AMI Ref (2)'!$M$10,IF(AND($D1050=5,$J1050="N/A"),0,0))))</f>
        <v>0</v>
      </c>
      <c r="AK1050" s="42"/>
      <c r="AL1050" s="77">
        <f>IF(AND($D1050=0,$K1050="Oil"),'AMI Ref (2)'!$N$5,IF(AND($D1050=0,$K1050="Gas"),'AMI Ref (2)'!$O$5,IF(AND($D1050=0,$K1050="Electric"),'AMI Ref (2)'!$P$5,IF(AND($D1050=0,$K1050="N/A"),0,0))))</f>
        <v>0</v>
      </c>
      <c r="AM1050" s="77">
        <f>IF(AND($D1050=1,$K1050="Oil"),'AMI Ref (2)'!$N$6,IF(AND($D1050=1,$K1050="Gas"),'AMI Ref (2)'!$O$6,IF(AND($D1050=1,$K1050="Electric"),'AMI Ref (2)'!$P$6,IF(AND($D1050=1,$K1050="N/A"),0,0))))</f>
        <v>0</v>
      </c>
      <c r="AN1050" s="77">
        <f>IF(AND($D1050=2,$K1050="Oil"),'AMI Ref (2)'!$N$7,IF(AND($D1050=2,$K1050="Gas"),'AMI Ref (2)'!$O$7,IF(AND($D1050=2,$K1050="Electric"),'AMI Ref (2)'!$P$7,IF(AND($D1050=2,$K1050="N/A"),0,0))))</f>
        <v>0</v>
      </c>
      <c r="AO1050" s="77">
        <f>IF(AND($D1050=3,$K1050="Oil"),'AMI Ref (2)'!$N$8,IF(AND($D1050=3,$K1050="Gas"),'AMI Ref (2)'!$O$8,IF(AND($D1050=3,$K1050="Electric"),'AMI Ref (2)'!$P$8,IF(AND($D1050=3,$K1050="N/A"),0,0))))</f>
        <v>0</v>
      </c>
      <c r="AP1050" s="77">
        <f>IF(AND($D1050=4,$K1050="Oil"),'AMI Ref (2)'!$N$9,IF(AND($D1050=4,$K1050="Gas"),'AMI Ref (2)'!$O$9,IF(AND($D1050=4,$K1050="Electric"),'AMI Ref (2)'!$P$9,IF(AND($D1050=4,$K1050="N/A"),0,0))))</f>
        <v>0</v>
      </c>
      <c r="AQ1050" s="77">
        <f>IF(AND($D1050=5,$K1050="Oil"),'AMI Ref (2)'!$N$10,IF(AND($D1050=5,$K1050="Gas"),'AMI Ref (2)'!$O$10,IF(AND($D1050=5,$K1050="Electric"),'AMI Ref (2)'!$P$10,IF(AND($D1050=5,$K1050="N/A"),0,0))))</f>
        <v>0</v>
      </c>
      <c r="AR1050" s="86">
        <f t="shared" si="236"/>
        <v>0</v>
      </c>
      <c r="AS1050" s="87" t="e">
        <f t="shared" si="237"/>
        <v>#N/A</v>
      </c>
    </row>
    <row r="1051" spans="1:45" x14ac:dyDescent="0.2">
      <c r="A1051" s="68">
        <v>1049</v>
      </c>
      <c r="B1051" s="79">
        <f>Input!E1066</f>
        <v>0</v>
      </c>
      <c r="C1051" s="79">
        <f>Input!F1066</f>
        <v>0</v>
      </c>
      <c r="D1051" s="79">
        <f>Input!G1066</f>
        <v>0</v>
      </c>
      <c r="E1051" s="79">
        <f>Input!H1066</f>
        <v>0</v>
      </c>
      <c r="F1051" s="80">
        <f>Input!I1066</f>
        <v>0</v>
      </c>
      <c r="G1051" s="80">
        <f>Input!J1066</f>
        <v>0</v>
      </c>
      <c r="H1051" s="79">
        <f>Input!K1066</f>
        <v>0</v>
      </c>
      <c r="I1051" s="79">
        <f>Input!L1066</f>
        <v>0</v>
      </c>
      <c r="J1051" s="79">
        <f>Input!M1066</f>
        <v>0</v>
      </c>
      <c r="K1051" s="79">
        <f>Input!N1066</f>
        <v>0</v>
      </c>
      <c r="L1051" s="79">
        <f>Input!O1066</f>
        <v>0</v>
      </c>
      <c r="M1051" s="81" t="str">
        <f t="shared" si="228"/>
        <v/>
      </c>
      <c r="N1051" s="82">
        <f t="shared" si="229"/>
        <v>0</v>
      </c>
      <c r="O1051" s="83">
        <f>Input!C1066</f>
        <v>0</v>
      </c>
      <c r="P1051" s="83"/>
      <c r="R1051" s="11">
        <f t="shared" si="225"/>
        <v>0</v>
      </c>
      <c r="S1051" s="15" t="str">
        <f t="shared" si="226"/>
        <v xml:space="preserve"> </v>
      </c>
      <c r="T1051" s="15"/>
      <c r="U1051" s="12">
        <f t="shared" si="230"/>
        <v>0</v>
      </c>
      <c r="V1051" s="12">
        <f t="shared" si="231"/>
        <v>0</v>
      </c>
      <c r="W1051" s="12">
        <f t="shared" si="232"/>
        <v>0</v>
      </c>
      <c r="X1051" s="12">
        <f t="shared" si="233"/>
        <v>0</v>
      </c>
      <c r="Y1051" s="12">
        <f t="shared" si="234"/>
        <v>0</v>
      </c>
      <c r="Z1051" s="12">
        <f t="shared" si="235"/>
        <v>0</v>
      </c>
      <c r="AA1051" s="12">
        <f t="shared" ref="AA1051:AA1114" si="238">SUM(U1051:Z1051)</f>
        <v>0</v>
      </c>
      <c r="AB1051" s="12" t="str">
        <f t="shared" si="227"/>
        <v>00</v>
      </c>
      <c r="AC1051" s="85" t="e">
        <f>VLOOKUP(AB1051,'AMI Ref (2)'!T:U,2,FALSE)</f>
        <v>#N/A</v>
      </c>
      <c r="AD1051" s="86"/>
      <c r="AE1051" s="77">
        <f>IF(AND($D1051=0,$J1051="Oil"),'AMI Ref (2)'!$K$5,IF(AND($D1051=0,$J1051="Gas"),'AMI Ref (2)'!$L$5,IF(AND($D1051=0,$J1051="Electric"),'AMI Ref (2)'!$M$5,IF(AND($D1051=0,$J1051="N/A"),0,0))))</f>
        <v>0</v>
      </c>
      <c r="AF1051" s="77">
        <f>IF(AND($D1051=1,$J1051="Oil"),'AMI Ref (2)'!$K$6,IF(AND($D1051=1,$J1051="Gas"),'AMI Ref (2)'!$L$6,IF(AND($D1051=1,$J1051="Electric"),'AMI Ref (2)'!$M$6,IF(AND($D1051=1,$J1051="N/A"),0,0))))</f>
        <v>0</v>
      </c>
      <c r="AG1051" s="77">
        <f>IF(AND($D1051=2,$J1051="Oil"),'AMI Ref (2)'!$K$7,IF(AND($D1051=2,$J1051="Gas"),'AMI Ref (2)'!$L$7,IF(AND($D1051=2,$J1051="Electric"),'AMI Ref (2)'!$M$7,IF(AND($D1051=2,$J1051="N/A"),0,0))))</f>
        <v>0</v>
      </c>
      <c r="AH1051" s="77">
        <f>IF(AND($D1051=3,$J1051="Oil"),'AMI Ref (2)'!$K$8,IF(AND($D1051=3,$J1051="Gas"),'AMI Ref (2)'!$L$8,IF(AND($D1051=3,$J1051="Electric"),'AMI Ref (2)'!$M$8,IF(AND($D1051=3,$J1051="N/A"),0,0))))</f>
        <v>0</v>
      </c>
      <c r="AI1051" s="77">
        <f>IF(AND($D1051=4,$J1051="Oil"),'AMI Ref (2)'!$K$9,IF(AND($D1051=4,$J1051="Gas"),'AMI Ref (2)'!$L$9,IF(AND($D1051=4,$J1051="Electric"),'AMI Ref (2)'!$M$9,IF(AND($D1051=4,$J1051="N/A"),0,0))))</f>
        <v>0</v>
      </c>
      <c r="AJ1051" s="77">
        <f>IF(AND($D1051=5,$J1051="Oil"),'AMI Ref (2)'!$K$10,IF(AND($D1051=5,$J1051="Gas"),'AMI Ref (2)'!$L$10,IF(AND($D1051=5,$J1051="Electric"),'AMI Ref (2)'!$M$10,IF(AND($D1051=5,$J1051="N/A"),0,0))))</f>
        <v>0</v>
      </c>
      <c r="AK1051" s="42"/>
      <c r="AL1051" s="77">
        <f>IF(AND($D1051=0,$K1051="Oil"),'AMI Ref (2)'!$N$5,IF(AND($D1051=0,$K1051="Gas"),'AMI Ref (2)'!$O$5,IF(AND($D1051=0,$K1051="Electric"),'AMI Ref (2)'!$P$5,IF(AND($D1051=0,$K1051="N/A"),0,0))))</f>
        <v>0</v>
      </c>
      <c r="AM1051" s="77">
        <f>IF(AND($D1051=1,$K1051="Oil"),'AMI Ref (2)'!$N$6,IF(AND($D1051=1,$K1051="Gas"),'AMI Ref (2)'!$O$6,IF(AND($D1051=1,$K1051="Electric"),'AMI Ref (2)'!$P$6,IF(AND($D1051=1,$K1051="N/A"),0,0))))</f>
        <v>0</v>
      </c>
      <c r="AN1051" s="77">
        <f>IF(AND($D1051=2,$K1051="Oil"),'AMI Ref (2)'!$N$7,IF(AND($D1051=2,$K1051="Gas"),'AMI Ref (2)'!$O$7,IF(AND($D1051=2,$K1051="Electric"),'AMI Ref (2)'!$P$7,IF(AND($D1051=2,$K1051="N/A"),0,0))))</f>
        <v>0</v>
      </c>
      <c r="AO1051" s="77">
        <f>IF(AND($D1051=3,$K1051="Oil"),'AMI Ref (2)'!$N$8,IF(AND($D1051=3,$K1051="Gas"),'AMI Ref (2)'!$O$8,IF(AND($D1051=3,$K1051="Electric"),'AMI Ref (2)'!$P$8,IF(AND($D1051=3,$K1051="N/A"),0,0))))</f>
        <v>0</v>
      </c>
      <c r="AP1051" s="77">
        <f>IF(AND($D1051=4,$K1051="Oil"),'AMI Ref (2)'!$N$9,IF(AND($D1051=4,$K1051="Gas"),'AMI Ref (2)'!$O$9,IF(AND($D1051=4,$K1051="Electric"),'AMI Ref (2)'!$P$9,IF(AND($D1051=4,$K1051="N/A"),0,0))))</f>
        <v>0</v>
      </c>
      <c r="AQ1051" s="77">
        <f>IF(AND($D1051=5,$K1051="Oil"),'AMI Ref (2)'!$N$10,IF(AND($D1051=5,$K1051="Gas"),'AMI Ref (2)'!$O$10,IF(AND($D1051=5,$K1051="Electric"),'AMI Ref (2)'!$P$10,IF(AND($D1051=5,$K1051="N/A"),0,0))))</f>
        <v>0</v>
      </c>
      <c r="AR1051" s="86">
        <f t="shared" si="236"/>
        <v>0</v>
      </c>
      <c r="AS1051" s="87" t="e">
        <f t="shared" si="237"/>
        <v>#N/A</v>
      </c>
    </row>
    <row r="1052" spans="1:45" x14ac:dyDescent="0.2">
      <c r="A1052" s="68">
        <v>1050</v>
      </c>
      <c r="B1052" s="79">
        <f>Input!E1067</f>
        <v>0</v>
      </c>
      <c r="C1052" s="79">
        <f>Input!F1067</f>
        <v>0</v>
      </c>
      <c r="D1052" s="79">
        <f>Input!G1067</f>
        <v>0</v>
      </c>
      <c r="E1052" s="79">
        <f>Input!H1067</f>
        <v>0</v>
      </c>
      <c r="F1052" s="80">
        <f>Input!I1067</f>
        <v>0</v>
      </c>
      <c r="G1052" s="80">
        <f>Input!J1067</f>
        <v>0</v>
      </c>
      <c r="H1052" s="79">
        <f>Input!K1067</f>
        <v>0</v>
      </c>
      <c r="I1052" s="79">
        <f>Input!L1067</f>
        <v>0</v>
      </c>
      <c r="J1052" s="79">
        <f>Input!M1067</f>
        <v>0</v>
      </c>
      <c r="K1052" s="79">
        <f>Input!N1067</f>
        <v>0</v>
      </c>
      <c r="L1052" s="79">
        <f>Input!O1067</f>
        <v>0</v>
      </c>
      <c r="M1052" s="81" t="str">
        <f t="shared" si="228"/>
        <v/>
      </c>
      <c r="N1052" s="82">
        <f t="shared" si="229"/>
        <v>0</v>
      </c>
      <c r="O1052" s="83">
        <f>Input!C1067</f>
        <v>0</v>
      </c>
      <c r="P1052" s="83"/>
      <c r="R1052" s="11">
        <f t="shared" si="225"/>
        <v>0</v>
      </c>
      <c r="S1052" s="15" t="str">
        <f t="shared" si="226"/>
        <v xml:space="preserve"> </v>
      </c>
      <c r="T1052" s="15"/>
      <c r="U1052" s="12">
        <f t="shared" si="230"/>
        <v>0</v>
      </c>
      <c r="V1052" s="12">
        <f t="shared" si="231"/>
        <v>0</v>
      </c>
      <c r="W1052" s="12">
        <f t="shared" si="232"/>
        <v>0</v>
      </c>
      <c r="X1052" s="12">
        <f t="shared" si="233"/>
        <v>0</v>
      </c>
      <c r="Y1052" s="12">
        <f t="shared" si="234"/>
        <v>0</v>
      </c>
      <c r="Z1052" s="12">
        <f t="shared" si="235"/>
        <v>0</v>
      </c>
      <c r="AA1052" s="12">
        <f t="shared" si="238"/>
        <v>0</v>
      </c>
      <c r="AB1052" s="12" t="str">
        <f t="shared" si="227"/>
        <v>00</v>
      </c>
      <c r="AC1052" s="85" t="e">
        <f>VLOOKUP(AB1052,'AMI Ref (2)'!T:U,2,FALSE)</f>
        <v>#N/A</v>
      </c>
      <c r="AD1052" s="86"/>
      <c r="AE1052" s="77">
        <f>IF(AND($D1052=0,$J1052="Oil"),'AMI Ref (2)'!$K$5,IF(AND($D1052=0,$J1052="Gas"),'AMI Ref (2)'!$L$5,IF(AND($D1052=0,$J1052="Electric"),'AMI Ref (2)'!$M$5,IF(AND($D1052=0,$J1052="N/A"),0,0))))</f>
        <v>0</v>
      </c>
      <c r="AF1052" s="77">
        <f>IF(AND($D1052=1,$J1052="Oil"),'AMI Ref (2)'!$K$6,IF(AND($D1052=1,$J1052="Gas"),'AMI Ref (2)'!$L$6,IF(AND($D1052=1,$J1052="Electric"),'AMI Ref (2)'!$M$6,IF(AND($D1052=1,$J1052="N/A"),0,0))))</f>
        <v>0</v>
      </c>
      <c r="AG1052" s="77">
        <f>IF(AND($D1052=2,$J1052="Oil"),'AMI Ref (2)'!$K$7,IF(AND($D1052=2,$J1052="Gas"),'AMI Ref (2)'!$L$7,IF(AND($D1052=2,$J1052="Electric"),'AMI Ref (2)'!$M$7,IF(AND($D1052=2,$J1052="N/A"),0,0))))</f>
        <v>0</v>
      </c>
      <c r="AH1052" s="77">
        <f>IF(AND($D1052=3,$J1052="Oil"),'AMI Ref (2)'!$K$8,IF(AND($D1052=3,$J1052="Gas"),'AMI Ref (2)'!$L$8,IF(AND($D1052=3,$J1052="Electric"),'AMI Ref (2)'!$M$8,IF(AND($D1052=3,$J1052="N/A"),0,0))))</f>
        <v>0</v>
      </c>
      <c r="AI1052" s="77">
        <f>IF(AND($D1052=4,$J1052="Oil"),'AMI Ref (2)'!$K$9,IF(AND($D1052=4,$J1052="Gas"),'AMI Ref (2)'!$L$9,IF(AND($D1052=4,$J1052="Electric"),'AMI Ref (2)'!$M$9,IF(AND($D1052=4,$J1052="N/A"),0,0))))</f>
        <v>0</v>
      </c>
      <c r="AJ1052" s="77">
        <f>IF(AND($D1052=5,$J1052="Oil"),'AMI Ref (2)'!$K$10,IF(AND($D1052=5,$J1052="Gas"),'AMI Ref (2)'!$L$10,IF(AND($D1052=5,$J1052="Electric"),'AMI Ref (2)'!$M$10,IF(AND($D1052=5,$J1052="N/A"),0,0))))</f>
        <v>0</v>
      </c>
      <c r="AK1052" s="42"/>
      <c r="AL1052" s="77">
        <f>IF(AND($D1052=0,$K1052="Oil"),'AMI Ref (2)'!$N$5,IF(AND($D1052=0,$K1052="Gas"),'AMI Ref (2)'!$O$5,IF(AND($D1052=0,$K1052="Electric"),'AMI Ref (2)'!$P$5,IF(AND($D1052=0,$K1052="N/A"),0,0))))</f>
        <v>0</v>
      </c>
      <c r="AM1052" s="77">
        <f>IF(AND($D1052=1,$K1052="Oil"),'AMI Ref (2)'!$N$6,IF(AND($D1052=1,$K1052="Gas"),'AMI Ref (2)'!$O$6,IF(AND($D1052=1,$K1052="Electric"),'AMI Ref (2)'!$P$6,IF(AND($D1052=1,$K1052="N/A"),0,0))))</f>
        <v>0</v>
      </c>
      <c r="AN1052" s="77">
        <f>IF(AND($D1052=2,$K1052="Oil"),'AMI Ref (2)'!$N$7,IF(AND($D1052=2,$K1052="Gas"),'AMI Ref (2)'!$O$7,IF(AND($D1052=2,$K1052="Electric"),'AMI Ref (2)'!$P$7,IF(AND($D1052=2,$K1052="N/A"),0,0))))</f>
        <v>0</v>
      </c>
      <c r="AO1052" s="77">
        <f>IF(AND($D1052=3,$K1052="Oil"),'AMI Ref (2)'!$N$8,IF(AND($D1052=3,$K1052="Gas"),'AMI Ref (2)'!$O$8,IF(AND($D1052=3,$K1052="Electric"),'AMI Ref (2)'!$P$8,IF(AND($D1052=3,$K1052="N/A"),0,0))))</f>
        <v>0</v>
      </c>
      <c r="AP1052" s="77">
        <f>IF(AND($D1052=4,$K1052="Oil"),'AMI Ref (2)'!$N$9,IF(AND($D1052=4,$K1052="Gas"),'AMI Ref (2)'!$O$9,IF(AND($D1052=4,$K1052="Electric"),'AMI Ref (2)'!$P$9,IF(AND($D1052=4,$K1052="N/A"),0,0))))</f>
        <v>0</v>
      </c>
      <c r="AQ1052" s="77">
        <f>IF(AND($D1052=5,$K1052="Oil"),'AMI Ref (2)'!$N$10,IF(AND($D1052=5,$K1052="Gas"),'AMI Ref (2)'!$O$10,IF(AND($D1052=5,$K1052="Electric"),'AMI Ref (2)'!$P$10,IF(AND($D1052=5,$K1052="N/A"),0,0))))</f>
        <v>0</v>
      </c>
      <c r="AR1052" s="86">
        <f t="shared" si="236"/>
        <v>0</v>
      </c>
      <c r="AS1052" s="87" t="e">
        <f t="shared" si="237"/>
        <v>#N/A</v>
      </c>
    </row>
    <row r="1053" spans="1:45" x14ac:dyDescent="0.2">
      <c r="A1053" s="68">
        <v>1051</v>
      </c>
      <c r="B1053" s="79">
        <f>Input!E1068</f>
        <v>0</v>
      </c>
      <c r="C1053" s="79">
        <f>Input!F1068</f>
        <v>0</v>
      </c>
      <c r="D1053" s="79">
        <f>Input!G1068</f>
        <v>0</v>
      </c>
      <c r="E1053" s="79">
        <f>Input!H1068</f>
        <v>0</v>
      </c>
      <c r="F1053" s="80">
        <f>Input!I1068</f>
        <v>0</v>
      </c>
      <c r="G1053" s="80">
        <f>Input!J1068</f>
        <v>0</v>
      </c>
      <c r="H1053" s="79">
        <f>Input!K1068</f>
        <v>0</v>
      </c>
      <c r="I1053" s="79">
        <f>Input!L1068</f>
        <v>0</v>
      </c>
      <c r="J1053" s="79">
        <f>Input!M1068</f>
        <v>0</v>
      </c>
      <c r="K1053" s="79">
        <f>Input!N1068</f>
        <v>0</v>
      </c>
      <c r="L1053" s="79">
        <f>Input!O1068</f>
        <v>0</v>
      </c>
      <c r="M1053" s="81" t="str">
        <f t="shared" si="228"/>
        <v/>
      </c>
      <c r="N1053" s="82">
        <f t="shared" si="229"/>
        <v>0</v>
      </c>
      <c r="O1053" s="83">
        <f>Input!C1068</f>
        <v>0</v>
      </c>
      <c r="P1053" s="83"/>
      <c r="R1053" s="11">
        <f t="shared" si="225"/>
        <v>0</v>
      </c>
      <c r="S1053" s="15" t="str">
        <f t="shared" si="226"/>
        <v xml:space="preserve"> </v>
      </c>
      <c r="T1053" s="15"/>
      <c r="U1053" s="12">
        <f t="shared" si="230"/>
        <v>0</v>
      </c>
      <c r="V1053" s="12">
        <f t="shared" si="231"/>
        <v>0</v>
      </c>
      <c r="W1053" s="12">
        <f t="shared" si="232"/>
        <v>0</v>
      </c>
      <c r="X1053" s="12">
        <f t="shared" si="233"/>
        <v>0</v>
      </c>
      <c r="Y1053" s="12">
        <f t="shared" si="234"/>
        <v>0</v>
      </c>
      <c r="Z1053" s="12">
        <f t="shared" si="235"/>
        <v>0</v>
      </c>
      <c r="AA1053" s="12">
        <f t="shared" si="238"/>
        <v>0</v>
      </c>
      <c r="AB1053" s="12" t="str">
        <f t="shared" si="227"/>
        <v>00</v>
      </c>
      <c r="AC1053" s="85" t="e">
        <f>VLOOKUP(AB1053,'AMI Ref (2)'!T:U,2,FALSE)</f>
        <v>#N/A</v>
      </c>
      <c r="AD1053" s="86"/>
      <c r="AE1053" s="77">
        <f>IF(AND($D1053=0,$J1053="Oil"),'AMI Ref (2)'!$K$5,IF(AND($D1053=0,$J1053="Gas"),'AMI Ref (2)'!$L$5,IF(AND($D1053=0,$J1053="Electric"),'AMI Ref (2)'!$M$5,IF(AND($D1053=0,$J1053="N/A"),0,0))))</f>
        <v>0</v>
      </c>
      <c r="AF1053" s="77">
        <f>IF(AND($D1053=1,$J1053="Oil"),'AMI Ref (2)'!$K$6,IF(AND($D1053=1,$J1053="Gas"),'AMI Ref (2)'!$L$6,IF(AND($D1053=1,$J1053="Electric"),'AMI Ref (2)'!$M$6,IF(AND($D1053=1,$J1053="N/A"),0,0))))</f>
        <v>0</v>
      </c>
      <c r="AG1053" s="77">
        <f>IF(AND($D1053=2,$J1053="Oil"),'AMI Ref (2)'!$K$7,IF(AND($D1053=2,$J1053="Gas"),'AMI Ref (2)'!$L$7,IF(AND($D1053=2,$J1053="Electric"),'AMI Ref (2)'!$M$7,IF(AND($D1053=2,$J1053="N/A"),0,0))))</f>
        <v>0</v>
      </c>
      <c r="AH1053" s="77">
        <f>IF(AND($D1053=3,$J1053="Oil"),'AMI Ref (2)'!$K$8,IF(AND($D1053=3,$J1053="Gas"),'AMI Ref (2)'!$L$8,IF(AND($D1053=3,$J1053="Electric"),'AMI Ref (2)'!$M$8,IF(AND($D1053=3,$J1053="N/A"),0,0))))</f>
        <v>0</v>
      </c>
      <c r="AI1053" s="77">
        <f>IF(AND($D1053=4,$J1053="Oil"),'AMI Ref (2)'!$K$9,IF(AND($D1053=4,$J1053="Gas"),'AMI Ref (2)'!$L$9,IF(AND($D1053=4,$J1053="Electric"),'AMI Ref (2)'!$M$9,IF(AND($D1053=4,$J1053="N/A"),0,0))))</f>
        <v>0</v>
      </c>
      <c r="AJ1053" s="77">
        <f>IF(AND($D1053=5,$J1053="Oil"),'AMI Ref (2)'!$K$10,IF(AND($D1053=5,$J1053="Gas"),'AMI Ref (2)'!$L$10,IF(AND($D1053=5,$J1053="Electric"),'AMI Ref (2)'!$M$10,IF(AND($D1053=5,$J1053="N/A"),0,0))))</f>
        <v>0</v>
      </c>
      <c r="AK1053" s="42"/>
      <c r="AL1053" s="77">
        <f>IF(AND($D1053=0,$K1053="Oil"),'AMI Ref (2)'!$N$5,IF(AND($D1053=0,$K1053="Gas"),'AMI Ref (2)'!$O$5,IF(AND($D1053=0,$K1053="Electric"),'AMI Ref (2)'!$P$5,IF(AND($D1053=0,$K1053="N/A"),0,0))))</f>
        <v>0</v>
      </c>
      <c r="AM1053" s="77">
        <f>IF(AND($D1053=1,$K1053="Oil"),'AMI Ref (2)'!$N$6,IF(AND($D1053=1,$K1053="Gas"),'AMI Ref (2)'!$O$6,IF(AND($D1053=1,$K1053="Electric"),'AMI Ref (2)'!$P$6,IF(AND($D1053=1,$K1053="N/A"),0,0))))</f>
        <v>0</v>
      </c>
      <c r="AN1053" s="77">
        <f>IF(AND($D1053=2,$K1053="Oil"),'AMI Ref (2)'!$N$7,IF(AND($D1053=2,$K1053="Gas"),'AMI Ref (2)'!$O$7,IF(AND($D1053=2,$K1053="Electric"),'AMI Ref (2)'!$P$7,IF(AND($D1053=2,$K1053="N/A"),0,0))))</f>
        <v>0</v>
      </c>
      <c r="AO1053" s="77">
        <f>IF(AND($D1053=3,$K1053="Oil"),'AMI Ref (2)'!$N$8,IF(AND($D1053=3,$K1053="Gas"),'AMI Ref (2)'!$O$8,IF(AND($D1053=3,$K1053="Electric"),'AMI Ref (2)'!$P$8,IF(AND($D1053=3,$K1053="N/A"),0,0))))</f>
        <v>0</v>
      </c>
      <c r="AP1053" s="77">
        <f>IF(AND($D1053=4,$K1053="Oil"),'AMI Ref (2)'!$N$9,IF(AND($D1053=4,$K1053="Gas"),'AMI Ref (2)'!$O$9,IF(AND($D1053=4,$K1053="Electric"),'AMI Ref (2)'!$P$9,IF(AND($D1053=4,$K1053="N/A"),0,0))))</f>
        <v>0</v>
      </c>
      <c r="AQ1053" s="77">
        <f>IF(AND($D1053=5,$K1053="Oil"),'AMI Ref (2)'!$N$10,IF(AND($D1053=5,$K1053="Gas"),'AMI Ref (2)'!$O$10,IF(AND($D1053=5,$K1053="Electric"),'AMI Ref (2)'!$P$10,IF(AND($D1053=5,$K1053="N/A"),0,0))))</f>
        <v>0</v>
      </c>
      <c r="AR1053" s="86">
        <f t="shared" si="236"/>
        <v>0</v>
      </c>
      <c r="AS1053" s="87" t="e">
        <f t="shared" si="237"/>
        <v>#N/A</v>
      </c>
    </row>
    <row r="1054" spans="1:45" x14ac:dyDescent="0.2">
      <c r="A1054" s="68">
        <v>1052</v>
      </c>
      <c r="B1054" s="79">
        <f>Input!E1069</f>
        <v>0</v>
      </c>
      <c r="C1054" s="79">
        <f>Input!F1069</f>
        <v>0</v>
      </c>
      <c r="D1054" s="79">
        <f>Input!G1069</f>
        <v>0</v>
      </c>
      <c r="E1054" s="79">
        <f>Input!H1069</f>
        <v>0</v>
      </c>
      <c r="F1054" s="80">
        <f>Input!I1069</f>
        <v>0</v>
      </c>
      <c r="G1054" s="80">
        <f>Input!J1069</f>
        <v>0</v>
      </c>
      <c r="H1054" s="79">
        <f>Input!K1069</f>
        <v>0</v>
      </c>
      <c r="I1054" s="79">
        <f>Input!L1069</f>
        <v>0</v>
      </c>
      <c r="J1054" s="79">
        <f>Input!M1069</f>
        <v>0</v>
      </c>
      <c r="K1054" s="79">
        <f>Input!N1069</f>
        <v>0</v>
      </c>
      <c r="L1054" s="79">
        <f>Input!O1069</f>
        <v>0</v>
      </c>
      <c r="M1054" s="81" t="str">
        <f t="shared" si="228"/>
        <v/>
      </c>
      <c r="N1054" s="82">
        <f t="shared" si="229"/>
        <v>0</v>
      </c>
      <c r="O1054" s="83">
        <f>Input!C1069</f>
        <v>0</v>
      </c>
      <c r="P1054" s="83"/>
      <c r="R1054" s="11">
        <f t="shared" si="225"/>
        <v>0</v>
      </c>
      <c r="S1054" s="15" t="str">
        <f t="shared" si="226"/>
        <v xml:space="preserve"> </v>
      </c>
      <c r="T1054" s="15"/>
      <c r="U1054" s="12">
        <f t="shared" si="230"/>
        <v>0</v>
      </c>
      <c r="V1054" s="12">
        <f t="shared" si="231"/>
        <v>0</v>
      </c>
      <c r="W1054" s="12">
        <f t="shared" si="232"/>
        <v>0</v>
      </c>
      <c r="X1054" s="12">
        <f t="shared" si="233"/>
        <v>0</v>
      </c>
      <c r="Y1054" s="12">
        <f t="shared" si="234"/>
        <v>0</v>
      </c>
      <c r="Z1054" s="12">
        <f t="shared" si="235"/>
        <v>0</v>
      </c>
      <c r="AA1054" s="12">
        <f t="shared" si="238"/>
        <v>0</v>
      </c>
      <c r="AB1054" s="12" t="str">
        <f t="shared" si="227"/>
        <v>00</v>
      </c>
      <c r="AC1054" s="85" t="e">
        <f>VLOOKUP(AB1054,'AMI Ref (2)'!T:U,2,FALSE)</f>
        <v>#N/A</v>
      </c>
      <c r="AD1054" s="86"/>
      <c r="AE1054" s="77">
        <f>IF(AND($D1054=0,$J1054="Oil"),'AMI Ref (2)'!$K$5,IF(AND($D1054=0,$J1054="Gas"),'AMI Ref (2)'!$L$5,IF(AND($D1054=0,$J1054="Electric"),'AMI Ref (2)'!$M$5,IF(AND($D1054=0,$J1054="N/A"),0,0))))</f>
        <v>0</v>
      </c>
      <c r="AF1054" s="77">
        <f>IF(AND($D1054=1,$J1054="Oil"),'AMI Ref (2)'!$K$6,IF(AND($D1054=1,$J1054="Gas"),'AMI Ref (2)'!$L$6,IF(AND($D1054=1,$J1054="Electric"),'AMI Ref (2)'!$M$6,IF(AND($D1054=1,$J1054="N/A"),0,0))))</f>
        <v>0</v>
      </c>
      <c r="AG1054" s="77">
        <f>IF(AND($D1054=2,$J1054="Oil"),'AMI Ref (2)'!$K$7,IF(AND($D1054=2,$J1054="Gas"),'AMI Ref (2)'!$L$7,IF(AND($D1054=2,$J1054="Electric"),'AMI Ref (2)'!$M$7,IF(AND($D1054=2,$J1054="N/A"),0,0))))</f>
        <v>0</v>
      </c>
      <c r="AH1054" s="77">
        <f>IF(AND($D1054=3,$J1054="Oil"),'AMI Ref (2)'!$K$8,IF(AND($D1054=3,$J1054="Gas"),'AMI Ref (2)'!$L$8,IF(AND($D1054=3,$J1054="Electric"),'AMI Ref (2)'!$M$8,IF(AND($D1054=3,$J1054="N/A"),0,0))))</f>
        <v>0</v>
      </c>
      <c r="AI1054" s="77">
        <f>IF(AND($D1054=4,$J1054="Oil"),'AMI Ref (2)'!$K$9,IF(AND($D1054=4,$J1054="Gas"),'AMI Ref (2)'!$L$9,IF(AND($D1054=4,$J1054="Electric"),'AMI Ref (2)'!$M$9,IF(AND($D1054=4,$J1054="N/A"),0,0))))</f>
        <v>0</v>
      </c>
      <c r="AJ1054" s="77">
        <f>IF(AND($D1054=5,$J1054="Oil"),'AMI Ref (2)'!$K$10,IF(AND($D1054=5,$J1054="Gas"),'AMI Ref (2)'!$L$10,IF(AND($D1054=5,$J1054="Electric"),'AMI Ref (2)'!$M$10,IF(AND($D1054=5,$J1054="N/A"),0,0))))</f>
        <v>0</v>
      </c>
      <c r="AK1054" s="42"/>
      <c r="AL1054" s="77">
        <f>IF(AND($D1054=0,$K1054="Oil"),'AMI Ref (2)'!$N$5,IF(AND($D1054=0,$K1054="Gas"),'AMI Ref (2)'!$O$5,IF(AND($D1054=0,$K1054="Electric"),'AMI Ref (2)'!$P$5,IF(AND($D1054=0,$K1054="N/A"),0,0))))</f>
        <v>0</v>
      </c>
      <c r="AM1054" s="77">
        <f>IF(AND($D1054=1,$K1054="Oil"),'AMI Ref (2)'!$N$6,IF(AND($D1054=1,$K1054="Gas"),'AMI Ref (2)'!$O$6,IF(AND($D1054=1,$K1054="Electric"),'AMI Ref (2)'!$P$6,IF(AND($D1054=1,$K1054="N/A"),0,0))))</f>
        <v>0</v>
      </c>
      <c r="AN1054" s="77">
        <f>IF(AND($D1054=2,$K1054="Oil"),'AMI Ref (2)'!$N$7,IF(AND($D1054=2,$K1054="Gas"),'AMI Ref (2)'!$O$7,IF(AND($D1054=2,$K1054="Electric"),'AMI Ref (2)'!$P$7,IF(AND($D1054=2,$K1054="N/A"),0,0))))</f>
        <v>0</v>
      </c>
      <c r="AO1054" s="77">
        <f>IF(AND($D1054=3,$K1054="Oil"),'AMI Ref (2)'!$N$8,IF(AND($D1054=3,$K1054="Gas"),'AMI Ref (2)'!$O$8,IF(AND($D1054=3,$K1054="Electric"),'AMI Ref (2)'!$P$8,IF(AND($D1054=3,$K1054="N/A"),0,0))))</f>
        <v>0</v>
      </c>
      <c r="AP1054" s="77">
        <f>IF(AND($D1054=4,$K1054="Oil"),'AMI Ref (2)'!$N$9,IF(AND($D1054=4,$K1054="Gas"),'AMI Ref (2)'!$O$9,IF(AND($D1054=4,$K1054="Electric"),'AMI Ref (2)'!$P$9,IF(AND($D1054=4,$K1054="N/A"),0,0))))</f>
        <v>0</v>
      </c>
      <c r="AQ1054" s="77">
        <f>IF(AND($D1054=5,$K1054="Oil"),'AMI Ref (2)'!$N$10,IF(AND($D1054=5,$K1054="Gas"),'AMI Ref (2)'!$O$10,IF(AND($D1054=5,$K1054="Electric"),'AMI Ref (2)'!$P$10,IF(AND($D1054=5,$K1054="N/A"),0,0))))</f>
        <v>0</v>
      </c>
      <c r="AR1054" s="86">
        <f t="shared" si="236"/>
        <v>0</v>
      </c>
      <c r="AS1054" s="87" t="e">
        <f t="shared" si="237"/>
        <v>#N/A</v>
      </c>
    </row>
    <row r="1055" spans="1:45" x14ac:dyDescent="0.2">
      <c r="A1055" s="68">
        <v>1053</v>
      </c>
      <c r="B1055" s="79">
        <f>Input!E1070</f>
        <v>0</v>
      </c>
      <c r="C1055" s="79">
        <f>Input!F1070</f>
        <v>0</v>
      </c>
      <c r="D1055" s="79">
        <f>Input!G1070</f>
        <v>0</v>
      </c>
      <c r="E1055" s="79">
        <f>Input!H1070</f>
        <v>0</v>
      </c>
      <c r="F1055" s="80">
        <f>Input!I1070</f>
        <v>0</v>
      </c>
      <c r="G1055" s="80">
        <f>Input!J1070</f>
        <v>0</v>
      </c>
      <c r="H1055" s="79">
        <f>Input!K1070</f>
        <v>0</v>
      </c>
      <c r="I1055" s="79">
        <f>Input!L1070</f>
        <v>0</v>
      </c>
      <c r="J1055" s="79">
        <f>Input!M1070</f>
        <v>0</v>
      </c>
      <c r="K1055" s="79">
        <f>Input!N1070</f>
        <v>0</v>
      </c>
      <c r="L1055" s="79">
        <f>Input!O1070</f>
        <v>0</v>
      </c>
      <c r="M1055" s="81" t="str">
        <f t="shared" si="228"/>
        <v/>
      </c>
      <c r="N1055" s="82">
        <f t="shared" si="229"/>
        <v>0</v>
      </c>
      <c r="O1055" s="83">
        <f>Input!C1070</f>
        <v>0</v>
      </c>
      <c r="P1055" s="83"/>
      <c r="R1055" s="11">
        <f t="shared" si="225"/>
        <v>0</v>
      </c>
      <c r="S1055" s="15" t="str">
        <f t="shared" si="226"/>
        <v xml:space="preserve"> </v>
      </c>
      <c r="T1055" s="15"/>
      <c r="U1055" s="12">
        <f t="shared" si="230"/>
        <v>0</v>
      </c>
      <c r="V1055" s="12">
        <f t="shared" si="231"/>
        <v>0</v>
      </c>
      <c r="W1055" s="12">
        <f t="shared" si="232"/>
        <v>0</v>
      </c>
      <c r="X1055" s="12">
        <f t="shared" si="233"/>
        <v>0</v>
      </c>
      <c r="Y1055" s="12">
        <f t="shared" si="234"/>
        <v>0</v>
      </c>
      <c r="Z1055" s="12">
        <f t="shared" si="235"/>
        <v>0</v>
      </c>
      <c r="AA1055" s="12">
        <f t="shared" si="238"/>
        <v>0</v>
      </c>
      <c r="AB1055" s="12" t="str">
        <f t="shared" si="227"/>
        <v>00</v>
      </c>
      <c r="AC1055" s="85" t="e">
        <f>VLOOKUP(AB1055,'AMI Ref (2)'!T:U,2,FALSE)</f>
        <v>#N/A</v>
      </c>
      <c r="AD1055" s="86"/>
      <c r="AE1055" s="77">
        <f>IF(AND($D1055=0,$J1055="Oil"),'AMI Ref (2)'!$K$5,IF(AND($D1055=0,$J1055="Gas"),'AMI Ref (2)'!$L$5,IF(AND($D1055=0,$J1055="Electric"),'AMI Ref (2)'!$M$5,IF(AND($D1055=0,$J1055="N/A"),0,0))))</f>
        <v>0</v>
      </c>
      <c r="AF1055" s="77">
        <f>IF(AND($D1055=1,$J1055="Oil"),'AMI Ref (2)'!$K$6,IF(AND($D1055=1,$J1055="Gas"),'AMI Ref (2)'!$L$6,IF(AND($D1055=1,$J1055="Electric"),'AMI Ref (2)'!$M$6,IF(AND($D1055=1,$J1055="N/A"),0,0))))</f>
        <v>0</v>
      </c>
      <c r="AG1055" s="77">
        <f>IF(AND($D1055=2,$J1055="Oil"),'AMI Ref (2)'!$K$7,IF(AND($D1055=2,$J1055="Gas"),'AMI Ref (2)'!$L$7,IF(AND($D1055=2,$J1055="Electric"),'AMI Ref (2)'!$M$7,IF(AND($D1055=2,$J1055="N/A"),0,0))))</f>
        <v>0</v>
      </c>
      <c r="AH1055" s="77">
        <f>IF(AND($D1055=3,$J1055="Oil"),'AMI Ref (2)'!$K$8,IF(AND($D1055=3,$J1055="Gas"),'AMI Ref (2)'!$L$8,IF(AND($D1055=3,$J1055="Electric"),'AMI Ref (2)'!$M$8,IF(AND($D1055=3,$J1055="N/A"),0,0))))</f>
        <v>0</v>
      </c>
      <c r="AI1055" s="77">
        <f>IF(AND($D1055=4,$J1055="Oil"),'AMI Ref (2)'!$K$9,IF(AND($D1055=4,$J1055="Gas"),'AMI Ref (2)'!$L$9,IF(AND($D1055=4,$J1055="Electric"),'AMI Ref (2)'!$M$9,IF(AND($D1055=4,$J1055="N/A"),0,0))))</f>
        <v>0</v>
      </c>
      <c r="AJ1055" s="77">
        <f>IF(AND($D1055=5,$J1055="Oil"),'AMI Ref (2)'!$K$10,IF(AND($D1055=5,$J1055="Gas"),'AMI Ref (2)'!$L$10,IF(AND($D1055=5,$J1055="Electric"),'AMI Ref (2)'!$M$10,IF(AND($D1055=5,$J1055="N/A"),0,0))))</f>
        <v>0</v>
      </c>
      <c r="AK1055" s="42"/>
      <c r="AL1055" s="77">
        <f>IF(AND($D1055=0,$K1055="Oil"),'AMI Ref (2)'!$N$5,IF(AND($D1055=0,$K1055="Gas"),'AMI Ref (2)'!$O$5,IF(AND($D1055=0,$K1055="Electric"),'AMI Ref (2)'!$P$5,IF(AND($D1055=0,$K1055="N/A"),0,0))))</f>
        <v>0</v>
      </c>
      <c r="AM1055" s="77">
        <f>IF(AND($D1055=1,$K1055="Oil"),'AMI Ref (2)'!$N$6,IF(AND($D1055=1,$K1055="Gas"),'AMI Ref (2)'!$O$6,IF(AND($D1055=1,$K1055="Electric"),'AMI Ref (2)'!$P$6,IF(AND($D1055=1,$K1055="N/A"),0,0))))</f>
        <v>0</v>
      </c>
      <c r="AN1055" s="77">
        <f>IF(AND($D1055=2,$K1055="Oil"),'AMI Ref (2)'!$N$7,IF(AND($D1055=2,$K1055="Gas"),'AMI Ref (2)'!$O$7,IF(AND($D1055=2,$K1055="Electric"),'AMI Ref (2)'!$P$7,IF(AND($D1055=2,$K1055="N/A"),0,0))))</f>
        <v>0</v>
      </c>
      <c r="AO1055" s="77">
        <f>IF(AND($D1055=3,$K1055="Oil"),'AMI Ref (2)'!$N$8,IF(AND($D1055=3,$K1055="Gas"),'AMI Ref (2)'!$O$8,IF(AND($D1055=3,$K1055="Electric"),'AMI Ref (2)'!$P$8,IF(AND($D1055=3,$K1055="N/A"),0,0))))</f>
        <v>0</v>
      </c>
      <c r="AP1055" s="77">
        <f>IF(AND($D1055=4,$K1055="Oil"),'AMI Ref (2)'!$N$9,IF(AND($D1055=4,$K1055="Gas"),'AMI Ref (2)'!$O$9,IF(AND($D1055=4,$K1055="Electric"),'AMI Ref (2)'!$P$9,IF(AND($D1055=4,$K1055="N/A"),0,0))))</f>
        <v>0</v>
      </c>
      <c r="AQ1055" s="77">
        <f>IF(AND($D1055=5,$K1055="Oil"),'AMI Ref (2)'!$N$10,IF(AND($D1055=5,$K1055="Gas"),'AMI Ref (2)'!$O$10,IF(AND($D1055=5,$K1055="Electric"),'AMI Ref (2)'!$P$10,IF(AND($D1055=5,$K1055="N/A"),0,0))))</f>
        <v>0</v>
      </c>
      <c r="AR1055" s="86">
        <f t="shared" si="236"/>
        <v>0</v>
      </c>
      <c r="AS1055" s="87" t="e">
        <f t="shared" si="237"/>
        <v>#N/A</v>
      </c>
    </row>
    <row r="1056" spans="1:45" x14ac:dyDescent="0.2">
      <c r="A1056" s="68">
        <v>1054</v>
      </c>
      <c r="B1056" s="79">
        <f>Input!E1071</f>
        <v>0</v>
      </c>
      <c r="C1056" s="79">
        <f>Input!F1071</f>
        <v>0</v>
      </c>
      <c r="D1056" s="79">
        <f>Input!G1071</f>
        <v>0</v>
      </c>
      <c r="E1056" s="79">
        <f>Input!H1071</f>
        <v>0</v>
      </c>
      <c r="F1056" s="80">
        <f>Input!I1071</f>
        <v>0</v>
      </c>
      <c r="G1056" s="80">
        <f>Input!J1071</f>
        <v>0</v>
      </c>
      <c r="H1056" s="79">
        <f>Input!K1071</f>
        <v>0</v>
      </c>
      <c r="I1056" s="79">
        <f>Input!L1071</f>
        <v>0</v>
      </c>
      <c r="J1056" s="79">
        <f>Input!M1071</f>
        <v>0</v>
      </c>
      <c r="K1056" s="79">
        <f>Input!N1071</f>
        <v>0</v>
      </c>
      <c r="L1056" s="79">
        <f>Input!O1071</f>
        <v>0</v>
      </c>
      <c r="M1056" s="81" t="str">
        <f t="shared" si="228"/>
        <v/>
      </c>
      <c r="N1056" s="82">
        <f t="shared" si="229"/>
        <v>0</v>
      </c>
      <c r="O1056" s="83">
        <f>Input!C1071</f>
        <v>0</v>
      </c>
      <c r="P1056" s="83"/>
      <c r="R1056" s="11">
        <f t="shared" si="225"/>
        <v>0</v>
      </c>
      <c r="S1056" s="15" t="str">
        <f t="shared" si="226"/>
        <v xml:space="preserve"> </v>
      </c>
      <c r="T1056" s="15"/>
      <c r="U1056" s="12">
        <f t="shared" si="230"/>
        <v>0</v>
      </c>
      <c r="V1056" s="12">
        <f t="shared" si="231"/>
        <v>0</v>
      </c>
      <c r="W1056" s="12">
        <f t="shared" si="232"/>
        <v>0</v>
      </c>
      <c r="X1056" s="12">
        <f t="shared" si="233"/>
        <v>0</v>
      </c>
      <c r="Y1056" s="12">
        <f t="shared" si="234"/>
        <v>0</v>
      </c>
      <c r="Z1056" s="12">
        <f t="shared" si="235"/>
        <v>0</v>
      </c>
      <c r="AA1056" s="12">
        <f t="shared" si="238"/>
        <v>0</v>
      </c>
      <c r="AB1056" s="12" t="str">
        <f t="shared" si="227"/>
        <v>00</v>
      </c>
      <c r="AC1056" s="85" t="e">
        <f>VLOOKUP(AB1056,'AMI Ref (2)'!T:U,2,FALSE)</f>
        <v>#N/A</v>
      </c>
      <c r="AD1056" s="86"/>
      <c r="AE1056" s="77">
        <f>IF(AND($D1056=0,$J1056="Oil"),'AMI Ref (2)'!$K$5,IF(AND($D1056=0,$J1056="Gas"),'AMI Ref (2)'!$L$5,IF(AND($D1056=0,$J1056="Electric"),'AMI Ref (2)'!$M$5,IF(AND($D1056=0,$J1056="N/A"),0,0))))</f>
        <v>0</v>
      </c>
      <c r="AF1056" s="77">
        <f>IF(AND($D1056=1,$J1056="Oil"),'AMI Ref (2)'!$K$6,IF(AND($D1056=1,$J1056="Gas"),'AMI Ref (2)'!$L$6,IF(AND($D1056=1,$J1056="Electric"),'AMI Ref (2)'!$M$6,IF(AND($D1056=1,$J1056="N/A"),0,0))))</f>
        <v>0</v>
      </c>
      <c r="AG1056" s="77">
        <f>IF(AND($D1056=2,$J1056="Oil"),'AMI Ref (2)'!$K$7,IF(AND($D1056=2,$J1056="Gas"),'AMI Ref (2)'!$L$7,IF(AND($D1056=2,$J1056="Electric"),'AMI Ref (2)'!$M$7,IF(AND($D1056=2,$J1056="N/A"),0,0))))</f>
        <v>0</v>
      </c>
      <c r="AH1056" s="77">
        <f>IF(AND($D1056=3,$J1056="Oil"),'AMI Ref (2)'!$K$8,IF(AND($D1056=3,$J1056="Gas"),'AMI Ref (2)'!$L$8,IF(AND($D1056=3,$J1056="Electric"),'AMI Ref (2)'!$M$8,IF(AND($D1056=3,$J1056="N/A"),0,0))))</f>
        <v>0</v>
      </c>
      <c r="AI1056" s="77">
        <f>IF(AND($D1056=4,$J1056="Oil"),'AMI Ref (2)'!$K$9,IF(AND($D1056=4,$J1056="Gas"),'AMI Ref (2)'!$L$9,IF(AND($D1056=4,$J1056="Electric"),'AMI Ref (2)'!$M$9,IF(AND($D1056=4,$J1056="N/A"),0,0))))</f>
        <v>0</v>
      </c>
      <c r="AJ1056" s="77">
        <f>IF(AND($D1056=5,$J1056="Oil"),'AMI Ref (2)'!$K$10,IF(AND($D1056=5,$J1056="Gas"),'AMI Ref (2)'!$L$10,IF(AND($D1056=5,$J1056="Electric"),'AMI Ref (2)'!$M$10,IF(AND($D1056=5,$J1056="N/A"),0,0))))</f>
        <v>0</v>
      </c>
      <c r="AK1056" s="42"/>
      <c r="AL1056" s="77">
        <f>IF(AND($D1056=0,$K1056="Oil"),'AMI Ref (2)'!$N$5,IF(AND($D1056=0,$K1056="Gas"),'AMI Ref (2)'!$O$5,IF(AND($D1056=0,$K1056="Electric"),'AMI Ref (2)'!$P$5,IF(AND($D1056=0,$K1056="N/A"),0,0))))</f>
        <v>0</v>
      </c>
      <c r="AM1056" s="77">
        <f>IF(AND($D1056=1,$K1056="Oil"),'AMI Ref (2)'!$N$6,IF(AND($D1056=1,$K1056="Gas"),'AMI Ref (2)'!$O$6,IF(AND($D1056=1,$K1056="Electric"),'AMI Ref (2)'!$P$6,IF(AND($D1056=1,$K1056="N/A"),0,0))))</f>
        <v>0</v>
      </c>
      <c r="AN1056" s="77">
        <f>IF(AND($D1056=2,$K1056="Oil"),'AMI Ref (2)'!$N$7,IF(AND($D1056=2,$K1056="Gas"),'AMI Ref (2)'!$O$7,IF(AND($D1056=2,$K1056="Electric"),'AMI Ref (2)'!$P$7,IF(AND($D1056=2,$K1056="N/A"),0,0))))</f>
        <v>0</v>
      </c>
      <c r="AO1056" s="77">
        <f>IF(AND($D1056=3,$K1056="Oil"),'AMI Ref (2)'!$N$8,IF(AND($D1056=3,$K1056="Gas"),'AMI Ref (2)'!$O$8,IF(AND($D1056=3,$K1056="Electric"),'AMI Ref (2)'!$P$8,IF(AND($D1056=3,$K1056="N/A"),0,0))))</f>
        <v>0</v>
      </c>
      <c r="AP1056" s="77">
        <f>IF(AND($D1056=4,$K1056="Oil"),'AMI Ref (2)'!$N$9,IF(AND($D1056=4,$K1056="Gas"),'AMI Ref (2)'!$O$9,IF(AND($D1056=4,$K1056="Electric"),'AMI Ref (2)'!$P$9,IF(AND($D1056=4,$K1056="N/A"),0,0))))</f>
        <v>0</v>
      </c>
      <c r="AQ1056" s="77">
        <f>IF(AND($D1056=5,$K1056="Oil"),'AMI Ref (2)'!$N$10,IF(AND($D1056=5,$K1056="Gas"),'AMI Ref (2)'!$O$10,IF(AND($D1056=5,$K1056="Electric"),'AMI Ref (2)'!$P$10,IF(AND($D1056=5,$K1056="N/A"),0,0))))</f>
        <v>0</v>
      </c>
      <c r="AR1056" s="86">
        <f t="shared" si="236"/>
        <v>0</v>
      </c>
      <c r="AS1056" s="87" t="e">
        <f t="shared" si="237"/>
        <v>#N/A</v>
      </c>
    </row>
    <row r="1057" spans="1:45" x14ac:dyDescent="0.2">
      <c r="A1057" s="68">
        <v>1055</v>
      </c>
      <c r="B1057" s="79">
        <f>Input!E1072</f>
        <v>0</v>
      </c>
      <c r="C1057" s="79">
        <f>Input!F1072</f>
        <v>0</v>
      </c>
      <c r="D1057" s="79">
        <f>Input!G1072</f>
        <v>0</v>
      </c>
      <c r="E1057" s="79">
        <f>Input!H1072</f>
        <v>0</v>
      </c>
      <c r="F1057" s="80">
        <f>Input!I1072</f>
        <v>0</v>
      </c>
      <c r="G1057" s="80">
        <f>Input!J1072</f>
        <v>0</v>
      </c>
      <c r="H1057" s="79">
        <f>Input!K1072</f>
        <v>0</v>
      </c>
      <c r="I1057" s="79">
        <f>Input!L1072</f>
        <v>0</v>
      </c>
      <c r="J1057" s="79">
        <f>Input!M1072</f>
        <v>0</v>
      </c>
      <c r="K1057" s="79">
        <f>Input!N1072</f>
        <v>0</v>
      </c>
      <c r="L1057" s="79">
        <f>Input!O1072</f>
        <v>0</v>
      </c>
      <c r="M1057" s="81" t="str">
        <f t="shared" si="228"/>
        <v/>
      </c>
      <c r="N1057" s="82">
        <f t="shared" si="229"/>
        <v>0</v>
      </c>
      <c r="O1057" s="83">
        <f>Input!C1072</f>
        <v>0</v>
      </c>
      <c r="P1057" s="83"/>
      <c r="R1057" s="11">
        <f t="shared" si="225"/>
        <v>0</v>
      </c>
      <c r="S1057" s="15" t="str">
        <f t="shared" si="226"/>
        <v xml:space="preserve"> </v>
      </c>
      <c r="T1057" s="15"/>
      <c r="U1057" s="12">
        <f t="shared" si="230"/>
        <v>0</v>
      </c>
      <c r="V1057" s="12">
        <f t="shared" si="231"/>
        <v>0</v>
      </c>
      <c r="W1057" s="12">
        <f t="shared" si="232"/>
        <v>0</v>
      </c>
      <c r="X1057" s="12">
        <f t="shared" si="233"/>
        <v>0</v>
      </c>
      <c r="Y1057" s="12">
        <f t="shared" si="234"/>
        <v>0</v>
      </c>
      <c r="Z1057" s="12">
        <f t="shared" si="235"/>
        <v>0</v>
      </c>
      <c r="AA1057" s="12">
        <f t="shared" si="238"/>
        <v>0</v>
      </c>
      <c r="AB1057" s="12" t="str">
        <f t="shared" si="227"/>
        <v>00</v>
      </c>
      <c r="AC1057" s="85" t="e">
        <f>VLOOKUP(AB1057,'AMI Ref (2)'!T:U,2,FALSE)</f>
        <v>#N/A</v>
      </c>
      <c r="AD1057" s="86"/>
      <c r="AE1057" s="77">
        <f>IF(AND($D1057=0,$J1057="Oil"),'AMI Ref (2)'!$K$5,IF(AND($D1057=0,$J1057="Gas"),'AMI Ref (2)'!$L$5,IF(AND($D1057=0,$J1057="Electric"),'AMI Ref (2)'!$M$5,IF(AND($D1057=0,$J1057="N/A"),0,0))))</f>
        <v>0</v>
      </c>
      <c r="AF1057" s="77">
        <f>IF(AND($D1057=1,$J1057="Oil"),'AMI Ref (2)'!$K$6,IF(AND($D1057=1,$J1057="Gas"),'AMI Ref (2)'!$L$6,IF(AND($D1057=1,$J1057="Electric"),'AMI Ref (2)'!$M$6,IF(AND($D1057=1,$J1057="N/A"),0,0))))</f>
        <v>0</v>
      </c>
      <c r="AG1057" s="77">
        <f>IF(AND($D1057=2,$J1057="Oil"),'AMI Ref (2)'!$K$7,IF(AND($D1057=2,$J1057="Gas"),'AMI Ref (2)'!$L$7,IF(AND($D1057=2,$J1057="Electric"),'AMI Ref (2)'!$M$7,IF(AND($D1057=2,$J1057="N/A"),0,0))))</f>
        <v>0</v>
      </c>
      <c r="AH1057" s="77">
        <f>IF(AND($D1057=3,$J1057="Oil"),'AMI Ref (2)'!$K$8,IF(AND($D1057=3,$J1057="Gas"),'AMI Ref (2)'!$L$8,IF(AND($D1057=3,$J1057="Electric"),'AMI Ref (2)'!$M$8,IF(AND($D1057=3,$J1057="N/A"),0,0))))</f>
        <v>0</v>
      </c>
      <c r="AI1057" s="77">
        <f>IF(AND($D1057=4,$J1057="Oil"),'AMI Ref (2)'!$K$9,IF(AND($D1057=4,$J1057="Gas"),'AMI Ref (2)'!$L$9,IF(AND($D1057=4,$J1057="Electric"),'AMI Ref (2)'!$M$9,IF(AND($D1057=4,$J1057="N/A"),0,0))))</f>
        <v>0</v>
      </c>
      <c r="AJ1057" s="77">
        <f>IF(AND($D1057=5,$J1057="Oil"),'AMI Ref (2)'!$K$10,IF(AND($D1057=5,$J1057="Gas"),'AMI Ref (2)'!$L$10,IF(AND($D1057=5,$J1057="Electric"),'AMI Ref (2)'!$M$10,IF(AND($D1057=5,$J1057="N/A"),0,0))))</f>
        <v>0</v>
      </c>
      <c r="AK1057" s="42"/>
      <c r="AL1057" s="77">
        <f>IF(AND($D1057=0,$K1057="Oil"),'AMI Ref (2)'!$N$5,IF(AND($D1057=0,$K1057="Gas"),'AMI Ref (2)'!$O$5,IF(AND($D1057=0,$K1057="Electric"),'AMI Ref (2)'!$P$5,IF(AND($D1057=0,$K1057="N/A"),0,0))))</f>
        <v>0</v>
      </c>
      <c r="AM1057" s="77">
        <f>IF(AND($D1057=1,$K1057="Oil"),'AMI Ref (2)'!$N$6,IF(AND($D1057=1,$K1057="Gas"),'AMI Ref (2)'!$O$6,IF(AND($D1057=1,$K1057="Electric"),'AMI Ref (2)'!$P$6,IF(AND($D1057=1,$K1057="N/A"),0,0))))</f>
        <v>0</v>
      </c>
      <c r="AN1057" s="77">
        <f>IF(AND($D1057=2,$K1057="Oil"),'AMI Ref (2)'!$N$7,IF(AND($D1057=2,$K1057="Gas"),'AMI Ref (2)'!$O$7,IF(AND($D1057=2,$K1057="Electric"),'AMI Ref (2)'!$P$7,IF(AND($D1057=2,$K1057="N/A"),0,0))))</f>
        <v>0</v>
      </c>
      <c r="AO1057" s="77">
        <f>IF(AND($D1057=3,$K1057="Oil"),'AMI Ref (2)'!$N$8,IF(AND($D1057=3,$K1057="Gas"),'AMI Ref (2)'!$O$8,IF(AND($D1057=3,$K1057="Electric"),'AMI Ref (2)'!$P$8,IF(AND($D1057=3,$K1057="N/A"),0,0))))</f>
        <v>0</v>
      </c>
      <c r="AP1057" s="77">
        <f>IF(AND($D1057=4,$K1057="Oil"),'AMI Ref (2)'!$N$9,IF(AND($D1057=4,$K1057="Gas"),'AMI Ref (2)'!$O$9,IF(AND($D1057=4,$K1057="Electric"),'AMI Ref (2)'!$P$9,IF(AND($D1057=4,$K1057="N/A"),0,0))))</f>
        <v>0</v>
      </c>
      <c r="AQ1057" s="77">
        <f>IF(AND($D1057=5,$K1057="Oil"),'AMI Ref (2)'!$N$10,IF(AND($D1057=5,$K1057="Gas"),'AMI Ref (2)'!$O$10,IF(AND($D1057=5,$K1057="Electric"),'AMI Ref (2)'!$P$10,IF(AND($D1057=5,$K1057="N/A"),0,0))))</f>
        <v>0</v>
      </c>
      <c r="AR1057" s="86">
        <f t="shared" si="236"/>
        <v>0</v>
      </c>
      <c r="AS1057" s="87" t="e">
        <f t="shared" si="237"/>
        <v>#N/A</v>
      </c>
    </row>
    <row r="1058" spans="1:45" x14ac:dyDescent="0.2">
      <c r="A1058" s="68">
        <v>1056</v>
      </c>
      <c r="B1058" s="79">
        <f>Input!E1073</f>
        <v>0</v>
      </c>
      <c r="C1058" s="79">
        <f>Input!F1073</f>
        <v>0</v>
      </c>
      <c r="D1058" s="79">
        <f>Input!G1073</f>
        <v>0</v>
      </c>
      <c r="E1058" s="79">
        <f>Input!H1073</f>
        <v>0</v>
      </c>
      <c r="F1058" s="80">
        <f>Input!I1073</f>
        <v>0</v>
      </c>
      <c r="G1058" s="80">
        <f>Input!J1073</f>
        <v>0</v>
      </c>
      <c r="H1058" s="79">
        <f>Input!K1073</f>
        <v>0</v>
      </c>
      <c r="I1058" s="79">
        <f>Input!L1073</f>
        <v>0</v>
      </c>
      <c r="J1058" s="79">
        <f>Input!M1073</f>
        <v>0</v>
      </c>
      <c r="K1058" s="79">
        <f>Input!N1073</f>
        <v>0</v>
      </c>
      <c r="L1058" s="79">
        <f>Input!O1073</f>
        <v>0</v>
      </c>
      <c r="M1058" s="81" t="str">
        <f t="shared" si="228"/>
        <v/>
      </c>
      <c r="N1058" s="82">
        <f t="shared" si="229"/>
        <v>0</v>
      </c>
      <c r="O1058" s="83">
        <f>Input!C1073</f>
        <v>0</v>
      </c>
      <c r="P1058" s="83"/>
      <c r="R1058" s="11">
        <f t="shared" si="225"/>
        <v>0</v>
      </c>
      <c r="S1058" s="15" t="str">
        <f t="shared" si="226"/>
        <v xml:space="preserve"> </v>
      </c>
      <c r="T1058" s="15"/>
      <c r="U1058" s="12">
        <f t="shared" si="230"/>
        <v>0</v>
      </c>
      <c r="V1058" s="12">
        <f t="shared" si="231"/>
        <v>0</v>
      </c>
      <c r="W1058" s="12">
        <f t="shared" si="232"/>
        <v>0</v>
      </c>
      <c r="X1058" s="12">
        <f t="shared" si="233"/>
        <v>0</v>
      </c>
      <c r="Y1058" s="12">
        <f t="shared" si="234"/>
        <v>0</v>
      </c>
      <c r="Z1058" s="12">
        <f t="shared" si="235"/>
        <v>0</v>
      </c>
      <c r="AA1058" s="12">
        <f t="shared" si="238"/>
        <v>0</v>
      </c>
      <c r="AB1058" s="12" t="str">
        <f t="shared" si="227"/>
        <v>00</v>
      </c>
      <c r="AC1058" s="85" t="e">
        <f>VLOOKUP(AB1058,'AMI Ref (2)'!T:U,2,FALSE)</f>
        <v>#N/A</v>
      </c>
      <c r="AD1058" s="86"/>
      <c r="AE1058" s="77">
        <f>IF(AND($D1058=0,$J1058="Oil"),'AMI Ref (2)'!$K$5,IF(AND($D1058=0,$J1058="Gas"),'AMI Ref (2)'!$L$5,IF(AND($D1058=0,$J1058="Electric"),'AMI Ref (2)'!$M$5,IF(AND($D1058=0,$J1058="N/A"),0,0))))</f>
        <v>0</v>
      </c>
      <c r="AF1058" s="77">
        <f>IF(AND($D1058=1,$J1058="Oil"),'AMI Ref (2)'!$K$6,IF(AND($D1058=1,$J1058="Gas"),'AMI Ref (2)'!$L$6,IF(AND($D1058=1,$J1058="Electric"),'AMI Ref (2)'!$M$6,IF(AND($D1058=1,$J1058="N/A"),0,0))))</f>
        <v>0</v>
      </c>
      <c r="AG1058" s="77">
        <f>IF(AND($D1058=2,$J1058="Oil"),'AMI Ref (2)'!$K$7,IF(AND($D1058=2,$J1058="Gas"),'AMI Ref (2)'!$L$7,IF(AND($D1058=2,$J1058="Electric"),'AMI Ref (2)'!$M$7,IF(AND($D1058=2,$J1058="N/A"),0,0))))</f>
        <v>0</v>
      </c>
      <c r="AH1058" s="77">
        <f>IF(AND($D1058=3,$J1058="Oil"),'AMI Ref (2)'!$K$8,IF(AND($D1058=3,$J1058="Gas"),'AMI Ref (2)'!$L$8,IF(AND($D1058=3,$J1058="Electric"),'AMI Ref (2)'!$M$8,IF(AND($D1058=3,$J1058="N/A"),0,0))))</f>
        <v>0</v>
      </c>
      <c r="AI1058" s="77">
        <f>IF(AND($D1058=4,$J1058="Oil"),'AMI Ref (2)'!$K$9,IF(AND($D1058=4,$J1058="Gas"),'AMI Ref (2)'!$L$9,IF(AND($D1058=4,$J1058="Electric"),'AMI Ref (2)'!$M$9,IF(AND($D1058=4,$J1058="N/A"),0,0))))</f>
        <v>0</v>
      </c>
      <c r="AJ1058" s="77">
        <f>IF(AND($D1058=5,$J1058="Oil"),'AMI Ref (2)'!$K$10,IF(AND($D1058=5,$J1058="Gas"),'AMI Ref (2)'!$L$10,IF(AND($D1058=5,$J1058="Electric"),'AMI Ref (2)'!$M$10,IF(AND($D1058=5,$J1058="N/A"),0,0))))</f>
        <v>0</v>
      </c>
      <c r="AK1058" s="42"/>
      <c r="AL1058" s="77">
        <f>IF(AND($D1058=0,$K1058="Oil"),'AMI Ref (2)'!$N$5,IF(AND($D1058=0,$K1058="Gas"),'AMI Ref (2)'!$O$5,IF(AND($D1058=0,$K1058="Electric"),'AMI Ref (2)'!$P$5,IF(AND($D1058=0,$K1058="N/A"),0,0))))</f>
        <v>0</v>
      </c>
      <c r="AM1058" s="77">
        <f>IF(AND($D1058=1,$K1058="Oil"),'AMI Ref (2)'!$N$6,IF(AND($D1058=1,$K1058="Gas"),'AMI Ref (2)'!$O$6,IF(AND($D1058=1,$K1058="Electric"),'AMI Ref (2)'!$P$6,IF(AND($D1058=1,$K1058="N/A"),0,0))))</f>
        <v>0</v>
      </c>
      <c r="AN1058" s="77">
        <f>IF(AND($D1058=2,$K1058="Oil"),'AMI Ref (2)'!$N$7,IF(AND($D1058=2,$K1058="Gas"),'AMI Ref (2)'!$O$7,IF(AND($D1058=2,$K1058="Electric"),'AMI Ref (2)'!$P$7,IF(AND($D1058=2,$K1058="N/A"),0,0))))</f>
        <v>0</v>
      </c>
      <c r="AO1058" s="77">
        <f>IF(AND($D1058=3,$K1058="Oil"),'AMI Ref (2)'!$N$8,IF(AND($D1058=3,$K1058="Gas"),'AMI Ref (2)'!$O$8,IF(AND($D1058=3,$K1058="Electric"),'AMI Ref (2)'!$P$8,IF(AND($D1058=3,$K1058="N/A"),0,0))))</f>
        <v>0</v>
      </c>
      <c r="AP1058" s="77">
        <f>IF(AND($D1058=4,$K1058="Oil"),'AMI Ref (2)'!$N$9,IF(AND($D1058=4,$K1058="Gas"),'AMI Ref (2)'!$O$9,IF(AND($D1058=4,$K1058="Electric"),'AMI Ref (2)'!$P$9,IF(AND($D1058=4,$K1058="N/A"),0,0))))</f>
        <v>0</v>
      </c>
      <c r="AQ1058" s="77">
        <f>IF(AND($D1058=5,$K1058="Oil"),'AMI Ref (2)'!$N$10,IF(AND($D1058=5,$K1058="Gas"),'AMI Ref (2)'!$O$10,IF(AND($D1058=5,$K1058="Electric"),'AMI Ref (2)'!$P$10,IF(AND($D1058=5,$K1058="N/A"),0,0))))</f>
        <v>0</v>
      </c>
      <c r="AR1058" s="86">
        <f t="shared" si="236"/>
        <v>0</v>
      </c>
      <c r="AS1058" s="87" t="e">
        <f t="shared" si="237"/>
        <v>#N/A</v>
      </c>
    </row>
    <row r="1059" spans="1:45" x14ac:dyDescent="0.2">
      <c r="A1059" s="68">
        <v>1057</v>
      </c>
      <c r="B1059" s="79">
        <f>Input!E1074</f>
        <v>0</v>
      </c>
      <c r="C1059" s="79">
        <f>Input!F1074</f>
        <v>0</v>
      </c>
      <c r="D1059" s="79">
        <f>Input!G1074</f>
        <v>0</v>
      </c>
      <c r="E1059" s="79">
        <f>Input!H1074</f>
        <v>0</v>
      </c>
      <c r="F1059" s="80">
        <f>Input!I1074</f>
        <v>0</v>
      </c>
      <c r="G1059" s="80">
        <f>Input!J1074</f>
        <v>0</v>
      </c>
      <c r="H1059" s="79">
        <f>Input!K1074</f>
        <v>0</v>
      </c>
      <c r="I1059" s="79">
        <f>Input!L1074</f>
        <v>0</v>
      </c>
      <c r="J1059" s="79">
        <f>Input!M1074</f>
        <v>0</v>
      </c>
      <c r="K1059" s="79">
        <f>Input!N1074</f>
        <v>0</v>
      </c>
      <c r="L1059" s="79">
        <f>Input!O1074</f>
        <v>0</v>
      </c>
      <c r="M1059" s="81" t="str">
        <f t="shared" si="228"/>
        <v/>
      </c>
      <c r="N1059" s="82">
        <f t="shared" si="229"/>
        <v>0</v>
      </c>
      <c r="O1059" s="83">
        <f>Input!C1074</f>
        <v>0</v>
      </c>
      <c r="P1059" s="83"/>
      <c r="R1059" s="11">
        <f t="shared" si="225"/>
        <v>0</v>
      </c>
      <c r="S1059" s="15" t="str">
        <f t="shared" si="226"/>
        <v xml:space="preserve"> </v>
      </c>
      <c r="T1059" s="15"/>
      <c r="U1059" s="12">
        <f t="shared" si="230"/>
        <v>0</v>
      </c>
      <c r="V1059" s="12">
        <f t="shared" si="231"/>
        <v>0</v>
      </c>
      <c r="W1059" s="12">
        <f t="shared" si="232"/>
        <v>0</v>
      </c>
      <c r="X1059" s="12">
        <f t="shared" si="233"/>
        <v>0</v>
      </c>
      <c r="Y1059" s="12">
        <f t="shared" si="234"/>
        <v>0</v>
      </c>
      <c r="Z1059" s="12">
        <f t="shared" si="235"/>
        <v>0</v>
      </c>
      <c r="AA1059" s="12">
        <f t="shared" si="238"/>
        <v>0</v>
      </c>
      <c r="AB1059" s="12" t="str">
        <f t="shared" si="227"/>
        <v>00</v>
      </c>
      <c r="AC1059" s="85" t="e">
        <f>VLOOKUP(AB1059,'AMI Ref (2)'!T:U,2,FALSE)</f>
        <v>#N/A</v>
      </c>
      <c r="AD1059" s="86"/>
      <c r="AE1059" s="77">
        <f>IF(AND($D1059=0,$J1059="Oil"),'AMI Ref (2)'!$K$5,IF(AND($D1059=0,$J1059="Gas"),'AMI Ref (2)'!$L$5,IF(AND($D1059=0,$J1059="Electric"),'AMI Ref (2)'!$M$5,IF(AND($D1059=0,$J1059="N/A"),0,0))))</f>
        <v>0</v>
      </c>
      <c r="AF1059" s="77">
        <f>IF(AND($D1059=1,$J1059="Oil"),'AMI Ref (2)'!$K$6,IF(AND($D1059=1,$J1059="Gas"),'AMI Ref (2)'!$L$6,IF(AND($D1059=1,$J1059="Electric"),'AMI Ref (2)'!$M$6,IF(AND($D1059=1,$J1059="N/A"),0,0))))</f>
        <v>0</v>
      </c>
      <c r="AG1059" s="77">
        <f>IF(AND($D1059=2,$J1059="Oil"),'AMI Ref (2)'!$K$7,IF(AND($D1059=2,$J1059="Gas"),'AMI Ref (2)'!$L$7,IF(AND($D1059=2,$J1059="Electric"),'AMI Ref (2)'!$M$7,IF(AND($D1059=2,$J1059="N/A"),0,0))))</f>
        <v>0</v>
      </c>
      <c r="AH1059" s="77">
        <f>IF(AND($D1059=3,$J1059="Oil"),'AMI Ref (2)'!$K$8,IF(AND($D1059=3,$J1059="Gas"),'AMI Ref (2)'!$L$8,IF(AND($D1059=3,$J1059="Electric"),'AMI Ref (2)'!$M$8,IF(AND($D1059=3,$J1059="N/A"),0,0))))</f>
        <v>0</v>
      </c>
      <c r="AI1059" s="77">
        <f>IF(AND($D1059=4,$J1059="Oil"),'AMI Ref (2)'!$K$9,IF(AND($D1059=4,$J1059="Gas"),'AMI Ref (2)'!$L$9,IF(AND($D1059=4,$J1059="Electric"),'AMI Ref (2)'!$M$9,IF(AND($D1059=4,$J1059="N/A"),0,0))))</f>
        <v>0</v>
      </c>
      <c r="AJ1059" s="77">
        <f>IF(AND($D1059=5,$J1059="Oil"),'AMI Ref (2)'!$K$10,IF(AND($D1059=5,$J1059="Gas"),'AMI Ref (2)'!$L$10,IF(AND($D1059=5,$J1059="Electric"),'AMI Ref (2)'!$M$10,IF(AND($D1059=5,$J1059="N/A"),0,0))))</f>
        <v>0</v>
      </c>
      <c r="AK1059" s="42"/>
      <c r="AL1059" s="77">
        <f>IF(AND($D1059=0,$K1059="Oil"),'AMI Ref (2)'!$N$5,IF(AND($D1059=0,$K1059="Gas"),'AMI Ref (2)'!$O$5,IF(AND($D1059=0,$K1059="Electric"),'AMI Ref (2)'!$P$5,IF(AND($D1059=0,$K1059="N/A"),0,0))))</f>
        <v>0</v>
      </c>
      <c r="AM1059" s="77">
        <f>IF(AND($D1059=1,$K1059="Oil"),'AMI Ref (2)'!$N$6,IF(AND($D1059=1,$K1059="Gas"),'AMI Ref (2)'!$O$6,IF(AND($D1059=1,$K1059="Electric"),'AMI Ref (2)'!$P$6,IF(AND($D1059=1,$K1059="N/A"),0,0))))</f>
        <v>0</v>
      </c>
      <c r="AN1059" s="77">
        <f>IF(AND($D1059=2,$K1059="Oil"),'AMI Ref (2)'!$N$7,IF(AND($D1059=2,$K1059="Gas"),'AMI Ref (2)'!$O$7,IF(AND($D1059=2,$K1059="Electric"),'AMI Ref (2)'!$P$7,IF(AND($D1059=2,$K1059="N/A"),0,0))))</f>
        <v>0</v>
      </c>
      <c r="AO1059" s="77">
        <f>IF(AND($D1059=3,$K1059="Oil"),'AMI Ref (2)'!$N$8,IF(AND($D1059=3,$K1059="Gas"),'AMI Ref (2)'!$O$8,IF(AND($D1059=3,$K1059="Electric"),'AMI Ref (2)'!$P$8,IF(AND($D1059=3,$K1059="N/A"),0,0))))</f>
        <v>0</v>
      </c>
      <c r="AP1059" s="77">
        <f>IF(AND($D1059=4,$K1059="Oil"),'AMI Ref (2)'!$N$9,IF(AND($D1059=4,$K1059="Gas"),'AMI Ref (2)'!$O$9,IF(AND($D1059=4,$K1059="Electric"),'AMI Ref (2)'!$P$9,IF(AND($D1059=4,$K1059="N/A"),0,0))))</f>
        <v>0</v>
      </c>
      <c r="AQ1059" s="77">
        <f>IF(AND($D1059=5,$K1059="Oil"),'AMI Ref (2)'!$N$10,IF(AND($D1059=5,$K1059="Gas"),'AMI Ref (2)'!$O$10,IF(AND($D1059=5,$K1059="Electric"),'AMI Ref (2)'!$P$10,IF(AND($D1059=5,$K1059="N/A"),0,0))))</f>
        <v>0</v>
      </c>
      <c r="AR1059" s="86">
        <f t="shared" si="236"/>
        <v>0</v>
      </c>
      <c r="AS1059" s="87" t="e">
        <f t="shared" si="237"/>
        <v>#N/A</v>
      </c>
    </row>
    <row r="1060" spans="1:45" x14ac:dyDescent="0.2">
      <c r="A1060" s="68">
        <v>1058</v>
      </c>
      <c r="B1060" s="79">
        <f>Input!E1075</f>
        <v>0</v>
      </c>
      <c r="C1060" s="79">
        <f>Input!F1075</f>
        <v>0</v>
      </c>
      <c r="D1060" s="79">
        <f>Input!G1075</f>
        <v>0</v>
      </c>
      <c r="E1060" s="79">
        <f>Input!H1075</f>
        <v>0</v>
      </c>
      <c r="F1060" s="80">
        <f>Input!I1075</f>
        <v>0</v>
      </c>
      <c r="G1060" s="80">
        <f>Input!J1075</f>
        <v>0</v>
      </c>
      <c r="H1060" s="79">
        <f>Input!K1075</f>
        <v>0</v>
      </c>
      <c r="I1060" s="79">
        <f>Input!L1075</f>
        <v>0</v>
      </c>
      <c r="J1060" s="79">
        <f>Input!M1075</f>
        <v>0</v>
      </c>
      <c r="K1060" s="79">
        <f>Input!N1075</f>
        <v>0</v>
      </c>
      <c r="L1060" s="79">
        <f>Input!O1075</f>
        <v>0</v>
      </c>
      <c r="M1060" s="81" t="str">
        <f t="shared" si="228"/>
        <v/>
      </c>
      <c r="N1060" s="82">
        <f t="shared" si="229"/>
        <v>0</v>
      </c>
      <c r="O1060" s="83">
        <f>Input!C1075</f>
        <v>0</v>
      </c>
      <c r="P1060" s="83"/>
      <c r="R1060" s="11">
        <f t="shared" si="225"/>
        <v>0</v>
      </c>
      <c r="S1060" s="15" t="str">
        <f t="shared" si="226"/>
        <v xml:space="preserve"> </v>
      </c>
      <c r="T1060" s="15"/>
      <c r="U1060" s="12">
        <f t="shared" si="230"/>
        <v>0</v>
      </c>
      <c r="V1060" s="12">
        <f t="shared" si="231"/>
        <v>0</v>
      </c>
      <c r="W1060" s="12">
        <f t="shared" si="232"/>
        <v>0</v>
      </c>
      <c r="X1060" s="12">
        <f t="shared" si="233"/>
        <v>0</v>
      </c>
      <c r="Y1060" s="12">
        <f t="shared" si="234"/>
        <v>0</v>
      </c>
      <c r="Z1060" s="12">
        <f t="shared" si="235"/>
        <v>0</v>
      </c>
      <c r="AA1060" s="12">
        <f t="shared" si="238"/>
        <v>0</v>
      </c>
      <c r="AB1060" s="12" t="str">
        <f t="shared" si="227"/>
        <v>00</v>
      </c>
      <c r="AC1060" s="85" t="e">
        <f>VLOOKUP(AB1060,'AMI Ref (2)'!T:U,2,FALSE)</f>
        <v>#N/A</v>
      </c>
      <c r="AD1060" s="86"/>
      <c r="AE1060" s="77">
        <f>IF(AND($D1060=0,$J1060="Oil"),'AMI Ref (2)'!$K$5,IF(AND($D1060=0,$J1060="Gas"),'AMI Ref (2)'!$L$5,IF(AND($D1060=0,$J1060="Electric"),'AMI Ref (2)'!$M$5,IF(AND($D1060=0,$J1060="N/A"),0,0))))</f>
        <v>0</v>
      </c>
      <c r="AF1060" s="77">
        <f>IF(AND($D1060=1,$J1060="Oil"),'AMI Ref (2)'!$K$6,IF(AND($D1060=1,$J1060="Gas"),'AMI Ref (2)'!$L$6,IF(AND($D1060=1,$J1060="Electric"),'AMI Ref (2)'!$M$6,IF(AND($D1060=1,$J1060="N/A"),0,0))))</f>
        <v>0</v>
      </c>
      <c r="AG1060" s="77">
        <f>IF(AND($D1060=2,$J1060="Oil"),'AMI Ref (2)'!$K$7,IF(AND($D1060=2,$J1060="Gas"),'AMI Ref (2)'!$L$7,IF(AND($D1060=2,$J1060="Electric"),'AMI Ref (2)'!$M$7,IF(AND($D1060=2,$J1060="N/A"),0,0))))</f>
        <v>0</v>
      </c>
      <c r="AH1060" s="77">
        <f>IF(AND($D1060=3,$J1060="Oil"),'AMI Ref (2)'!$K$8,IF(AND($D1060=3,$J1060="Gas"),'AMI Ref (2)'!$L$8,IF(AND($D1060=3,$J1060="Electric"),'AMI Ref (2)'!$M$8,IF(AND($D1060=3,$J1060="N/A"),0,0))))</f>
        <v>0</v>
      </c>
      <c r="AI1060" s="77">
        <f>IF(AND($D1060=4,$J1060="Oil"),'AMI Ref (2)'!$K$9,IF(AND($D1060=4,$J1060="Gas"),'AMI Ref (2)'!$L$9,IF(AND($D1060=4,$J1060="Electric"),'AMI Ref (2)'!$M$9,IF(AND($D1060=4,$J1060="N/A"),0,0))))</f>
        <v>0</v>
      </c>
      <c r="AJ1060" s="77">
        <f>IF(AND($D1060=5,$J1060="Oil"),'AMI Ref (2)'!$K$10,IF(AND($D1060=5,$J1060="Gas"),'AMI Ref (2)'!$L$10,IF(AND($D1060=5,$J1060="Electric"),'AMI Ref (2)'!$M$10,IF(AND($D1060=5,$J1060="N/A"),0,0))))</f>
        <v>0</v>
      </c>
      <c r="AK1060" s="42"/>
      <c r="AL1060" s="77">
        <f>IF(AND($D1060=0,$K1060="Oil"),'AMI Ref (2)'!$N$5,IF(AND($D1060=0,$K1060="Gas"),'AMI Ref (2)'!$O$5,IF(AND($D1060=0,$K1060="Electric"),'AMI Ref (2)'!$P$5,IF(AND($D1060=0,$K1060="N/A"),0,0))))</f>
        <v>0</v>
      </c>
      <c r="AM1060" s="77">
        <f>IF(AND($D1060=1,$K1060="Oil"),'AMI Ref (2)'!$N$6,IF(AND($D1060=1,$K1060="Gas"),'AMI Ref (2)'!$O$6,IF(AND($D1060=1,$K1060="Electric"),'AMI Ref (2)'!$P$6,IF(AND($D1060=1,$K1060="N/A"),0,0))))</f>
        <v>0</v>
      </c>
      <c r="AN1060" s="77">
        <f>IF(AND($D1060=2,$K1060="Oil"),'AMI Ref (2)'!$N$7,IF(AND($D1060=2,$K1060="Gas"),'AMI Ref (2)'!$O$7,IF(AND($D1060=2,$K1060="Electric"),'AMI Ref (2)'!$P$7,IF(AND($D1060=2,$K1060="N/A"),0,0))))</f>
        <v>0</v>
      </c>
      <c r="AO1060" s="77">
        <f>IF(AND($D1060=3,$K1060="Oil"),'AMI Ref (2)'!$N$8,IF(AND($D1060=3,$K1060="Gas"),'AMI Ref (2)'!$O$8,IF(AND($D1060=3,$K1060="Electric"),'AMI Ref (2)'!$P$8,IF(AND($D1060=3,$K1060="N/A"),0,0))))</f>
        <v>0</v>
      </c>
      <c r="AP1060" s="77">
        <f>IF(AND($D1060=4,$K1060="Oil"),'AMI Ref (2)'!$N$9,IF(AND($D1060=4,$K1060="Gas"),'AMI Ref (2)'!$O$9,IF(AND($D1060=4,$K1060="Electric"),'AMI Ref (2)'!$P$9,IF(AND($D1060=4,$K1060="N/A"),0,0))))</f>
        <v>0</v>
      </c>
      <c r="AQ1060" s="77">
        <f>IF(AND($D1060=5,$K1060="Oil"),'AMI Ref (2)'!$N$10,IF(AND($D1060=5,$K1060="Gas"),'AMI Ref (2)'!$O$10,IF(AND($D1060=5,$K1060="Electric"),'AMI Ref (2)'!$P$10,IF(AND($D1060=5,$K1060="N/A"),0,0))))</f>
        <v>0</v>
      </c>
      <c r="AR1060" s="86">
        <f t="shared" si="236"/>
        <v>0</v>
      </c>
      <c r="AS1060" s="87" t="e">
        <f t="shared" si="237"/>
        <v>#N/A</v>
      </c>
    </row>
    <row r="1061" spans="1:45" x14ac:dyDescent="0.2">
      <c r="A1061" s="68">
        <v>1059</v>
      </c>
      <c r="B1061" s="79">
        <f>Input!E1076</f>
        <v>0</v>
      </c>
      <c r="C1061" s="79">
        <f>Input!F1076</f>
        <v>0</v>
      </c>
      <c r="D1061" s="79">
        <f>Input!G1076</f>
        <v>0</v>
      </c>
      <c r="E1061" s="79">
        <f>Input!H1076</f>
        <v>0</v>
      </c>
      <c r="F1061" s="80">
        <f>Input!I1076</f>
        <v>0</v>
      </c>
      <c r="G1061" s="80">
        <f>Input!J1076</f>
        <v>0</v>
      </c>
      <c r="H1061" s="79">
        <f>Input!K1076</f>
        <v>0</v>
      </c>
      <c r="I1061" s="79">
        <f>Input!L1076</f>
        <v>0</v>
      </c>
      <c r="J1061" s="79">
        <f>Input!M1076</f>
        <v>0</v>
      </c>
      <c r="K1061" s="79">
        <f>Input!N1076</f>
        <v>0</v>
      </c>
      <c r="L1061" s="79">
        <f>Input!O1076</f>
        <v>0</v>
      </c>
      <c r="M1061" s="81" t="str">
        <f t="shared" si="228"/>
        <v/>
      </c>
      <c r="N1061" s="82">
        <f t="shared" si="229"/>
        <v>0</v>
      </c>
      <c r="O1061" s="83">
        <f>Input!C1076</f>
        <v>0</v>
      </c>
      <c r="P1061" s="83"/>
      <c r="R1061" s="11">
        <f t="shared" si="225"/>
        <v>0</v>
      </c>
      <c r="S1061" s="15" t="str">
        <f t="shared" si="226"/>
        <v xml:space="preserve"> </v>
      </c>
      <c r="T1061" s="15"/>
      <c r="U1061" s="12">
        <f t="shared" si="230"/>
        <v>0</v>
      </c>
      <c r="V1061" s="12">
        <f t="shared" si="231"/>
        <v>0</v>
      </c>
      <c r="W1061" s="12">
        <f t="shared" si="232"/>
        <v>0</v>
      </c>
      <c r="X1061" s="12">
        <f t="shared" si="233"/>
        <v>0</v>
      </c>
      <c r="Y1061" s="12">
        <f t="shared" si="234"/>
        <v>0</v>
      </c>
      <c r="Z1061" s="12">
        <f t="shared" si="235"/>
        <v>0</v>
      </c>
      <c r="AA1061" s="12">
        <f t="shared" si="238"/>
        <v>0</v>
      </c>
      <c r="AB1061" s="12" t="str">
        <f t="shared" si="227"/>
        <v>00</v>
      </c>
      <c r="AC1061" s="85" t="e">
        <f>VLOOKUP(AB1061,'AMI Ref (2)'!T:U,2,FALSE)</f>
        <v>#N/A</v>
      </c>
      <c r="AD1061" s="86"/>
      <c r="AE1061" s="77">
        <f>IF(AND($D1061=0,$J1061="Oil"),'AMI Ref (2)'!$K$5,IF(AND($D1061=0,$J1061="Gas"),'AMI Ref (2)'!$L$5,IF(AND($D1061=0,$J1061="Electric"),'AMI Ref (2)'!$M$5,IF(AND($D1061=0,$J1061="N/A"),0,0))))</f>
        <v>0</v>
      </c>
      <c r="AF1061" s="77">
        <f>IF(AND($D1061=1,$J1061="Oil"),'AMI Ref (2)'!$K$6,IF(AND($D1061=1,$J1061="Gas"),'AMI Ref (2)'!$L$6,IF(AND($D1061=1,$J1061="Electric"),'AMI Ref (2)'!$M$6,IF(AND($D1061=1,$J1061="N/A"),0,0))))</f>
        <v>0</v>
      </c>
      <c r="AG1061" s="77">
        <f>IF(AND($D1061=2,$J1061="Oil"),'AMI Ref (2)'!$K$7,IF(AND($D1061=2,$J1061="Gas"),'AMI Ref (2)'!$L$7,IF(AND($D1061=2,$J1061="Electric"),'AMI Ref (2)'!$M$7,IF(AND($D1061=2,$J1061="N/A"),0,0))))</f>
        <v>0</v>
      </c>
      <c r="AH1061" s="77">
        <f>IF(AND($D1061=3,$J1061="Oil"),'AMI Ref (2)'!$K$8,IF(AND($D1061=3,$J1061="Gas"),'AMI Ref (2)'!$L$8,IF(AND($D1061=3,$J1061="Electric"),'AMI Ref (2)'!$M$8,IF(AND($D1061=3,$J1061="N/A"),0,0))))</f>
        <v>0</v>
      </c>
      <c r="AI1061" s="77">
        <f>IF(AND($D1061=4,$J1061="Oil"),'AMI Ref (2)'!$K$9,IF(AND($D1061=4,$J1061="Gas"),'AMI Ref (2)'!$L$9,IF(AND($D1061=4,$J1061="Electric"),'AMI Ref (2)'!$M$9,IF(AND($D1061=4,$J1061="N/A"),0,0))))</f>
        <v>0</v>
      </c>
      <c r="AJ1061" s="77">
        <f>IF(AND($D1061=5,$J1061="Oil"),'AMI Ref (2)'!$K$10,IF(AND($D1061=5,$J1061="Gas"),'AMI Ref (2)'!$L$10,IF(AND($D1061=5,$J1061="Electric"),'AMI Ref (2)'!$M$10,IF(AND($D1061=5,$J1061="N/A"),0,0))))</f>
        <v>0</v>
      </c>
      <c r="AK1061" s="42"/>
      <c r="AL1061" s="77">
        <f>IF(AND($D1061=0,$K1061="Oil"),'AMI Ref (2)'!$N$5,IF(AND($D1061=0,$K1061="Gas"),'AMI Ref (2)'!$O$5,IF(AND($D1061=0,$K1061="Electric"),'AMI Ref (2)'!$P$5,IF(AND($D1061=0,$K1061="N/A"),0,0))))</f>
        <v>0</v>
      </c>
      <c r="AM1061" s="77">
        <f>IF(AND($D1061=1,$K1061="Oil"),'AMI Ref (2)'!$N$6,IF(AND($D1061=1,$K1061="Gas"),'AMI Ref (2)'!$O$6,IF(AND($D1061=1,$K1061="Electric"),'AMI Ref (2)'!$P$6,IF(AND($D1061=1,$K1061="N/A"),0,0))))</f>
        <v>0</v>
      </c>
      <c r="AN1061" s="77">
        <f>IF(AND($D1061=2,$K1061="Oil"),'AMI Ref (2)'!$N$7,IF(AND($D1061=2,$K1061="Gas"),'AMI Ref (2)'!$O$7,IF(AND($D1061=2,$K1061="Electric"),'AMI Ref (2)'!$P$7,IF(AND($D1061=2,$K1061="N/A"),0,0))))</f>
        <v>0</v>
      </c>
      <c r="AO1061" s="77">
        <f>IF(AND($D1061=3,$K1061="Oil"),'AMI Ref (2)'!$N$8,IF(AND($D1061=3,$K1061="Gas"),'AMI Ref (2)'!$O$8,IF(AND($D1061=3,$K1061="Electric"),'AMI Ref (2)'!$P$8,IF(AND($D1061=3,$K1061="N/A"),0,0))))</f>
        <v>0</v>
      </c>
      <c r="AP1061" s="77">
        <f>IF(AND($D1061=4,$K1061="Oil"),'AMI Ref (2)'!$N$9,IF(AND($D1061=4,$K1061="Gas"),'AMI Ref (2)'!$O$9,IF(AND($D1061=4,$K1061="Electric"),'AMI Ref (2)'!$P$9,IF(AND($D1061=4,$K1061="N/A"),0,0))))</f>
        <v>0</v>
      </c>
      <c r="AQ1061" s="77">
        <f>IF(AND($D1061=5,$K1061="Oil"),'AMI Ref (2)'!$N$10,IF(AND($D1061=5,$K1061="Gas"),'AMI Ref (2)'!$O$10,IF(AND($D1061=5,$K1061="Electric"),'AMI Ref (2)'!$P$10,IF(AND($D1061=5,$K1061="N/A"),0,0))))</f>
        <v>0</v>
      </c>
      <c r="AR1061" s="86">
        <f t="shared" si="236"/>
        <v>0</v>
      </c>
      <c r="AS1061" s="87" t="e">
        <f t="shared" si="237"/>
        <v>#N/A</v>
      </c>
    </row>
    <row r="1062" spans="1:45" x14ac:dyDescent="0.2">
      <c r="A1062" s="68">
        <v>1060</v>
      </c>
      <c r="B1062" s="79">
        <f>Input!E1077</f>
        <v>0</v>
      </c>
      <c r="C1062" s="79">
        <f>Input!F1077</f>
        <v>0</v>
      </c>
      <c r="D1062" s="79">
        <f>Input!G1077</f>
        <v>0</v>
      </c>
      <c r="E1062" s="79">
        <f>Input!H1077</f>
        <v>0</v>
      </c>
      <c r="F1062" s="80">
        <f>Input!I1077</f>
        <v>0</v>
      </c>
      <c r="G1062" s="80">
        <f>Input!J1077</f>
        <v>0</v>
      </c>
      <c r="H1062" s="79">
        <f>Input!K1077</f>
        <v>0</v>
      </c>
      <c r="I1062" s="79">
        <f>Input!L1077</f>
        <v>0</v>
      </c>
      <c r="J1062" s="79">
        <f>Input!M1077</f>
        <v>0</v>
      </c>
      <c r="K1062" s="79">
        <f>Input!N1077</f>
        <v>0</v>
      </c>
      <c r="L1062" s="79">
        <f>Input!O1077</f>
        <v>0</v>
      </c>
      <c r="M1062" s="81" t="str">
        <f t="shared" si="228"/>
        <v/>
      </c>
      <c r="N1062" s="82">
        <f t="shared" si="229"/>
        <v>0</v>
      </c>
      <c r="O1062" s="83">
        <f>Input!C1077</f>
        <v>0</v>
      </c>
      <c r="P1062" s="83"/>
      <c r="R1062" s="11">
        <f t="shared" si="225"/>
        <v>0</v>
      </c>
      <c r="S1062" s="15" t="str">
        <f t="shared" si="226"/>
        <v xml:space="preserve"> </v>
      </c>
      <c r="T1062" s="15"/>
      <c r="U1062" s="12">
        <f t="shared" si="230"/>
        <v>0</v>
      </c>
      <c r="V1062" s="12">
        <f t="shared" si="231"/>
        <v>0</v>
      </c>
      <c r="W1062" s="12">
        <f t="shared" si="232"/>
        <v>0</v>
      </c>
      <c r="X1062" s="12">
        <f t="shared" si="233"/>
        <v>0</v>
      </c>
      <c r="Y1062" s="12">
        <f t="shared" si="234"/>
        <v>0</v>
      </c>
      <c r="Z1062" s="12">
        <f t="shared" si="235"/>
        <v>0</v>
      </c>
      <c r="AA1062" s="12">
        <f t="shared" si="238"/>
        <v>0</v>
      </c>
      <c r="AB1062" s="12" t="str">
        <f t="shared" si="227"/>
        <v>00</v>
      </c>
      <c r="AC1062" s="85" t="e">
        <f>VLOOKUP(AB1062,'AMI Ref (2)'!T:U,2,FALSE)</f>
        <v>#N/A</v>
      </c>
      <c r="AD1062" s="86"/>
      <c r="AE1062" s="77">
        <f>IF(AND($D1062=0,$J1062="Oil"),'AMI Ref (2)'!$K$5,IF(AND($D1062=0,$J1062="Gas"),'AMI Ref (2)'!$L$5,IF(AND($D1062=0,$J1062="Electric"),'AMI Ref (2)'!$M$5,IF(AND($D1062=0,$J1062="N/A"),0,0))))</f>
        <v>0</v>
      </c>
      <c r="AF1062" s="77">
        <f>IF(AND($D1062=1,$J1062="Oil"),'AMI Ref (2)'!$K$6,IF(AND($D1062=1,$J1062="Gas"),'AMI Ref (2)'!$L$6,IF(AND($D1062=1,$J1062="Electric"),'AMI Ref (2)'!$M$6,IF(AND($D1062=1,$J1062="N/A"),0,0))))</f>
        <v>0</v>
      </c>
      <c r="AG1062" s="77">
        <f>IF(AND($D1062=2,$J1062="Oil"),'AMI Ref (2)'!$K$7,IF(AND($D1062=2,$J1062="Gas"),'AMI Ref (2)'!$L$7,IF(AND($D1062=2,$J1062="Electric"),'AMI Ref (2)'!$M$7,IF(AND($D1062=2,$J1062="N/A"),0,0))))</f>
        <v>0</v>
      </c>
      <c r="AH1062" s="77">
        <f>IF(AND($D1062=3,$J1062="Oil"),'AMI Ref (2)'!$K$8,IF(AND($D1062=3,$J1062="Gas"),'AMI Ref (2)'!$L$8,IF(AND($D1062=3,$J1062="Electric"),'AMI Ref (2)'!$M$8,IF(AND($D1062=3,$J1062="N/A"),0,0))))</f>
        <v>0</v>
      </c>
      <c r="AI1062" s="77">
        <f>IF(AND($D1062=4,$J1062="Oil"),'AMI Ref (2)'!$K$9,IF(AND($D1062=4,$J1062="Gas"),'AMI Ref (2)'!$L$9,IF(AND($D1062=4,$J1062="Electric"),'AMI Ref (2)'!$M$9,IF(AND($D1062=4,$J1062="N/A"),0,0))))</f>
        <v>0</v>
      </c>
      <c r="AJ1062" s="77">
        <f>IF(AND($D1062=5,$J1062="Oil"),'AMI Ref (2)'!$K$10,IF(AND($D1062=5,$J1062="Gas"),'AMI Ref (2)'!$L$10,IF(AND($D1062=5,$J1062="Electric"),'AMI Ref (2)'!$M$10,IF(AND($D1062=5,$J1062="N/A"),0,0))))</f>
        <v>0</v>
      </c>
      <c r="AK1062" s="42"/>
      <c r="AL1062" s="77">
        <f>IF(AND($D1062=0,$K1062="Oil"),'AMI Ref (2)'!$N$5,IF(AND($D1062=0,$K1062="Gas"),'AMI Ref (2)'!$O$5,IF(AND($D1062=0,$K1062="Electric"),'AMI Ref (2)'!$P$5,IF(AND($D1062=0,$K1062="N/A"),0,0))))</f>
        <v>0</v>
      </c>
      <c r="AM1062" s="77">
        <f>IF(AND($D1062=1,$K1062="Oil"),'AMI Ref (2)'!$N$6,IF(AND($D1062=1,$K1062="Gas"),'AMI Ref (2)'!$O$6,IF(AND($D1062=1,$K1062="Electric"),'AMI Ref (2)'!$P$6,IF(AND($D1062=1,$K1062="N/A"),0,0))))</f>
        <v>0</v>
      </c>
      <c r="AN1062" s="77">
        <f>IF(AND($D1062=2,$K1062="Oil"),'AMI Ref (2)'!$N$7,IF(AND($D1062=2,$K1062="Gas"),'AMI Ref (2)'!$O$7,IF(AND($D1062=2,$K1062="Electric"),'AMI Ref (2)'!$P$7,IF(AND($D1062=2,$K1062="N/A"),0,0))))</f>
        <v>0</v>
      </c>
      <c r="AO1062" s="77">
        <f>IF(AND($D1062=3,$K1062="Oil"),'AMI Ref (2)'!$N$8,IF(AND($D1062=3,$K1062="Gas"),'AMI Ref (2)'!$O$8,IF(AND($D1062=3,$K1062="Electric"),'AMI Ref (2)'!$P$8,IF(AND($D1062=3,$K1062="N/A"),0,0))))</f>
        <v>0</v>
      </c>
      <c r="AP1062" s="77">
        <f>IF(AND($D1062=4,$K1062="Oil"),'AMI Ref (2)'!$N$9,IF(AND($D1062=4,$K1062="Gas"),'AMI Ref (2)'!$O$9,IF(AND($D1062=4,$K1062="Electric"),'AMI Ref (2)'!$P$9,IF(AND($D1062=4,$K1062="N/A"),0,0))))</f>
        <v>0</v>
      </c>
      <c r="AQ1062" s="77">
        <f>IF(AND($D1062=5,$K1062="Oil"),'AMI Ref (2)'!$N$10,IF(AND($D1062=5,$K1062="Gas"),'AMI Ref (2)'!$O$10,IF(AND($D1062=5,$K1062="Electric"),'AMI Ref (2)'!$P$10,IF(AND($D1062=5,$K1062="N/A"),0,0))))</f>
        <v>0</v>
      </c>
      <c r="AR1062" s="86">
        <f t="shared" si="236"/>
        <v>0</v>
      </c>
      <c r="AS1062" s="87" t="e">
        <f t="shared" si="237"/>
        <v>#N/A</v>
      </c>
    </row>
    <row r="1063" spans="1:45" x14ac:dyDescent="0.2">
      <c r="A1063" s="68">
        <v>1061</v>
      </c>
      <c r="B1063" s="79">
        <f>Input!E1078</f>
        <v>0</v>
      </c>
      <c r="C1063" s="79">
        <f>Input!F1078</f>
        <v>0</v>
      </c>
      <c r="D1063" s="79">
        <f>Input!G1078</f>
        <v>0</v>
      </c>
      <c r="E1063" s="79">
        <f>Input!H1078</f>
        <v>0</v>
      </c>
      <c r="F1063" s="80">
        <f>Input!I1078</f>
        <v>0</v>
      </c>
      <c r="G1063" s="80">
        <f>Input!J1078</f>
        <v>0</v>
      </c>
      <c r="H1063" s="79">
        <f>Input!K1078</f>
        <v>0</v>
      </c>
      <c r="I1063" s="79">
        <f>Input!L1078</f>
        <v>0</v>
      </c>
      <c r="J1063" s="79">
        <f>Input!M1078</f>
        <v>0</v>
      </c>
      <c r="K1063" s="79">
        <f>Input!N1078</f>
        <v>0</v>
      </c>
      <c r="L1063" s="79">
        <f>Input!O1078</f>
        <v>0</v>
      </c>
      <c r="M1063" s="81" t="str">
        <f t="shared" si="228"/>
        <v/>
      </c>
      <c r="N1063" s="82">
        <f t="shared" si="229"/>
        <v>0</v>
      </c>
      <c r="O1063" s="83">
        <f>Input!C1078</f>
        <v>0</v>
      </c>
      <c r="P1063" s="83"/>
      <c r="R1063" s="11">
        <f t="shared" si="225"/>
        <v>0</v>
      </c>
      <c r="S1063" s="15" t="str">
        <f t="shared" si="226"/>
        <v xml:space="preserve"> </v>
      </c>
      <c r="T1063" s="15"/>
      <c r="U1063" s="12">
        <f t="shared" si="230"/>
        <v>0</v>
      </c>
      <c r="V1063" s="12">
        <f t="shared" si="231"/>
        <v>0</v>
      </c>
      <c r="W1063" s="12">
        <f t="shared" si="232"/>
        <v>0</v>
      </c>
      <c r="X1063" s="12">
        <f t="shared" si="233"/>
        <v>0</v>
      </c>
      <c r="Y1063" s="12">
        <f t="shared" si="234"/>
        <v>0</v>
      </c>
      <c r="Z1063" s="12">
        <f t="shared" si="235"/>
        <v>0</v>
      </c>
      <c r="AA1063" s="12">
        <f t="shared" si="238"/>
        <v>0</v>
      </c>
      <c r="AB1063" s="12" t="str">
        <f t="shared" si="227"/>
        <v>00</v>
      </c>
      <c r="AC1063" s="85" t="e">
        <f>VLOOKUP(AB1063,'AMI Ref (2)'!T:U,2,FALSE)</f>
        <v>#N/A</v>
      </c>
      <c r="AD1063" s="86"/>
      <c r="AE1063" s="77">
        <f>IF(AND($D1063=0,$J1063="Oil"),'AMI Ref (2)'!$K$5,IF(AND($D1063=0,$J1063="Gas"),'AMI Ref (2)'!$L$5,IF(AND($D1063=0,$J1063="Electric"),'AMI Ref (2)'!$M$5,IF(AND($D1063=0,$J1063="N/A"),0,0))))</f>
        <v>0</v>
      </c>
      <c r="AF1063" s="77">
        <f>IF(AND($D1063=1,$J1063="Oil"),'AMI Ref (2)'!$K$6,IF(AND($D1063=1,$J1063="Gas"),'AMI Ref (2)'!$L$6,IF(AND($D1063=1,$J1063="Electric"),'AMI Ref (2)'!$M$6,IF(AND($D1063=1,$J1063="N/A"),0,0))))</f>
        <v>0</v>
      </c>
      <c r="AG1063" s="77">
        <f>IF(AND($D1063=2,$J1063="Oil"),'AMI Ref (2)'!$K$7,IF(AND($D1063=2,$J1063="Gas"),'AMI Ref (2)'!$L$7,IF(AND($D1063=2,$J1063="Electric"),'AMI Ref (2)'!$M$7,IF(AND($D1063=2,$J1063="N/A"),0,0))))</f>
        <v>0</v>
      </c>
      <c r="AH1063" s="77">
        <f>IF(AND($D1063=3,$J1063="Oil"),'AMI Ref (2)'!$K$8,IF(AND($D1063=3,$J1063="Gas"),'AMI Ref (2)'!$L$8,IF(AND($D1063=3,$J1063="Electric"),'AMI Ref (2)'!$M$8,IF(AND($D1063=3,$J1063="N/A"),0,0))))</f>
        <v>0</v>
      </c>
      <c r="AI1063" s="77">
        <f>IF(AND($D1063=4,$J1063="Oil"),'AMI Ref (2)'!$K$9,IF(AND($D1063=4,$J1063="Gas"),'AMI Ref (2)'!$L$9,IF(AND($D1063=4,$J1063="Electric"),'AMI Ref (2)'!$M$9,IF(AND($D1063=4,$J1063="N/A"),0,0))))</f>
        <v>0</v>
      </c>
      <c r="AJ1063" s="77">
        <f>IF(AND($D1063=5,$J1063="Oil"),'AMI Ref (2)'!$K$10,IF(AND($D1063=5,$J1063="Gas"),'AMI Ref (2)'!$L$10,IF(AND($D1063=5,$J1063="Electric"),'AMI Ref (2)'!$M$10,IF(AND($D1063=5,$J1063="N/A"),0,0))))</f>
        <v>0</v>
      </c>
      <c r="AK1063" s="42"/>
      <c r="AL1063" s="77">
        <f>IF(AND($D1063=0,$K1063="Oil"),'AMI Ref (2)'!$N$5,IF(AND($D1063=0,$K1063="Gas"),'AMI Ref (2)'!$O$5,IF(AND($D1063=0,$K1063="Electric"),'AMI Ref (2)'!$P$5,IF(AND($D1063=0,$K1063="N/A"),0,0))))</f>
        <v>0</v>
      </c>
      <c r="AM1063" s="77">
        <f>IF(AND($D1063=1,$K1063="Oil"),'AMI Ref (2)'!$N$6,IF(AND($D1063=1,$K1063="Gas"),'AMI Ref (2)'!$O$6,IF(AND($D1063=1,$K1063="Electric"),'AMI Ref (2)'!$P$6,IF(AND($D1063=1,$K1063="N/A"),0,0))))</f>
        <v>0</v>
      </c>
      <c r="AN1063" s="77">
        <f>IF(AND($D1063=2,$K1063="Oil"),'AMI Ref (2)'!$N$7,IF(AND($D1063=2,$K1063="Gas"),'AMI Ref (2)'!$O$7,IF(AND($D1063=2,$K1063="Electric"),'AMI Ref (2)'!$P$7,IF(AND($D1063=2,$K1063="N/A"),0,0))))</f>
        <v>0</v>
      </c>
      <c r="AO1063" s="77">
        <f>IF(AND($D1063=3,$K1063="Oil"),'AMI Ref (2)'!$N$8,IF(AND($D1063=3,$K1063="Gas"),'AMI Ref (2)'!$O$8,IF(AND($D1063=3,$K1063="Electric"),'AMI Ref (2)'!$P$8,IF(AND($D1063=3,$K1063="N/A"),0,0))))</f>
        <v>0</v>
      </c>
      <c r="AP1063" s="77">
        <f>IF(AND($D1063=4,$K1063="Oil"),'AMI Ref (2)'!$N$9,IF(AND($D1063=4,$K1063="Gas"),'AMI Ref (2)'!$O$9,IF(AND($D1063=4,$K1063="Electric"),'AMI Ref (2)'!$P$9,IF(AND($D1063=4,$K1063="N/A"),0,0))))</f>
        <v>0</v>
      </c>
      <c r="AQ1063" s="77">
        <f>IF(AND($D1063=5,$K1063="Oil"),'AMI Ref (2)'!$N$10,IF(AND($D1063=5,$K1063="Gas"),'AMI Ref (2)'!$O$10,IF(AND($D1063=5,$K1063="Electric"),'AMI Ref (2)'!$P$10,IF(AND($D1063=5,$K1063="N/A"),0,0))))</f>
        <v>0</v>
      </c>
      <c r="AR1063" s="86">
        <f t="shared" si="236"/>
        <v>0</v>
      </c>
      <c r="AS1063" s="87" t="e">
        <f t="shared" si="237"/>
        <v>#N/A</v>
      </c>
    </row>
    <row r="1064" spans="1:45" x14ac:dyDescent="0.2">
      <c r="A1064" s="68">
        <v>1062</v>
      </c>
      <c r="B1064" s="79">
        <f>Input!E1079</f>
        <v>0</v>
      </c>
      <c r="C1064" s="79">
        <f>Input!F1079</f>
        <v>0</v>
      </c>
      <c r="D1064" s="79">
        <f>Input!G1079</f>
        <v>0</v>
      </c>
      <c r="E1064" s="79">
        <f>Input!H1079</f>
        <v>0</v>
      </c>
      <c r="F1064" s="80">
        <f>Input!I1079</f>
        <v>0</v>
      </c>
      <c r="G1064" s="80">
        <f>Input!J1079</f>
        <v>0</v>
      </c>
      <c r="H1064" s="79">
        <f>Input!K1079</f>
        <v>0</v>
      </c>
      <c r="I1064" s="79">
        <f>Input!L1079</f>
        <v>0</v>
      </c>
      <c r="J1064" s="79">
        <f>Input!M1079</f>
        <v>0</v>
      </c>
      <c r="K1064" s="79">
        <f>Input!N1079</f>
        <v>0</v>
      </c>
      <c r="L1064" s="79">
        <f>Input!O1079</f>
        <v>0</v>
      </c>
      <c r="M1064" s="81" t="str">
        <f t="shared" si="228"/>
        <v/>
      </c>
      <c r="N1064" s="82">
        <f t="shared" si="229"/>
        <v>0</v>
      </c>
      <c r="O1064" s="83">
        <f>Input!C1079</f>
        <v>0</v>
      </c>
      <c r="P1064" s="83"/>
      <c r="R1064" s="11">
        <f t="shared" si="225"/>
        <v>0</v>
      </c>
      <c r="S1064" s="15" t="str">
        <f t="shared" si="226"/>
        <v xml:space="preserve"> </v>
      </c>
      <c r="T1064" s="15"/>
      <c r="U1064" s="12">
        <f t="shared" si="230"/>
        <v>0</v>
      </c>
      <c r="V1064" s="12">
        <f t="shared" si="231"/>
        <v>0</v>
      </c>
      <c r="W1064" s="12">
        <f t="shared" si="232"/>
        <v>0</v>
      </c>
      <c r="X1064" s="12">
        <f t="shared" si="233"/>
        <v>0</v>
      </c>
      <c r="Y1064" s="12">
        <f t="shared" si="234"/>
        <v>0</v>
      </c>
      <c r="Z1064" s="12">
        <f t="shared" si="235"/>
        <v>0</v>
      </c>
      <c r="AA1064" s="12">
        <f t="shared" si="238"/>
        <v>0</v>
      </c>
      <c r="AB1064" s="12" t="str">
        <f t="shared" si="227"/>
        <v>00</v>
      </c>
      <c r="AC1064" s="85" t="e">
        <f>VLOOKUP(AB1064,'AMI Ref (2)'!T:U,2,FALSE)</f>
        <v>#N/A</v>
      </c>
      <c r="AD1064" s="86"/>
      <c r="AE1064" s="77">
        <f>IF(AND($D1064=0,$J1064="Oil"),'AMI Ref (2)'!$K$5,IF(AND($D1064=0,$J1064="Gas"),'AMI Ref (2)'!$L$5,IF(AND($D1064=0,$J1064="Electric"),'AMI Ref (2)'!$M$5,IF(AND($D1064=0,$J1064="N/A"),0,0))))</f>
        <v>0</v>
      </c>
      <c r="AF1064" s="77">
        <f>IF(AND($D1064=1,$J1064="Oil"),'AMI Ref (2)'!$K$6,IF(AND($D1064=1,$J1064="Gas"),'AMI Ref (2)'!$L$6,IF(AND($D1064=1,$J1064="Electric"),'AMI Ref (2)'!$M$6,IF(AND($D1064=1,$J1064="N/A"),0,0))))</f>
        <v>0</v>
      </c>
      <c r="AG1064" s="77">
        <f>IF(AND($D1064=2,$J1064="Oil"),'AMI Ref (2)'!$K$7,IF(AND($D1064=2,$J1064="Gas"),'AMI Ref (2)'!$L$7,IF(AND($D1064=2,$J1064="Electric"),'AMI Ref (2)'!$M$7,IF(AND($D1064=2,$J1064="N/A"),0,0))))</f>
        <v>0</v>
      </c>
      <c r="AH1064" s="77">
        <f>IF(AND($D1064=3,$J1064="Oil"),'AMI Ref (2)'!$K$8,IF(AND($D1064=3,$J1064="Gas"),'AMI Ref (2)'!$L$8,IF(AND($D1064=3,$J1064="Electric"),'AMI Ref (2)'!$M$8,IF(AND($D1064=3,$J1064="N/A"),0,0))))</f>
        <v>0</v>
      </c>
      <c r="AI1064" s="77">
        <f>IF(AND($D1064=4,$J1064="Oil"),'AMI Ref (2)'!$K$9,IF(AND($D1064=4,$J1064="Gas"),'AMI Ref (2)'!$L$9,IF(AND($D1064=4,$J1064="Electric"),'AMI Ref (2)'!$M$9,IF(AND($D1064=4,$J1064="N/A"),0,0))))</f>
        <v>0</v>
      </c>
      <c r="AJ1064" s="77">
        <f>IF(AND($D1064=5,$J1064="Oil"),'AMI Ref (2)'!$K$10,IF(AND($D1064=5,$J1064="Gas"),'AMI Ref (2)'!$L$10,IF(AND($D1064=5,$J1064="Electric"),'AMI Ref (2)'!$M$10,IF(AND($D1064=5,$J1064="N/A"),0,0))))</f>
        <v>0</v>
      </c>
      <c r="AK1064" s="42"/>
      <c r="AL1064" s="77">
        <f>IF(AND($D1064=0,$K1064="Oil"),'AMI Ref (2)'!$N$5,IF(AND($D1064=0,$K1064="Gas"),'AMI Ref (2)'!$O$5,IF(AND($D1064=0,$K1064="Electric"),'AMI Ref (2)'!$P$5,IF(AND($D1064=0,$K1064="N/A"),0,0))))</f>
        <v>0</v>
      </c>
      <c r="AM1064" s="77">
        <f>IF(AND($D1064=1,$K1064="Oil"),'AMI Ref (2)'!$N$6,IF(AND($D1064=1,$K1064="Gas"),'AMI Ref (2)'!$O$6,IF(AND($D1064=1,$K1064="Electric"),'AMI Ref (2)'!$P$6,IF(AND($D1064=1,$K1064="N/A"),0,0))))</f>
        <v>0</v>
      </c>
      <c r="AN1064" s="77">
        <f>IF(AND($D1064=2,$K1064="Oil"),'AMI Ref (2)'!$N$7,IF(AND($D1064=2,$K1064="Gas"),'AMI Ref (2)'!$O$7,IF(AND($D1064=2,$K1064="Electric"),'AMI Ref (2)'!$P$7,IF(AND($D1064=2,$K1064="N/A"),0,0))))</f>
        <v>0</v>
      </c>
      <c r="AO1064" s="77">
        <f>IF(AND($D1064=3,$K1064="Oil"),'AMI Ref (2)'!$N$8,IF(AND($D1064=3,$K1064="Gas"),'AMI Ref (2)'!$O$8,IF(AND($D1064=3,$K1064="Electric"),'AMI Ref (2)'!$P$8,IF(AND($D1064=3,$K1064="N/A"),0,0))))</f>
        <v>0</v>
      </c>
      <c r="AP1064" s="77">
        <f>IF(AND($D1064=4,$K1064="Oil"),'AMI Ref (2)'!$N$9,IF(AND($D1064=4,$K1064="Gas"),'AMI Ref (2)'!$O$9,IF(AND($D1064=4,$K1064="Electric"),'AMI Ref (2)'!$P$9,IF(AND($D1064=4,$K1064="N/A"),0,0))))</f>
        <v>0</v>
      </c>
      <c r="AQ1064" s="77">
        <f>IF(AND($D1064=5,$K1064="Oil"),'AMI Ref (2)'!$N$10,IF(AND($D1064=5,$K1064="Gas"),'AMI Ref (2)'!$O$10,IF(AND($D1064=5,$K1064="Electric"),'AMI Ref (2)'!$P$10,IF(AND($D1064=5,$K1064="N/A"),0,0))))</f>
        <v>0</v>
      </c>
      <c r="AR1064" s="86">
        <f t="shared" si="236"/>
        <v>0</v>
      </c>
      <c r="AS1064" s="87" t="e">
        <f t="shared" si="237"/>
        <v>#N/A</v>
      </c>
    </row>
    <row r="1065" spans="1:45" x14ac:dyDescent="0.2">
      <c r="A1065" s="68">
        <v>1063</v>
      </c>
      <c r="B1065" s="79">
        <f>Input!E1080</f>
        <v>0</v>
      </c>
      <c r="C1065" s="79">
        <f>Input!F1080</f>
        <v>0</v>
      </c>
      <c r="D1065" s="79">
        <f>Input!G1080</f>
        <v>0</v>
      </c>
      <c r="E1065" s="79">
        <f>Input!H1080</f>
        <v>0</v>
      </c>
      <c r="F1065" s="80">
        <f>Input!I1080</f>
        <v>0</v>
      </c>
      <c r="G1065" s="80">
        <f>Input!J1080</f>
        <v>0</v>
      </c>
      <c r="H1065" s="79">
        <f>Input!K1080</f>
        <v>0</v>
      </c>
      <c r="I1065" s="79">
        <f>Input!L1080</f>
        <v>0</v>
      </c>
      <c r="J1065" s="79">
        <f>Input!M1080</f>
        <v>0</v>
      </c>
      <c r="K1065" s="79">
        <f>Input!N1080</f>
        <v>0</v>
      </c>
      <c r="L1065" s="79">
        <f>Input!O1080</f>
        <v>0</v>
      </c>
      <c r="M1065" s="81" t="str">
        <f t="shared" si="228"/>
        <v/>
      </c>
      <c r="N1065" s="82">
        <f t="shared" si="229"/>
        <v>0</v>
      </c>
      <c r="O1065" s="83">
        <f>Input!C1080</f>
        <v>0</v>
      </c>
      <c r="P1065" s="83"/>
      <c r="R1065" s="11">
        <f t="shared" si="225"/>
        <v>0</v>
      </c>
      <c r="S1065" s="15" t="str">
        <f t="shared" si="226"/>
        <v xml:space="preserve"> </v>
      </c>
      <c r="T1065" s="15"/>
      <c r="U1065" s="12">
        <f t="shared" si="230"/>
        <v>0</v>
      </c>
      <c r="V1065" s="12">
        <f t="shared" si="231"/>
        <v>0</v>
      </c>
      <c r="W1065" s="12">
        <f t="shared" si="232"/>
        <v>0</v>
      </c>
      <c r="X1065" s="12">
        <f t="shared" si="233"/>
        <v>0</v>
      </c>
      <c r="Y1065" s="12">
        <f t="shared" si="234"/>
        <v>0</v>
      </c>
      <c r="Z1065" s="12">
        <f t="shared" si="235"/>
        <v>0</v>
      </c>
      <c r="AA1065" s="12">
        <f t="shared" si="238"/>
        <v>0</v>
      </c>
      <c r="AB1065" s="12" t="str">
        <f t="shared" si="227"/>
        <v>00</v>
      </c>
      <c r="AC1065" s="85" t="e">
        <f>VLOOKUP(AB1065,'AMI Ref (2)'!T:U,2,FALSE)</f>
        <v>#N/A</v>
      </c>
      <c r="AD1065" s="86"/>
      <c r="AE1065" s="77">
        <f>IF(AND($D1065=0,$J1065="Oil"),'AMI Ref (2)'!$K$5,IF(AND($D1065=0,$J1065="Gas"),'AMI Ref (2)'!$L$5,IF(AND($D1065=0,$J1065="Electric"),'AMI Ref (2)'!$M$5,IF(AND($D1065=0,$J1065="N/A"),0,0))))</f>
        <v>0</v>
      </c>
      <c r="AF1065" s="77">
        <f>IF(AND($D1065=1,$J1065="Oil"),'AMI Ref (2)'!$K$6,IF(AND($D1065=1,$J1065="Gas"),'AMI Ref (2)'!$L$6,IF(AND($D1065=1,$J1065="Electric"),'AMI Ref (2)'!$M$6,IF(AND($D1065=1,$J1065="N/A"),0,0))))</f>
        <v>0</v>
      </c>
      <c r="AG1065" s="77">
        <f>IF(AND($D1065=2,$J1065="Oil"),'AMI Ref (2)'!$K$7,IF(AND($D1065=2,$J1065="Gas"),'AMI Ref (2)'!$L$7,IF(AND($D1065=2,$J1065="Electric"),'AMI Ref (2)'!$M$7,IF(AND($D1065=2,$J1065="N/A"),0,0))))</f>
        <v>0</v>
      </c>
      <c r="AH1065" s="77">
        <f>IF(AND($D1065=3,$J1065="Oil"),'AMI Ref (2)'!$K$8,IF(AND($D1065=3,$J1065="Gas"),'AMI Ref (2)'!$L$8,IF(AND($D1065=3,$J1065="Electric"),'AMI Ref (2)'!$M$8,IF(AND($D1065=3,$J1065="N/A"),0,0))))</f>
        <v>0</v>
      </c>
      <c r="AI1065" s="77">
        <f>IF(AND($D1065=4,$J1065="Oil"),'AMI Ref (2)'!$K$9,IF(AND($D1065=4,$J1065="Gas"),'AMI Ref (2)'!$L$9,IF(AND($D1065=4,$J1065="Electric"),'AMI Ref (2)'!$M$9,IF(AND($D1065=4,$J1065="N/A"),0,0))))</f>
        <v>0</v>
      </c>
      <c r="AJ1065" s="77">
        <f>IF(AND($D1065=5,$J1065="Oil"),'AMI Ref (2)'!$K$10,IF(AND($D1065=5,$J1065="Gas"),'AMI Ref (2)'!$L$10,IF(AND($D1065=5,$J1065="Electric"),'AMI Ref (2)'!$M$10,IF(AND($D1065=5,$J1065="N/A"),0,0))))</f>
        <v>0</v>
      </c>
      <c r="AK1065" s="42"/>
      <c r="AL1065" s="77">
        <f>IF(AND($D1065=0,$K1065="Oil"),'AMI Ref (2)'!$N$5,IF(AND($D1065=0,$K1065="Gas"),'AMI Ref (2)'!$O$5,IF(AND($D1065=0,$K1065="Electric"),'AMI Ref (2)'!$P$5,IF(AND($D1065=0,$K1065="N/A"),0,0))))</f>
        <v>0</v>
      </c>
      <c r="AM1065" s="77">
        <f>IF(AND($D1065=1,$K1065="Oil"),'AMI Ref (2)'!$N$6,IF(AND($D1065=1,$K1065="Gas"),'AMI Ref (2)'!$O$6,IF(AND($D1065=1,$K1065="Electric"),'AMI Ref (2)'!$P$6,IF(AND($D1065=1,$K1065="N/A"),0,0))))</f>
        <v>0</v>
      </c>
      <c r="AN1065" s="77">
        <f>IF(AND($D1065=2,$K1065="Oil"),'AMI Ref (2)'!$N$7,IF(AND($D1065=2,$K1065="Gas"),'AMI Ref (2)'!$O$7,IF(AND($D1065=2,$K1065="Electric"),'AMI Ref (2)'!$P$7,IF(AND($D1065=2,$K1065="N/A"),0,0))))</f>
        <v>0</v>
      </c>
      <c r="AO1065" s="77">
        <f>IF(AND($D1065=3,$K1065="Oil"),'AMI Ref (2)'!$N$8,IF(AND($D1065=3,$K1065="Gas"),'AMI Ref (2)'!$O$8,IF(AND($D1065=3,$K1065="Electric"),'AMI Ref (2)'!$P$8,IF(AND($D1065=3,$K1065="N/A"),0,0))))</f>
        <v>0</v>
      </c>
      <c r="AP1065" s="77">
        <f>IF(AND($D1065=4,$K1065="Oil"),'AMI Ref (2)'!$N$9,IF(AND($D1065=4,$K1065="Gas"),'AMI Ref (2)'!$O$9,IF(AND($D1065=4,$K1065="Electric"),'AMI Ref (2)'!$P$9,IF(AND($D1065=4,$K1065="N/A"),0,0))))</f>
        <v>0</v>
      </c>
      <c r="AQ1065" s="77">
        <f>IF(AND($D1065=5,$K1065="Oil"),'AMI Ref (2)'!$N$10,IF(AND($D1065=5,$K1065="Gas"),'AMI Ref (2)'!$O$10,IF(AND($D1065=5,$K1065="Electric"),'AMI Ref (2)'!$P$10,IF(AND($D1065=5,$K1065="N/A"),0,0))))</f>
        <v>0</v>
      </c>
      <c r="AR1065" s="86">
        <f t="shared" si="236"/>
        <v>0</v>
      </c>
      <c r="AS1065" s="87" t="e">
        <f t="shared" si="237"/>
        <v>#N/A</v>
      </c>
    </row>
    <row r="1066" spans="1:45" x14ac:dyDescent="0.2">
      <c r="A1066" s="68">
        <v>1064</v>
      </c>
      <c r="B1066" s="79">
        <f>Input!E1081</f>
        <v>0</v>
      </c>
      <c r="C1066" s="79">
        <f>Input!F1081</f>
        <v>0</v>
      </c>
      <c r="D1066" s="79">
        <f>Input!G1081</f>
        <v>0</v>
      </c>
      <c r="E1066" s="79">
        <f>Input!H1081</f>
        <v>0</v>
      </c>
      <c r="F1066" s="80">
        <f>Input!I1081</f>
        <v>0</v>
      </c>
      <c r="G1066" s="80">
        <f>Input!J1081</f>
        <v>0</v>
      </c>
      <c r="H1066" s="79">
        <f>Input!K1081</f>
        <v>0</v>
      </c>
      <c r="I1066" s="79">
        <f>Input!L1081</f>
        <v>0</v>
      </c>
      <c r="J1066" s="79">
        <f>Input!M1081</f>
        <v>0</v>
      </c>
      <c r="K1066" s="79">
        <f>Input!N1081</f>
        <v>0</v>
      </c>
      <c r="L1066" s="79">
        <f>Input!O1081</f>
        <v>0</v>
      </c>
      <c r="M1066" s="81" t="str">
        <f t="shared" si="228"/>
        <v/>
      </c>
      <c r="N1066" s="82">
        <f t="shared" si="229"/>
        <v>0</v>
      </c>
      <c r="O1066" s="83">
        <f>Input!C1081</f>
        <v>0</v>
      </c>
      <c r="P1066" s="83"/>
      <c r="R1066" s="11">
        <f t="shared" si="225"/>
        <v>0</v>
      </c>
      <c r="S1066" s="15" t="str">
        <f t="shared" si="226"/>
        <v xml:space="preserve"> </v>
      </c>
      <c r="T1066" s="15"/>
      <c r="U1066" s="12">
        <f t="shared" si="230"/>
        <v>0</v>
      </c>
      <c r="V1066" s="12">
        <f t="shared" si="231"/>
        <v>0</v>
      </c>
      <c r="W1066" s="12">
        <f t="shared" si="232"/>
        <v>0</v>
      </c>
      <c r="X1066" s="12">
        <f t="shared" si="233"/>
        <v>0</v>
      </c>
      <c r="Y1066" s="12">
        <f t="shared" si="234"/>
        <v>0</v>
      </c>
      <c r="Z1066" s="12">
        <f t="shared" si="235"/>
        <v>0</v>
      </c>
      <c r="AA1066" s="12">
        <f t="shared" si="238"/>
        <v>0</v>
      </c>
      <c r="AB1066" s="12" t="str">
        <f t="shared" si="227"/>
        <v>00</v>
      </c>
      <c r="AC1066" s="85" t="e">
        <f>VLOOKUP(AB1066,'AMI Ref (2)'!T:U,2,FALSE)</f>
        <v>#N/A</v>
      </c>
      <c r="AD1066" s="86"/>
      <c r="AE1066" s="77">
        <f>IF(AND($D1066=0,$J1066="Oil"),'AMI Ref (2)'!$K$5,IF(AND($D1066=0,$J1066="Gas"),'AMI Ref (2)'!$L$5,IF(AND($D1066=0,$J1066="Electric"),'AMI Ref (2)'!$M$5,IF(AND($D1066=0,$J1066="N/A"),0,0))))</f>
        <v>0</v>
      </c>
      <c r="AF1066" s="77">
        <f>IF(AND($D1066=1,$J1066="Oil"),'AMI Ref (2)'!$K$6,IF(AND($D1066=1,$J1066="Gas"),'AMI Ref (2)'!$L$6,IF(AND($D1066=1,$J1066="Electric"),'AMI Ref (2)'!$M$6,IF(AND($D1066=1,$J1066="N/A"),0,0))))</f>
        <v>0</v>
      </c>
      <c r="AG1066" s="77">
        <f>IF(AND($D1066=2,$J1066="Oil"),'AMI Ref (2)'!$K$7,IF(AND($D1066=2,$J1066="Gas"),'AMI Ref (2)'!$L$7,IF(AND($D1066=2,$J1066="Electric"),'AMI Ref (2)'!$M$7,IF(AND($D1066=2,$J1066="N/A"),0,0))))</f>
        <v>0</v>
      </c>
      <c r="AH1066" s="77">
        <f>IF(AND($D1066=3,$J1066="Oil"),'AMI Ref (2)'!$K$8,IF(AND($D1066=3,$J1066="Gas"),'AMI Ref (2)'!$L$8,IF(AND($D1066=3,$J1066="Electric"),'AMI Ref (2)'!$M$8,IF(AND($D1066=3,$J1066="N/A"),0,0))))</f>
        <v>0</v>
      </c>
      <c r="AI1066" s="77">
        <f>IF(AND($D1066=4,$J1066="Oil"),'AMI Ref (2)'!$K$9,IF(AND($D1066=4,$J1066="Gas"),'AMI Ref (2)'!$L$9,IF(AND($D1066=4,$J1066="Electric"),'AMI Ref (2)'!$M$9,IF(AND($D1066=4,$J1066="N/A"),0,0))))</f>
        <v>0</v>
      </c>
      <c r="AJ1066" s="77">
        <f>IF(AND($D1066=5,$J1066="Oil"),'AMI Ref (2)'!$K$10,IF(AND($D1066=5,$J1066="Gas"),'AMI Ref (2)'!$L$10,IF(AND($D1066=5,$J1066="Electric"),'AMI Ref (2)'!$M$10,IF(AND($D1066=5,$J1066="N/A"),0,0))))</f>
        <v>0</v>
      </c>
      <c r="AK1066" s="42"/>
      <c r="AL1066" s="77">
        <f>IF(AND($D1066=0,$K1066="Oil"),'AMI Ref (2)'!$N$5,IF(AND($D1066=0,$K1066="Gas"),'AMI Ref (2)'!$O$5,IF(AND($D1066=0,$K1066="Electric"),'AMI Ref (2)'!$P$5,IF(AND($D1066=0,$K1066="N/A"),0,0))))</f>
        <v>0</v>
      </c>
      <c r="AM1066" s="77">
        <f>IF(AND($D1066=1,$K1066="Oil"),'AMI Ref (2)'!$N$6,IF(AND($D1066=1,$K1066="Gas"),'AMI Ref (2)'!$O$6,IF(AND($D1066=1,$K1066="Electric"),'AMI Ref (2)'!$P$6,IF(AND($D1066=1,$K1066="N/A"),0,0))))</f>
        <v>0</v>
      </c>
      <c r="AN1066" s="77">
        <f>IF(AND($D1066=2,$K1066="Oil"),'AMI Ref (2)'!$N$7,IF(AND($D1066=2,$K1066="Gas"),'AMI Ref (2)'!$O$7,IF(AND($D1066=2,$K1066="Electric"),'AMI Ref (2)'!$P$7,IF(AND($D1066=2,$K1066="N/A"),0,0))))</f>
        <v>0</v>
      </c>
      <c r="AO1066" s="77">
        <f>IF(AND($D1066=3,$K1066="Oil"),'AMI Ref (2)'!$N$8,IF(AND($D1066=3,$K1066="Gas"),'AMI Ref (2)'!$O$8,IF(AND($D1066=3,$K1066="Electric"),'AMI Ref (2)'!$P$8,IF(AND($D1066=3,$K1066="N/A"),0,0))))</f>
        <v>0</v>
      </c>
      <c r="AP1066" s="77">
        <f>IF(AND($D1066=4,$K1066="Oil"),'AMI Ref (2)'!$N$9,IF(AND($D1066=4,$K1066="Gas"),'AMI Ref (2)'!$O$9,IF(AND($D1066=4,$K1066="Electric"),'AMI Ref (2)'!$P$9,IF(AND($D1066=4,$K1066="N/A"),0,0))))</f>
        <v>0</v>
      </c>
      <c r="AQ1066" s="77">
        <f>IF(AND($D1066=5,$K1066="Oil"),'AMI Ref (2)'!$N$10,IF(AND($D1066=5,$K1066="Gas"),'AMI Ref (2)'!$O$10,IF(AND($D1066=5,$K1066="Electric"),'AMI Ref (2)'!$P$10,IF(AND($D1066=5,$K1066="N/A"),0,0))))</f>
        <v>0</v>
      </c>
      <c r="AR1066" s="86">
        <f t="shared" si="236"/>
        <v>0</v>
      </c>
      <c r="AS1066" s="87" t="e">
        <f t="shared" si="237"/>
        <v>#N/A</v>
      </c>
    </row>
    <row r="1067" spans="1:45" x14ac:dyDescent="0.2">
      <c r="A1067" s="68">
        <v>1065</v>
      </c>
      <c r="B1067" s="79">
        <f>Input!E1082</f>
        <v>0</v>
      </c>
      <c r="C1067" s="79">
        <f>Input!F1082</f>
        <v>0</v>
      </c>
      <c r="D1067" s="79">
        <f>Input!G1082</f>
        <v>0</v>
      </c>
      <c r="E1067" s="79">
        <f>Input!H1082</f>
        <v>0</v>
      </c>
      <c r="F1067" s="80">
        <f>Input!I1082</f>
        <v>0</v>
      </c>
      <c r="G1067" s="80">
        <f>Input!J1082</f>
        <v>0</v>
      </c>
      <c r="H1067" s="79">
        <f>Input!K1082</f>
        <v>0</v>
      </c>
      <c r="I1067" s="79">
        <f>Input!L1082</f>
        <v>0</v>
      </c>
      <c r="J1067" s="79">
        <f>Input!M1082</f>
        <v>0</v>
      </c>
      <c r="K1067" s="79">
        <f>Input!N1082</f>
        <v>0</v>
      </c>
      <c r="L1067" s="79">
        <f>Input!O1082</f>
        <v>0</v>
      </c>
      <c r="M1067" s="81" t="str">
        <f t="shared" si="228"/>
        <v/>
      </c>
      <c r="N1067" s="82">
        <f t="shared" si="229"/>
        <v>0</v>
      </c>
      <c r="O1067" s="83">
        <f>Input!C1082</f>
        <v>0</v>
      </c>
      <c r="P1067" s="83"/>
      <c r="R1067" s="11">
        <f t="shared" si="225"/>
        <v>0</v>
      </c>
      <c r="S1067" s="15" t="str">
        <f t="shared" si="226"/>
        <v xml:space="preserve"> </v>
      </c>
      <c r="T1067" s="15"/>
      <c r="U1067" s="12">
        <f t="shared" si="230"/>
        <v>0</v>
      </c>
      <c r="V1067" s="12">
        <f t="shared" si="231"/>
        <v>0</v>
      </c>
      <c r="W1067" s="12">
        <f t="shared" si="232"/>
        <v>0</v>
      </c>
      <c r="X1067" s="12">
        <f t="shared" si="233"/>
        <v>0</v>
      </c>
      <c r="Y1067" s="12">
        <f t="shared" si="234"/>
        <v>0</v>
      </c>
      <c r="Z1067" s="12">
        <f t="shared" si="235"/>
        <v>0</v>
      </c>
      <c r="AA1067" s="12">
        <f t="shared" si="238"/>
        <v>0</v>
      </c>
      <c r="AB1067" s="12" t="str">
        <f t="shared" si="227"/>
        <v>00</v>
      </c>
      <c r="AC1067" s="85" t="e">
        <f>VLOOKUP(AB1067,'AMI Ref (2)'!T:U,2,FALSE)</f>
        <v>#N/A</v>
      </c>
      <c r="AD1067" s="86"/>
      <c r="AE1067" s="77">
        <f>IF(AND($D1067=0,$J1067="Oil"),'AMI Ref (2)'!$K$5,IF(AND($D1067=0,$J1067="Gas"),'AMI Ref (2)'!$L$5,IF(AND($D1067=0,$J1067="Electric"),'AMI Ref (2)'!$M$5,IF(AND($D1067=0,$J1067="N/A"),0,0))))</f>
        <v>0</v>
      </c>
      <c r="AF1067" s="77">
        <f>IF(AND($D1067=1,$J1067="Oil"),'AMI Ref (2)'!$K$6,IF(AND($D1067=1,$J1067="Gas"),'AMI Ref (2)'!$L$6,IF(AND($D1067=1,$J1067="Electric"),'AMI Ref (2)'!$M$6,IF(AND($D1067=1,$J1067="N/A"),0,0))))</f>
        <v>0</v>
      </c>
      <c r="AG1067" s="77">
        <f>IF(AND($D1067=2,$J1067="Oil"),'AMI Ref (2)'!$K$7,IF(AND($D1067=2,$J1067="Gas"),'AMI Ref (2)'!$L$7,IF(AND($D1067=2,$J1067="Electric"),'AMI Ref (2)'!$M$7,IF(AND($D1067=2,$J1067="N/A"),0,0))))</f>
        <v>0</v>
      </c>
      <c r="AH1067" s="77">
        <f>IF(AND($D1067=3,$J1067="Oil"),'AMI Ref (2)'!$K$8,IF(AND($D1067=3,$J1067="Gas"),'AMI Ref (2)'!$L$8,IF(AND($D1067=3,$J1067="Electric"),'AMI Ref (2)'!$M$8,IF(AND($D1067=3,$J1067="N/A"),0,0))))</f>
        <v>0</v>
      </c>
      <c r="AI1067" s="77">
        <f>IF(AND($D1067=4,$J1067="Oil"),'AMI Ref (2)'!$K$9,IF(AND($D1067=4,$J1067="Gas"),'AMI Ref (2)'!$L$9,IF(AND($D1067=4,$J1067="Electric"),'AMI Ref (2)'!$M$9,IF(AND($D1067=4,$J1067="N/A"),0,0))))</f>
        <v>0</v>
      </c>
      <c r="AJ1067" s="77">
        <f>IF(AND($D1067=5,$J1067="Oil"),'AMI Ref (2)'!$K$10,IF(AND($D1067=5,$J1067="Gas"),'AMI Ref (2)'!$L$10,IF(AND($D1067=5,$J1067="Electric"),'AMI Ref (2)'!$M$10,IF(AND($D1067=5,$J1067="N/A"),0,0))))</f>
        <v>0</v>
      </c>
      <c r="AK1067" s="42"/>
      <c r="AL1067" s="77">
        <f>IF(AND($D1067=0,$K1067="Oil"),'AMI Ref (2)'!$N$5,IF(AND($D1067=0,$K1067="Gas"),'AMI Ref (2)'!$O$5,IF(AND($D1067=0,$K1067="Electric"),'AMI Ref (2)'!$P$5,IF(AND($D1067=0,$K1067="N/A"),0,0))))</f>
        <v>0</v>
      </c>
      <c r="AM1067" s="77">
        <f>IF(AND($D1067=1,$K1067="Oil"),'AMI Ref (2)'!$N$6,IF(AND($D1067=1,$K1067="Gas"),'AMI Ref (2)'!$O$6,IF(AND($D1067=1,$K1067="Electric"),'AMI Ref (2)'!$P$6,IF(AND($D1067=1,$K1067="N/A"),0,0))))</f>
        <v>0</v>
      </c>
      <c r="AN1067" s="77">
        <f>IF(AND($D1067=2,$K1067="Oil"),'AMI Ref (2)'!$N$7,IF(AND($D1067=2,$K1067="Gas"),'AMI Ref (2)'!$O$7,IF(AND($D1067=2,$K1067="Electric"),'AMI Ref (2)'!$P$7,IF(AND($D1067=2,$K1067="N/A"),0,0))))</f>
        <v>0</v>
      </c>
      <c r="AO1067" s="77">
        <f>IF(AND($D1067=3,$K1067="Oil"),'AMI Ref (2)'!$N$8,IF(AND($D1067=3,$K1067="Gas"),'AMI Ref (2)'!$O$8,IF(AND($D1067=3,$K1067="Electric"),'AMI Ref (2)'!$P$8,IF(AND($D1067=3,$K1067="N/A"),0,0))))</f>
        <v>0</v>
      </c>
      <c r="AP1067" s="77">
        <f>IF(AND($D1067=4,$K1067="Oil"),'AMI Ref (2)'!$N$9,IF(AND($D1067=4,$K1067="Gas"),'AMI Ref (2)'!$O$9,IF(AND($D1067=4,$K1067="Electric"),'AMI Ref (2)'!$P$9,IF(AND($D1067=4,$K1067="N/A"),0,0))))</f>
        <v>0</v>
      </c>
      <c r="AQ1067" s="77">
        <f>IF(AND($D1067=5,$K1067="Oil"),'AMI Ref (2)'!$N$10,IF(AND($D1067=5,$K1067="Gas"),'AMI Ref (2)'!$O$10,IF(AND($D1067=5,$K1067="Electric"),'AMI Ref (2)'!$P$10,IF(AND($D1067=5,$K1067="N/A"),0,0))))</f>
        <v>0</v>
      </c>
      <c r="AR1067" s="86">
        <f t="shared" si="236"/>
        <v>0</v>
      </c>
      <c r="AS1067" s="87" t="e">
        <f t="shared" si="237"/>
        <v>#N/A</v>
      </c>
    </row>
    <row r="1068" spans="1:45" x14ac:dyDescent="0.2">
      <c r="A1068" s="68">
        <v>1066</v>
      </c>
      <c r="B1068" s="79">
        <f>Input!E1083</f>
        <v>0</v>
      </c>
      <c r="C1068" s="79">
        <f>Input!F1083</f>
        <v>0</v>
      </c>
      <c r="D1068" s="79">
        <f>Input!G1083</f>
        <v>0</v>
      </c>
      <c r="E1068" s="79">
        <f>Input!H1083</f>
        <v>0</v>
      </c>
      <c r="F1068" s="80">
        <f>Input!I1083</f>
        <v>0</v>
      </c>
      <c r="G1068" s="80">
        <f>Input!J1083</f>
        <v>0</v>
      </c>
      <c r="H1068" s="79">
        <f>Input!K1083</f>
        <v>0</v>
      </c>
      <c r="I1068" s="79">
        <f>Input!L1083</f>
        <v>0</v>
      </c>
      <c r="J1068" s="79">
        <f>Input!M1083</f>
        <v>0</v>
      </c>
      <c r="K1068" s="79">
        <f>Input!N1083</f>
        <v>0</v>
      </c>
      <c r="L1068" s="79">
        <f>Input!O1083</f>
        <v>0</v>
      </c>
      <c r="M1068" s="81" t="str">
        <f t="shared" si="228"/>
        <v/>
      </c>
      <c r="N1068" s="82">
        <f t="shared" si="229"/>
        <v>0</v>
      </c>
      <c r="O1068" s="83">
        <f>Input!C1083</f>
        <v>0</v>
      </c>
      <c r="P1068" s="83"/>
      <c r="R1068" s="11">
        <f t="shared" si="225"/>
        <v>0</v>
      </c>
      <c r="S1068" s="15" t="str">
        <f t="shared" si="226"/>
        <v xml:space="preserve"> </v>
      </c>
      <c r="T1068" s="15"/>
      <c r="U1068" s="12">
        <f t="shared" si="230"/>
        <v>0</v>
      </c>
      <c r="V1068" s="12">
        <f t="shared" si="231"/>
        <v>0</v>
      </c>
      <c r="W1068" s="12">
        <f t="shared" si="232"/>
        <v>0</v>
      </c>
      <c r="X1068" s="12">
        <f t="shared" si="233"/>
        <v>0</v>
      </c>
      <c r="Y1068" s="12">
        <f t="shared" si="234"/>
        <v>0</v>
      </c>
      <c r="Z1068" s="12">
        <f t="shared" si="235"/>
        <v>0</v>
      </c>
      <c r="AA1068" s="12">
        <f t="shared" si="238"/>
        <v>0</v>
      </c>
      <c r="AB1068" s="12" t="str">
        <f t="shared" si="227"/>
        <v>00</v>
      </c>
      <c r="AC1068" s="85" t="e">
        <f>VLOOKUP(AB1068,'AMI Ref (2)'!T:U,2,FALSE)</f>
        <v>#N/A</v>
      </c>
      <c r="AD1068" s="86"/>
      <c r="AE1068" s="77">
        <f>IF(AND($D1068=0,$J1068="Oil"),'AMI Ref (2)'!$K$5,IF(AND($D1068=0,$J1068="Gas"),'AMI Ref (2)'!$L$5,IF(AND($D1068=0,$J1068="Electric"),'AMI Ref (2)'!$M$5,IF(AND($D1068=0,$J1068="N/A"),0,0))))</f>
        <v>0</v>
      </c>
      <c r="AF1068" s="77">
        <f>IF(AND($D1068=1,$J1068="Oil"),'AMI Ref (2)'!$K$6,IF(AND($D1068=1,$J1068="Gas"),'AMI Ref (2)'!$L$6,IF(AND($D1068=1,$J1068="Electric"),'AMI Ref (2)'!$M$6,IF(AND($D1068=1,$J1068="N/A"),0,0))))</f>
        <v>0</v>
      </c>
      <c r="AG1068" s="77">
        <f>IF(AND($D1068=2,$J1068="Oil"),'AMI Ref (2)'!$K$7,IF(AND($D1068=2,$J1068="Gas"),'AMI Ref (2)'!$L$7,IF(AND($D1068=2,$J1068="Electric"),'AMI Ref (2)'!$M$7,IF(AND($D1068=2,$J1068="N/A"),0,0))))</f>
        <v>0</v>
      </c>
      <c r="AH1068" s="77">
        <f>IF(AND($D1068=3,$J1068="Oil"),'AMI Ref (2)'!$K$8,IF(AND($D1068=3,$J1068="Gas"),'AMI Ref (2)'!$L$8,IF(AND($D1068=3,$J1068="Electric"),'AMI Ref (2)'!$M$8,IF(AND($D1068=3,$J1068="N/A"),0,0))))</f>
        <v>0</v>
      </c>
      <c r="AI1068" s="77">
        <f>IF(AND($D1068=4,$J1068="Oil"),'AMI Ref (2)'!$K$9,IF(AND($D1068=4,$J1068="Gas"),'AMI Ref (2)'!$L$9,IF(AND($D1068=4,$J1068="Electric"),'AMI Ref (2)'!$M$9,IF(AND($D1068=4,$J1068="N/A"),0,0))))</f>
        <v>0</v>
      </c>
      <c r="AJ1068" s="77">
        <f>IF(AND($D1068=5,$J1068="Oil"),'AMI Ref (2)'!$K$10,IF(AND($D1068=5,$J1068="Gas"),'AMI Ref (2)'!$L$10,IF(AND($D1068=5,$J1068="Electric"),'AMI Ref (2)'!$M$10,IF(AND($D1068=5,$J1068="N/A"),0,0))))</f>
        <v>0</v>
      </c>
      <c r="AK1068" s="42"/>
      <c r="AL1068" s="77">
        <f>IF(AND($D1068=0,$K1068="Oil"),'AMI Ref (2)'!$N$5,IF(AND($D1068=0,$K1068="Gas"),'AMI Ref (2)'!$O$5,IF(AND($D1068=0,$K1068="Electric"),'AMI Ref (2)'!$P$5,IF(AND($D1068=0,$K1068="N/A"),0,0))))</f>
        <v>0</v>
      </c>
      <c r="AM1068" s="77">
        <f>IF(AND($D1068=1,$K1068="Oil"),'AMI Ref (2)'!$N$6,IF(AND($D1068=1,$K1068="Gas"),'AMI Ref (2)'!$O$6,IF(AND($D1068=1,$K1068="Electric"),'AMI Ref (2)'!$P$6,IF(AND($D1068=1,$K1068="N/A"),0,0))))</f>
        <v>0</v>
      </c>
      <c r="AN1068" s="77">
        <f>IF(AND($D1068=2,$K1068="Oil"),'AMI Ref (2)'!$N$7,IF(AND($D1068=2,$K1068="Gas"),'AMI Ref (2)'!$O$7,IF(AND($D1068=2,$K1068="Electric"),'AMI Ref (2)'!$P$7,IF(AND($D1068=2,$K1068="N/A"),0,0))))</f>
        <v>0</v>
      </c>
      <c r="AO1068" s="77">
        <f>IF(AND($D1068=3,$K1068="Oil"),'AMI Ref (2)'!$N$8,IF(AND($D1068=3,$K1068="Gas"),'AMI Ref (2)'!$O$8,IF(AND($D1068=3,$K1068="Electric"),'AMI Ref (2)'!$P$8,IF(AND($D1068=3,$K1068="N/A"),0,0))))</f>
        <v>0</v>
      </c>
      <c r="AP1068" s="77">
        <f>IF(AND($D1068=4,$K1068="Oil"),'AMI Ref (2)'!$N$9,IF(AND($D1068=4,$K1068="Gas"),'AMI Ref (2)'!$O$9,IF(AND($D1068=4,$K1068="Electric"),'AMI Ref (2)'!$P$9,IF(AND($D1068=4,$K1068="N/A"),0,0))))</f>
        <v>0</v>
      </c>
      <c r="AQ1068" s="77">
        <f>IF(AND($D1068=5,$K1068="Oil"),'AMI Ref (2)'!$N$10,IF(AND($D1068=5,$K1068="Gas"),'AMI Ref (2)'!$O$10,IF(AND($D1068=5,$K1068="Electric"),'AMI Ref (2)'!$P$10,IF(AND($D1068=5,$K1068="N/A"),0,0))))</f>
        <v>0</v>
      </c>
      <c r="AR1068" s="86">
        <f t="shared" si="236"/>
        <v>0</v>
      </c>
      <c r="AS1068" s="87" t="e">
        <f t="shared" si="237"/>
        <v>#N/A</v>
      </c>
    </row>
    <row r="1069" spans="1:45" x14ac:dyDescent="0.2">
      <c r="A1069" s="68">
        <v>1067</v>
      </c>
      <c r="B1069" s="79">
        <f>Input!E1084</f>
        <v>0</v>
      </c>
      <c r="C1069" s="79">
        <f>Input!F1084</f>
        <v>0</v>
      </c>
      <c r="D1069" s="79">
        <f>Input!G1084</f>
        <v>0</v>
      </c>
      <c r="E1069" s="79">
        <f>Input!H1084</f>
        <v>0</v>
      </c>
      <c r="F1069" s="80">
        <f>Input!I1084</f>
        <v>0</v>
      </c>
      <c r="G1069" s="80">
        <f>Input!J1084</f>
        <v>0</v>
      </c>
      <c r="H1069" s="79">
        <f>Input!K1084</f>
        <v>0</v>
      </c>
      <c r="I1069" s="79">
        <f>Input!L1084</f>
        <v>0</v>
      </c>
      <c r="J1069" s="79">
        <f>Input!M1084</f>
        <v>0</v>
      </c>
      <c r="K1069" s="79">
        <f>Input!N1084</f>
        <v>0</v>
      </c>
      <c r="L1069" s="79">
        <f>Input!O1084</f>
        <v>0</v>
      </c>
      <c r="M1069" s="81" t="str">
        <f t="shared" si="228"/>
        <v/>
      </c>
      <c r="N1069" s="82">
        <f t="shared" si="229"/>
        <v>0</v>
      </c>
      <c r="O1069" s="83">
        <f>Input!C1084</f>
        <v>0</v>
      </c>
      <c r="P1069" s="83"/>
      <c r="R1069" s="11">
        <f t="shared" si="225"/>
        <v>0</v>
      </c>
      <c r="S1069" s="15" t="str">
        <f t="shared" si="226"/>
        <v xml:space="preserve"> </v>
      </c>
      <c r="T1069" s="15"/>
      <c r="U1069" s="12">
        <f t="shared" si="230"/>
        <v>0</v>
      </c>
      <c r="V1069" s="12">
        <f t="shared" si="231"/>
        <v>0</v>
      </c>
      <c r="W1069" s="12">
        <f t="shared" si="232"/>
        <v>0</v>
      </c>
      <c r="X1069" s="12">
        <f t="shared" si="233"/>
        <v>0</v>
      </c>
      <c r="Y1069" s="12">
        <f t="shared" si="234"/>
        <v>0</v>
      </c>
      <c r="Z1069" s="12">
        <f t="shared" si="235"/>
        <v>0</v>
      </c>
      <c r="AA1069" s="12">
        <f t="shared" si="238"/>
        <v>0</v>
      </c>
      <c r="AB1069" s="12" t="str">
        <f t="shared" si="227"/>
        <v>00</v>
      </c>
      <c r="AC1069" s="85" t="e">
        <f>VLOOKUP(AB1069,'AMI Ref (2)'!T:U,2,FALSE)</f>
        <v>#N/A</v>
      </c>
      <c r="AD1069" s="86"/>
      <c r="AE1069" s="77">
        <f>IF(AND($D1069=0,$J1069="Oil"),'AMI Ref (2)'!$K$5,IF(AND($D1069=0,$J1069="Gas"),'AMI Ref (2)'!$L$5,IF(AND($D1069=0,$J1069="Electric"),'AMI Ref (2)'!$M$5,IF(AND($D1069=0,$J1069="N/A"),0,0))))</f>
        <v>0</v>
      </c>
      <c r="AF1069" s="77">
        <f>IF(AND($D1069=1,$J1069="Oil"),'AMI Ref (2)'!$K$6,IF(AND($D1069=1,$J1069="Gas"),'AMI Ref (2)'!$L$6,IF(AND($D1069=1,$J1069="Electric"),'AMI Ref (2)'!$M$6,IF(AND($D1069=1,$J1069="N/A"),0,0))))</f>
        <v>0</v>
      </c>
      <c r="AG1069" s="77">
        <f>IF(AND($D1069=2,$J1069="Oil"),'AMI Ref (2)'!$K$7,IF(AND($D1069=2,$J1069="Gas"),'AMI Ref (2)'!$L$7,IF(AND($D1069=2,$J1069="Electric"),'AMI Ref (2)'!$M$7,IF(AND($D1069=2,$J1069="N/A"),0,0))))</f>
        <v>0</v>
      </c>
      <c r="AH1069" s="77">
        <f>IF(AND($D1069=3,$J1069="Oil"),'AMI Ref (2)'!$K$8,IF(AND($D1069=3,$J1069="Gas"),'AMI Ref (2)'!$L$8,IF(AND($D1069=3,$J1069="Electric"),'AMI Ref (2)'!$M$8,IF(AND($D1069=3,$J1069="N/A"),0,0))))</f>
        <v>0</v>
      </c>
      <c r="AI1069" s="77">
        <f>IF(AND($D1069=4,$J1069="Oil"),'AMI Ref (2)'!$K$9,IF(AND($D1069=4,$J1069="Gas"),'AMI Ref (2)'!$L$9,IF(AND($D1069=4,$J1069="Electric"),'AMI Ref (2)'!$M$9,IF(AND($D1069=4,$J1069="N/A"),0,0))))</f>
        <v>0</v>
      </c>
      <c r="AJ1069" s="77">
        <f>IF(AND($D1069=5,$J1069="Oil"),'AMI Ref (2)'!$K$10,IF(AND($D1069=5,$J1069="Gas"),'AMI Ref (2)'!$L$10,IF(AND($D1069=5,$J1069="Electric"),'AMI Ref (2)'!$M$10,IF(AND($D1069=5,$J1069="N/A"),0,0))))</f>
        <v>0</v>
      </c>
      <c r="AK1069" s="42"/>
      <c r="AL1069" s="77">
        <f>IF(AND($D1069=0,$K1069="Oil"),'AMI Ref (2)'!$N$5,IF(AND($D1069=0,$K1069="Gas"),'AMI Ref (2)'!$O$5,IF(AND($D1069=0,$K1069="Electric"),'AMI Ref (2)'!$P$5,IF(AND($D1069=0,$K1069="N/A"),0,0))))</f>
        <v>0</v>
      </c>
      <c r="AM1069" s="77">
        <f>IF(AND($D1069=1,$K1069="Oil"),'AMI Ref (2)'!$N$6,IF(AND($D1069=1,$K1069="Gas"),'AMI Ref (2)'!$O$6,IF(AND($D1069=1,$K1069="Electric"),'AMI Ref (2)'!$P$6,IF(AND($D1069=1,$K1069="N/A"),0,0))))</f>
        <v>0</v>
      </c>
      <c r="AN1069" s="77">
        <f>IF(AND($D1069=2,$K1069="Oil"),'AMI Ref (2)'!$N$7,IF(AND($D1069=2,$K1069="Gas"),'AMI Ref (2)'!$O$7,IF(AND($D1069=2,$K1069="Electric"),'AMI Ref (2)'!$P$7,IF(AND($D1069=2,$K1069="N/A"),0,0))))</f>
        <v>0</v>
      </c>
      <c r="AO1069" s="77">
        <f>IF(AND($D1069=3,$K1069="Oil"),'AMI Ref (2)'!$N$8,IF(AND($D1069=3,$K1069="Gas"),'AMI Ref (2)'!$O$8,IF(AND($D1069=3,$K1069="Electric"),'AMI Ref (2)'!$P$8,IF(AND($D1069=3,$K1069="N/A"),0,0))))</f>
        <v>0</v>
      </c>
      <c r="AP1069" s="77">
        <f>IF(AND($D1069=4,$K1069="Oil"),'AMI Ref (2)'!$N$9,IF(AND($D1069=4,$K1069="Gas"),'AMI Ref (2)'!$O$9,IF(AND($D1069=4,$K1069="Electric"),'AMI Ref (2)'!$P$9,IF(AND($D1069=4,$K1069="N/A"),0,0))))</f>
        <v>0</v>
      </c>
      <c r="AQ1069" s="77">
        <f>IF(AND($D1069=5,$K1069="Oil"),'AMI Ref (2)'!$N$10,IF(AND($D1069=5,$K1069="Gas"),'AMI Ref (2)'!$O$10,IF(AND($D1069=5,$K1069="Electric"),'AMI Ref (2)'!$P$10,IF(AND($D1069=5,$K1069="N/A"),0,0))))</f>
        <v>0</v>
      </c>
      <c r="AR1069" s="86">
        <f t="shared" si="236"/>
        <v>0</v>
      </c>
      <c r="AS1069" s="87" t="e">
        <f t="shared" si="237"/>
        <v>#N/A</v>
      </c>
    </row>
    <row r="1070" spans="1:45" x14ac:dyDescent="0.2">
      <c r="A1070" s="68">
        <v>1068</v>
      </c>
      <c r="B1070" s="79">
        <f>Input!E1085</f>
        <v>0</v>
      </c>
      <c r="C1070" s="79">
        <f>Input!F1085</f>
        <v>0</v>
      </c>
      <c r="D1070" s="79">
        <f>Input!G1085</f>
        <v>0</v>
      </c>
      <c r="E1070" s="79">
        <f>Input!H1085</f>
        <v>0</v>
      </c>
      <c r="F1070" s="80">
        <f>Input!I1085</f>
        <v>0</v>
      </c>
      <c r="G1070" s="80">
        <f>Input!J1085</f>
        <v>0</v>
      </c>
      <c r="H1070" s="79">
        <f>Input!K1085</f>
        <v>0</v>
      </c>
      <c r="I1070" s="79">
        <f>Input!L1085</f>
        <v>0</v>
      </c>
      <c r="J1070" s="79">
        <f>Input!M1085</f>
        <v>0</v>
      </c>
      <c r="K1070" s="79">
        <f>Input!N1085</f>
        <v>0</v>
      </c>
      <c r="L1070" s="79">
        <f>Input!O1085</f>
        <v>0</v>
      </c>
      <c r="M1070" s="81" t="str">
        <f t="shared" si="228"/>
        <v/>
      </c>
      <c r="N1070" s="82">
        <f t="shared" si="229"/>
        <v>0</v>
      </c>
      <c r="O1070" s="83">
        <f>Input!C1085</f>
        <v>0</v>
      </c>
      <c r="P1070" s="83"/>
      <c r="R1070" s="11">
        <f t="shared" si="225"/>
        <v>0</v>
      </c>
      <c r="S1070" s="15" t="str">
        <f t="shared" si="226"/>
        <v xml:space="preserve"> </v>
      </c>
      <c r="T1070" s="15"/>
      <c r="U1070" s="12">
        <f t="shared" si="230"/>
        <v>0</v>
      </c>
      <c r="V1070" s="12">
        <f t="shared" si="231"/>
        <v>0</v>
      </c>
      <c r="W1070" s="12">
        <f t="shared" si="232"/>
        <v>0</v>
      </c>
      <c r="X1070" s="12">
        <f t="shared" si="233"/>
        <v>0</v>
      </c>
      <c r="Y1070" s="12">
        <f t="shared" si="234"/>
        <v>0</v>
      </c>
      <c r="Z1070" s="12">
        <f t="shared" si="235"/>
        <v>0</v>
      </c>
      <c r="AA1070" s="12">
        <f t="shared" si="238"/>
        <v>0</v>
      </c>
      <c r="AB1070" s="12" t="str">
        <f t="shared" si="227"/>
        <v>00</v>
      </c>
      <c r="AC1070" s="85" t="e">
        <f>VLOOKUP(AB1070,'AMI Ref (2)'!T:U,2,FALSE)</f>
        <v>#N/A</v>
      </c>
      <c r="AD1070" s="86"/>
      <c r="AE1070" s="77">
        <f>IF(AND($D1070=0,$J1070="Oil"),'AMI Ref (2)'!$K$5,IF(AND($D1070=0,$J1070="Gas"),'AMI Ref (2)'!$L$5,IF(AND($D1070=0,$J1070="Electric"),'AMI Ref (2)'!$M$5,IF(AND($D1070=0,$J1070="N/A"),0,0))))</f>
        <v>0</v>
      </c>
      <c r="AF1070" s="77">
        <f>IF(AND($D1070=1,$J1070="Oil"),'AMI Ref (2)'!$K$6,IF(AND($D1070=1,$J1070="Gas"),'AMI Ref (2)'!$L$6,IF(AND($D1070=1,$J1070="Electric"),'AMI Ref (2)'!$M$6,IF(AND($D1070=1,$J1070="N/A"),0,0))))</f>
        <v>0</v>
      </c>
      <c r="AG1070" s="77">
        <f>IF(AND($D1070=2,$J1070="Oil"),'AMI Ref (2)'!$K$7,IF(AND($D1070=2,$J1070="Gas"),'AMI Ref (2)'!$L$7,IF(AND($D1070=2,$J1070="Electric"),'AMI Ref (2)'!$M$7,IF(AND($D1070=2,$J1070="N/A"),0,0))))</f>
        <v>0</v>
      </c>
      <c r="AH1070" s="77">
        <f>IF(AND($D1070=3,$J1070="Oil"),'AMI Ref (2)'!$K$8,IF(AND($D1070=3,$J1070="Gas"),'AMI Ref (2)'!$L$8,IF(AND($D1070=3,$J1070="Electric"),'AMI Ref (2)'!$M$8,IF(AND($D1070=3,$J1070="N/A"),0,0))))</f>
        <v>0</v>
      </c>
      <c r="AI1070" s="77">
        <f>IF(AND($D1070=4,$J1070="Oil"),'AMI Ref (2)'!$K$9,IF(AND($D1070=4,$J1070="Gas"),'AMI Ref (2)'!$L$9,IF(AND($D1070=4,$J1070="Electric"),'AMI Ref (2)'!$M$9,IF(AND($D1070=4,$J1070="N/A"),0,0))))</f>
        <v>0</v>
      </c>
      <c r="AJ1070" s="77">
        <f>IF(AND($D1070=5,$J1070="Oil"),'AMI Ref (2)'!$K$10,IF(AND($D1070=5,$J1070="Gas"),'AMI Ref (2)'!$L$10,IF(AND($D1070=5,$J1070="Electric"),'AMI Ref (2)'!$M$10,IF(AND($D1070=5,$J1070="N/A"),0,0))))</f>
        <v>0</v>
      </c>
      <c r="AK1070" s="42"/>
      <c r="AL1070" s="77">
        <f>IF(AND($D1070=0,$K1070="Oil"),'AMI Ref (2)'!$N$5,IF(AND($D1070=0,$K1070="Gas"),'AMI Ref (2)'!$O$5,IF(AND($D1070=0,$K1070="Electric"),'AMI Ref (2)'!$P$5,IF(AND($D1070=0,$K1070="N/A"),0,0))))</f>
        <v>0</v>
      </c>
      <c r="AM1070" s="77">
        <f>IF(AND($D1070=1,$K1070="Oil"),'AMI Ref (2)'!$N$6,IF(AND($D1070=1,$K1070="Gas"),'AMI Ref (2)'!$O$6,IF(AND($D1070=1,$K1070="Electric"),'AMI Ref (2)'!$P$6,IF(AND($D1070=1,$K1070="N/A"),0,0))))</f>
        <v>0</v>
      </c>
      <c r="AN1070" s="77">
        <f>IF(AND($D1070=2,$K1070="Oil"),'AMI Ref (2)'!$N$7,IF(AND($D1070=2,$K1070="Gas"),'AMI Ref (2)'!$O$7,IF(AND($D1070=2,$K1070="Electric"),'AMI Ref (2)'!$P$7,IF(AND($D1070=2,$K1070="N/A"),0,0))))</f>
        <v>0</v>
      </c>
      <c r="AO1070" s="77">
        <f>IF(AND($D1070=3,$K1070="Oil"),'AMI Ref (2)'!$N$8,IF(AND($D1070=3,$K1070="Gas"),'AMI Ref (2)'!$O$8,IF(AND($D1070=3,$K1070="Electric"),'AMI Ref (2)'!$P$8,IF(AND($D1070=3,$K1070="N/A"),0,0))))</f>
        <v>0</v>
      </c>
      <c r="AP1070" s="77">
        <f>IF(AND($D1070=4,$K1070="Oil"),'AMI Ref (2)'!$N$9,IF(AND($D1070=4,$K1070="Gas"),'AMI Ref (2)'!$O$9,IF(AND($D1070=4,$K1070="Electric"),'AMI Ref (2)'!$P$9,IF(AND($D1070=4,$K1070="N/A"),0,0))))</f>
        <v>0</v>
      </c>
      <c r="AQ1070" s="77">
        <f>IF(AND($D1070=5,$K1070="Oil"),'AMI Ref (2)'!$N$10,IF(AND($D1070=5,$K1070="Gas"),'AMI Ref (2)'!$O$10,IF(AND($D1070=5,$K1070="Electric"),'AMI Ref (2)'!$P$10,IF(AND($D1070=5,$K1070="N/A"),0,0))))</f>
        <v>0</v>
      </c>
      <c r="AR1070" s="86">
        <f t="shared" si="236"/>
        <v>0</v>
      </c>
      <c r="AS1070" s="87" t="e">
        <f t="shared" si="237"/>
        <v>#N/A</v>
      </c>
    </row>
    <row r="1071" spans="1:45" x14ac:dyDescent="0.2">
      <c r="A1071" s="68">
        <v>1069</v>
      </c>
      <c r="B1071" s="79">
        <f>Input!E1086</f>
        <v>0</v>
      </c>
      <c r="C1071" s="79">
        <f>Input!F1086</f>
        <v>0</v>
      </c>
      <c r="D1071" s="79">
        <f>Input!G1086</f>
        <v>0</v>
      </c>
      <c r="E1071" s="79">
        <f>Input!H1086</f>
        <v>0</v>
      </c>
      <c r="F1071" s="80">
        <f>Input!I1086</f>
        <v>0</v>
      </c>
      <c r="G1071" s="80">
        <f>Input!J1086</f>
        <v>0</v>
      </c>
      <c r="H1071" s="79">
        <f>Input!K1086</f>
        <v>0</v>
      </c>
      <c r="I1071" s="79">
        <f>Input!L1086</f>
        <v>0</v>
      </c>
      <c r="J1071" s="79">
        <f>Input!M1086</f>
        <v>0</v>
      </c>
      <c r="K1071" s="79">
        <f>Input!N1086</f>
        <v>0</v>
      </c>
      <c r="L1071" s="79">
        <f>Input!O1086</f>
        <v>0</v>
      </c>
      <c r="M1071" s="81" t="str">
        <f t="shared" si="228"/>
        <v/>
      </c>
      <c r="N1071" s="82">
        <f t="shared" si="229"/>
        <v>0</v>
      </c>
      <c r="O1071" s="83">
        <f>Input!C1086</f>
        <v>0</v>
      </c>
      <c r="P1071" s="83"/>
      <c r="R1071" s="11">
        <f t="shared" si="225"/>
        <v>0</v>
      </c>
      <c r="S1071" s="15" t="str">
        <f t="shared" si="226"/>
        <v xml:space="preserve"> </v>
      </c>
      <c r="T1071" s="15"/>
      <c r="U1071" s="12">
        <f t="shared" si="230"/>
        <v>0</v>
      </c>
      <c r="V1071" s="12">
        <f t="shared" si="231"/>
        <v>0</v>
      </c>
      <c r="W1071" s="12">
        <f t="shared" si="232"/>
        <v>0</v>
      </c>
      <c r="X1071" s="12">
        <f t="shared" si="233"/>
        <v>0</v>
      </c>
      <c r="Y1071" s="12">
        <f t="shared" si="234"/>
        <v>0</v>
      </c>
      <c r="Z1071" s="12">
        <f t="shared" si="235"/>
        <v>0</v>
      </c>
      <c r="AA1071" s="12">
        <f t="shared" si="238"/>
        <v>0</v>
      </c>
      <c r="AB1071" s="12" t="str">
        <f t="shared" si="227"/>
        <v>00</v>
      </c>
      <c r="AC1071" s="85" t="e">
        <f>VLOOKUP(AB1071,'AMI Ref (2)'!T:U,2,FALSE)</f>
        <v>#N/A</v>
      </c>
      <c r="AD1071" s="86"/>
      <c r="AE1071" s="77">
        <f>IF(AND($D1071=0,$J1071="Oil"),'AMI Ref (2)'!$K$5,IF(AND($D1071=0,$J1071="Gas"),'AMI Ref (2)'!$L$5,IF(AND($D1071=0,$J1071="Electric"),'AMI Ref (2)'!$M$5,IF(AND($D1071=0,$J1071="N/A"),0,0))))</f>
        <v>0</v>
      </c>
      <c r="AF1071" s="77">
        <f>IF(AND($D1071=1,$J1071="Oil"),'AMI Ref (2)'!$K$6,IF(AND($D1071=1,$J1071="Gas"),'AMI Ref (2)'!$L$6,IF(AND($D1071=1,$J1071="Electric"),'AMI Ref (2)'!$M$6,IF(AND($D1071=1,$J1071="N/A"),0,0))))</f>
        <v>0</v>
      </c>
      <c r="AG1071" s="77">
        <f>IF(AND($D1071=2,$J1071="Oil"),'AMI Ref (2)'!$K$7,IF(AND($D1071=2,$J1071="Gas"),'AMI Ref (2)'!$L$7,IF(AND($D1071=2,$J1071="Electric"),'AMI Ref (2)'!$M$7,IF(AND($D1071=2,$J1071="N/A"),0,0))))</f>
        <v>0</v>
      </c>
      <c r="AH1071" s="77">
        <f>IF(AND($D1071=3,$J1071="Oil"),'AMI Ref (2)'!$K$8,IF(AND($D1071=3,$J1071="Gas"),'AMI Ref (2)'!$L$8,IF(AND($D1071=3,$J1071="Electric"),'AMI Ref (2)'!$M$8,IF(AND($D1071=3,$J1071="N/A"),0,0))))</f>
        <v>0</v>
      </c>
      <c r="AI1071" s="77">
        <f>IF(AND($D1071=4,$J1071="Oil"),'AMI Ref (2)'!$K$9,IF(AND($D1071=4,$J1071="Gas"),'AMI Ref (2)'!$L$9,IF(AND($D1071=4,$J1071="Electric"),'AMI Ref (2)'!$M$9,IF(AND($D1071=4,$J1071="N/A"),0,0))))</f>
        <v>0</v>
      </c>
      <c r="AJ1071" s="77">
        <f>IF(AND($D1071=5,$J1071="Oil"),'AMI Ref (2)'!$K$10,IF(AND($D1071=5,$J1071="Gas"),'AMI Ref (2)'!$L$10,IF(AND($D1071=5,$J1071="Electric"),'AMI Ref (2)'!$M$10,IF(AND($D1071=5,$J1071="N/A"),0,0))))</f>
        <v>0</v>
      </c>
      <c r="AK1071" s="42"/>
      <c r="AL1071" s="77">
        <f>IF(AND($D1071=0,$K1071="Oil"),'AMI Ref (2)'!$N$5,IF(AND($D1071=0,$K1071="Gas"),'AMI Ref (2)'!$O$5,IF(AND($D1071=0,$K1071="Electric"),'AMI Ref (2)'!$P$5,IF(AND($D1071=0,$K1071="N/A"),0,0))))</f>
        <v>0</v>
      </c>
      <c r="AM1071" s="77">
        <f>IF(AND($D1071=1,$K1071="Oil"),'AMI Ref (2)'!$N$6,IF(AND($D1071=1,$K1071="Gas"),'AMI Ref (2)'!$O$6,IF(AND($D1071=1,$K1071="Electric"),'AMI Ref (2)'!$P$6,IF(AND($D1071=1,$K1071="N/A"),0,0))))</f>
        <v>0</v>
      </c>
      <c r="AN1071" s="77">
        <f>IF(AND($D1071=2,$K1071="Oil"),'AMI Ref (2)'!$N$7,IF(AND($D1071=2,$K1071="Gas"),'AMI Ref (2)'!$O$7,IF(AND($D1071=2,$K1071="Electric"),'AMI Ref (2)'!$P$7,IF(AND($D1071=2,$K1071="N/A"),0,0))))</f>
        <v>0</v>
      </c>
      <c r="AO1071" s="77">
        <f>IF(AND($D1071=3,$K1071="Oil"),'AMI Ref (2)'!$N$8,IF(AND($D1071=3,$K1071="Gas"),'AMI Ref (2)'!$O$8,IF(AND($D1071=3,$K1071="Electric"),'AMI Ref (2)'!$P$8,IF(AND($D1071=3,$K1071="N/A"),0,0))))</f>
        <v>0</v>
      </c>
      <c r="AP1071" s="77">
        <f>IF(AND($D1071=4,$K1071="Oil"),'AMI Ref (2)'!$N$9,IF(AND($D1071=4,$K1071="Gas"),'AMI Ref (2)'!$O$9,IF(AND($D1071=4,$K1071="Electric"),'AMI Ref (2)'!$P$9,IF(AND($D1071=4,$K1071="N/A"),0,0))))</f>
        <v>0</v>
      </c>
      <c r="AQ1071" s="77">
        <f>IF(AND($D1071=5,$K1071="Oil"),'AMI Ref (2)'!$N$10,IF(AND($D1071=5,$K1071="Gas"),'AMI Ref (2)'!$O$10,IF(AND($D1071=5,$K1071="Electric"),'AMI Ref (2)'!$P$10,IF(AND($D1071=5,$K1071="N/A"),0,0))))</f>
        <v>0</v>
      </c>
      <c r="AR1071" s="86">
        <f t="shared" si="236"/>
        <v>0</v>
      </c>
      <c r="AS1071" s="87" t="e">
        <f t="shared" si="237"/>
        <v>#N/A</v>
      </c>
    </row>
    <row r="1072" spans="1:45" x14ac:dyDescent="0.2">
      <c r="A1072" s="68">
        <v>1070</v>
      </c>
      <c r="B1072" s="79">
        <f>Input!E1087</f>
        <v>0</v>
      </c>
      <c r="C1072" s="79">
        <f>Input!F1087</f>
        <v>0</v>
      </c>
      <c r="D1072" s="79">
        <f>Input!G1087</f>
        <v>0</v>
      </c>
      <c r="E1072" s="79">
        <f>Input!H1087</f>
        <v>0</v>
      </c>
      <c r="F1072" s="80">
        <f>Input!I1087</f>
        <v>0</v>
      </c>
      <c r="G1072" s="80">
        <f>Input!J1087</f>
        <v>0</v>
      </c>
      <c r="H1072" s="79">
        <f>Input!K1087</f>
        <v>0</v>
      </c>
      <c r="I1072" s="79">
        <f>Input!L1087</f>
        <v>0</v>
      </c>
      <c r="J1072" s="79">
        <f>Input!M1087</f>
        <v>0</v>
      </c>
      <c r="K1072" s="79">
        <f>Input!N1087</f>
        <v>0</v>
      </c>
      <c r="L1072" s="79">
        <f>Input!O1087</f>
        <v>0</v>
      </c>
      <c r="M1072" s="81" t="str">
        <f t="shared" si="228"/>
        <v/>
      </c>
      <c r="N1072" s="82">
        <f t="shared" si="229"/>
        <v>0</v>
      </c>
      <c r="O1072" s="83">
        <f>Input!C1087</f>
        <v>0</v>
      </c>
      <c r="P1072" s="83"/>
      <c r="R1072" s="11">
        <f t="shared" si="225"/>
        <v>0</v>
      </c>
      <c r="S1072" s="15" t="str">
        <f t="shared" si="226"/>
        <v xml:space="preserve"> </v>
      </c>
      <c r="T1072" s="15"/>
      <c r="U1072" s="12">
        <f t="shared" si="230"/>
        <v>0</v>
      </c>
      <c r="V1072" s="12">
        <f t="shared" si="231"/>
        <v>0</v>
      </c>
      <c r="W1072" s="12">
        <f t="shared" si="232"/>
        <v>0</v>
      </c>
      <c r="X1072" s="12">
        <f t="shared" si="233"/>
        <v>0</v>
      </c>
      <c r="Y1072" s="12">
        <f t="shared" si="234"/>
        <v>0</v>
      </c>
      <c r="Z1072" s="12">
        <f t="shared" si="235"/>
        <v>0</v>
      </c>
      <c r="AA1072" s="12">
        <f t="shared" si="238"/>
        <v>0</v>
      </c>
      <c r="AB1072" s="12" t="str">
        <f t="shared" si="227"/>
        <v>00</v>
      </c>
      <c r="AC1072" s="85" t="e">
        <f>VLOOKUP(AB1072,'AMI Ref (2)'!T:U,2,FALSE)</f>
        <v>#N/A</v>
      </c>
      <c r="AD1072" s="86"/>
      <c r="AE1072" s="77">
        <f>IF(AND($D1072=0,$J1072="Oil"),'AMI Ref (2)'!$K$5,IF(AND($D1072=0,$J1072="Gas"),'AMI Ref (2)'!$L$5,IF(AND($D1072=0,$J1072="Electric"),'AMI Ref (2)'!$M$5,IF(AND($D1072=0,$J1072="N/A"),0,0))))</f>
        <v>0</v>
      </c>
      <c r="AF1072" s="77">
        <f>IF(AND($D1072=1,$J1072="Oil"),'AMI Ref (2)'!$K$6,IF(AND($D1072=1,$J1072="Gas"),'AMI Ref (2)'!$L$6,IF(AND($D1072=1,$J1072="Electric"),'AMI Ref (2)'!$M$6,IF(AND($D1072=1,$J1072="N/A"),0,0))))</f>
        <v>0</v>
      </c>
      <c r="AG1072" s="77">
        <f>IF(AND($D1072=2,$J1072="Oil"),'AMI Ref (2)'!$K$7,IF(AND($D1072=2,$J1072="Gas"),'AMI Ref (2)'!$L$7,IF(AND($D1072=2,$J1072="Electric"),'AMI Ref (2)'!$M$7,IF(AND($D1072=2,$J1072="N/A"),0,0))))</f>
        <v>0</v>
      </c>
      <c r="AH1072" s="77">
        <f>IF(AND($D1072=3,$J1072="Oil"),'AMI Ref (2)'!$K$8,IF(AND($D1072=3,$J1072="Gas"),'AMI Ref (2)'!$L$8,IF(AND($D1072=3,$J1072="Electric"),'AMI Ref (2)'!$M$8,IF(AND($D1072=3,$J1072="N/A"),0,0))))</f>
        <v>0</v>
      </c>
      <c r="AI1072" s="77">
        <f>IF(AND($D1072=4,$J1072="Oil"),'AMI Ref (2)'!$K$9,IF(AND($D1072=4,$J1072="Gas"),'AMI Ref (2)'!$L$9,IF(AND($D1072=4,$J1072="Electric"),'AMI Ref (2)'!$M$9,IF(AND($D1072=4,$J1072="N/A"),0,0))))</f>
        <v>0</v>
      </c>
      <c r="AJ1072" s="77">
        <f>IF(AND($D1072=5,$J1072="Oil"),'AMI Ref (2)'!$K$10,IF(AND($D1072=5,$J1072="Gas"),'AMI Ref (2)'!$L$10,IF(AND($D1072=5,$J1072="Electric"),'AMI Ref (2)'!$M$10,IF(AND($D1072=5,$J1072="N/A"),0,0))))</f>
        <v>0</v>
      </c>
      <c r="AK1072" s="42"/>
      <c r="AL1072" s="77">
        <f>IF(AND($D1072=0,$K1072="Oil"),'AMI Ref (2)'!$N$5,IF(AND($D1072=0,$K1072="Gas"),'AMI Ref (2)'!$O$5,IF(AND($D1072=0,$K1072="Electric"),'AMI Ref (2)'!$P$5,IF(AND($D1072=0,$K1072="N/A"),0,0))))</f>
        <v>0</v>
      </c>
      <c r="AM1072" s="77">
        <f>IF(AND($D1072=1,$K1072="Oil"),'AMI Ref (2)'!$N$6,IF(AND($D1072=1,$K1072="Gas"),'AMI Ref (2)'!$O$6,IF(AND($D1072=1,$K1072="Electric"),'AMI Ref (2)'!$P$6,IF(AND($D1072=1,$K1072="N/A"),0,0))))</f>
        <v>0</v>
      </c>
      <c r="AN1072" s="77">
        <f>IF(AND($D1072=2,$K1072="Oil"),'AMI Ref (2)'!$N$7,IF(AND($D1072=2,$K1072="Gas"),'AMI Ref (2)'!$O$7,IF(AND($D1072=2,$K1072="Electric"),'AMI Ref (2)'!$P$7,IF(AND($D1072=2,$K1072="N/A"),0,0))))</f>
        <v>0</v>
      </c>
      <c r="AO1072" s="77">
        <f>IF(AND($D1072=3,$K1072="Oil"),'AMI Ref (2)'!$N$8,IF(AND($D1072=3,$K1072="Gas"),'AMI Ref (2)'!$O$8,IF(AND($D1072=3,$K1072="Electric"),'AMI Ref (2)'!$P$8,IF(AND($D1072=3,$K1072="N/A"),0,0))))</f>
        <v>0</v>
      </c>
      <c r="AP1072" s="77">
        <f>IF(AND($D1072=4,$K1072="Oil"),'AMI Ref (2)'!$N$9,IF(AND($D1072=4,$K1072="Gas"),'AMI Ref (2)'!$O$9,IF(AND($D1072=4,$K1072="Electric"),'AMI Ref (2)'!$P$9,IF(AND($D1072=4,$K1072="N/A"),0,0))))</f>
        <v>0</v>
      </c>
      <c r="AQ1072" s="77">
        <f>IF(AND($D1072=5,$K1072="Oil"),'AMI Ref (2)'!$N$10,IF(AND($D1072=5,$K1072="Gas"),'AMI Ref (2)'!$O$10,IF(AND($D1072=5,$K1072="Electric"),'AMI Ref (2)'!$P$10,IF(AND($D1072=5,$K1072="N/A"),0,0))))</f>
        <v>0</v>
      </c>
      <c r="AR1072" s="86">
        <f t="shared" si="236"/>
        <v>0</v>
      </c>
      <c r="AS1072" s="87" t="e">
        <f t="shared" si="237"/>
        <v>#N/A</v>
      </c>
    </row>
    <row r="1073" spans="1:45" x14ac:dyDescent="0.2">
      <c r="A1073" s="68">
        <v>1071</v>
      </c>
      <c r="B1073" s="79">
        <f>Input!E1088</f>
        <v>0</v>
      </c>
      <c r="C1073" s="79">
        <f>Input!F1088</f>
        <v>0</v>
      </c>
      <c r="D1073" s="79">
        <f>Input!G1088</f>
        <v>0</v>
      </c>
      <c r="E1073" s="79">
        <f>Input!H1088</f>
        <v>0</v>
      </c>
      <c r="F1073" s="80">
        <f>Input!I1088</f>
        <v>0</v>
      </c>
      <c r="G1073" s="80">
        <f>Input!J1088</f>
        <v>0</v>
      </c>
      <c r="H1073" s="79">
        <f>Input!K1088</f>
        <v>0</v>
      </c>
      <c r="I1073" s="79">
        <f>Input!L1088</f>
        <v>0</v>
      </c>
      <c r="J1073" s="79">
        <f>Input!M1088</f>
        <v>0</v>
      </c>
      <c r="K1073" s="79">
        <f>Input!N1088</f>
        <v>0</v>
      </c>
      <c r="L1073" s="79">
        <f>Input!O1088</f>
        <v>0</v>
      </c>
      <c r="M1073" s="81" t="str">
        <f t="shared" si="228"/>
        <v/>
      </c>
      <c r="N1073" s="82">
        <f t="shared" si="229"/>
        <v>0</v>
      </c>
      <c r="O1073" s="83">
        <f>Input!C1088</f>
        <v>0</v>
      </c>
      <c r="P1073" s="83"/>
      <c r="R1073" s="11">
        <f t="shared" si="225"/>
        <v>0</v>
      </c>
      <c r="S1073" s="15" t="str">
        <f t="shared" si="226"/>
        <v xml:space="preserve"> </v>
      </c>
      <c r="T1073" s="15"/>
      <c r="U1073" s="12">
        <f t="shared" si="230"/>
        <v>0</v>
      </c>
      <c r="V1073" s="12">
        <f t="shared" si="231"/>
        <v>0</v>
      </c>
      <c r="W1073" s="12">
        <f t="shared" si="232"/>
        <v>0</v>
      </c>
      <c r="X1073" s="12">
        <f t="shared" si="233"/>
        <v>0</v>
      </c>
      <c r="Y1073" s="12">
        <f t="shared" si="234"/>
        <v>0</v>
      </c>
      <c r="Z1073" s="12">
        <f t="shared" si="235"/>
        <v>0</v>
      </c>
      <c r="AA1073" s="12">
        <f t="shared" si="238"/>
        <v>0</v>
      </c>
      <c r="AB1073" s="12" t="str">
        <f t="shared" si="227"/>
        <v>00</v>
      </c>
      <c r="AC1073" s="85" t="e">
        <f>VLOOKUP(AB1073,'AMI Ref (2)'!T:U,2,FALSE)</f>
        <v>#N/A</v>
      </c>
      <c r="AD1073" s="86"/>
      <c r="AE1073" s="77">
        <f>IF(AND($D1073=0,$J1073="Oil"),'AMI Ref (2)'!$K$5,IF(AND($D1073=0,$J1073="Gas"),'AMI Ref (2)'!$L$5,IF(AND($D1073=0,$J1073="Electric"),'AMI Ref (2)'!$M$5,IF(AND($D1073=0,$J1073="N/A"),0,0))))</f>
        <v>0</v>
      </c>
      <c r="AF1073" s="77">
        <f>IF(AND($D1073=1,$J1073="Oil"),'AMI Ref (2)'!$K$6,IF(AND($D1073=1,$J1073="Gas"),'AMI Ref (2)'!$L$6,IF(AND($D1073=1,$J1073="Electric"),'AMI Ref (2)'!$M$6,IF(AND($D1073=1,$J1073="N/A"),0,0))))</f>
        <v>0</v>
      </c>
      <c r="AG1073" s="77">
        <f>IF(AND($D1073=2,$J1073="Oil"),'AMI Ref (2)'!$K$7,IF(AND($D1073=2,$J1073="Gas"),'AMI Ref (2)'!$L$7,IF(AND($D1073=2,$J1073="Electric"),'AMI Ref (2)'!$M$7,IF(AND($D1073=2,$J1073="N/A"),0,0))))</f>
        <v>0</v>
      </c>
      <c r="AH1073" s="77">
        <f>IF(AND($D1073=3,$J1073="Oil"),'AMI Ref (2)'!$K$8,IF(AND($D1073=3,$J1073="Gas"),'AMI Ref (2)'!$L$8,IF(AND($D1073=3,$J1073="Electric"),'AMI Ref (2)'!$M$8,IF(AND($D1073=3,$J1073="N/A"),0,0))))</f>
        <v>0</v>
      </c>
      <c r="AI1073" s="77">
        <f>IF(AND($D1073=4,$J1073="Oil"),'AMI Ref (2)'!$K$9,IF(AND($D1073=4,$J1073="Gas"),'AMI Ref (2)'!$L$9,IF(AND($D1073=4,$J1073="Electric"),'AMI Ref (2)'!$M$9,IF(AND($D1073=4,$J1073="N/A"),0,0))))</f>
        <v>0</v>
      </c>
      <c r="AJ1073" s="77">
        <f>IF(AND($D1073=5,$J1073="Oil"),'AMI Ref (2)'!$K$10,IF(AND($D1073=5,$J1073="Gas"),'AMI Ref (2)'!$L$10,IF(AND($D1073=5,$J1073="Electric"),'AMI Ref (2)'!$M$10,IF(AND($D1073=5,$J1073="N/A"),0,0))))</f>
        <v>0</v>
      </c>
      <c r="AK1073" s="42"/>
      <c r="AL1073" s="77">
        <f>IF(AND($D1073=0,$K1073="Oil"),'AMI Ref (2)'!$N$5,IF(AND($D1073=0,$K1073="Gas"),'AMI Ref (2)'!$O$5,IF(AND($D1073=0,$K1073="Electric"),'AMI Ref (2)'!$P$5,IF(AND($D1073=0,$K1073="N/A"),0,0))))</f>
        <v>0</v>
      </c>
      <c r="AM1073" s="77">
        <f>IF(AND($D1073=1,$K1073="Oil"),'AMI Ref (2)'!$N$6,IF(AND($D1073=1,$K1073="Gas"),'AMI Ref (2)'!$O$6,IF(AND($D1073=1,$K1073="Electric"),'AMI Ref (2)'!$P$6,IF(AND($D1073=1,$K1073="N/A"),0,0))))</f>
        <v>0</v>
      </c>
      <c r="AN1073" s="77">
        <f>IF(AND($D1073=2,$K1073="Oil"),'AMI Ref (2)'!$N$7,IF(AND($D1073=2,$K1073="Gas"),'AMI Ref (2)'!$O$7,IF(AND($D1073=2,$K1073="Electric"),'AMI Ref (2)'!$P$7,IF(AND($D1073=2,$K1073="N/A"),0,0))))</f>
        <v>0</v>
      </c>
      <c r="AO1073" s="77">
        <f>IF(AND($D1073=3,$K1073="Oil"),'AMI Ref (2)'!$N$8,IF(AND($D1073=3,$K1073="Gas"),'AMI Ref (2)'!$O$8,IF(AND($D1073=3,$K1073="Electric"),'AMI Ref (2)'!$P$8,IF(AND($D1073=3,$K1073="N/A"),0,0))))</f>
        <v>0</v>
      </c>
      <c r="AP1073" s="77">
        <f>IF(AND($D1073=4,$K1073="Oil"),'AMI Ref (2)'!$N$9,IF(AND($D1073=4,$K1073="Gas"),'AMI Ref (2)'!$O$9,IF(AND($D1073=4,$K1073="Electric"),'AMI Ref (2)'!$P$9,IF(AND($D1073=4,$K1073="N/A"),0,0))))</f>
        <v>0</v>
      </c>
      <c r="AQ1073" s="77">
        <f>IF(AND($D1073=5,$K1073="Oil"),'AMI Ref (2)'!$N$10,IF(AND($D1073=5,$K1073="Gas"),'AMI Ref (2)'!$O$10,IF(AND($D1073=5,$K1073="Electric"),'AMI Ref (2)'!$P$10,IF(AND($D1073=5,$K1073="N/A"),0,0))))</f>
        <v>0</v>
      </c>
      <c r="AR1073" s="86">
        <f t="shared" si="236"/>
        <v>0</v>
      </c>
      <c r="AS1073" s="87" t="e">
        <f t="shared" si="237"/>
        <v>#N/A</v>
      </c>
    </row>
    <row r="1074" spans="1:45" x14ac:dyDescent="0.2">
      <c r="A1074" s="68">
        <v>1072</v>
      </c>
      <c r="B1074" s="79">
        <f>Input!E1089</f>
        <v>0</v>
      </c>
      <c r="C1074" s="79">
        <f>Input!F1089</f>
        <v>0</v>
      </c>
      <c r="D1074" s="79">
        <f>Input!G1089</f>
        <v>0</v>
      </c>
      <c r="E1074" s="79">
        <f>Input!H1089</f>
        <v>0</v>
      </c>
      <c r="F1074" s="80">
        <f>Input!I1089</f>
        <v>0</v>
      </c>
      <c r="G1074" s="80">
        <f>Input!J1089</f>
        <v>0</v>
      </c>
      <c r="H1074" s="79">
        <f>Input!K1089</f>
        <v>0</v>
      </c>
      <c r="I1074" s="79">
        <f>Input!L1089</f>
        <v>0</v>
      </c>
      <c r="J1074" s="79">
        <f>Input!M1089</f>
        <v>0</v>
      </c>
      <c r="K1074" s="79">
        <f>Input!N1089</f>
        <v>0</v>
      </c>
      <c r="L1074" s="79">
        <f>Input!O1089</f>
        <v>0</v>
      </c>
      <c r="M1074" s="81" t="str">
        <f t="shared" si="228"/>
        <v/>
      </c>
      <c r="N1074" s="82">
        <f t="shared" si="229"/>
        <v>0</v>
      </c>
      <c r="O1074" s="83">
        <f>Input!C1089</f>
        <v>0</v>
      </c>
      <c r="P1074" s="83"/>
      <c r="R1074" s="11">
        <f t="shared" si="225"/>
        <v>0</v>
      </c>
      <c r="S1074" s="15" t="str">
        <f t="shared" si="226"/>
        <v xml:space="preserve"> </v>
      </c>
      <c r="T1074" s="15"/>
      <c r="U1074" s="12">
        <f t="shared" si="230"/>
        <v>0</v>
      </c>
      <c r="V1074" s="12">
        <f t="shared" si="231"/>
        <v>0</v>
      </c>
      <c r="W1074" s="12">
        <f t="shared" si="232"/>
        <v>0</v>
      </c>
      <c r="X1074" s="12">
        <f t="shared" si="233"/>
        <v>0</v>
      </c>
      <c r="Y1074" s="12">
        <f t="shared" si="234"/>
        <v>0</v>
      </c>
      <c r="Z1074" s="12">
        <f t="shared" si="235"/>
        <v>0</v>
      </c>
      <c r="AA1074" s="12">
        <f t="shared" si="238"/>
        <v>0</v>
      </c>
      <c r="AB1074" s="12" t="str">
        <f t="shared" si="227"/>
        <v>00</v>
      </c>
      <c r="AC1074" s="85" t="e">
        <f>VLOOKUP(AB1074,'AMI Ref (2)'!T:U,2,FALSE)</f>
        <v>#N/A</v>
      </c>
      <c r="AD1074" s="86"/>
      <c r="AE1074" s="77">
        <f>IF(AND($D1074=0,$J1074="Oil"),'AMI Ref (2)'!$K$5,IF(AND($D1074=0,$J1074="Gas"),'AMI Ref (2)'!$L$5,IF(AND($D1074=0,$J1074="Electric"),'AMI Ref (2)'!$M$5,IF(AND($D1074=0,$J1074="N/A"),0,0))))</f>
        <v>0</v>
      </c>
      <c r="AF1074" s="77">
        <f>IF(AND($D1074=1,$J1074="Oil"),'AMI Ref (2)'!$K$6,IF(AND($D1074=1,$J1074="Gas"),'AMI Ref (2)'!$L$6,IF(AND($D1074=1,$J1074="Electric"),'AMI Ref (2)'!$M$6,IF(AND($D1074=1,$J1074="N/A"),0,0))))</f>
        <v>0</v>
      </c>
      <c r="AG1074" s="77">
        <f>IF(AND($D1074=2,$J1074="Oil"),'AMI Ref (2)'!$K$7,IF(AND($D1074=2,$J1074="Gas"),'AMI Ref (2)'!$L$7,IF(AND($D1074=2,$J1074="Electric"),'AMI Ref (2)'!$M$7,IF(AND($D1074=2,$J1074="N/A"),0,0))))</f>
        <v>0</v>
      </c>
      <c r="AH1074" s="77">
        <f>IF(AND($D1074=3,$J1074="Oil"),'AMI Ref (2)'!$K$8,IF(AND($D1074=3,$J1074="Gas"),'AMI Ref (2)'!$L$8,IF(AND($D1074=3,$J1074="Electric"),'AMI Ref (2)'!$M$8,IF(AND($D1074=3,$J1074="N/A"),0,0))))</f>
        <v>0</v>
      </c>
      <c r="AI1074" s="77">
        <f>IF(AND($D1074=4,$J1074="Oil"),'AMI Ref (2)'!$K$9,IF(AND($D1074=4,$J1074="Gas"),'AMI Ref (2)'!$L$9,IF(AND($D1074=4,$J1074="Electric"),'AMI Ref (2)'!$M$9,IF(AND($D1074=4,$J1074="N/A"),0,0))))</f>
        <v>0</v>
      </c>
      <c r="AJ1074" s="77">
        <f>IF(AND($D1074=5,$J1074="Oil"),'AMI Ref (2)'!$K$10,IF(AND($D1074=5,$J1074="Gas"),'AMI Ref (2)'!$L$10,IF(AND($D1074=5,$J1074="Electric"),'AMI Ref (2)'!$M$10,IF(AND($D1074=5,$J1074="N/A"),0,0))))</f>
        <v>0</v>
      </c>
      <c r="AK1074" s="42"/>
      <c r="AL1074" s="77">
        <f>IF(AND($D1074=0,$K1074="Oil"),'AMI Ref (2)'!$N$5,IF(AND($D1074=0,$K1074="Gas"),'AMI Ref (2)'!$O$5,IF(AND($D1074=0,$K1074="Electric"),'AMI Ref (2)'!$P$5,IF(AND($D1074=0,$K1074="N/A"),0,0))))</f>
        <v>0</v>
      </c>
      <c r="AM1074" s="77">
        <f>IF(AND($D1074=1,$K1074="Oil"),'AMI Ref (2)'!$N$6,IF(AND($D1074=1,$K1074="Gas"),'AMI Ref (2)'!$O$6,IF(AND($D1074=1,$K1074="Electric"),'AMI Ref (2)'!$P$6,IF(AND($D1074=1,$K1074="N/A"),0,0))))</f>
        <v>0</v>
      </c>
      <c r="AN1074" s="77">
        <f>IF(AND($D1074=2,$K1074="Oil"),'AMI Ref (2)'!$N$7,IF(AND($D1074=2,$K1074="Gas"),'AMI Ref (2)'!$O$7,IF(AND($D1074=2,$K1074="Electric"),'AMI Ref (2)'!$P$7,IF(AND($D1074=2,$K1074="N/A"),0,0))))</f>
        <v>0</v>
      </c>
      <c r="AO1074" s="77">
        <f>IF(AND($D1074=3,$K1074="Oil"),'AMI Ref (2)'!$N$8,IF(AND($D1074=3,$K1074="Gas"),'AMI Ref (2)'!$O$8,IF(AND($D1074=3,$K1074="Electric"),'AMI Ref (2)'!$P$8,IF(AND($D1074=3,$K1074="N/A"),0,0))))</f>
        <v>0</v>
      </c>
      <c r="AP1074" s="77">
        <f>IF(AND($D1074=4,$K1074="Oil"),'AMI Ref (2)'!$N$9,IF(AND($D1074=4,$K1074="Gas"),'AMI Ref (2)'!$O$9,IF(AND($D1074=4,$K1074="Electric"),'AMI Ref (2)'!$P$9,IF(AND($D1074=4,$K1074="N/A"),0,0))))</f>
        <v>0</v>
      </c>
      <c r="AQ1074" s="77">
        <f>IF(AND($D1074=5,$K1074="Oil"),'AMI Ref (2)'!$N$10,IF(AND($D1074=5,$K1074="Gas"),'AMI Ref (2)'!$O$10,IF(AND($D1074=5,$K1074="Electric"),'AMI Ref (2)'!$P$10,IF(AND($D1074=5,$K1074="N/A"),0,0))))</f>
        <v>0</v>
      </c>
      <c r="AR1074" s="86">
        <f t="shared" si="236"/>
        <v>0</v>
      </c>
      <c r="AS1074" s="87" t="e">
        <f t="shared" si="237"/>
        <v>#N/A</v>
      </c>
    </row>
    <row r="1075" spans="1:45" x14ac:dyDescent="0.2">
      <c r="A1075" s="68">
        <v>1073</v>
      </c>
      <c r="B1075" s="79">
        <f>Input!E1090</f>
        <v>0</v>
      </c>
      <c r="C1075" s="79">
        <f>Input!F1090</f>
        <v>0</v>
      </c>
      <c r="D1075" s="79">
        <f>Input!G1090</f>
        <v>0</v>
      </c>
      <c r="E1075" s="79">
        <f>Input!H1090</f>
        <v>0</v>
      </c>
      <c r="F1075" s="80">
        <f>Input!I1090</f>
        <v>0</v>
      </c>
      <c r="G1075" s="80">
        <f>Input!J1090</f>
        <v>0</v>
      </c>
      <c r="H1075" s="79">
        <f>Input!K1090</f>
        <v>0</v>
      </c>
      <c r="I1075" s="79">
        <f>Input!L1090</f>
        <v>0</v>
      </c>
      <c r="J1075" s="79">
        <f>Input!M1090</f>
        <v>0</v>
      </c>
      <c r="K1075" s="79">
        <f>Input!N1090</f>
        <v>0</v>
      </c>
      <c r="L1075" s="79">
        <f>Input!O1090</f>
        <v>0</v>
      </c>
      <c r="M1075" s="81" t="str">
        <f t="shared" si="228"/>
        <v/>
      </c>
      <c r="N1075" s="82">
        <f t="shared" si="229"/>
        <v>0</v>
      </c>
      <c r="O1075" s="83">
        <f>Input!C1090</f>
        <v>0</v>
      </c>
      <c r="P1075" s="83"/>
      <c r="R1075" s="11">
        <f t="shared" si="225"/>
        <v>0</v>
      </c>
      <c r="S1075" s="15" t="str">
        <f t="shared" si="226"/>
        <v xml:space="preserve"> </v>
      </c>
      <c r="T1075" s="15"/>
      <c r="U1075" s="12">
        <f t="shared" si="230"/>
        <v>0</v>
      </c>
      <c r="V1075" s="12">
        <f t="shared" si="231"/>
        <v>0</v>
      </c>
      <c r="W1075" s="12">
        <f t="shared" si="232"/>
        <v>0</v>
      </c>
      <c r="X1075" s="12">
        <f t="shared" si="233"/>
        <v>0</v>
      </c>
      <c r="Y1075" s="12">
        <f t="shared" si="234"/>
        <v>0</v>
      </c>
      <c r="Z1075" s="12">
        <f t="shared" si="235"/>
        <v>0</v>
      </c>
      <c r="AA1075" s="12">
        <f t="shared" si="238"/>
        <v>0</v>
      </c>
      <c r="AB1075" s="12" t="str">
        <f t="shared" si="227"/>
        <v>00</v>
      </c>
      <c r="AC1075" s="85" t="e">
        <f>VLOOKUP(AB1075,'AMI Ref (2)'!T:U,2,FALSE)</f>
        <v>#N/A</v>
      </c>
      <c r="AD1075" s="86"/>
      <c r="AE1075" s="77">
        <f>IF(AND($D1075=0,$J1075="Oil"),'AMI Ref (2)'!$K$5,IF(AND($D1075=0,$J1075="Gas"),'AMI Ref (2)'!$L$5,IF(AND($D1075=0,$J1075="Electric"),'AMI Ref (2)'!$M$5,IF(AND($D1075=0,$J1075="N/A"),0,0))))</f>
        <v>0</v>
      </c>
      <c r="AF1075" s="77">
        <f>IF(AND($D1075=1,$J1075="Oil"),'AMI Ref (2)'!$K$6,IF(AND($D1075=1,$J1075="Gas"),'AMI Ref (2)'!$L$6,IF(AND($D1075=1,$J1075="Electric"),'AMI Ref (2)'!$M$6,IF(AND($D1075=1,$J1075="N/A"),0,0))))</f>
        <v>0</v>
      </c>
      <c r="AG1075" s="77">
        <f>IF(AND($D1075=2,$J1075="Oil"),'AMI Ref (2)'!$K$7,IF(AND($D1075=2,$J1075="Gas"),'AMI Ref (2)'!$L$7,IF(AND($D1075=2,$J1075="Electric"),'AMI Ref (2)'!$M$7,IF(AND($D1075=2,$J1075="N/A"),0,0))))</f>
        <v>0</v>
      </c>
      <c r="AH1075" s="77">
        <f>IF(AND($D1075=3,$J1075="Oil"),'AMI Ref (2)'!$K$8,IF(AND($D1075=3,$J1075="Gas"),'AMI Ref (2)'!$L$8,IF(AND($D1075=3,$J1075="Electric"),'AMI Ref (2)'!$M$8,IF(AND($D1075=3,$J1075="N/A"),0,0))))</f>
        <v>0</v>
      </c>
      <c r="AI1075" s="77">
        <f>IF(AND($D1075=4,$J1075="Oil"),'AMI Ref (2)'!$K$9,IF(AND($D1075=4,$J1075="Gas"),'AMI Ref (2)'!$L$9,IF(AND($D1075=4,$J1075="Electric"),'AMI Ref (2)'!$M$9,IF(AND($D1075=4,$J1075="N/A"),0,0))))</f>
        <v>0</v>
      </c>
      <c r="AJ1075" s="77">
        <f>IF(AND($D1075=5,$J1075="Oil"),'AMI Ref (2)'!$K$10,IF(AND($D1075=5,$J1075="Gas"),'AMI Ref (2)'!$L$10,IF(AND($D1075=5,$J1075="Electric"),'AMI Ref (2)'!$M$10,IF(AND($D1075=5,$J1075="N/A"),0,0))))</f>
        <v>0</v>
      </c>
      <c r="AK1075" s="42"/>
      <c r="AL1075" s="77">
        <f>IF(AND($D1075=0,$K1075="Oil"),'AMI Ref (2)'!$N$5,IF(AND($D1075=0,$K1075="Gas"),'AMI Ref (2)'!$O$5,IF(AND($D1075=0,$K1075="Electric"),'AMI Ref (2)'!$P$5,IF(AND($D1075=0,$K1075="N/A"),0,0))))</f>
        <v>0</v>
      </c>
      <c r="AM1075" s="77">
        <f>IF(AND($D1075=1,$K1075="Oil"),'AMI Ref (2)'!$N$6,IF(AND($D1075=1,$K1075="Gas"),'AMI Ref (2)'!$O$6,IF(AND($D1075=1,$K1075="Electric"),'AMI Ref (2)'!$P$6,IF(AND($D1075=1,$K1075="N/A"),0,0))))</f>
        <v>0</v>
      </c>
      <c r="AN1075" s="77">
        <f>IF(AND($D1075=2,$K1075="Oil"),'AMI Ref (2)'!$N$7,IF(AND($D1075=2,$K1075="Gas"),'AMI Ref (2)'!$O$7,IF(AND($D1075=2,$K1075="Electric"),'AMI Ref (2)'!$P$7,IF(AND($D1075=2,$K1075="N/A"),0,0))))</f>
        <v>0</v>
      </c>
      <c r="AO1075" s="77">
        <f>IF(AND($D1075=3,$K1075="Oil"),'AMI Ref (2)'!$N$8,IF(AND($D1075=3,$K1075="Gas"),'AMI Ref (2)'!$O$8,IF(AND($D1075=3,$K1075="Electric"),'AMI Ref (2)'!$P$8,IF(AND($D1075=3,$K1075="N/A"),0,0))))</f>
        <v>0</v>
      </c>
      <c r="AP1075" s="77">
        <f>IF(AND($D1075=4,$K1075="Oil"),'AMI Ref (2)'!$N$9,IF(AND($D1075=4,$K1075="Gas"),'AMI Ref (2)'!$O$9,IF(AND($D1075=4,$K1075="Electric"),'AMI Ref (2)'!$P$9,IF(AND($D1075=4,$K1075="N/A"),0,0))))</f>
        <v>0</v>
      </c>
      <c r="AQ1075" s="77">
        <f>IF(AND($D1075=5,$K1075="Oil"),'AMI Ref (2)'!$N$10,IF(AND($D1075=5,$K1075="Gas"),'AMI Ref (2)'!$O$10,IF(AND($D1075=5,$K1075="Electric"),'AMI Ref (2)'!$P$10,IF(AND($D1075=5,$K1075="N/A"),0,0))))</f>
        <v>0</v>
      </c>
      <c r="AR1075" s="86">
        <f t="shared" si="236"/>
        <v>0</v>
      </c>
      <c r="AS1075" s="87" t="e">
        <f t="shared" si="237"/>
        <v>#N/A</v>
      </c>
    </row>
    <row r="1076" spans="1:45" x14ac:dyDescent="0.2">
      <c r="A1076" s="68">
        <v>1074</v>
      </c>
      <c r="B1076" s="79">
        <f>Input!E1091</f>
        <v>0</v>
      </c>
      <c r="C1076" s="79">
        <f>Input!F1091</f>
        <v>0</v>
      </c>
      <c r="D1076" s="79">
        <f>Input!G1091</f>
        <v>0</v>
      </c>
      <c r="E1076" s="79">
        <f>Input!H1091</f>
        <v>0</v>
      </c>
      <c r="F1076" s="80">
        <f>Input!I1091</f>
        <v>0</v>
      </c>
      <c r="G1076" s="80">
        <f>Input!J1091</f>
        <v>0</v>
      </c>
      <c r="H1076" s="79">
        <f>Input!K1091</f>
        <v>0</v>
      </c>
      <c r="I1076" s="79">
        <f>Input!L1091</f>
        <v>0</v>
      </c>
      <c r="J1076" s="79">
        <f>Input!M1091</f>
        <v>0</v>
      </c>
      <c r="K1076" s="79">
        <f>Input!N1091</f>
        <v>0</v>
      </c>
      <c r="L1076" s="79">
        <f>Input!O1091</f>
        <v>0</v>
      </c>
      <c r="M1076" s="81" t="str">
        <f t="shared" si="228"/>
        <v/>
      </c>
      <c r="N1076" s="82">
        <f t="shared" si="229"/>
        <v>0</v>
      </c>
      <c r="O1076" s="83">
        <f>Input!C1091</f>
        <v>0</v>
      </c>
      <c r="P1076" s="83"/>
      <c r="R1076" s="11">
        <f t="shared" si="225"/>
        <v>0</v>
      </c>
      <c r="S1076" s="15" t="str">
        <f t="shared" si="226"/>
        <v xml:space="preserve"> </v>
      </c>
      <c r="T1076" s="15"/>
      <c r="U1076" s="12">
        <f t="shared" si="230"/>
        <v>0</v>
      </c>
      <c r="V1076" s="12">
        <f t="shared" si="231"/>
        <v>0</v>
      </c>
      <c r="W1076" s="12">
        <f t="shared" si="232"/>
        <v>0</v>
      </c>
      <c r="X1076" s="12">
        <f t="shared" si="233"/>
        <v>0</v>
      </c>
      <c r="Y1076" s="12">
        <f t="shared" si="234"/>
        <v>0</v>
      </c>
      <c r="Z1076" s="12">
        <f t="shared" si="235"/>
        <v>0</v>
      </c>
      <c r="AA1076" s="12">
        <f t="shared" si="238"/>
        <v>0</v>
      </c>
      <c r="AB1076" s="12" t="str">
        <f t="shared" si="227"/>
        <v>00</v>
      </c>
      <c r="AC1076" s="85" t="e">
        <f>VLOOKUP(AB1076,'AMI Ref (2)'!T:U,2,FALSE)</f>
        <v>#N/A</v>
      </c>
      <c r="AD1076" s="86"/>
      <c r="AE1076" s="77">
        <f>IF(AND($D1076=0,$J1076="Oil"),'AMI Ref (2)'!$K$5,IF(AND($D1076=0,$J1076="Gas"),'AMI Ref (2)'!$L$5,IF(AND($D1076=0,$J1076="Electric"),'AMI Ref (2)'!$M$5,IF(AND($D1076=0,$J1076="N/A"),0,0))))</f>
        <v>0</v>
      </c>
      <c r="AF1076" s="77">
        <f>IF(AND($D1076=1,$J1076="Oil"),'AMI Ref (2)'!$K$6,IF(AND($D1076=1,$J1076="Gas"),'AMI Ref (2)'!$L$6,IF(AND($D1076=1,$J1076="Electric"),'AMI Ref (2)'!$M$6,IF(AND($D1076=1,$J1076="N/A"),0,0))))</f>
        <v>0</v>
      </c>
      <c r="AG1076" s="77">
        <f>IF(AND($D1076=2,$J1076="Oil"),'AMI Ref (2)'!$K$7,IF(AND($D1076=2,$J1076="Gas"),'AMI Ref (2)'!$L$7,IF(AND($D1076=2,$J1076="Electric"),'AMI Ref (2)'!$M$7,IF(AND($D1076=2,$J1076="N/A"),0,0))))</f>
        <v>0</v>
      </c>
      <c r="AH1076" s="77">
        <f>IF(AND($D1076=3,$J1076="Oil"),'AMI Ref (2)'!$K$8,IF(AND($D1076=3,$J1076="Gas"),'AMI Ref (2)'!$L$8,IF(AND($D1076=3,$J1076="Electric"),'AMI Ref (2)'!$M$8,IF(AND($D1076=3,$J1076="N/A"),0,0))))</f>
        <v>0</v>
      </c>
      <c r="AI1076" s="77">
        <f>IF(AND($D1076=4,$J1076="Oil"),'AMI Ref (2)'!$K$9,IF(AND($D1076=4,$J1076="Gas"),'AMI Ref (2)'!$L$9,IF(AND($D1076=4,$J1076="Electric"),'AMI Ref (2)'!$M$9,IF(AND($D1076=4,$J1076="N/A"),0,0))))</f>
        <v>0</v>
      </c>
      <c r="AJ1076" s="77">
        <f>IF(AND($D1076=5,$J1076="Oil"),'AMI Ref (2)'!$K$10,IF(AND($D1076=5,$J1076="Gas"),'AMI Ref (2)'!$L$10,IF(AND($D1076=5,$J1076="Electric"),'AMI Ref (2)'!$M$10,IF(AND($D1076=5,$J1076="N/A"),0,0))))</f>
        <v>0</v>
      </c>
      <c r="AK1076" s="42"/>
      <c r="AL1076" s="77">
        <f>IF(AND($D1076=0,$K1076="Oil"),'AMI Ref (2)'!$N$5,IF(AND($D1076=0,$K1076="Gas"),'AMI Ref (2)'!$O$5,IF(AND($D1076=0,$K1076="Electric"),'AMI Ref (2)'!$P$5,IF(AND($D1076=0,$K1076="N/A"),0,0))))</f>
        <v>0</v>
      </c>
      <c r="AM1076" s="77">
        <f>IF(AND($D1076=1,$K1076="Oil"),'AMI Ref (2)'!$N$6,IF(AND($D1076=1,$K1076="Gas"),'AMI Ref (2)'!$O$6,IF(AND($D1076=1,$K1076="Electric"),'AMI Ref (2)'!$P$6,IF(AND($D1076=1,$K1076="N/A"),0,0))))</f>
        <v>0</v>
      </c>
      <c r="AN1076" s="77">
        <f>IF(AND($D1076=2,$K1076="Oil"),'AMI Ref (2)'!$N$7,IF(AND($D1076=2,$K1076="Gas"),'AMI Ref (2)'!$O$7,IF(AND($D1076=2,$K1076="Electric"),'AMI Ref (2)'!$P$7,IF(AND($D1076=2,$K1076="N/A"),0,0))))</f>
        <v>0</v>
      </c>
      <c r="AO1076" s="77">
        <f>IF(AND($D1076=3,$K1076="Oil"),'AMI Ref (2)'!$N$8,IF(AND($D1076=3,$K1076="Gas"),'AMI Ref (2)'!$O$8,IF(AND($D1076=3,$K1076="Electric"),'AMI Ref (2)'!$P$8,IF(AND($D1076=3,$K1076="N/A"),0,0))))</f>
        <v>0</v>
      </c>
      <c r="AP1076" s="77">
        <f>IF(AND($D1076=4,$K1076="Oil"),'AMI Ref (2)'!$N$9,IF(AND($D1076=4,$K1076="Gas"),'AMI Ref (2)'!$O$9,IF(AND($D1076=4,$K1076="Electric"),'AMI Ref (2)'!$P$9,IF(AND($D1076=4,$K1076="N/A"),0,0))))</f>
        <v>0</v>
      </c>
      <c r="AQ1076" s="77">
        <f>IF(AND($D1076=5,$K1076="Oil"),'AMI Ref (2)'!$N$10,IF(AND($D1076=5,$K1076="Gas"),'AMI Ref (2)'!$O$10,IF(AND($D1076=5,$K1076="Electric"),'AMI Ref (2)'!$P$10,IF(AND($D1076=5,$K1076="N/A"),0,0))))</f>
        <v>0</v>
      </c>
      <c r="AR1076" s="86">
        <f t="shared" si="236"/>
        <v>0</v>
      </c>
      <c r="AS1076" s="87" t="e">
        <f t="shared" si="237"/>
        <v>#N/A</v>
      </c>
    </row>
    <row r="1077" spans="1:45" x14ac:dyDescent="0.2">
      <c r="A1077" s="68">
        <v>1075</v>
      </c>
      <c r="B1077" s="79">
        <f>Input!E1092</f>
        <v>0</v>
      </c>
      <c r="C1077" s="79">
        <f>Input!F1092</f>
        <v>0</v>
      </c>
      <c r="D1077" s="79">
        <f>Input!G1092</f>
        <v>0</v>
      </c>
      <c r="E1077" s="79">
        <f>Input!H1092</f>
        <v>0</v>
      </c>
      <c r="F1077" s="80">
        <f>Input!I1092</f>
        <v>0</v>
      </c>
      <c r="G1077" s="80">
        <f>Input!J1092</f>
        <v>0</v>
      </c>
      <c r="H1077" s="79">
        <f>Input!K1092</f>
        <v>0</v>
      </c>
      <c r="I1077" s="79">
        <f>Input!L1092</f>
        <v>0</v>
      </c>
      <c r="J1077" s="79">
        <f>Input!M1092</f>
        <v>0</v>
      </c>
      <c r="K1077" s="79">
        <f>Input!N1092</f>
        <v>0</v>
      </c>
      <c r="L1077" s="79">
        <f>Input!O1092</f>
        <v>0</v>
      </c>
      <c r="M1077" s="81" t="str">
        <f t="shared" si="228"/>
        <v/>
      </c>
      <c r="N1077" s="82">
        <f t="shared" si="229"/>
        <v>0</v>
      </c>
      <c r="O1077" s="83">
        <f>Input!C1092</f>
        <v>0</v>
      </c>
      <c r="P1077" s="83"/>
      <c r="R1077" s="11">
        <f t="shared" si="225"/>
        <v>0</v>
      </c>
      <c r="S1077" s="15" t="str">
        <f t="shared" si="226"/>
        <v xml:space="preserve"> </v>
      </c>
      <c r="T1077" s="15"/>
      <c r="U1077" s="12">
        <f t="shared" si="230"/>
        <v>0</v>
      </c>
      <c r="V1077" s="12">
        <f t="shared" si="231"/>
        <v>0</v>
      </c>
      <c r="W1077" s="12">
        <f t="shared" si="232"/>
        <v>0</v>
      </c>
      <c r="X1077" s="12">
        <f t="shared" si="233"/>
        <v>0</v>
      </c>
      <c r="Y1077" s="12">
        <f t="shared" si="234"/>
        <v>0</v>
      </c>
      <c r="Z1077" s="12">
        <f t="shared" si="235"/>
        <v>0</v>
      </c>
      <c r="AA1077" s="12">
        <f t="shared" si="238"/>
        <v>0</v>
      </c>
      <c r="AB1077" s="12" t="str">
        <f t="shared" si="227"/>
        <v>00</v>
      </c>
      <c r="AC1077" s="85" t="e">
        <f>VLOOKUP(AB1077,'AMI Ref (2)'!T:U,2,FALSE)</f>
        <v>#N/A</v>
      </c>
      <c r="AD1077" s="86"/>
      <c r="AE1077" s="77">
        <f>IF(AND($D1077=0,$J1077="Oil"),'AMI Ref (2)'!$K$5,IF(AND($D1077=0,$J1077="Gas"),'AMI Ref (2)'!$L$5,IF(AND($D1077=0,$J1077="Electric"),'AMI Ref (2)'!$M$5,IF(AND($D1077=0,$J1077="N/A"),0,0))))</f>
        <v>0</v>
      </c>
      <c r="AF1077" s="77">
        <f>IF(AND($D1077=1,$J1077="Oil"),'AMI Ref (2)'!$K$6,IF(AND($D1077=1,$J1077="Gas"),'AMI Ref (2)'!$L$6,IF(AND($D1077=1,$J1077="Electric"),'AMI Ref (2)'!$M$6,IF(AND($D1077=1,$J1077="N/A"),0,0))))</f>
        <v>0</v>
      </c>
      <c r="AG1077" s="77">
        <f>IF(AND($D1077=2,$J1077="Oil"),'AMI Ref (2)'!$K$7,IF(AND($D1077=2,$J1077="Gas"),'AMI Ref (2)'!$L$7,IF(AND($D1077=2,$J1077="Electric"),'AMI Ref (2)'!$M$7,IF(AND($D1077=2,$J1077="N/A"),0,0))))</f>
        <v>0</v>
      </c>
      <c r="AH1077" s="77">
        <f>IF(AND($D1077=3,$J1077="Oil"),'AMI Ref (2)'!$K$8,IF(AND($D1077=3,$J1077="Gas"),'AMI Ref (2)'!$L$8,IF(AND($D1077=3,$J1077="Electric"),'AMI Ref (2)'!$M$8,IF(AND($D1077=3,$J1077="N/A"),0,0))))</f>
        <v>0</v>
      </c>
      <c r="AI1077" s="77">
        <f>IF(AND($D1077=4,$J1077="Oil"),'AMI Ref (2)'!$K$9,IF(AND($D1077=4,$J1077="Gas"),'AMI Ref (2)'!$L$9,IF(AND($D1077=4,$J1077="Electric"),'AMI Ref (2)'!$M$9,IF(AND($D1077=4,$J1077="N/A"),0,0))))</f>
        <v>0</v>
      </c>
      <c r="AJ1077" s="77">
        <f>IF(AND($D1077=5,$J1077="Oil"),'AMI Ref (2)'!$K$10,IF(AND($D1077=5,$J1077="Gas"),'AMI Ref (2)'!$L$10,IF(AND($D1077=5,$J1077="Electric"),'AMI Ref (2)'!$M$10,IF(AND($D1077=5,$J1077="N/A"),0,0))))</f>
        <v>0</v>
      </c>
      <c r="AK1077" s="42"/>
      <c r="AL1077" s="77">
        <f>IF(AND($D1077=0,$K1077="Oil"),'AMI Ref (2)'!$N$5,IF(AND($D1077=0,$K1077="Gas"),'AMI Ref (2)'!$O$5,IF(AND($D1077=0,$K1077="Electric"),'AMI Ref (2)'!$P$5,IF(AND($D1077=0,$K1077="N/A"),0,0))))</f>
        <v>0</v>
      </c>
      <c r="AM1077" s="77">
        <f>IF(AND($D1077=1,$K1077="Oil"),'AMI Ref (2)'!$N$6,IF(AND($D1077=1,$K1077="Gas"),'AMI Ref (2)'!$O$6,IF(AND($D1077=1,$K1077="Electric"),'AMI Ref (2)'!$P$6,IF(AND($D1077=1,$K1077="N/A"),0,0))))</f>
        <v>0</v>
      </c>
      <c r="AN1077" s="77">
        <f>IF(AND($D1077=2,$K1077="Oil"),'AMI Ref (2)'!$N$7,IF(AND($D1077=2,$K1077="Gas"),'AMI Ref (2)'!$O$7,IF(AND($D1077=2,$K1077="Electric"),'AMI Ref (2)'!$P$7,IF(AND($D1077=2,$K1077="N/A"),0,0))))</f>
        <v>0</v>
      </c>
      <c r="AO1077" s="77">
        <f>IF(AND($D1077=3,$K1077="Oil"),'AMI Ref (2)'!$N$8,IF(AND($D1077=3,$K1077="Gas"),'AMI Ref (2)'!$O$8,IF(AND($D1077=3,$K1077="Electric"),'AMI Ref (2)'!$P$8,IF(AND($D1077=3,$K1077="N/A"),0,0))))</f>
        <v>0</v>
      </c>
      <c r="AP1077" s="77">
        <f>IF(AND($D1077=4,$K1077="Oil"),'AMI Ref (2)'!$N$9,IF(AND($D1077=4,$K1077="Gas"),'AMI Ref (2)'!$O$9,IF(AND($D1077=4,$K1077="Electric"),'AMI Ref (2)'!$P$9,IF(AND($D1077=4,$K1077="N/A"),0,0))))</f>
        <v>0</v>
      </c>
      <c r="AQ1077" s="77">
        <f>IF(AND($D1077=5,$K1077="Oil"),'AMI Ref (2)'!$N$10,IF(AND($D1077=5,$K1077="Gas"),'AMI Ref (2)'!$O$10,IF(AND($D1077=5,$K1077="Electric"),'AMI Ref (2)'!$P$10,IF(AND($D1077=5,$K1077="N/A"),0,0))))</f>
        <v>0</v>
      </c>
      <c r="AR1077" s="86">
        <f t="shared" si="236"/>
        <v>0</v>
      </c>
      <c r="AS1077" s="87" t="e">
        <f t="shared" si="237"/>
        <v>#N/A</v>
      </c>
    </row>
    <row r="1078" spans="1:45" x14ac:dyDescent="0.2">
      <c r="A1078" s="68">
        <v>1076</v>
      </c>
      <c r="B1078" s="79">
        <f>Input!E1093</f>
        <v>0</v>
      </c>
      <c r="C1078" s="79">
        <f>Input!F1093</f>
        <v>0</v>
      </c>
      <c r="D1078" s="79">
        <f>Input!G1093</f>
        <v>0</v>
      </c>
      <c r="E1078" s="79">
        <f>Input!H1093</f>
        <v>0</v>
      </c>
      <c r="F1078" s="80">
        <f>Input!I1093</f>
        <v>0</v>
      </c>
      <c r="G1078" s="80">
        <f>Input!J1093</f>
        <v>0</v>
      </c>
      <c r="H1078" s="79">
        <f>Input!K1093</f>
        <v>0</v>
      </c>
      <c r="I1078" s="79">
        <f>Input!L1093</f>
        <v>0</v>
      </c>
      <c r="J1078" s="79">
        <f>Input!M1093</f>
        <v>0</v>
      </c>
      <c r="K1078" s="79">
        <f>Input!N1093</f>
        <v>0</v>
      </c>
      <c r="L1078" s="79">
        <f>Input!O1093</f>
        <v>0</v>
      </c>
      <c r="M1078" s="81" t="str">
        <f t="shared" si="228"/>
        <v/>
      </c>
      <c r="N1078" s="82">
        <f t="shared" si="229"/>
        <v>0</v>
      </c>
      <c r="O1078" s="83">
        <f>Input!C1093</f>
        <v>0</v>
      </c>
      <c r="P1078" s="83"/>
      <c r="R1078" s="11">
        <f t="shared" si="225"/>
        <v>0</v>
      </c>
      <c r="S1078" s="15" t="str">
        <f t="shared" si="226"/>
        <v xml:space="preserve"> </v>
      </c>
      <c r="T1078" s="15"/>
      <c r="U1078" s="12">
        <f t="shared" si="230"/>
        <v>0</v>
      </c>
      <c r="V1078" s="12">
        <f t="shared" si="231"/>
        <v>0</v>
      </c>
      <c r="W1078" s="12">
        <f t="shared" si="232"/>
        <v>0</v>
      </c>
      <c r="X1078" s="12">
        <f t="shared" si="233"/>
        <v>0</v>
      </c>
      <c r="Y1078" s="12">
        <f t="shared" si="234"/>
        <v>0</v>
      </c>
      <c r="Z1078" s="12">
        <f t="shared" si="235"/>
        <v>0</v>
      </c>
      <c r="AA1078" s="12">
        <f t="shared" si="238"/>
        <v>0</v>
      </c>
      <c r="AB1078" s="12" t="str">
        <f t="shared" si="227"/>
        <v>00</v>
      </c>
      <c r="AC1078" s="85" t="e">
        <f>VLOOKUP(AB1078,'AMI Ref (2)'!T:U,2,FALSE)</f>
        <v>#N/A</v>
      </c>
      <c r="AD1078" s="86"/>
      <c r="AE1078" s="77">
        <f>IF(AND($D1078=0,$J1078="Oil"),'AMI Ref (2)'!$K$5,IF(AND($D1078=0,$J1078="Gas"),'AMI Ref (2)'!$L$5,IF(AND($D1078=0,$J1078="Electric"),'AMI Ref (2)'!$M$5,IF(AND($D1078=0,$J1078="N/A"),0,0))))</f>
        <v>0</v>
      </c>
      <c r="AF1078" s="77">
        <f>IF(AND($D1078=1,$J1078="Oil"),'AMI Ref (2)'!$K$6,IF(AND($D1078=1,$J1078="Gas"),'AMI Ref (2)'!$L$6,IF(AND($D1078=1,$J1078="Electric"),'AMI Ref (2)'!$M$6,IF(AND($D1078=1,$J1078="N/A"),0,0))))</f>
        <v>0</v>
      </c>
      <c r="AG1078" s="77">
        <f>IF(AND($D1078=2,$J1078="Oil"),'AMI Ref (2)'!$K$7,IF(AND($D1078=2,$J1078="Gas"),'AMI Ref (2)'!$L$7,IF(AND($D1078=2,$J1078="Electric"),'AMI Ref (2)'!$M$7,IF(AND($D1078=2,$J1078="N/A"),0,0))))</f>
        <v>0</v>
      </c>
      <c r="AH1078" s="77">
        <f>IF(AND($D1078=3,$J1078="Oil"),'AMI Ref (2)'!$K$8,IF(AND($D1078=3,$J1078="Gas"),'AMI Ref (2)'!$L$8,IF(AND($D1078=3,$J1078="Electric"),'AMI Ref (2)'!$M$8,IF(AND($D1078=3,$J1078="N/A"),0,0))))</f>
        <v>0</v>
      </c>
      <c r="AI1078" s="77">
        <f>IF(AND($D1078=4,$J1078="Oil"),'AMI Ref (2)'!$K$9,IF(AND($D1078=4,$J1078="Gas"),'AMI Ref (2)'!$L$9,IF(AND($D1078=4,$J1078="Electric"),'AMI Ref (2)'!$M$9,IF(AND($D1078=4,$J1078="N/A"),0,0))))</f>
        <v>0</v>
      </c>
      <c r="AJ1078" s="77">
        <f>IF(AND($D1078=5,$J1078="Oil"),'AMI Ref (2)'!$K$10,IF(AND($D1078=5,$J1078="Gas"),'AMI Ref (2)'!$L$10,IF(AND($D1078=5,$J1078="Electric"),'AMI Ref (2)'!$M$10,IF(AND($D1078=5,$J1078="N/A"),0,0))))</f>
        <v>0</v>
      </c>
      <c r="AK1078" s="42"/>
      <c r="AL1078" s="77">
        <f>IF(AND($D1078=0,$K1078="Oil"),'AMI Ref (2)'!$N$5,IF(AND($D1078=0,$K1078="Gas"),'AMI Ref (2)'!$O$5,IF(AND($D1078=0,$K1078="Electric"),'AMI Ref (2)'!$P$5,IF(AND($D1078=0,$K1078="N/A"),0,0))))</f>
        <v>0</v>
      </c>
      <c r="AM1078" s="77">
        <f>IF(AND($D1078=1,$K1078="Oil"),'AMI Ref (2)'!$N$6,IF(AND($D1078=1,$K1078="Gas"),'AMI Ref (2)'!$O$6,IF(AND($D1078=1,$K1078="Electric"),'AMI Ref (2)'!$P$6,IF(AND($D1078=1,$K1078="N/A"),0,0))))</f>
        <v>0</v>
      </c>
      <c r="AN1078" s="77">
        <f>IF(AND($D1078=2,$K1078="Oil"),'AMI Ref (2)'!$N$7,IF(AND($D1078=2,$K1078="Gas"),'AMI Ref (2)'!$O$7,IF(AND($D1078=2,$K1078="Electric"),'AMI Ref (2)'!$P$7,IF(AND($D1078=2,$K1078="N/A"),0,0))))</f>
        <v>0</v>
      </c>
      <c r="AO1078" s="77">
        <f>IF(AND($D1078=3,$K1078="Oil"),'AMI Ref (2)'!$N$8,IF(AND($D1078=3,$K1078="Gas"),'AMI Ref (2)'!$O$8,IF(AND($D1078=3,$K1078="Electric"),'AMI Ref (2)'!$P$8,IF(AND($D1078=3,$K1078="N/A"),0,0))))</f>
        <v>0</v>
      </c>
      <c r="AP1078" s="77">
        <f>IF(AND($D1078=4,$K1078="Oil"),'AMI Ref (2)'!$N$9,IF(AND($D1078=4,$K1078="Gas"),'AMI Ref (2)'!$O$9,IF(AND($D1078=4,$K1078="Electric"),'AMI Ref (2)'!$P$9,IF(AND($D1078=4,$K1078="N/A"),0,0))))</f>
        <v>0</v>
      </c>
      <c r="AQ1078" s="77">
        <f>IF(AND($D1078=5,$K1078="Oil"),'AMI Ref (2)'!$N$10,IF(AND($D1078=5,$K1078="Gas"),'AMI Ref (2)'!$O$10,IF(AND($D1078=5,$K1078="Electric"),'AMI Ref (2)'!$P$10,IF(AND($D1078=5,$K1078="N/A"),0,0))))</f>
        <v>0</v>
      </c>
      <c r="AR1078" s="86">
        <f t="shared" si="236"/>
        <v>0</v>
      </c>
      <c r="AS1078" s="87" t="e">
        <f t="shared" si="237"/>
        <v>#N/A</v>
      </c>
    </row>
    <row r="1079" spans="1:45" x14ac:dyDescent="0.2">
      <c r="A1079" s="68">
        <v>1077</v>
      </c>
      <c r="B1079" s="79">
        <f>Input!E1094</f>
        <v>0</v>
      </c>
      <c r="C1079" s="79">
        <f>Input!F1094</f>
        <v>0</v>
      </c>
      <c r="D1079" s="79">
        <f>Input!G1094</f>
        <v>0</v>
      </c>
      <c r="E1079" s="79">
        <f>Input!H1094</f>
        <v>0</v>
      </c>
      <c r="F1079" s="80">
        <f>Input!I1094</f>
        <v>0</v>
      </c>
      <c r="G1079" s="80">
        <f>Input!J1094</f>
        <v>0</v>
      </c>
      <c r="H1079" s="79">
        <f>Input!K1094</f>
        <v>0</v>
      </c>
      <c r="I1079" s="79">
        <f>Input!L1094</f>
        <v>0</v>
      </c>
      <c r="J1079" s="79">
        <f>Input!M1094</f>
        <v>0</v>
      </c>
      <c r="K1079" s="79">
        <f>Input!N1094</f>
        <v>0</v>
      </c>
      <c r="L1079" s="79">
        <f>Input!O1094</f>
        <v>0</v>
      </c>
      <c r="M1079" s="81" t="str">
        <f t="shared" si="228"/>
        <v/>
      </c>
      <c r="N1079" s="82">
        <f t="shared" si="229"/>
        <v>0</v>
      </c>
      <c r="O1079" s="83">
        <f>Input!C1094</f>
        <v>0</v>
      </c>
      <c r="P1079" s="83"/>
      <c r="R1079" s="11">
        <f t="shared" si="225"/>
        <v>0</v>
      </c>
      <c r="S1079" s="15" t="str">
        <f t="shared" si="226"/>
        <v xml:space="preserve"> </v>
      </c>
      <c r="T1079" s="15"/>
      <c r="U1079" s="12">
        <f t="shared" si="230"/>
        <v>0</v>
      </c>
      <c r="V1079" s="12">
        <f t="shared" si="231"/>
        <v>0</v>
      </c>
      <c r="W1079" s="12">
        <f t="shared" si="232"/>
        <v>0</v>
      </c>
      <c r="X1079" s="12">
        <f t="shared" si="233"/>
        <v>0</v>
      </c>
      <c r="Y1079" s="12">
        <f t="shared" si="234"/>
        <v>0</v>
      </c>
      <c r="Z1079" s="12">
        <f t="shared" si="235"/>
        <v>0</v>
      </c>
      <c r="AA1079" s="12">
        <f t="shared" si="238"/>
        <v>0</v>
      </c>
      <c r="AB1079" s="12" t="str">
        <f t="shared" si="227"/>
        <v>00</v>
      </c>
      <c r="AC1079" s="85" t="e">
        <f>VLOOKUP(AB1079,'AMI Ref (2)'!T:U,2,FALSE)</f>
        <v>#N/A</v>
      </c>
      <c r="AD1079" s="86"/>
      <c r="AE1079" s="77">
        <f>IF(AND($D1079=0,$J1079="Oil"),'AMI Ref (2)'!$K$5,IF(AND($D1079=0,$J1079="Gas"),'AMI Ref (2)'!$L$5,IF(AND($D1079=0,$J1079="Electric"),'AMI Ref (2)'!$M$5,IF(AND($D1079=0,$J1079="N/A"),0,0))))</f>
        <v>0</v>
      </c>
      <c r="AF1079" s="77">
        <f>IF(AND($D1079=1,$J1079="Oil"),'AMI Ref (2)'!$K$6,IF(AND($D1079=1,$J1079="Gas"),'AMI Ref (2)'!$L$6,IF(AND($D1079=1,$J1079="Electric"),'AMI Ref (2)'!$M$6,IF(AND($D1079=1,$J1079="N/A"),0,0))))</f>
        <v>0</v>
      </c>
      <c r="AG1079" s="77">
        <f>IF(AND($D1079=2,$J1079="Oil"),'AMI Ref (2)'!$K$7,IF(AND($D1079=2,$J1079="Gas"),'AMI Ref (2)'!$L$7,IF(AND($D1079=2,$J1079="Electric"),'AMI Ref (2)'!$M$7,IF(AND($D1079=2,$J1079="N/A"),0,0))))</f>
        <v>0</v>
      </c>
      <c r="AH1079" s="77">
        <f>IF(AND($D1079=3,$J1079="Oil"),'AMI Ref (2)'!$K$8,IF(AND($D1079=3,$J1079="Gas"),'AMI Ref (2)'!$L$8,IF(AND($D1079=3,$J1079="Electric"),'AMI Ref (2)'!$M$8,IF(AND($D1079=3,$J1079="N/A"),0,0))))</f>
        <v>0</v>
      </c>
      <c r="AI1079" s="77">
        <f>IF(AND($D1079=4,$J1079="Oil"),'AMI Ref (2)'!$K$9,IF(AND($D1079=4,$J1079="Gas"),'AMI Ref (2)'!$L$9,IF(AND($D1079=4,$J1079="Electric"),'AMI Ref (2)'!$M$9,IF(AND($D1079=4,$J1079="N/A"),0,0))))</f>
        <v>0</v>
      </c>
      <c r="AJ1079" s="77">
        <f>IF(AND($D1079=5,$J1079="Oil"),'AMI Ref (2)'!$K$10,IF(AND($D1079=5,$J1079="Gas"),'AMI Ref (2)'!$L$10,IF(AND($D1079=5,$J1079="Electric"),'AMI Ref (2)'!$M$10,IF(AND($D1079=5,$J1079="N/A"),0,0))))</f>
        <v>0</v>
      </c>
      <c r="AK1079" s="42"/>
      <c r="AL1079" s="77">
        <f>IF(AND($D1079=0,$K1079="Oil"),'AMI Ref (2)'!$N$5,IF(AND($D1079=0,$K1079="Gas"),'AMI Ref (2)'!$O$5,IF(AND($D1079=0,$K1079="Electric"),'AMI Ref (2)'!$P$5,IF(AND($D1079=0,$K1079="N/A"),0,0))))</f>
        <v>0</v>
      </c>
      <c r="AM1079" s="77">
        <f>IF(AND($D1079=1,$K1079="Oil"),'AMI Ref (2)'!$N$6,IF(AND($D1079=1,$K1079="Gas"),'AMI Ref (2)'!$O$6,IF(AND($D1079=1,$K1079="Electric"),'AMI Ref (2)'!$P$6,IF(AND($D1079=1,$K1079="N/A"),0,0))))</f>
        <v>0</v>
      </c>
      <c r="AN1079" s="77">
        <f>IF(AND($D1079=2,$K1079="Oil"),'AMI Ref (2)'!$N$7,IF(AND($D1079=2,$K1079="Gas"),'AMI Ref (2)'!$O$7,IF(AND($D1079=2,$K1079="Electric"),'AMI Ref (2)'!$P$7,IF(AND($D1079=2,$K1079="N/A"),0,0))))</f>
        <v>0</v>
      </c>
      <c r="AO1079" s="77">
        <f>IF(AND($D1079=3,$K1079="Oil"),'AMI Ref (2)'!$N$8,IF(AND($D1079=3,$K1079="Gas"),'AMI Ref (2)'!$O$8,IF(AND($D1079=3,$K1079="Electric"),'AMI Ref (2)'!$P$8,IF(AND($D1079=3,$K1079="N/A"),0,0))))</f>
        <v>0</v>
      </c>
      <c r="AP1079" s="77">
        <f>IF(AND($D1079=4,$K1079="Oil"),'AMI Ref (2)'!$N$9,IF(AND($D1079=4,$K1079="Gas"),'AMI Ref (2)'!$O$9,IF(AND($D1079=4,$K1079="Electric"),'AMI Ref (2)'!$P$9,IF(AND($D1079=4,$K1079="N/A"),0,0))))</f>
        <v>0</v>
      </c>
      <c r="AQ1079" s="77">
        <f>IF(AND($D1079=5,$K1079="Oil"),'AMI Ref (2)'!$N$10,IF(AND($D1079=5,$K1079="Gas"),'AMI Ref (2)'!$O$10,IF(AND($D1079=5,$K1079="Electric"),'AMI Ref (2)'!$P$10,IF(AND($D1079=5,$K1079="N/A"),0,0))))</f>
        <v>0</v>
      </c>
      <c r="AR1079" s="86">
        <f t="shared" si="236"/>
        <v>0</v>
      </c>
      <c r="AS1079" s="87" t="e">
        <f t="shared" si="237"/>
        <v>#N/A</v>
      </c>
    </row>
    <row r="1080" spans="1:45" x14ac:dyDescent="0.2">
      <c r="A1080" s="68">
        <v>1078</v>
      </c>
      <c r="B1080" s="79">
        <f>Input!E1095</f>
        <v>0</v>
      </c>
      <c r="C1080" s="79">
        <f>Input!F1095</f>
        <v>0</v>
      </c>
      <c r="D1080" s="79">
        <f>Input!G1095</f>
        <v>0</v>
      </c>
      <c r="E1080" s="79">
        <f>Input!H1095</f>
        <v>0</v>
      </c>
      <c r="F1080" s="80">
        <f>Input!I1095</f>
        <v>0</v>
      </c>
      <c r="G1080" s="80">
        <f>Input!J1095</f>
        <v>0</v>
      </c>
      <c r="H1080" s="79">
        <f>Input!K1095</f>
        <v>0</v>
      </c>
      <c r="I1080" s="79">
        <f>Input!L1095</f>
        <v>0</v>
      </c>
      <c r="J1080" s="79">
        <f>Input!M1095</f>
        <v>0</v>
      </c>
      <c r="K1080" s="79">
        <f>Input!N1095</f>
        <v>0</v>
      </c>
      <c r="L1080" s="79">
        <f>Input!O1095</f>
        <v>0</v>
      </c>
      <c r="M1080" s="81" t="str">
        <f t="shared" si="228"/>
        <v/>
      </c>
      <c r="N1080" s="82">
        <f t="shared" si="229"/>
        <v>0</v>
      </c>
      <c r="O1080" s="83">
        <f>Input!C1095</f>
        <v>0</v>
      </c>
      <c r="P1080" s="83"/>
      <c r="R1080" s="11">
        <f t="shared" si="225"/>
        <v>0</v>
      </c>
      <c r="S1080" s="15" t="str">
        <f t="shared" si="226"/>
        <v xml:space="preserve"> </v>
      </c>
      <c r="T1080" s="15"/>
      <c r="U1080" s="12">
        <f t="shared" si="230"/>
        <v>0</v>
      </c>
      <c r="V1080" s="12">
        <f t="shared" si="231"/>
        <v>0</v>
      </c>
      <c r="W1080" s="12">
        <f t="shared" si="232"/>
        <v>0</v>
      </c>
      <c r="X1080" s="12">
        <f t="shared" si="233"/>
        <v>0</v>
      </c>
      <c r="Y1080" s="12">
        <f t="shared" si="234"/>
        <v>0</v>
      </c>
      <c r="Z1080" s="12">
        <f t="shared" si="235"/>
        <v>0</v>
      </c>
      <c r="AA1080" s="12">
        <f t="shared" si="238"/>
        <v>0</v>
      </c>
      <c r="AB1080" s="12" t="str">
        <f t="shared" si="227"/>
        <v>00</v>
      </c>
      <c r="AC1080" s="85" t="e">
        <f>VLOOKUP(AB1080,'AMI Ref (2)'!T:U,2,FALSE)</f>
        <v>#N/A</v>
      </c>
      <c r="AD1080" s="86"/>
      <c r="AE1080" s="77">
        <f>IF(AND($D1080=0,$J1080="Oil"),'AMI Ref (2)'!$K$5,IF(AND($D1080=0,$J1080="Gas"),'AMI Ref (2)'!$L$5,IF(AND($D1080=0,$J1080="Electric"),'AMI Ref (2)'!$M$5,IF(AND($D1080=0,$J1080="N/A"),0,0))))</f>
        <v>0</v>
      </c>
      <c r="AF1080" s="77">
        <f>IF(AND($D1080=1,$J1080="Oil"),'AMI Ref (2)'!$K$6,IF(AND($D1080=1,$J1080="Gas"),'AMI Ref (2)'!$L$6,IF(AND($D1080=1,$J1080="Electric"),'AMI Ref (2)'!$M$6,IF(AND($D1080=1,$J1080="N/A"),0,0))))</f>
        <v>0</v>
      </c>
      <c r="AG1080" s="77">
        <f>IF(AND($D1080=2,$J1080="Oil"),'AMI Ref (2)'!$K$7,IF(AND($D1080=2,$J1080="Gas"),'AMI Ref (2)'!$L$7,IF(AND($D1080=2,$J1080="Electric"),'AMI Ref (2)'!$M$7,IF(AND($D1080=2,$J1080="N/A"),0,0))))</f>
        <v>0</v>
      </c>
      <c r="AH1080" s="77">
        <f>IF(AND($D1080=3,$J1080="Oil"),'AMI Ref (2)'!$K$8,IF(AND($D1080=3,$J1080="Gas"),'AMI Ref (2)'!$L$8,IF(AND($D1080=3,$J1080="Electric"),'AMI Ref (2)'!$M$8,IF(AND($D1080=3,$J1080="N/A"),0,0))))</f>
        <v>0</v>
      </c>
      <c r="AI1080" s="77">
        <f>IF(AND($D1080=4,$J1080="Oil"),'AMI Ref (2)'!$K$9,IF(AND($D1080=4,$J1080="Gas"),'AMI Ref (2)'!$L$9,IF(AND($D1080=4,$J1080="Electric"),'AMI Ref (2)'!$M$9,IF(AND($D1080=4,$J1080="N/A"),0,0))))</f>
        <v>0</v>
      </c>
      <c r="AJ1080" s="77">
        <f>IF(AND($D1080=5,$J1080="Oil"),'AMI Ref (2)'!$K$10,IF(AND($D1080=5,$J1080="Gas"),'AMI Ref (2)'!$L$10,IF(AND($D1080=5,$J1080="Electric"),'AMI Ref (2)'!$M$10,IF(AND($D1080=5,$J1080="N/A"),0,0))))</f>
        <v>0</v>
      </c>
      <c r="AK1080" s="42"/>
      <c r="AL1080" s="77">
        <f>IF(AND($D1080=0,$K1080="Oil"),'AMI Ref (2)'!$N$5,IF(AND($D1080=0,$K1080="Gas"),'AMI Ref (2)'!$O$5,IF(AND($D1080=0,$K1080="Electric"),'AMI Ref (2)'!$P$5,IF(AND($D1080=0,$K1080="N/A"),0,0))))</f>
        <v>0</v>
      </c>
      <c r="AM1080" s="77">
        <f>IF(AND($D1080=1,$K1080="Oil"),'AMI Ref (2)'!$N$6,IF(AND($D1080=1,$K1080="Gas"),'AMI Ref (2)'!$O$6,IF(AND($D1080=1,$K1080="Electric"),'AMI Ref (2)'!$P$6,IF(AND($D1080=1,$K1080="N/A"),0,0))))</f>
        <v>0</v>
      </c>
      <c r="AN1080" s="77">
        <f>IF(AND($D1080=2,$K1080="Oil"),'AMI Ref (2)'!$N$7,IF(AND($D1080=2,$K1080="Gas"),'AMI Ref (2)'!$O$7,IF(AND($D1080=2,$K1080="Electric"),'AMI Ref (2)'!$P$7,IF(AND($D1080=2,$K1080="N/A"),0,0))))</f>
        <v>0</v>
      </c>
      <c r="AO1080" s="77">
        <f>IF(AND($D1080=3,$K1080="Oil"),'AMI Ref (2)'!$N$8,IF(AND($D1080=3,$K1080="Gas"),'AMI Ref (2)'!$O$8,IF(AND($D1080=3,$K1080="Electric"),'AMI Ref (2)'!$P$8,IF(AND($D1080=3,$K1080="N/A"),0,0))))</f>
        <v>0</v>
      </c>
      <c r="AP1080" s="77">
        <f>IF(AND($D1080=4,$K1080="Oil"),'AMI Ref (2)'!$N$9,IF(AND($D1080=4,$K1080="Gas"),'AMI Ref (2)'!$O$9,IF(AND($D1080=4,$K1080="Electric"),'AMI Ref (2)'!$P$9,IF(AND($D1080=4,$K1080="N/A"),0,0))))</f>
        <v>0</v>
      </c>
      <c r="AQ1080" s="77">
        <f>IF(AND($D1080=5,$K1080="Oil"),'AMI Ref (2)'!$N$10,IF(AND($D1080=5,$K1080="Gas"),'AMI Ref (2)'!$O$10,IF(AND($D1080=5,$K1080="Electric"),'AMI Ref (2)'!$P$10,IF(AND($D1080=5,$K1080="N/A"),0,0))))</f>
        <v>0</v>
      </c>
      <c r="AR1080" s="86">
        <f t="shared" si="236"/>
        <v>0</v>
      </c>
      <c r="AS1080" s="87" t="e">
        <f t="shared" si="237"/>
        <v>#N/A</v>
      </c>
    </row>
    <row r="1081" spans="1:45" x14ac:dyDescent="0.2">
      <c r="A1081" s="68">
        <v>1079</v>
      </c>
      <c r="B1081" s="79">
        <f>Input!E1096</f>
        <v>0</v>
      </c>
      <c r="C1081" s="79">
        <f>Input!F1096</f>
        <v>0</v>
      </c>
      <c r="D1081" s="79">
        <f>Input!G1096</f>
        <v>0</v>
      </c>
      <c r="E1081" s="79">
        <f>Input!H1096</f>
        <v>0</v>
      </c>
      <c r="F1081" s="80">
        <f>Input!I1096</f>
        <v>0</v>
      </c>
      <c r="G1081" s="80">
        <f>Input!J1096</f>
        <v>0</v>
      </c>
      <c r="H1081" s="79">
        <f>Input!K1096</f>
        <v>0</v>
      </c>
      <c r="I1081" s="79">
        <f>Input!L1096</f>
        <v>0</v>
      </c>
      <c r="J1081" s="79">
        <f>Input!M1096</f>
        <v>0</v>
      </c>
      <c r="K1081" s="79">
        <f>Input!N1096</f>
        <v>0</v>
      </c>
      <c r="L1081" s="79">
        <f>Input!O1096</f>
        <v>0</v>
      </c>
      <c r="M1081" s="81" t="str">
        <f t="shared" si="228"/>
        <v/>
      </c>
      <c r="N1081" s="82">
        <f t="shared" si="229"/>
        <v>0</v>
      </c>
      <c r="O1081" s="83">
        <f>Input!C1096</f>
        <v>0</v>
      </c>
      <c r="P1081" s="83"/>
      <c r="R1081" s="11">
        <f t="shared" si="225"/>
        <v>0</v>
      </c>
      <c r="S1081" s="15" t="str">
        <f t="shared" si="226"/>
        <v xml:space="preserve"> </v>
      </c>
      <c r="T1081" s="15"/>
      <c r="U1081" s="12">
        <f t="shared" si="230"/>
        <v>0</v>
      </c>
      <c r="V1081" s="12">
        <f t="shared" si="231"/>
        <v>0</v>
      </c>
      <c r="W1081" s="12">
        <f t="shared" si="232"/>
        <v>0</v>
      </c>
      <c r="X1081" s="12">
        <f t="shared" si="233"/>
        <v>0</v>
      </c>
      <c r="Y1081" s="12">
        <f t="shared" si="234"/>
        <v>0</v>
      </c>
      <c r="Z1081" s="12">
        <f t="shared" si="235"/>
        <v>0</v>
      </c>
      <c r="AA1081" s="12">
        <f t="shared" si="238"/>
        <v>0</v>
      </c>
      <c r="AB1081" s="12" t="str">
        <f t="shared" si="227"/>
        <v>00</v>
      </c>
      <c r="AC1081" s="85" t="e">
        <f>VLOOKUP(AB1081,'AMI Ref (2)'!T:U,2,FALSE)</f>
        <v>#N/A</v>
      </c>
      <c r="AD1081" s="86"/>
      <c r="AE1081" s="77">
        <f>IF(AND($D1081=0,$J1081="Oil"),'AMI Ref (2)'!$K$5,IF(AND($D1081=0,$J1081="Gas"),'AMI Ref (2)'!$L$5,IF(AND($D1081=0,$J1081="Electric"),'AMI Ref (2)'!$M$5,IF(AND($D1081=0,$J1081="N/A"),0,0))))</f>
        <v>0</v>
      </c>
      <c r="AF1081" s="77">
        <f>IF(AND($D1081=1,$J1081="Oil"),'AMI Ref (2)'!$K$6,IF(AND($D1081=1,$J1081="Gas"),'AMI Ref (2)'!$L$6,IF(AND($D1081=1,$J1081="Electric"),'AMI Ref (2)'!$M$6,IF(AND($D1081=1,$J1081="N/A"),0,0))))</f>
        <v>0</v>
      </c>
      <c r="AG1081" s="77">
        <f>IF(AND($D1081=2,$J1081="Oil"),'AMI Ref (2)'!$K$7,IF(AND($D1081=2,$J1081="Gas"),'AMI Ref (2)'!$L$7,IF(AND($D1081=2,$J1081="Electric"),'AMI Ref (2)'!$M$7,IF(AND($D1081=2,$J1081="N/A"),0,0))))</f>
        <v>0</v>
      </c>
      <c r="AH1081" s="77">
        <f>IF(AND($D1081=3,$J1081="Oil"),'AMI Ref (2)'!$K$8,IF(AND($D1081=3,$J1081="Gas"),'AMI Ref (2)'!$L$8,IF(AND($D1081=3,$J1081="Electric"),'AMI Ref (2)'!$M$8,IF(AND($D1081=3,$J1081="N/A"),0,0))))</f>
        <v>0</v>
      </c>
      <c r="AI1081" s="77">
        <f>IF(AND($D1081=4,$J1081="Oil"),'AMI Ref (2)'!$K$9,IF(AND($D1081=4,$J1081="Gas"),'AMI Ref (2)'!$L$9,IF(AND($D1081=4,$J1081="Electric"),'AMI Ref (2)'!$M$9,IF(AND($D1081=4,$J1081="N/A"),0,0))))</f>
        <v>0</v>
      </c>
      <c r="AJ1081" s="77">
        <f>IF(AND($D1081=5,$J1081="Oil"),'AMI Ref (2)'!$K$10,IF(AND($D1081=5,$J1081="Gas"),'AMI Ref (2)'!$L$10,IF(AND($D1081=5,$J1081="Electric"),'AMI Ref (2)'!$M$10,IF(AND($D1081=5,$J1081="N/A"),0,0))))</f>
        <v>0</v>
      </c>
      <c r="AK1081" s="42"/>
      <c r="AL1081" s="77">
        <f>IF(AND($D1081=0,$K1081="Oil"),'AMI Ref (2)'!$N$5,IF(AND($D1081=0,$K1081="Gas"),'AMI Ref (2)'!$O$5,IF(AND($D1081=0,$K1081="Electric"),'AMI Ref (2)'!$P$5,IF(AND($D1081=0,$K1081="N/A"),0,0))))</f>
        <v>0</v>
      </c>
      <c r="AM1081" s="77">
        <f>IF(AND($D1081=1,$K1081="Oil"),'AMI Ref (2)'!$N$6,IF(AND($D1081=1,$K1081="Gas"),'AMI Ref (2)'!$O$6,IF(AND($D1081=1,$K1081="Electric"),'AMI Ref (2)'!$P$6,IF(AND($D1081=1,$K1081="N/A"),0,0))))</f>
        <v>0</v>
      </c>
      <c r="AN1081" s="77">
        <f>IF(AND($D1081=2,$K1081="Oil"),'AMI Ref (2)'!$N$7,IF(AND($D1081=2,$K1081="Gas"),'AMI Ref (2)'!$O$7,IF(AND($D1081=2,$K1081="Electric"),'AMI Ref (2)'!$P$7,IF(AND($D1081=2,$K1081="N/A"),0,0))))</f>
        <v>0</v>
      </c>
      <c r="AO1081" s="77">
        <f>IF(AND($D1081=3,$K1081="Oil"),'AMI Ref (2)'!$N$8,IF(AND($D1081=3,$K1081="Gas"),'AMI Ref (2)'!$O$8,IF(AND($D1081=3,$K1081="Electric"),'AMI Ref (2)'!$P$8,IF(AND($D1081=3,$K1081="N/A"),0,0))))</f>
        <v>0</v>
      </c>
      <c r="AP1081" s="77">
        <f>IF(AND($D1081=4,$K1081="Oil"),'AMI Ref (2)'!$N$9,IF(AND($D1081=4,$K1081="Gas"),'AMI Ref (2)'!$O$9,IF(AND($D1081=4,$K1081="Electric"),'AMI Ref (2)'!$P$9,IF(AND($D1081=4,$K1081="N/A"),0,0))))</f>
        <v>0</v>
      </c>
      <c r="AQ1081" s="77">
        <f>IF(AND($D1081=5,$K1081="Oil"),'AMI Ref (2)'!$N$10,IF(AND($D1081=5,$K1081="Gas"),'AMI Ref (2)'!$O$10,IF(AND($D1081=5,$K1081="Electric"),'AMI Ref (2)'!$P$10,IF(AND($D1081=5,$K1081="N/A"),0,0))))</f>
        <v>0</v>
      </c>
      <c r="AR1081" s="86">
        <f t="shared" si="236"/>
        <v>0</v>
      </c>
      <c r="AS1081" s="87" t="e">
        <f t="shared" si="237"/>
        <v>#N/A</v>
      </c>
    </row>
    <row r="1082" spans="1:45" x14ac:dyDescent="0.2">
      <c r="A1082" s="68">
        <v>1080</v>
      </c>
      <c r="B1082" s="79">
        <f>Input!E1097</f>
        <v>0</v>
      </c>
      <c r="C1082" s="79">
        <f>Input!F1097</f>
        <v>0</v>
      </c>
      <c r="D1082" s="79">
        <f>Input!G1097</f>
        <v>0</v>
      </c>
      <c r="E1082" s="79">
        <f>Input!H1097</f>
        <v>0</v>
      </c>
      <c r="F1082" s="80">
        <f>Input!I1097</f>
        <v>0</v>
      </c>
      <c r="G1082" s="80">
        <f>Input!J1097</f>
        <v>0</v>
      </c>
      <c r="H1082" s="79">
        <f>Input!K1097</f>
        <v>0</v>
      </c>
      <c r="I1082" s="79">
        <f>Input!L1097</f>
        <v>0</v>
      </c>
      <c r="J1082" s="79">
        <f>Input!M1097</f>
        <v>0</v>
      </c>
      <c r="K1082" s="79">
        <f>Input!N1097</f>
        <v>0</v>
      </c>
      <c r="L1082" s="79">
        <f>Input!O1097</f>
        <v>0</v>
      </c>
      <c r="M1082" s="81" t="str">
        <f t="shared" si="228"/>
        <v/>
      </c>
      <c r="N1082" s="82">
        <f t="shared" si="229"/>
        <v>0</v>
      </c>
      <c r="O1082" s="83">
        <f>Input!C1097</f>
        <v>0</v>
      </c>
      <c r="P1082" s="83"/>
      <c r="R1082" s="11">
        <f t="shared" si="225"/>
        <v>0</v>
      </c>
      <c r="S1082" s="15" t="str">
        <f t="shared" si="226"/>
        <v xml:space="preserve"> </v>
      </c>
      <c r="T1082" s="15"/>
      <c r="U1082" s="12">
        <f t="shared" si="230"/>
        <v>0</v>
      </c>
      <c r="V1082" s="12">
        <f t="shared" si="231"/>
        <v>0</v>
      </c>
      <c r="W1082" s="12">
        <f t="shared" si="232"/>
        <v>0</v>
      </c>
      <c r="X1082" s="12">
        <f t="shared" si="233"/>
        <v>0</v>
      </c>
      <c r="Y1082" s="12">
        <f t="shared" si="234"/>
        <v>0</v>
      </c>
      <c r="Z1082" s="12">
        <f t="shared" si="235"/>
        <v>0</v>
      </c>
      <c r="AA1082" s="12">
        <f t="shared" si="238"/>
        <v>0</v>
      </c>
      <c r="AB1082" s="12" t="str">
        <f t="shared" si="227"/>
        <v>00</v>
      </c>
      <c r="AC1082" s="85" t="e">
        <f>VLOOKUP(AB1082,'AMI Ref (2)'!T:U,2,FALSE)</f>
        <v>#N/A</v>
      </c>
      <c r="AD1082" s="86"/>
      <c r="AE1082" s="77">
        <f>IF(AND($D1082=0,$J1082="Oil"),'AMI Ref (2)'!$K$5,IF(AND($D1082=0,$J1082="Gas"),'AMI Ref (2)'!$L$5,IF(AND($D1082=0,$J1082="Electric"),'AMI Ref (2)'!$M$5,IF(AND($D1082=0,$J1082="N/A"),0,0))))</f>
        <v>0</v>
      </c>
      <c r="AF1082" s="77">
        <f>IF(AND($D1082=1,$J1082="Oil"),'AMI Ref (2)'!$K$6,IF(AND($D1082=1,$J1082="Gas"),'AMI Ref (2)'!$L$6,IF(AND($D1082=1,$J1082="Electric"),'AMI Ref (2)'!$M$6,IF(AND($D1082=1,$J1082="N/A"),0,0))))</f>
        <v>0</v>
      </c>
      <c r="AG1082" s="77">
        <f>IF(AND($D1082=2,$J1082="Oil"),'AMI Ref (2)'!$K$7,IF(AND($D1082=2,$J1082="Gas"),'AMI Ref (2)'!$L$7,IF(AND($D1082=2,$J1082="Electric"),'AMI Ref (2)'!$M$7,IF(AND($D1082=2,$J1082="N/A"),0,0))))</f>
        <v>0</v>
      </c>
      <c r="AH1082" s="77">
        <f>IF(AND($D1082=3,$J1082="Oil"),'AMI Ref (2)'!$K$8,IF(AND($D1082=3,$J1082="Gas"),'AMI Ref (2)'!$L$8,IF(AND($D1082=3,$J1082="Electric"),'AMI Ref (2)'!$M$8,IF(AND($D1082=3,$J1082="N/A"),0,0))))</f>
        <v>0</v>
      </c>
      <c r="AI1082" s="77">
        <f>IF(AND($D1082=4,$J1082="Oil"),'AMI Ref (2)'!$K$9,IF(AND($D1082=4,$J1082="Gas"),'AMI Ref (2)'!$L$9,IF(AND($D1082=4,$J1082="Electric"),'AMI Ref (2)'!$M$9,IF(AND($D1082=4,$J1082="N/A"),0,0))))</f>
        <v>0</v>
      </c>
      <c r="AJ1082" s="77">
        <f>IF(AND($D1082=5,$J1082="Oil"),'AMI Ref (2)'!$K$10,IF(AND($D1082=5,$J1082="Gas"),'AMI Ref (2)'!$L$10,IF(AND($D1082=5,$J1082="Electric"),'AMI Ref (2)'!$M$10,IF(AND($D1082=5,$J1082="N/A"),0,0))))</f>
        <v>0</v>
      </c>
      <c r="AK1082" s="42"/>
      <c r="AL1082" s="77">
        <f>IF(AND($D1082=0,$K1082="Oil"),'AMI Ref (2)'!$N$5,IF(AND($D1082=0,$K1082="Gas"),'AMI Ref (2)'!$O$5,IF(AND($D1082=0,$K1082="Electric"),'AMI Ref (2)'!$P$5,IF(AND($D1082=0,$K1082="N/A"),0,0))))</f>
        <v>0</v>
      </c>
      <c r="AM1082" s="77">
        <f>IF(AND($D1082=1,$K1082="Oil"),'AMI Ref (2)'!$N$6,IF(AND($D1082=1,$K1082="Gas"),'AMI Ref (2)'!$O$6,IF(AND($D1082=1,$K1082="Electric"),'AMI Ref (2)'!$P$6,IF(AND($D1082=1,$K1082="N/A"),0,0))))</f>
        <v>0</v>
      </c>
      <c r="AN1082" s="77">
        <f>IF(AND($D1082=2,$K1082="Oil"),'AMI Ref (2)'!$N$7,IF(AND($D1082=2,$K1082="Gas"),'AMI Ref (2)'!$O$7,IF(AND($D1082=2,$K1082="Electric"),'AMI Ref (2)'!$P$7,IF(AND($D1082=2,$K1082="N/A"),0,0))))</f>
        <v>0</v>
      </c>
      <c r="AO1082" s="77">
        <f>IF(AND($D1082=3,$K1082="Oil"),'AMI Ref (2)'!$N$8,IF(AND($D1082=3,$K1082="Gas"),'AMI Ref (2)'!$O$8,IF(AND($D1082=3,$K1082="Electric"),'AMI Ref (2)'!$P$8,IF(AND($D1082=3,$K1082="N/A"),0,0))))</f>
        <v>0</v>
      </c>
      <c r="AP1082" s="77">
        <f>IF(AND($D1082=4,$K1082="Oil"),'AMI Ref (2)'!$N$9,IF(AND($D1082=4,$K1082="Gas"),'AMI Ref (2)'!$O$9,IF(AND($D1082=4,$K1082="Electric"),'AMI Ref (2)'!$P$9,IF(AND($D1082=4,$K1082="N/A"),0,0))))</f>
        <v>0</v>
      </c>
      <c r="AQ1082" s="77">
        <f>IF(AND($D1082=5,$K1082="Oil"),'AMI Ref (2)'!$N$10,IF(AND($D1082=5,$K1082="Gas"),'AMI Ref (2)'!$O$10,IF(AND($D1082=5,$K1082="Electric"),'AMI Ref (2)'!$P$10,IF(AND($D1082=5,$K1082="N/A"),0,0))))</f>
        <v>0</v>
      </c>
      <c r="AR1082" s="86">
        <f t="shared" si="236"/>
        <v>0</v>
      </c>
      <c r="AS1082" s="87" t="e">
        <f t="shared" si="237"/>
        <v>#N/A</v>
      </c>
    </row>
    <row r="1083" spans="1:45" x14ac:dyDescent="0.2">
      <c r="A1083" s="68">
        <v>1081</v>
      </c>
      <c r="B1083" s="79">
        <f>Input!E1098</f>
        <v>0</v>
      </c>
      <c r="C1083" s="79">
        <f>Input!F1098</f>
        <v>0</v>
      </c>
      <c r="D1083" s="79">
        <f>Input!G1098</f>
        <v>0</v>
      </c>
      <c r="E1083" s="79">
        <f>Input!H1098</f>
        <v>0</v>
      </c>
      <c r="F1083" s="80">
        <f>Input!I1098</f>
        <v>0</v>
      </c>
      <c r="G1083" s="80">
        <f>Input!J1098</f>
        <v>0</v>
      </c>
      <c r="H1083" s="79">
        <f>Input!K1098</f>
        <v>0</v>
      </c>
      <c r="I1083" s="79">
        <f>Input!L1098</f>
        <v>0</v>
      </c>
      <c r="J1083" s="79">
        <f>Input!M1098</f>
        <v>0</v>
      </c>
      <c r="K1083" s="79">
        <f>Input!N1098</f>
        <v>0</v>
      </c>
      <c r="L1083" s="79">
        <f>Input!O1098</f>
        <v>0</v>
      </c>
      <c r="M1083" s="81" t="str">
        <f t="shared" si="228"/>
        <v/>
      </c>
      <c r="N1083" s="82">
        <f t="shared" si="229"/>
        <v>0</v>
      </c>
      <c r="O1083" s="83">
        <f>Input!C1098</f>
        <v>0</v>
      </c>
      <c r="P1083" s="83"/>
      <c r="R1083" s="11">
        <f t="shared" si="225"/>
        <v>0</v>
      </c>
      <c r="S1083" s="15" t="str">
        <f t="shared" si="226"/>
        <v xml:space="preserve"> </v>
      </c>
      <c r="T1083" s="15"/>
      <c r="U1083" s="12">
        <f t="shared" si="230"/>
        <v>0</v>
      </c>
      <c r="V1083" s="12">
        <f t="shared" si="231"/>
        <v>0</v>
      </c>
      <c r="W1083" s="12">
        <f t="shared" si="232"/>
        <v>0</v>
      </c>
      <c r="X1083" s="12">
        <f t="shared" si="233"/>
        <v>0</v>
      </c>
      <c r="Y1083" s="12">
        <f t="shared" si="234"/>
        <v>0</v>
      </c>
      <c r="Z1083" s="12">
        <f t="shared" si="235"/>
        <v>0</v>
      </c>
      <c r="AA1083" s="12">
        <f t="shared" si="238"/>
        <v>0</v>
      </c>
      <c r="AB1083" s="12" t="str">
        <f t="shared" si="227"/>
        <v>00</v>
      </c>
      <c r="AC1083" s="85" t="e">
        <f>VLOOKUP(AB1083,'AMI Ref (2)'!T:U,2,FALSE)</f>
        <v>#N/A</v>
      </c>
      <c r="AD1083" s="86"/>
      <c r="AE1083" s="77">
        <f>IF(AND($D1083=0,$J1083="Oil"),'AMI Ref (2)'!$K$5,IF(AND($D1083=0,$J1083="Gas"),'AMI Ref (2)'!$L$5,IF(AND($D1083=0,$J1083="Electric"),'AMI Ref (2)'!$M$5,IF(AND($D1083=0,$J1083="N/A"),0,0))))</f>
        <v>0</v>
      </c>
      <c r="AF1083" s="77">
        <f>IF(AND($D1083=1,$J1083="Oil"),'AMI Ref (2)'!$K$6,IF(AND($D1083=1,$J1083="Gas"),'AMI Ref (2)'!$L$6,IF(AND($D1083=1,$J1083="Electric"),'AMI Ref (2)'!$M$6,IF(AND($D1083=1,$J1083="N/A"),0,0))))</f>
        <v>0</v>
      </c>
      <c r="AG1083" s="77">
        <f>IF(AND($D1083=2,$J1083="Oil"),'AMI Ref (2)'!$K$7,IF(AND($D1083=2,$J1083="Gas"),'AMI Ref (2)'!$L$7,IF(AND($D1083=2,$J1083="Electric"),'AMI Ref (2)'!$M$7,IF(AND($D1083=2,$J1083="N/A"),0,0))))</f>
        <v>0</v>
      </c>
      <c r="AH1083" s="77">
        <f>IF(AND($D1083=3,$J1083="Oil"),'AMI Ref (2)'!$K$8,IF(AND($D1083=3,$J1083="Gas"),'AMI Ref (2)'!$L$8,IF(AND($D1083=3,$J1083="Electric"),'AMI Ref (2)'!$M$8,IF(AND($D1083=3,$J1083="N/A"),0,0))))</f>
        <v>0</v>
      </c>
      <c r="AI1083" s="77">
        <f>IF(AND($D1083=4,$J1083="Oil"),'AMI Ref (2)'!$K$9,IF(AND($D1083=4,$J1083="Gas"),'AMI Ref (2)'!$L$9,IF(AND($D1083=4,$J1083="Electric"),'AMI Ref (2)'!$M$9,IF(AND($D1083=4,$J1083="N/A"),0,0))))</f>
        <v>0</v>
      </c>
      <c r="AJ1083" s="77">
        <f>IF(AND($D1083=5,$J1083="Oil"),'AMI Ref (2)'!$K$10,IF(AND($D1083=5,$J1083="Gas"),'AMI Ref (2)'!$L$10,IF(AND($D1083=5,$J1083="Electric"),'AMI Ref (2)'!$M$10,IF(AND($D1083=5,$J1083="N/A"),0,0))))</f>
        <v>0</v>
      </c>
      <c r="AK1083" s="42"/>
      <c r="AL1083" s="77">
        <f>IF(AND($D1083=0,$K1083="Oil"),'AMI Ref (2)'!$N$5,IF(AND($D1083=0,$K1083="Gas"),'AMI Ref (2)'!$O$5,IF(AND($D1083=0,$K1083="Electric"),'AMI Ref (2)'!$P$5,IF(AND($D1083=0,$K1083="N/A"),0,0))))</f>
        <v>0</v>
      </c>
      <c r="AM1083" s="77">
        <f>IF(AND($D1083=1,$K1083="Oil"),'AMI Ref (2)'!$N$6,IF(AND($D1083=1,$K1083="Gas"),'AMI Ref (2)'!$O$6,IF(AND($D1083=1,$K1083="Electric"),'AMI Ref (2)'!$P$6,IF(AND($D1083=1,$K1083="N/A"),0,0))))</f>
        <v>0</v>
      </c>
      <c r="AN1083" s="77">
        <f>IF(AND($D1083=2,$K1083="Oil"),'AMI Ref (2)'!$N$7,IF(AND($D1083=2,$K1083="Gas"),'AMI Ref (2)'!$O$7,IF(AND($D1083=2,$K1083="Electric"),'AMI Ref (2)'!$P$7,IF(AND($D1083=2,$K1083="N/A"),0,0))))</f>
        <v>0</v>
      </c>
      <c r="AO1083" s="77">
        <f>IF(AND($D1083=3,$K1083="Oil"),'AMI Ref (2)'!$N$8,IF(AND($D1083=3,$K1083="Gas"),'AMI Ref (2)'!$O$8,IF(AND($D1083=3,$K1083="Electric"),'AMI Ref (2)'!$P$8,IF(AND($D1083=3,$K1083="N/A"),0,0))))</f>
        <v>0</v>
      </c>
      <c r="AP1083" s="77">
        <f>IF(AND($D1083=4,$K1083="Oil"),'AMI Ref (2)'!$N$9,IF(AND($D1083=4,$K1083="Gas"),'AMI Ref (2)'!$O$9,IF(AND($D1083=4,$K1083="Electric"),'AMI Ref (2)'!$P$9,IF(AND($D1083=4,$K1083="N/A"),0,0))))</f>
        <v>0</v>
      </c>
      <c r="AQ1083" s="77">
        <f>IF(AND($D1083=5,$K1083="Oil"),'AMI Ref (2)'!$N$10,IF(AND($D1083=5,$K1083="Gas"),'AMI Ref (2)'!$O$10,IF(AND($D1083=5,$K1083="Electric"),'AMI Ref (2)'!$P$10,IF(AND($D1083=5,$K1083="N/A"),0,0))))</f>
        <v>0</v>
      </c>
      <c r="AR1083" s="86">
        <f t="shared" si="236"/>
        <v>0</v>
      </c>
      <c r="AS1083" s="87" t="e">
        <f t="shared" si="237"/>
        <v>#N/A</v>
      </c>
    </row>
    <row r="1084" spans="1:45" x14ac:dyDescent="0.2">
      <c r="A1084" s="68">
        <v>1082</v>
      </c>
      <c r="B1084" s="79">
        <f>Input!E1099</f>
        <v>0</v>
      </c>
      <c r="C1084" s="79">
        <f>Input!F1099</f>
        <v>0</v>
      </c>
      <c r="D1084" s="79">
        <f>Input!G1099</f>
        <v>0</v>
      </c>
      <c r="E1084" s="79">
        <f>Input!H1099</f>
        <v>0</v>
      </c>
      <c r="F1084" s="80">
        <f>Input!I1099</f>
        <v>0</v>
      </c>
      <c r="G1084" s="80">
        <f>Input!J1099</f>
        <v>0</v>
      </c>
      <c r="H1084" s="79">
        <f>Input!K1099</f>
        <v>0</v>
      </c>
      <c r="I1084" s="79">
        <f>Input!L1099</f>
        <v>0</v>
      </c>
      <c r="J1084" s="79">
        <f>Input!M1099</f>
        <v>0</v>
      </c>
      <c r="K1084" s="79">
        <f>Input!N1099</f>
        <v>0</v>
      </c>
      <c r="L1084" s="79">
        <f>Input!O1099</f>
        <v>0</v>
      </c>
      <c r="M1084" s="81" t="str">
        <f t="shared" si="228"/>
        <v/>
      </c>
      <c r="N1084" s="82">
        <f t="shared" si="229"/>
        <v>0</v>
      </c>
      <c r="O1084" s="83">
        <f>Input!C1099</f>
        <v>0</v>
      </c>
      <c r="P1084" s="83"/>
      <c r="R1084" s="11">
        <f t="shared" si="225"/>
        <v>0</v>
      </c>
      <c r="S1084" s="15" t="str">
        <f t="shared" si="226"/>
        <v xml:space="preserve"> </v>
      </c>
      <c r="T1084" s="15"/>
      <c r="U1084" s="12">
        <f t="shared" si="230"/>
        <v>0</v>
      </c>
      <c r="V1084" s="12">
        <f t="shared" si="231"/>
        <v>0</v>
      </c>
      <c r="W1084" s="12">
        <f t="shared" si="232"/>
        <v>0</v>
      </c>
      <c r="X1084" s="12">
        <f t="shared" si="233"/>
        <v>0</v>
      </c>
      <c r="Y1084" s="12">
        <f t="shared" si="234"/>
        <v>0</v>
      </c>
      <c r="Z1084" s="12">
        <f t="shared" si="235"/>
        <v>0</v>
      </c>
      <c r="AA1084" s="12">
        <f t="shared" si="238"/>
        <v>0</v>
      </c>
      <c r="AB1084" s="12" t="str">
        <f t="shared" si="227"/>
        <v>00</v>
      </c>
      <c r="AC1084" s="85" t="e">
        <f>VLOOKUP(AB1084,'AMI Ref (2)'!T:U,2,FALSE)</f>
        <v>#N/A</v>
      </c>
      <c r="AD1084" s="86"/>
      <c r="AE1084" s="77">
        <f>IF(AND($D1084=0,$J1084="Oil"),'AMI Ref (2)'!$K$5,IF(AND($D1084=0,$J1084="Gas"),'AMI Ref (2)'!$L$5,IF(AND($D1084=0,$J1084="Electric"),'AMI Ref (2)'!$M$5,IF(AND($D1084=0,$J1084="N/A"),0,0))))</f>
        <v>0</v>
      </c>
      <c r="AF1084" s="77">
        <f>IF(AND($D1084=1,$J1084="Oil"),'AMI Ref (2)'!$K$6,IF(AND($D1084=1,$J1084="Gas"),'AMI Ref (2)'!$L$6,IF(AND($D1084=1,$J1084="Electric"),'AMI Ref (2)'!$M$6,IF(AND($D1084=1,$J1084="N/A"),0,0))))</f>
        <v>0</v>
      </c>
      <c r="AG1084" s="77">
        <f>IF(AND($D1084=2,$J1084="Oil"),'AMI Ref (2)'!$K$7,IF(AND($D1084=2,$J1084="Gas"),'AMI Ref (2)'!$L$7,IF(AND($D1084=2,$J1084="Electric"),'AMI Ref (2)'!$M$7,IF(AND($D1084=2,$J1084="N/A"),0,0))))</f>
        <v>0</v>
      </c>
      <c r="AH1084" s="77">
        <f>IF(AND($D1084=3,$J1084="Oil"),'AMI Ref (2)'!$K$8,IF(AND($D1084=3,$J1084="Gas"),'AMI Ref (2)'!$L$8,IF(AND($D1084=3,$J1084="Electric"),'AMI Ref (2)'!$M$8,IF(AND($D1084=3,$J1084="N/A"),0,0))))</f>
        <v>0</v>
      </c>
      <c r="AI1084" s="77">
        <f>IF(AND($D1084=4,$J1084="Oil"),'AMI Ref (2)'!$K$9,IF(AND($D1084=4,$J1084="Gas"),'AMI Ref (2)'!$L$9,IF(AND($D1084=4,$J1084="Electric"),'AMI Ref (2)'!$M$9,IF(AND($D1084=4,$J1084="N/A"),0,0))))</f>
        <v>0</v>
      </c>
      <c r="AJ1084" s="77">
        <f>IF(AND($D1084=5,$J1084="Oil"),'AMI Ref (2)'!$K$10,IF(AND($D1084=5,$J1084="Gas"),'AMI Ref (2)'!$L$10,IF(AND($D1084=5,$J1084="Electric"),'AMI Ref (2)'!$M$10,IF(AND($D1084=5,$J1084="N/A"),0,0))))</f>
        <v>0</v>
      </c>
      <c r="AK1084" s="42"/>
      <c r="AL1084" s="77">
        <f>IF(AND($D1084=0,$K1084="Oil"),'AMI Ref (2)'!$N$5,IF(AND($D1084=0,$K1084="Gas"),'AMI Ref (2)'!$O$5,IF(AND($D1084=0,$K1084="Electric"),'AMI Ref (2)'!$P$5,IF(AND($D1084=0,$K1084="N/A"),0,0))))</f>
        <v>0</v>
      </c>
      <c r="AM1084" s="77">
        <f>IF(AND($D1084=1,$K1084="Oil"),'AMI Ref (2)'!$N$6,IF(AND($D1084=1,$K1084="Gas"),'AMI Ref (2)'!$O$6,IF(AND($D1084=1,$K1084="Electric"),'AMI Ref (2)'!$P$6,IF(AND($D1084=1,$K1084="N/A"),0,0))))</f>
        <v>0</v>
      </c>
      <c r="AN1084" s="77">
        <f>IF(AND($D1084=2,$K1084="Oil"),'AMI Ref (2)'!$N$7,IF(AND($D1084=2,$K1084="Gas"),'AMI Ref (2)'!$O$7,IF(AND($D1084=2,$K1084="Electric"),'AMI Ref (2)'!$P$7,IF(AND($D1084=2,$K1084="N/A"),0,0))))</f>
        <v>0</v>
      </c>
      <c r="AO1084" s="77">
        <f>IF(AND($D1084=3,$K1084="Oil"),'AMI Ref (2)'!$N$8,IF(AND($D1084=3,$K1084="Gas"),'AMI Ref (2)'!$O$8,IF(AND($D1084=3,$K1084="Electric"),'AMI Ref (2)'!$P$8,IF(AND($D1084=3,$K1084="N/A"),0,0))))</f>
        <v>0</v>
      </c>
      <c r="AP1084" s="77">
        <f>IF(AND($D1084=4,$K1084="Oil"),'AMI Ref (2)'!$N$9,IF(AND($D1084=4,$K1084="Gas"),'AMI Ref (2)'!$O$9,IF(AND($D1084=4,$K1084="Electric"),'AMI Ref (2)'!$P$9,IF(AND($D1084=4,$K1084="N/A"),0,0))))</f>
        <v>0</v>
      </c>
      <c r="AQ1084" s="77">
        <f>IF(AND($D1084=5,$K1084="Oil"),'AMI Ref (2)'!$N$10,IF(AND($D1084=5,$K1084="Gas"),'AMI Ref (2)'!$O$10,IF(AND($D1084=5,$K1084="Electric"),'AMI Ref (2)'!$P$10,IF(AND($D1084=5,$K1084="N/A"),0,0))))</f>
        <v>0</v>
      </c>
      <c r="AR1084" s="86">
        <f t="shared" si="236"/>
        <v>0</v>
      </c>
      <c r="AS1084" s="87" t="e">
        <f t="shared" si="237"/>
        <v>#N/A</v>
      </c>
    </row>
    <row r="1085" spans="1:45" x14ac:dyDescent="0.2">
      <c r="A1085" s="68">
        <v>1083</v>
      </c>
      <c r="B1085" s="79">
        <f>Input!E1100</f>
        <v>0</v>
      </c>
      <c r="C1085" s="79">
        <f>Input!F1100</f>
        <v>0</v>
      </c>
      <c r="D1085" s="79">
        <f>Input!G1100</f>
        <v>0</v>
      </c>
      <c r="E1085" s="79">
        <f>Input!H1100</f>
        <v>0</v>
      </c>
      <c r="F1085" s="80">
        <f>Input!I1100</f>
        <v>0</v>
      </c>
      <c r="G1085" s="80">
        <f>Input!J1100</f>
        <v>0</v>
      </c>
      <c r="H1085" s="79">
        <f>Input!K1100</f>
        <v>0</v>
      </c>
      <c r="I1085" s="79">
        <f>Input!L1100</f>
        <v>0</v>
      </c>
      <c r="J1085" s="79">
        <f>Input!M1100</f>
        <v>0</v>
      </c>
      <c r="K1085" s="79">
        <f>Input!N1100</f>
        <v>0</v>
      </c>
      <c r="L1085" s="79">
        <f>Input!O1100</f>
        <v>0</v>
      </c>
      <c r="M1085" s="81" t="str">
        <f t="shared" si="228"/>
        <v/>
      </c>
      <c r="N1085" s="82">
        <f t="shared" si="229"/>
        <v>0</v>
      </c>
      <c r="O1085" s="83">
        <f>Input!C1100</f>
        <v>0</v>
      </c>
      <c r="P1085" s="83"/>
      <c r="R1085" s="11">
        <f t="shared" si="225"/>
        <v>0</v>
      </c>
      <c r="S1085" s="15" t="str">
        <f t="shared" si="226"/>
        <v xml:space="preserve"> </v>
      </c>
      <c r="T1085" s="15"/>
      <c r="U1085" s="12">
        <f t="shared" si="230"/>
        <v>0</v>
      </c>
      <c r="V1085" s="12">
        <f t="shared" si="231"/>
        <v>0</v>
      </c>
      <c r="W1085" s="12">
        <f t="shared" si="232"/>
        <v>0</v>
      </c>
      <c r="X1085" s="12">
        <f t="shared" si="233"/>
        <v>0</v>
      </c>
      <c r="Y1085" s="12">
        <f t="shared" si="234"/>
        <v>0</v>
      </c>
      <c r="Z1085" s="12">
        <f t="shared" si="235"/>
        <v>0</v>
      </c>
      <c r="AA1085" s="12">
        <f t="shared" si="238"/>
        <v>0</v>
      </c>
      <c r="AB1085" s="12" t="str">
        <f t="shared" si="227"/>
        <v>00</v>
      </c>
      <c r="AC1085" s="85" t="e">
        <f>VLOOKUP(AB1085,'AMI Ref (2)'!T:U,2,FALSE)</f>
        <v>#N/A</v>
      </c>
      <c r="AD1085" s="86"/>
      <c r="AE1085" s="77">
        <f>IF(AND($D1085=0,$J1085="Oil"),'AMI Ref (2)'!$K$5,IF(AND($D1085=0,$J1085="Gas"),'AMI Ref (2)'!$L$5,IF(AND($D1085=0,$J1085="Electric"),'AMI Ref (2)'!$M$5,IF(AND($D1085=0,$J1085="N/A"),0,0))))</f>
        <v>0</v>
      </c>
      <c r="AF1085" s="77">
        <f>IF(AND($D1085=1,$J1085="Oil"),'AMI Ref (2)'!$K$6,IF(AND($D1085=1,$J1085="Gas"),'AMI Ref (2)'!$L$6,IF(AND($D1085=1,$J1085="Electric"),'AMI Ref (2)'!$M$6,IF(AND($D1085=1,$J1085="N/A"),0,0))))</f>
        <v>0</v>
      </c>
      <c r="AG1085" s="77">
        <f>IF(AND($D1085=2,$J1085="Oil"),'AMI Ref (2)'!$K$7,IF(AND($D1085=2,$J1085="Gas"),'AMI Ref (2)'!$L$7,IF(AND($D1085=2,$J1085="Electric"),'AMI Ref (2)'!$M$7,IF(AND($D1085=2,$J1085="N/A"),0,0))))</f>
        <v>0</v>
      </c>
      <c r="AH1085" s="77">
        <f>IF(AND($D1085=3,$J1085="Oil"),'AMI Ref (2)'!$K$8,IF(AND($D1085=3,$J1085="Gas"),'AMI Ref (2)'!$L$8,IF(AND($D1085=3,$J1085="Electric"),'AMI Ref (2)'!$M$8,IF(AND($D1085=3,$J1085="N/A"),0,0))))</f>
        <v>0</v>
      </c>
      <c r="AI1085" s="77">
        <f>IF(AND($D1085=4,$J1085="Oil"),'AMI Ref (2)'!$K$9,IF(AND($D1085=4,$J1085="Gas"),'AMI Ref (2)'!$L$9,IF(AND($D1085=4,$J1085="Electric"),'AMI Ref (2)'!$M$9,IF(AND($D1085=4,$J1085="N/A"),0,0))))</f>
        <v>0</v>
      </c>
      <c r="AJ1085" s="77">
        <f>IF(AND($D1085=5,$J1085="Oil"),'AMI Ref (2)'!$K$10,IF(AND($D1085=5,$J1085="Gas"),'AMI Ref (2)'!$L$10,IF(AND($D1085=5,$J1085="Electric"),'AMI Ref (2)'!$M$10,IF(AND($D1085=5,$J1085="N/A"),0,0))))</f>
        <v>0</v>
      </c>
      <c r="AK1085" s="42"/>
      <c r="AL1085" s="77">
        <f>IF(AND($D1085=0,$K1085="Oil"),'AMI Ref (2)'!$N$5,IF(AND($D1085=0,$K1085="Gas"),'AMI Ref (2)'!$O$5,IF(AND($D1085=0,$K1085="Electric"),'AMI Ref (2)'!$P$5,IF(AND($D1085=0,$K1085="N/A"),0,0))))</f>
        <v>0</v>
      </c>
      <c r="AM1085" s="77">
        <f>IF(AND($D1085=1,$K1085="Oil"),'AMI Ref (2)'!$N$6,IF(AND($D1085=1,$K1085="Gas"),'AMI Ref (2)'!$O$6,IF(AND($D1085=1,$K1085="Electric"),'AMI Ref (2)'!$P$6,IF(AND($D1085=1,$K1085="N/A"),0,0))))</f>
        <v>0</v>
      </c>
      <c r="AN1085" s="77">
        <f>IF(AND($D1085=2,$K1085="Oil"),'AMI Ref (2)'!$N$7,IF(AND($D1085=2,$K1085="Gas"),'AMI Ref (2)'!$O$7,IF(AND($D1085=2,$K1085="Electric"),'AMI Ref (2)'!$P$7,IF(AND($D1085=2,$K1085="N/A"),0,0))))</f>
        <v>0</v>
      </c>
      <c r="AO1085" s="77">
        <f>IF(AND($D1085=3,$K1085="Oil"),'AMI Ref (2)'!$N$8,IF(AND($D1085=3,$K1085="Gas"),'AMI Ref (2)'!$O$8,IF(AND($D1085=3,$K1085="Electric"),'AMI Ref (2)'!$P$8,IF(AND($D1085=3,$K1085="N/A"),0,0))))</f>
        <v>0</v>
      </c>
      <c r="AP1085" s="77">
        <f>IF(AND($D1085=4,$K1085="Oil"),'AMI Ref (2)'!$N$9,IF(AND($D1085=4,$K1085="Gas"),'AMI Ref (2)'!$O$9,IF(AND($D1085=4,$K1085="Electric"),'AMI Ref (2)'!$P$9,IF(AND($D1085=4,$K1085="N/A"),0,0))))</f>
        <v>0</v>
      </c>
      <c r="AQ1085" s="77">
        <f>IF(AND($D1085=5,$K1085="Oil"),'AMI Ref (2)'!$N$10,IF(AND($D1085=5,$K1085="Gas"),'AMI Ref (2)'!$O$10,IF(AND($D1085=5,$K1085="Electric"),'AMI Ref (2)'!$P$10,IF(AND($D1085=5,$K1085="N/A"),0,0))))</f>
        <v>0</v>
      </c>
      <c r="AR1085" s="86">
        <f t="shared" si="236"/>
        <v>0</v>
      </c>
      <c r="AS1085" s="87" t="e">
        <f t="shared" si="237"/>
        <v>#N/A</v>
      </c>
    </row>
    <row r="1086" spans="1:45" x14ac:dyDescent="0.2">
      <c r="A1086" s="68">
        <v>1084</v>
      </c>
      <c r="B1086" s="79">
        <f>Input!E1101</f>
        <v>0</v>
      </c>
      <c r="C1086" s="79">
        <f>Input!F1101</f>
        <v>0</v>
      </c>
      <c r="D1086" s="79">
        <f>Input!G1101</f>
        <v>0</v>
      </c>
      <c r="E1086" s="79">
        <f>Input!H1101</f>
        <v>0</v>
      </c>
      <c r="F1086" s="80">
        <f>Input!I1101</f>
        <v>0</v>
      </c>
      <c r="G1086" s="80">
        <f>Input!J1101</f>
        <v>0</v>
      </c>
      <c r="H1086" s="79">
        <f>Input!K1101</f>
        <v>0</v>
      </c>
      <c r="I1086" s="79">
        <f>Input!L1101</f>
        <v>0</v>
      </c>
      <c r="J1086" s="79">
        <f>Input!M1101</f>
        <v>0</v>
      </c>
      <c r="K1086" s="79">
        <f>Input!N1101</f>
        <v>0</v>
      </c>
      <c r="L1086" s="79">
        <f>Input!O1101</f>
        <v>0</v>
      </c>
      <c r="M1086" s="81" t="str">
        <f t="shared" si="228"/>
        <v/>
      </c>
      <c r="N1086" s="82">
        <f t="shared" si="229"/>
        <v>0</v>
      </c>
      <c r="O1086" s="83">
        <f>Input!C1101</f>
        <v>0</v>
      </c>
      <c r="P1086" s="83"/>
      <c r="R1086" s="11">
        <f t="shared" si="225"/>
        <v>0</v>
      </c>
      <c r="S1086" s="15" t="str">
        <f t="shared" si="226"/>
        <v xml:space="preserve"> </v>
      </c>
      <c r="T1086" s="15"/>
      <c r="U1086" s="12">
        <f t="shared" si="230"/>
        <v>0</v>
      </c>
      <c r="V1086" s="12">
        <f t="shared" si="231"/>
        <v>0</v>
      </c>
      <c r="W1086" s="12">
        <f t="shared" si="232"/>
        <v>0</v>
      </c>
      <c r="X1086" s="12">
        <f t="shared" si="233"/>
        <v>0</v>
      </c>
      <c r="Y1086" s="12">
        <f t="shared" si="234"/>
        <v>0</v>
      </c>
      <c r="Z1086" s="12">
        <f t="shared" si="235"/>
        <v>0</v>
      </c>
      <c r="AA1086" s="12">
        <f t="shared" si="238"/>
        <v>0</v>
      </c>
      <c r="AB1086" s="12" t="str">
        <f t="shared" si="227"/>
        <v>00</v>
      </c>
      <c r="AC1086" s="85" t="e">
        <f>VLOOKUP(AB1086,'AMI Ref (2)'!T:U,2,FALSE)</f>
        <v>#N/A</v>
      </c>
      <c r="AD1086" s="86"/>
      <c r="AE1086" s="77">
        <f>IF(AND($D1086=0,$J1086="Oil"),'AMI Ref (2)'!$K$5,IF(AND($D1086=0,$J1086="Gas"),'AMI Ref (2)'!$L$5,IF(AND($D1086=0,$J1086="Electric"),'AMI Ref (2)'!$M$5,IF(AND($D1086=0,$J1086="N/A"),0,0))))</f>
        <v>0</v>
      </c>
      <c r="AF1086" s="77">
        <f>IF(AND($D1086=1,$J1086="Oil"),'AMI Ref (2)'!$K$6,IF(AND($D1086=1,$J1086="Gas"),'AMI Ref (2)'!$L$6,IF(AND($D1086=1,$J1086="Electric"),'AMI Ref (2)'!$M$6,IF(AND($D1086=1,$J1086="N/A"),0,0))))</f>
        <v>0</v>
      </c>
      <c r="AG1086" s="77">
        <f>IF(AND($D1086=2,$J1086="Oil"),'AMI Ref (2)'!$K$7,IF(AND($D1086=2,$J1086="Gas"),'AMI Ref (2)'!$L$7,IF(AND($D1086=2,$J1086="Electric"),'AMI Ref (2)'!$M$7,IF(AND($D1086=2,$J1086="N/A"),0,0))))</f>
        <v>0</v>
      </c>
      <c r="AH1086" s="77">
        <f>IF(AND($D1086=3,$J1086="Oil"),'AMI Ref (2)'!$K$8,IF(AND($D1086=3,$J1086="Gas"),'AMI Ref (2)'!$L$8,IF(AND($D1086=3,$J1086="Electric"),'AMI Ref (2)'!$M$8,IF(AND($D1086=3,$J1086="N/A"),0,0))))</f>
        <v>0</v>
      </c>
      <c r="AI1086" s="77">
        <f>IF(AND($D1086=4,$J1086="Oil"),'AMI Ref (2)'!$K$9,IF(AND($D1086=4,$J1086="Gas"),'AMI Ref (2)'!$L$9,IF(AND($D1086=4,$J1086="Electric"),'AMI Ref (2)'!$M$9,IF(AND($D1086=4,$J1086="N/A"),0,0))))</f>
        <v>0</v>
      </c>
      <c r="AJ1086" s="77">
        <f>IF(AND($D1086=5,$J1086="Oil"),'AMI Ref (2)'!$K$10,IF(AND($D1086=5,$J1086="Gas"),'AMI Ref (2)'!$L$10,IF(AND($D1086=5,$J1086="Electric"),'AMI Ref (2)'!$M$10,IF(AND($D1086=5,$J1086="N/A"),0,0))))</f>
        <v>0</v>
      </c>
      <c r="AK1086" s="42"/>
      <c r="AL1086" s="77">
        <f>IF(AND($D1086=0,$K1086="Oil"),'AMI Ref (2)'!$N$5,IF(AND($D1086=0,$K1086="Gas"),'AMI Ref (2)'!$O$5,IF(AND($D1086=0,$K1086="Electric"),'AMI Ref (2)'!$P$5,IF(AND($D1086=0,$K1086="N/A"),0,0))))</f>
        <v>0</v>
      </c>
      <c r="AM1086" s="77">
        <f>IF(AND($D1086=1,$K1086="Oil"),'AMI Ref (2)'!$N$6,IF(AND($D1086=1,$K1086="Gas"),'AMI Ref (2)'!$O$6,IF(AND($D1086=1,$K1086="Electric"),'AMI Ref (2)'!$P$6,IF(AND($D1086=1,$K1086="N/A"),0,0))))</f>
        <v>0</v>
      </c>
      <c r="AN1086" s="77">
        <f>IF(AND($D1086=2,$K1086="Oil"),'AMI Ref (2)'!$N$7,IF(AND($D1086=2,$K1086="Gas"),'AMI Ref (2)'!$O$7,IF(AND($D1086=2,$K1086="Electric"),'AMI Ref (2)'!$P$7,IF(AND($D1086=2,$K1086="N/A"),0,0))))</f>
        <v>0</v>
      </c>
      <c r="AO1086" s="77">
        <f>IF(AND($D1086=3,$K1086="Oil"),'AMI Ref (2)'!$N$8,IF(AND($D1086=3,$K1086="Gas"),'AMI Ref (2)'!$O$8,IF(AND($D1086=3,$K1086="Electric"),'AMI Ref (2)'!$P$8,IF(AND($D1086=3,$K1086="N/A"),0,0))))</f>
        <v>0</v>
      </c>
      <c r="AP1086" s="77">
        <f>IF(AND($D1086=4,$K1086="Oil"),'AMI Ref (2)'!$N$9,IF(AND($D1086=4,$K1086="Gas"),'AMI Ref (2)'!$O$9,IF(AND($D1086=4,$K1086="Electric"),'AMI Ref (2)'!$P$9,IF(AND($D1086=4,$K1086="N/A"),0,0))))</f>
        <v>0</v>
      </c>
      <c r="AQ1086" s="77">
        <f>IF(AND($D1086=5,$K1086="Oil"),'AMI Ref (2)'!$N$10,IF(AND($D1086=5,$K1086="Gas"),'AMI Ref (2)'!$O$10,IF(AND($D1086=5,$K1086="Electric"),'AMI Ref (2)'!$P$10,IF(AND($D1086=5,$K1086="N/A"),0,0))))</f>
        <v>0</v>
      </c>
      <c r="AR1086" s="86">
        <f t="shared" si="236"/>
        <v>0</v>
      </c>
      <c r="AS1086" s="87" t="e">
        <f t="shared" si="237"/>
        <v>#N/A</v>
      </c>
    </row>
    <row r="1087" spans="1:45" x14ac:dyDescent="0.2">
      <c r="A1087" s="68">
        <v>1085</v>
      </c>
      <c r="B1087" s="79">
        <f>Input!E1102</f>
        <v>0</v>
      </c>
      <c r="C1087" s="79">
        <f>Input!F1102</f>
        <v>0</v>
      </c>
      <c r="D1087" s="79">
        <f>Input!G1102</f>
        <v>0</v>
      </c>
      <c r="E1087" s="79">
        <f>Input!H1102</f>
        <v>0</v>
      </c>
      <c r="F1087" s="80">
        <f>Input!I1102</f>
        <v>0</v>
      </c>
      <c r="G1087" s="80">
        <f>Input!J1102</f>
        <v>0</v>
      </c>
      <c r="H1087" s="79">
        <f>Input!K1102</f>
        <v>0</v>
      </c>
      <c r="I1087" s="79">
        <f>Input!L1102</f>
        <v>0</v>
      </c>
      <c r="J1087" s="79">
        <f>Input!M1102</f>
        <v>0</v>
      </c>
      <c r="K1087" s="79">
        <f>Input!N1102</f>
        <v>0</v>
      </c>
      <c r="L1087" s="79">
        <f>Input!O1102</f>
        <v>0</v>
      </c>
      <c r="M1087" s="81" t="str">
        <f t="shared" si="228"/>
        <v/>
      </c>
      <c r="N1087" s="82">
        <f t="shared" si="229"/>
        <v>0</v>
      </c>
      <c r="O1087" s="83">
        <f>Input!C1102</f>
        <v>0</v>
      </c>
      <c r="P1087" s="83"/>
      <c r="R1087" s="11">
        <f t="shared" si="225"/>
        <v>0</v>
      </c>
      <c r="S1087" s="15" t="str">
        <f t="shared" si="226"/>
        <v xml:space="preserve"> </v>
      </c>
      <c r="T1087" s="15"/>
      <c r="U1087" s="12">
        <f t="shared" si="230"/>
        <v>0</v>
      </c>
      <c r="V1087" s="12">
        <f t="shared" si="231"/>
        <v>0</v>
      </c>
      <c r="W1087" s="12">
        <f t="shared" si="232"/>
        <v>0</v>
      </c>
      <c r="X1087" s="12">
        <f t="shared" si="233"/>
        <v>0</v>
      </c>
      <c r="Y1087" s="12">
        <f t="shared" si="234"/>
        <v>0</v>
      </c>
      <c r="Z1087" s="12">
        <f t="shared" si="235"/>
        <v>0</v>
      </c>
      <c r="AA1087" s="12">
        <f t="shared" si="238"/>
        <v>0</v>
      </c>
      <c r="AB1087" s="12" t="str">
        <f t="shared" si="227"/>
        <v>00</v>
      </c>
      <c r="AC1087" s="85" t="e">
        <f>VLOOKUP(AB1087,'AMI Ref (2)'!T:U,2,FALSE)</f>
        <v>#N/A</v>
      </c>
      <c r="AD1087" s="86"/>
      <c r="AE1087" s="77">
        <f>IF(AND($D1087=0,$J1087="Oil"),'AMI Ref (2)'!$K$5,IF(AND($D1087=0,$J1087="Gas"),'AMI Ref (2)'!$L$5,IF(AND($D1087=0,$J1087="Electric"),'AMI Ref (2)'!$M$5,IF(AND($D1087=0,$J1087="N/A"),0,0))))</f>
        <v>0</v>
      </c>
      <c r="AF1087" s="77">
        <f>IF(AND($D1087=1,$J1087="Oil"),'AMI Ref (2)'!$K$6,IF(AND($D1087=1,$J1087="Gas"),'AMI Ref (2)'!$L$6,IF(AND($D1087=1,$J1087="Electric"),'AMI Ref (2)'!$M$6,IF(AND($D1087=1,$J1087="N/A"),0,0))))</f>
        <v>0</v>
      </c>
      <c r="AG1087" s="77">
        <f>IF(AND($D1087=2,$J1087="Oil"),'AMI Ref (2)'!$K$7,IF(AND($D1087=2,$J1087="Gas"),'AMI Ref (2)'!$L$7,IF(AND($D1087=2,$J1087="Electric"),'AMI Ref (2)'!$M$7,IF(AND($D1087=2,$J1087="N/A"),0,0))))</f>
        <v>0</v>
      </c>
      <c r="AH1087" s="77">
        <f>IF(AND($D1087=3,$J1087="Oil"),'AMI Ref (2)'!$K$8,IF(AND($D1087=3,$J1087="Gas"),'AMI Ref (2)'!$L$8,IF(AND($D1087=3,$J1087="Electric"),'AMI Ref (2)'!$M$8,IF(AND($D1087=3,$J1087="N/A"),0,0))))</f>
        <v>0</v>
      </c>
      <c r="AI1087" s="77">
        <f>IF(AND($D1087=4,$J1087="Oil"),'AMI Ref (2)'!$K$9,IF(AND($D1087=4,$J1087="Gas"),'AMI Ref (2)'!$L$9,IF(AND($D1087=4,$J1087="Electric"),'AMI Ref (2)'!$M$9,IF(AND($D1087=4,$J1087="N/A"),0,0))))</f>
        <v>0</v>
      </c>
      <c r="AJ1087" s="77">
        <f>IF(AND($D1087=5,$J1087="Oil"),'AMI Ref (2)'!$K$10,IF(AND($D1087=5,$J1087="Gas"),'AMI Ref (2)'!$L$10,IF(AND($D1087=5,$J1087="Electric"),'AMI Ref (2)'!$M$10,IF(AND($D1087=5,$J1087="N/A"),0,0))))</f>
        <v>0</v>
      </c>
      <c r="AK1087" s="42"/>
      <c r="AL1087" s="77">
        <f>IF(AND($D1087=0,$K1087="Oil"),'AMI Ref (2)'!$N$5,IF(AND($D1087=0,$K1087="Gas"),'AMI Ref (2)'!$O$5,IF(AND($D1087=0,$K1087="Electric"),'AMI Ref (2)'!$P$5,IF(AND($D1087=0,$K1087="N/A"),0,0))))</f>
        <v>0</v>
      </c>
      <c r="AM1087" s="77">
        <f>IF(AND($D1087=1,$K1087="Oil"),'AMI Ref (2)'!$N$6,IF(AND($D1087=1,$K1087="Gas"),'AMI Ref (2)'!$O$6,IF(AND($D1087=1,$K1087="Electric"),'AMI Ref (2)'!$P$6,IF(AND($D1087=1,$K1087="N/A"),0,0))))</f>
        <v>0</v>
      </c>
      <c r="AN1087" s="77">
        <f>IF(AND($D1087=2,$K1087="Oil"),'AMI Ref (2)'!$N$7,IF(AND($D1087=2,$K1087="Gas"),'AMI Ref (2)'!$O$7,IF(AND($D1087=2,$K1087="Electric"),'AMI Ref (2)'!$P$7,IF(AND($D1087=2,$K1087="N/A"),0,0))))</f>
        <v>0</v>
      </c>
      <c r="AO1087" s="77">
        <f>IF(AND($D1087=3,$K1087="Oil"),'AMI Ref (2)'!$N$8,IF(AND($D1087=3,$K1087="Gas"),'AMI Ref (2)'!$O$8,IF(AND($D1087=3,$K1087="Electric"),'AMI Ref (2)'!$P$8,IF(AND($D1087=3,$K1087="N/A"),0,0))))</f>
        <v>0</v>
      </c>
      <c r="AP1087" s="77">
        <f>IF(AND($D1087=4,$K1087="Oil"),'AMI Ref (2)'!$N$9,IF(AND($D1087=4,$K1087="Gas"),'AMI Ref (2)'!$O$9,IF(AND($D1087=4,$K1087="Electric"),'AMI Ref (2)'!$P$9,IF(AND($D1087=4,$K1087="N/A"),0,0))))</f>
        <v>0</v>
      </c>
      <c r="AQ1087" s="77">
        <f>IF(AND($D1087=5,$K1087="Oil"),'AMI Ref (2)'!$N$10,IF(AND($D1087=5,$K1087="Gas"),'AMI Ref (2)'!$O$10,IF(AND($D1087=5,$K1087="Electric"),'AMI Ref (2)'!$P$10,IF(AND($D1087=5,$K1087="N/A"),0,0))))</f>
        <v>0</v>
      </c>
      <c r="AR1087" s="86">
        <f t="shared" si="236"/>
        <v>0</v>
      </c>
      <c r="AS1087" s="87" t="e">
        <f t="shared" si="237"/>
        <v>#N/A</v>
      </c>
    </row>
    <row r="1088" spans="1:45" x14ac:dyDescent="0.2">
      <c r="A1088" s="68">
        <v>1086</v>
      </c>
      <c r="B1088" s="79">
        <f>Input!E1103</f>
        <v>0</v>
      </c>
      <c r="C1088" s="79">
        <f>Input!F1103</f>
        <v>0</v>
      </c>
      <c r="D1088" s="79">
        <f>Input!G1103</f>
        <v>0</v>
      </c>
      <c r="E1088" s="79">
        <f>Input!H1103</f>
        <v>0</v>
      </c>
      <c r="F1088" s="80">
        <f>Input!I1103</f>
        <v>0</v>
      </c>
      <c r="G1088" s="80">
        <f>Input!J1103</f>
        <v>0</v>
      </c>
      <c r="H1088" s="79">
        <f>Input!K1103</f>
        <v>0</v>
      </c>
      <c r="I1088" s="79">
        <f>Input!L1103</f>
        <v>0</v>
      </c>
      <c r="J1088" s="79">
        <f>Input!M1103</f>
        <v>0</v>
      </c>
      <c r="K1088" s="79">
        <f>Input!N1103</f>
        <v>0</v>
      </c>
      <c r="L1088" s="79">
        <f>Input!O1103</f>
        <v>0</v>
      </c>
      <c r="M1088" s="81" t="str">
        <f t="shared" si="228"/>
        <v/>
      </c>
      <c r="N1088" s="82">
        <f t="shared" si="229"/>
        <v>0</v>
      </c>
      <c r="O1088" s="83">
        <f>Input!C1103</f>
        <v>0</v>
      </c>
      <c r="P1088" s="83"/>
      <c r="R1088" s="11">
        <f t="shared" si="225"/>
        <v>0</v>
      </c>
      <c r="S1088" s="15" t="str">
        <f t="shared" si="226"/>
        <v xml:space="preserve"> </v>
      </c>
      <c r="T1088" s="15"/>
      <c r="U1088" s="12">
        <f t="shared" si="230"/>
        <v>0</v>
      </c>
      <c r="V1088" s="12">
        <f t="shared" si="231"/>
        <v>0</v>
      </c>
      <c r="W1088" s="12">
        <f t="shared" si="232"/>
        <v>0</v>
      </c>
      <c r="X1088" s="12">
        <f t="shared" si="233"/>
        <v>0</v>
      </c>
      <c r="Y1088" s="12">
        <f t="shared" si="234"/>
        <v>0</v>
      </c>
      <c r="Z1088" s="12">
        <f t="shared" si="235"/>
        <v>0</v>
      </c>
      <c r="AA1088" s="12">
        <f t="shared" si="238"/>
        <v>0</v>
      </c>
      <c r="AB1088" s="12" t="str">
        <f t="shared" si="227"/>
        <v>00</v>
      </c>
      <c r="AC1088" s="85" t="e">
        <f>VLOOKUP(AB1088,'AMI Ref (2)'!T:U,2,FALSE)</f>
        <v>#N/A</v>
      </c>
      <c r="AD1088" s="86"/>
      <c r="AE1088" s="77">
        <f>IF(AND($D1088=0,$J1088="Oil"),'AMI Ref (2)'!$K$5,IF(AND($D1088=0,$J1088="Gas"),'AMI Ref (2)'!$L$5,IF(AND($D1088=0,$J1088="Electric"),'AMI Ref (2)'!$M$5,IF(AND($D1088=0,$J1088="N/A"),0,0))))</f>
        <v>0</v>
      </c>
      <c r="AF1088" s="77">
        <f>IF(AND($D1088=1,$J1088="Oil"),'AMI Ref (2)'!$K$6,IF(AND($D1088=1,$J1088="Gas"),'AMI Ref (2)'!$L$6,IF(AND($D1088=1,$J1088="Electric"),'AMI Ref (2)'!$M$6,IF(AND($D1088=1,$J1088="N/A"),0,0))))</f>
        <v>0</v>
      </c>
      <c r="AG1088" s="77">
        <f>IF(AND($D1088=2,$J1088="Oil"),'AMI Ref (2)'!$K$7,IF(AND($D1088=2,$J1088="Gas"),'AMI Ref (2)'!$L$7,IF(AND($D1088=2,$J1088="Electric"),'AMI Ref (2)'!$M$7,IF(AND($D1088=2,$J1088="N/A"),0,0))))</f>
        <v>0</v>
      </c>
      <c r="AH1088" s="77">
        <f>IF(AND($D1088=3,$J1088="Oil"),'AMI Ref (2)'!$K$8,IF(AND($D1088=3,$J1088="Gas"),'AMI Ref (2)'!$L$8,IF(AND($D1088=3,$J1088="Electric"),'AMI Ref (2)'!$M$8,IF(AND($D1088=3,$J1088="N/A"),0,0))))</f>
        <v>0</v>
      </c>
      <c r="AI1088" s="77">
        <f>IF(AND($D1088=4,$J1088="Oil"),'AMI Ref (2)'!$K$9,IF(AND($D1088=4,$J1088="Gas"),'AMI Ref (2)'!$L$9,IF(AND($D1088=4,$J1088="Electric"),'AMI Ref (2)'!$M$9,IF(AND($D1088=4,$J1088="N/A"),0,0))))</f>
        <v>0</v>
      </c>
      <c r="AJ1088" s="77">
        <f>IF(AND($D1088=5,$J1088="Oil"),'AMI Ref (2)'!$K$10,IF(AND($D1088=5,$J1088="Gas"),'AMI Ref (2)'!$L$10,IF(AND($D1088=5,$J1088="Electric"),'AMI Ref (2)'!$M$10,IF(AND($D1088=5,$J1088="N/A"),0,0))))</f>
        <v>0</v>
      </c>
      <c r="AK1088" s="42"/>
      <c r="AL1088" s="77">
        <f>IF(AND($D1088=0,$K1088="Oil"),'AMI Ref (2)'!$N$5,IF(AND($D1088=0,$K1088="Gas"),'AMI Ref (2)'!$O$5,IF(AND($D1088=0,$K1088="Electric"),'AMI Ref (2)'!$P$5,IF(AND($D1088=0,$K1088="N/A"),0,0))))</f>
        <v>0</v>
      </c>
      <c r="AM1088" s="77">
        <f>IF(AND($D1088=1,$K1088="Oil"),'AMI Ref (2)'!$N$6,IF(AND($D1088=1,$K1088="Gas"),'AMI Ref (2)'!$O$6,IF(AND($D1088=1,$K1088="Electric"),'AMI Ref (2)'!$P$6,IF(AND($D1088=1,$K1088="N/A"),0,0))))</f>
        <v>0</v>
      </c>
      <c r="AN1088" s="77">
        <f>IF(AND($D1088=2,$K1088="Oil"),'AMI Ref (2)'!$N$7,IF(AND($D1088=2,$K1088="Gas"),'AMI Ref (2)'!$O$7,IF(AND($D1088=2,$K1088="Electric"),'AMI Ref (2)'!$P$7,IF(AND($D1088=2,$K1088="N/A"),0,0))))</f>
        <v>0</v>
      </c>
      <c r="AO1088" s="77">
        <f>IF(AND($D1088=3,$K1088="Oil"),'AMI Ref (2)'!$N$8,IF(AND($D1088=3,$K1088="Gas"),'AMI Ref (2)'!$O$8,IF(AND($D1088=3,$K1088="Electric"),'AMI Ref (2)'!$P$8,IF(AND($D1088=3,$K1088="N/A"),0,0))))</f>
        <v>0</v>
      </c>
      <c r="AP1088" s="77">
        <f>IF(AND($D1088=4,$K1088="Oil"),'AMI Ref (2)'!$N$9,IF(AND($D1088=4,$K1088="Gas"),'AMI Ref (2)'!$O$9,IF(AND($D1088=4,$K1088="Electric"),'AMI Ref (2)'!$P$9,IF(AND($D1088=4,$K1088="N/A"),0,0))))</f>
        <v>0</v>
      </c>
      <c r="AQ1088" s="77">
        <f>IF(AND($D1088=5,$K1088="Oil"),'AMI Ref (2)'!$N$10,IF(AND($D1088=5,$K1088="Gas"),'AMI Ref (2)'!$O$10,IF(AND($D1088=5,$K1088="Electric"),'AMI Ref (2)'!$P$10,IF(AND($D1088=5,$K1088="N/A"),0,0))))</f>
        <v>0</v>
      </c>
      <c r="AR1088" s="86">
        <f t="shared" si="236"/>
        <v>0</v>
      </c>
      <c r="AS1088" s="87" t="e">
        <f t="shared" si="237"/>
        <v>#N/A</v>
      </c>
    </row>
    <row r="1089" spans="1:45" x14ac:dyDescent="0.2">
      <c r="A1089" s="68">
        <v>1087</v>
      </c>
      <c r="B1089" s="79">
        <f>Input!E1104</f>
        <v>0</v>
      </c>
      <c r="C1089" s="79">
        <f>Input!F1104</f>
        <v>0</v>
      </c>
      <c r="D1089" s="79">
        <f>Input!G1104</f>
        <v>0</v>
      </c>
      <c r="E1089" s="79">
        <f>Input!H1104</f>
        <v>0</v>
      </c>
      <c r="F1089" s="80">
        <f>Input!I1104</f>
        <v>0</v>
      </c>
      <c r="G1089" s="80">
        <f>Input!J1104</f>
        <v>0</v>
      </c>
      <c r="H1089" s="79">
        <f>Input!K1104</f>
        <v>0</v>
      </c>
      <c r="I1089" s="79">
        <f>Input!L1104</f>
        <v>0</v>
      </c>
      <c r="J1089" s="79">
        <f>Input!M1104</f>
        <v>0</v>
      </c>
      <c r="K1089" s="79">
        <f>Input!N1104</f>
        <v>0</v>
      </c>
      <c r="L1089" s="79">
        <f>Input!O1104</f>
        <v>0</v>
      </c>
      <c r="M1089" s="81" t="str">
        <f t="shared" si="228"/>
        <v/>
      </c>
      <c r="N1089" s="82">
        <f t="shared" si="229"/>
        <v>0</v>
      </c>
      <c r="O1089" s="83">
        <f>Input!C1104</f>
        <v>0</v>
      </c>
      <c r="P1089" s="83"/>
      <c r="R1089" s="11">
        <f t="shared" si="225"/>
        <v>0</v>
      </c>
      <c r="S1089" s="15" t="str">
        <f t="shared" si="226"/>
        <v xml:space="preserve"> </v>
      </c>
      <c r="T1089" s="15"/>
      <c r="U1089" s="12">
        <f t="shared" si="230"/>
        <v>0</v>
      </c>
      <c r="V1089" s="12">
        <f t="shared" si="231"/>
        <v>0</v>
      </c>
      <c r="W1089" s="12">
        <f t="shared" si="232"/>
        <v>0</v>
      </c>
      <c r="X1089" s="12">
        <f t="shared" si="233"/>
        <v>0</v>
      </c>
      <c r="Y1089" s="12">
        <f t="shared" si="234"/>
        <v>0</v>
      </c>
      <c r="Z1089" s="12">
        <f t="shared" si="235"/>
        <v>0</v>
      </c>
      <c r="AA1089" s="12">
        <f t="shared" si="238"/>
        <v>0</v>
      </c>
      <c r="AB1089" s="12" t="str">
        <f t="shared" si="227"/>
        <v>00</v>
      </c>
      <c r="AC1089" s="85" t="e">
        <f>VLOOKUP(AB1089,'AMI Ref (2)'!T:U,2,FALSE)</f>
        <v>#N/A</v>
      </c>
      <c r="AD1089" s="86"/>
      <c r="AE1089" s="77">
        <f>IF(AND($D1089=0,$J1089="Oil"),'AMI Ref (2)'!$K$5,IF(AND($D1089=0,$J1089="Gas"),'AMI Ref (2)'!$L$5,IF(AND($D1089=0,$J1089="Electric"),'AMI Ref (2)'!$M$5,IF(AND($D1089=0,$J1089="N/A"),0,0))))</f>
        <v>0</v>
      </c>
      <c r="AF1089" s="77">
        <f>IF(AND($D1089=1,$J1089="Oil"),'AMI Ref (2)'!$K$6,IF(AND($D1089=1,$J1089="Gas"),'AMI Ref (2)'!$L$6,IF(AND($D1089=1,$J1089="Electric"),'AMI Ref (2)'!$M$6,IF(AND($D1089=1,$J1089="N/A"),0,0))))</f>
        <v>0</v>
      </c>
      <c r="AG1089" s="77">
        <f>IF(AND($D1089=2,$J1089="Oil"),'AMI Ref (2)'!$K$7,IF(AND($D1089=2,$J1089="Gas"),'AMI Ref (2)'!$L$7,IF(AND($D1089=2,$J1089="Electric"),'AMI Ref (2)'!$M$7,IF(AND($D1089=2,$J1089="N/A"),0,0))))</f>
        <v>0</v>
      </c>
      <c r="AH1089" s="77">
        <f>IF(AND($D1089=3,$J1089="Oil"),'AMI Ref (2)'!$K$8,IF(AND($D1089=3,$J1089="Gas"),'AMI Ref (2)'!$L$8,IF(AND($D1089=3,$J1089="Electric"),'AMI Ref (2)'!$M$8,IF(AND($D1089=3,$J1089="N/A"),0,0))))</f>
        <v>0</v>
      </c>
      <c r="AI1089" s="77">
        <f>IF(AND($D1089=4,$J1089="Oil"),'AMI Ref (2)'!$K$9,IF(AND($D1089=4,$J1089="Gas"),'AMI Ref (2)'!$L$9,IF(AND($D1089=4,$J1089="Electric"),'AMI Ref (2)'!$M$9,IF(AND($D1089=4,$J1089="N/A"),0,0))))</f>
        <v>0</v>
      </c>
      <c r="AJ1089" s="77">
        <f>IF(AND($D1089=5,$J1089="Oil"),'AMI Ref (2)'!$K$10,IF(AND($D1089=5,$J1089="Gas"),'AMI Ref (2)'!$L$10,IF(AND($D1089=5,$J1089="Electric"),'AMI Ref (2)'!$M$10,IF(AND($D1089=5,$J1089="N/A"),0,0))))</f>
        <v>0</v>
      </c>
      <c r="AK1089" s="42"/>
      <c r="AL1089" s="77">
        <f>IF(AND($D1089=0,$K1089="Oil"),'AMI Ref (2)'!$N$5,IF(AND($D1089=0,$K1089="Gas"),'AMI Ref (2)'!$O$5,IF(AND($D1089=0,$K1089="Electric"),'AMI Ref (2)'!$P$5,IF(AND($D1089=0,$K1089="N/A"),0,0))))</f>
        <v>0</v>
      </c>
      <c r="AM1089" s="77">
        <f>IF(AND($D1089=1,$K1089="Oil"),'AMI Ref (2)'!$N$6,IF(AND($D1089=1,$K1089="Gas"),'AMI Ref (2)'!$O$6,IF(AND($D1089=1,$K1089="Electric"),'AMI Ref (2)'!$P$6,IF(AND($D1089=1,$K1089="N/A"),0,0))))</f>
        <v>0</v>
      </c>
      <c r="AN1089" s="77">
        <f>IF(AND($D1089=2,$K1089="Oil"),'AMI Ref (2)'!$N$7,IF(AND($D1089=2,$K1089="Gas"),'AMI Ref (2)'!$O$7,IF(AND($D1089=2,$K1089="Electric"),'AMI Ref (2)'!$P$7,IF(AND($D1089=2,$K1089="N/A"),0,0))))</f>
        <v>0</v>
      </c>
      <c r="AO1089" s="77">
        <f>IF(AND($D1089=3,$K1089="Oil"),'AMI Ref (2)'!$N$8,IF(AND($D1089=3,$K1089="Gas"),'AMI Ref (2)'!$O$8,IF(AND($D1089=3,$K1089="Electric"),'AMI Ref (2)'!$P$8,IF(AND($D1089=3,$K1089="N/A"),0,0))))</f>
        <v>0</v>
      </c>
      <c r="AP1089" s="77">
        <f>IF(AND($D1089=4,$K1089="Oil"),'AMI Ref (2)'!$N$9,IF(AND($D1089=4,$K1089="Gas"),'AMI Ref (2)'!$O$9,IF(AND($D1089=4,$K1089="Electric"),'AMI Ref (2)'!$P$9,IF(AND($D1089=4,$K1089="N/A"),0,0))))</f>
        <v>0</v>
      </c>
      <c r="AQ1089" s="77">
        <f>IF(AND($D1089=5,$K1089="Oil"),'AMI Ref (2)'!$N$10,IF(AND($D1089=5,$K1089="Gas"),'AMI Ref (2)'!$O$10,IF(AND($D1089=5,$K1089="Electric"),'AMI Ref (2)'!$P$10,IF(AND($D1089=5,$K1089="N/A"),0,0))))</f>
        <v>0</v>
      </c>
      <c r="AR1089" s="86">
        <f t="shared" si="236"/>
        <v>0</v>
      </c>
      <c r="AS1089" s="87" t="e">
        <f t="shared" si="237"/>
        <v>#N/A</v>
      </c>
    </row>
    <row r="1090" spans="1:45" x14ac:dyDescent="0.2">
      <c r="A1090" s="68">
        <v>1088</v>
      </c>
      <c r="B1090" s="79">
        <f>Input!E1105</f>
        <v>0</v>
      </c>
      <c r="C1090" s="79">
        <f>Input!F1105</f>
        <v>0</v>
      </c>
      <c r="D1090" s="79">
        <f>Input!G1105</f>
        <v>0</v>
      </c>
      <c r="E1090" s="79">
        <f>Input!H1105</f>
        <v>0</v>
      </c>
      <c r="F1090" s="80">
        <f>Input!I1105</f>
        <v>0</v>
      </c>
      <c r="G1090" s="80">
        <f>Input!J1105</f>
        <v>0</v>
      </c>
      <c r="H1090" s="79">
        <f>Input!K1105</f>
        <v>0</v>
      </c>
      <c r="I1090" s="79">
        <f>Input!L1105</f>
        <v>0</v>
      </c>
      <c r="J1090" s="79">
        <f>Input!M1105</f>
        <v>0</v>
      </c>
      <c r="K1090" s="79">
        <f>Input!N1105</f>
        <v>0</v>
      </c>
      <c r="L1090" s="79">
        <f>Input!O1105</f>
        <v>0</v>
      </c>
      <c r="M1090" s="81" t="str">
        <f t="shared" si="228"/>
        <v/>
      </c>
      <c r="N1090" s="82">
        <f t="shared" si="229"/>
        <v>0</v>
      </c>
      <c r="O1090" s="83">
        <f>Input!C1105</f>
        <v>0</v>
      </c>
      <c r="P1090" s="83"/>
      <c r="R1090" s="11">
        <f t="shared" si="225"/>
        <v>0</v>
      </c>
      <c r="S1090" s="15" t="str">
        <f t="shared" si="226"/>
        <v xml:space="preserve"> </v>
      </c>
      <c r="T1090" s="15"/>
      <c r="U1090" s="12">
        <f t="shared" si="230"/>
        <v>0</v>
      </c>
      <c r="V1090" s="12">
        <f t="shared" si="231"/>
        <v>0</v>
      </c>
      <c r="W1090" s="12">
        <f t="shared" si="232"/>
        <v>0</v>
      </c>
      <c r="X1090" s="12">
        <f t="shared" si="233"/>
        <v>0</v>
      </c>
      <c r="Y1090" s="12">
        <f t="shared" si="234"/>
        <v>0</v>
      </c>
      <c r="Z1090" s="12">
        <f t="shared" si="235"/>
        <v>0</v>
      </c>
      <c r="AA1090" s="12">
        <f t="shared" si="238"/>
        <v>0</v>
      </c>
      <c r="AB1090" s="12" t="str">
        <f t="shared" si="227"/>
        <v>00</v>
      </c>
      <c r="AC1090" s="85" t="e">
        <f>VLOOKUP(AB1090,'AMI Ref (2)'!T:U,2,FALSE)</f>
        <v>#N/A</v>
      </c>
      <c r="AD1090" s="86"/>
      <c r="AE1090" s="77">
        <f>IF(AND($D1090=0,$J1090="Oil"),'AMI Ref (2)'!$K$5,IF(AND($D1090=0,$J1090="Gas"),'AMI Ref (2)'!$L$5,IF(AND($D1090=0,$J1090="Electric"),'AMI Ref (2)'!$M$5,IF(AND($D1090=0,$J1090="N/A"),0,0))))</f>
        <v>0</v>
      </c>
      <c r="AF1090" s="77">
        <f>IF(AND($D1090=1,$J1090="Oil"),'AMI Ref (2)'!$K$6,IF(AND($D1090=1,$J1090="Gas"),'AMI Ref (2)'!$L$6,IF(AND($D1090=1,$J1090="Electric"),'AMI Ref (2)'!$M$6,IF(AND($D1090=1,$J1090="N/A"),0,0))))</f>
        <v>0</v>
      </c>
      <c r="AG1090" s="77">
        <f>IF(AND($D1090=2,$J1090="Oil"),'AMI Ref (2)'!$K$7,IF(AND($D1090=2,$J1090="Gas"),'AMI Ref (2)'!$L$7,IF(AND($D1090=2,$J1090="Electric"),'AMI Ref (2)'!$M$7,IF(AND($D1090=2,$J1090="N/A"),0,0))))</f>
        <v>0</v>
      </c>
      <c r="AH1090" s="77">
        <f>IF(AND($D1090=3,$J1090="Oil"),'AMI Ref (2)'!$K$8,IF(AND($D1090=3,$J1090="Gas"),'AMI Ref (2)'!$L$8,IF(AND($D1090=3,$J1090="Electric"),'AMI Ref (2)'!$M$8,IF(AND($D1090=3,$J1090="N/A"),0,0))))</f>
        <v>0</v>
      </c>
      <c r="AI1090" s="77">
        <f>IF(AND($D1090=4,$J1090="Oil"),'AMI Ref (2)'!$K$9,IF(AND($D1090=4,$J1090="Gas"),'AMI Ref (2)'!$L$9,IF(AND($D1090=4,$J1090="Electric"),'AMI Ref (2)'!$M$9,IF(AND($D1090=4,$J1090="N/A"),0,0))))</f>
        <v>0</v>
      </c>
      <c r="AJ1090" s="77">
        <f>IF(AND($D1090=5,$J1090="Oil"),'AMI Ref (2)'!$K$10,IF(AND($D1090=5,$J1090="Gas"),'AMI Ref (2)'!$L$10,IF(AND($D1090=5,$J1090="Electric"),'AMI Ref (2)'!$M$10,IF(AND($D1090=5,$J1090="N/A"),0,0))))</f>
        <v>0</v>
      </c>
      <c r="AK1090" s="42"/>
      <c r="AL1090" s="77">
        <f>IF(AND($D1090=0,$K1090="Oil"),'AMI Ref (2)'!$N$5,IF(AND($D1090=0,$K1090="Gas"),'AMI Ref (2)'!$O$5,IF(AND($D1090=0,$K1090="Electric"),'AMI Ref (2)'!$P$5,IF(AND($D1090=0,$K1090="N/A"),0,0))))</f>
        <v>0</v>
      </c>
      <c r="AM1090" s="77">
        <f>IF(AND($D1090=1,$K1090="Oil"),'AMI Ref (2)'!$N$6,IF(AND($D1090=1,$K1090="Gas"),'AMI Ref (2)'!$O$6,IF(AND($D1090=1,$K1090="Electric"),'AMI Ref (2)'!$P$6,IF(AND($D1090=1,$K1090="N/A"),0,0))))</f>
        <v>0</v>
      </c>
      <c r="AN1090" s="77">
        <f>IF(AND($D1090=2,$K1090="Oil"),'AMI Ref (2)'!$N$7,IF(AND($D1090=2,$K1090="Gas"),'AMI Ref (2)'!$O$7,IF(AND($D1090=2,$K1090="Electric"),'AMI Ref (2)'!$P$7,IF(AND($D1090=2,$K1090="N/A"),0,0))))</f>
        <v>0</v>
      </c>
      <c r="AO1090" s="77">
        <f>IF(AND($D1090=3,$K1090="Oil"),'AMI Ref (2)'!$N$8,IF(AND($D1090=3,$K1090="Gas"),'AMI Ref (2)'!$O$8,IF(AND($D1090=3,$K1090="Electric"),'AMI Ref (2)'!$P$8,IF(AND($D1090=3,$K1090="N/A"),0,0))))</f>
        <v>0</v>
      </c>
      <c r="AP1090" s="77">
        <f>IF(AND($D1090=4,$K1090="Oil"),'AMI Ref (2)'!$N$9,IF(AND($D1090=4,$K1090="Gas"),'AMI Ref (2)'!$O$9,IF(AND($D1090=4,$K1090="Electric"),'AMI Ref (2)'!$P$9,IF(AND($D1090=4,$K1090="N/A"),0,0))))</f>
        <v>0</v>
      </c>
      <c r="AQ1090" s="77">
        <f>IF(AND($D1090=5,$K1090="Oil"),'AMI Ref (2)'!$N$10,IF(AND($D1090=5,$K1090="Gas"),'AMI Ref (2)'!$O$10,IF(AND($D1090=5,$K1090="Electric"),'AMI Ref (2)'!$P$10,IF(AND($D1090=5,$K1090="N/A"),0,0))))</f>
        <v>0</v>
      </c>
      <c r="AR1090" s="86">
        <f t="shared" si="236"/>
        <v>0</v>
      </c>
      <c r="AS1090" s="87" t="e">
        <f t="shared" si="237"/>
        <v>#N/A</v>
      </c>
    </row>
    <row r="1091" spans="1:45" x14ac:dyDescent="0.2">
      <c r="A1091" s="68">
        <v>1089</v>
      </c>
      <c r="B1091" s="79">
        <f>Input!E1106</f>
        <v>0</v>
      </c>
      <c r="C1091" s="79">
        <f>Input!F1106</f>
        <v>0</v>
      </c>
      <c r="D1091" s="79">
        <f>Input!G1106</f>
        <v>0</v>
      </c>
      <c r="E1091" s="79">
        <f>Input!H1106</f>
        <v>0</v>
      </c>
      <c r="F1091" s="80">
        <f>Input!I1106</f>
        <v>0</v>
      </c>
      <c r="G1091" s="80">
        <f>Input!J1106</f>
        <v>0</v>
      </c>
      <c r="H1091" s="79">
        <f>Input!K1106</f>
        <v>0</v>
      </c>
      <c r="I1091" s="79">
        <f>Input!L1106</f>
        <v>0</v>
      </c>
      <c r="J1091" s="79">
        <f>Input!M1106</f>
        <v>0</v>
      </c>
      <c r="K1091" s="79">
        <f>Input!N1106</f>
        <v>0</v>
      </c>
      <c r="L1091" s="79">
        <f>Input!O1106</f>
        <v>0</v>
      </c>
      <c r="M1091" s="81" t="str">
        <f t="shared" si="228"/>
        <v/>
      </c>
      <c r="N1091" s="82">
        <f t="shared" si="229"/>
        <v>0</v>
      </c>
      <c r="O1091" s="83">
        <f>Input!C1106</f>
        <v>0</v>
      </c>
      <c r="P1091" s="83"/>
      <c r="R1091" s="11">
        <f t="shared" ref="R1091:R1154" si="239">IF(AND($H1091="No",$I1091="No"),"E",IF(AND($H1091="Yes, No Elec. Stove",$I1091="No"),"F",IF(AND($H1091="No",$I1091="Yes"),"H",IF(AND($H1091="Yes, No Elec. Stove",$I1091="Yes"),"I", ))))</f>
        <v>0</v>
      </c>
      <c r="S1091" s="15" t="str">
        <f t="shared" ref="S1091:S1154" si="240">IF(H1091="Yes w/ Elec. Stove","G"," ")</f>
        <v xml:space="preserve"> </v>
      </c>
      <c r="T1091" s="15"/>
      <c r="U1091" s="12">
        <f t="shared" si="230"/>
        <v>0</v>
      </c>
      <c r="V1091" s="12">
        <f t="shared" si="231"/>
        <v>0</v>
      </c>
      <c r="W1091" s="12">
        <f t="shared" si="232"/>
        <v>0</v>
      </c>
      <c r="X1091" s="12">
        <f t="shared" si="233"/>
        <v>0</v>
      </c>
      <c r="Y1091" s="12">
        <f t="shared" si="234"/>
        <v>0</v>
      </c>
      <c r="Z1091" s="12">
        <f t="shared" si="235"/>
        <v>0</v>
      </c>
      <c r="AA1091" s="12">
        <f t="shared" si="238"/>
        <v>0</v>
      </c>
      <c r="AB1091" s="12" t="str">
        <f t="shared" ref="AB1091:AB1154" si="241">CONCATENATE(IF(H1091="Yes w/ Elec. Stove","G",R1091),AA1091)</f>
        <v>00</v>
      </c>
      <c r="AC1091" s="85" t="e">
        <f>VLOOKUP(AB1091,'AMI Ref (2)'!T:U,2,FALSE)</f>
        <v>#N/A</v>
      </c>
      <c r="AD1091" s="86"/>
      <c r="AE1091" s="77">
        <f>IF(AND($D1091=0,$J1091="Oil"),'AMI Ref (2)'!$K$5,IF(AND($D1091=0,$J1091="Gas"),'AMI Ref (2)'!$L$5,IF(AND($D1091=0,$J1091="Electric"),'AMI Ref (2)'!$M$5,IF(AND($D1091=0,$J1091="N/A"),0,0))))</f>
        <v>0</v>
      </c>
      <c r="AF1091" s="77">
        <f>IF(AND($D1091=1,$J1091="Oil"),'AMI Ref (2)'!$K$6,IF(AND($D1091=1,$J1091="Gas"),'AMI Ref (2)'!$L$6,IF(AND($D1091=1,$J1091="Electric"),'AMI Ref (2)'!$M$6,IF(AND($D1091=1,$J1091="N/A"),0,0))))</f>
        <v>0</v>
      </c>
      <c r="AG1091" s="77">
        <f>IF(AND($D1091=2,$J1091="Oil"),'AMI Ref (2)'!$K$7,IF(AND($D1091=2,$J1091="Gas"),'AMI Ref (2)'!$L$7,IF(AND($D1091=2,$J1091="Electric"),'AMI Ref (2)'!$M$7,IF(AND($D1091=2,$J1091="N/A"),0,0))))</f>
        <v>0</v>
      </c>
      <c r="AH1091" s="77">
        <f>IF(AND($D1091=3,$J1091="Oil"),'AMI Ref (2)'!$K$8,IF(AND($D1091=3,$J1091="Gas"),'AMI Ref (2)'!$L$8,IF(AND($D1091=3,$J1091="Electric"),'AMI Ref (2)'!$M$8,IF(AND($D1091=3,$J1091="N/A"),0,0))))</f>
        <v>0</v>
      </c>
      <c r="AI1091" s="77">
        <f>IF(AND($D1091=4,$J1091="Oil"),'AMI Ref (2)'!$K$9,IF(AND($D1091=4,$J1091="Gas"),'AMI Ref (2)'!$L$9,IF(AND($D1091=4,$J1091="Electric"),'AMI Ref (2)'!$M$9,IF(AND($D1091=4,$J1091="N/A"),0,0))))</f>
        <v>0</v>
      </c>
      <c r="AJ1091" s="77">
        <f>IF(AND($D1091=5,$J1091="Oil"),'AMI Ref (2)'!$K$10,IF(AND($D1091=5,$J1091="Gas"),'AMI Ref (2)'!$L$10,IF(AND($D1091=5,$J1091="Electric"),'AMI Ref (2)'!$M$10,IF(AND($D1091=5,$J1091="N/A"),0,0))))</f>
        <v>0</v>
      </c>
      <c r="AK1091" s="42"/>
      <c r="AL1091" s="77">
        <f>IF(AND($D1091=0,$K1091="Oil"),'AMI Ref (2)'!$N$5,IF(AND($D1091=0,$K1091="Gas"),'AMI Ref (2)'!$O$5,IF(AND($D1091=0,$K1091="Electric"),'AMI Ref (2)'!$P$5,IF(AND($D1091=0,$K1091="N/A"),0,0))))</f>
        <v>0</v>
      </c>
      <c r="AM1091" s="77">
        <f>IF(AND($D1091=1,$K1091="Oil"),'AMI Ref (2)'!$N$6,IF(AND($D1091=1,$K1091="Gas"),'AMI Ref (2)'!$O$6,IF(AND($D1091=1,$K1091="Electric"),'AMI Ref (2)'!$P$6,IF(AND($D1091=1,$K1091="N/A"),0,0))))</f>
        <v>0</v>
      </c>
      <c r="AN1091" s="77">
        <f>IF(AND($D1091=2,$K1091="Oil"),'AMI Ref (2)'!$N$7,IF(AND($D1091=2,$K1091="Gas"),'AMI Ref (2)'!$O$7,IF(AND($D1091=2,$K1091="Electric"),'AMI Ref (2)'!$P$7,IF(AND($D1091=2,$K1091="N/A"),0,0))))</f>
        <v>0</v>
      </c>
      <c r="AO1091" s="77">
        <f>IF(AND($D1091=3,$K1091="Oil"),'AMI Ref (2)'!$N$8,IF(AND($D1091=3,$K1091="Gas"),'AMI Ref (2)'!$O$8,IF(AND($D1091=3,$K1091="Electric"),'AMI Ref (2)'!$P$8,IF(AND($D1091=3,$K1091="N/A"),0,0))))</f>
        <v>0</v>
      </c>
      <c r="AP1091" s="77">
        <f>IF(AND($D1091=4,$K1091="Oil"),'AMI Ref (2)'!$N$9,IF(AND($D1091=4,$K1091="Gas"),'AMI Ref (2)'!$O$9,IF(AND($D1091=4,$K1091="Electric"),'AMI Ref (2)'!$P$9,IF(AND($D1091=4,$K1091="N/A"),0,0))))</f>
        <v>0</v>
      </c>
      <c r="AQ1091" s="77">
        <f>IF(AND($D1091=5,$K1091="Oil"),'AMI Ref (2)'!$N$10,IF(AND($D1091=5,$K1091="Gas"),'AMI Ref (2)'!$O$10,IF(AND($D1091=5,$K1091="Electric"),'AMI Ref (2)'!$P$10,IF(AND($D1091=5,$K1091="N/A"),0,0))))</f>
        <v>0</v>
      </c>
      <c r="AR1091" s="86">
        <f t="shared" si="236"/>
        <v>0</v>
      </c>
      <c r="AS1091" s="87" t="e">
        <f t="shared" si="237"/>
        <v>#N/A</v>
      </c>
    </row>
    <row r="1092" spans="1:45" x14ac:dyDescent="0.2">
      <c r="A1092" s="68">
        <v>1090</v>
      </c>
      <c r="B1092" s="79">
        <f>Input!E1107</f>
        <v>0</v>
      </c>
      <c r="C1092" s="79">
        <f>Input!F1107</f>
        <v>0</v>
      </c>
      <c r="D1092" s="79">
        <f>Input!G1107</f>
        <v>0</v>
      </c>
      <c r="E1092" s="79">
        <f>Input!H1107</f>
        <v>0</v>
      </c>
      <c r="F1092" s="80">
        <f>Input!I1107</f>
        <v>0</v>
      </c>
      <c r="G1092" s="80">
        <f>Input!J1107</f>
        <v>0</v>
      </c>
      <c r="H1092" s="79">
        <f>Input!K1107</f>
        <v>0</v>
      </c>
      <c r="I1092" s="79">
        <f>Input!L1107</f>
        <v>0</v>
      </c>
      <c r="J1092" s="79">
        <f>Input!M1107</f>
        <v>0</v>
      </c>
      <c r="K1092" s="79">
        <f>Input!N1107</f>
        <v>0</v>
      </c>
      <c r="L1092" s="79">
        <f>Input!O1107</f>
        <v>0</v>
      </c>
      <c r="M1092" s="81" t="str">
        <f t="shared" ref="M1092:M1155" si="242">IFERROR(IF(E1092="NO","NA",IF(AND(E1092="yes",C1092+L1092&lt;=AS1092),"YES","NO")),"")</f>
        <v/>
      </c>
      <c r="N1092" s="82">
        <f t="shared" ref="N1092:N1155" si="243">IF(G1092&lt;=F1092,IF(G1092&gt;0%,G1092,F1092),F1092)</f>
        <v>0</v>
      </c>
      <c r="O1092" s="83">
        <f>Input!C1107</f>
        <v>0</v>
      </c>
      <c r="P1092" s="83"/>
      <c r="R1092" s="11">
        <f t="shared" si="239"/>
        <v>0</v>
      </c>
      <c r="S1092" s="15" t="str">
        <f t="shared" si="240"/>
        <v xml:space="preserve"> </v>
      </c>
      <c r="T1092" s="15"/>
      <c r="U1092" s="12">
        <f t="shared" ref="U1092:U1155" si="244">IF(AND($D1092=0,$F1092=0.4),22,IF(AND($D1092=0,$F1092=0.6),34,IF(AND($D1092=0,$F1092=0.8),60,IF(AND($D1092=0,$F1092=1.2),73,IF(AND($D1092=0,$F1092=1.3),85,0)))))</f>
        <v>0</v>
      </c>
      <c r="V1092" s="12">
        <f t="shared" ref="V1092:V1155" si="245">IF(AND($D1092=1,$F1092=0.4),23,IF(AND($D1092=1,$F1092=0.6),35,IF(AND($D1092=1,$F1092=0.8),61,IF(AND($D1092=1,$F1092=1.2),74,IF(AND($D1092=1,$F1092=1.3),86,0)))))</f>
        <v>0</v>
      </c>
      <c r="W1092" s="12">
        <f t="shared" ref="W1092:W1155" si="246">IF(AND($D1092=2,$F1092=0.4),24,IF(AND($D1092=2,$F1092=0.6),36,IF(AND($D1092=2,$F1092=0.8),62,IF(AND($D1092=2,$F1092=1.2),75,IF(AND($D1092=2,$F1092=1.3),87,0)))))</f>
        <v>0</v>
      </c>
      <c r="X1092" s="12">
        <f t="shared" ref="X1092:X1155" si="247">IF(AND($D1092=3,$F1092=0.4),25,IF(AND($D1092=3,$F1092=0.6),37,IF(AND($D1092=3,$F1092=0.8),63,IF(AND($D1092=3,$F1092=1.2),76,IF(AND($D1092=3,$F1092=1.3),88,0)))))</f>
        <v>0</v>
      </c>
      <c r="Y1092" s="12">
        <f t="shared" ref="Y1092:Y1155" si="248">IF(AND($D1092=4,$F1092=0.4),26,IF(AND($D1092=4,$F1092=0.6),38,IF(AND($D1092=4,$F1092=0.8),64,IF(AND($D1092=4,$F1092=1.2),77,IF(AND($D1092=4,$F1092=1.3),89,0)))))</f>
        <v>0</v>
      </c>
      <c r="Z1092" s="12">
        <f t="shared" ref="Z1092:Z1155" si="249">IF(AND($D1092=5,$F1092=0.4),27,IF(AND($D1092=5,$F1092=0.6),39,IF(AND($D1092=5,$F1092=0.8),65,IF(AND($D1092=5,$F1092=1.2),78,IF(AND($D1092=5,$F1092=1.3),90,0)))))</f>
        <v>0</v>
      </c>
      <c r="AA1092" s="12">
        <f t="shared" si="238"/>
        <v>0</v>
      </c>
      <c r="AB1092" s="12" t="str">
        <f t="shared" si="241"/>
        <v>00</v>
      </c>
      <c r="AC1092" s="85" t="e">
        <f>VLOOKUP(AB1092,'AMI Ref (2)'!T:U,2,FALSE)</f>
        <v>#N/A</v>
      </c>
      <c r="AD1092" s="86"/>
      <c r="AE1092" s="77">
        <f>IF(AND($D1092=0,$J1092="Oil"),'AMI Ref (2)'!$K$5,IF(AND($D1092=0,$J1092="Gas"),'AMI Ref (2)'!$L$5,IF(AND($D1092=0,$J1092="Electric"),'AMI Ref (2)'!$M$5,IF(AND($D1092=0,$J1092="N/A"),0,0))))</f>
        <v>0</v>
      </c>
      <c r="AF1092" s="77">
        <f>IF(AND($D1092=1,$J1092="Oil"),'AMI Ref (2)'!$K$6,IF(AND($D1092=1,$J1092="Gas"),'AMI Ref (2)'!$L$6,IF(AND($D1092=1,$J1092="Electric"),'AMI Ref (2)'!$M$6,IF(AND($D1092=1,$J1092="N/A"),0,0))))</f>
        <v>0</v>
      </c>
      <c r="AG1092" s="77">
        <f>IF(AND($D1092=2,$J1092="Oil"),'AMI Ref (2)'!$K$7,IF(AND($D1092=2,$J1092="Gas"),'AMI Ref (2)'!$L$7,IF(AND($D1092=2,$J1092="Electric"),'AMI Ref (2)'!$M$7,IF(AND($D1092=2,$J1092="N/A"),0,0))))</f>
        <v>0</v>
      </c>
      <c r="AH1092" s="77">
        <f>IF(AND($D1092=3,$J1092="Oil"),'AMI Ref (2)'!$K$8,IF(AND($D1092=3,$J1092="Gas"),'AMI Ref (2)'!$L$8,IF(AND($D1092=3,$J1092="Electric"),'AMI Ref (2)'!$M$8,IF(AND($D1092=3,$J1092="N/A"),0,0))))</f>
        <v>0</v>
      </c>
      <c r="AI1092" s="77">
        <f>IF(AND($D1092=4,$J1092="Oil"),'AMI Ref (2)'!$K$9,IF(AND($D1092=4,$J1092="Gas"),'AMI Ref (2)'!$L$9,IF(AND($D1092=4,$J1092="Electric"),'AMI Ref (2)'!$M$9,IF(AND($D1092=4,$J1092="N/A"),0,0))))</f>
        <v>0</v>
      </c>
      <c r="AJ1092" s="77">
        <f>IF(AND($D1092=5,$J1092="Oil"),'AMI Ref (2)'!$K$10,IF(AND($D1092=5,$J1092="Gas"),'AMI Ref (2)'!$L$10,IF(AND($D1092=5,$J1092="Electric"),'AMI Ref (2)'!$M$10,IF(AND($D1092=5,$J1092="N/A"),0,0))))</f>
        <v>0</v>
      </c>
      <c r="AK1092" s="42"/>
      <c r="AL1092" s="77">
        <f>IF(AND($D1092=0,$K1092="Oil"),'AMI Ref (2)'!$N$5,IF(AND($D1092=0,$K1092="Gas"),'AMI Ref (2)'!$O$5,IF(AND($D1092=0,$K1092="Electric"),'AMI Ref (2)'!$P$5,IF(AND($D1092=0,$K1092="N/A"),0,0))))</f>
        <v>0</v>
      </c>
      <c r="AM1092" s="77">
        <f>IF(AND($D1092=1,$K1092="Oil"),'AMI Ref (2)'!$N$6,IF(AND($D1092=1,$K1092="Gas"),'AMI Ref (2)'!$O$6,IF(AND($D1092=1,$K1092="Electric"),'AMI Ref (2)'!$P$6,IF(AND($D1092=1,$K1092="N/A"),0,0))))</f>
        <v>0</v>
      </c>
      <c r="AN1092" s="77">
        <f>IF(AND($D1092=2,$K1092="Oil"),'AMI Ref (2)'!$N$7,IF(AND($D1092=2,$K1092="Gas"),'AMI Ref (2)'!$O$7,IF(AND($D1092=2,$K1092="Electric"),'AMI Ref (2)'!$P$7,IF(AND($D1092=2,$K1092="N/A"),0,0))))</f>
        <v>0</v>
      </c>
      <c r="AO1092" s="77">
        <f>IF(AND($D1092=3,$K1092="Oil"),'AMI Ref (2)'!$N$8,IF(AND($D1092=3,$K1092="Gas"),'AMI Ref (2)'!$O$8,IF(AND($D1092=3,$K1092="Electric"),'AMI Ref (2)'!$P$8,IF(AND($D1092=3,$K1092="N/A"),0,0))))</f>
        <v>0</v>
      </c>
      <c r="AP1092" s="77">
        <f>IF(AND($D1092=4,$K1092="Oil"),'AMI Ref (2)'!$N$9,IF(AND($D1092=4,$K1092="Gas"),'AMI Ref (2)'!$O$9,IF(AND($D1092=4,$K1092="Electric"),'AMI Ref (2)'!$P$9,IF(AND($D1092=4,$K1092="N/A"),0,0))))</f>
        <v>0</v>
      </c>
      <c r="AQ1092" s="77">
        <f>IF(AND($D1092=5,$K1092="Oil"),'AMI Ref (2)'!$N$10,IF(AND($D1092=5,$K1092="Gas"),'AMI Ref (2)'!$O$10,IF(AND($D1092=5,$K1092="Electric"),'AMI Ref (2)'!$P$10,IF(AND($D1092=5,$K1092="N/A"),0,0))))</f>
        <v>0</v>
      </c>
      <c r="AR1092" s="86">
        <f t="shared" ref="AR1092:AR1155" si="250">SUM(AE1092:AQ1092)</f>
        <v>0</v>
      </c>
      <c r="AS1092" s="87" t="e">
        <f t="shared" ref="AS1092:AS1155" si="251">AC1092-AR1092</f>
        <v>#N/A</v>
      </c>
    </row>
    <row r="1093" spans="1:45" x14ac:dyDescent="0.2">
      <c r="A1093" s="68">
        <v>1091</v>
      </c>
      <c r="B1093" s="79">
        <f>Input!E1108</f>
        <v>0</v>
      </c>
      <c r="C1093" s="79">
        <f>Input!F1108</f>
        <v>0</v>
      </c>
      <c r="D1093" s="79">
        <f>Input!G1108</f>
        <v>0</v>
      </c>
      <c r="E1093" s="79">
        <f>Input!H1108</f>
        <v>0</v>
      </c>
      <c r="F1093" s="80">
        <f>Input!I1108</f>
        <v>0</v>
      </c>
      <c r="G1093" s="80">
        <f>Input!J1108</f>
        <v>0</v>
      </c>
      <c r="H1093" s="79">
        <f>Input!K1108</f>
        <v>0</v>
      </c>
      <c r="I1093" s="79">
        <f>Input!L1108</f>
        <v>0</v>
      </c>
      <c r="J1093" s="79">
        <f>Input!M1108</f>
        <v>0</v>
      </c>
      <c r="K1093" s="79">
        <f>Input!N1108</f>
        <v>0</v>
      </c>
      <c r="L1093" s="79">
        <f>Input!O1108</f>
        <v>0</v>
      </c>
      <c r="M1093" s="81" t="str">
        <f t="shared" si="242"/>
        <v/>
      </c>
      <c r="N1093" s="82">
        <f t="shared" si="243"/>
        <v>0</v>
      </c>
      <c r="O1093" s="83">
        <f>Input!C1108</f>
        <v>0</v>
      </c>
      <c r="P1093" s="83"/>
      <c r="R1093" s="11">
        <f t="shared" si="239"/>
        <v>0</v>
      </c>
      <c r="S1093" s="15" t="str">
        <f t="shared" si="240"/>
        <v xml:space="preserve"> </v>
      </c>
      <c r="T1093" s="15"/>
      <c r="U1093" s="12">
        <f t="shared" si="244"/>
        <v>0</v>
      </c>
      <c r="V1093" s="12">
        <f t="shared" si="245"/>
        <v>0</v>
      </c>
      <c r="W1093" s="12">
        <f t="shared" si="246"/>
        <v>0</v>
      </c>
      <c r="X1093" s="12">
        <f t="shared" si="247"/>
        <v>0</v>
      </c>
      <c r="Y1093" s="12">
        <f t="shared" si="248"/>
        <v>0</v>
      </c>
      <c r="Z1093" s="12">
        <f t="shared" si="249"/>
        <v>0</v>
      </c>
      <c r="AA1093" s="12">
        <f t="shared" si="238"/>
        <v>0</v>
      </c>
      <c r="AB1093" s="12" t="str">
        <f t="shared" si="241"/>
        <v>00</v>
      </c>
      <c r="AC1093" s="85" t="e">
        <f>VLOOKUP(AB1093,'AMI Ref (2)'!T:U,2,FALSE)</f>
        <v>#N/A</v>
      </c>
      <c r="AD1093" s="86"/>
      <c r="AE1093" s="77">
        <f>IF(AND($D1093=0,$J1093="Oil"),'AMI Ref (2)'!$K$5,IF(AND($D1093=0,$J1093="Gas"),'AMI Ref (2)'!$L$5,IF(AND($D1093=0,$J1093="Electric"),'AMI Ref (2)'!$M$5,IF(AND($D1093=0,$J1093="N/A"),0,0))))</f>
        <v>0</v>
      </c>
      <c r="AF1093" s="77">
        <f>IF(AND($D1093=1,$J1093="Oil"),'AMI Ref (2)'!$K$6,IF(AND($D1093=1,$J1093="Gas"),'AMI Ref (2)'!$L$6,IF(AND($D1093=1,$J1093="Electric"),'AMI Ref (2)'!$M$6,IF(AND($D1093=1,$J1093="N/A"),0,0))))</f>
        <v>0</v>
      </c>
      <c r="AG1093" s="77">
        <f>IF(AND($D1093=2,$J1093="Oil"),'AMI Ref (2)'!$K$7,IF(AND($D1093=2,$J1093="Gas"),'AMI Ref (2)'!$L$7,IF(AND($D1093=2,$J1093="Electric"),'AMI Ref (2)'!$M$7,IF(AND($D1093=2,$J1093="N/A"),0,0))))</f>
        <v>0</v>
      </c>
      <c r="AH1093" s="77">
        <f>IF(AND($D1093=3,$J1093="Oil"),'AMI Ref (2)'!$K$8,IF(AND($D1093=3,$J1093="Gas"),'AMI Ref (2)'!$L$8,IF(AND($D1093=3,$J1093="Electric"),'AMI Ref (2)'!$M$8,IF(AND($D1093=3,$J1093="N/A"),0,0))))</f>
        <v>0</v>
      </c>
      <c r="AI1093" s="77">
        <f>IF(AND($D1093=4,$J1093="Oil"),'AMI Ref (2)'!$K$9,IF(AND($D1093=4,$J1093="Gas"),'AMI Ref (2)'!$L$9,IF(AND($D1093=4,$J1093="Electric"),'AMI Ref (2)'!$M$9,IF(AND($D1093=4,$J1093="N/A"),0,0))))</f>
        <v>0</v>
      </c>
      <c r="AJ1093" s="77">
        <f>IF(AND($D1093=5,$J1093="Oil"),'AMI Ref (2)'!$K$10,IF(AND($D1093=5,$J1093="Gas"),'AMI Ref (2)'!$L$10,IF(AND($D1093=5,$J1093="Electric"),'AMI Ref (2)'!$M$10,IF(AND($D1093=5,$J1093="N/A"),0,0))))</f>
        <v>0</v>
      </c>
      <c r="AK1093" s="42"/>
      <c r="AL1093" s="77">
        <f>IF(AND($D1093=0,$K1093="Oil"),'AMI Ref (2)'!$N$5,IF(AND($D1093=0,$K1093="Gas"),'AMI Ref (2)'!$O$5,IF(AND($D1093=0,$K1093="Electric"),'AMI Ref (2)'!$P$5,IF(AND($D1093=0,$K1093="N/A"),0,0))))</f>
        <v>0</v>
      </c>
      <c r="AM1093" s="77">
        <f>IF(AND($D1093=1,$K1093="Oil"),'AMI Ref (2)'!$N$6,IF(AND($D1093=1,$K1093="Gas"),'AMI Ref (2)'!$O$6,IF(AND($D1093=1,$K1093="Electric"),'AMI Ref (2)'!$P$6,IF(AND($D1093=1,$K1093="N/A"),0,0))))</f>
        <v>0</v>
      </c>
      <c r="AN1093" s="77">
        <f>IF(AND($D1093=2,$K1093="Oil"),'AMI Ref (2)'!$N$7,IF(AND($D1093=2,$K1093="Gas"),'AMI Ref (2)'!$O$7,IF(AND($D1093=2,$K1093="Electric"),'AMI Ref (2)'!$P$7,IF(AND($D1093=2,$K1093="N/A"),0,0))))</f>
        <v>0</v>
      </c>
      <c r="AO1093" s="77">
        <f>IF(AND($D1093=3,$K1093="Oil"),'AMI Ref (2)'!$N$8,IF(AND($D1093=3,$K1093="Gas"),'AMI Ref (2)'!$O$8,IF(AND($D1093=3,$K1093="Electric"),'AMI Ref (2)'!$P$8,IF(AND($D1093=3,$K1093="N/A"),0,0))))</f>
        <v>0</v>
      </c>
      <c r="AP1093" s="77">
        <f>IF(AND($D1093=4,$K1093="Oil"),'AMI Ref (2)'!$N$9,IF(AND($D1093=4,$K1093="Gas"),'AMI Ref (2)'!$O$9,IF(AND($D1093=4,$K1093="Electric"),'AMI Ref (2)'!$P$9,IF(AND($D1093=4,$K1093="N/A"),0,0))))</f>
        <v>0</v>
      </c>
      <c r="AQ1093" s="77">
        <f>IF(AND($D1093=5,$K1093="Oil"),'AMI Ref (2)'!$N$10,IF(AND($D1093=5,$K1093="Gas"),'AMI Ref (2)'!$O$10,IF(AND($D1093=5,$K1093="Electric"),'AMI Ref (2)'!$P$10,IF(AND($D1093=5,$K1093="N/A"),0,0))))</f>
        <v>0</v>
      </c>
      <c r="AR1093" s="86">
        <f t="shared" si="250"/>
        <v>0</v>
      </c>
      <c r="AS1093" s="87" t="e">
        <f t="shared" si="251"/>
        <v>#N/A</v>
      </c>
    </row>
    <row r="1094" spans="1:45" x14ac:dyDescent="0.2">
      <c r="A1094" s="68">
        <v>1092</v>
      </c>
      <c r="B1094" s="79">
        <f>Input!E1109</f>
        <v>0</v>
      </c>
      <c r="C1094" s="79">
        <f>Input!F1109</f>
        <v>0</v>
      </c>
      <c r="D1094" s="79">
        <f>Input!G1109</f>
        <v>0</v>
      </c>
      <c r="E1094" s="79">
        <f>Input!H1109</f>
        <v>0</v>
      </c>
      <c r="F1094" s="80">
        <f>Input!I1109</f>
        <v>0</v>
      </c>
      <c r="G1094" s="80">
        <f>Input!J1109</f>
        <v>0</v>
      </c>
      <c r="H1094" s="79">
        <f>Input!K1109</f>
        <v>0</v>
      </c>
      <c r="I1094" s="79">
        <f>Input!L1109</f>
        <v>0</v>
      </c>
      <c r="J1094" s="79">
        <f>Input!M1109</f>
        <v>0</v>
      </c>
      <c r="K1094" s="79">
        <f>Input!N1109</f>
        <v>0</v>
      </c>
      <c r="L1094" s="79">
        <f>Input!O1109</f>
        <v>0</v>
      </c>
      <c r="M1094" s="81" t="str">
        <f t="shared" si="242"/>
        <v/>
      </c>
      <c r="N1094" s="82">
        <f t="shared" si="243"/>
        <v>0</v>
      </c>
      <c r="O1094" s="83">
        <f>Input!C1109</f>
        <v>0</v>
      </c>
      <c r="P1094" s="83"/>
      <c r="R1094" s="11">
        <f t="shared" si="239"/>
        <v>0</v>
      </c>
      <c r="S1094" s="15" t="str">
        <f t="shared" si="240"/>
        <v xml:space="preserve"> </v>
      </c>
      <c r="T1094" s="15"/>
      <c r="U1094" s="12">
        <f t="shared" si="244"/>
        <v>0</v>
      </c>
      <c r="V1094" s="12">
        <f t="shared" si="245"/>
        <v>0</v>
      </c>
      <c r="W1094" s="12">
        <f t="shared" si="246"/>
        <v>0</v>
      </c>
      <c r="X1094" s="12">
        <f t="shared" si="247"/>
        <v>0</v>
      </c>
      <c r="Y1094" s="12">
        <f t="shared" si="248"/>
        <v>0</v>
      </c>
      <c r="Z1094" s="12">
        <f t="shared" si="249"/>
        <v>0</v>
      </c>
      <c r="AA1094" s="12">
        <f t="shared" si="238"/>
        <v>0</v>
      </c>
      <c r="AB1094" s="12" t="str">
        <f t="shared" si="241"/>
        <v>00</v>
      </c>
      <c r="AC1094" s="85" t="e">
        <f>VLOOKUP(AB1094,'AMI Ref (2)'!T:U,2,FALSE)</f>
        <v>#N/A</v>
      </c>
      <c r="AD1094" s="86"/>
      <c r="AE1094" s="77">
        <f>IF(AND($D1094=0,$J1094="Oil"),'AMI Ref (2)'!$K$5,IF(AND($D1094=0,$J1094="Gas"),'AMI Ref (2)'!$L$5,IF(AND($D1094=0,$J1094="Electric"),'AMI Ref (2)'!$M$5,IF(AND($D1094=0,$J1094="N/A"),0,0))))</f>
        <v>0</v>
      </c>
      <c r="AF1094" s="77">
        <f>IF(AND($D1094=1,$J1094="Oil"),'AMI Ref (2)'!$K$6,IF(AND($D1094=1,$J1094="Gas"),'AMI Ref (2)'!$L$6,IF(AND($D1094=1,$J1094="Electric"),'AMI Ref (2)'!$M$6,IF(AND($D1094=1,$J1094="N/A"),0,0))))</f>
        <v>0</v>
      </c>
      <c r="AG1094" s="77">
        <f>IF(AND($D1094=2,$J1094="Oil"),'AMI Ref (2)'!$K$7,IF(AND($D1094=2,$J1094="Gas"),'AMI Ref (2)'!$L$7,IF(AND($D1094=2,$J1094="Electric"),'AMI Ref (2)'!$M$7,IF(AND($D1094=2,$J1094="N/A"),0,0))))</f>
        <v>0</v>
      </c>
      <c r="AH1094" s="77">
        <f>IF(AND($D1094=3,$J1094="Oil"),'AMI Ref (2)'!$K$8,IF(AND($D1094=3,$J1094="Gas"),'AMI Ref (2)'!$L$8,IF(AND($D1094=3,$J1094="Electric"),'AMI Ref (2)'!$M$8,IF(AND($D1094=3,$J1094="N/A"),0,0))))</f>
        <v>0</v>
      </c>
      <c r="AI1094" s="77">
        <f>IF(AND($D1094=4,$J1094="Oil"),'AMI Ref (2)'!$K$9,IF(AND($D1094=4,$J1094="Gas"),'AMI Ref (2)'!$L$9,IF(AND($D1094=4,$J1094="Electric"),'AMI Ref (2)'!$M$9,IF(AND($D1094=4,$J1094="N/A"),0,0))))</f>
        <v>0</v>
      </c>
      <c r="AJ1094" s="77">
        <f>IF(AND($D1094=5,$J1094="Oil"),'AMI Ref (2)'!$K$10,IF(AND($D1094=5,$J1094="Gas"),'AMI Ref (2)'!$L$10,IF(AND($D1094=5,$J1094="Electric"),'AMI Ref (2)'!$M$10,IF(AND($D1094=5,$J1094="N/A"),0,0))))</f>
        <v>0</v>
      </c>
      <c r="AK1094" s="42"/>
      <c r="AL1094" s="77">
        <f>IF(AND($D1094=0,$K1094="Oil"),'AMI Ref (2)'!$N$5,IF(AND($D1094=0,$K1094="Gas"),'AMI Ref (2)'!$O$5,IF(AND($D1094=0,$K1094="Electric"),'AMI Ref (2)'!$P$5,IF(AND($D1094=0,$K1094="N/A"),0,0))))</f>
        <v>0</v>
      </c>
      <c r="AM1094" s="77">
        <f>IF(AND($D1094=1,$K1094="Oil"),'AMI Ref (2)'!$N$6,IF(AND($D1094=1,$K1094="Gas"),'AMI Ref (2)'!$O$6,IF(AND($D1094=1,$K1094="Electric"),'AMI Ref (2)'!$P$6,IF(AND($D1094=1,$K1094="N/A"),0,0))))</f>
        <v>0</v>
      </c>
      <c r="AN1094" s="77">
        <f>IF(AND($D1094=2,$K1094="Oil"),'AMI Ref (2)'!$N$7,IF(AND($D1094=2,$K1094="Gas"),'AMI Ref (2)'!$O$7,IF(AND($D1094=2,$K1094="Electric"),'AMI Ref (2)'!$P$7,IF(AND($D1094=2,$K1094="N/A"),0,0))))</f>
        <v>0</v>
      </c>
      <c r="AO1094" s="77">
        <f>IF(AND($D1094=3,$K1094="Oil"),'AMI Ref (2)'!$N$8,IF(AND($D1094=3,$K1094="Gas"),'AMI Ref (2)'!$O$8,IF(AND($D1094=3,$K1094="Electric"),'AMI Ref (2)'!$P$8,IF(AND($D1094=3,$K1094="N/A"),0,0))))</f>
        <v>0</v>
      </c>
      <c r="AP1094" s="77">
        <f>IF(AND($D1094=4,$K1094="Oil"),'AMI Ref (2)'!$N$9,IF(AND($D1094=4,$K1094="Gas"),'AMI Ref (2)'!$O$9,IF(AND($D1094=4,$K1094="Electric"),'AMI Ref (2)'!$P$9,IF(AND($D1094=4,$K1094="N/A"),0,0))))</f>
        <v>0</v>
      </c>
      <c r="AQ1094" s="77">
        <f>IF(AND($D1094=5,$K1094="Oil"),'AMI Ref (2)'!$N$10,IF(AND($D1094=5,$K1094="Gas"),'AMI Ref (2)'!$O$10,IF(AND($D1094=5,$K1094="Electric"),'AMI Ref (2)'!$P$10,IF(AND($D1094=5,$K1094="N/A"),0,0))))</f>
        <v>0</v>
      </c>
      <c r="AR1094" s="86">
        <f t="shared" si="250"/>
        <v>0</v>
      </c>
      <c r="AS1094" s="87" t="e">
        <f t="shared" si="251"/>
        <v>#N/A</v>
      </c>
    </row>
    <row r="1095" spans="1:45" x14ac:dyDescent="0.2">
      <c r="A1095" s="68">
        <v>1093</v>
      </c>
      <c r="B1095" s="79">
        <f>Input!E1110</f>
        <v>0</v>
      </c>
      <c r="C1095" s="79">
        <f>Input!F1110</f>
        <v>0</v>
      </c>
      <c r="D1095" s="79">
        <f>Input!G1110</f>
        <v>0</v>
      </c>
      <c r="E1095" s="79">
        <f>Input!H1110</f>
        <v>0</v>
      </c>
      <c r="F1095" s="80">
        <f>Input!I1110</f>
        <v>0</v>
      </c>
      <c r="G1095" s="80">
        <f>Input!J1110</f>
        <v>0</v>
      </c>
      <c r="H1095" s="79">
        <f>Input!K1110</f>
        <v>0</v>
      </c>
      <c r="I1095" s="79">
        <f>Input!L1110</f>
        <v>0</v>
      </c>
      <c r="J1095" s="79">
        <f>Input!M1110</f>
        <v>0</v>
      </c>
      <c r="K1095" s="79">
        <f>Input!N1110</f>
        <v>0</v>
      </c>
      <c r="L1095" s="79">
        <f>Input!O1110</f>
        <v>0</v>
      </c>
      <c r="M1095" s="81" t="str">
        <f t="shared" si="242"/>
        <v/>
      </c>
      <c r="N1095" s="82">
        <f t="shared" si="243"/>
        <v>0</v>
      </c>
      <c r="O1095" s="83">
        <f>Input!C1110</f>
        <v>0</v>
      </c>
      <c r="P1095" s="83"/>
      <c r="R1095" s="11">
        <f t="shared" si="239"/>
        <v>0</v>
      </c>
      <c r="S1095" s="15" t="str">
        <f t="shared" si="240"/>
        <v xml:space="preserve"> </v>
      </c>
      <c r="T1095" s="15"/>
      <c r="U1095" s="12">
        <f t="shared" si="244"/>
        <v>0</v>
      </c>
      <c r="V1095" s="12">
        <f t="shared" si="245"/>
        <v>0</v>
      </c>
      <c r="W1095" s="12">
        <f t="shared" si="246"/>
        <v>0</v>
      </c>
      <c r="X1095" s="12">
        <f t="shared" si="247"/>
        <v>0</v>
      </c>
      <c r="Y1095" s="12">
        <f t="shared" si="248"/>
        <v>0</v>
      </c>
      <c r="Z1095" s="12">
        <f t="shared" si="249"/>
        <v>0</v>
      </c>
      <c r="AA1095" s="12">
        <f t="shared" si="238"/>
        <v>0</v>
      </c>
      <c r="AB1095" s="12" t="str">
        <f t="shared" si="241"/>
        <v>00</v>
      </c>
      <c r="AC1095" s="85" t="e">
        <f>VLOOKUP(AB1095,'AMI Ref (2)'!T:U,2,FALSE)</f>
        <v>#N/A</v>
      </c>
      <c r="AD1095" s="86"/>
      <c r="AE1095" s="77">
        <f>IF(AND($D1095=0,$J1095="Oil"),'AMI Ref (2)'!$K$5,IF(AND($D1095=0,$J1095="Gas"),'AMI Ref (2)'!$L$5,IF(AND($D1095=0,$J1095="Electric"),'AMI Ref (2)'!$M$5,IF(AND($D1095=0,$J1095="N/A"),0,0))))</f>
        <v>0</v>
      </c>
      <c r="AF1095" s="77">
        <f>IF(AND($D1095=1,$J1095="Oil"),'AMI Ref (2)'!$K$6,IF(AND($D1095=1,$J1095="Gas"),'AMI Ref (2)'!$L$6,IF(AND($D1095=1,$J1095="Electric"),'AMI Ref (2)'!$M$6,IF(AND($D1095=1,$J1095="N/A"),0,0))))</f>
        <v>0</v>
      </c>
      <c r="AG1095" s="77">
        <f>IF(AND($D1095=2,$J1095="Oil"),'AMI Ref (2)'!$K$7,IF(AND($D1095=2,$J1095="Gas"),'AMI Ref (2)'!$L$7,IF(AND($D1095=2,$J1095="Electric"),'AMI Ref (2)'!$M$7,IF(AND($D1095=2,$J1095="N/A"),0,0))))</f>
        <v>0</v>
      </c>
      <c r="AH1095" s="77">
        <f>IF(AND($D1095=3,$J1095="Oil"),'AMI Ref (2)'!$K$8,IF(AND($D1095=3,$J1095="Gas"),'AMI Ref (2)'!$L$8,IF(AND($D1095=3,$J1095="Electric"),'AMI Ref (2)'!$M$8,IF(AND($D1095=3,$J1095="N/A"),0,0))))</f>
        <v>0</v>
      </c>
      <c r="AI1095" s="77">
        <f>IF(AND($D1095=4,$J1095="Oil"),'AMI Ref (2)'!$K$9,IF(AND($D1095=4,$J1095="Gas"),'AMI Ref (2)'!$L$9,IF(AND($D1095=4,$J1095="Electric"),'AMI Ref (2)'!$M$9,IF(AND($D1095=4,$J1095="N/A"),0,0))))</f>
        <v>0</v>
      </c>
      <c r="AJ1095" s="77">
        <f>IF(AND($D1095=5,$J1095="Oil"),'AMI Ref (2)'!$K$10,IF(AND($D1095=5,$J1095="Gas"),'AMI Ref (2)'!$L$10,IF(AND($D1095=5,$J1095="Electric"),'AMI Ref (2)'!$M$10,IF(AND($D1095=5,$J1095="N/A"),0,0))))</f>
        <v>0</v>
      </c>
      <c r="AK1095" s="42"/>
      <c r="AL1095" s="77">
        <f>IF(AND($D1095=0,$K1095="Oil"),'AMI Ref (2)'!$N$5,IF(AND($D1095=0,$K1095="Gas"),'AMI Ref (2)'!$O$5,IF(AND($D1095=0,$K1095="Electric"),'AMI Ref (2)'!$P$5,IF(AND($D1095=0,$K1095="N/A"),0,0))))</f>
        <v>0</v>
      </c>
      <c r="AM1095" s="77">
        <f>IF(AND($D1095=1,$K1095="Oil"),'AMI Ref (2)'!$N$6,IF(AND($D1095=1,$K1095="Gas"),'AMI Ref (2)'!$O$6,IF(AND($D1095=1,$K1095="Electric"),'AMI Ref (2)'!$P$6,IF(AND($D1095=1,$K1095="N/A"),0,0))))</f>
        <v>0</v>
      </c>
      <c r="AN1095" s="77">
        <f>IF(AND($D1095=2,$K1095="Oil"),'AMI Ref (2)'!$N$7,IF(AND($D1095=2,$K1095="Gas"),'AMI Ref (2)'!$O$7,IF(AND($D1095=2,$K1095="Electric"),'AMI Ref (2)'!$P$7,IF(AND($D1095=2,$K1095="N/A"),0,0))))</f>
        <v>0</v>
      </c>
      <c r="AO1095" s="77">
        <f>IF(AND($D1095=3,$K1095="Oil"),'AMI Ref (2)'!$N$8,IF(AND($D1095=3,$K1095="Gas"),'AMI Ref (2)'!$O$8,IF(AND($D1095=3,$K1095="Electric"),'AMI Ref (2)'!$P$8,IF(AND($D1095=3,$K1095="N/A"),0,0))))</f>
        <v>0</v>
      </c>
      <c r="AP1095" s="77">
        <f>IF(AND($D1095=4,$K1095="Oil"),'AMI Ref (2)'!$N$9,IF(AND($D1095=4,$K1095="Gas"),'AMI Ref (2)'!$O$9,IF(AND($D1095=4,$K1095="Electric"),'AMI Ref (2)'!$P$9,IF(AND($D1095=4,$K1095="N/A"),0,0))))</f>
        <v>0</v>
      </c>
      <c r="AQ1095" s="77">
        <f>IF(AND($D1095=5,$K1095="Oil"),'AMI Ref (2)'!$N$10,IF(AND($D1095=5,$K1095="Gas"),'AMI Ref (2)'!$O$10,IF(AND($D1095=5,$K1095="Electric"),'AMI Ref (2)'!$P$10,IF(AND($D1095=5,$K1095="N/A"),0,0))))</f>
        <v>0</v>
      </c>
      <c r="AR1095" s="86">
        <f t="shared" si="250"/>
        <v>0</v>
      </c>
      <c r="AS1095" s="87" t="e">
        <f t="shared" si="251"/>
        <v>#N/A</v>
      </c>
    </row>
    <row r="1096" spans="1:45" x14ac:dyDescent="0.2">
      <c r="A1096" s="68">
        <v>1094</v>
      </c>
      <c r="B1096" s="79">
        <f>Input!E1111</f>
        <v>0</v>
      </c>
      <c r="C1096" s="79">
        <f>Input!F1111</f>
        <v>0</v>
      </c>
      <c r="D1096" s="79">
        <f>Input!G1111</f>
        <v>0</v>
      </c>
      <c r="E1096" s="79">
        <f>Input!H1111</f>
        <v>0</v>
      </c>
      <c r="F1096" s="80">
        <f>Input!I1111</f>
        <v>0</v>
      </c>
      <c r="G1096" s="80">
        <f>Input!J1111</f>
        <v>0</v>
      </c>
      <c r="H1096" s="79">
        <f>Input!K1111</f>
        <v>0</v>
      </c>
      <c r="I1096" s="79">
        <f>Input!L1111</f>
        <v>0</v>
      </c>
      <c r="J1096" s="79">
        <f>Input!M1111</f>
        <v>0</v>
      </c>
      <c r="K1096" s="79">
        <f>Input!N1111</f>
        <v>0</v>
      </c>
      <c r="L1096" s="79">
        <f>Input!O1111</f>
        <v>0</v>
      </c>
      <c r="M1096" s="81" t="str">
        <f t="shared" si="242"/>
        <v/>
      </c>
      <c r="N1096" s="82">
        <f t="shared" si="243"/>
        <v>0</v>
      </c>
      <c r="O1096" s="83">
        <f>Input!C1111</f>
        <v>0</v>
      </c>
      <c r="P1096" s="83"/>
      <c r="R1096" s="11">
        <f t="shared" si="239"/>
        <v>0</v>
      </c>
      <c r="S1096" s="15" t="str">
        <f t="shared" si="240"/>
        <v xml:space="preserve"> </v>
      </c>
      <c r="T1096" s="15"/>
      <c r="U1096" s="12">
        <f t="shared" si="244"/>
        <v>0</v>
      </c>
      <c r="V1096" s="12">
        <f t="shared" si="245"/>
        <v>0</v>
      </c>
      <c r="W1096" s="12">
        <f t="shared" si="246"/>
        <v>0</v>
      </c>
      <c r="X1096" s="12">
        <f t="shared" si="247"/>
        <v>0</v>
      </c>
      <c r="Y1096" s="12">
        <f t="shared" si="248"/>
        <v>0</v>
      </c>
      <c r="Z1096" s="12">
        <f t="shared" si="249"/>
        <v>0</v>
      </c>
      <c r="AA1096" s="12">
        <f t="shared" si="238"/>
        <v>0</v>
      </c>
      <c r="AB1096" s="12" t="str">
        <f t="shared" si="241"/>
        <v>00</v>
      </c>
      <c r="AC1096" s="85" t="e">
        <f>VLOOKUP(AB1096,'AMI Ref (2)'!T:U,2,FALSE)</f>
        <v>#N/A</v>
      </c>
      <c r="AD1096" s="86"/>
      <c r="AE1096" s="77">
        <f>IF(AND($D1096=0,$J1096="Oil"),'AMI Ref (2)'!$K$5,IF(AND($D1096=0,$J1096="Gas"),'AMI Ref (2)'!$L$5,IF(AND($D1096=0,$J1096="Electric"),'AMI Ref (2)'!$M$5,IF(AND($D1096=0,$J1096="N/A"),0,0))))</f>
        <v>0</v>
      </c>
      <c r="AF1096" s="77">
        <f>IF(AND($D1096=1,$J1096="Oil"),'AMI Ref (2)'!$K$6,IF(AND($D1096=1,$J1096="Gas"),'AMI Ref (2)'!$L$6,IF(AND($D1096=1,$J1096="Electric"),'AMI Ref (2)'!$M$6,IF(AND($D1096=1,$J1096="N/A"),0,0))))</f>
        <v>0</v>
      </c>
      <c r="AG1096" s="77">
        <f>IF(AND($D1096=2,$J1096="Oil"),'AMI Ref (2)'!$K$7,IF(AND($D1096=2,$J1096="Gas"),'AMI Ref (2)'!$L$7,IF(AND($D1096=2,$J1096="Electric"),'AMI Ref (2)'!$M$7,IF(AND($D1096=2,$J1096="N/A"),0,0))))</f>
        <v>0</v>
      </c>
      <c r="AH1096" s="77">
        <f>IF(AND($D1096=3,$J1096="Oil"),'AMI Ref (2)'!$K$8,IF(AND($D1096=3,$J1096="Gas"),'AMI Ref (2)'!$L$8,IF(AND($D1096=3,$J1096="Electric"),'AMI Ref (2)'!$M$8,IF(AND($D1096=3,$J1096="N/A"),0,0))))</f>
        <v>0</v>
      </c>
      <c r="AI1096" s="77">
        <f>IF(AND($D1096=4,$J1096="Oil"),'AMI Ref (2)'!$K$9,IF(AND($D1096=4,$J1096="Gas"),'AMI Ref (2)'!$L$9,IF(AND($D1096=4,$J1096="Electric"),'AMI Ref (2)'!$M$9,IF(AND($D1096=4,$J1096="N/A"),0,0))))</f>
        <v>0</v>
      </c>
      <c r="AJ1096" s="77">
        <f>IF(AND($D1096=5,$J1096="Oil"),'AMI Ref (2)'!$K$10,IF(AND($D1096=5,$J1096="Gas"),'AMI Ref (2)'!$L$10,IF(AND($D1096=5,$J1096="Electric"),'AMI Ref (2)'!$M$10,IF(AND($D1096=5,$J1096="N/A"),0,0))))</f>
        <v>0</v>
      </c>
      <c r="AK1096" s="42"/>
      <c r="AL1096" s="77">
        <f>IF(AND($D1096=0,$K1096="Oil"),'AMI Ref (2)'!$N$5,IF(AND($D1096=0,$K1096="Gas"),'AMI Ref (2)'!$O$5,IF(AND($D1096=0,$K1096="Electric"),'AMI Ref (2)'!$P$5,IF(AND($D1096=0,$K1096="N/A"),0,0))))</f>
        <v>0</v>
      </c>
      <c r="AM1096" s="77">
        <f>IF(AND($D1096=1,$K1096="Oil"),'AMI Ref (2)'!$N$6,IF(AND($D1096=1,$K1096="Gas"),'AMI Ref (2)'!$O$6,IF(AND($D1096=1,$K1096="Electric"),'AMI Ref (2)'!$P$6,IF(AND($D1096=1,$K1096="N/A"),0,0))))</f>
        <v>0</v>
      </c>
      <c r="AN1096" s="77">
        <f>IF(AND($D1096=2,$K1096="Oil"),'AMI Ref (2)'!$N$7,IF(AND($D1096=2,$K1096="Gas"),'AMI Ref (2)'!$O$7,IF(AND($D1096=2,$K1096="Electric"),'AMI Ref (2)'!$P$7,IF(AND($D1096=2,$K1096="N/A"),0,0))))</f>
        <v>0</v>
      </c>
      <c r="AO1096" s="77">
        <f>IF(AND($D1096=3,$K1096="Oil"),'AMI Ref (2)'!$N$8,IF(AND($D1096=3,$K1096="Gas"),'AMI Ref (2)'!$O$8,IF(AND($D1096=3,$K1096="Electric"),'AMI Ref (2)'!$P$8,IF(AND($D1096=3,$K1096="N/A"),0,0))))</f>
        <v>0</v>
      </c>
      <c r="AP1096" s="77">
        <f>IF(AND($D1096=4,$K1096="Oil"),'AMI Ref (2)'!$N$9,IF(AND($D1096=4,$K1096="Gas"),'AMI Ref (2)'!$O$9,IF(AND($D1096=4,$K1096="Electric"),'AMI Ref (2)'!$P$9,IF(AND($D1096=4,$K1096="N/A"),0,0))))</f>
        <v>0</v>
      </c>
      <c r="AQ1096" s="77">
        <f>IF(AND($D1096=5,$K1096="Oil"),'AMI Ref (2)'!$N$10,IF(AND($D1096=5,$K1096="Gas"),'AMI Ref (2)'!$O$10,IF(AND($D1096=5,$K1096="Electric"),'AMI Ref (2)'!$P$10,IF(AND($D1096=5,$K1096="N/A"),0,0))))</f>
        <v>0</v>
      </c>
      <c r="AR1096" s="86">
        <f t="shared" si="250"/>
        <v>0</v>
      </c>
      <c r="AS1096" s="87" t="e">
        <f t="shared" si="251"/>
        <v>#N/A</v>
      </c>
    </row>
    <row r="1097" spans="1:45" x14ac:dyDescent="0.2">
      <c r="A1097" s="68">
        <v>1095</v>
      </c>
      <c r="B1097" s="79">
        <f>Input!E1112</f>
        <v>0</v>
      </c>
      <c r="C1097" s="79">
        <f>Input!F1112</f>
        <v>0</v>
      </c>
      <c r="D1097" s="79">
        <f>Input!G1112</f>
        <v>0</v>
      </c>
      <c r="E1097" s="79">
        <f>Input!H1112</f>
        <v>0</v>
      </c>
      <c r="F1097" s="80">
        <f>Input!I1112</f>
        <v>0</v>
      </c>
      <c r="G1097" s="80">
        <f>Input!J1112</f>
        <v>0</v>
      </c>
      <c r="H1097" s="79">
        <f>Input!K1112</f>
        <v>0</v>
      </c>
      <c r="I1097" s="79">
        <f>Input!L1112</f>
        <v>0</v>
      </c>
      <c r="J1097" s="79">
        <f>Input!M1112</f>
        <v>0</v>
      </c>
      <c r="K1097" s="79">
        <f>Input!N1112</f>
        <v>0</v>
      </c>
      <c r="L1097" s="79">
        <f>Input!O1112</f>
        <v>0</v>
      </c>
      <c r="M1097" s="81" t="str">
        <f t="shared" si="242"/>
        <v/>
      </c>
      <c r="N1097" s="82">
        <f t="shared" si="243"/>
        <v>0</v>
      </c>
      <c r="O1097" s="83">
        <f>Input!C1112</f>
        <v>0</v>
      </c>
      <c r="P1097" s="83"/>
      <c r="R1097" s="11">
        <f t="shared" si="239"/>
        <v>0</v>
      </c>
      <c r="S1097" s="15" t="str">
        <f t="shared" si="240"/>
        <v xml:space="preserve"> </v>
      </c>
      <c r="T1097" s="15"/>
      <c r="U1097" s="12">
        <f t="shared" si="244"/>
        <v>0</v>
      </c>
      <c r="V1097" s="12">
        <f t="shared" si="245"/>
        <v>0</v>
      </c>
      <c r="W1097" s="12">
        <f t="shared" si="246"/>
        <v>0</v>
      </c>
      <c r="X1097" s="12">
        <f t="shared" si="247"/>
        <v>0</v>
      </c>
      <c r="Y1097" s="12">
        <f t="shared" si="248"/>
        <v>0</v>
      </c>
      <c r="Z1097" s="12">
        <f t="shared" si="249"/>
        <v>0</v>
      </c>
      <c r="AA1097" s="12">
        <f t="shared" si="238"/>
        <v>0</v>
      </c>
      <c r="AB1097" s="12" t="str">
        <f t="shared" si="241"/>
        <v>00</v>
      </c>
      <c r="AC1097" s="85" t="e">
        <f>VLOOKUP(AB1097,'AMI Ref (2)'!T:U,2,FALSE)</f>
        <v>#N/A</v>
      </c>
      <c r="AD1097" s="86"/>
      <c r="AE1097" s="77">
        <f>IF(AND($D1097=0,$J1097="Oil"),'AMI Ref (2)'!$K$5,IF(AND($D1097=0,$J1097="Gas"),'AMI Ref (2)'!$L$5,IF(AND($D1097=0,$J1097="Electric"),'AMI Ref (2)'!$M$5,IF(AND($D1097=0,$J1097="N/A"),0,0))))</f>
        <v>0</v>
      </c>
      <c r="AF1097" s="77">
        <f>IF(AND($D1097=1,$J1097="Oil"),'AMI Ref (2)'!$K$6,IF(AND($D1097=1,$J1097="Gas"),'AMI Ref (2)'!$L$6,IF(AND($D1097=1,$J1097="Electric"),'AMI Ref (2)'!$M$6,IF(AND($D1097=1,$J1097="N/A"),0,0))))</f>
        <v>0</v>
      </c>
      <c r="AG1097" s="77">
        <f>IF(AND($D1097=2,$J1097="Oil"),'AMI Ref (2)'!$K$7,IF(AND($D1097=2,$J1097="Gas"),'AMI Ref (2)'!$L$7,IF(AND($D1097=2,$J1097="Electric"),'AMI Ref (2)'!$M$7,IF(AND($D1097=2,$J1097="N/A"),0,0))))</f>
        <v>0</v>
      </c>
      <c r="AH1097" s="77">
        <f>IF(AND($D1097=3,$J1097="Oil"),'AMI Ref (2)'!$K$8,IF(AND($D1097=3,$J1097="Gas"),'AMI Ref (2)'!$L$8,IF(AND($D1097=3,$J1097="Electric"),'AMI Ref (2)'!$M$8,IF(AND($D1097=3,$J1097="N/A"),0,0))))</f>
        <v>0</v>
      </c>
      <c r="AI1097" s="77">
        <f>IF(AND($D1097=4,$J1097="Oil"),'AMI Ref (2)'!$K$9,IF(AND($D1097=4,$J1097="Gas"),'AMI Ref (2)'!$L$9,IF(AND($D1097=4,$J1097="Electric"),'AMI Ref (2)'!$M$9,IF(AND($D1097=4,$J1097="N/A"),0,0))))</f>
        <v>0</v>
      </c>
      <c r="AJ1097" s="77">
        <f>IF(AND($D1097=5,$J1097="Oil"),'AMI Ref (2)'!$K$10,IF(AND($D1097=5,$J1097="Gas"),'AMI Ref (2)'!$L$10,IF(AND($D1097=5,$J1097="Electric"),'AMI Ref (2)'!$M$10,IF(AND($D1097=5,$J1097="N/A"),0,0))))</f>
        <v>0</v>
      </c>
      <c r="AK1097" s="42"/>
      <c r="AL1097" s="77">
        <f>IF(AND($D1097=0,$K1097="Oil"),'AMI Ref (2)'!$N$5,IF(AND($D1097=0,$K1097="Gas"),'AMI Ref (2)'!$O$5,IF(AND($D1097=0,$K1097="Electric"),'AMI Ref (2)'!$P$5,IF(AND($D1097=0,$K1097="N/A"),0,0))))</f>
        <v>0</v>
      </c>
      <c r="AM1097" s="77">
        <f>IF(AND($D1097=1,$K1097="Oil"),'AMI Ref (2)'!$N$6,IF(AND($D1097=1,$K1097="Gas"),'AMI Ref (2)'!$O$6,IF(AND($D1097=1,$K1097="Electric"),'AMI Ref (2)'!$P$6,IF(AND($D1097=1,$K1097="N/A"),0,0))))</f>
        <v>0</v>
      </c>
      <c r="AN1097" s="77">
        <f>IF(AND($D1097=2,$K1097="Oil"),'AMI Ref (2)'!$N$7,IF(AND($D1097=2,$K1097="Gas"),'AMI Ref (2)'!$O$7,IF(AND($D1097=2,$K1097="Electric"),'AMI Ref (2)'!$P$7,IF(AND($D1097=2,$K1097="N/A"),0,0))))</f>
        <v>0</v>
      </c>
      <c r="AO1097" s="77">
        <f>IF(AND($D1097=3,$K1097="Oil"),'AMI Ref (2)'!$N$8,IF(AND($D1097=3,$K1097="Gas"),'AMI Ref (2)'!$O$8,IF(AND($D1097=3,$K1097="Electric"),'AMI Ref (2)'!$P$8,IF(AND($D1097=3,$K1097="N/A"),0,0))))</f>
        <v>0</v>
      </c>
      <c r="AP1097" s="77">
        <f>IF(AND($D1097=4,$K1097="Oil"),'AMI Ref (2)'!$N$9,IF(AND($D1097=4,$K1097="Gas"),'AMI Ref (2)'!$O$9,IF(AND($D1097=4,$K1097="Electric"),'AMI Ref (2)'!$P$9,IF(AND($D1097=4,$K1097="N/A"),0,0))))</f>
        <v>0</v>
      </c>
      <c r="AQ1097" s="77">
        <f>IF(AND($D1097=5,$K1097="Oil"),'AMI Ref (2)'!$N$10,IF(AND($D1097=5,$K1097="Gas"),'AMI Ref (2)'!$O$10,IF(AND($D1097=5,$K1097="Electric"),'AMI Ref (2)'!$P$10,IF(AND($D1097=5,$K1097="N/A"),0,0))))</f>
        <v>0</v>
      </c>
      <c r="AR1097" s="86">
        <f t="shared" si="250"/>
        <v>0</v>
      </c>
      <c r="AS1097" s="87" t="e">
        <f t="shared" si="251"/>
        <v>#N/A</v>
      </c>
    </row>
    <row r="1098" spans="1:45" x14ac:dyDescent="0.2">
      <c r="A1098" s="68">
        <v>1096</v>
      </c>
      <c r="B1098" s="79">
        <f>Input!E1113</f>
        <v>0</v>
      </c>
      <c r="C1098" s="79">
        <f>Input!F1113</f>
        <v>0</v>
      </c>
      <c r="D1098" s="79">
        <f>Input!G1113</f>
        <v>0</v>
      </c>
      <c r="E1098" s="79">
        <f>Input!H1113</f>
        <v>0</v>
      </c>
      <c r="F1098" s="80">
        <f>Input!I1113</f>
        <v>0</v>
      </c>
      <c r="G1098" s="80">
        <f>Input!J1113</f>
        <v>0</v>
      </c>
      <c r="H1098" s="79">
        <f>Input!K1113</f>
        <v>0</v>
      </c>
      <c r="I1098" s="79">
        <f>Input!L1113</f>
        <v>0</v>
      </c>
      <c r="J1098" s="79">
        <f>Input!M1113</f>
        <v>0</v>
      </c>
      <c r="K1098" s="79">
        <f>Input!N1113</f>
        <v>0</v>
      </c>
      <c r="L1098" s="79">
        <f>Input!O1113</f>
        <v>0</v>
      </c>
      <c r="M1098" s="81" t="str">
        <f t="shared" si="242"/>
        <v/>
      </c>
      <c r="N1098" s="82">
        <f t="shared" si="243"/>
        <v>0</v>
      </c>
      <c r="O1098" s="83">
        <f>Input!C1113</f>
        <v>0</v>
      </c>
      <c r="P1098" s="83"/>
      <c r="R1098" s="11">
        <f t="shared" si="239"/>
        <v>0</v>
      </c>
      <c r="S1098" s="15" t="str">
        <f t="shared" si="240"/>
        <v xml:space="preserve"> </v>
      </c>
      <c r="T1098" s="15"/>
      <c r="U1098" s="12">
        <f t="shared" si="244"/>
        <v>0</v>
      </c>
      <c r="V1098" s="12">
        <f t="shared" si="245"/>
        <v>0</v>
      </c>
      <c r="W1098" s="12">
        <f t="shared" si="246"/>
        <v>0</v>
      </c>
      <c r="X1098" s="12">
        <f t="shared" si="247"/>
        <v>0</v>
      </c>
      <c r="Y1098" s="12">
        <f t="shared" si="248"/>
        <v>0</v>
      </c>
      <c r="Z1098" s="12">
        <f t="shared" si="249"/>
        <v>0</v>
      </c>
      <c r="AA1098" s="12">
        <f t="shared" si="238"/>
        <v>0</v>
      </c>
      <c r="AB1098" s="12" t="str">
        <f t="shared" si="241"/>
        <v>00</v>
      </c>
      <c r="AC1098" s="85" t="e">
        <f>VLOOKUP(AB1098,'AMI Ref (2)'!T:U,2,FALSE)</f>
        <v>#N/A</v>
      </c>
      <c r="AD1098" s="86"/>
      <c r="AE1098" s="77">
        <f>IF(AND($D1098=0,$J1098="Oil"),'AMI Ref (2)'!$K$5,IF(AND($D1098=0,$J1098="Gas"),'AMI Ref (2)'!$L$5,IF(AND($D1098=0,$J1098="Electric"),'AMI Ref (2)'!$M$5,IF(AND($D1098=0,$J1098="N/A"),0,0))))</f>
        <v>0</v>
      </c>
      <c r="AF1098" s="77">
        <f>IF(AND($D1098=1,$J1098="Oil"),'AMI Ref (2)'!$K$6,IF(AND($D1098=1,$J1098="Gas"),'AMI Ref (2)'!$L$6,IF(AND($D1098=1,$J1098="Electric"),'AMI Ref (2)'!$M$6,IF(AND($D1098=1,$J1098="N/A"),0,0))))</f>
        <v>0</v>
      </c>
      <c r="AG1098" s="77">
        <f>IF(AND($D1098=2,$J1098="Oil"),'AMI Ref (2)'!$K$7,IF(AND($D1098=2,$J1098="Gas"),'AMI Ref (2)'!$L$7,IF(AND($D1098=2,$J1098="Electric"),'AMI Ref (2)'!$M$7,IF(AND($D1098=2,$J1098="N/A"),0,0))))</f>
        <v>0</v>
      </c>
      <c r="AH1098" s="77">
        <f>IF(AND($D1098=3,$J1098="Oil"),'AMI Ref (2)'!$K$8,IF(AND($D1098=3,$J1098="Gas"),'AMI Ref (2)'!$L$8,IF(AND($D1098=3,$J1098="Electric"),'AMI Ref (2)'!$M$8,IF(AND($D1098=3,$J1098="N/A"),0,0))))</f>
        <v>0</v>
      </c>
      <c r="AI1098" s="77">
        <f>IF(AND($D1098=4,$J1098="Oil"),'AMI Ref (2)'!$K$9,IF(AND($D1098=4,$J1098="Gas"),'AMI Ref (2)'!$L$9,IF(AND($D1098=4,$J1098="Electric"),'AMI Ref (2)'!$M$9,IF(AND($D1098=4,$J1098="N/A"),0,0))))</f>
        <v>0</v>
      </c>
      <c r="AJ1098" s="77">
        <f>IF(AND($D1098=5,$J1098="Oil"),'AMI Ref (2)'!$K$10,IF(AND($D1098=5,$J1098="Gas"),'AMI Ref (2)'!$L$10,IF(AND($D1098=5,$J1098="Electric"),'AMI Ref (2)'!$M$10,IF(AND($D1098=5,$J1098="N/A"),0,0))))</f>
        <v>0</v>
      </c>
      <c r="AK1098" s="42"/>
      <c r="AL1098" s="77">
        <f>IF(AND($D1098=0,$K1098="Oil"),'AMI Ref (2)'!$N$5,IF(AND($D1098=0,$K1098="Gas"),'AMI Ref (2)'!$O$5,IF(AND($D1098=0,$K1098="Electric"),'AMI Ref (2)'!$P$5,IF(AND($D1098=0,$K1098="N/A"),0,0))))</f>
        <v>0</v>
      </c>
      <c r="AM1098" s="77">
        <f>IF(AND($D1098=1,$K1098="Oil"),'AMI Ref (2)'!$N$6,IF(AND($D1098=1,$K1098="Gas"),'AMI Ref (2)'!$O$6,IF(AND($D1098=1,$K1098="Electric"),'AMI Ref (2)'!$P$6,IF(AND($D1098=1,$K1098="N/A"),0,0))))</f>
        <v>0</v>
      </c>
      <c r="AN1098" s="77">
        <f>IF(AND($D1098=2,$K1098="Oil"),'AMI Ref (2)'!$N$7,IF(AND($D1098=2,$K1098="Gas"),'AMI Ref (2)'!$O$7,IF(AND($D1098=2,$K1098="Electric"),'AMI Ref (2)'!$P$7,IF(AND($D1098=2,$K1098="N/A"),0,0))))</f>
        <v>0</v>
      </c>
      <c r="AO1098" s="77">
        <f>IF(AND($D1098=3,$K1098="Oil"),'AMI Ref (2)'!$N$8,IF(AND($D1098=3,$K1098="Gas"),'AMI Ref (2)'!$O$8,IF(AND($D1098=3,$K1098="Electric"),'AMI Ref (2)'!$P$8,IF(AND($D1098=3,$K1098="N/A"),0,0))))</f>
        <v>0</v>
      </c>
      <c r="AP1098" s="77">
        <f>IF(AND($D1098=4,$K1098="Oil"),'AMI Ref (2)'!$N$9,IF(AND($D1098=4,$K1098="Gas"),'AMI Ref (2)'!$O$9,IF(AND($D1098=4,$K1098="Electric"),'AMI Ref (2)'!$P$9,IF(AND($D1098=4,$K1098="N/A"),0,0))))</f>
        <v>0</v>
      </c>
      <c r="AQ1098" s="77">
        <f>IF(AND($D1098=5,$K1098="Oil"),'AMI Ref (2)'!$N$10,IF(AND($D1098=5,$K1098="Gas"),'AMI Ref (2)'!$O$10,IF(AND($D1098=5,$K1098="Electric"),'AMI Ref (2)'!$P$10,IF(AND($D1098=5,$K1098="N/A"),0,0))))</f>
        <v>0</v>
      </c>
      <c r="AR1098" s="86">
        <f t="shared" si="250"/>
        <v>0</v>
      </c>
      <c r="AS1098" s="87" t="e">
        <f t="shared" si="251"/>
        <v>#N/A</v>
      </c>
    </row>
    <row r="1099" spans="1:45" x14ac:dyDescent="0.2">
      <c r="A1099" s="68">
        <v>1097</v>
      </c>
      <c r="B1099" s="79">
        <f>Input!E1114</f>
        <v>0</v>
      </c>
      <c r="C1099" s="79">
        <f>Input!F1114</f>
        <v>0</v>
      </c>
      <c r="D1099" s="79">
        <f>Input!G1114</f>
        <v>0</v>
      </c>
      <c r="E1099" s="79">
        <f>Input!H1114</f>
        <v>0</v>
      </c>
      <c r="F1099" s="80">
        <f>Input!I1114</f>
        <v>0</v>
      </c>
      <c r="G1099" s="80">
        <f>Input!J1114</f>
        <v>0</v>
      </c>
      <c r="H1099" s="79">
        <f>Input!K1114</f>
        <v>0</v>
      </c>
      <c r="I1099" s="79">
        <f>Input!L1114</f>
        <v>0</v>
      </c>
      <c r="J1099" s="79">
        <f>Input!M1114</f>
        <v>0</v>
      </c>
      <c r="K1099" s="79">
        <f>Input!N1114</f>
        <v>0</v>
      </c>
      <c r="L1099" s="79">
        <f>Input!O1114</f>
        <v>0</v>
      </c>
      <c r="M1099" s="81" t="str">
        <f t="shared" si="242"/>
        <v/>
      </c>
      <c r="N1099" s="82">
        <f t="shared" si="243"/>
        <v>0</v>
      </c>
      <c r="O1099" s="83">
        <f>Input!C1114</f>
        <v>0</v>
      </c>
      <c r="P1099" s="83"/>
      <c r="R1099" s="11">
        <f t="shared" si="239"/>
        <v>0</v>
      </c>
      <c r="S1099" s="15" t="str">
        <f t="shared" si="240"/>
        <v xml:space="preserve"> </v>
      </c>
      <c r="T1099" s="15"/>
      <c r="U1099" s="12">
        <f t="shared" si="244"/>
        <v>0</v>
      </c>
      <c r="V1099" s="12">
        <f t="shared" si="245"/>
        <v>0</v>
      </c>
      <c r="W1099" s="12">
        <f t="shared" si="246"/>
        <v>0</v>
      </c>
      <c r="X1099" s="12">
        <f t="shared" si="247"/>
        <v>0</v>
      </c>
      <c r="Y1099" s="12">
        <f t="shared" si="248"/>
        <v>0</v>
      </c>
      <c r="Z1099" s="12">
        <f t="shared" si="249"/>
        <v>0</v>
      </c>
      <c r="AA1099" s="12">
        <f t="shared" si="238"/>
        <v>0</v>
      </c>
      <c r="AB1099" s="12" t="str">
        <f t="shared" si="241"/>
        <v>00</v>
      </c>
      <c r="AC1099" s="85" t="e">
        <f>VLOOKUP(AB1099,'AMI Ref (2)'!T:U,2,FALSE)</f>
        <v>#N/A</v>
      </c>
      <c r="AD1099" s="86"/>
      <c r="AE1099" s="77">
        <f>IF(AND($D1099=0,$J1099="Oil"),'AMI Ref (2)'!$K$5,IF(AND($D1099=0,$J1099="Gas"),'AMI Ref (2)'!$L$5,IF(AND($D1099=0,$J1099="Electric"),'AMI Ref (2)'!$M$5,IF(AND($D1099=0,$J1099="N/A"),0,0))))</f>
        <v>0</v>
      </c>
      <c r="AF1099" s="77">
        <f>IF(AND($D1099=1,$J1099="Oil"),'AMI Ref (2)'!$K$6,IF(AND($D1099=1,$J1099="Gas"),'AMI Ref (2)'!$L$6,IF(AND($D1099=1,$J1099="Electric"),'AMI Ref (2)'!$M$6,IF(AND($D1099=1,$J1099="N/A"),0,0))))</f>
        <v>0</v>
      </c>
      <c r="AG1099" s="77">
        <f>IF(AND($D1099=2,$J1099="Oil"),'AMI Ref (2)'!$K$7,IF(AND($D1099=2,$J1099="Gas"),'AMI Ref (2)'!$L$7,IF(AND($D1099=2,$J1099="Electric"),'AMI Ref (2)'!$M$7,IF(AND($D1099=2,$J1099="N/A"),0,0))))</f>
        <v>0</v>
      </c>
      <c r="AH1099" s="77">
        <f>IF(AND($D1099=3,$J1099="Oil"),'AMI Ref (2)'!$K$8,IF(AND($D1099=3,$J1099="Gas"),'AMI Ref (2)'!$L$8,IF(AND($D1099=3,$J1099="Electric"),'AMI Ref (2)'!$M$8,IF(AND($D1099=3,$J1099="N/A"),0,0))))</f>
        <v>0</v>
      </c>
      <c r="AI1099" s="77">
        <f>IF(AND($D1099=4,$J1099="Oil"),'AMI Ref (2)'!$K$9,IF(AND($D1099=4,$J1099="Gas"),'AMI Ref (2)'!$L$9,IF(AND($D1099=4,$J1099="Electric"),'AMI Ref (2)'!$M$9,IF(AND($D1099=4,$J1099="N/A"),0,0))))</f>
        <v>0</v>
      </c>
      <c r="AJ1099" s="77">
        <f>IF(AND($D1099=5,$J1099="Oil"),'AMI Ref (2)'!$K$10,IF(AND($D1099=5,$J1099="Gas"),'AMI Ref (2)'!$L$10,IF(AND($D1099=5,$J1099="Electric"),'AMI Ref (2)'!$M$10,IF(AND($D1099=5,$J1099="N/A"),0,0))))</f>
        <v>0</v>
      </c>
      <c r="AK1099" s="42"/>
      <c r="AL1099" s="77">
        <f>IF(AND($D1099=0,$K1099="Oil"),'AMI Ref (2)'!$N$5,IF(AND($D1099=0,$K1099="Gas"),'AMI Ref (2)'!$O$5,IF(AND($D1099=0,$K1099="Electric"),'AMI Ref (2)'!$P$5,IF(AND($D1099=0,$K1099="N/A"),0,0))))</f>
        <v>0</v>
      </c>
      <c r="AM1099" s="77">
        <f>IF(AND($D1099=1,$K1099="Oil"),'AMI Ref (2)'!$N$6,IF(AND($D1099=1,$K1099="Gas"),'AMI Ref (2)'!$O$6,IF(AND($D1099=1,$K1099="Electric"),'AMI Ref (2)'!$P$6,IF(AND($D1099=1,$K1099="N/A"),0,0))))</f>
        <v>0</v>
      </c>
      <c r="AN1099" s="77">
        <f>IF(AND($D1099=2,$K1099="Oil"),'AMI Ref (2)'!$N$7,IF(AND($D1099=2,$K1099="Gas"),'AMI Ref (2)'!$O$7,IF(AND($D1099=2,$K1099="Electric"),'AMI Ref (2)'!$P$7,IF(AND($D1099=2,$K1099="N/A"),0,0))))</f>
        <v>0</v>
      </c>
      <c r="AO1099" s="77">
        <f>IF(AND($D1099=3,$K1099="Oil"),'AMI Ref (2)'!$N$8,IF(AND($D1099=3,$K1099="Gas"),'AMI Ref (2)'!$O$8,IF(AND($D1099=3,$K1099="Electric"),'AMI Ref (2)'!$P$8,IF(AND($D1099=3,$K1099="N/A"),0,0))))</f>
        <v>0</v>
      </c>
      <c r="AP1099" s="77">
        <f>IF(AND($D1099=4,$K1099="Oil"),'AMI Ref (2)'!$N$9,IF(AND($D1099=4,$K1099="Gas"),'AMI Ref (2)'!$O$9,IF(AND($D1099=4,$K1099="Electric"),'AMI Ref (2)'!$P$9,IF(AND($D1099=4,$K1099="N/A"),0,0))))</f>
        <v>0</v>
      </c>
      <c r="AQ1099" s="77">
        <f>IF(AND($D1099=5,$K1099="Oil"),'AMI Ref (2)'!$N$10,IF(AND($D1099=5,$K1099="Gas"),'AMI Ref (2)'!$O$10,IF(AND($D1099=5,$K1099="Electric"),'AMI Ref (2)'!$P$10,IF(AND($D1099=5,$K1099="N/A"),0,0))))</f>
        <v>0</v>
      </c>
      <c r="AR1099" s="86">
        <f t="shared" si="250"/>
        <v>0</v>
      </c>
      <c r="AS1099" s="87" t="e">
        <f t="shared" si="251"/>
        <v>#N/A</v>
      </c>
    </row>
    <row r="1100" spans="1:45" x14ac:dyDescent="0.2">
      <c r="A1100" s="68">
        <v>1098</v>
      </c>
      <c r="B1100" s="79">
        <f>Input!E1115</f>
        <v>0</v>
      </c>
      <c r="C1100" s="79">
        <f>Input!F1115</f>
        <v>0</v>
      </c>
      <c r="D1100" s="79">
        <f>Input!G1115</f>
        <v>0</v>
      </c>
      <c r="E1100" s="79">
        <f>Input!H1115</f>
        <v>0</v>
      </c>
      <c r="F1100" s="80">
        <f>Input!I1115</f>
        <v>0</v>
      </c>
      <c r="G1100" s="80">
        <f>Input!J1115</f>
        <v>0</v>
      </c>
      <c r="H1100" s="79">
        <f>Input!K1115</f>
        <v>0</v>
      </c>
      <c r="I1100" s="79">
        <f>Input!L1115</f>
        <v>0</v>
      </c>
      <c r="J1100" s="79">
        <f>Input!M1115</f>
        <v>0</v>
      </c>
      <c r="K1100" s="79">
        <f>Input!N1115</f>
        <v>0</v>
      </c>
      <c r="L1100" s="79">
        <f>Input!O1115</f>
        <v>0</v>
      </c>
      <c r="M1100" s="81" t="str">
        <f t="shared" si="242"/>
        <v/>
      </c>
      <c r="N1100" s="82">
        <f t="shared" si="243"/>
        <v>0</v>
      </c>
      <c r="O1100" s="83">
        <f>Input!C1115</f>
        <v>0</v>
      </c>
      <c r="P1100" s="83"/>
      <c r="R1100" s="11">
        <f t="shared" si="239"/>
        <v>0</v>
      </c>
      <c r="S1100" s="15" t="str">
        <f t="shared" si="240"/>
        <v xml:space="preserve"> </v>
      </c>
      <c r="T1100" s="15"/>
      <c r="U1100" s="12">
        <f t="shared" si="244"/>
        <v>0</v>
      </c>
      <c r="V1100" s="12">
        <f t="shared" si="245"/>
        <v>0</v>
      </c>
      <c r="W1100" s="12">
        <f t="shared" si="246"/>
        <v>0</v>
      </c>
      <c r="X1100" s="12">
        <f t="shared" si="247"/>
        <v>0</v>
      </c>
      <c r="Y1100" s="12">
        <f t="shared" si="248"/>
        <v>0</v>
      </c>
      <c r="Z1100" s="12">
        <f t="shared" si="249"/>
        <v>0</v>
      </c>
      <c r="AA1100" s="12">
        <f t="shared" si="238"/>
        <v>0</v>
      </c>
      <c r="AB1100" s="12" t="str">
        <f t="shared" si="241"/>
        <v>00</v>
      </c>
      <c r="AC1100" s="85" t="e">
        <f>VLOOKUP(AB1100,'AMI Ref (2)'!T:U,2,FALSE)</f>
        <v>#N/A</v>
      </c>
      <c r="AD1100" s="86"/>
      <c r="AE1100" s="77">
        <f>IF(AND($D1100=0,$J1100="Oil"),'AMI Ref (2)'!$K$5,IF(AND($D1100=0,$J1100="Gas"),'AMI Ref (2)'!$L$5,IF(AND($D1100=0,$J1100="Electric"),'AMI Ref (2)'!$M$5,IF(AND($D1100=0,$J1100="N/A"),0,0))))</f>
        <v>0</v>
      </c>
      <c r="AF1100" s="77">
        <f>IF(AND($D1100=1,$J1100="Oil"),'AMI Ref (2)'!$K$6,IF(AND($D1100=1,$J1100="Gas"),'AMI Ref (2)'!$L$6,IF(AND($D1100=1,$J1100="Electric"),'AMI Ref (2)'!$M$6,IF(AND($D1100=1,$J1100="N/A"),0,0))))</f>
        <v>0</v>
      </c>
      <c r="AG1100" s="77">
        <f>IF(AND($D1100=2,$J1100="Oil"),'AMI Ref (2)'!$K$7,IF(AND($D1100=2,$J1100="Gas"),'AMI Ref (2)'!$L$7,IF(AND($D1100=2,$J1100="Electric"),'AMI Ref (2)'!$M$7,IF(AND($D1100=2,$J1100="N/A"),0,0))))</f>
        <v>0</v>
      </c>
      <c r="AH1100" s="77">
        <f>IF(AND($D1100=3,$J1100="Oil"),'AMI Ref (2)'!$K$8,IF(AND($D1100=3,$J1100="Gas"),'AMI Ref (2)'!$L$8,IF(AND($D1100=3,$J1100="Electric"),'AMI Ref (2)'!$M$8,IF(AND($D1100=3,$J1100="N/A"),0,0))))</f>
        <v>0</v>
      </c>
      <c r="AI1100" s="77">
        <f>IF(AND($D1100=4,$J1100="Oil"),'AMI Ref (2)'!$K$9,IF(AND($D1100=4,$J1100="Gas"),'AMI Ref (2)'!$L$9,IF(AND($D1100=4,$J1100="Electric"),'AMI Ref (2)'!$M$9,IF(AND($D1100=4,$J1100="N/A"),0,0))))</f>
        <v>0</v>
      </c>
      <c r="AJ1100" s="77">
        <f>IF(AND($D1100=5,$J1100="Oil"),'AMI Ref (2)'!$K$10,IF(AND($D1100=5,$J1100="Gas"),'AMI Ref (2)'!$L$10,IF(AND($D1100=5,$J1100="Electric"),'AMI Ref (2)'!$M$10,IF(AND($D1100=5,$J1100="N/A"),0,0))))</f>
        <v>0</v>
      </c>
      <c r="AK1100" s="42"/>
      <c r="AL1100" s="77">
        <f>IF(AND($D1100=0,$K1100="Oil"),'AMI Ref (2)'!$N$5,IF(AND($D1100=0,$K1100="Gas"),'AMI Ref (2)'!$O$5,IF(AND($D1100=0,$K1100="Electric"),'AMI Ref (2)'!$P$5,IF(AND($D1100=0,$K1100="N/A"),0,0))))</f>
        <v>0</v>
      </c>
      <c r="AM1100" s="77">
        <f>IF(AND($D1100=1,$K1100="Oil"),'AMI Ref (2)'!$N$6,IF(AND($D1100=1,$K1100="Gas"),'AMI Ref (2)'!$O$6,IF(AND($D1100=1,$K1100="Electric"),'AMI Ref (2)'!$P$6,IF(AND($D1100=1,$K1100="N/A"),0,0))))</f>
        <v>0</v>
      </c>
      <c r="AN1100" s="77">
        <f>IF(AND($D1100=2,$K1100="Oil"),'AMI Ref (2)'!$N$7,IF(AND($D1100=2,$K1100="Gas"),'AMI Ref (2)'!$O$7,IF(AND($D1100=2,$K1100="Electric"),'AMI Ref (2)'!$P$7,IF(AND($D1100=2,$K1100="N/A"),0,0))))</f>
        <v>0</v>
      </c>
      <c r="AO1100" s="77">
        <f>IF(AND($D1100=3,$K1100="Oil"),'AMI Ref (2)'!$N$8,IF(AND($D1100=3,$K1100="Gas"),'AMI Ref (2)'!$O$8,IF(AND($D1100=3,$K1100="Electric"),'AMI Ref (2)'!$P$8,IF(AND($D1100=3,$K1100="N/A"),0,0))))</f>
        <v>0</v>
      </c>
      <c r="AP1100" s="77">
        <f>IF(AND($D1100=4,$K1100="Oil"),'AMI Ref (2)'!$N$9,IF(AND($D1100=4,$K1100="Gas"),'AMI Ref (2)'!$O$9,IF(AND($D1100=4,$K1100="Electric"),'AMI Ref (2)'!$P$9,IF(AND($D1100=4,$K1100="N/A"),0,0))))</f>
        <v>0</v>
      </c>
      <c r="AQ1100" s="77">
        <f>IF(AND($D1100=5,$K1100="Oil"),'AMI Ref (2)'!$N$10,IF(AND($D1100=5,$K1100="Gas"),'AMI Ref (2)'!$O$10,IF(AND($D1100=5,$K1100="Electric"),'AMI Ref (2)'!$P$10,IF(AND($D1100=5,$K1100="N/A"),0,0))))</f>
        <v>0</v>
      </c>
      <c r="AR1100" s="86">
        <f t="shared" si="250"/>
        <v>0</v>
      </c>
      <c r="AS1100" s="87" t="e">
        <f t="shared" si="251"/>
        <v>#N/A</v>
      </c>
    </row>
    <row r="1101" spans="1:45" x14ac:dyDescent="0.2">
      <c r="A1101" s="68">
        <v>1099</v>
      </c>
      <c r="B1101" s="79">
        <f>Input!E1116</f>
        <v>0</v>
      </c>
      <c r="C1101" s="79">
        <f>Input!F1116</f>
        <v>0</v>
      </c>
      <c r="D1101" s="79">
        <f>Input!G1116</f>
        <v>0</v>
      </c>
      <c r="E1101" s="79">
        <f>Input!H1116</f>
        <v>0</v>
      </c>
      <c r="F1101" s="80">
        <f>Input!I1116</f>
        <v>0</v>
      </c>
      <c r="G1101" s="80">
        <f>Input!J1116</f>
        <v>0</v>
      </c>
      <c r="H1101" s="79">
        <f>Input!K1116</f>
        <v>0</v>
      </c>
      <c r="I1101" s="79">
        <f>Input!L1116</f>
        <v>0</v>
      </c>
      <c r="J1101" s="79">
        <f>Input!M1116</f>
        <v>0</v>
      </c>
      <c r="K1101" s="79">
        <f>Input!N1116</f>
        <v>0</v>
      </c>
      <c r="L1101" s="79">
        <f>Input!O1116</f>
        <v>0</v>
      </c>
      <c r="M1101" s="81" t="str">
        <f t="shared" si="242"/>
        <v/>
      </c>
      <c r="N1101" s="82">
        <f t="shared" si="243"/>
        <v>0</v>
      </c>
      <c r="O1101" s="83">
        <f>Input!C1116</f>
        <v>0</v>
      </c>
      <c r="P1101" s="83"/>
      <c r="R1101" s="11">
        <f t="shared" si="239"/>
        <v>0</v>
      </c>
      <c r="S1101" s="15" t="str">
        <f t="shared" si="240"/>
        <v xml:space="preserve"> </v>
      </c>
      <c r="T1101" s="15"/>
      <c r="U1101" s="12">
        <f t="shared" si="244"/>
        <v>0</v>
      </c>
      <c r="V1101" s="12">
        <f t="shared" si="245"/>
        <v>0</v>
      </c>
      <c r="W1101" s="12">
        <f t="shared" si="246"/>
        <v>0</v>
      </c>
      <c r="X1101" s="12">
        <f t="shared" si="247"/>
        <v>0</v>
      </c>
      <c r="Y1101" s="12">
        <f t="shared" si="248"/>
        <v>0</v>
      </c>
      <c r="Z1101" s="12">
        <f t="shared" si="249"/>
        <v>0</v>
      </c>
      <c r="AA1101" s="12">
        <f t="shared" si="238"/>
        <v>0</v>
      </c>
      <c r="AB1101" s="12" t="str">
        <f t="shared" si="241"/>
        <v>00</v>
      </c>
      <c r="AC1101" s="85" t="e">
        <f>VLOOKUP(AB1101,'AMI Ref (2)'!T:U,2,FALSE)</f>
        <v>#N/A</v>
      </c>
      <c r="AD1101" s="86"/>
      <c r="AE1101" s="77">
        <f>IF(AND($D1101=0,$J1101="Oil"),'AMI Ref (2)'!$K$5,IF(AND($D1101=0,$J1101="Gas"),'AMI Ref (2)'!$L$5,IF(AND($D1101=0,$J1101="Electric"),'AMI Ref (2)'!$M$5,IF(AND($D1101=0,$J1101="N/A"),0,0))))</f>
        <v>0</v>
      </c>
      <c r="AF1101" s="77">
        <f>IF(AND($D1101=1,$J1101="Oil"),'AMI Ref (2)'!$K$6,IF(AND($D1101=1,$J1101="Gas"),'AMI Ref (2)'!$L$6,IF(AND($D1101=1,$J1101="Electric"),'AMI Ref (2)'!$M$6,IF(AND($D1101=1,$J1101="N/A"),0,0))))</f>
        <v>0</v>
      </c>
      <c r="AG1101" s="77">
        <f>IF(AND($D1101=2,$J1101="Oil"),'AMI Ref (2)'!$K$7,IF(AND($D1101=2,$J1101="Gas"),'AMI Ref (2)'!$L$7,IF(AND($D1101=2,$J1101="Electric"),'AMI Ref (2)'!$M$7,IF(AND($D1101=2,$J1101="N/A"),0,0))))</f>
        <v>0</v>
      </c>
      <c r="AH1101" s="77">
        <f>IF(AND($D1101=3,$J1101="Oil"),'AMI Ref (2)'!$K$8,IF(AND($D1101=3,$J1101="Gas"),'AMI Ref (2)'!$L$8,IF(AND($D1101=3,$J1101="Electric"),'AMI Ref (2)'!$M$8,IF(AND($D1101=3,$J1101="N/A"),0,0))))</f>
        <v>0</v>
      </c>
      <c r="AI1101" s="77">
        <f>IF(AND($D1101=4,$J1101="Oil"),'AMI Ref (2)'!$K$9,IF(AND($D1101=4,$J1101="Gas"),'AMI Ref (2)'!$L$9,IF(AND($D1101=4,$J1101="Electric"),'AMI Ref (2)'!$M$9,IF(AND($D1101=4,$J1101="N/A"),0,0))))</f>
        <v>0</v>
      </c>
      <c r="AJ1101" s="77">
        <f>IF(AND($D1101=5,$J1101="Oil"),'AMI Ref (2)'!$K$10,IF(AND($D1101=5,$J1101="Gas"),'AMI Ref (2)'!$L$10,IF(AND($D1101=5,$J1101="Electric"),'AMI Ref (2)'!$M$10,IF(AND($D1101=5,$J1101="N/A"),0,0))))</f>
        <v>0</v>
      </c>
      <c r="AK1101" s="42"/>
      <c r="AL1101" s="77">
        <f>IF(AND($D1101=0,$K1101="Oil"),'AMI Ref (2)'!$N$5,IF(AND($D1101=0,$K1101="Gas"),'AMI Ref (2)'!$O$5,IF(AND($D1101=0,$K1101="Electric"),'AMI Ref (2)'!$P$5,IF(AND($D1101=0,$K1101="N/A"),0,0))))</f>
        <v>0</v>
      </c>
      <c r="AM1101" s="77">
        <f>IF(AND($D1101=1,$K1101="Oil"),'AMI Ref (2)'!$N$6,IF(AND($D1101=1,$K1101="Gas"),'AMI Ref (2)'!$O$6,IF(AND($D1101=1,$K1101="Electric"),'AMI Ref (2)'!$P$6,IF(AND($D1101=1,$K1101="N/A"),0,0))))</f>
        <v>0</v>
      </c>
      <c r="AN1101" s="77">
        <f>IF(AND($D1101=2,$K1101="Oil"),'AMI Ref (2)'!$N$7,IF(AND($D1101=2,$K1101="Gas"),'AMI Ref (2)'!$O$7,IF(AND($D1101=2,$K1101="Electric"),'AMI Ref (2)'!$P$7,IF(AND($D1101=2,$K1101="N/A"),0,0))))</f>
        <v>0</v>
      </c>
      <c r="AO1101" s="77">
        <f>IF(AND($D1101=3,$K1101="Oil"),'AMI Ref (2)'!$N$8,IF(AND($D1101=3,$K1101="Gas"),'AMI Ref (2)'!$O$8,IF(AND($D1101=3,$K1101="Electric"),'AMI Ref (2)'!$P$8,IF(AND($D1101=3,$K1101="N/A"),0,0))))</f>
        <v>0</v>
      </c>
      <c r="AP1101" s="77">
        <f>IF(AND($D1101=4,$K1101="Oil"),'AMI Ref (2)'!$N$9,IF(AND($D1101=4,$K1101="Gas"),'AMI Ref (2)'!$O$9,IF(AND($D1101=4,$K1101="Electric"),'AMI Ref (2)'!$P$9,IF(AND($D1101=4,$K1101="N/A"),0,0))))</f>
        <v>0</v>
      </c>
      <c r="AQ1101" s="77">
        <f>IF(AND($D1101=5,$K1101="Oil"),'AMI Ref (2)'!$N$10,IF(AND($D1101=5,$K1101="Gas"),'AMI Ref (2)'!$O$10,IF(AND($D1101=5,$K1101="Electric"),'AMI Ref (2)'!$P$10,IF(AND($D1101=5,$K1101="N/A"),0,0))))</f>
        <v>0</v>
      </c>
      <c r="AR1101" s="86">
        <f t="shared" si="250"/>
        <v>0</v>
      </c>
      <c r="AS1101" s="87" t="e">
        <f t="shared" si="251"/>
        <v>#N/A</v>
      </c>
    </row>
    <row r="1102" spans="1:45" x14ac:dyDescent="0.2">
      <c r="A1102" s="68">
        <v>1100</v>
      </c>
      <c r="B1102" s="79">
        <f>Input!E1117</f>
        <v>0</v>
      </c>
      <c r="C1102" s="79">
        <f>Input!F1117</f>
        <v>0</v>
      </c>
      <c r="D1102" s="79">
        <f>Input!G1117</f>
        <v>0</v>
      </c>
      <c r="E1102" s="79">
        <f>Input!H1117</f>
        <v>0</v>
      </c>
      <c r="F1102" s="80">
        <f>Input!I1117</f>
        <v>0</v>
      </c>
      <c r="G1102" s="80">
        <f>Input!J1117</f>
        <v>0</v>
      </c>
      <c r="H1102" s="79">
        <f>Input!K1117</f>
        <v>0</v>
      </c>
      <c r="I1102" s="79">
        <f>Input!L1117</f>
        <v>0</v>
      </c>
      <c r="J1102" s="79">
        <f>Input!M1117</f>
        <v>0</v>
      </c>
      <c r="K1102" s="79">
        <f>Input!N1117</f>
        <v>0</v>
      </c>
      <c r="L1102" s="79">
        <f>Input!O1117</f>
        <v>0</v>
      </c>
      <c r="M1102" s="81" t="str">
        <f t="shared" si="242"/>
        <v/>
      </c>
      <c r="N1102" s="82">
        <f t="shared" si="243"/>
        <v>0</v>
      </c>
      <c r="O1102" s="83">
        <f>Input!C1117</f>
        <v>0</v>
      </c>
      <c r="P1102" s="83"/>
      <c r="R1102" s="11">
        <f t="shared" si="239"/>
        <v>0</v>
      </c>
      <c r="S1102" s="15" t="str">
        <f t="shared" si="240"/>
        <v xml:space="preserve"> </v>
      </c>
      <c r="T1102" s="15"/>
      <c r="U1102" s="12">
        <f t="shared" si="244"/>
        <v>0</v>
      </c>
      <c r="V1102" s="12">
        <f t="shared" si="245"/>
        <v>0</v>
      </c>
      <c r="W1102" s="12">
        <f t="shared" si="246"/>
        <v>0</v>
      </c>
      <c r="X1102" s="12">
        <f t="shared" si="247"/>
        <v>0</v>
      </c>
      <c r="Y1102" s="12">
        <f t="shared" si="248"/>
        <v>0</v>
      </c>
      <c r="Z1102" s="12">
        <f t="shared" si="249"/>
        <v>0</v>
      </c>
      <c r="AA1102" s="12">
        <f t="shared" si="238"/>
        <v>0</v>
      </c>
      <c r="AB1102" s="12" t="str">
        <f t="shared" si="241"/>
        <v>00</v>
      </c>
      <c r="AC1102" s="85" t="e">
        <f>VLOOKUP(AB1102,'AMI Ref (2)'!T:U,2,FALSE)</f>
        <v>#N/A</v>
      </c>
      <c r="AD1102" s="86"/>
      <c r="AE1102" s="77">
        <f>IF(AND($D1102=0,$J1102="Oil"),'AMI Ref (2)'!$K$5,IF(AND($D1102=0,$J1102="Gas"),'AMI Ref (2)'!$L$5,IF(AND($D1102=0,$J1102="Electric"),'AMI Ref (2)'!$M$5,IF(AND($D1102=0,$J1102="N/A"),0,0))))</f>
        <v>0</v>
      </c>
      <c r="AF1102" s="77">
        <f>IF(AND($D1102=1,$J1102="Oil"),'AMI Ref (2)'!$K$6,IF(AND($D1102=1,$J1102="Gas"),'AMI Ref (2)'!$L$6,IF(AND($D1102=1,$J1102="Electric"),'AMI Ref (2)'!$M$6,IF(AND($D1102=1,$J1102="N/A"),0,0))))</f>
        <v>0</v>
      </c>
      <c r="AG1102" s="77">
        <f>IF(AND($D1102=2,$J1102="Oil"),'AMI Ref (2)'!$K$7,IF(AND($D1102=2,$J1102="Gas"),'AMI Ref (2)'!$L$7,IF(AND($D1102=2,$J1102="Electric"),'AMI Ref (2)'!$M$7,IF(AND($D1102=2,$J1102="N/A"),0,0))))</f>
        <v>0</v>
      </c>
      <c r="AH1102" s="77">
        <f>IF(AND($D1102=3,$J1102="Oil"),'AMI Ref (2)'!$K$8,IF(AND($D1102=3,$J1102="Gas"),'AMI Ref (2)'!$L$8,IF(AND($D1102=3,$J1102="Electric"),'AMI Ref (2)'!$M$8,IF(AND($D1102=3,$J1102="N/A"),0,0))))</f>
        <v>0</v>
      </c>
      <c r="AI1102" s="77">
        <f>IF(AND($D1102=4,$J1102="Oil"),'AMI Ref (2)'!$K$9,IF(AND($D1102=4,$J1102="Gas"),'AMI Ref (2)'!$L$9,IF(AND($D1102=4,$J1102="Electric"),'AMI Ref (2)'!$M$9,IF(AND($D1102=4,$J1102="N/A"),0,0))))</f>
        <v>0</v>
      </c>
      <c r="AJ1102" s="77">
        <f>IF(AND($D1102=5,$J1102="Oil"),'AMI Ref (2)'!$K$10,IF(AND($D1102=5,$J1102="Gas"),'AMI Ref (2)'!$L$10,IF(AND($D1102=5,$J1102="Electric"),'AMI Ref (2)'!$M$10,IF(AND($D1102=5,$J1102="N/A"),0,0))))</f>
        <v>0</v>
      </c>
      <c r="AK1102" s="42"/>
      <c r="AL1102" s="77">
        <f>IF(AND($D1102=0,$K1102="Oil"),'AMI Ref (2)'!$N$5,IF(AND($D1102=0,$K1102="Gas"),'AMI Ref (2)'!$O$5,IF(AND($D1102=0,$K1102="Electric"),'AMI Ref (2)'!$P$5,IF(AND($D1102=0,$K1102="N/A"),0,0))))</f>
        <v>0</v>
      </c>
      <c r="AM1102" s="77">
        <f>IF(AND($D1102=1,$K1102="Oil"),'AMI Ref (2)'!$N$6,IF(AND($D1102=1,$K1102="Gas"),'AMI Ref (2)'!$O$6,IF(AND($D1102=1,$K1102="Electric"),'AMI Ref (2)'!$P$6,IF(AND($D1102=1,$K1102="N/A"),0,0))))</f>
        <v>0</v>
      </c>
      <c r="AN1102" s="77">
        <f>IF(AND($D1102=2,$K1102="Oil"),'AMI Ref (2)'!$N$7,IF(AND($D1102=2,$K1102="Gas"),'AMI Ref (2)'!$O$7,IF(AND($D1102=2,$K1102="Electric"),'AMI Ref (2)'!$P$7,IF(AND($D1102=2,$K1102="N/A"),0,0))))</f>
        <v>0</v>
      </c>
      <c r="AO1102" s="77">
        <f>IF(AND($D1102=3,$K1102="Oil"),'AMI Ref (2)'!$N$8,IF(AND($D1102=3,$K1102="Gas"),'AMI Ref (2)'!$O$8,IF(AND($D1102=3,$K1102="Electric"),'AMI Ref (2)'!$P$8,IF(AND($D1102=3,$K1102="N/A"),0,0))))</f>
        <v>0</v>
      </c>
      <c r="AP1102" s="77">
        <f>IF(AND($D1102=4,$K1102="Oil"),'AMI Ref (2)'!$N$9,IF(AND($D1102=4,$K1102="Gas"),'AMI Ref (2)'!$O$9,IF(AND($D1102=4,$K1102="Electric"),'AMI Ref (2)'!$P$9,IF(AND($D1102=4,$K1102="N/A"),0,0))))</f>
        <v>0</v>
      </c>
      <c r="AQ1102" s="77">
        <f>IF(AND($D1102=5,$K1102="Oil"),'AMI Ref (2)'!$N$10,IF(AND($D1102=5,$K1102="Gas"),'AMI Ref (2)'!$O$10,IF(AND($D1102=5,$K1102="Electric"),'AMI Ref (2)'!$P$10,IF(AND($D1102=5,$K1102="N/A"),0,0))))</f>
        <v>0</v>
      </c>
      <c r="AR1102" s="86">
        <f t="shared" si="250"/>
        <v>0</v>
      </c>
      <c r="AS1102" s="87" t="e">
        <f t="shared" si="251"/>
        <v>#N/A</v>
      </c>
    </row>
    <row r="1103" spans="1:45" x14ac:dyDescent="0.2">
      <c r="A1103" s="68">
        <v>1101</v>
      </c>
      <c r="B1103" s="79">
        <f>Input!E1118</f>
        <v>0</v>
      </c>
      <c r="C1103" s="79">
        <f>Input!F1118</f>
        <v>0</v>
      </c>
      <c r="D1103" s="79">
        <f>Input!G1118</f>
        <v>0</v>
      </c>
      <c r="E1103" s="79">
        <f>Input!H1118</f>
        <v>0</v>
      </c>
      <c r="F1103" s="80">
        <f>Input!I1118</f>
        <v>0</v>
      </c>
      <c r="G1103" s="80">
        <f>Input!J1118</f>
        <v>0</v>
      </c>
      <c r="H1103" s="79">
        <f>Input!K1118</f>
        <v>0</v>
      </c>
      <c r="I1103" s="79">
        <f>Input!L1118</f>
        <v>0</v>
      </c>
      <c r="J1103" s="79">
        <f>Input!M1118</f>
        <v>0</v>
      </c>
      <c r="K1103" s="79">
        <f>Input!N1118</f>
        <v>0</v>
      </c>
      <c r="L1103" s="79">
        <f>Input!O1118</f>
        <v>0</v>
      </c>
      <c r="M1103" s="81" t="str">
        <f t="shared" si="242"/>
        <v/>
      </c>
      <c r="N1103" s="82">
        <f t="shared" si="243"/>
        <v>0</v>
      </c>
      <c r="O1103" s="83">
        <f>Input!C1118</f>
        <v>0</v>
      </c>
      <c r="P1103" s="83"/>
      <c r="R1103" s="11">
        <f t="shared" si="239"/>
        <v>0</v>
      </c>
      <c r="S1103" s="15" t="str">
        <f t="shared" si="240"/>
        <v xml:space="preserve"> </v>
      </c>
      <c r="T1103" s="15"/>
      <c r="U1103" s="12">
        <f t="shared" si="244"/>
        <v>0</v>
      </c>
      <c r="V1103" s="12">
        <f t="shared" si="245"/>
        <v>0</v>
      </c>
      <c r="W1103" s="12">
        <f t="shared" si="246"/>
        <v>0</v>
      </c>
      <c r="X1103" s="12">
        <f t="shared" si="247"/>
        <v>0</v>
      </c>
      <c r="Y1103" s="12">
        <f t="shared" si="248"/>
        <v>0</v>
      </c>
      <c r="Z1103" s="12">
        <f t="shared" si="249"/>
        <v>0</v>
      </c>
      <c r="AA1103" s="12">
        <f t="shared" si="238"/>
        <v>0</v>
      </c>
      <c r="AB1103" s="12" t="str">
        <f t="shared" si="241"/>
        <v>00</v>
      </c>
      <c r="AC1103" s="85" t="e">
        <f>VLOOKUP(AB1103,'AMI Ref (2)'!T:U,2,FALSE)</f>
        <v>#N/A</v>
      </c>
      <c r="AD1103" s="86"/>
      <c r="AE1103" s="77">
        <f>IF(AND($D1103=0,$J1103="Oil"),'AMI Ref (2)'!$K$5,IF(AND($D1103=0,$J1103="Gas"),'AMI Ref (2)'!$L$5,IF(AND($D1103=0,$J1103="Electric"),'AMI Ref (2)'!$M$5,IF(AND($D1103=0,$J1103="N/A"),0,0))))</f>
        <v>0</v>
      </c>
      <c r="AF1103" s="77">
        <f>IF(AND($D1103=1,$J1103="Oil"),'AMI Ref (2)'!$K$6,IF(AND($D1103=1,$J1103="Gas"),'AMI Ref (2)'!$L$6,IF(AND($D1103=1,$J1103="Electric"),'AMI Ref (2)'!$M$6,IF(AND($D1103=1,$J1103="N/A"),0,0))))</f>
        <v>0</v>
      </c>
      <c r="AG1103" s="77">
        <f>IF(AND($D1103=2,$J1103="Oil"),'AMI Ref (2)'!$K$7,IF(AND($D1103=2,$J1103="Gas"),'AMI Ref (2)'!$L$7,IF(AND($D1103=2,$J1103="Electric"),'AMI Ref (2)'!$M$7,IF(AND($D1103=2,$J1103="N/A"),0,0))))</f>
        <v>0</v>
      </c>
      <c r="AH1103" s="77">
        <f>IF(AND($D1103=3,$J1103="Oil"),'AMI Ref (2)'!$K$8,IF(AND($D1103=3,$J1103="Gas"),'AMI Ref (2)'!$L$8,IF(AND($D1103=3,$J1103="Electric"),'AMI Ref (2)'!$M$8,IF(AND($D1103=3,$J1103="N/A"),0,0))))</f>
        <v>0</v>
      </c>
      <c r="AI1103" s="77">
        <f>IF(AND($D1103=4,$J1103="Oil"),'AMI Ref (2)'!$K$9,IF(AND($D1103=4,$J1103="Gas"),'AMI Ref (2)'!$L$9,IF(AND($D1103=4,$J1103="Electric"),'AMI Ref (2)'!$M$9,IF(AND($D1103=4,$J1103="N/A"),0,0))))</f>
        <v>0</v>
      </c>
      <c r="AJ1103" s="77">
        <f>IF(AND($D1103=5,$J1103="Oil"),'AMI Ref (2)'!$K$10,IF(AND($D1103=5,$J1103="Gas"),'AMI Ref (2)'!$L$10,IF(AND($D1103=5,$J1103="Electric"),'AMI Ref (2)'!$M$10,IF(AND($D1103=5,$J1103="N/A"),0,0))))</f>
        <v>0</v>
      </c>
      <c r="AK1103" s="42"/>
      <c r="AL1103" s="77">
        <f>IF(AND($D1103=0,$K1103="Oil"),'AMI Ref (2)'!$N$5,IF(AND($D1103=0,$K1103="Gas"),'AMI Ref (2)'!$O$5,IF(AND($D1103=0,$K1103="Electric"),'AMI Ref (2)'!$P$5,IF(AND($D1103=0,$K1103="N/A"),0,0))))</f>
        <v>0</v>
      </c>
      <c r="AM1103" s="77">
        <f>IF(AND($D1103=1,$K1103="Oil"),'AMI Ref (2)'!$N$6,IF(AND($D1103=1,$K1103="Gas"),'AMI Ref (2)'!$O$6,IF(AND($D1103=1,$K1103="Electric"),'AMI Ref (2)'!$P$6,IF(AND($D1103=1,$K1103="N/A"),0,0))))</f>
        <v>0</v>
      </c>
      <c r="AN1103" s="77">
        <f>IF(AND($D1103=2,$K1103="Oil"),'AMI Ref (2)'!$N$7,IF(AND($D1103=2,$K1103="Gas"),'AMI Ref (2)'!$O$7,IF(AND($D1103=2,$K1103="Electric"),'AMI Ref (2)'!$P$7,IF(AND($D1103=2,$K1103="N/A"),0,0))))</f>
        <v>0</v>
      </c>
      <c r="AO1103" s="77">
        <f>IF(AND($D1103=3,$K1103="Oil"),'AMI Ref (2)'!$N$8,IF(AND($D1103=3,$K1103="Gas"),'AMI Ref (2)'!$O$8,IF(AND($D1103=3,$K1103="Electric"),'AMI Ref (2)'!$P$8,IF(AND($D1103=3,$K1103="N/A"),0,0))))</f>
        <v>0</v>
      </c>
      <c r="AP1103" s="77">
        <f>IF(AND($D1103=4,$K1103="Oil"),'AMI Ref (2)'!$N$9,IF(AND($D1103=4,$K1103="Gas"),'AMI Ref (2)'!$O$9,IF(AND($D1103=4,$K1103="Electric"),'AMI Ref (2)'!$P$9,IF(AND($D1103=4,$K1103="N/A"),0,0))))</f>
        <v>0</v>
      </c>
      <c r="AQ1103" s="77">
        <f>IF(AND($D1103=5,$K1103="Oil"),'AMI Ref (2)'!$N$10,IF(AND($D1103=5,$K1103="Gas"),'AMI Ref (2)'!$O$10,IF(AND($D1103=5,$K1103="Electric"),'AMI Ref (2)'!$P$10,IF(AND($D1103=5,$K1103="N/A"),0,0))))</f>
        <v>0</v>
      </c>
      <c r="AR1103" s="86">
        <f t="shared" si="250"/>
        <v>0</v>
      </c>
      <c r="AS1103" s="87" t="e">
        <f t="shared" si="251"/>
        <v>#N/A</v>
      </c>
    </row>
    <row r="1104" spans="1:45" x14ac:dyDescent="0.2">
      <c r="A1104" s="68">
        <v>1102</v>
      </c>
      <c r="B1104" s="79">
        <f>Input!E1119</f>
        <v>0</v>
      </c>
      <c r="C1104" s="79">
        <f>Input!F1119</f>
        <v>0</v>
      </c>
      <c r="D1104" s="79">
        <f>Input!G1119</f>
        <v>0</v>
      </c>
      <c r="E1104" s="79">
        <f>Input!H1119</f>
        <v>0</v>
      </c>
      <c r="F1104" s="80">
        <f>Input!I1119</f>
        <v>0</v>
      </c>
      <c r="G1104" s="80">
        <f>Input!J1119</f>
        <v>0</v>
      </c>
      <c r="H1104" s="79">
        <f>Input!K1119</f>
        <v>0</v>
      </c>
      <c r="I1104" s="79">
        <f>Input!L1119</f>
        <v>0</v>
      </c>
      <c r="J1104" s="79">
        <f>Input!M1119</f>
        <v>0</v>
      </c>
      <c r="K1104" s="79">
        <f>Input!N1119</f>
        <v>0</v>
      </c>
      <c r="L1104" s="79">
        <f>Input!O1119</f>
        <v>0</v>
      </c>
      <c r="M1104" s="81" t="str">
        <f t="shared" si="242"/>
        <v/>
      </c>
      <c r="N1104" s="82">
        <f t="shared" si="243"/>
        <v>0</v>
      </c>
      <c r="O1104" s="83">
        <f>Input!C1119</f>
        <v>0</v>
      </c>
      <c r="P1104" s="83"/>
      <c r="R1104" s="11">
        <f t="shared" si="239"/>
        <v>0</v>
      </c>
      <c r="S1104" s="15" t="str">
        <f t="shared" si="240"/>
        <v xml:space="preserve"> </v>
      </c>
      <c r="T1104" s="15"/>
      <c r="U1104" s="12">
        <f t="shared" si="244"/>
        <v>0</v>
      </c>
      <c r="V1104" s="12">
        <f t="shared" si="245"/>
        <v>0</v>
      </c>
      <c r="W1104" s="12">
        <f t="shared" si="246"/>
        <v>0</v>
      </c>
      <c r="X1104" s="12">
        <f t="shared" si="247"/>
        <v>0</v>
      </c>
      <c r="Y1104" s="12">
        <f t="shared" si="248"/>
        <v>0</v>
      </c>
      <c r="Z1104" s="12">
        <f t="shared" si="249"/>
        <v>0</v>
      </c>
      <c r="AA1104" s="12">
        <f t="shared" si="238"/>
        <v>0</v>
      </c>
      <c r="AB1104" s="12" t="str">
        <f t="shared" si="241"/>
        <v>00</v>
      </c>
      <c r="AC1104" s="85" t="e">
        <f>VLOOKUP(AB1104,'AMI Ref (2)'!T:U,2,FALSE)</f>
        <v>#N/A</v>
      </c>
      <c r="AD1104" s="86"/>
      <c r="AE1104" s="77">
        <f>IF(AND($D1104=0,$J1104="Oil"),'AMI Ref (2)'!$K$5,IF(AND($D1104=0,$J1104="Gas"),'AMI Ref (2)'!$L$5,IF(AND($D1104=0,$J1104="Electric"),'AMI Ref (2)'!$M$5,IF(AND($D1104=0,$J1104="N/A"),0,0))))</f>
        <v>0</v>
      </c>
      <c r="AF1104" s="77">
        <f>IF(AND($D1104=1,$J1104="Oil"),'AMI Ref (2)'!$K$6,IF(AND($D1104=1,$J1104="Gas"),'AMI Ref (2)'!$L$6,IF(AND($D1104=1,$J1104="Electric"),'AMI Ref (2)'!$M$6,IF(AND($D1104=1,$J1104="N/A"),0,0))))</f>
        <v>0</v>
      </c>
      <c r="AG1104" s="77">
        <f>IF(AND($D1104=2,$J1104="Oil"),'AMI Ref (2)'!$K$7,IF(AND($D1104=2,$J1104="Gas"),'AMI Ref (2)'!$L$7,IF(AND($D1104=2,$J1104="Electric"),'AMI Ref (2)'!$M$7,IF(AND($D1104=2,$J1104="N/A"),0,0))))</f>
        <v>0</v>
      </c>
      <c r="AH1104" s="77">
        <f>IF(AND($D1104=3,$J1104="Oil"),'AMI Ref (2)'!$K$8,IF(AND($D1104=3,$J1104="Gas"),'AMI Ref (2)'!$L$8,IF(AND($D1104=3,$J1104="Electric"),'AMI Ref (2)'!$M$8,IF(AND($D1104=3,$J1104="N/A"),0,0))))</f>
        <v>0</v>
      </c>
      <c r="AI1104" s="77">
        <f>IF(AND($D1104=4,$J1104="Oil"),'AMI Ref (2)'!$K$9,IF(AND($D1104=4,$J1104="Gas"),'AMI Ref (2)'!$L$9,IF(AND($D1104=4,$J1104="Electric"),'AMI Ref (2)'!$M$9,IF(AND($D1104=4,$J1104="N/A"),0,0))))</f>
        <v>0</v>
      </c>
      <c r="AJ1104" s="77">
        <f>IF(AND($D1104=5,$J1104="Oil"),'AMI Ref (2)'!$K$10,IF(AND($D1104=5,$J1104="Gas"),'AMI Ref (2)'!$L$10,IF(AND($D1104=5,$J1104="Electric"),'AMI Ref (2)'!$M$10,IF(AND($D1104=5,$J1104="N/A"),0,0))))</f>
        <v>0</v>
      </c>
      <c r="AK1104" s="42"/>
      <c r="AL1104" s="77">
        <f>IF(AND($D1104=0,$K1104="Oil"),'AMI Ref (2)'!$N$5,IF(AND($D1104=0,$K1104="Gas"),'AMI Ref (2)'!$O$5,IF(AND($D1104=0,$K1104="Electric"),'AMI Ref (2)'!$P$5,IF(AND($D1104=0,$K1104="N/A"),0,0))))</f>
        <v>0</v>
      </c>
      <c r="AM1104" s="77">
        <f>IF(AND($D1104=1,$K1104="Oil"),'AMI Ref (2)'!$N$6,IF(AND($D1104=1,$K1104="Gas"),'AMI Ref (2)'!$O$6,IF(AND($D1104=1,$K1104="Electric"),'AMI Ref (2)'!$P$6,IF(AND($D1104=1,$K1104="N/A"),0,0))))</f>
        <v>0</v>
      </c>
      <c r="AN1104" s="77">
        <f>IF(AND($D1104=2,$K1104="Oil"),'AMI Ref (2)'!$N$7,IF(AND($D1104=2,$K1104="Gas"),'AMI Ref (2)'!$O$7,IF(AND($D1104=2,$K1104="Electric"),'AMI Ref (2)'!$P$7,IF(AND($D1104=2,$K1104="N/A"),0,0))))</f>
        <v>0</v>
      </c>
      <c r="AO1104" s="77">
        <f>IF(AND($D1104=3,$K1104="Oil"),'AMI Ref (2)'!$N$8,IF(AND($D1104=3,$K1104="Gas"),'AMI Ref (2)'!$O$8,IF(AND($D1104=3,$K1104="Electric"),'AMI Ref (2)'!$P$8,IF(AND($D1104=3,$K1104="N/A"),0,0))))</f>
        <v>0</v>
      </c>
      <c r="AP1104" s="77">
        <f>IF(AND($D1104=4,$K1104="Oil"),'AMI Ref (2)'!$N$9,IF(AND($D1104=4,$K1104="Gas"),'AMI Ref (2)'!$O$9,IF(AND($D1104=4,$K1104="Electric"),'AMI Ref (2)'!$P$9,IF(AND($D1104=4,$K1104="N/A"),0,0))))</f>
        <v>0</v>
      </c>
      <c r="AQ1104" s="77">
        <f>IF(AND($D1104=5,$K1104="Oil"),'AMI Ref (2)'!$N$10,IF(AND($D1104=5,$K1104="Gas"),'AMI Ref (2)'!$O$10,IF(AND($D1104=5,$K1104="Electric"),'AMI Ref (2)'!$P$10,IF(AND($D1104=5,$K1104="N/A"),0,0))))</f>
        <v>0</v>
      </c>
      <c r="AR1104" s="86">
        <f t="shared" si="250"/>
        <v>0</v>
      </c>
      <c r="AS1104" s="87" t="e">
        <f t="shared" si="251"/>
        <v>#N/A</v>
      </c>
    </row>
    <row r="1105" spans="1:45" x14ac:dyDescent="0.2">
      <c r="A1105" s="68">
        <v>1103</v>
      </c>
      <c r="B1105" s="79">
        <f>Input!E1120</f>
        <v>0</v>
      </c>
      <c r="C1105" s="79">
        <f>Input!F1120</f>
        <v>0</v>
      </c>
      <c r="D1105" s="79">
        <f>Input!G1120</f>
        <v>0</v>
      </c>
      <c r="E1105" s="79">
        <f>Input!H1120</f>
        <v>0</v>
      </c>
      <c r="F1105" s="80">
        <f>Input!I1120</f>
        <v>0</v>
      </c>
      <c r="G1105" s="80">
        <f>Input!J1120</f>
        <v>0</v>
      </c>
      <c r="H1105" s="79">
        <f>Input!K1120</f>
        <v>0</v>
      </c>
      <c r="I1105" s="79">
        <f>Input!L1120</f>
        <v>0</v>
      </c>
      <c r="J1105" s="79">
        <f>Input!M1120</f>
        <v>0</v>
      </c>
      <c r="K1105" s="79">
        <f>Input!N1120</f>
        <v>0</v>
      </c>
      <c r="L1105" s="79">
        <f>Input!O1120</f>
        <v>0</v>
      </c>
      <c r="M1105" s="81" t="str">
        <f t="shared" si="242"/>
        <v/>
      </c>
      <c r="N1105" s="82">
        <f t="shared" si="243"/>
        <v>0</v>
      </c>
      <c r="O1105" s="83">
        <f>Input!C1120</f>
        <v>0</v>
      </c>
      <c r="P1105" s="83"/>
      <c r="R1105" s="11">
        <f t="shared" si="239"/>
        <v>0</v>
      </c>
      <c r="S1105" s="15" t="str">
        <f t="shared" si="240"/>
        <v xml:space="preserve"> </v>
      </c>
      <c r="T1105" s="15"/>
      <c r="U1105" s="12">
        <f t="shared" si="244"/>
        <v>0</v>
      </c>
      <c r="V1105" s="12">
        <f t="shared" si="245"/>
        <v>0</v>
      </c>
      <c r="W1105" s="12">
        <f t="shared" si="246"/>
        <v>0</v>
      </c>
      <c r="X1105" s="12">
        <f t="shared" si="247"/>
        <v>0</v>
      </c>
      <c r="Y1105" s="12">
        <f t="shared" si="248"/>
        <v>0</v>
      </c>
      <c r="Z1105" s="12">
        <f t="shared" si="249"/>
        <v>0</v>
      </c>
      <c r="AA1105" s="12">
        <f t="shared" si="238"/>
        <v>0</v>
      </c>
      <c r="AB1105" s="12" t="str">
        <f t="shared" si="241"/>
        <v>00</v>
      </c>
      <c r="AC1105" s="85" t="e">
        <f>VLOOKUP(AB1105,'AMI Ref (2)'!T:U,2,FALSE)</f>
        <v>#N/A</v>
      </c>
      <c r="AD1105" s="86"/>
      <c r="AE1105" s="77">
        <f>IF(AND($D1105=0,$J1105="Oil"),'AMI Ref (2)'!$K$5,IF(AND($D1105=0,$J1105="Gas"),'AMI Ref (2)'!$L$5,IF(AND($D1105=0,$J1105="Electric"),'AMI Ref (2)'!$M$5,IF(AND($D1105=0,$J1105="N/A"),0,0))))</f>
        <v>0</v>
      </c>
      <c r="AF1105" s="77">
        <f>IF(AND($D1105=1,$J1105="Oil"),'AMI Ref (2)'!$K$6,IF(AND($D1105=1,$J1105="Gas"),'AMI Ref (2)'!$L$6,IF(AND($D1105=1,$J1105="Electric"),'AMI Ref (2)'!$M$6,IF(AND($D1105=1,$J1105="N/A"),0,0))))</f>
        <v>0</v>
      </c>
      <c r="AG1105" s="77">
        <f>IF(AND($D1105=2,$J1105="Oil"),'AMI Ref (2)'!$K$7,IF(AND($D1105=2,$J1105="Gas"),'AMI Ref (2)'!$L$7,IF(AND($D1105=2,$J1105="Electric"),'AMI Ref (2)'!$M$7,IF(AND($D1105=2,$J1105="N/A"),0,0))))</f>
        <v>0</v>
      </c>
      <c r="AH1105" s="77">
        <f>IF(AND($D1105=3,$J1105="Oil"),'AMI Ref (2)'!$K$8,IF(AND($D1105=3,$J1105="Gas"),'AMI Ref (2)'!$L$8,IF(AND($D1105=3,$J1105="Electric"),'AMI Ref (2)'!$M$8,IF(AND($D1105=3,$J1105="N/A"),0,0))))</f>
        <v>0</v>
      </c>
      <c r="AI1105" s="77">
        <f>IF(AND($D1105=4,$J1105="Oil"),'AMI Ref (2)'!$K$9,IF(AND($D1105=4,$J1105="Gas"),'AMI Ref (2)'!$L$9,IF(AND($D1105=4,$J1105="Electric"),'AMI Ref (2)'!$M$9,IF(AND($D1105=4,$J1105="N/A"),0,0))))</f>
        <v>0</v>
      </c>
      <c r="AJ1105" s="77">
        <f>IF(AND($D1105=5,$J1105="Oil"),'AMI Ref (2)'!$K$10,IF(AND($D1105=5,$J1105="Gas"),'AMI Ref (2)'!$L$10,IF(AND($D1105=5,$J1105="Electric"),'AMI Ref (2)'!$M$10,IF(AND($D1105=5,$J1105="N/A"),0,0))))</f>
        <v>0</v>
      </c>
      <c r="AK1105" s="42"/>
      <c r="AL1105" s="77">
        <f>IF(AND($D1105=0,$K1105="Oil"),'AMI Ref (2)'!$N$5,IF(AND($D1105=0,$K1105="Gas"),'AMI Ref (2)'!$O$5,IF(AND($D1105=0,$K1105="Electric"),'AMI Ref (2)'!$P$5,IF(AND($D1105=0,$K1105="N/A"),0,0))))</f>
        <v>0</v>
      </c>
      <c r="AM1105" s="77">
        <f>IF(AND($D1105=1,$K1105="Oil"),'AMI Ref (2)'!$N$6,IF(AND($D1105=1,$K1105="Gas"),'AMI Ref (2)'!$O$6,IF(AND($D1105=1,$K1105="Electric"),'AMI Ref (2)'!$P$6,IF(AND($D1105=1,$K1105="N/A"),0,0))))</f>
        <v>0</v>
      </c>
      <c r="AN1105" s="77">
        <f>IF(AND($D1105=2,$K1105="Oil"),'AMI Ref (2)'!$N$7,IF(AND($D1105=2,$K1105="Gas"),'AMI Ref (2)'!$O$7,IF(AND($D1105=2,$K1105="Electric"),'AMI Ref (2)'!$P$7,IF(AND($D1105=2,$K1105="N/A"),0,0))))</f>
        <v>0</v>
      </c>
      <c r="AO1105" s="77">
        <f>IF(AND($D1105=3,$K1105="Oil"),'AMI Ref (2)'!$N$8,IF(AND($D1105=3,$K1105="Gas"),'AMI Ref (2)'!$O$8,IF(AND($D1105=3,$K1105="Electric"),'AMI Ref (2)'!$P$8,IF(AND($D1105=3,$K1105="N/A"),0,0))))</f>
        <v>0</v>
      </c>
      <c r="AP1105" s="77">
        <f>IF(AND($D1105=4,$K1105="Oil"),'AMI Ref (2)'!$N$9,IF(AND($D1105=4,$K1105="Gas"),'AMI Ref (2)'!$O$9,IF(AND($D1105=4,$K1105="Electric"),'AMI Ref (2)'!$P$9,IF(AND($D1105=4,$K1105="N/A"),0,0))))</f>
        <v>0</v>
      </c>
      <c r="AQ1105" s="77">
        <f>IF(AND($D1105=5,$K1105="Oil"),'AMI Ref (2)'!$N$10,IF(AND($D1105=5,$K1105="Gas"),'AMI Ref (2)'!$O$10,IF(AND($D1105=5,$K1105="Electric"),'AMI Ref (2)'!$P$10,IF(AND($D1105=5,$K1105="N/A"),0,0))))</f>
        <v>0</v>
      </c>
      <c r="AR1105" s="86">
        <f t="shared" si="250"/>
        <v>0</v>
      </c>
      <c r="AS1105" s="87" t="e">
        <f t="shared" si="251"/>
        <v>#N/A</v>
      </c>
    </row>
    <row r="1106" spans="1:45" x14ac:dyDescent="0.2">
      <c r="A1106" s="68">
        <v>1104</v>
      </c>
      <c r="B1106" s="79">
        <f>Input!E1121</f>
        <v>0</v>
      </c>
      <c r="C1106" s="79">
        <f>Input!F1121</f>
        <v>0</v>
      </c>
      <c r="D1106" s="79">
        <f>Input!G1121</f>
        <v>0</v>
      </c>
      <c r="E1106" s="79">
        <f>Input!H1121</f>
        <v>0</v>
      </c>
      <c r="F1106" s="80">
        <f>Input!I1121</f>
        <v>0</v>
      </c>
      <c r="G1106" s="80">
        <f>Input!J1121</f>
        <v>0</v>
      </c>
      <c r="H1106" s="79">
        <f>Input!K1121</f>
        <v>0</v>
      </c>
      <c r="I1106" s="79">
        <f>Input!L1121</f>
        <v>0</v>
      </c>
      <c r="J1106" s="79">
        <f>Input!M1121</f>
        <v>0</v>
      </c>
      <c r="K1106" s="79">
        <f>Input!N1121</f>
        <v>0</v>
      </c>
      <c r="L1106" s="79">
        <f>Input!O1121</f>
        <v>0</v>
      </c>
      <c r="M1106" s="81" t="str">
        <f t="shared" si="242"/>
        <v/>
      </c>
      <c r="N1106" s="82">
        <f t="shared" si="243"/>
        <v>0</v>
      </c>
      <c r="O1106" s="83">
        <f>Input!C1121</f>
        <v>0</v>
      </c>
      <c r="P1106" s="83"/>
      <c r="R1106" s="11">
        <f t="shared" si="239"/>
        <v>0</v>
      </c>
      <c r="S1106" s="15" t="str">
        <f t="shared" si="240"/>
        <v xml:space="preserve"> </v>
      </c>
      <c r="T1106" s="15"/>
      <c r="U1106" s="12">
        <f t="shared" si="244"/>
        <v>0</v>
      </c>
      <c r="V1106" s="12">
        <f t="shared" si="245"/>
        <v>0</v>
      </c>
      <c r="W1106" s="12">
        <f t="shared" si="246"/>
        <v>0</v>
      </c>
      <c r="X1106" s="12">
        <f t="shared" si="247"/>
        <v>0</v>
      </c>
      <c r="Y1106" s="12">
        <f t="shared" si="248"/>
        <v>0</v>
      </c>
      <c r="Z1106" s="12">
        <f t="shared" si="249"/>
        <v>0</v>
      </c>
      <c r="AA1106" s="12">
        <f t="shared" si="238"/>
        <v>0</v>
      </c>
      <c r="AB1106" s="12" t="str">
        <f t="shared" si="241"/>
        <v>00</v>
      </c>
      <c r="AC1106" s="85" t="e">
        <f>VLOOKUP(AB1106,'AMI Ref (2)'!T:U,2,FALSE)</f>
        <v>#N/A</v>
      </c>
      <c r="AD1106" s="86"/>
      <c r="AE1106" s="77">
        <f>IF(AND($D1106=0,$J1106="Oil"),'AMI Ref (2)'!$K$5,IF(AND($D1106=0,$J1106="Gas"),'AMI Ref (2)'!$L$5,IF(AND($D1106=0,$J1106="Electric"),'AMI Ref (2)'!$M$5,IF(AND($D1106=0,$J1106="N/A"),0,0))))</f>
        <v>0</v>
      </c>
      <c r="AF1106" s="77">
        <f>IF(AND($D1106=1,$J1106="Oil"),'AMI Ref (2)'!$K$6,IF(AND($D1106=1,$J1106="Gas"),'AMI Ref (2)'!$L$6,IF(AND($D1106=1,$J1106="Electric"),'AMI Ref (2)'!$M$6,IF(AND($D1106=1,$J1106="N/A"),0,0))))</f>
        <v>0</v>
      </c>
      <c r="AG1106" s="77">
        <f>IF(AND($D1106=2,$J1106="Oil"),'AMI Ref (2)'!$K$7,IF(AND($D1106=2,$J1106="Gas"),'AMI Ref (2)'!$L$7,IF(AND($D1106=2,$J1106="Electric"),'AMI Ref (2)'!$M$7,IF(AND($D1106=2,$J1106="N/A"),0,0))))</f>
        <v>0</v>
      </c>
      <c r="AH1106" s="77">
        <f>IF(AND($D1106=3,$J1106="Oil"),'AMI Ref (2)'!$K$8,IF(AND($D1106=3,$J1106="Gas"),'AMI Ref (2)'!$L$8,IF(AND($D1106=3,$J1106="Electric"),'AMI Ref (2)'!$M$8,IF(AND($D1106=3,$J1106="N/A"),0,0))))</f>
        <v>0</v>
      </c>
      <c r="AI1106" s="77">
        <f>IF(AND($D1106=4,$J1106="Oil"),'AMI Ref (2)'!$K$9,IF(AND($D1106=4,$J1106="Gas"),'AMI Ref (2)'!$L$9,IF(AND($D1106=4,$J1106="Electric"),'AMI Ref (2)'!$M$9,IF(AND($D1106=4,$J1106="N/A"),0,0))))</f>
        <v>0</v>
      </c>
      <c r="AJ1106" s="77">
        <f>IF(AND($D1106=5,$J1106="Oil"),'AMI Ref (2)'!$K$10,IF(AND($D1106=5,$J1106="Gas"),'AMI Ref (2)'!$L$10,IF(AND($D1106=5,$J1106="Electric"),'AMI Ref (2)'!$M$10,IF(AND($D1106=5,$J1106="N/A"),0,0))))</f>
        <v>0</v>
      </c>
      <c r="AK1106" s="42"/>
      <c r="AL1106" s="77">
        <f>IF(AND($D1106=0,$K1106="Oil"),'AMI Ref (2)'!$N$5,IF(AND($D1106=0,$K1106="Gas"),'AMI Ref (2)'!$O$5,IF(AND($D1106=0,$K1106="Electric"),'AMI Ref (2)'!$P$5,IF(AND($D1106=0,$K1106="N/A"),0,0))))</f>
        <v>0</v>
      </c>
      <c r="AM1106" s="77">
        <f>IF(AND($D1106=1,$K1106="Oil"),'AMI Ref (2)'!$N$6,IF(AND($D1106=1,$K1106="Gas"),'AMI Ref (2)'!$O$6,IF(AND($D1106=1,$K1106="Electric"),'AMI Ref (2)'!$P$6,IF(AND($D1106=1,$K1106="N/A"),0,0))))</f>
        <v>0</v>
      </c>
      <c r="AN1106" s="77">
        <f>IF(AND($D1106=2,$K1106="Oil"),'AMI Ref (2)'!$N$7,IF(AND($D1106=2,$K1106="Gas"),'AMI Ref (2)'!$O$7,IF(AND($D1106=2,$K1106="Electric"),'AMI Ref (2)'!$P$7,IF(AND($D1106=2,$K1106="N/A"),0,0))))</f>
        <v>0</v>
      </c>
      <c r="AO1106" s="77">
        <f>IF(AND($D1106=3,$K1106="Oil"),'AMI Ref (2)'!$N$8,IF(AND($D1106=3,$K1106="Gas"),'AMI Ref (2)'!$O$8,IF(AND($D1106=3,$K1106="Electric"),'AMI Ref (2)'!$P$8,IF(AND($D1106=3,$K1106="N/A"),0,0))))</f>
        <v>0</v>
      </c>
      <c r="AP1106" s="77">
        <f>IF(AND($D1106=4,$K1106="Oil"),'AMI Ref (2)'!$N$9,IF(AND($D1106=4,$K1106="Gas"),'AMI Ref (2)'!$O$9,IF(AND($D1106=4,$K1106="Electric"),'AMI Ref (2)'!$P$9,IF(AND($D1106=4,$K1106="N/A"),0,0))))</f>
        <v>0</v>
      </c>
      <c r="AQ1106" s="77">
        <f>IF(AND($D1106=5,$K1106="Oil"),'AMI Ref (2)'!$N$10,IF(AND($D1106=5,$K1106="Gas"),'AMI Ref (2)'!$O$10,IF(AND($D1106=5,$K1106="Electric"),'AMI Ref (2)'!$P$10,IF(AND($D1106=5,$K1106="N/A"),0,0))))</f>
        <v>0</v>
      </c>
      <c r="AR1106" s="86">
        <f t="shared" si="250"/>
        <v>0</v>
      </c>
      <c r="AS1106" s="87" t="e">
        <f t="shared" si="251"/>
        <v>#N/A</v>
      </c>
    </row>
    <row r="1107" spans="1:45" x14ac:dyDescent="0.2">
      <c r="A1107" s="68">
        <v>1105</v>
      </c>
      <c r="B1107" s="79">
        <f>Input!E1122</f>
        <v>0</v>
      </c>
      <c r="C1107" s="79">
        <f>Input!F1122</f>
        <v>0</v>
      </c>
      <c r="D1107" s="79">
        <f>Input!G1122</f>
        <v>0</v>
      </c>
      <c r="E1107" s="79">
        <f>Input!H1122</f>
        <v>0</v>
      </c>
      <c r="F1107" s="80">
        <f>Input!I1122</f>
        <v>0</v>
      </c>
      <c r="G1107" s="80">
        <f>Input!J1122</f>
        <v>0</v>
      </c>
      <c r="H1107" s="79">
        <f>Input!K1122</f>
        <v>0</v>
      </c>
      <c r="I1107" s="79">
        <f>Input!L1122</f>
        <v>0</v>
      </c>
      <c r="J1107" s="79">
        <f>Input!M1122</f>
        <v>0</v>
      </c>
      <c r="K1107" s="79">
        <f>Input!N1122</f>
        <v>0</v>
      </c>
      <c r="L1107" s="79">
        <f>Input!O1122</f>
        <v>0</v>
      </c>
      <c r="M1107" s="81" t="str">
        <f t="shared" si="242"/>
        <v/>
      </c>
      <c r="N1107" s="82">
        <f t="shared" si="243"/>
        <v>0</v>
      </c>
      <c r="O1107" s="83">
        <f>Input!C1122</f>
        <v>0</v>
      </c>
      <c r="P1107" s="83"/>
      <c r="R1107" s="11">
        <f t="shared" si="239"/>
        <v>0</v>
      </c>
      <c r="S1107" s="15" t="str">
        <f t="shared" si="240"/>
        <v xml:space="preserve"> </v>
      </c>
      <c r="T1107" s="15"/>
      <c r="U1107" s="12">
        <f t="shared" si="244"/>
        <v>0</v>
      </c>
      <c r="V1107" s="12">
        <f t="shared" si="245"/>
        <v>0</v>
      </c>
      <c r="W1107" s="12">
        <f t="shared" si="246"/>
        <v>0</v>
      </c>
      <c r="X1107" s="12">
        <f t="shared" si="247"/>
        <v>0</v>
      </c>
      <c r="Y1107" s="12">
        <f t="shared" si="248"/>
        <v>0</v>
      </c>
      <c r="Z1107" s="12">
        <f t="shared" si="249"/>
        <v>0</v>
      </c>
      <c r="AA1107" s="12">
        <f t="shared" si="238"/>
        <v>0</v>
      </c>
      <c r="AB1107" s="12" t="str">
        <f t="shared" si="241"/>
        <v>00</v>
      </c>
      <c r="AC1107" s="85" t="e">
        <f>VLOOKUP(AB1107,'AMI Ref (2)'!T:U,2,FALSE)</f>
        <v>#N/A</v>
      </c>
      <c r="AD1107" s="86"/>
      <c r="AE1107" s="77">
        <f>IF(AND($D1107=0,$J1107="Oil"),'AMI Ref (2)'!$K$5,IF(AND($D1107=0,$J1107="Gas"),'AMI Ref (2)'!$L$5,IF(AND($D1107=0,$J1107="Electric"),'AMI Ref (2)'!$M$5,IF(AND($D1107=0,$J1107="N/A"),0,0))))</f>
        <v>0</v>
      </c>
      <c r="AF1107" s="77">
        <f>IF(AND($D1107=1,$J1107="Oil"),'AMI Ref (2)'!$K$6,IF(AND($D1107=1,$J1107="Gas"),'AMI Ref (2)'!$L$6,IF(AND($D1107=1,$J1107="Electric"),'AMI Ref (2)'!$M$6,IF(AND($D1107=1,$J1107="N/A"),0,0))))</f>
        <v>0</v>
      </c>
      <c r="AG1107" s="77">
        <f>IF(AND($D1107=2,$J1107="Oil"),'AMI Ref (2)'!$K$7,IF(AND($D1107=2,$J1107="Gas"),'AMI Ref (2)'!$L$7,IF(AND($D1107=2,$J1107="Electric"),'AMI Ref (2)'!$M$7,IF(AND($D1107=2,$J1107="N/A"),0,0))))</f>
        <v>0</v>
      </c>
      <c r="AH1107" s="77">
        <f>IF(AND($D1107=3,$J1107="Oil"),'AMI Ref (2)'!$K$8,IF(AND($D1107=3,$J1107="Gas"),'AMI Ref (2)'!$L$8,IF(AND($D1107=3,$J1107="Electric"),'AMI Ref (2)'!$M$8,IF(AND($D1107=3,$J1107="N/A"),0,0))))</f>
        <v>0</v>
      </c>
      <c r="AI1107" s="77">
        <f>IF(AND($D1107=4,$J1107="Oil"),'AMI Ref (2)'!$K$9,IF(AND($D1107=4,$J1107="Gas"),'AMI Ref (2)'!$L$9,IF(AND($D1107=4,$J1107="Electric"),'AMI Ref (2)'!$M$9,IF(AND($D1107=4,$J1107="N/A"),0,0))))</f>
        <v>0</v>
      </c>
      <c r="AJ1107" s="77">
        <f>IF(AND($D1107=5,$J1107="Oil"),'AMI Ref (2)'!$K$10,IF(AND($D1107=5,$J1107="Gas"),'AMI Ref (2)'!$L$10,IF(AND($D1107=5,$J1107="Electric"),'AMI Ref (2)'!$M$10,IF(AND($D1107=5,$J1107="N/A"),0,0))))</f>
        <v>0</v>
      </c>
      <c r="AK1107" s="42"/>
      <c r="AL1107" s="77">
        <f>IF(AND($D1107=0,$K1107="Oil"),'AMI Ref (2)'!$N$5,IF(AND($D1107=0,$K1107="Gas"),'AMI Ref (2)'!$O$5,IF(AND($D1107=0,$K1107="Electric"),'AMI Ref (2)'!$P$5,IF(AND($D1107=0,$K1107="N/A"),0,0))))</f>
        <v>0</v>
      </c>
      <c r="AM1107" s="77">
        <f>IF(AND($D1107=1,$K1107="Oil"),'AMI Ref (2)'!$N$6,IF(AND($D1107=1,$K1107="Gas"),'AMI Ref (2)'!$O$6,IF(AND($D1107=1,$K1107="Electric"),'AMI Ref (2)'!$P$6,IF(AND($D1107=1,$K1107="N/A"),0,0))))</f>
        <v>0</v>
      </c>
      <c r="AN1107" s="77">
        <f>IF(AND($D1107=2,$K1107="Oil"),'AMI Ref (2)'!$N$7,IF(AND($D1107=2,$K1107="Gas"),'AMI Ref (2)'!$O$7,IF(AND($D1107=2,$K1107="Electric"),'AMI Ref (2)'!$P$7,IF(AND($D1107=2,$K1107="N/A"),0,0))))</f>
        <v>0</v>
      </c>
      <c r="AO1107" s="77">
        <f>IF(AND($D1107=3,$K1107="Oil"),'AMI Ref (2)'!$N$8,IF(AND($D1107=3,$K1107="Gas"),'AMI Ref (2)'!$O$8,IF(AND($D1107=3,$K1107="Electric"),'AMI Ref (2)'!$P$8,IF(AND($D1107=3,$K1107="N/A"),0,0))))</f>
        <v>0</v>
      </c>
      <c r="AP1107" s="77">
        <f>IF(AND($D1107=4,$K1107="Oil"),'AMI Ref (2)'!$N$9,IF(AND($D1107=4,$K1107="Gas"),'AMI Ref (2)'!$O$9,IF(AND($D1107=4,$K1107="Electric"),'AMI Ref (2)'!$P$9,IF(AND($D1107=4,$K1107="N/A"),0,0))))</f>
        <v>0</v>
      </c>
      <c r="AQ1107" s="77">
        <f>IF(AND($D1107=5,$K1107="Oil"),'AMI Ref (2)'!$N$10,IF(AND($D1107=5,$K1107="Gas"),'AMI Ref (2)'!$O$10,IF(AND($D1107=5,$K1107="Electric"),'AMI Ref (2)'!$P$10,IF(AND($D1107=5,$K1107="N/A"),0,0))))</f>
        <v>0</v>
      </c>
      <c r="AR1107" s="86">
        <f t="shared" si="250"/>
        <v>0</v>
      </c>
      <c r="AS1107" s="87" t="e">
        <f t="shared" si="251"/>
        <v>#N/A</v>
      </c>
    </row>
    <row r="1108" spans="1:45" x14ac:dyDescent="0.2">
      <c r="A1108" s="68">
        <v>1106</v>
      </c>
      <c r="B1108" s="79">
        <f>Input!E1123</f>
        <v>0</v>
      </c>
      <c r="C1108" s="79">
        <f>Input!F1123</f>
        <v>0</v>
      </c>
      <c r="D1108" s="79">
        <f>Input!G1123</f>
        <v>0</v>
      </c>
      <c r="E1108" s="79">
        <f>Input!H1123</f>
        <v>0</v>
      </c>
      <c r="F1108" s="80">
        <f>Input!I1123</f>
        <v>0</v>
      </c>
      <c r="G1108" s="80">
        <f>Input!J1123</f>
        <v>0</v>
      </c>
      <c r="H1108" s="79">
        <f>Input!K1123</f>
        <v>0</v>
      </c>
      <c r="I1108" s="79">
        <f>Input!L1123</f>
        <v>0</v>
      </c>
      <c r="J1108" s="79">
        <f>Input!M1123</f>
        <v>0</v>
      </c>
      <c r="K1108" s="79">
        <f>Input!N1123</f>
        <v>0</v>
      </c>
      <c r="L1108" s="79">
        <f>Input!O1123</f>
        <v>0</v>
      </c>
      <c r="M1108" s="81" t="str">
        <f t="shared" si="242"/>
        <v/>
      </c>
      <c r="N1108" s="82">
        <f t="shared" si="243"/>
        <v>0</v>
      </c>
      <c r="O1108" s="83">
        <f>Input!C1123</f>
        <v>0</v>
      </c>
      <c r="P1108" s="83"/>
      <c r="R1108" s="11">
        <f t="shared" si="239"/>
        <v>0</v>
      </c>
      <c r="S1108" s="15" t="str">
        <f t="shared" si="240"/>
        <v xml:space="preserve"> </v>
      </c>
      <c r="T1108" s="15"/>
      <c r="U1108" s="12">
        <f t="shared" si="244"/>
        <v>0</v>
      </c>
      <c r="V1108" s="12">
        <f t="shared" si="245"/>
        <v>0</v>
      </c>
      <c r="W1108" s="12">
        <f t="shared" si="246"/>
        <v>0</v>
      </c>
      <c r="X1108" s="12">
        <f t="shared" si="247"/>
        <v>0</v>
      </c>
      <c r="Y1108" s="12">
        <f t="shared" si="248"/>
        <v>0</v>
      </c>
      <c r="Z1108" s="12">
        <f t="shared" si="249"/>
        <v>0</v>
      </c>
      <c r="AA1108" s="12">
        <f t="shared" si="238"/>
        <v>0</v>
      </c>
      <c r="AB1108" s="12" t="str">
        <f t="shared" si="241"/>
        <v>00</v>
      </c>
      <c r="AC1108" s="85" t="e">
        <f>VLOOKUP(AB1108,'AMI Ref (2)'!T:U,2,FALSE)</f>
        <v>#N/A</v>
      </c>
      <c r="AD1108" s="86"/>
      <c r="AE1108" s="77">
        <f>IF(AND($D1108=0,$J1108="Oil"),'AMI Ref (2)'!$K$5,IF(AND($D1108=0,$J1108="Gas"),'AMI Ref (2)'!$L$5,IF(AND($D1108=0,$J1108="Electric"),'AMI Ref (2)'!$M$5,IF(AND($D1108=0,$J1108="N/A"),0,0))))</f>
        <v>0</v>
      </c>
      <c r="AF1108" s="77">
        <f>IF(AND($D1108=1,$J1108="Oil"),'AMI Ref (2)'!$K$6,IF(AND($D1108=1,$J1108="Gas"),'AMI Ref (2)'!$L$6,IF(AND($D1108=1,$J1108="Electric"),'AMI Ref (2)'!$M$6,IF(AND($D1108=1,$J1108="N/A"),0,0))))</f>
        <v>0</v>
      </c>
      <c r="AG1108" s="77">
        <f>IF(AND($D1108=2,$J1108="Oil"),'AMI Ref (2)'!$K$7,IF(AND($D1108=2,$J1108="Gas"),'AMI Ref (2)'!$L$7,IF(AND($D1108=2,$J1108="Electric"),'AMI Ref (2)'!$M$7,IF(AND($D1108=2,$J1108="N/A"),0,0))))</f>
        <v>0</v>
      </c>
      <c r="AH1108" s="77">
        <f>IF(AND($D1108=3,$J1108="Oil"),'AMI Ref (2)'!$K$8,IF(AND($D1108=3,$J1108="Gas"),'AMI Ref (2)'!$L$8,IF(AND($D1108=3,$J1108="Electric"),'AMI Ref (2)'!$M$8,IF(AND($D1108=3,$J1108="N/A"),0,0))))</f>
        <v>0</v>
      </c>
      <c r="AI1108" s="77">
        <f>IF(AND($D1108=4,$J1108="Oil"),'AMI Ref (2)'!$K$9,IF(AND($D1108=4,$J1108="Gas"),'AMI Ref (2)'!$L$9,IF(AND($D1108=4,$J1108="Electric"),'AMI Ref (2)'!$M$9,IF(AND($D1108=4,$J1108="N/A"),0,0))))</f>
        <v>0</v>
      </c>
      <c r="AJ1108" s="77">
        <f>IF(AND($D1108=5,$J1108="Oil"),'AMI Ref (2)'!$K$10,IF(AND($D1108=5,$J1108="Gas"),'AMI Ref (2)'!$L$10,IF(AND($D1108=5,$J1108="Electric"),'AMI Ref (2)'!$M$10,IF(AND($D1108=5,$J1108="N/A"),0,0))))</f>
        <v>0</v>
      </c>
      <c r="AK1108" s="42"/>
      <c r="AL1108" s="77">
        <f>IF(AND($D1108=0,$K1108="Oil"),'AMI Ref (2)'!$N$5,IF(AND($D1108=0,$K1108="Gas"),'AMI Ref (2)'!$O$5,IF(AND($D1108=0,$K1108="Electric"),'AMI Ref (2)'!$P$5,IF(AND($D1108=0,$K1108="N/A"),0,0))))</f>
        <v>0</v>
      </c>
      <c r="AM1108" s="77">
        <f>IF(AND($D1108=1,$K1108="Oil"),'AMI Ref (2)'!$N$6,IF(AND($D1108=1,$K1108="Gas"),'AMI Ref (2)'!$O$6,IF(AND($D1108=1,$K1108="Electric"),'AMI Ref (2)'!$P$6,IF(AND($D1108=1,$K1108="N/A"),0,0))))</f>
        <v>0</v>
      </c>
      <c r="AN1108" s="77">
        <f>IF(AND($D1108=2,$K1108="Oil"),'AMI Ref (2)'!$N$7,IF(AND($D1108=2,$K1108="Gas"),'AMI Ref (2)'!$O$7,IF(AND($D1108=2,$K1108="Electric"),'AMI Ref (2)'!$P$7,IF(AND($D1108=2,$K1108="N/A"),0,0))))</f>
        <v>0</v>
      </c>
      <c r="AO1108" s="77">
        <f>IF(AND($D1108=3,$K1108="Oil"),'AMI Ref (2)'!$N$8,IF(AND($D1108=3,$K1108="Gas"),'AMI Ref (2)'!$O$8,IF(AND($D1108=3,$K1108="Electric"),'AMI Ref (2)'!$P$8,IF(AND($D1108=3,$K1108="N/A"),0,0))))</f>
        <v>0</v>
      </c>
      <c r="AP1108" s="77">
        <f>IF(AND($D1108=4,$K1108="Oil"),'AMI Ref (2)'!$N$9,IF(AND($D1108=4,$K1108="Gas"),'AMI Ref (2)'!$O$9,IF(AND($D1108=4,$K1108="Electric"),'AMI Ref (2)'!$P$9,IF(AND($D1108=4,$K1108="N/A"),0,0))))</f>
        <v>0</v>
      </c>
      <c r="AQ1108" s="77">
        <f>IF(AND($D1108=5,$K1108="Oil"),'AMI Ref (2)'!$N$10,IF(AND($D1108=5,$K1108="Gas"),'AMI Ref (2)'!$O$10,IF(AND($D1108=5,$K1108="Electric"),'AMI Ref (2)'!$P$10,IF(AND($D1108=5,$K1108="N/A"),0,0))))</f>
        <v>0</v>
      </c>
      <c r="AR1108" s="86">
        <f t="shared" si="250"/>
        <v>0</v>
      </c>
      <c r="AS1108" s="87" t="e">
        <f t="shared" si="251"/>
        <v>#N/A</v>
      </c>
    </row>
    <row r="1109" spans="1:45" x14ac:dyDescent="0.2">
      <c r="A1109" s="68">
        <v>1107</v>
      </c>
      <c r="B1109" s="79">
        <f>Input!E1124</f>
        <v>0</v>
      </c>
      <c r="C1109" s="79">
        <f>Input!F1124</f>
        <v>0</v>
      </c>
      <c r="D1109" s="79">
        <f>Input!G1124</f>
        <v>0</v>
      </c>
      <c r="E1109" s="79">
        <f>Input!H1124</f>
        <v>0</v>
      </c>
      <c r="F1109" s="80">
        <f>Input!I1124</f>
        <v>0</v>
      </c>
      <c r="G1109" s="80">
        <f>Input!J1124</f>
        <v>0</v>
      </c>
      <c r="H1109" s="79">
        <f>Input!K1124</f>
        <v>0</v>
      </c>
      <c r="I1109" s="79">
        <f>Input!L1124</f>
        <v>0</v>
      </c>
      <c r="J1109" s="79">
        <f>Input!M1124</f>
        <v>0</v>
      </c>
      <c r="K1109" s="79">
        <f>Input!N1124</f>
        <v>0</v>
      </c>
      <c r="L1109" s="79">
        <f>Input!O1124</f>
        <v>0</v>
      </c>
      <c r="M1109" s="81" t="str">
        <f t="shared" si="242"/>
        <v/>
      </c>
      <c r="N1109" s="82">
        <f t="shared" si="243"/>
        <v>0</v>
      </c>
      <c r="O1109" s="83">
        <f>Input!C1124</f>
        <v>0</v>
      </c>
      <c r="P1109" s="83"/>
      <c r="R1109" s="11">
        <f t="shared" si="239"/>
        <v>0</v>
      </c>
      <c r="S1109" s="15" t="str">
        <f t="shared" si="240"/>
        <v xml:space="preserve"> </v>
      </c>
      <c r="T1109" s="15"/>
      <c r="U1109" s="12">
        <f t="shared" si="244"/>
        <v>0</v>
      </c>
      <c r="V1109" s="12">
        <f t="shared" si="245"/>
        <v>0</v>
      </c>
      <c r="W1109" s="12">
        <f t="shared" si="246"/>
        <v>0</v>
      </c>
      <c r="X1109" s="12">
        <f t="shared" si="247"/>
        <v>0</v>
      </c>
      <c r="Y1109" s="12">
        <f t="shared" si="248"/>
        <v>0</v>
      </c>
      <c r="Z1109" s="12">
        <f t="shared" si="249"/>
        <v>0</v>
      </c>
      <c r="AA1109" s="12">
        <f t="shared" si="238"/>
        <v>0</v>
      </c>
      <c r="AB1109" s="12" t="str">
        <f t="shared" si="241"/>
        <v>00</v>
      </c>
      <c r="AC1109" s="85" t="e">
        <f>VLOOKUP(AB1109,'AMI Ref (2)'!T:U,2,FALSE)</f>
        <v>#N/A</v>
      </c>
      <c r="AD1109" s="86"/>
      <c r="AE1109" s="77">
        <f>IF(AND($D1109=0,$J1109="Oil"),'AMI Ref (2)'!$K$5,IF(AND($D1109=0,$J1109="Gas"),'AMI Ref (2)'!$L$5,IF(AND($D1109=0,$J1109="Electric"),'AMI Ref (2)'!$M$5,IF(AND($D1109=0,$J1109="N/A"),0,0))))</f>
        <v>0</v>
      </c>
      <c r="AF1109" s="77">
        <f>IF(AND($D1109=1,$J1109="Oil"),'AMI Ref (2)'!$K$6,IF(AND($D1109=1,$J1109="Gas"),'AMI Ref (2)'!$L$6,IF(AND($D1109=1,$J1109="Electric"),'AMI Ref (2)'!$M$6,IF(AND($D1109=1,$J1109="N/A"),0,0))))</f>
        <v>0</v>
      </c>
      <c r="AG1109" s="77">
        <f>IF(AND($D1109=2,$J1109="Oil"),'AMI Ref (2)'!$K$7,IF(AND($D1109=2,$J1109="Gas"),'AMI Ref (2)'!$L$7,IF(AND($D1109=2,$J1109="Electric"),'AMI Ref (2)'!$M$7,IF(AND($D1109=2,$J1109="N/A"),0,0))))</f>
        <v>0</v>
      </c>
      <c r="AH1109" s="77">
        <f>IF(AND($D1109=3,$J1109="Oil"),'AMI Ref (2)'!$K$8,IF(AND($D1109=3,$J1109="Gas"),'AMI Ref (2)'!$L$8,IF(AND($D1109=3,$J1109="Electric"),'AMI Ref (2)'!$M$8,IF(AND($D1109=3,$J1109="N/A"),0,0))))</f>
        <v>0</v>
      </c>
      <c r="AI1109" s="77">
        <f>IF(AND($D1109=4,$J1109="Oil"),'AMI Ref (2)'!$K$9,IF(AND($D1109=4,$J1109="Gas"),'AMI Ref (2)'!$L$9,IF(AND($D1109=4,$J1109="Electric"),'AMI Ref (2)'!$M$9,IF(AND($D1109=4,$J1109="N/A"),0,0))))</f>
        <v>0</v>
      </c>
      <c r="AJ1109" s="77">
        <f>IF(AND($D1109=5,$J1109="Oil"),'AMI Ref (2)'!$K$10,IF(AND($D1109=5,$J1109="Gas"),'AMI Ref (2)'!$L$10,IF(AND($D1109=5,$J1109="Electric"),'AMI Ref (2)'!$M$10,IF(AND($D1109=5,$J1109="N/A"),0,0))))</f>
        <v>0</v>
      </c>
      <c r="AK1109" s="42"/>
      <c r="AL1109" s="77">
        <f>IF(AND($D1109=0,$K1109="Oil"),'AMI Ref (2)'!$N$5,IF(AND($D1109=0,$K1109="Gas"),'AMI Ref (2)'!$O$5,IF(AND($D1109=0,$K1109="Electric"),'AMI Ref (2)'!$P$5,IF(AND($D1109=0,$K1109="N/A"),0,0))))</f>
        <v>0</v>
      </c>
      <c r="AM1109" s="77">
        <f>IF(AND($D1109=1,$K1109="Oil"),'AMI Ref (2)'!$N$6,IF(AND($D1109=1,$K1109="Gas"),'AMI Ref (2)'!$O$6,IF(AND($D1109=1,$K1109="Electric"),'AMI Ref (2)'!$P$6,IF(AND($D1109=1,$K1109="N/A"),0,0))))</f>
        <v>0</v>
      </c>
      <c r="AN1109" s="77">
        <f>IF(AND($D1109=2,$K1109="Oil"),'AMI Ref (2)'!$N$7,IF(AND($D1109=2,$K1109="Gas"),'AMI Ref (2)'!$O$7,IF(AND($D1109=2,$K1109="Electric"),'AMI Ref (2)'!$P$7,IF(AND($D1109=2,$K1109="N/A"),0,0))))</f>
        <v>0</v>
      </c>
      <c r="AO1109" s="77">
        <f>IF(AND($D1109=3,$K1109="Oil"),'AMI Ref (2)'!$N$8,IF(AND($D1109=3,$K1109="Gas"),'AMI Ref (2)'!$O$8,IF(AND($D1109=3,$K1109="Electric"),'AMI Ref (2)'!$P$8,IF(AND($D1109=3,$K1109="N/A"),0,0))))</f>
        <v>0</v>
      </c>
      <c r="AP1109" s="77">
        <f>IF(AND($D1109=4,$K1109="Oil"),'AMI Ref (2)'!$N$9,IF(AND($D1109=4,$K1109="Gas"),'AMI Ref (2)'!$O$9,IF(AND($D1109=4,$K1109="Electric"),'AMI Ref (2)'!$P$9,IF(AND($D1109=4,$K1109="N/A"),0,0))))</f>
        <v>0</v>
      </c>
      <c r="AQ1109" s="77">
        <f>IF(AND($D1109=5,$K1109="Oil"),'AMI Ref (2)'!$N$10,IF(AND($D1109=5,$K1109="Gas"),'AMI Ref (2)'!$O$10,IF(AND($D1109=5,$K1109="Electric"),'AMI Ref (2)'!$P$10,IF(AND($D1109=5,$K1109="N/A"),0,0))))</f>
        <v>0</v>
      </c>
      <c r="AR1109" s="86">
        <f t="shared" si="250"/>
        <v>0</v>
      </c>
      <c r="AS1109" s="87" t="e">
        <f t="shared" si="251"/>
        <v>#N/A</v>
      </c>
    </row>
    <row r="1110" spans="1:45" x14ac:dyDescent="0.2">
      <c r="A1110" s="68">
        <v>1108</v>
      </c>
      <c r="B1110" s="79">
        <f>Input!E1125</f>
        <v>0</v>
      </c>
      <c r="C1110" s="79">
        <f>Input!F1125</f>
        <v>0</v>
      </c>
      <c r="D1110" s="79">
        <f>Input!G1125</f>
        <v>0</v>
      </c>
      <c r="E1110" s="79">
        <f>Input!H1125</f>
        <v>0</v>
      </c>
      <c r="F1110" s="80">
        <f>Input!I1125</f>
        <v>0</v>
      </c>
      <c r="G1110" s="80">
        <f>Input!J1125</f>
        <v>0</v>
      </c>
      <c r="H1110" s="79">
        <f>Input!K1125</f>
        <v>0</v>
      </c>
      <c r="I1110" s="79">
        <f>Input!L1125</f>
        <v>0</v>
      </c>
      <c r="J1110" s="79">
        <f>Input!M1125</f>
        <v>0</v>
      </c>
      <c r="K1110" s="79">
        <f>Input!N1125</f>
        <v>0</v>
      </c>
      <c r="L1110" s="79">
        <f>Input!O1125</f>
        <v>0</v>
      </c>
      <c r="M1110" s="81" t="str">
        <f t="shared" si="242"/>
        <v/>
      </c>
      <c r="N1110" s="82">
        <f t="shared" si="243"/>
        <v>0</v>
      </c>
      <c r="O1110" s="83">
        <f>Input!C1125</f>
        <v>0</v>
      </c>
      <c r="P1110" s="83"/>
      <c r="R1110" s="11">
        <f t="shared" si="239"/>
        <v>0</v>
      </c>
      <c r="S1110" s="15" t="str">
        <f t="shared" si="240"/>
        <v xml:space="preserve"> </v>
      </c>
      <c r="T1110" s="15"/>
      <c r="U1110" s="12">
        <f t="shared" si="244"/>
        <v>0</v>
      </c>
      <c r="V1110" s="12">
        <f t="shared" si="245"/>
        <v>0</v>
      </c>
      <c r="W1110" s="12">
        <f t="shared" si="246"/>
        <v>0</v>
      </c>
      <c r="X1110" s="12">
        <f t="shared" si="247"/>
        <v>0</v>
      </c>
      <c r="Y1110" s="12">
        <f t="shared" si="248"/>
        <v>0</v>
      </c>
      <c r="Z1110" s="12">
        <f t="shared" si="249"/>
        <v>0</v>
      </c>
      <c r="AA1110" s="12">
        <f t="shared" si="238"/>
        <v>0</v>
      </c>
      <c r="AB1110" s="12" t="str">
        <f t="shared" si="241"/>
        <v>00</v>
      </c>
      <c r="AC1110" s="85" t="e">
        <f>VLOOKUP(AB1110,'AMI Ref (2)'!T:U,2,FALSE)</f>
        <v>#N/A</v>
      </c>
      <c r="AD1110" s="86"/>
      <c r="AE1110" s="77">
        <f>IF(AND($D1110=0,$J1110="Oil"),'AMI Ref (2)'!$K$5,IF(AND($D1110=0,$J1110="Gas"),'AMI Ref (2)'!$L$5,IF(AND($D1110=0,$J1110="Electric"),'AMI Ref (2)'!$M$5,IF(AND($D1110=0,$J1110="N/A"),0,0))))</f>
        <v>0</v>
      </c>
      <c r="AF1110" s="77">
        <f>IF(AND($D1110=1,$J1110="Oil"),'AMI Ref (2)'!$K$6,IF(AND($D1110=1,$J1110="Gas"),'AMI Ref (2)'!$L$6,IF(AND($D1110=1,$J1110="Electric"),'AMI Ref (2)'!$M$6,IF(AND($D1110=1,$J1110="N/A"),0,0))))</f>
        <v>0</v>
      </c>
      <c r="AG1110" s="77">
        <f>IF(AND($D1110=2,$J1110="Oil"),'AMI Ref (2)'!$K$7,IF(AND($D1110=2,$J1110="Gas"),'AMI Ref (2)'!$L$7,IF(AND($D1110=2,$J1110="Electric"),'AMI Ref (2)'!$M$7,IF(AND($D1110=2,$J1110="N/A"),0,0))))</f>
        <v>0</v>
      </c>
      <c r="AH1110" s="77">
        <f>IF(AND($D1110=3,$J1110="Oil"),'AMI Ref (2)'!$K$8,IF(AND($D1110=3,$J1110="Gas"),'AMI Ref (2)'!$L$8,IF(AND($D1110=3,$J1110="Electric"),'AMI Ref (2)'!$M$8,IF(AND($D1110=3,$J1110="N/A"),0,0))))</f>
        <v>0</v>
      </c>
      <c r="AI1110" s="77">
        <f>IF(AND($D1110=4,$J1110="Oil"),'AMI Ref (2)'!$K$9,IF(AND($D1110=4,$J1110="Gas"),'AMI Ref (2)'!$L$9,IF(AND($D1110=4,$J1110="Electric"),'AMI Ref (2)'!$M$9,IF(AND($D1110=4,$J1110="N/A"),0,0))))</f>
        <v>0</v>
      </c>
      <c r="AJ1110" s="77">
        <f>IF(AND($D1110=5,$J1110="Oil"),'AMI Ref (2)'!$K$10,IF(AND($D1110=5,$J1110="Gas"),'AMI Ref (2)'!$L$10,IF(AND($D1110=5,$J1110="Electric"),'AMI Ref (2)'!$M$10,IF(AND($D1110=5,$J1110="N/A"),0,0))))</f>
        <v>0</v>
      </c>
      <c r="AK1110" s="42"/>
      <c r="AL1110" s="77">
        <f>IF(AND($D1110=0,$K1110="Oil"),'AMI Ref (2)'!$N$5,IF(AND($D1110=0,$K1110="Gas"),'AMI Ref (2)'!$O$5,IF(AND($D1110=0,$K1110="Electric"),'AMI Ref (2)'!$P$5,IF(AND($D1110=0,$K1110="N/A"),0,0))))</f>
        <v>0</v>
      </c>
      <c r="AM1110" s="77">
        <f>IF(AND($D1110=1,$K1110="Oil"),'AMI Ref (2)'!$N$6,IF(AND($D1110=1,$K1110="Gas"),'AMI Ref (2)'!$O$6,IF(AND($D1110=1,$K1110="Electric"),'AMI Ref (2)'!$P$6,IF(AND($D1110=1,$K1110="N/A"),0,0))))</f>
        <v>0</v>
      </c>
      <c r="AN1110" s="77">
        <f>IF(AND($D1110=2,$K1110="Oil"),'AMI Ref (2)'!$N$7,IF(AND($D1110=2,$K1110="Gas"),'AMI Ref (2)'!$O$7,IF(AND($D1110=2,$K1110="Electric"),'AMI Ref (2)'!$P$7,IF(AND($D1110=2,$K1110="N/A"),0,0))))</f>
        <v>0</v>
      </c>
      <c r="AO1110" s="77">
        <f>IF(AND($D1110=3,$K1110="Oil"),'AMI Ref (2)'!$N$8,IF(AND($D1110=3,$K1110="Gas"),'AMI Ref (2)'!$O$8,IF(AND($D1110=3,$K1110="Electric"),'AMI Ref (2)'!$P$8,IF(AND($D1110=3,$K1110="N/A"),0,0))))</f>
        <v>0</v>
      </c>
      <c r="AP1110" s="77">
        <f>IF(AND($D1110=4,$K1110="Oil"),'AMI Ref (2)'!$N$9,IF(AND($D1110=4,$K1110="Gas"),'AMI Ref (2)'!$O$9,IF(AND($D1110=4,$K1110="Electric"),'AMI Ref (2)'!$P$9,IF(AND($D1110=4,$K1110="N/A"),0,0))))</f>
        <v>0</v>
      </c>
      <c r="AQ1110" s="77">
        <f>IF(AND($D1110=5,$K1110="Oil"),'AMI Ref (2)'!$N$10,IF(AND($D1110=5,$K1110="Gas"),'AMI Ref (2)'!$O$10,IF(AND($D1110=5,$K1110="Electric"),'AMI Ref (2)'!$P$10,IF(AND($D1110=5,$K1110="N/A"),0,0))))</f>
        <v>0</v>
      </c>
      <c r="AR1110" s="86">
        <f t="shared" si="250"/>
        <v>0</v>
      </c>
      <c r="AS1110" s="87" t="e">
        <f t="shared" si="251"/>
        <v>#N/A</v>
      </c>
    </row>
    <row r="1111" spans="1:45" x14ac:dyDescent="0.2">
      <c r="A1111" s="68">
        <v>1109</v>
      </c>
      <c r="B1111" s="79">
        <f>Input!E1126</f>
        <v>0</v>
      </c>
      <c r="C1111" s="79">
        <f>Input!F1126</f>
        <v>0</v>
      </c>
      <c r="D1111" s="79">
        <f>Input!G1126</f>
        <v>0</v>
      </c>
      <c r="E1111" s="79">
        <f>Input!H1126</f>
        <v>0</v>
      </c>
      <c r="F1111" s="80">
        <f>Input!I1126</f>
        <v>0</v>
      </c>
      <c r="G1111" s="80">
        <f>Input!J1126</f>
        <v>0</v>
      </c>
      <c r="H1111" s="79">
        <f>Input!K1126</f>
        <v>0</v>
      </c>
      <c r="I1111" s="79">
        <f>Input!L1126</f>
        <v>0</v>
      </c>
      <c r="J1111" s="79">
        <f>Input!M1126</f>
        <v>0</v>
      </c>
      <c r="K1111" s="79">
        <f>Input!N1126</f>
        <v>0</v>
      </c>
      <c r="L1111" s="79">
        <f>Input!O1126</f>
        <v>0</v>
      </c>
      <c r="M1111" s="81" t="str">
        <f t="shared" si="242"/>
        <v/>
      </c>
      <c r="N1111" s="82">
        <f t="shared" si="243"/>
        <v>0</v>
      </c>
      <c r="O1111" s="83">
        <f>Input!C1126</f>
        <v>0</v>
      </c>
      <c r="P1111" s="83"/>
      <c r="R1111" s="11">
        <f t="shared" si="239"/>
        <v>0</v>
      </c>
      <c r="S1111" s="15" t="str">
        <f t="shared" si="240"/>
        <v xml:space="preserve"> </v>
      </c>
      <c r="T1111" s="15"/>
      <c r="U1111" s="12">
        <f t="shared" si="244"/>
        <v>0</v>
      </c>
      <c r="V1111" s="12">
        <f t="shared" si="245"/>
        <v>0</v>
      </c>
      <c r="W1111" s="12">
        <f t="shared" si="246"/>
        <v>0</v>
      </c>
      <c r="X1111" s="12">
        <f t="shared" si="247"/>
        <v>0</v>
      </c>
      <c r="Y1111" s="12">
        <f t="shared" si="248"/>
        <v>0</v>
      </c>
      <c r="Z1111" s="12">
        <f t="shared" si="249"/>
        <v>0</v>
      </c>
      <c r="AA1111" s="12">
        <f t="shared" si="238"/>
        <v>0</v>
      </c>
      <c r="AB1111" s="12" t="str">
        <f t="shared" si="241"/>
        <v>00</v>
      </c>
      <c r="AC1111" s="85" t="e">
        <f>VLOOKUP(AB1111,'AMI Ref (2)'!T:U,2,FALSE)</f>
        <v>#N/A</v>
      </c>
      <c r="AD1111" s="86"/>
      <c r="AE1111" s="77">
        <f>IF(AND($D1111=0,$J1111="Oil"),'AMI Ref (2)'!$K$5,IF(AND($D1111=0,$J1111="Gas"),'AMI Ref (2)'!$L$5,IF(AND($D1111=0,$J1111="Electric"),'AMI Ref (2)'!$M$5,IF(AND($D1111=0,$J1111="N/A"),0,0))))</f>
        <v>0</v>
      </c>
      <c r="AF1111" s="77">
        <f>IF(AND($D1111=1,$J1111="Oil"),'AMI Ref (2)'!$K$6,IF(AND($D1111=1,$J1111="Gas"),'AMI Ref (2)'!$L$6,IF(AND($D1111=1,$J1111="Electric"),'AMI Ref (2)'!$M$6,IF(AND($D1111=1,$J1111="N/A"),0,0))))</f>
        <v>0</v>
      </c>
      <c r="AG1111" s="77">
        <f>IF(AND($D1111=2,$J1111="Oil"),'AMI Ref (2)'!$K$7,IF(AND($D1111=2,$J1111="Gas"),'AMI Ref (2)'!$L$7,IF(AND($D1111=2,$J1111="Electric"),'AMI Ref (2)'!$M$7,IF(AND($D1111=2,$J1111="N/A"),0,0))))</f>
        <v>0</v>
      </c>
      <c r="AH1111" s="77">
        <f>IF(AND($D1111=3,$J1111="Oil"),'AMI Ref (2)'!$K$8,IF(AND($D1111=3,$J1111="Gas"),'AMI Ref (2)'!$L$8,IF(AND($D1111=3,$J1111="Electric"),'AMI Ref (2)'!$M$8,IF(AND($D1111=3,$J1111="N/A"),0,0))))</f>
        <v>0</v>
      </c>
      <c r="AI1111" s="77">
        <f>IF(AND($D1111=4,$J1111="Oil"),'AMI Ref (2)'!$K$9,IF(AND($D1111=4,$J1111="Gas"),'AMI Ref (2)'!$L$9,IF(AND($D1111=4,$J1111="Electric"),'AMI Ref (2)'!$M$9,IF(AND($D1111=4,$J1111="N/A"),0,0))))</f>
        <v>0</v>
      </c>
      <c r="AJ1111" s="77">
        <f>IF(AND($D1111=5,$J1111="Oil"),'AMI Ref (2)'!$K$10,IF(AND($D1111=5,$J1111="Gas"),'AMI Ref (2)'!$L$10,IF(AND($D1111=5,$J1111="Electric"),'AMI Ref (2)'!$M$10,IF(AND($D1111=5,$J1111="N/A"),0,0))))</f>
        <v>0</v>
      </c>
      <c r="AK1111" s="42"/>
      <c r="AL1111" s="77">
        <f>IF(AND($D1111=0,$K1111="Oil"),'AMI Ref (2)'!$N$5,IF(AND($D1111=0,$K1111="Gas"),'AMI Ref (2)'!$O$5,IF(AND($D1111=0,$K1111="Electric"),'AMI Ref (2)'!$P$5,IF(AND($D1111=0,$K1111="N/A"),0,0))))</f>
        <v>0</v>
      </c>
      <c r="AM1111" s="77">
        <f>IF(AND($D1111=1,$K1111="Oil"),'AMI Ref (2)'!$N$6,IF(AND($D1111=1,$K1111="Gas"),'AMI Ref (2)'!$O$6,IF(AND($D1111=1,$K1111="Electric"),'AMI Ref (2)'!$P$6,IF(AND($D1111=1,$K1111="N/A"),0,0))))</f>
        <v>0</v>
      </c>
      <c r="AN1111" s="77">
        <f>IF(AND($D1111=2,$K1111="Oil"),'AMI Ref (2)'!$N$7,IF(AND($D1111=2,$K1111="Gas"),'AMI Ref (2)'!$O$7,IF(AND($D1111=2,$K1111="Electric"),'AMI Ref (2)'!$P$7,IF(AND($D1111=2,$K1111="N/A"),0,0))))</f>
        <v>0</v>
      </c>
      <c r="AO1111" s="77">
        <f>IF(AND($D1111=3,$K1111="Oil"),'AMI Ref (2)'!$N$8,IF(AND($D1111=3,$K1111="Gas"),'AMI Ref (2)'!$O$8,IF(AND($D1111=3,$K1111="Electric"),'AMI Ref (2)'!$P$8,IF(AND($D1111=3,$K1111="N/A"),0,0))))</f>
        <v>0</v>
      </c>
      <c r="AP1111" s="77">
        <f>IF(AND($D1111=4,$K1111="Oil"),'AMI Ref (2)'!$N$9,IF(AND($D1111=4,$K1111="Gas"),'AMI Ref (2)'!$O$9,IF(AND($D1111=4,$K1111="Electric"),'AMI Ref (2)'!$P$9,IF(AND($D1111=4,$K1111="N/A"),0,0))))</f>
        <v>0</v>
      </c>
      <c r="AQ1111" s="77">
        <f>IF(AND($D1111=5,$K1111="Oil"),'AMI Ref (2)'!$N$10,IF(AND($D1111=5,$K1111="Gas"),'AMI Ref (2)'!$O$10,IF(AND($D1111=5,$K1111="Electric"),'AMI Ref (2)'!$P$10,IF(AND($D1111=5,$K1111="N/A"),0,0))))</f>
        <v>0</v>
      </c>
      <c r="AR1111" s="86">
        <f t="shared" si="250"/>
        <v>0</v>
      </c>
      <c r="AS1111" s="87" t="e">
        <f t="shared" si="251"/>
        <v>#N/A</v>
      </c>
    </row>
    <row r="1112" spans="1:45" x14ac:dyDescent="0.2">
      <c r="A1112" s="68">
        <v>1110</v>
      </c>
      <c r="B1112" s="79">
        <f>Input!E1127</f>
        <v>0</v>
      </c>
      <c r="C1112" s="79">
        <f>Input!F1127</f>
        <v>0</v>
      </c>
      <c r="D1112" s="79">
        <f>Input!G1127</f>
        <v>0</v>
      </c>
      <c r="E1112" s="79">
        <f>Input!H1127</f>
        <v>0</v>
      </c>
      <c r="F1112" s="80">
        <f>Input!I1127</f>
        <v>0</v>
      </c>
      <c r="G1112" s="80">
        <f>Input!J1127</f>
        <v>0</v>
      </c>
      <c r="H1112" s="79">
        <f>Input!K1127</f>
        <v>0</v>
      </c>
      <c r="I1112" s="79">
        <f>Input!L1127</f>
        <v>0</v>
      </c>
      <c r="J1112" s="79">
        <f>Input!M1127</f>
        <v>0</v>
      </c>
      <c r="K1112" s="79">
        <f>Input!N1127</f>
        <v>0</v>
      </c>
      <c r="L1112" s="79">
        <f>Input!O1127</f>
        <v>0</v>
      </c>
      <c r="M1112" s="81" t="str">
        <f t="shared" si="242"/>
        <v/>
      </c>
      <c r="N1112" s="82">
        <f t="shared" si="243"/>
        <v>0</v>
      </c>
      <c r="O1112" s="83">
        <f>Input!C1127</f>
        <v>0</v>
      </c>
      <c r="P1112" s="83"/>
      <c r="R1112" s="11">
        <f t="shared" si="239"/>
        <v>0</v>
      </c>
      <c r="S1112" s="15" t="str">
        <f t="shared" si="240"/>
        <v xml:space="preserve"> </v>
      </c>
      <c r="T1112" s="15"/>
      <c r="U1112" s="12">
        <f t="shared" si="244"/>
        <v>0</v>
      </c>
      <c r="V1112" s="12">
        <f t="shared" si="245"/>
        <v>0</v>
      </c>
      <c r="W1112" s="12">
        <f t="shared" si="246"/>
        <v>0</v>
      </c>
      <c r="X1112" s="12">
        <f t="shared" si="247"/>
        <v>0</v>
      </c>
      <c r="Y1112" s="12">
        <f t="shared" si="248"/>
        <v>0</v>
      </c>
      <c r="Z1112" s="12">
        <f t="shared" si="249"/>
        <v>0</v>
      </c>
      <c r="AA1112" s="12">
        <f t="shared" si="238"/>
        <v>0</v>
      </c>
      <c r="AB1112" s="12" t="str">
        <f t="shared" si="241"/>
        <v>00</v>
      </c>
      <c r="AC1112" s="85" t="e">
        <f>VLOOKUP(AB1112,'AMI Ref (2)'!T:U,2,FALSE)</f>
        <v>#N/A</v>
      </c>
      <c r="AD1112" s="86"/>
      <c r="AE1112" s="77">
        <f>IF(AND($D1112=0,$J1112="Oil"),'AMI Ref (2)'!$K$5,IF(AND($D1112=0,$J1112="Gas"),'AMI Ref (2)'!$L$5,IF(AND($D1112=0,$J1112="Electric"),'AMI Ref (2)'!$M$5,IF(AND($D1112=0,$J1112="N/A"),0,0))))</f>
        <v>0</v>
      </c>
      <c r="AF1112" s="77">
        <f>IF(AND($D1112=1,$J1112="Oil"),'AMI Ref (2)'!$K$6,IF(AND($D1112=1,$J1112="Gas"),'AMI Ref (2)'!$L$6,IF(AND($D1112=1,$J1112="Electric"),'AMI Ref (2)'!$M$6,IF(AND($D1112=1,$J1112="N/A"),0,0))))</f>
        <v>0</v>
      </c>
      <c r="AG1112" s="77">
        <f>IF(AND($D1112=2,$J1112="Oil"),'AMI Ref (2)'!$K$7,IF(AND($D1112=2,$J1112="Gas"),'AMI Ref (2)'!$L$7,IF(AND($D1112=2,$J1112="Electric"),'AMI Ref (2)'!$M$7,IF(AND($D1112=2,$J1112="N/A"),0,0))))</f>
        <v>0</v>
      </c>
      <c r="AH1112" s="77">
        <f>IF(AND($D1112=3,$J1112="Oil"),'AMI Ref (2)'!$K$8,IF(AND($D1112=3,$J1112="Gas"),'AMI Ref (2)'!$L$8,IF(AND($D1112=3,$J1112="Electric"),'AMI Ref (2)'!$M$8,IF(AND($D1112=3,$J1112="N/A"),0,0))))</f>
        <v>0</v>
      </c>
      <c r="AI1112" s="77">
        <f>IF(AND($D1112=4,$J1112="Oil"),'AMI Ref (2)'!$K$9,IF(AND($D1112=4,$J1112="Gas"),'AMI Ref (2)'!$L$9,IF(AND($D1112=4,$J1112="Electric"),'AMI Ref (2)'!$M$9,IF(AND($D1112=4,$J1112="N/A"),0,0))))</f>
        <v>0</v>
      </c>
      <c r="AJ1112" s="77">
        <f>IF(AND($D1112=5,$J1112="Oil"),'AMI Ref (2)'!$K$10,IF(AND($D1112=5,$J1112="Gas"),'AMI Ref (2)'!$L$10,IF(AND($D1112=5,$J1112="Electric"),'AMI Ref (2)'!$M$10,IF(AND($D1112=5,$J1112="N/A"),0,0))))</f>
        <v>0</v>
      </c>
      <c r="AK1112" s="42"/>
      <c r="AL1112" s="77">
        <f>IF(AND($D1112=0,$K1112="Oil"),'AMI Ref (2)'!$N$5,IF(AND($D1112=0,$K1112="Gas"),'AMI Ref (2)'!$O$5,IF(AND($D1112=0,$K1112="Electric"),'AMI Ref (2)'!$P$5,IF(AND($D1112=0,$K1112="N/A"),0,0))))</f>
        <v>0</v>
      </c>
      <c r="AM1112" s="77">
        <f>IF(AND($D1112=1,$K1112="Oil"),'AMI Ref (2)'!$N$6,IF(AND($D1112=1,$K1112="Gas"),'AMI Ref (2)'!$O$6,IF(AND($D1112=1,$K1112="Electric"),'AMI Ref (2)'!$P$6,IF(AND($D1112=1,$K1112="N/A"),0,0))))</f>
        <v>0</v>
      </c>
      <c r="AN1112" s="77">
        <f>IF(AND($D1112=2,$K1112="Oil"),'AMI Ref (2)'!$N$7,IF(AND($D1112=2,$K1112="Gas"),'AMI Ref (2)'!$O$7,IF(AND($D1112=2,$K1112="Electric"),'AMI Ref (2)'!$P$7,IF(AND($D1112=2,$K1112="N/A"),0,0))))</f>
        <v>0</v>
      </c>
      <c r="AO1112" s="77">
        <f>IF(AND($D1112=3,$K1112="Oil"),'AMI Ref (2)'!$N$8,IF(AND($D1112=3,$K1112="Gas"),'AMI Ref (2)'!$O$8,IF(AND($D1112=3,$K1112="Electric"),'AMI Ref (2)'!$P$8,IF(AND($D1112=3,$K1112="N/A"),0,0))))</f>
        <v>0</v>
      </c>
      <c r="AP1112" s="77">
        <f>IF(AND($D1112=4,$K1112="Oil"),'AMI Ref (2)'!$N$9,IF(AND($D1112=4,$K1112="Gas"),'AMI Ref (2)'!$O$9,IF(AND($D1112=4,$K1112="Electric"),'AMI Ref (2)'!$P$9,IF(AND($D1112=4,$K1112="N/A"),0,0))))</f>
        <v>0</v>
      </c>
      <c r="AQ1112" s="77">
        <f>IF(AND($D1112=5,$K1112="Oil"),'AMI Ref (2)'!$N$10,IF(AND($D1112=5,$K1112="Gas"),'AMI Ref (2)'!$O$10,IF(AND($D1112=5,$K1112="Electric"),'AMI Ref (2)'!$P$10,IF(AND($D1112=5,$K1112="N/A"),0,0))))</f>
        <v>0</v>
      </c>
      <c r="AR1112" s="86">
        <f t="shared" si="250"/>
        <v>0</v>
      </c>
      <c r="AS1112" s="87" t="e">
        <f t="shared" si="251"/>
        <v>#N/A</v>
      </c>
    </row>
    <row r="1113" spans="1:45" x14ac:dyDescent="0.2">
      <c r="A1113" s="68">
        <v>1111</v>
      </c>
      <c r="B1113" s="79">
        <f>Input!E1128</f>
        <v>0</v>
      </c>
      <c r="C1113" s="79">
        <f>Input!F1128</f>
        <v>0</v>
      </c>
      <c r="D1113" s="79">
        <f>Input!G1128</f>
        <v>0</v>
      </c>
      <c r="E1113" s="79">
        <f>Input!H1128</f>
        <v>0</v>
      </c>
      <c r="F1113" s="80">
        <f>Input!I1128</f>
        <v>0</v>
      </c>
      <c r="G1113" s="80">
        <f>Input!J1128</f>
        <v>0</v>
      </c>
      <c r="H1113" s="79">
        <f>Input!K1128</f>
        <v>0</v>
      </c>
      <c r="I1113" s="79">
        <f>Input!L1128</f>
        <v>0</v>
      </c>
      <c r="J1113" s="79">
        <f>Input!M1128</f>
        <v>0</v>
      </c>
      <c r="K1113" s="79">
        <f>Input!N1128</f>
        <v>0</v>
      </c>
      <c r="L1113" s="79">
        <f>Input!O1128</f>
        <v>0</v>
      </c>
      <c r="M1113" s="81" t="str">
        <f t="shared" si="242"/>
        <v/>
      </c>
      <c r="N1113" s="82">
        <f t="shared" si="243"/>
        <v>0</v>
      </c>
      <c r="O1113" s="83">
        <f>Input!C1128</f>
        <v>0</v>
      </c>
      <c r="P1113" s="83"/>
      <c r="R1113" s="11">
        <f t="shared" si="239"/>
        <v>0</v>
      </c>
      <c r="S1113" s="15" t="str">
        <f t="shared" si="240"/>
        <v xml:space="preserve"> </v>
      </c>
      <c r="T1113" s="15"/>
      <c r="U1113" s="12">
        <f t="shared" si="244"/>
        <v>0</v>
      </c>
      <c r="V1113" s="12">
        <f t="shared" si="245"/>
        <v>0</v>
      </c>
      <c r="W1113" s="12">
        <f t="shared" si="246"/>
        <v>0</v>
      </c>
      <c r="X1113" s="12">
        <f t="shared" si="247"/>
        <v>0</v>
      </c>
      <c r="Y1113" s="12">
        <f t="shared" si="248"/>
        <v>0</v>
      </c>
      <c r="Z1113" s="12">
        <f t="shared" si="249"/>
        <v>0</v>
      </c>
      <c r="AA1113" s="12">
        <f t="shared" si="238"/>
        <v>0</v>
      </c>
      <c r="AB1113" s="12" t="str">
        <f t="shared" si="241"/>
        <v>00</v>
      </c>
      <c r="AC1113" s="85" t="e">
        <f>VLOOKUP(AB1113,'AMI Ref (2)'!T:U,2,FALSE)</f>
        <v>#N/A</v>
      </c>
      <c r="AD1113" s="86"/>
      <c r="AE1113" s="77">
        <f>IF(AND($D1113=0,$J1113="Oil"),'AMI Ref (2)'!$K$5,IF(AND($D1113=0,$J1113="Gas"),'AMI Ref (2)'!$L$5,IF(AND($D1113=0,$J1113="Electric"),'AMI Ref (2)'!$M$5,IF(AND($D1113=0,$J1113="N/A"),0,0))))</f>
        <v>0</v>
      </c>
      <c r="AF1113" s="77">
        <f>IF(AND($D1113=1,$J1113="Oil"),'AMI Ref (2)'!$K$6,IF(AND($D1113=1,$J1113="Gas"),'AMI Ref (2)'!$L$6,IF(AND($D1113=1,$J1113="Electric"),'AMI Ref (2)'!$M$6,IF(AND($D1113=1,$J1113="N/A"),0,0))))</f>
        <v>0</v>
      </c>
      <c r="AG1113" s="77">
        <f>IF(AND($D1113=2,$J1113="Oil"),'AMI Ref (2)'!$K$7,IF(AND($D1113=2,$J1113="Gas"),'AMI Ref (2)'!$L$7,IF(AND($D1113=2,$J1113="Electric"),'AMI Ref (2)'!$M$7,IF(AND($D1113=2,$J1113="N/A"),0,0))))</f>
        <v>0</v>
      </c>
      <c r="AH1113" s="77">
        <f>IF(AND($D1113=3,$J1113="Oil"),'AMI Ref (2)'!$K$8,IF(AND($D1113=3,$J1113="Gas"),'AMI Ref (2)'!$L$8,IF(AND($D1113=3,$J1113="Electric"),'AMI Ref (2)'!$M$8,IF(AND($D1113=3,$J1113="N/A"),0,0))))</f>
        <v>0</v>
      </c>
      <c r="AI1113" s="77">
        <f>IF(AND($D1113=4,$J1113="Oil"),'AMI Ref (2)'!$K$9,IF(AND($D1113=4,$J1113="Gas"),'AMI Ref (2)'!$L$9,IF(AND($D1113=4,$J1113="Electric"),'AMI Ref (2)'!$M$9,IF(AND($D1113=4,$J1113="N/A"),0,0))))</f>
        <v>0</v>
      </c>
      <c r="AJ1113" s="77">
        <f>IF(AND($D1113=5,$J1113="Oil"),'AMI Ref (2)'!$K$10,IF(AND($D1113=5,$J1113="Gas"),'AMI Ref (2)'!$L$10,IF(AND($D1113=5,$J1113="Electric"),'AMI Ref (2)'!$M$10,IF(AND($D1113=5,$J1113="N/A"),0,0))))</f>
        <v>0</v>
      </c>
      <c r="AK1113" s="42"/>
      <c r="AL1113" s="77">
        <f>IF(AND($D1113=0,$K1113="Oil"),'AMI Ref (2)'!$N$5,IF(AND($D1113=0,$K1113="Gas"),'AMI Ref (2)'!$O$5,IF(AND($D1113=0,$K1113="Electric"),'AMI Ref (2)'!$P$5,IF(AND($D1113=0,$K1113="N/A"),0,0))))</f>
        <v>0</v>
      </c>
      <c r="AM1113" s="77">
        <f>IF(AND($D1113=1,$K1113="Oil"),'AMI Ref (2)'!$N$6,IF(AND($D1113=1,$K1113="Gas"),'AMI Ref (2)'!$O$6,IF(AND($D1113=1,$K1113="Electric"),'AMI Ref (2)'!$P$6,IF(AND($D1113=1,$K1113="N/A"),0,0))))</f>
        <v>0</v>
      </c>
      <c r="AN1113" s="77">
        <f>IF(AND($D1113=2,$K1113="Oil"),'AMI Ref (2)'!$N$7,IF(AND($D1113=2,$K1113="Gas"),'AMI Ref (2)'!$O$7,IF(AND($D1113=2,$K1113="Electric"),'AMI Ref (2)'!$P$7,IF(AND($D1113=2,$K1113="N/A"),0,0))))</f>
        <v>0</v>
      </c>
      <c r="AO1113" s="77">
        <f>IF(AND($D1113=3,$K1113="Oil"),'AMI Ref (2)'!$N$8,IF(AND($D1113=3,$K1113="Gas"),'AMI Ref (2)'!$O$8,IF(AND($D1113=3,$K1113="Electric"),'AMI Ref (2)'!$P$8,IF(AND($D1113=3,$K1113="N/A"),0,0))))</f>
        <v>0</v>
      </c>
      <c r="AP1113" s="77">
        <f>IF(AND($D1113=4,$K1113="Oil"),'AMI Ref (2)'!$N$9,IF(AND($D1113=4,$K1113="Gas"),'AMI Ref (2)'!$O$9,IF(AND($D1113=4,$K1113="Electric"),'AMI Ref (2)'!$P$9,IF(AND($D1113=4,$K1113="N/A"),0,0))))</f>
        <v>0</v>
      </c>
      <c r="AQ1113" s="77">
        <f>IF(AND($D1113=5,$K1113="Oil"),'AMI Ref (2)'!$N$10,IF(AND($D1113=5,$K1113="Gas"),'AMI Ref (2)'!$O$10,IF(AND($D1113=5,$K1113="Electric"),'AMI Ref (2)'!$P$10,IF(AND($D1113=5,$K1113="N/A"),0,0))))</f>
        <v>0</v>
      </c>
      <c r="AR1113" s="86">
        <f t="shared" si="250"/>
        <v>0</v>
      </c>
      <c r="AS1113" s="87" t="e">
        <f t="shared" si="251"/>
        <v>#N/A</v>
      </c>
    </row>
    <row r="1114" spans="1:45" x14ac:dyDescent="0.2">
      <c r="A1114" s="68">
        <v>1112</v>
      </c>
      <c r="B1114" s="79">
        <f>Input!E1129</f>
        <v>0</v>
      </c>
      <c r="C1114" s="79">
        <f>Input!F1129</f>
        <v>0</v>
      </c>
      <c r="D1114" s="79">
        <f>Input!G1129</f>
        <v>0</v>
      </c>
      <c r="E1114" s="79">
        <f>Input!H1129</f>
        <v>0</v>
      </c>
      <c r="F1114" s="80">
        <f>Input!I1129</f>
        <v>0</v>
      </c>
      <c r="G1114" s="80">
        <f>Input!J1129</f>
        <v>0</v>
      </c>
      <c r="H1114" s="79">
        <f>Input!K1129</f>
        <v>0</v>
      </c>
      <c r="I1114" s="79">
        <f>Input!L1129</f>
        <v>0</v>
      </c>
      <c r="J1114" s="79">
        <f>Input!M1129</f>
        <v>0</v>
      </c>
      <c r="K1114" s="79">
        <f>Input!N1129</f>
        <v>0</v>
      </c>
      <c r="L1114" s="79">
        <f>Input!O1129</f>
        <v>0</v>
      </c>
      <c r="M1114" s="81" t="str">
        <f t="shared" si="242"/>
        <v/>
      </c>
      <c r="N1114" s="82">
        <f t="shared" si="243"/>
        <v>0</v>
      </c>
      <c r="O1114" s="83">
        <f>Input!C1129</f>
        <v>0</v>
      </c>
      <c r="P1114" s="83"/>
      <c r="R1114" s="11">
        <f t="shared" si="239"/>
        <v>0</v>
      </c>
      <c r="S1114" s="15" t="str">
        <f t="shared" si="240"/>
        <v xml:space="preserve"> </v>
      </c>
      <c r="T1114" s="15"/>
      <c r="U1114" s="12">
        <f t="shared" si="244"/>
        <v>0</v>
      </c>
      <c r="V1114" s="12">
        <f t="shared" si="245"/>
        <v>0</v>
      </c>
      <c r="W1114" s="12">
        <f t="shared" si="246"/>
        <v>0</v>
      </c>
      <c r="X1114" s="12">
        <f t="shared" si="247"/>
        <v>0</v>
      </c>
      <c r="Y1114" s="12">
        <f t="shared" si="248"/>
        <v>0</v>
      </c>
      <c r="Z1114" s="12">
        <f t="shared" si="249"/>
        <v>0</v>
      </c>
      <c r="AA1114" s="12">
        <f t="shared" si="238"/>
        <v>0</v>
      </c>
      <c r="AB1114" s="12" t="str">
        <f t="shared" si="241"/>
        <v>00</v>
      </c>
      <c r="AC1114" s="85" t="e">
        <f>VLOOKUP(AB1114,'AMI Ref (2)'!T:U,2,FALSE)</f>
        <v>#N/A</v>
      </c>
      <c r="AD1114" s="86"/>
      <c r="AE1114" s="77">
        <f>IF(AND($D1114=0,$J1114="Oil"),'AMI Ref (2)'!$K$5,IF(AND($D1114=0,$J1114="Gas"),'AMI Ref (2)'!$L$5,IF(AND($D1114=0,$J1114="Electric"),'AMI Ref (2)'!$M$5,IF(AND($D1114=0,$J1114="N/A"),0,0))))</f>
        <v>0</v>
      </c>
      <c r="AF1114" s="77">
        <f>IF(AND($D1114=1,$J1114="Oil"),'AMI Ref (2)'!$K$6,IF(AND($D1114=1,$J1114="Gas"),'AMI Ref (2)'!$L$6,IF(AND($D1114=1,$J1114="Electric"),'AMI Ref (2)'!$M$6,IF(AND($D1114=1,$J1114="N/A"),0,0))))</f>
        <v>0</v>
      </c>
      <c r="AG1114" s="77">
        <f>IF(AND($D1114=2,$J1114="Oil"),'AMI Ref (2)'!$K$7,IF(AND($D1114=2,$J1114="Gas"),'AMI Ref (2)'!$L$7,IF(AND($D1114=2,$J1114="Electric"),'AMI Ref (2)'!$M$7,IF(AND($D1114=2,$J1114="N/A"),0,0))))</f>
        <v>0</v>
      </c>
      <c r="AH1114" s="77">
        <f>IF(AND($D1114=3,$J1114="Oil"),'AMI Ref (2)'!$K$8,IF(AND($D1114=3,$J1114="Gas"),'AMI Ref (2)'!$L$8,IF(AND($D1114=3,$J1114="Electric"),'AMI Ref (2)'!$M$8,IF(AND($D1114=3,$J1114="N/A"),0,0))))</f>
        <v>0</v>
      </c>
      <c r="AI1114" s="77">
        <f>IF(AND($D1114=4,$J1114="Oil"),'AMI Ref (2)'!$K$9,IF(AND($D1114=4,$J1114="Gas"),'AMI Ref (2)'!$L$9,IF(AND($D1114=4,$J1114="Electric"),'AMI Ref (2)'!$M$9,IF(AND($D1114=4,$J1114="N/A"),0,0))))</f>
        <v>0</v>
      </c>
      <c r="AJ1114" s="77">
        <f>IF(AND($D1114=5,$J1114="Oil"),'AMI Ref (2)'!$K$10,IF(AND($D1114=5,$J1114="Gas"),'AMI Ref (2)'!$L$10,IF(AND($D1114=5,$J1114="Electric"),'AMI Ref (2)'!$M$10,IF(AND($D1114=5,$J1114="N/A"),0,0))))</f>
        <v>0</v>
      </c>
      <c r="AK1114" s="42"/>
      <c r="AL1114" s="77">
        <f>IF(AND($D1114=0,$K1114="Oil"),'AMI Ref (2)'!$N$5,IF(AND($D1114=0,$K1114="Gas"),'AMI Ref (2)'!$O$5,IF(AND($D1114=0,$K1114="Electric"),'AMI Ref (2)'!$P$5,IF(AND($D1114=0,$K1114="N/A"),0,0))))</f>
        <v>0</v>
      </c>
      <c r="AM1114" s="77">
        <f>IF(AND($D1114=1,$K1114="Oil"),'AMI Ref (2)'!$N$6,IF(AND($D1114=1,$K1114="Gas"),'AMI Ref (2)'!$O$6,IF(AND($D1114=1,$K1114="Electric"),'AMI Ref (2)'!$P$6,IF(AND($D1114=1,$K1114="N/A"),0,0))))</f>
        <v>0</v>
      </c>
      <c r="AN1114" s="77">
        <f>IF(AND($D1114=2,$K1114="Oil"),'AMI Ref (2)'!$N$7,IF(AND($D1114=2,$K1114="Gas"),'AMI Ref (2)'!$O$7,IF(AND($D1114=2,$K1114="Electric"),'AMI Ref (2)'!$P$7,IF(AND($D1114=2,$K1114="N/A"),0,0))))</f>
        <v>0</v>
      </c>
      <c r="AO1114" s="77">
        <f>IF(AND($D1114=3,$K1114="Oil"),'AMI Ref (2)'!$N$8,IF(AND($D1114=3,$K1114="Gas"),'AMI Ref (2)'!$O$8,IF(AND($D1114=3,$K1114="Electric"),'AMI Ref (2)'!$P$8,IF(AND($D1114=3,$K1114="N/A"),0,0))))</f>
        <v>0</v>
      </c>
      <c r="AP1114" s="77">
        <f>IF(AND($D1114=4,$K1114="Oil"),'AMI Ref (2)'!$N$9,IF(AND($D1114=4,$K1114="Gas"),'AMI Ref (2)'!$O$9,IF(AND($D1114=4,$K1114="Electric"),'AMI Ref (2)'!$P$9,IF(AND($D1114=4,$K1114="N/A"),0,0))))</f>
        <v>0</v>
      </c>
      <c r="AQ1114" s="77">
        <f>IF(AND($D1114=5,$K1114="Oil"),'AMI Ref (2)'!$N$10,IF(AND($D1114=5,$K1114="Gas"),'AMI Ref (2)'!$O$10,IF(AND($D1114=5,$K1114="Electric"),'AMI Ref (2)'!$P$10,IF(AND($D1114=5,$K1114="N/A"),0,0))))</f>
        <v>0</v>
      </c>
      <c r="AR1114" s="86">
        <f t="shared" si="250"/>
        <v>0</v>
      </c>
      <c r="AS1114" s="87" t="e">
        <f t="shared" si="251"/>
        <v>#N/A</v>
      </c>
    </row>
    <row r="1115" spans="1:45" x14ac:dyDescent="0.2">
      <c r="A1115" s="68">
        <v>1113</v>
      </c>
      <c r="B1115" s="79">
        <f>Input!E1130</f>
        <v>0</v>
      </c>
      <c r="C1115" s="79">
        <f>Input!F1130</f>
        <v>0</v>
      </c>
      <c r="D1115" s="79">
        <f>Input!G1130</f>
        <v>0</v>
      </c>
      <c r="E1115" s="79">
        <f>Input!H1130</f>
        <v>0</v>
      </c>
      <c r="F1115" s="80">
        <f>Input!I1130</f>
        <v>0</v>
      </c>
      <c r="G1115" s="80">
        <f>Input!J1130</f>
        <v>0</v>
      </c>
      <c r="H1115" s="79">
        <f>Input!K1130</f>
        <v>0</v>
      </c>
      <c r="I1115" s="79">
        <f>Input!L1130</f>
        <v>0</v>
      </c>
      <c r="J1115" s="79">
        <f>Input!M1130</f>
        <v>0</v>
      </c>
      <c r="K1115" s="79">
        <f>Input!N1130</f>
        <v>0</v>
      </c>
      <c r="L1115" s="79">
        <f>Input!O1130</f>
        <v>0</v>
      </c>
      <c r="M1115" s="81" t="str">
        <f t="shared" si="242"/>
        <v/>
      </c>
      <c r="N1115" s="82">
        <f t="shared" si="243"/>
        <v>0</v>
      </c>
      <c r="O1115" s="83">
        <f>Input!C1130</f>
        <v>0</v>
      </c>
      <c r="P1115" s="83"/>
      <c r="R1115" s="11">
        <f t="shared" si="239"/>
        <v>0</v>
      </c>
      <c r="S1115" s="15" t="str">
        <f t="shared" si="240"/>
        <v xml:space="preserve"> </v>
      </c>
      <c r="T1115" s="15"/>
      <c r="U1115" s="12">
        <f t="shared" si="244"/>
        <v>0</v>
      </c>
      <c r="V1115" s="12">
        <f t="shared" si="245"/>
        <v>0</v>
      </c>
      <c r="W1115" s="12">
        <f t="shared" si="246"/>
        <v>0</v>
      </c>
      <c r="X1115" s="12">
        <f t="shared" si="247"/>
        <v>0</v>
      </c>
      <c r="Y1115" s="12">
        <f t="shared" si="248"/>
        <v>0</v>
      </c>
      <c r="Z1115" s="12">
        <f t="shared" si="249"/>
        <v>0</v>
      </c>
      <c r="AA1115" s="12">
        <f t="shared" ref="AA1115:AA1178" si="252">SUM(U1115:Z1115)</f>
        <v>0</v>
      </c>
      <c r="AB1115" s="12" t="str">
        <f t="shared" si="241"/>
        <v>00</v>
      </c>
      <c r="AC1115" s="85" t="e">
        <f>VLOOKUP(AB1115,'AMI Ref (2)'!T:U,2,FALSE)</f>
        <v>#N/A</v>
      </c>
      <c r="AD1115" s="86"/>
      <c r="AE1115" s="77">
        <f>IF(AND($D1115=0,$J1115="Oil"),'AMI Ref (2)'!$K$5,IF(AND($D1115=0,$J1115="Gas"),'AMI Ref (2)'!$L$5,IF(AND($D1115=0,$J1115="Electric"),'AMI Ref (2)'!$M$5,IF(AND($D1115=0,$J1115="N/A"),0,0))))</f>
        <v>0</v>
      </c>
      <c r="AF1115" s="77">
        <f>IF(AND($D1115=1,$J1115="Oil"),'AMI Ref (2)'!$K$6,IF(AND($D1115=1,$J1115="Gas"),'AMI Ref (2)'!$L$6,IF(AND($D1115=1,$J1115="Electric"),'AMI Ref (2)'!$M$6,IF(AND($D1115=1,$J1115="N/A"),0,0))))</f>
        <v>0</v>
      </c>
      <c r="AG1115" s="77">
        <f>IF(AND($D1115=2,$J1115="Oil"),'AMI Ref (2)'!$K$7,IF(AND($D1115=2,$J1115="Gas"),'AMI Ref (2)'!$L$7,IF(AND($D1115=2,$J1115="Electric"),'AMI Ref (2)'!$M$7,IF(AND($D1115=2,$J1115="N/A"),0,0))))</f>
        <v>0</v>
      </c>
      <c r="AH1115" s="77">
        <f>IF(AND($D1115=3,$J1115="Oil"),'AMI Ref (2)'!$K$8,IF(AND($D1115=3,$J1115="Gas"),'AMI Ref (2)'!$L$8,IF(AND($D1115=3,$J1115="Electric"),'AMI Ref (2)'!$M$8,IF(AND($D1115=3,$J1115="N/A"),0,0))))</f>
        <v>0</v>
      </c>
      <c r="AI1115" s="77">
        <f>IF(AND($D1115=4,$J1115="Oil"),'AMI Ref (2)'!$K$9,IF(AND($D1115=4,$J1115="Gas"),'AMI Ref (2)'!$L$9,IF(AND($D1115=4,$J1115="Electric"),'AMI Ref (2)'!$M$9,IF(AND($D1115=4,$J1115="N/A"),0,0))))</f>
        <v>0</v>
      </c>
      <c r="AJ1115" s="77">
        <f>IF(AND($D1115=5,$J1115="Oil"),'AMI Ref (2)'!$K$10,IF(AND($D1115=5,$J1115="Gas"),'AMI Ref (2)'!$L$10,IF(AND($D1115=5,$J1115="Electric"),'AMI Ref (2)'!$M$10,IF(AND($D1115=5,$J1115="N/A"),0,0))))</f>
        <v>0</v>
      </c>
      <c r="AK1115" s="42"/>
      <c r="AL1115" s="77">
        <f>IF(AND($D1115=0,$K1115="Oil"),'AMI Ref (2)'!$N$5,IF(AND($D1115=0,$K1115="Gas"),'AMI Ref (2)'!$O$5,IF(AND($D1115=0,$K1115="Electric"),'AMI Ref (2)'!$P$5,IF(AND($D1115=0,$K1115="N/A"),0,0))))</f>
        <v>0</v>
      </c>
      <c r="AM1115" s="77">
        <f>IF(AND($D1115=1,$K1115="Oil"),'AMI Ref (2)'!$N$6,IF(AND($D1115=1,$K1115="Gas"),'AMI Ref (2)'!$O$6,IF(AND($D1115=1,$K1115="Electric"),'AMI Ref (2)'!$P$6,IF(AND($D1115=1,$K1115="N/A"),0,0))))</f>
        <v>0</v>
      </c>
      <c r="AN1115" s="77">
        <f>IF(AND($D1115=2,$K1115="Oil"),'AMI Ref (2)'!$N$7,IF(AND($D1115=2,$K1115="Gas"),'AMI Ref (2)'!$O$7,IF(AND($D1115=2,$K1115="Electric"),'AMI Ref (2)'!$P$7,IF(AND($D1115=2,$K1115="N/A"),0,0))))</f>
        <v>0</v>
      </c>
      <c r="AO1115" s="77">
        <f>IF(AND($D1115=3,$K1115="Oil"),'AMI Ref (2)'!$N$8,IF(AND($D1115=3,$K1115="Gas"),'AMI Ref (2)'!$O$8,IF(AND($D1115=3,$K1115="Electric"),'AMI Ref (2)'!$P$8,IF(AND($D1115=3,$K1115="N/A"),0,0))))</f>
        <v>0</v>
      </c>
      <c r="AP1115" s="77">
        <f>IF(AND($D1115=4,$K1115="Oil"),'AMI Ref (2)'!$N$9,IF(AND($D1115=4,$K1115="Gas"),'AMI Ref (2)'!$O$9,IF(AND($D1115=4,$K1115="Electric"),'AMI Ref (2)'!$P$9,IF(AND($D1115=4,$K1115="N/A"),0,0))))</f>
        <v>0</v>
      </c>
      <c r="AQ1115" s="77">
        <f>IF(AND($D1115=5,$K1115="Oil"),'AMI Ref (2)'!$N$10,IF(AND($D1115=5,$K1115="Gas"),'AMI Ref (2)'!$O$10,IF(AND($D1115=5,$K1115="Electric"),'AMI Ref (2)'!$P$10,IF(AND($D1115=5,$K1115="N/A"),0,0))))</f>
        <v>0</v>
      </c>
      <c r="AR1115" s="86">
        <f t="shared" si="250"/>
        <v>0</v>
      </c>
      <c r="AS1115" s="87" t="e">
        <f t="shared" si="251"/>
        <v>#N/A</v>
      </c>
    </row>
    <row r="1116" spans="1:45" x14ac:dyDescent="0.2">
      <c r="A1116" s="68">
        <v>1114</v>
      </c>
      <c r="B1116" s="79">
        <f>Input!E1131</f>
        <v>0</v>
      </c>
      <c r="C1116" s="79">
        <f>Input!F1131</f>
        <v>0</v>
      </c>
      <c r="D1116" s="79">
        <f>Input!G1131</f>
        <v>0</v>
      </c>
      <c r="E1116" s="79">
        <f>Input!H1131</f>
        <v>0</v>
      </c>
      <c r="F1116" s="80">
        <f>Input!I1131</f>
        <v>0</v>
      </c>
      <c r="G1116" s="80">
        <f>Input!J1131</f>
        <v>0</v>
      </c>
      <c r="H1116" s="79">
        <f>Input!K1131</f>
        <v>0</v>
      </c>
      <c r="I1116" s="79">
        <f>Input!L1131</f>
        <v>0</v>
      </c>
      <c r="J1116" s="79">
        <f>Input!M1131</f>
        <v>0</v>
      </c>
      <c r="K1116" s="79">
        <f>Input!N1131</f>
        <v>0</v>
      </c>
      <c r="L1116" s="79">
        <f>Input!O1131</f>
        <v>0</v>
      </c>
      <c r="M1116" s="81" t="str">
        <f t="shared" si="242"/>
        <v/>
      </c>
      <c r="N1116" s="82">
        <f t="shared" si="243"/>
        <v>0</v>
      </c>
      <c r="O1116" s="83">
        <f>Input!C1131</f>
        <v>0</v>
      </c>
      <c r="P1116" s="83"/>
      <c r="R1116" s="11">
        <f t="shared" si="239"/>
        <v>0</v>
      </c>
      <c r="S1116" s="15" t="str">
        <f t="shared" si="240"/>
        <v xml:space="preserve"> </v>
      </c>
      <c r="T1116" s="15"/>
      <c r="U1116" s="12">
        <f t="shared" si="244"/>
        <v>0</v>
      </c>
      <c r="V1116" s="12">
        <f t="shared" si="245"/>
        <v>0</v>
      </c>
      <c r="W1116" s="12">
        <f t="shared" si="246"/>
        <v>0</v>
      </c>
      <c r="X1116" s="12">
        <f t="shared" si="247"/>
        <v>0</v>
      </c>
      <c r="Y1116" s="12">
        <f t="shared" si="248"/>
        <v>0</v>
      </c>
      <c r="Z1116" s="12">
        <f t="shared" si="249"/>
        <v>0</v>
      </c>
      <c r="AA1116" s="12">
        <f t="shared" si="252"/>
        <v>0</v>
      </c>
      <c r="AB1116" s="12" t="str">
        <f t="shared" si="241"/>
        <v>00</v>
      </c>
      <c r="AC1116" s="85" t="e">
        <f>VLOOKUP(AB1116,'AMI Ref (2)'!T:U,2,FALSE)</f>
        <v>#N/A</v>
      </c>
      <c r="AD1116" s="86"/>
      <c r="AE1116" s="77">
        <f>IF(AND($D1116=0,$J1116="Oil"),'AMI Ref (2)'!$K$5,IF(AND($D1116=0,$J1116="Gas"),'AMI Ref (2)'!$L$5,IF(AND($D1116=0,$J1116="Electric"),'AMI Ref (2)'!$M$5,IF(AND($D1116=0,$J1116="N/A"),0,0))))</f>
        <v>0</v>
      </c>
      <c r="AF1116" s="77">
        <f>IF(AND($D1116=1,$J1116="Oil"),'AMI Ref (2)'!$K$6,IF(AND($D1116=1,$J1116="Gas"),'AMI Ref (2)'!$L$6,IF(AND($D1116=1,$J1116="Electric"),'AMI Ref (2)'!$M$6,IF(AND($D1116=1,$J1116="N/A"),0,0))))</f>
        <v>0</v>
      </c>
      <c r="AG1116" s="77">
        <f>IF(AND($D1116=2,$J1116="Oil"),'AMI Ref (2)'!$K$7,IF(AND($D1116=2,$J1116="Gas"),'AMI Ref (2)'!$L$7,IF(AND($D1116=2,$J1116="Electric"),'AMI Ref (2)'!$M$7,IF(AND($D1116=2,$J1116="N/A"),0,0))))</f>
        <v>0</v>
      </c>
      <c r="AH1116" s="77">
        <f>IF(AND($D1116=3,$J1116="Oil"),'AMI Ref (2)'!$K$8,IF(AND($D1116=3,$J1116="Gas"),'AMI Ref (2)'!$L$8,IF(AND($D1116=3,$J1116="Electric"),'AMI Ref (2)'!$M$8,IF(AND($D1116=3,$J1116="N/A"),0,0))))</f>
        <v>0</v>
      </c>
      <c r="AI1116" s="77">
        <f>IF(AND($D1116=4,$J1116="Oil"),'AMI Ref (2)'!$K$9,IF(AND($D1116=4,$J1116="Gas"),'AMI Ref (2)'!$L$9,IF(AND($D1116=4,$J1116="Electric"),'AMI Ref (2)'!$M$9,IF(AND($D1116=4,$J1116="N/A"),0,0))))</f>
        <v>0</v>
      </c>
      <c r="AJ1116" s="77">
        <f>IF(AND($D1116=5,$J1116="Oil"),'AMI Ref (2)'!$K$10,IF(AND($D1116=5,$J1116="Gas"),'AMI Ref (2)'!$L$10,IF(AND($D1116=5,$J1116="Electric"),'AMI Ref (2)'!$M$10,IF(AND($D1116=5,$J1116="N/A"),0,0))))</f>
        <v>0</v>
      </c>
      <c r="AK1116" s="42"/>
      <c r="AL1116" s="77">
        <f>IF(AND($D1116=0,$K1116="Oil"),'AMI Ref (2)'!$N$5,IF(AND($D1116=0,$K1116="Gas"),'AMI Ref (2)'!$O$5,IF(AND($D1116=0,$K1116="Electric"),'AMI Ref (2)'!$P$5,IF(AND($D1116=0,$K1116="N/A"),0,0))))</f>
        <v>0</v>
      </c>
      <c r="AM1116" s="77">
        <f>IF(AND($D1116=1,$K1116="Oil"),'AMI Ref (2)'!$N$6,IF(AND($D1116=1,$K1116="Gas"),'AMI Ref (2)'!$O$6,IF(AND($D1116=1,$K1116="Electric"),'AMI Ref (2)'!$P$6,IF(AND($D1116=1,$K1116="N/A"),0,0))))</f>
        <v>0</v>
      </c>
      <c r="AN1116" s="77">
        <f>IF(AND($D1116=2,$K1116="Oil"),'AMI Ref (2)'!$N$7,IF(AND($D1116=2,$K1116="Gas"),'AMI Ref (2)'!$O$7,IF(AND($D1116=2,$K1116="Electric"),'AMI Ref (2)'!$P$7,IF(AND($D1116=2,$K1116="N/A"),0,0))))</f>
        <v>0</v>
      </c>
      <c r="AO1116" s="77">
        <f>IF(AND($D1116=3,$K1116="Oil"),'AMI Ref (2)'!$N$8,IF(AND($D1116=3,$K1116="Gas"),'AMI Ref (2)'!$O$8,IF(AND($D1116=3,$K1116="Electric"),'AMI Ref (2)'!$P$8,IF(AND($D1116=3,$K1116="N/A"),0,0))))</f>
        <v>0</v>
      </c>
      <c r="AP1116" s="77">
        <f>IF(AND($D1116=4,$K1116="Oil"),'AMI Ref (2)'!$N$9,IF(AND($D1116=4,$K1116="Gas"),'AMI Ref (2)'!$O$9,IF(AND($D1116=4,$K1116="Electric"),'AMI Ref (2)'!$P$9,IF(AND($D1116=4,$K1116="N/A"),0,0))))</f>
        <v>0</v>
      </c>
      <c r="AQ1116" s="77">
        <f>IF(AND($D1116=5,$K1116="Oil"),'AMI Ref (2)'!$N$10,IF(AND($D1116=5,$K1116="Gas"),'AMI Ref (2)'!$O$10,IF(AND($D1116=5,$K1116="Electric"),'AMI Ref (2)'!$P$10,IF(AND($D1116=5,$K1116="N/A"),0,0))))</f>
        <v>0</v>
      </c>
      <c r="AR1116" s="86">
        <f t="shared" si="250"/>
        <v>0</v>
      </c>
      <c r="AS1116" s="87" t="e">
        <f t="shared" si="251"/>
        <v>#N/A</v>
      </c>
    </row>
    <row r="1117" spans="1:45" x14ac:dyDescent="0.2">
      <c r="A1117" s="68">
        <v>1115</v>
      </c>
      <c r="B1117" s="79">
        <f>Input!E1132</f>
        <v>0</v>
      </c>
      <c r="C1117" s="79">
        <f>Input!F1132</f>
        <v>0</v>
      </c>
      <c r="D1117" s="79">
        <f>Input!G1132</f>
        <v>0</v>
      </c>
      <c r="E1117" s="79">
        <f>Input!H1132</f>
        <v>0</v>
      </c>
      <c r="F1117" s="80">
        <f>Input!I1132</f>
        <v>0</v>
      </c>
      <c r="G1117" s="80">
        <f>Input!J1132</f>
        <v>0</v>
      </c>
      <c r="H1117" s="79">
        <f>Input!K1132</f>
        <v>0</v>
      </c>
      <c r="I1117" s="79">
        <f>Input!L1132</f>
        <v>0</v>
      </c>
      <c r="J1117" s="79">
        <f>Input!M1132</f>
        <v>0</v>
      </c>
      <c r="K1117" s="79">
        <f>Input!N1132</f>
        <v>0</v>
      </c>
      <c r="L1117" s="79">
        <f>Input!O1132</f>
        <v>0</v>
      </c>
      <c r="M1117" s="81" t="str">
        <f t="shared" si="242"/>
        <v/>
      </c>
      <c r="N1117" s="82">
        <f t="shared" si="243"/>
        <v>0</v>
      </c>
      <c r="O1117" s="83">
        <f>Input!C1132</f>
        <v>0</v>
      </c>
      <c r="P1117" s="83"/>
      <c r="R1117" s="11">
        <f t="shared" si="239"/>
        <v>0</v>
      </c>
      <c r="S1117" s="15" t="str">
        <f t="shared" si="240"/>
        <v xml:space="preserve"> </v>
      </c>
      <c r="T1117" s="15"/>
      <c r="U1117" s="12">
        <f t="shared" si="244"/>
        <v>0</v>
      </c>
      <c r="V1117" s="12">
        <f t="shared" si="245"/>
        <v>0</v>
      </c>
      <c r="W1117" s="12">
        <f t="shared" si="246"/>
        <v>0</v>
      </c>
      <c r="X1117" s="12">
        <f t="shared" si="247"/>
        <v>0</v>
      </c>
      <c r="Y1117" s="12">
        <f t="shared" si="248"/>
        <v>0</v>
      </c>
      <c r="Z1117" s="12">
        <f t="shared" si="249"/>
        <v>0</v>
      </c>
      <c r="AA1117" s="12">
        <f t="shared" si="252"/>
        <v>0</v>
      </c>
      <c r="AB1117" s="12" t="str">
        <f t="shared" si="241"/>
        <v>00</v>
      </c>
      <c r="AC1117" s="85" t="e">
        <f>VLOOKUP(AB1117,'AMI Ref (2)'!T:U,2,FALSE)</f>
        <v>#N/A</v>
      </c>
      <c r="AD1117" s="86"/>
      <c r="AE1117" s="77">
        <f>IF(AND($D1117=0,$J1117="Oil"),'AMI Ref (2)'!$K$5,IF(AND($D1117=0,$J1117="Gas"),'AMI Ref (2)'!$L$5,IF(AND($D1117=0,$J1117="Electric"),'AMI Ref (2)'!$M$5,IF(AND($D1117=0,$J1117="N/A"),0,0))))</f>
        <v>0</v>
      </c>
      <c r="AF1117" s="77">
        <f>IF(AND($D1117=1,$J1117="Oil"),'AMI Ref (2)'!$K$6,IF(AND($D1117=1,$J1117="Gas"),'AMI Ref (2)'!$L$6,IF(AND($D1117=1,$J1117="Electric"),'AMI Ref (2)'!$M$6,IF(AND($D1117=1,$J1117="N/A"),0,0))))</f>
        <v>0</v>
      </c>
      <c r="AG1117" s="77">
        <f>IF(AND($D1117=2,$J1117="Oil"),'AMI Ref (2)'!$K$7,IF(AND($D1117=2,$J1117="Gas"),'AMI Ref (2)'!$L$7,IF(AND($D1117=2,$J1117="Electric"),'AMI Ref (2)'!$M$7,IF(AND($D1117=2,$J1117="N/A"),0,0))))</f>
        <v>0</v>
      </c>
      <c r="AH1117" s="77">
        <f>IF(AND($D1117=3,$J1117="Oil"),'AMI Ref (2)'!$K$8,IF(AND($D1117=3,$J1117="Gas"),'AMI Ref (2)'!$L$8,IF(AND($D1117=3,$J1117="Electric"),'AMI Ref (2)'!$M$8,IF(AND($D1117=3,$J1117="N/A"),0,0))))</f>
        <v>0</v>
      </c>
      <c r="AI1117" s="77">
        <f>IF(AND($D1117=4,$J1117="Oil"),'AMI Ref (2)'!$K$9,IF(AND($D1117=4,$J1117="Gas"),'AMI Ref (2)'!$L$9,IF(AND($D1117=4,$J1117="Electric"),'AMI Ref (2)'!$M$9,IF(AND($D1117=4,$J1117="N/A"),0,0))))</f>
        <v>0</v>
      </c>
      <c r="AJ1117" s="77">
        <f>IF(AND($D1117=5,$J1117="Oil"),'AMI Ref (2)'!$K$10,IF(AND($D1117=5,$J1117="Gas"),'AMI Ref (2)'!$L$10,IF(AND($D1117=5,$J1117="Electric"),'AMI Ref (2)'!$M$10,IF(AND($D1117=5,$J1117="N/A"),0,0))))</f>
        <v>0</v>
      </c>
      <c r="AK1117" s="42"/>
      <c r="AL1117" s="77">
        <f>IF(AND($D1117=0,$K1117="Oil"),'AMI Ref (2)'!$N$5,IF(AND($D1117=0,$K1117="Gas"),'AMI Ref (2)'!$O$5,IF(AND($D1117=0,$K1117="Electric"),'AMI Ref (2)'!$P$5,IF(AND($D1117=0,$K1117="N/A"),0,0))))</f>
        <v>0</v>
      </c>
      <c r="AM1117" s="77">
        <f>IF(AND($D1117=1,$K1117="Oil"),'AMI Ref (2)'!$N$6,IF(AND($D1117=1,$K1117="Gas"),'AMI Ref (2)'!$O$6,IF(AND($D1117=1,$K1117="Electric"),'AMI Ref (2)'!$P$6,IF(AND($D1117=1,$K1117="N/A"),0,0))))</f>
        <v>0</v>
      </c>
      <c r="AN1117" s="77">
        <f>IF(AND($D1117=2,$K1117="Oil"),'AMI Ref (2)'!$N$7,IF(AND($D1117=2,$K1117="Gas"),'AMI Ref (2)'!$O$7,IF(AND($D1117=2,$K1117="Electric"),'AMI Ref (2)'!$P$7,IF(AND($D1117=2,$K1117="N/A"),0,0))))</f>
        <v>0</v>
      </c>
      <c r="AO1117" s="77">
        <f>IF(AND($D1117=3,$K1117="Oil"),'AMI Ref (2)'!$N$8,IF(AND($D1117=3,$K1117="Gas"),'AMI Ref (2)'!$O$8,IF(AND($D1117=3,$K1117="Electric"),'AMI Ref (2)'!$P$8,IF(AND($D1117=3,$K1117="N/A"),0,0))))</f>
        <v>0</v>
      </c>
      <c r="AP1117" s="77">
        <f>IF(AND($D1117=4,$K1117="Oil"),'AMI Ref (2)'!$N$9,IF(AND($D1117=4,$K1117="Gas"),'AMI Ref (2)'!$O$9,IF(AND($D1117=4,$K1117="Electric"),'AMI Ref (2)'!$P$9,IF(AND($D1117=4,$K1117="N/A"),0,0))))</f>
        <v>0</v>
      </c>
      <c r="AQ1117" s="77">
        <f>IF(AND($D1117=5,$K1117="Oil"),'AMI Ref (2)'!$N$10,IF(AND($D1117=5,$K1117="Gas"),'AMI Ref (2)'!$O$10,IF(AND($D1117=5,$K1117="Electric"),'AMI Ref (2)'!$P$10,IF(AND($D1117=5,$K1117="N/A"),0,0))))</f>
        <v>0</v>
      </c>
      <c r="AR1117" s="86">
        <f t="shared" si="250"/>
        <v>0</v>
      </c>
      <c r="AS1117" s="87" t="e">
        <f t="shared" si="251"/>
        <v>#N/A</v>
      </c>
    </row>
    <row r="1118" spans="1:45" x14ac:dyDescent="0.2">
      <c r="A1118" s="68">
        <v>1116</v>
      </c>
      <c r="B1118" s="79">
        <f>Input!E1133</f>
        <v>0</v>
      </c>
      <c r="C1118" s="79">
        <f>Input!F1133</f>
        <v>0</v>
      </c>
      <c r="D1118" s="79">
        <f>Input!G1133</f>
        <v>0</v>
      </c>
      <c r="E1118" s="79">
        <f>Input!H1133</f>
        <v>0</v>
      </c>
      <c r="F1118" s="80">
        <f>Input!I1133</f>
        <v>0</v>
      </c>
      <c r="G1118" s="80">
        <f>Input!J1133</f>
        <v>0</v>
      </c>
      <c r="H1118" s="79">
        <f>Input!K1133</f>
        <v>0</v>
      </c>
      <c r="I1118" s="79">
        <f>Input!L1133</f>
        <v>0</v>
      </c>
      <c r="J1118" s="79">
        <f>Input!M1133</f>
        <v>0</v>
      </c>
      <c r="K1118" s="79">
        <f>Input!N1133</f>
        <v>0</v>
      </c>
      <c r="L1118" s="79">
        <f>Input!O1133</f>
        <v>0</v>
      </c>
      <c r="M1118" s="81" t="str">
        <f t="shared" si="242"/>
        <v/>
      </c>
      <c r="N1118" s="82">
        <f t="shared" si="243"/>
        <v>0</v>
      </c>
      <c r="O1118" s="83">
        <f>Input!C1133</f>
        <v>0</v>
      </c>
      <c r="P1118" s="83"/>
      <c r="R1118" s="11">
        <f t="shared" si="239"/>
        <v>0</v>
      </c>
      <c r="S1118" s="15" t="str">
        <f t="shared" si="240"/>
        <v xml:space="preserve"> </v>
      </c>
      <c r="T1118" s="15"/>
      <c r="U1118" s="12">
        <f t="shared" si="244"/>
        <v>0</v>
      </c>
      <c r="V1118" s="12">
        <f t="shared" si="245"/>
        <v>0</v>
      </c>
      <c r="W1118" s="12">
        <f t="shared" si="246"/>
        <v>0</v>
      </c>
      <c r="X1118" s="12">
        <f t="shared" si="247"/>
        <v>0</v>
      </c>
      <c r="Y1118" s="12">
        <f t="shared" si="248"/>
        <v>0</v>
      </c>
      <c r="Z1118" s="12">
        <f t="shared" si="249"/>
        <v>0</v>
      </c>
      <c r="AA1118" s="12">
        <f t="shared" si="252"/>
        <v>0</v>
      </c>
      <c r="AB1118" s="12" t="str">
        <f t="shared" si="241"/>
        <v>00</v>
      </c>
      <c r="AC1118" s="85" t="e">
        <f>VLOOKUP(AB1118,'AMI Ref (2)'!T:U,2,FALSE)</f>
        <v>#N/A</v>
      </c>
      <c r="AD1118" s="86"/>
      <c r="AE1118" s="77">
        <f>IF(AND($D1118=0,$J1118="Oil"),'AMI Ref (2)'!$K$5,IF(AND($D1118=0,$J1118="Gas"),'AMI Ref (2)'!$L$5,IF(AND($D1118=0,$J1118="Electric"),'AMI Ref (2)'!$M$5,IF(AND($D1118=0,$J1118="N/A"),0,0))))</f>
        <v>0</v>
      </c>
      <c r="AF1118" s="77">
        <f>IF(AND($D1118=1,$J1118="Oil"),'AMI Ref (2)'!$K$6,IF(AND($D1118=1,$J1118="Gas"),'AMI Ref (2)'!$L$6,IF(AND($D1118=1,$J1118="Electric"),'AMI Ref (2)'!$M$6,IF(AND($D1118=1,$J1118="N/A"),0,0))))</f>
        <v>0</v>
      </c>
      <c r="AG1118" s="77">
        <f>IF(AND($D1118=2,$J1118="Oil"),'AMI Ref (2)'!$K$7,IF(AND($D1118=2,$J1118="Gas"),'AMI Ref (2)'!$L$7,IF(AND($D1118=2,$J1118="Electric"),'AMI Ref (2)'!$M$7,IF(AND($D1118=2,$J1118="N/A"),0,0))))</f>
        <v>0</v>
      </c>
      <c r="AH1118" s="77">
        <f>IF(AND($D1118=3,$J1118="Oil"),'AMI Ref (2)'!$K$8,IF(AND($D1118=3,$J1118="Gas"),'AMI Ref (2)'!$L$8,IF(AND($D1118=3,$J1118="Electric"),'AMI Ref (2)'!$M$8,IF(AND($D1118=3,$J1118="N/A"),0,0))))</f>
        <v>0</v>
      </c>
      <c r="AI1118" s="77">
        <f>IF(AND($D1118=4,$J1118="Oil"),'AMI Ref (2)'!$K$9,IF(AND($D1118=4,$J1118="Gas"),'AMI Ref (2)'!$L$9,IF(AND($D1118=4,$J1118="Electric"),'AMI Ref (2)'!$M$9,IF(AND($D1118=4,$J1118="N/A"),0,0))))</f>
        <v>0</v>
      </c>
      <c r="AJ1118" s="77">
        <f>IF(AND($D1118=5,$J1118="Oil"),'AMI Ref (2)'!$K$10,IF(AND($D1118=5,$J1118="Gas"),'AMI Ref (2)'!$L$10,IF(AND($D1118=5,$J1118="Electric"),'AMI Ref (2)'!$M$10,IF(AND($D1118=5,$J1118="N/A"),0,0))))</f>
        <v>0</v>
      </c>
      <c r="AK1118" s="42"/>
      <c r="AL1118" s="77">
        <f>IF(AND($D1118=0,$K1118="Oil"),'AMI Ref (2)'!$N$5,IF(AND($D1118=0,$K1118="Gas"),'AMI Ref (2)'!$O$5,IF(AND($D1118=0,$K1118="Electric"),'AMI Ref (2)'!$P$5,IF(AND($D1118=0,$K1118="N/A"),0,0))))</f>
        <v>0</v>
      </c>
      <c r="AM1118" s="77">
        <f>IF(AND($D1118=1,$K1118="Oil"),'AMI Ref (2)'!$N$6,IF(AND($D1118=1,$K1118="Gas"),'AMI Ref (2)'!$O$6,IF(AND($D1118=1,$K1118="Electric"),'AMI Ref (2)'!$P$6,IF(AND($D1118=1,$K1118="N/A"),0,0))))</f>
        <v>0</v>
      </c>
      <c r="AN1118" s="77">
        <f>IF(AND($D1118=2,$K1118="Oil"),'AMI Ref (2)'!$N$7,IF(AND($D1118=2,$K1118="Gas"),'AMI Ref (2)'!$O$7,IF(AND($D1118=2,$K1118="Electric"),'AMI Ref (2)'!$P$7,IF(AND($D1118=2,$K1118="N/A"),0,0))))</f>
        <v>0</v>
      </c>
      <c r="AO1118" s="77">
        <f>IF(AND($D1118=3,$K1118="Oil"),'AMI Ref (2)'!$N$8,IF(AND($D1118=3,$K1118="Gas"),'AMI Ref (2)'!$O$8,IF(AND($D1118=3,$K1118="Electric"),'AMI Ref (2)'!$P$8,IF(AND($D1118=3,$K1118="N/A"),0,0))))</f>
        <v>0</v>
      </c>
      <c r="AP1118" s="77">
        <f>IF(AND($D1118=4,$K1118="Oil"),'AMI Ref (2)'!$N$9,IF(AND($D1118=4,$K1118="Gas"),'AMI Ref (2)'!$O$9,IF(AND($D1118=4,$K1118="Electric"),'AMI Ref (2)'!$P$9,IF(AND($D1118=4,$K1118="N/A"),0,0))))</f>
        <v>0</v>
      </c>
      <c r="AQ1118" s="77">
        <f>IF(AND($D1118=5,$K1118="Oil"),'AMI Ref (2)'!$N$10,IF(AND($D1118=5,$K1118="Gas"),'AMI Ref (2)'!$O$10,IF(AND($D1118=5,$K1118="Electric"),'AMI Ref (2)'!$P$10,IF(AND($D1118=5,$K1118="N/A"),0,0))))</f>
        <v>0</v>
      </c>
      <c r="AR1118" s="86">
        <f t="shared" si="250"/>
        <v>0</v>
      </c>
      <c r="AS1118" s="87" t="e">
        <f t="shared" si="251"/>
        <v>#N/A</v>
      </c>
    </row>
    <row r="1119" spans="1:45" x14ac:dyDescent="0.2">
      <c r="A1119" s="68">
        <v>1117</v>
      </c>
      <c r="B1119" s="79">
        <f>Input!E1134</f>
        <v>0</v>
      </c>
      <c r="C1119" s="79">
        <f>Input!F1134</f>
        <v>0</v>
      </c>
      <c r="D1119" s="79">
        <f>Input!G1134</f>
        <v>0</v>
      </c>
      <c r="E1119" s="79">
        <f>Input!H1134</f>
        <v>0</v>
      </c>
      <c r="F1119" s="80">
        <f>Input!I1134</f>
        <v>0</v>
      </c>
      <c r="G1119" s="80">
        <f>Input!J1134</f>
        <v>0</v>
      </c>
      <c r="H1119" s="79">
        <f>Input!K1134</f>
        <v>0</v>
      </c>
      <c r="I1119" s="79">
        <f>Input!L1134</f>
        <v>0</v>
      </c>
      <c r="J1119" s="79">
        <f>Input!M1134</f>
        <v>0</v>
      </c>
      <c r="K1119" s="79">
        <f>Input!N1134</f>
        <v>0</v>
      </c>
      <c r="L1119" s="79">
        <f>Input!O1134</f>
        <v>0</v>
      </c>
      <c r="M1119" s="81" t="str">
        <f t="shared" si="242"/>
        <v/>
      </c>
      <c r="N1119" s="82">
        <f t="shared" si="243"/>
        <v>0</v>
      </c>
      <c r="O1119" s="83">
        <f>Input!C1134</f>
        <v>0</v>
      </c>
      <c r="P1119" s="83"/>
      <c r="R1119" s="11">
        <f t="shared" si="239"/>
        <v>0</v>
      </c>
      <c r="S1119" s="15" t="str">
        <f t="shared" si="240"/>
        <v xml:space="preserve"> </v>
      </c>
      <c r="T1119" s="15"/>
      <c r="U1119" s="12">
        <f t="shared" si="244"/>
        <v>0</v>
      </c>
      <c r="V1119" s="12">
        <f t="shared" si="245"/>
        <v>0</v>
      </c>
      <c r="W1119" s="12">
        <f t="shared" si="246"/>
        <v>0</v>
      </c>
      <c r="X1119" s="12">
        <f t="shared" si="247"/>
        <v>0</v>
      </c>
      <c r="Y1119" s="12">
        <f t="shared" si="248"/>
        <v>0</v>
      </c>
      <c r="Z1119" s="12">
        <f t="shared" si="249"/>
        <v>0</v>
      </c>
      <c r="AA1119" s="12">
        <f t="shared" si="252"/>
        <v>0</v>
      </c>
      <c r="AB1119" s="12" t="str">
        <f t="shared" si="241"/>
        <v>00</v>
      </c>
      <c r="AC1119" s="85" t="e">
        <f>VLOOKUP(AB1119,'AMI Ref (2)'!T:U,2,FALSE)</f>
        <v>#N/A</v>
      </c>
      <c r="AD1119" s="86"/>
      <c r="AE1119" s="77">
        <f>IF(AND($D1119=0,$J1119="Oil"),'AMI Ref (2)'!$K$5,IF(AND($D1119=0,$J1119="Gas"),'AMI Ref (2)'!$L$5,IF(AND($D1119=0,$J1119="Electric"),'AMI Ref (2)'!$M$5,IF(AND($D1119=0,$J1119="N/A"),0,0))))</f>
        <v>0</v>
      </c>
      <c r="AF1119" s="77">
        <f>IF(AND($D1119=1,$J1119="Oil"),'AMI Ref (2)'!$K$6,IF(AND($D1119=1,$J1119="Gas"),'AMI Ref (2)'!$L$6,IF(AND($D1119=1,$J1119="Electric"),'AMI Ref (2)'!$M$6,IF(AND($D1119=1,$J1119="N/A"),0,0))))</f>
        <v>0</v>
      </c>
      <c r="AG1119" s="77">
        <f>IF(AND($D1119=2,$J1119="Oil"),'AMI Ref (2)'!$K$7,IF(AND($D1119=2,$J1119="Gas"),'AMI Ref (2)'!$L$7,IF(AND($D1119=2,$J1119="Electric"),'AMI Ref (2)'!$M$7,IF(AND($D1119=2,$J1119="N/A"),0,0))))</f>
        <v>0</v>
      </c>
      <c r="AH1119" s="77">
        <f>IF(AND($D1119=3,$J1119="Oil"),'AMI Ref (2)'!$K$8,IF(AND($D1119=3,$J1119="Gas"),'AMI Ref (2)'!$L$8,IF(AND($D1119=3,$J1119="Electric"),'AMI Ref (2)'!$M$8,IF(AND($D1119=3,$J1119="N/A"),0,0))))</f>
        <v>0</v>
      </c>
      <c r="AI1119" s="77">
        <f>IF(AND($D1119=4,$J1119="Oil"),'AMI Ref (2)'!$K$9,IF(AND($D1119=4,$J1119="Gas"),'AMI Ref (2)'!$L$9,IF(AND($D1119=4,$J1119="Electric"),'AMI Ref (2)'!$M$9,IF(AND($D1119=4,$J1119="N/A"),0,0))))</f>
        <v>0</v>
      </c>
      <c r="AJ1119" s="77">
        <f>IF(AND($D1119=5,$J1119="Oil"),'AMI Ref (2)'!$K$10,IF(AND($D1119=5,$J1119="Gas"),'AMI Ref (2)'!$L$10,IF(AND($D1119=5,$J1119="Electric"),'AMI Ref (2)'!$M$10,IF(AND($D1119=5,$J1119="N/A"),0,0))))</f>
        <v>0</v>
      </c>
      <c r="AK1119" s="42"/>
      <c r="AL1119" s="77">
        <f>IF(AND($D1119=0,$K1119="Oil"),'AMI Ref (2)'!$N$5,IF(AND($D1119=0,$K1119="Gas"),'AMI Ref (2)'!$O$5,IF(AND($D1119=0,$K1119="Electric"),'AMI Ref (2)'!$P$5,IF(AND($D1119=0,$K1119="N/A"),0,0))))</f>
        <v>0</v>
      </c>
      <c r="AM1119" s="77">
        <f>IF(AND($D1119=1,$K1119="Oil"),'AMI Ref (2)'!$N$6,IF(AND($D1119=1,$K1119="Gas"),'AMI Ref (2)'!$O$6,IF(AND($D1119=1,$K1119="Electric"),'AMI Ref (2)'!$P$6,IF(AND($D1119=1,$K1119="N/A"),0,0))))</f>
        <v>0</v>
      </c>
      <c r="AN1119" s="77">
        <f>IF(AND($D1119=2,$K1119="Oil"),'AMI Ref (2)'!$N$7,IF(AND($D1119=2,$K1119="Gas"),'AMI Ref (2)'!$O$7,IF(AND($D1119=2,$K1119="Electric"),'AMI Ref (2)'!$P$7,IF(AND($D1119=2,$K1119="N/A"),0,0))))</f>
        <v>0</v>
      </c>
      <c r="AO1119" s="77">
        <f>IF(AND($D1119=3,$K1119="Oil"),'AMI Ref (2)'!$N$8,IF(AND($D1119=3,$K1119="Gas"),'AMI Ref (2)'!$O$8,IF(AND($D1119=3,$K1119="Electric"),'AMI Ref (2)'!$P$8,IF(AND($D1119=3,$K1119="N/A"),0,0))))</f>
        <v>0</v>
      </c>
      <c r="AP1119" s="77">
        <f>IF(AND($D1119=4,$K1119="Oil"),'AMI Ref (2)'!$N$9,IF(AND($D1119=4,$K1119="Gas"),'AMI Ref (2)'!$O$9,IF(AND($D1119=4,$K1119="Electric"),'AMI Ref (2)'!$P$9,IF(AND($D1119=4,$K1119="N/A"),0,0))))</f>
        <v>0</v>
      </c>
      <c r="AQ1119" s="77">
        <f>IF(AND($D1119=5,$K1119="Oil"),'AMI Ref (2)'!$N$10,IF(AND($D1119=5,$K1119="Gas"),'AMI Ref (2)'!$O$10,IF(AND($D1119=5,$K1119="Electric"),'AMI Ref (2)'!$P$10,IF(AND($D1119=5,$K1119="N/A"),0,0))))</f>
        <v>0</v>
      </c>
      <c r="AR1119" s="86">
        <f t="shared" si="250"/>
        <v>0</v>
      </c>
      <c r="AS1119" s="87" t="e">
        <f t="shared" si="251"/>
        <v>#N/A</v>
      </c>
    </row>
    <row r="1120" spans="1:45" x14ac:dyDescent="0.2">
      <c r="A1120" s="68">
        <v>1118</v>
      </c>
      <c r="B1120" s="79">
        <f>Input!E1135</f>
        <v>0</v>
      </c>
      <c r="C1120" s="79">
        <f>Input!F1135</f>
        <v>0</v>
      </c>
      <c r="D1120" s="79">
        <f>Input!G1135</f>
        <v>0</v>
      </c>
      <c r="E1120" s="79">
        <f>Input!H1135</f>
        <v>0</v>
      </c>
      <c r="F1120" s="80">
        <f>Input!I1135</f>
        <v>0</v>
      </c>
      <c r="G1120" s="80">
        <f>Input!J1135</f>
        <v>0</v>
      </c>
      <c r="H1120" s="79">
        <f>Input!K1135</f>
        <v>0</v>
      </c>
      <c r="I1120" s="79">
        <f>Input!L1135</f>
        <v>0</v>
      </c>
      <c r="J1120" s="79">
        <f>Input!M1135</f>
        <v>0</v>
      </c>
      <c r="K1120" s="79">
        <f>Input!N1135</f>
        <v>0</v>
      </c>
      <c r="L1120" s="79">
        <f>Input!O1135</f>
        <v>0</v>
      </c>
      <c r="M1120" s="81" t="str">
        <f t="shared" si="242"/>
        <v/>
      </c>
      <c r="N1120" s="82">
        <f t="shared" si="243"/>
        <v>0</v>
      </c>
      <c r="O1120" s="83">
        <f>Input!C1135</f>
        <v>0</v>
      </c>
      <c r="P1120" s="83"/>
      <c r="R1120" s="11">
        <f t="shared" si="239"/>
        <v>0</v>
      </c>
      <c r="S1120" s="15" t="str">
        <f t="shared" si="240"/>
        <v xml:space="preserve"> </v>
      </c>
      <c r="T1120" s="15"/>
      <c r="U1120" s="12">
        <f t="shared" si="244"/>
        <v>0</v>
      </c>
      <c r="V1120" s="12">
        <f t="shared" si="245"/>
        <v>0</v>
      </c>
      <c r="W1120" s="12">
        <f t="shared" si="246"/>
        <v>0</v>
      </c>
      <c r="X1120" s="12">
        <f t="shared" si="247"/>
        <v>0</v>
      </c>
      <c r="Y1120" s="12">
        <f t="shared" si="248"/>
        <v>0</v>
      </c>
      <c r="Z1120" s="12">
        <f t="shared" si="249"/>
        <v>0</v>
      </c>
      <c r="AA1120" s="12">
        <f t="shared" si="252"/>
        <v>0</v>
      </c>
      <c r="AB1120" s="12" t="str">
        <f t="shared" si="241"/>
        <v>00</v>
      </c>
      <c r="AC1120" s="85" t="e">
        <f>VLOOKUP(AB1120,'AMI Ref (2)'!T:U,2,FALSE)</f>
        <v>#N/A</v>
      </c>
      <c r="AD1120" s="86"/>
      <c r="AE1120" s="77">
        <f>IF(AND($D1120=0,$J1120="Oil"),'AMI Ref (2)'!$K$5,IF(AND($D1120=0,$J1120="Gas"),'AMI Ref (2)'!$L$5,IF(AND($D1120=0,$J1120="Electric"),'AMI Ref (2)'!$M$5,IF(AND($D1120=0,$J1120="N/A"),0,0))))</f>
        <v>0</v>
      </c>
      <c r="AF1120" s="77">
        <f>IF(AND($D1120=1,$J1120="Oil"),'AMI Ref (2)'!$K$6,IF(AND($D1120=1,$J1120="Gas"),'AMI Ref (2)'!$L$6,IF(AND($D1120=1,$J1120="Electric"),'AMI Ref (2)'!$M$6,IF(AND($D1120=1,$J1120="N/A"),0,0))))</f>
        <v>0</v>
      </c>
      <c r="AG1120" s="77">
        <f>IF(AND($D1120=2,$J1120="Oil"),'AMI Ref (2)'!$K$7,IF(AND($D1120=2,$J1120="Gas"),'AMI Ref (2)'!$L$7,IF(AND($D1120=2,$J1120="Electric"),'AMI Ref (2)'!$M$7,IF(AND($D1120=2,$J1120="N/A"),0,0))))</f>
        <v>0</v>
      </c>
      <c r="AH1120" s="77">
        <f>IF(AND($D1120=3,$J1120="Oil"),'AMI Ref (2)'!$K$8,IF(AND($D1120=3,$J1120="Gas"),'AMI Ref (2)'!$L$8,IF(AND($D1120=3,$J1120="Electric"),'AMI Ref (2)'!$M$8,IF(AND($D1120=3,$J1120="N/A"),0,0))))</f>
        <v>0</v>
      </c>
      <c r="AI1120" s="77">
        <f>IF(AND($D1120=4,$J1120="Oil"),'AMI Ref (2)'!$K$9,IF(AND($D1120=4,$J1120="Gas"),'AMI Ref (2)'!$L$9,IF(AND($D1120=4,$J1120="Electric"),'AMI Ref (2)'!$M$9,IF(AND($D1120=4,$J1120="N/A"),0,0))))</f>
        <v>0</v>
      </c>
      <c r="AJ1120" s="77">
        <f>IF(AND($D1120=5,$J1120="Oil"),'AMI Ref (2)'!$K$10,IF(AND($D1120=5,$J1120="Gas"),'AMI Ref (2)'!$L$10,IF(AND($D1120=5,$J1120="Electric"),'AMI Ref (2)'!$M$10,IF(AND($D1120=5,$J1120="N/A"),0,0))))</f>
        <v>0</v>
      </c>
      <c r="AK1120" s="42"/>
      <c r="AL1120" s="77">
        <f>IF(AND($D1120=0,$K1120="Oil"),'AMI Ref (2)'!$N$5,IF(AND($D1120=0,$K1120="Gas"),'AMI Ref (2)'!$O$5,IF(AND($D1120=0,$K1120="Electric"),'AMI Ref (2)'!$P$5,IF(AND($D1120=0,$K1120="N/A"),0,0))))</f>
        <v>0</v>
      </c>
      <c r="AM1120" s="77">
        <f>IF(AND($D1120=1,$K1120="Oil"),'AMI Ref (2)'!$N$6,IF(AND($D1120=1,$K1120="Gas"),'AMI Ref (2)'!$O$6,IF(AND($D1120=1,$K1120="Electric"),'AMI Ref (2)'!$P$6,IF(AND($D1120=1,$K1120="N/A"),0,0))))</f>
        <v>0</v>
      </c>
      <c r="AN1120" s="77">
        <f>IF(AND($D1120=2,$K1120="Oil"),'AMI Ref (2)'!$N$7,IF(AND($D1120=2,$K1120="Gas"),'AMI Ref (2)'!$O$7,IF(AND($D1120=2,$K1120="Electric"),'AMI Ref (2)'!$P$7,IF(AND($D1120=2,$K1120="N/A"),0,0))))</f>
        <v>0</v>
      </c>
      <c r="AO1120" s="77">
        <f>IF(AND($D1120=3,$K1120="Oil"),'AMI Ref (2)'!$N$8,IF(AND($D1120=3,$K1120="Gas"),'AMI Ref (2)'!$O$8,IF(AND($D1120=3,$K1120="Electric"),'AMI Ref (2)'!$P$8,IF(AND($D1120=3,$K1120="N/A"),0,0))))</f>
        <v>0</v>
      </c>
      <c r="AP1120" s="77">
        <f>IF(AND($D1120=4,$K1120="Oil"),'AMI Ref (2)'!$N$9,IF(AND($D1120=4,$K1120="Gas"),'AMI Ref (2)'!$O$9,IF(AND($D1120=4,$K1120="Electric"),'AMI Ref (2)'!$P$9,IF(AND($D1120=4,$K1120="N/A"),0,0))))</f>
        <v>0</v>
      </c>
      <c r="AQ1120" s="77">
        <f>IF(AND($D1120=5,$K1120="Oil"),'AMI Ref (2)'!$N$10,IF(AND($D1120=5,$K1120="Gas"),'AMI Ref (2)'!$O$10,IF(AND($D1120=5,$K1120="Electric"),'AMI Ref (2)'!$P$10,IF(AND($D1120=5,$K1120="N/A"),0,0))))</f>
        <v>0</v>
      </c>
      <c r="AR1120" s="86">
        <f t="shared" si="250"/>
        <v>0</v>
      </c>
      <c r="AS1120" s="87" t="e">
        <f t="shared" si="251"/>
        <v>#N/A</v>
      </c>
    </row>
    <row r="1121" spans="1:45" x14ac:dyDescent="0.2">
      <c r="A1121" s="68">
        <v>1119</v>
      </c>
      <c r="B1121" s="79">
        <f>Input!E1136</f>
        <v>0</v>
      </c>
      <c r="C1121" s="79">
        <f>Input!F1136</f>
        <v>0</v>
      </c>
      <c r="D1121" s="79">
        <f>Input!G1136</f>
        <v>0</v>
      </c>
      <c r="E1121" s="79">
        <f>Input!H1136</f>
        <v>0</v>
      </c>
      <c r="F1121" s="80">
        <f>Input!I1136</f>
        <v>0</v>
      </c>
      <c r="G1121" s="80">
        <f>Input!J1136</f>
        <v>0</v>
      </c>
      <c r="H1121" s="79">
        <f>Input!K1136</f>
        <v>0</v>
      </c>
      <c r="I1121" s="79">
        <f>Input!L1136</f>
        <v>0</v>
      </c>
      <c r="J1121" s="79">
        <f>Input!M1136</f>
        <v>0</v>
      </c>
      <c r="K1121" s="79">
        <f>Input!N1136</f>
        <v>0</v>
      </c>
      <c r="L1121" s="79">
        <f>Input!O1136</f>
        <v>0</v>
      </c>
      <c r="M1121" s="81" t="str">
        <f t="shared" si="242"/>
        <v/>
      </c>
      <c r="N1121" s="82">
        <f t="shared" si="243"/>
        <v>0</v>
      </c>
      <c r="O1121" s="83">
        <f>Input!C1136</f>
        <v>0</v>
      </c>
      <c r="P1121" s="83"/>
      <c r="R1121" s="11">
        <f t="shared" si="239"/>
        <v>0</v>
      </c>
      <c r="S1121" s="15" t="str">
        <f t="shared" si="240"/>
        <v xml:space="preserve"> </v>
      </c>
      <c r="T1121" s="15"/>
      <c r="U1121" s="12">
        <f t="shared" si="244"/>
        <v>0</v>
      </c>
      <c r="V1121" s="12">
        <f t="shared" si="245"/>
        <v>0</v>
      </c>
      <c r="W1121" s="12">
        <f t="shared" si="246"/>
        <v>0</v>
      </c>
      <c r="X1121" s="12">
        <f t="shared" si="247"/>
        <v>0</v>
      </c>
      <c r="Y1121" s="12">
        <f t="shared" si="248"/>
        <v>0</v>
      </c>
      <c r="Z1121" s="12">
        <f t="shared" si="249"/>
        <v>0</v>
      </c>
      <c r="AA1121" s="12">
        <f t="shared" si="252"/>
        <v>0</v>
      </c>
      <c r="AB1121" s="12" t="str">
        <f t="shared" si="241"/>
        <v>00</v>
      </c>
      <c r="AC1121" s="85" t="e">
        <f>VLOOKUP(AB1121,'AMI Ref (2)'!T:U,2,FALSE)</f>
        <v>#N/A</v>
      </c>
      <c r="AD1121" s="86"/>
      <c r="AE1121" s="77">
        <f>IF(AND($D1121=0,$J1121="Oil"),'AMI Ref (2)'!$K$5,IF(AND($D1121=0,$J1121="Gas"),'AMI Ref (2)'!$L$5,IF(AND($D1121=0,$J1121="Electric"),'AMI Ref (2)'!$M$5,IF(AND($D1121=0,$J1121="N/A"),0,0))))</f>
        <v>0</v>
      </c>
      <c r="AF1121" s="77">
        <f>IF(AND($D1121=1,$J1121="Oil"),'AMI Ref (2)'!$K$6,IF(AND($D1121=1,$J1121="Gas"),'AMI Ref (2)'!$L$6,IF(AND($D1121=1,$J1121="Electric"),'AMI Ref (2)'!$M$6,IF(AND($D1121=1,$J1121="N/A"),0,0))))</f>
        <v>0</v>
      </c>
      <c r="AG1121" s="77">
        <f>IF(AND($D1121=2,$J1121="Oil"),'AMI Ref (2)'!$K$7,IF(AND($D1121=2,$J1121="Gas"),'AMI Ref (2)'!$L$7,IF(AND($D1121=2,$J1121="Electric"),'AMI Ref (2)'!$M$7,IF(AND($D1121=2,$J1121="N/A"),0,0))))</f>
        <v>0</v>
      </c>
      <c r="AH1121" s="77">
        <f>IF(AND($D1121=3,$J1121="Oil"),'AMI Ref (2)'!$K$8,IF(AND($D1121=3,$J1121="Gas"),'AMI Ref (2)'!$L$8,IF(AND($D1121=3,$J1121="Electric"),'AMI Ref (2)'!$M$8,IF(AND($D1121=3,$J1121="N/A"),0,0))))</f>
        <v>0</v>
      </c>
      <c r="AI1121" s="77">
        <f>IF(AND($D1121=4,$J1121="Oil"),'AMI Ref (2)'!$K$9,IF(AND($D1121=4,$J1121="Gas"),'AMI Ref (2)'!$L$9,IF(AND($D1121=4,$J1121="Electric"),'AMI Ref (2)'!$M$9,IF(AND($D1121=4,$J1121="N/A"),0,0))))</f>
        <v>0</v>
      </c>
      <c r="AJ1121" s="77">
        <f>IF(AND($D1121=5,$J1121="Oil"),'AMI Ref (2)'!$K$10,IF(AND($D1121=5,$J1121="Gas"),'AMI Ref (2)'!$L$10,IF(AND($D1121=5,$J1121="Electric"),'AMI Ref (2)'!$M$10,IF(AND($D1121=5,$J1121="N/A"),0,0))))</f>
        <v>0</v>
      </c>
      <c r="AK1121" s="42"/>
      <c r="AL1121" s="77">
        <f>IF(AND($D1121=0,$K1121="Oil"),'AMI Ref (2)'!$N$5,IF(AND($D1121=0,$K1121="Gas"),'AMI Ref (2)'!$O$5,IF(AND($D1121=0,$K1121="Electric"),'AMI Ref (2)'!$P$5,IF(AND($D1121=0,$K1121="N/A"),0,0))))</f>
        <v>0</v>
      </c>
      <c r="AM1121" s="77">
        <f>IF(AND($D1121=1,$K1121="Oil"),'AMI Ref (2)'!$N$6,IF(AND($D1121=1,$K1121="Gas"),'AMI Ref (2)'!$O$6,IF(AND($D1121=1,$K1121="Electric"),'AMI Ref (2)'!$P$6,IF(AND($D1121=1,$K1121="N/A"),0,0))))</f>
        <v>0</v>
      </c>
      <c r="AN1121" s="77">
        <f>IF(AND($D1121=2,$K1121="Oil"),'AMI Ref (2)'!$N$7,IF(AND($D1121=2,$K1121="Gas"),'AMI Ref (2)'!$O$7,IF(AND($D1121=2,$K1121="Electric"),'AMI Ref (2)'!$P$7,IF(AND($D1121=2,$K1121="N/A"),0,0))))</f>
        <v>0</v>
      </c>
      <c r="AO1121" s="77">
        <f>IF(AND($D1121=3,$K1121="Oil"),'AMI Ref (2)'!$N$8,IF(AND($D1121=3,$K1121="Gas"),'AMI Ref (2)'!$O$8,IF(AND($D1121=3,$K1121="Electric"),'AMI Ref (2)'!$P$8,IF(AND($D1121=3,$K1121="N/A"),0,0))))</f>
        <v>0</v>
      </c>
      <c r="AP1121" s="77">
        <f>IF(AND($D1121=4,$K1121="Oil"),'AMI Ref (2)'!$N$9,IF(AND($D1121=4,$K1121="Gas"),'AMI Ref (2)'!$O$9,IF(AND($D1121=4,$K1121="Electric"),'AMI Ref (2)'!$P$9,IF(AND($D1121=4,$K1121="N/A"),0,0))))</f>
        <v>0</v>
      </c>
      <c r="AQ1121" s="77">
        <f>IF(AND($D1121=5,$K1121="Oil"),'AMI Ref (2)'!$N$10,IF(AND($D1121=5,$K1121="Gas"),'AMI Ref (2)'!$O$10,IF(AND($D1121=5,$K1121="Electric"),'AMI Ref (2)'!$P$10,IF(AND($D1121=5,$K1121="N/A"),0,0))))</f>
        <v>0</v>
      </c>
      <c r="AR1121" s="86">
        <f t="shared" si="250"/>
        <v>0</v>
      </c>
      <c r="AS1121" s="87" t="e">
        <f t="shared" si="251"/>
        <v>#N/A</v>
      </c>
    </row>
    <row r="1122" spans="1:45" x14ac:dyDescent="0.2">
      <c r="A1122" s="68">
        <v>1120</v>
      </c>
      <c r="B1122" s="79">
        <f>Input!E1137</f>
        <v>0</v>
      </c>
      <c r="C1122" s="79">
        <f>Input!F1137</f>
        <v>0</v>
      </c>
      <c r="D1122" s="79">
        <f>Input!G1137</f>
        <v>0</v>
      </c>
      <c r="E1122" s="79">
        <f>Input!H1137</f>
        <v>0</v>
      </c>
      <c r="F1122" s="80">
        <f>Input!I1137</f>
        <v>0</v>
      </c>
      <c r="G1122" s="80">
        <f>Input!J1137</f>
        <v>0</v>
      </c>
      <c r="H1122" s="79">
        <f>Input!K1137</f>
        <v>0</v>
      </c>
      <c r="I1122" s="79">
        <f>Input!L1137</f>
        <v>0</v>
      </c>
      <c r="J1122" s="79">
        <f>Input!M1137</f>
        <v>0</v>
      </c>
      <c r="K1122" s="79">
        <f>Input!N1137</f>
        <v>0</v>
      </c>
      <c r="L1122" s="79">
        <f>Input!O1137</f>
        <v>0</v>
      </c>
      <c r="M1122" s="81" t="str">
        <f t="shared" si="242"/>
        <v/>
      </c>
      <c r="N1122" s="82">
        <f t="shared" si="243"/>
        <v>0</v>
      </c>
      <c r="O1122" s="83">
        <f>Input!C1137</f>
        <v>0</v>
      </c>
      <c r="P1122" s="83"/>
      <c r="R1122" s="11">
        <f t="shared" si="239"/>
        <v>0</v>
      </c>
      <c r="S1122" s="15" t="str">
        <f t="shared" si="240"/>
        <v xml:space="preserve"> </v>
      </c>
      <c r="T1122" s="15"/>
      <c r="U1122" s="12">
        <f t="shared" si="244"/>
        <v>0</v>
      </c>
      <c r="V1122" s="12">
        <f t="shared" si="245"/>
        <v>0</v>
      </c>
      <c r="W1122" s="12">
        <f t="shared" si="246"/>
        <v>0</v>
      </c>
      <c r="X1122" s="12">
        <f t="shared" si="247"/>
        <v>0</v>
      </c>
      <c r="Y1122" s="12">
        <f t="shared" si="248"/>
        <v>0</v>
      </c>
      <c r="Z1122" s="12">
        <f t="shared" si="249"/>
        <v>0</v>
      </c>
      <c r="AA1122" s="12">
        <f t="shared" si="252"/>
        <v>0</v>
      </c>
      <c r="AB1122" s="12" t="str">
        <f t="shared" si="241"/>
        <v>00</v>
      </c>
      <c r="AC1122" s="85" t="e">
        <f>VLOOKUP(AB1122,'AMI Ref (2)'!T:U,2,FALSE)</f>
        <v>#N/A</v>
      </c>
      <c r="AD1122" s="86"/>
      <c r="AE1122" s="77">
        <f>IF(AND($D1122=0,$J1122="Oil"),'AMI Ref (2)'!$K$5,IF(AND($D1122=0,$J1122="Gas"),'AMI Ref (2)'!$L$5,IF(AND($D1122=0,$J1122="Electric"),'AMI Ref (2)'!$M$5,IF(AND($D1122=0,$J1122="N/A"),0,0))))</f>
        <v>0</v>
      </c>
      <c r="AF1122" s="77">
        <f>IF(AND($D1122=1,$J1122="Oil"),'AMI Ref (2)'!$K$6,IF(AND($D1122=1,$J1122="Gas"),'AMI Ref (2)'!$L$6,IF(AND($D1122=1,$J1122="Electric"),'AMI Ref (2)'!$M$6,IF(AND($D1122=1,$J1122="N/A"),0,0))))</f>
        <v>0</v>
      </c>
      <c r="AG1122" s="77">
        <f>IF(AND($D1122=2,$J1122="Oil"),'AMI Ref (2)'!$K$7,IF(AND($D1122=2,$J1122="Gas"),'AMI Ref (2)'!$L$7,IF(AND($D1122=2,$J1122="Electric"),'AMI Ref (2)'!$M$7,IF(AND($D1122=2,$J1122="N/A"),0,0))))</f>
        <v>0</v>
      </c>
      <c r="AH1122" s="77">
        <f>IF(AND($D1122=3,$J1122="Oil"),'AMI Ref (2)'!$K$8,IF(AND($D1122=3,$J1122="Gas"),'AMI Ref (2)'!$L$8,IF(AND($D1122=3,$J1122="Electric"),'AMI Ref (2)'!$M$8,IF(AND($D1122=3,$J1122="N/A"),0,0))))</f>
        <v>0</v>
      </c>
      <c r="AI1122" s="77">
        <f>IF(AND($D1122=4,$J1122="Oil"),'AMI Ref (2)'!$K$9,IF(AND($D1122=4,$J1122="Gas"),'AMI Ref (2)'!$L$9,IF(AND($D1122=4,$J1122="Electric"),'AMI Ref (2)'!$M$9,IF(AND($D1122=4,$J1122="N/A"),0,0))))</f>
        <v>0</v>
      </c>
      <c r="AJ1122" s="77">
        <f>IF(AND($D1122=5,$J1122="Oil"),'AMI Ref (2)'!$K$10,IF(AND($D1122=5,$J1122="Gas"),'AMI Ref (2)'!$L$10,IF(AND($D1122=5,$J1122="Electric"),'AMI Ref (2)'!$M$10,IF(AND($D1122=5,$J1122="N/A"),0,0))))</f>
        <v>0</v>
      </c>
      <c r="AK1122" s="42"/>
      <c r="AL1122" s="77">
        <f>IF(AND($D1122=0,$K1122="Oil"),'AMI Ref (2)'!$N$5,IF(AND($D1122=0,$K1122="Gas"),'AMI Ref (2)'!$O$5,IF(AND($D1122=0,$K1122="Electric"),'AMI Ref (2)'!$P$5,IF(AND($D1122=0,$K1122="N/A"),0,0))))</f>
        <v>0</v>
      </c>
      <c r="AM1122" s="77">
        <f>IF(AND($D1122=1,$K1122="Oil"),'AMI Ref (2)'!$N$6,IF(AND($D1122=1,$K1122="Gas"),'AMI Ref (2)'!$O$6,IF(AND($D1122=1,$K1122="Electric"),'AMI Ref (2)'!$P$6,IF(AND($D1122=1,$K1122="N/A"),0,0))))</f>
        <v>0</v>
      </c>
      <c r="AN1122" s="77">
        <f>IF(AND($D1122=2,$K1122="Oil"),'AMI Ref (2)'!$N$7,IF(AND($D1122=2,$K1122="Gas"),'AMI Ref (2)'!$O$7,IF(AND($D1122=2,$K1122="Electric"),'AMI Ref (2)'!$P$7,IF(AND($D1122=2,$K1122="N/A"),0,0))))</f>
        <v>0</v>
      </c>
      <c r="AO1122" s="77">
        <f>IF(AND($D1122=3,$K1122="Oil"),'AMI Ref (2)'!$N$8,IF(AND($D1122=3,$K1122="Gas"),'AMI Ref (2)'!$O$8,IF(AND($D1122=3,$K1122="Electric"),'AMI Ref (2)'!$P$8,IF(AND($D1122=3,$K1122="N/A"),0,0))))</f>
        <v>0</v>
      </c>
      <c r="AP1122" s="77">
        <f>IF(AND($D1122=4,$K1122="Oil"),'AMI Ref (2)'!$N$9,IF(AND($D1122=4,$K1122="Gas"),'AMI Ref (2)'!$O$9,IF(AND($D1122=4,$K1122="Electric"),'AMI Ref (2)'!$P$9,IF(AND($D1122=4,$K1122="N/A"),0,0))))</f>
        <v>0</v>
      </c>
      <c r="AQ1122" s="77">
        <f>IF(AND($D1122=5,$K1122="Oil"),'AMI Ref (2)'!$N$10,IF(AND($D1122=5,$K1122="Gas"),'AMI Ref (2)'!$O$10,IF(AND($D1122=5,$K1122="Electric"),'AMI Ref (2)'!$P$10,IF(AND($D1122=5,$K1122="N/A"),0,0))))</f>
        <v>0</v>
      </c>
      <c r="AR1122" s="86">
        <f t="shared" si="250"/>
        <v>0</v>
      </c>
      <c r="AS1122" s="87" t="e">
        <f t="shared" si="251"/>
        <v>#N/A</v>
      </c>
    </row>
    <row r="1123" spans="1:45" x14ac:dyDescent="0.2">
      <c r="A1123" s="68">
        <v>1121</v>
      </c>
      <c r="B1123" s="79">
        <f>Input!E1138</f>
        <v>0</v>
      </c>
      <c r="C1123" s="79">
        <f>Input!F1138</f>
        <v>0</v>
      </c>
      <c r="D1123" s="79">
        <f>Input!G1138</f>
        <v>0</v>
      </c>
      <c r="E1123" s="79">
        <f>Input!H1138</f>
        <v>0</v>
      </c>
      <c r="F1123" s="80">
        <f>Input!I1138</f>
        <v>0</v>
      </c>
      <c r="G1123" s="80">
        <f>Input!J1138</f>
        <v>0</v>
      </c>
      <c r="H1123" s="79">
        <f>Input!K1138</f>
        <v>0</v>
      </c>
      <c r="I1123" s="79">
        <f>Input!L1138</f>
        <v>0</v>
      </c>
      <c r="J1123" s="79">
        <f>Input!M1138</f>
        <v>0</v>
      </c>
      <c r="K1123" s="79">
        <f>Input!N1138</f>
        <v>0</v>
      </c>
      <c r="L1123" s="79">
        <f>Input!O1138</f>
        <v>0</v>
      </c>
      <c r="M1123" s="81" t="str">
        <f t="shared" si="242"/>
        <v/>
      </c>
      <c r="N1123" s="82">
        <f t="shared" si="243"/>
        <v>0</v>
      </c>
      <c r="O1123" s="83">
        <f>Input!C1138</f>
        <v>0</v>
      </c>
      <c r="P1123" s="83"/>
      <c r="R1123" s="11">
        <f t="shared" si="239"/>
        <v>0</v>
      </c>
      <c r="S1123" s="15" t="str">
        <f t="shared" si="240"/>
        <v xml:space="preserve"> </v>
      </c>
      <c r="T1123" s="15"/>
      <c r="U1123" s="12">
        <f t="shared" si="244"/>
        <v>0</v>
      </c>
      <c r="V1123" s="12">
        <f t="shared" si="245"/>
        <v>0</v>
      </c>
      <c r="W1123" s="12">
        <f t="shared" si="246"/>
        <v>0</v>
      </c>
      <c r="X1123" s="12">
        <f t="shared" si="247"/>
        <v>0</v>
      </c>
      <c r="Y1123" s="12">
        <f t="shared" si="248"/>
        <v>0</v>
      </c>
      <c r="Z1123" s="12">
        <f t="shared" si="249"/>
        <v>0</v>
      </c>
      <c r="AA1123" s="12">
        <f t="shared" si="252"/>
        <v>0</v>
      </c>
      <c r="AB1123" s="12" t="str">
        <f t="shared" si="241"/>
        <v>00</v>
      </c>
      <c r="AC1123" s="85" t="e">
        <f>VLOOKUP(AB1123,'AMI Ref (2)'!T:U,2,FALSE)</f>
        <v>#N/A</v>
      </c>
      <c r="AD1123" s="86"/>
      <c r="AE1123" s="77">
        <f>IF(AND($D1123=0,$J1123="Oil"),'AMI Ref (2)'!$K$5,IF(AND($D1123=0,$J1123="Gas"),'AMI Ref (2)'!$L$5,IF(AND($D1123=0,$J1123="Electric"),'AMI Ref (2)'!$M$5,IF(AND($D1123=0,$J1123="N/A"),0,0))))</f>
        <v>0</v>
      </c>
      <c r="AF1123" s="77">
        <f>IF(AND($D1123=1,$J1123="Oil"),'AMI Ref (2)'!$K$6,IF(AND($D1123=1,$J1123="Gas"),'AMI Ref (2)'!$L$6,IF(AND($D1123=1,$J1123="Electric"),'AMI Ref (2)'!$M$6,IF(AND($D1123=1,$J1123="N/A"),0,0))))</f>
        <v>0</v>
      </c>
      <c r="AG1123" s="77">
        <f>IF(AND($D1123=2,$J1123="Oil"),'AMI Ref (2)'!$K$7,IF(AND($D1123=2,$J1123="Gas"),'AMI Ref (2)'!$L$7,IF(AND($D1123=2,$J1123="Electric"),'AMI Ref (2)'!$M$7,IF(AND($D1123=2,$J1123="N/A"),0,0))))</f>
        <v>0</v>
      </c>
      <c r="AH1123" s="77">
        <f>IF(AND($D1123=3,$J1123="Oil"),'AMI Ref (2)'!$K$8,IF(AND($D1123=3,$J1123="Gas"),'AMI Ref (2)'!$L$8,IF(AND($D1123=3,$J1123="Electric"),'AMI Ref (2)'!$M$8,IF(AND($D1123=3,$J1123="N/A"),0,0))))</f>
        <v>0</v>
      </c>
      <c r="AI1123" s="77">
        <f>IF(AND($D1123=4,$J1123="Oil"),'AMI Ref (2)'!$K$9,IF(AND($D1123=4,$J1123="Gas"),'AMI Ref (2)'!$L$9,IF(AND($D1123=4,$J1123="Electric"),'AMI Ref (2)'!$M$9,IF(AND($D1123=4,$J1123="N/A"),0,0))))</f>
        <v>0</v>
      </c>
      <c r="AJ1123" s="77">
        <f>IF(AND($D1123=5,$J1123="Oil"),'AMI Ref (2)'!$K$10,IF(AND($D1123=5,$J1123="Gas"),'AMI Ref (2)'!$L$10,IF(AND($D1123=5,$J1123="Electric"),'AMI Ref (2)'!$M$10,IF(AND($D1123=5,$J1123="N/A"),0,0))))</f>
        <v>0</v>
      </c>
      <c r="AK1123" s="42"/>
      <c r="AL1123" s="77">
        <f>IF(AND($D1123=0,$K1123="Oil"),'AMI Ref (2)'!$N$5,IF(AND($D1123=0,$K1123="Gas"),'AMI Ref (2)'!$O$5,IF(AND($D1123=0,$K1123="Electric"),'AMI Ref (2)'!$P$5,IF(AND($D1123=0,$K1123="N/A"),0,0))))</f>
        <v>0</v>
      </c>
      <c r="AM1123" s="77">
        <f>IF(AND($D1123=1,$K1123="Oil"),'AMI Ref (2)'!$N$6,IF(AND($D1123=1,$K1123="Gas"),'AMI Ref (2)'!$O$6,IF(AND($D1123=1,$K1123="Electric"),'AMI Ref (2)'!$P$6,IF(AND($D1123=1,$K1123="N/A"),0,0))))</f>
        <v>0</v>
      </c>
      <c r="AN1123" s="77">
        <f>IF(AND($D1123=2,$K1123="Oil"),'AMI Ref (2)'!$N$7,IF(AND($D1123=2,$K1123="Gas"),'AMI Ref (2)'!$O$7,IF(AND($D1123=2,$K1123="Electric"),'AMI Ref (2)'!$P$7,IF(AND($D1123=2,$K1123="N/A"),0,0))))</f>
        <v>0</v>
      </c>
      <c r="AO1123" s="77">
        <f>IF(AND($D1123=3,$K1123="Oil"),'AMI Ref (2)'!$N$8,IF(AND($D1123=3,$K1123="Gas"),'AMI Ref (2)'!$O$8,IF(AND($D1123=3,$K1123="Electric"),'AMI Ref (2)'!$P$8,IF(AND($D1123=3,$K1123="N/A"),0,0))))</f>
        <v>0</v>
      </c>
      <c r="AP1123" s="77">
        <f>IF(AND($D1123=4,$K1123="Oil"),'AMI Ref (2)'!$N$9,IF(AND($D1123=4,$K1123="Gas"),'AMI Ref (2)'!$O$9,IF(AND($D1123=4,$K1123="Electric"),'AMI Ref (2)'!$P$9,IF(AND($D1123=4,$K1123="N/A"),0,0))))</f>
        <v>0</v>
      </c>
      <c r="AQ1123" s="77">
        <f>IF(AND($D1123=5,$K1123="Oil"),'AMI Ref (2)'!$N$10,IF(AND($D1123=5,$K1123="Gas"),'AMI Ref (2)'!$O$10,IF(AND($D1123=5,$K1123="Electric"),'AMI Ref (2)'!$P$10,IF(AND($D1123=5,$K1123="N/A"),0,0))))</f>
        <v>0</v>
      </c>
      <c r="AR1123" s="86">
        <f t="shared" si="250"/>
        <v>0</v>
      </c>
      <c r="AS1123" s="87" t="e">
        <f t="shared" si="251"/>
        <v>#N/A</v>
      </c>
    </row>
    <row r="1124" spans="1:45" x14ac:dyDescent="0.2">
      <c r="A1124" s="68">
        <v>1122</v>
      </c>
      <c r="B1124" s="79">
        <f>Input!E1139</f>
        <v>0</v>
      </c>
      <c r="C1124" s="79">
        <f>Input!F1139</f>
        <v>0</v>
      </c>
      <c r="D1124" s="79">
        <f>Input!G1139</f>
        <v>0</v>
      </c>
      <c r="E1124" s="79">
        <f>Input!H1139</f>
        <v>0</v>
      </c>
      <c r="F1124" s="80">
        <f>Input!I1139</f>
        <v>0</v>
      </c>
      <c r="G1124" s="80">
        <f>Input!J1139</f>
        <v>0</v>
      </c>
      <c r="H1124" s="79">
        <f>Input!K1139</f>
        <v>0</v>
      </c>
      <c r="I1124" s="79">
        <f>Input!L1139</f>
        <v>0</v>
      </c>
      <c r="J1124" s="79">
        <f>Input!M1139</f>
        <v>0</v>
      </c>
      <c r="K1124" s="79">
        <f>Input!N1139</f>
        <v>0</v>
      </c>
      <c r="L1124" s="79">
        <f>Input!O1139</f>
        <v>0</v>
      </c>
      <c r="M1124" s="81" t="str">
        <f t="shared" si="242"/>
        <v/>
      </c>
      <c r="N1124" s="82">
        <f t="shared" si="243"/>
        <v>0</v>
      </c>
      <c r="O1124" s="83">
        <f>Input!C1139</f>
        <v>0</v>
      </c>
      <c r="P1124" s="83"/>
      <c r="R1124" s="11">
        <f t="shared" si="239"/>
        <v>0</v>
      </c>
      <c r="S1124" s="15" t="str">
        <f t="shared" si="240"/>
        <v xml:space="preserve"> </v>
      </c>
      <c r="T1124" s="15"/>
      <c r="U1124" s="12">
        <f t="shared" si="244"/>
        <v>0</v>
      </c>
      <c r="V1124" s="12">
        <f t="shared" si="245"/>
        <v>0</v>
      </c>
      <c r="W1124" s="12">
        <f t="shared" si="246"/>
        <v>0</v>
      </c>
      <c r="X1124" s="12">
        <f t="shared" si="247"/>
        <v>0</v>
      </c>
      <c r="Y1124" s="12">
        <f t="shared" si="248"/>
        <v>0</v>
      </c>
      <c r="Z1124" s="12">
        <f t="shared" si="249"/>
        <v>0</v>
      </c>
      <c r="AA1124" s="12">
        <f t="shared" si="252"/>
        <v>0</v>
      </c>
      <c r="AB1124" s="12" t="str">
        <f t="shared" si="241"/>
        <v>00</v>
      </c>
      <c r="AC1124" s="85" t="e">
        <f>VLOOKUP(AB1124,'AMI Ref (2)'!T:U,2,FALSE)</f>
        <v>#N/A</v>
      </c>
      <c r="AD1124" s="86"/>
      <c r="AE1124" s="77">
        <f>IF(AND($D1124=0,$J1124="Oil"),'AMI Ref (2)'!$K$5,IF(AND($D1124=0,$J1124="Gas"),'AMI Ref (2)'!$L$5,IF(AND($D1124=0,$J1124="Electric"),'AMI Ref (2)'!$M$5,IF(AND($D1124=0,$J1124="N/A"),0,0))))</f>
        <v>0</v>
      </c>
      <c r="AF1124" s="77">
        <f>IF(AND($D1124=1,$J1124="Oil"),'AMI Ref (2)'!$K$6,IF(AND($D1124=1,$J1124="Gas"),'AMI Ref (2)'!$L$6,IF(AND($D1124=1,$J1124="Electric"),'AMI Ref (2)'!$M$6,IF(AND($D1124=1,$J1124="N/A"),0,0))))</f>
        <v>0</v>
      </c>
      <c r="AG1124" s="77">
        <f>IF(AND($D1124=2,$J1124="Oil"),'AMI Ref (2)'!$K$7,IF(AND($D1124=2,$J1124="Gas"),'AMI Ref (2)'!$L$7,IF(AND($D1124=2,$J1124="Electric"),'AMI Ref (2)'!$M$7,IF(AND($D1124=2,$J1124="N/A"),0,0))))</f>
        <v>0</v>
      </c>
      <c r="AH1124" s="77">
        <f>IF(AND($D1124=3,$J1124="Oil"),'AMI Ref (2)'!$K$8,IF(AND($D1124=3,$J1124="Gas"),'AMI Ref (2)'!$L$8,IF(AND($D1124=3,$J1124="Electric"),'AMI Ref (2)'!$M$8,IF(AND($D1124=3,$J1124="N/A"),0,0))))</f>
        <v>0</v>
      </c>
      <c r="AI1124" s="77">
        <f>IF(AND($D1124=4,$J1124="Oil"),'AMI Ref (2)'!$K$9,IF(AND($D1124=4,$J1124="Gas"),'AMI Ref (2)'!$L$9,IF(AND($D1124=4,$J1124="Electric"),'AMI Ref (2)'!$M$9,IF(AND($D1124=4,$J1124="N/A"),0,0))))</f>
        <v>0</v>
      </c>
      <c r="AJ1124" s="77">
        <f>IF(AND($D1124=5,$J1124="Oil"),'AMI Ref (2)'!$K$10,IF(AND($D1124=5,$J1124="Gas"),'AMI Ref (2)'!$L$10,IF(AND($D1124=5,$J1124="Electric"),'AMI Ref (2)'!$M$10,IF(AND($D1124=5,$J1124="N/A"),0,0))))</f>
        <v>0</v>
      </c>
      <c r="AK1124" s="42"/>
      <c r="AL1124" s="77">
        <f>IF(AND($D1124=0,$K1124="Oil"),'AMI Ref (2)'!$N$5,IF(AND($D1124=0,$K1124="Gas"),'AMI Ref (2)'!$O$5,IF(AND($D1124=0,$K1124="Electric"),'AMI Ref (2)'!$P$5,IF(AND($D1124=0,$K1124="N/A"),0,0))))</f>
        <v>0</v>
      </c>
      <c r="AM1124" s="77">
        <f>IF(AND($D1124=1,$K1124="Oil"),'AMI Ref (2)'!$N$6,IF(AND($D1124=1,$K1124="Gas"),'AMI Ref (2)'!$O$6,IF(AND($D1124=1,$K1124="Electric"),'AMI Ref (2)'!$P$6,IF(AND($D1124=1,$K1124="N/A"),0,0))))</f>
        <v>0</v>
      </c>
      <c r="AN1124" s="77">
        <f>IF(AND($D1124=2,$K1124="Oil"),'AMI Ref (2)'!$N$7,IF(AND($D1124=2,$K1124="Gas"),'AMI Ref (2)'!$O$7,IF(AND($D1124=2,$K1124="Electric"),'AMI Ref (2)'!$P$7,IF(AND($D1124=2,$K1124="N/A"),0,0))))</f>
        <v>0</v>
      </c>
      <c r="AO1124" s="77">
        <f>IF(AND($D1124=3,$K1124="Oil"),'AMI Ref (2)'!$N$8,IF(AND($D1124=3,$K1124="Gas"),'AMI Ref (2)'!$O$8,IF(AND($D1124=3,$K1124="Electric"),'AMI Ref (2)'!$P$8,IF(AND($D1124=3,$K1124="N/A"),0,0))))</f>
        <v>0</v>
      </c>
      <c r="AP1124" s="77">
        <f>IF(AND($D1124=4,$K1124="Oil"),'AMI Ref (2)'!$N$9,IF(AND($D1124=4,$K1124="Gas"),'AMI Ref (2)'!$O$9,IF(AND($D1124=4,$K1124="Electric"),'AMI Ref (2)'!$P$9,IF(AND($D1124=4,$K1124="N/A"),0,0))))</f>
        <v>0</v>
      </c>
      <c r="AQ1124" s="77">
        <f>IF(AND($D1124=5,$K1124="Oil"),'AMI Ref (2)'!$N$10,IF(AND($D1124=5,$K1124="Gas"),'AMI Ref (2)'!$O$10,IF(AND($D1124=5,$K1124="Electric"),'AMI Ref (2)'!$P$10,IF(AND($D1124=5,$K1124="N/A"),0,0))))</f>
        <v>0</v>
      </c>
      <c r="AR1124" s="86">
        <f t="shared" si="250"/>
        <v>0</v>
      </c>
      <c r="AS1124" s="87" t="e">
        <f t="shared" si="251"/>
        <v>#N/A</v>
      </c>
    </row>
    <row r="1125" spans="1:45" x14ac:dyDescent="0.2">
      <c r="A1125" s="68">
        <v>1123</v>
      </c>
      <c r="B1125" s="79">
        <f>Input!E1140</f>
        <v>0</v>
      </c>
      <c r="C1125" s="79">
        <f>Input!F1140</f>
        <v>0</v>
      </c>
      <c r="D1125" s="79">
        <f>Input!G1140</f>
        <v>0</v>
      </c>
      <c r="E1125" s="79">
        <f>Input!H1140</f>
        <v>0</v>
      </c>
      <c r="F1125" s="80">
        <f>Input!I1140</f>
        <v>0</v>
      </c>
      <c r="G1125" s="80">
        <f>Input!J1140</f>
        <v>0</v>
      </c>
      <c r="H1125" s="79">
        <f>Input!K1140</f>
        <v>0</v>
      </c>
      <c r="I1125" s="79">
        <f>Input!L1140</f>
        <v>0</v>
      </c>
      <c r="J1125" s="79">
        <f>Input!M1140</f>
        <v>0</v>
      </c>
      <c r="K1125" s="79">
        <f>Input!N1140</f>
        <v>0</v>
      </c>
      <c r="L1125" s="79">
        <f>Input!O1140</f>
        <v>0</v>
      </c>
      <c r="M1125" s="81" t="str">
        <f t="shared" si="242"/>
        <v/>
      </c>
      <c r="N1125" s="82">
        <f t="shared" si="243"/>
        <v>0</v>
      </c>
      <c r="O1125" s="83">
        <f>Input!C1140</f>
        <v>0</v>
      </c>
      <c r="P1125" s="83"/>
      <c r="R1125" s="11">
        <f t="shared" si="239"/>
        <v>0</v>
      </c>
      <c r="S1125" s="15" t="str">
        <f t="shared" si="240"/>
        <v xml:space="preserve"> </v>
      </c>
      <c r="T1125" s="15"/>
      <c r="U1125" s="12">
        <f t="shared" si="244"/>
        <v>0</v>
      </c>
      <c r="V1125" s="12">
        <f t="shared" si="245"/>
        <v>0</v>
      </c>
      <c r="W1125" s="12">
        <f t="shared" si="246"/>
        <v>0</v>
      </c>
      <c r="X1125" s="12">
        <f t="shared" si="247"/>
        <v>0</v>
      </c>
      <c r="Y1125" s="12">
        <f t="shared" si="248"/>
        <v>0</v>
      </c>
      <c r="Z1125" s="12">
        <f t="shared" si="249"/>
        <v>0</v>
      </c>
      <c r="AA1125" s="12">
        <f t="shared" si="252"/>
        <v>0</v>
      </c>
      <c r="AB1125" s="12" t="str">
        <f t="shared" si="241"/>
        <v>00</v>
      </c>
      <c r="AC1125" s="85" t="e">
        <f>VLOOKUP(AB1125,'AMI Ref (2)'!T:U,2,FALSE)</f>
        <v>#N/A</v>
      </c>
      <c r="AD1125" s="86"/>
      <c r="AE1125" s="77">
        <f>IF(AND($D1125=0,$J1125="Oil"),'AMI Ref (2)'!$K$5,IF(AND($D1125=0,$J1125="Gas"),'AMI Ref (2)'!$L$5,IF(AND($D1125=0,$J1125="Electric"),'AMI Ref (2)'!$M$5,IF(AND($D1125=0,$J1125="N/A"),0,0))))</f>
        <v>0</v>
      </c>
      <c r="AF1125" s="77">
        <f>IF(AND($D1125=1,$J1125="Oil"),'AMI Ref (2)'!$K$6,IF(AND($D1125=1,$J1125="Gas"),'AMI Ref (2)'!$L$6,IF(AND($D1125=1,$J1125="Electric"),'AMI Ref (2)'!$M$6,IF(AND($D1125=1,$J1125="N/A"),0,0))))</f>
        <v>0</v>
      </c>
      <c r="AG1125" s="77">
        <f>IF(AND($D1125=2,$J1125="Oil"),'AMI Ref (2)'!$K$7,IF(AND($D1125=2,$J1125="Gas"),'AMI Ref (2)'!$L$7,IF(AND($D1125=2,$J1125="Electric"),'AMI Ref (2)'!$M$7,IF(AND($D1125=2,$J1125="N/A"),0,0))))</f>
        <v>0</v>
      </c>
      <c r="AH1125" s="77">
        <f>IF(AND($D1125=3,$J1125="Oil"),'AMI Ref (2)'!$K$8,IF(AND($D1125=3,$J1125="Gas"),'AMI Ref (2)'!$L$8,IF(AND($D1125=3,$J1125="Electric"),'AMI Ref (2)'!$M$8,IF(AND($D1125=3,$J1125="N/A"),0,0))))</f>
        <v>0</v>
      </c>
      <c r="AI1125" s="77">
        <f>IF(AND($D1125=4,$J1125="Oil"),'AMI Ref (2)'!$K$9,IF(AND($D1125=4,$J1125="Gas"),'AMI Ref (2)'!$L$9,IF(AND($D1125=4,$J1125="Electric"),'AMI Ref (2)'!$M$9,IF(AND($D1125=4,$J1125="N/A"),0,0))))</f>
        <v>0</v>
      </c>
      <c r="AJ1125" s="77">
        <f>IF(AND($D1125=5,$J1125="Oil"),'AMI Ref (2)'!$K$10,IF(AND($D1125=5,$J1125="Gas"),'AMI Ref (2)'!$L$10,IF(AND($D1125=5,$J1125="Electric"),'AMI Ref (2)'!$M$10,IF(AND($D1125=5,$J1125="N/A"),0,0))))</f>
        <v>0</v>
      </c>
      <c r="AK1125" s="42"/>
      <c r="AL1125" s="77">
        <f>IF(AND($D1125=0,$K1125="Oil"),'AMI Ref (2)'!$N$5,IF(AND($D1125=0,$K1125="Gas"),'AMI Ref (2)'!$O$5,IF(AND($D1125=0,$K1125="Electric"),'AMI Ref (2)'!$P$5,IF(AND($D1125=0,$K1125="N/A"),0,0))))</f>
        <v>0</v>
      </c>
      <c r="AM1125" s="77">
        <f>IF(AND($D1125=1,$K1125="Oil"),'AMI Ref (2)'!$N$6,IF(AND($D1125=1,$K1125="Gas"),'AMI Ref (2)'!$O$6,IF(AND($D1125=1,$K1125="Electric"),'AMI Ref (2)'!$P$6,IF(AND($D1125=1,$K1125="N/A"),0,0))))</f>
        <v>0</v>
      </c>
      <c r="AN1125" s="77">
        <f>IF(AND($D1125=2,$K1125="Oil"),'AMI Ref (2)'!$N$7,IF(AND($D1125=2,$K1125="Gas"),'AMI Ref (2)'!$O$7,IF(AND($D1125=2,$K1125="Electric"),'AMI Ref (2)'!$P$7,IF(AND($D1125=2,$K1125="N/A"),0,0))))</f>
        <v>0</v>
      </c>
      <c r="AO1125" s="77">
        <f>IF(AND($D1125=3,$K1125="Oil"),'AMI Ref (2)'!$N$8,IF(AND($D1125=3,$K1125="Gas"),'AMI Ref (2)'!$O$8,IF(AND($D1125=3,$K1125="Electric"),'AMI Ref (2)'!$P$8,IF(AND($D1125=3,$K1125="N/A"),0,0))))</f>
        <v>0</v>
      </c>
      <c r="AP1125" s="77">
        <f>IF(AND($D1125=4,$K1125="Oil"),'AMI Ref (2)'!$N$9,IF(AND($D1125=4,$K1125="Gas"),'AMI Ref (2)'!$O$9,IF(AND($D1125=4,$K1125="Electric"),'AMI Ref (2)'!$P$9,IF(AND($D1125=4,$K1125="N/A"),0,0))))</f>
        <v>0</v>
      </c>
      <c r="AQ1125" s="77">
        <f>IF(AND($D1125=5,$K1125="Oil"),'AMI Ref (2)'!$N$10,IF(AND($D1125=5,$K1125="Gas"),'AMI Ref (2)'!$O$10,IF(AND($D1125=5,$K1125="Electric"),'AMI Ref (2)'!$P$10,IF(AND($D1125=5,$K1125="N/A"),0,0))))</f>
        <v>0</v>
      </c>
      <c r="AR1125" s="86">
        <f t="shared" si="250"/>
        <v>0</v>
      </c>
      <c r="AS1125" s="87" t="e">
        <f t="shared" si="251"/>
        <v>#N/A</v>
      </c>
    </row>
    <row r="1126" spans="1:45" x14ac:dyDescent="0.2">
      <c r="A1126" s="68">
        <v>1124</v>
      </c>
      <c r="B1126" s="79">
        <f>Input!E1141</f>
        <v>0</v>
      </c>
      <c r="C1126" s="79">
        <f>Input!F1141</f>
        <v>0</v>
      </c>
      <c r="D1126" s="79">
        <f>Input!G1141</f>
        <v>0</v>
      </c>
      <c r="E1126" s="79">
        <f>Input!H1141</f>
        <v>0</v>
      </c>
      <c r="F1126" s="80">
        <f>Input!I1141</f>
        <v>0</v>
      </c>
      <c r="G1126" s="80">
        <f>Input!J1141</f>
        <v>0</v>
      </c>
      <c r="H1126" s="79">
        <f>Input!K1141</f>
        <v>0</v>
      </c>
      <c r="I1126" s="79">
        <f>Input!L1141</f>
        <v>0</v>
      </c>
      <c r="J1126" s="79">
        <f>Input!M1141</f>
        <v>0</v>
      </c>
      <c r="K1126" s="79">
        <f>Input!N1141</f>
        <v>0</v>
      </c>
      <c r="L1126" s="79">
        <f>Input!O1141</f>
        <v>0</v>
      </c>
      <c r="M1126" s="81" t="str">
        <f t="shared" si="242"/>
        <v/>
      </c>
      <c r="N1126" s="82">
        <f t="shared" si="243"/>
        <v>0</v>
      </c>
      <c r="O1126" s="83">
        <f>Input!C1141</f>
        <v>0</v>
      </c>
      <c r="P1126" s="83"/>
      <c r="R1126" s="11">
        <f t="shared" si="239"/>
        <v>0</v>
      </c>
      <c r="S1126" s="15" t="str">
        <f t="shared" si="240"/>
        <v xml:space="preserve"> </v>
      </c>
      <c r="T1126" s="15"/>
      <c r="U1126" s="12">
        <f t="shared" si="244"/>
        <v>0</v>
      </c>
      <c r="V1126" s="12">
        <f t="shared" si="245"/>
        <v>0</v>
      </c>
      <c r="W1126" s="12">
        <f t="shared" si="246"/>
        <v>0</v>
      </c>
      <c r="X1126" s="12">
        <f t="shared" si="247"/>
        <v>0</v>
      </c>
      <c r="Y1126" s="12">
        <f t="shared" si="248"/>
        <v>0</v>
      </c>
      <c r="Z1126" s="12">
        <f t="shared" si="249"/>
        <v>0</v>
      </c>
      <c r="AA1126" s="12">
        <f t="shared" si="252"/>
        <v>0</v>
      </c>
      <c r="AB1126" s="12" t="str">
        <f t="shared" si="241"/>
        <v>00</v>
      </c>
      <c r="AC1126" s="85" t="e">
        <f>VLOOKUP(AB1126,'AMI Ref (2)'!T:U,2,FALSE)</f>
        <v>#N/A</v>
      </c>
      <c r="AD1126" s="86"/>
      <c r="AE1126" s="77">
        <f>IF(AND($D1126=0,$J1126="Oil"),'AMI Ref (2)'!$K$5,IF(AND($D1126=0,$J1126="Gas"),'AMI Ref (2)'!$L$5,IF(AND($D1126=0,$J1126="Electric"),'AMI Ref (2)'!$M$5,IF(AND($D1126=0,$J1126="N/A"),0,0))))</f>
        <v>0</v>
      </c>
      <c r="AF1126" s="77">
        <f>IF(AND($D1126=1,$J1126="Oil"),'AMI Ref (2)'!$K$6,IF(AND($D1126=1,$J1126="Gas"),'AMI Ref (2)'!$L$6,IF(AND($D1126=1,$J1126="Electric"),'AMI Ref (2)'!$M$6,IF(AND($D1126=1,$J1126="N/A"),0,0))))</f>
        <v>0</v>
      </c>
      <c r="AG1126" s="77">
        <f>IF(AND($D1126=2,$J1126="Oil"),'AMI Ref (2)'!$K$7,IF(AND($D1126=2,$J1126="Gas"),'AMI Ref (2)'!$L$7,IF(AND($D1126=2,$J1126="Electric"),'AMI Ref (2)'!$M$7,IF(AND($D1126=2,$J1126="N/A"),0,0))))</f>
        <v>0</v>
      </c>
      <c r="AH1126" s="77">
        <f>IF(AND($D1126=3,$J1126="Oil"),'AMI Ref (2)'!$K$8,IF(AND($D1126=3,$J1126="Gas"),'AMI Ref (2)'!$L$8,IF(AND($D1126=3,$J1126="Electric"),'AMI Ref (2)'!$M$8,IF(AND($D1126=3,$J1126="N/A"),0,0))))</f>
        <v>0</v>
      </c>
      <c r="AI1126" s="77">
        <f>IF(AND($D1126=4,$J1126="Oil"),'AMI Ref (2)'!$K$9,IF(AND($D1126=4,$J1126="Gas"),'AMI Ref (2)'!$L$9,IF(AND($D1126=4,$J1126="Electric"),'AMI Ref (2)'!$M$9,IF(AND($D1126=4,$J1126="N/A"),0,0))))</f>
        <v>0</v>
      </c>
      <c r="AJ1126" s="77">
        <f>IF(AND($D1126=5,$J1126="Oil"),'AMI Ref (2)'!$K$10,IF(AND($D1126=5,$J1126="Gas"),'AMI Ref (2)'!$L$10,IF(AND($D1126=5,$J1126="Electric"),'AMI Ref (2)'!$M$10,IF(AND($D1126=5,$J1126="N/A"),0,0))))</f>
        <v>0</v>
      </c>
      <c r="AK1126" s="42"/>
      <c r="AL1126" s="77">
        <f>IF(AND($D1126=0,$K1126="Oil"),'AMI Ref (2)'!$N$5,IF(AND($D1126=0,$K1126="Gas"),'AMI Ref (2)'!$O$5,IF(AND($D1126=0,$K1126="Electric"),'AMI Ref (2)'!$P$5,IF(AND($D1126=0,$K1126="N/A"),0,0))))</f>
        <v>0</v>
      </c>
      <c r="AM1126" s="77">
        <f>IF(AND($D1126=1,$K1126="Oil"),'AMI Ref (2)'!$N$6,IF(AND($D1126=1,$K1126="Gas"),'AMI Ref (2)'!$O$6,IF(AND($D1126=1,$K1126="Electric"),'AMI Ref (2)'!$P$6,IF(AND($D1126=1,$K1126="N/A"),0,0))))</f>
        <v>0</v>
      </c>
      <c r="AN1126" s="77">
        <f>IF(AND($D1126=2,$K1126="Oil"),'AMI Ref (2)'!$N$7,IF(AND($D1126=2,$K1126="Gas"),'AMI Ref (2)'!$O$7,IF(AND($D1126=2,$K1126="Electric"),'AMI Ref (2)'!$P$7,IF(AND($D1126=2,$K1126="N/A"),0,0))))</f>
        <v>0</v>
      </c>
      <c r="AO1126" s="77">
        <f>IF(AND($D1126=3,$K1126="Oil"),'AMI Ref (2)'!$N$8,IF(AND($D1126=3,$K1126="Gas"),'AMI Ref (2)'!$O$8,IF(AND($D1126=3,$K1126="Electric"),'AMI Ref (2)'!$P$8,IF(AND($D1126=3,$K1126="N/A"),0,0))))</f>
        <v>0</v>
      </c>
      <c r="AP1126" s="77">
        <f>IF(AND($D1126=4,$K1126="Oil"),'AMI Ref (2)'!$N$9,IF(AND($D1126=4,$K1126="Gas"),'AMI Ref (2)'!$O$9,IF(AND($D1126=4,$K1126="Electric"),'AMI Ref (2)'!$P$9,IF(AND($D1126=4,$K1126="N/A"),0,0))))</f>
        <v>0</v>
      </c>
      <c r="AQ1126" s="77">
        <f>IF(AND($D1126=5,$K1126="Oil"),'AMI Ref (2)'!$N$10,IF(AND($D1126=5,$K1126="Gas"),'AMI Ref (2)'!$O$10,IF(AND($D1126=5,$K1126="Electric"),'AMI Ref (2)'!$P$10,IF(AND($D1126=5,$K1126="N/A"),0,0))))</f>
        <v>0</v>
      </c>
      <c r="AR1126" s="86">
        <f t="shared" si="250"/>
        <v>0</v>
      </c>
      <c r="AS1126" s="87" t="e">
        <f t="shared" si="251"/>
        <v>#N/A</v>
      </c>
    </row>
    <row r="1127" spans="1:45" x14ac:dyDescent="0.2">
      <c r="A1127" s="68">
        <v>1125</v>
      </c>
      <c r="B1127" s="79">
        <f>Input!E1142</f>
        <v>0</v>
      </c>
      <c r="C1127" s="79">
        <f>Input!F1142</f>
        <v>0</v>
      </c>
      <c r="D1127" s="79">
        <f>Input!G1142</f>
        <v>0</v>
      </c>
      <c r="E1127" s="79">
        <f>Input!H1142</f>
        <v>0</v>
      </c>
      <c r="F1127" s="80">
        <f>Input!I1142</f>
        <v>0</v>
      </c>
      <c r="G1127" s="80">
        <f>Input!J1142</f>
        <v>0</v>
      </c>
      <c r="H1127" s="79">
        <f>Input!K1142</f>
        <v>0</v>
      </c>
      <c r="I1127" s="79">
        <f>Input!L1142</f>
        <v>0</v>
      </c>
      <c r="J1127" s="79">
        <f>Input!M1142</f>
        <v>0</v>
      </c>
      <c r="K1127" s="79">
        <f>Input!N1142</f>
        <v>0</v>
      </c>
      <c r="L1127" s="79">
        <f>Input!O1142</f>
        <v>0</v>
      </c>
      <c r="M1127" s="81" t="str">
        <f t="shared" si="242"/>
        <v/>
      </c>
      <c r="N1127" s="82">
        <f t="shared" si="243"/>
        <v>0</v>
      </c>
      <c r="O1127" s="83">
        <f>Input!C1142</f>
        <v>0</v>
      </c>
      <c r="P1127" s="83"/>
      <c r="R1127" s="11">
        <f t="shared" si="239"/>
        <v>0</v>
      </c>
      <c r="S1127" s="15" t="str">
        <f t="shared" si="240"/>
        <v xml:space="preserve"> </v>
      </c>
      <c r="T1127" s="15"/>
      <c r="U1127" s="12">
        <f t="shared" si="244"/>
        <v>0</v>
      </c>
      <c r="V1127" s="12">
        <f t="shared" si="245"/>
        <v>0</v>
      </c>
      <c r="W1127" s="12">
        <f t="shared" si="246"/>
        <v>0</v>
      </c>
      <c r="X1127" s="12">
        <f t="shared" si="247"/>
        <v>0</v>
      </c>
      <c r="Y1127" s="12">
        <f t="shared" si="248"/>
        <v>0</v>
      </c>
      <c r="Z1127" s="12">
        <f t="shared" si="249"/>
        <v>0</v>
      </c>
      <c r="AA1127" s="12">
        <f t="shared" si="252"/>
        <v>0</v>
      </c>
      <c r="AB1127" s="12" t="str">
        <f t="shared" si="241"/>
        <v>00</v>
      </c>
      <c r="AC1127" s="85" t="e">
        <f>VLOOKUP(AB1127,'AMI Ref (2)'!T:U,2,FALSE)</f>
        <v>#N/A</v>
      </c>
      <c r="AD1127" s="86"/>
      <c r="AE1127" s="77">
        <f>IF(AND($D1127=0,$J1127="Oil"),'AMI Ref (2)'!$K$5,IF(AND($D1127=0,$J1127="Gas"),'AMI Ref (2)'!$L$5,IF(AND($D1127=0,$J1127="Electric"),'AMI Ref (2)'!$M$5,IF(AND($D1127=0,$J1127="N/A"),0,0))))</f>
        <v>0</v>
      </c>
      <c r="AF1127" s="77">
        <f>IF(AND($D1127=1,$J1127="Oil"),'AMI Ref (2)'!$K$6,IF(AND($D1127=1,$J1127="Gas"),'AMI Ref (2)'!$L$6,IF(AND($D1127=1,$J1127="Electric"),'AMI Ref (2)'!$M$6,IF(AND($D1127=1,$J1127="N/A"),0,0))))</f>
        <v>0</v>
      </c>
      <c r="AG1127" s="77">
        <f>IF(AND($D1127=2,$J1127="Oil"),'AMI Ref (2)'!$K$7,IF(AND($D1127=2,$J1127="Gas"),'AMI Ref (2)'!$L$7,IF(AND($D1127=2,$J1127="Electric"),'AMI Ref (2)'!$M$7,IF(AND($D1127=2,$J1127="N/A"),0,0))))</f>
        <v>0</v>
      </c>
      <c r="AH1127" s="77">
        <f>IF(AND($D1127=3,$J1127="Oil"),'AMI Ref (2)'!$K$8,IF(AND($D1127=3,$J1127="Gas"),'AMI Ref (2)'!$L$8,IF(AND($D1127=3,$J1127="Electric"),'AMI Ref (2)'!$M$8,IF(AND($D1127=3,$J1127="N/A"),0,0))))</f>
        <v>0</v>
      </c>
      <c r="AI1127" s="77">
        <f>IF(AND($D1127=4,$J1127="Oil"),'AMI Ref (2)'!$K$9,IF(AND($D1127=4,$J1127="Gas"),'AMI Ref (2)'!$L$9,IF(AND($D1127=4,$J1127="Electric"),'AMI Ref (2)'!$M$9,IF(AND($D1127=4,$J1127="N/A"),0,0))))</f>
        <v>0</v>
      </c>
      <c r="AJ1127" s="77">
        <f>IF(AND($D1127=5,$J1127="Oil"),'AMI Ref (2)'!$K$10,IF(AND($D1127=5,$J1127="Gas"),'AMI Ref (2)'!$L$10,IF(AND($D1127=5,$J1127="Electric"),'AMI Ref (2)'!$M$10,IF(AND($D1127=5,$J1127="N/A"),0,0))))</f>
        <v>0</v>
      </c>
      <c r="AK1127" s="42"/>
      <c r="AL1127" s="77">
        <f>IF(AND($D1127=0,$K1127="Oil"),'AMI Ref (2)'!$N$5,IF(AND($D1127=0,$K1127="Gas"),'AMI Ref (2)'!$O$5,IF(AND($D1127=0,$K1127="Electric"),'AMI Ref (2)'!$P$5,IF(AND($D1127=0,$K1127="N/A"),0,0))))</f>
        <v>0</v>
      </c>
      <c r="AM1127" s="77">
        <f>IF(AND($D1127=1,$K1127="Oil"),'AMI Ref (2)'!$N$6,IF(AND($D1127=1,$K1127="Gas"),'AMI Ref (2)'!$O$6,IF(AND($D1127=1,$K1127="Electric"),'AMI Ref (2)'!$P$6,IF(AND($D1127=1,$K1127="N/A"),0,0))))</f>
        <v>0</v>
      </c>
      <c r="AN1127" s="77">
        <f>IF(AND($D1127=2,$K1127="Oil"),'AMI Ref (2)'!$N$7,IF(AND($D1127=2,$K1127="Gas"),'AMI Ref (2)'!$O$7,IF(AND($D1127=2,$K1127="Electric"),'AMI Ref (2)'!$P$7,IF(AND($D1127=2,$K1127="N/A"),0,0))))</f>
        <v>0</v>
      </c>
      <c r="AO1127" s="77">
        <f>IF(AND($D1127=3,$K1127="Oil"),'AMI Ref (2)'!$N$8,IF(AND($D1127=3,$K1127="Gas"),'AMI Ref (2)'!$O$8,IF(AND($D1127=3,$K1127="Electric"),'AMI Ref (2)'!$P$8,IF(AND($D1127=3,$K1127="N/A"),0,0))))</f>
        <v>0</v>
      </c>
      <c r="AP1127" s="77">
        <f>IF(AND($D1127=4,$K1127="Oil"),'AMI Ref (2)'!$N$9,IF(AND($D1127=4,$K1127="Gas"),'AMI Ref (2)'!$O$9,IF(AND($D1127=4,$K1127="Electric"),'AMI Ref (2)'!$P$9,IF(AND($D1127=4,$K1127="N/A"),0,0))))</f>
        <v>0</v>
      </c>
      <c r="AQ1127" s="77">
        <f>IF(AND($D1127=5,$K1127="Oil"),'AMI Ref (2)'!$N$10,IF(AND($D1127=5,$K1127="Gas"),'AMI Ref (2)'!$O$10,IF(AND($D1127=5,$K1127="Electric"),'AMI Ref (2)'!$P$10,IF(AND($D1127=5,$K1127="N/A"),0,0))))</f>
        <v>0</v>
      </c>
      <c r="AR1127" s="86">
        <f t="shared" si="250"/>
        <v>0</v>
      </c>
      <c r="AS1127" s="87" t="e">
        <f t="shared" si="251"/>
        <v>#N/A</v>
      </c>
    </row>
    <row r="1128" spans="1:45" x14ac:dyDescent="0.2">
      <c r="A1128" s="68">
        <v>1126</v>
      </c>
      <c r="B1128" s="79">
        <f>Input!E1143</f>
        <v>0</v>
      </c>
      <c r="C1128" s="79">
        <f>Input!F1143</f>
        <v>0</v>
      </c>
      <c r="D1128" s="79">
        <f>Input!G1143</f>
        <v>0</v>
      </c>
      <c r="E1128" s="79">
        <f>Input!H1143</f>
        <v>0</v>
      </c>
      <c r="F1128" s="80">
        <f>Input!I1143</f>
        <v>0</v>
      </c>
      <c r="G1128" s="80">
        <f>Input!J1143</f>
        <v>0</v>
      </c>
      <c r="H1128" s="79">
        <f>Input!K1143</f>
        <v>0</v>
      </c>
      <c r="I1128" s="79">
        <f>Input!L1143</f>
        <v>0</v>
      </c>
      <c r="J1128" s="79">
        <f>Input!M1143</f>
        <v>0</v>
      </c>
      <c r="K1128" s="79">
        <f>Input!N1143</f>
        <v>0</v>
      </c>
      <c r="L1128" s="79">
        <f>Input!O1143</f>
        <v>0</v>
      </c>
      <c r="M1128" s="81" t="str">
        <f t="shared" si="242"/>
        <v/>
      </c>
      <c r="N1128" s="82">
        <f t="shared" si="243"/>
        <v>0</v>
      </c>
      <c r="O1128" s="83">
        <f>Input!C1143</f>
        <v>0</v>
      </c>
      <c r="P1128" s="83"/>
      <c r="R1128" s="11">
        <f t="shared" si="239"/>
        <v>0</v>
      </c>
      <c r="S1128" s="15" t="str">
        <f t="shared" si="240"/>
        <v xml:space="preserve"> </v>
      </c>
      <c r="T1128" s="15"/>
      <c r="U1128" s="12">
        <f t="shared" si="244"/>
        <v>0</v>
      </c>
      <c r="V1128" s="12">
        <f t="shared" si="245"/>
        <v>0</v>
      </c>
      <c r="W1128" s="12">
        <f t="shared" si="246"/>
        <v>0</v>
      </c>
      <c r="X1128" s="12">
        <f t="shared" si="247"/>
        <v>0</v>
      </c>
      <c r="Y1128" s="12">
        <f t="shared" si="248"/>
        <v>0</v>
      </c>
      <c r="Z1128" s="12">
        <f t="shared" si="249"/>
        <v>0</v>
      </c>
      <c r="AA1128" s="12">
        <f t="shared" si="252"/>
        <v>0</v>
      </c>
      <c r="AB1128" s="12" t="str">
        <f t="shared" si="241"/>
        <v>00</v>
      </c>
      <c r="AC1128" s="85" t="e">
        <f>VLOOKUP(AB1128,'AMI Ref (2)'!T:U,2,FALSE)</f>
        <v>#N/A</v>
      </c>
      <c r="AD1128" s="86"/>
      <c r="AE1128" s="77">
        <f>IF(AND($D1128=0,$J1128="Oil"),'AMI Ref (2)'!$K$5,IF(AND($D1128=0,$J1128="Gas"),'AMI Ref (2)'!$L$5,IF(AND($D1128=0,$J1128="Electric"),'AMI Ref (2)'!$M$5,IF(AND($D1128=0,$J1128="N/A"),0,0))))</f>
        <v>0</v>
      </c>
      <c r="AF1128" s="77">
        <f>IF(AND($D1128=1,$J1128="Oil"),'AMI Ref (2)'!$K$6,IF(AND($D1128=1,$J1128="Gas"),'AMI Ref (2)'!$L$6,IF(AND($D1128=1,$J1128="Electric"),'AMI Ref (2)'!$M$6,IF(AND($D1128=1,$J1128="N/A"),0,0))))</f>
        <v>0</v>
      </c>
      <c r="AG1128" s="77">
        <f>IF(AND($D1128=2,$J1128="Oil"),'AMI Ref (2)'!$K$7,IF(AND($D1128=2,$J1128="Gas"),'AMI Ref (2)'!$L$7,IF(AND($D1128=2,$J1128="Electric"),'AMI Ref (2)'!$M$7,IF(AND($D1128=2,$J1128="N/A"),0,0))))</f>
        <v>0</v>
      </c>
      <c r="AH1128" s="77">
        <f>IF(AND($D1128=3,$J1128="Oil"),'AMI Ref (2)'!$K$8,IF(AND($D1128=3,$J1128="Gas"),'AMI Ref (2)'!$L$8,IF(AND($D1128=3,$J1128="Electric"),'AMI Ref (2)'!$M$8,IF(AND($D1128=3,$J1128="N/A"),0,0))))</f>
        <v>0</v>
      </c>
      <c r="AI1128" s="77">
        <f>IF(AND($D1128=4,$J1128="Oil"),'AMI Ref (2)'!$K$9,IF(AND($D1128=4,$J1128="Gas"),'AMI Ref (2)'!$L$9,IF(AND($D1128=4,$J1128="Electric"),'AMI Ref (2)'!$M$9,IF(AND($D1128=4,$J1128="N/A"),0,0))))</f>
        <v>0</v>
      </c>
      <c r="AJ1128" s="77">
        <f>IF(AND($D1128=5,$J1128="Oil"),'AMI Ref (2)'!$K$10,IF(AND($D1128=5,$J1128="Gas"),'AMI Ref (2)'!$L$10,IF(AND($D1128=5,$J1128="Electric"),'AMI Ref (2)'!$M$10,IF(AND($D1128=5,$J1128="N/A"),0,0))))</f>
        <v>0</v>
      </c>
      <c r="AK1128" s="42"/>
      <c r="AL1128" s="77">
        <f>IF(AND($D1128=0,$K1128="Oil"),'AMI Ref (2)'!$N$5,IF(AND($D1128=0,$K1128="Gas"),'AMI Ref (2)'!$O$5,IF(AND($D1128=0,$K1128="Electric"),'AMI Ref (2)'!$P$5,IF(AND($D1128=0,$K1128="N/A"),0,0))))</f>
        <v>0</v>
      </c>
      <c r="AM1128" s="77">
        <f>IF(AND($D1128=1,$K1128="Oil"),'AMI Ref (2)'!$N$6,IF(AND($D1128=1,$K1128="Gas"),'AMI Ref (2)'!$O$6,IF(AND($D1128=1,$K1128="Electric"),'AMI Ref (2)'!$P$6,IF(AND($D1128=1,$K1128="N/A"),0,0))))</f>
        <v>0</v>
      </c>
      <c r="AN1128" s="77">
        <f>IF(AND($D1128=2,$K1128="Oil"),'AMI Ref (2)'!$N$7,IF(AND($D1128=2,$K1128="Gas"),'AMI Ref (2)'!$O$7,IF(AND($D1128=2,$K1128="Electric"),'AMI Ref (2)'!$P$7,IF(AND($D1128=2,$K1128="N/A"),0,0))))</f>
        <v>0</v>
      </c>
      <c r="AO1128" s="77">
        <f>IF(AND($D1128=3,$K1128="Oil"),'AMI Ref (2)'!$N$8,IF(AND($D1128=3,$K1128="Gas"),'AMI Ref (2)'!$O$8,IF(AND($D1128=3,$K1128="Electric"),'AMI Ref (2)'!$P$8,IF(AND($D1128=3,$K1128="N/A"),0,0))))</f>
        <v>0</v>
      </c>
      <c r="AP1128" s="77">
        <f>IF(AND($D1128=4,$K1128="Oil"),'AMI Ref (2)'!$N$9,IF(AND($D1128=4,$K1128="Gas"),'AMI Ref (2)'!$O$9,IF(AND($D1128=4,$K1128="Electric"),'AMI Ref (2)'!$P$9,IF(AND($D1128=4,$K1128="N/A"),0,0))))</f>
        <v>0</v>
      </c>
      <c r="AQ1128" s="77">
        <f>IF(AND($D1128=5,$K1128="Oil"),'AMI Ref (2)'!$N$10,IF(AND($D1128=5,$K1128="Gas"),'AMI Ref (2)'!$O$10,IF(AND($D1128=5,$K1128="Electric"),'AMI Ref (2)'!$P$10,IF(AND($D1128=5,$K1128="N/A"),0,0))))</f>
        <v>0</v>
      </c>
      <c r="AR1128" s="86">
        <f t="shared" si="250"/>
        <v>0</v>
      </c>
      <c r="AS1128" s="87" t="e">
        <f t="shared" si="251"/>
        <v>#N/A</v>
      </c>
    </row>
    <row r="1129" spans="1:45" x14ac:dyDescent="0.2">
      <c r="A1129" s="68">
        <v>1127</v>
      </c>
      <c r="B1129" s="79">
        <f>Input!E1144</f>
        <v>0</v>
      </c>
      <c r="C1129" s="79">
        <f>Input!F1144</f>
        <v>0</v>
      </c>
      <c r="D1129" s="79">
        <f>Input!G1144</f>
        <v>0</v>
      </c>
      <c r="E1129" s="79">
        <f>Input!H1144</f>
        <v>0</v>
      </c>
      <c r="F1129" s="80">
        <f>Input!I1144</f>
        <v>0</v>
      </c>
      <c r="G1129" s="80">
        <f>Input!J1144</f>
        <v>0</v>
      </c>
      <c r="H1129" s="79">
        <f>Input!K1144</f>
        <v>0</v>
      </c>
      <c r="I1129" s="79">
        <f>Input!L1144</f>
        <v>0</v>
      </c>
      <c r="J1129" s="79">
        <f>Input!M1144</f>
        <v>0</v>
      </c>
      <c r="K1129" s="79">
        <f>Input!N1144</f>
        <v>0</v>
      </c>
      <c r="L1129" s="79">
        <f>Input!O1144</f>
        <v>0</v>
      </c>
      <c r="M1129" s="81" t="str">
        <f t="shared" si="242"/>
        <v/>
      </c>
      <c r="N1129" s="82">
        <f t="shared" si="243"/>
        <v>0</v>
      </c>
      <c r="O1129" s="83">
        <f>Input!C1144</f>
        <v>0</v>
      </c>
      <c r="P1129" s="83"/>
      <c r="R1129" s="11">
        <f t="shared" si="239"/>
        <v>0</v>
      </c>
      <c r="S1129" s="15" t="str">
        <f t="shared" si="240"/>
        <v xml:space="preserve"> </v>
      </c>
      <c r="T1129" s="15"/>
      <c r="U1129" s="12">
        <f t="shared" si="244"/>
        <v>0</v>
      </c>
      <c r="V1129" s="12">
        <f t="shared" si="245"/>
        <v>0</v>
      </c>
      <c r="W1129" s="12">
        <f t="shared" si="246"/>
        <v>0</v>
      </c>
      <c r="X1129" s="12">
        <f t="shared" si="247"/>
        <v>0</v>
      </c>
      <c r="Y1129" s="12">
        <f t="shared" si="248"/>
        <v>0</v>
      </c>
      <c r="Z1129" s="12">
        <f t="shared" si="249"/>
        <v>0</v>
      </c>
      <c r="AA1129" s="12">
        <f t="shared" si="252"/>
        <v>0</v>
      </c>
      <c r="AB1129" s="12" t="str">
        <f t="shared" si="241"/>
        <v>00</v>
      </c>
      <c r="AC1129" s="85" t="e">
        <f>VLOOKUP(AB1129,'AMI Ref (2)'!T:U,2,FALSE)</f>
        <v>#N/A</v>
      </c>
      <c r="AD1129" s="86"/>
      <c r="AE1129" s="77">
        <f>IF(AND($D1129=0,$J1129="Oil"),'AMI Ref (2)'!$K$5,IF(AND($D1129=0,$J1129="Gas"),'AMI Ref (2)'!$L$5,IF(AND($D1129=0,$J1129="Electric"),'AMI Ref (2)'!$M$5,IF(AND($D1129=0,$J1129="N/A"),0,0))))</f>
        <v>0</v>
      </c>
      <c r="AF1129" s="77">
        <f>IF(AND($D1129=1,$J1129="Oil"),'AMI Ref (2)'!$K$6,IF(AND($D1129=1,$J1129="Gas"),'AMI Ref (2)'!$L$6,IF(AND($D1129=1,$J1129="Electric"),'AMI Ref (2)'!$M$6,IF(AND($D1129=1,$J1129="N/A"),0,0))))</f>
        <v>0</v>
      </c>
      <c r="AG1129" s="77">
        <f>IF(AND($D1129=2,$J1129="Oil"),'AMI Ref (2)'!$K$7,IF(AND($D1129=2,$J1129="Gas"),'AMI Ref (2)'!$L$7,IF(AND($D1129=2,$J1129="Electric"),'AMI Ref (2)'!$M$7,IF(AND($D1129=2,$J1129="N/A"),0,0))))</f>
        <v>0</v>
      </c>
      <c r="AH1129" s="77">
        <f>IF(AND($D1129=3,$J1129="Oil"),'AMI Ref (2)'!$K$8,IF(AND($D1129=3,$J1129="Gas"),'AMI Ref (2)'!$L$8,IF(AND($D1129=3,$J1129="Electric"),'AMI Ref (2)'!$M$8,IF(AND($D1129=3,$J1129="N/A"),0,0))))</f>
        <v>0</v>
      </c>
      <c r="AI1129" s="77">
        <f>IF(AND($D1129=4,$J1129="Oil"),'AMI Ref (2)'!$K$9,IF(AND($D1129=4,$J1129="Gas"),'AMI Ref (2)'!$L$9,IF(AND($D1129=4,$J1129="Electric"),'AMI Ref (2)'!$M$9,IF(AND($D1129=4,$J1129="N/A"),0,0))))</f>
        <v>0</v>
      </c>
      <c r="AJ1129" s="77">
        <f>IF(AND($D1129=5,$J1129="Oil"),'AMI Ref (2)'!$K$10,IF(AND($D1129=5,$J1129="Gas"),'AMI Ref (2)'!$L$10,IF(AND($D1129=5,$J1129="Electric"),'AMI Ref (2)'!$M$10,IF(AND($D1129=5,$J1129="N/A"),0,0))))</f>
        <v>0</v>
      </c>
      <c r="AK1129" s="42"/>
      <c r="AL1129" s="77">
        <f>IF(AND($D1129=0,$K1129="Oil"),'AMI Ref (2)'!$N$5,IF(AND($D1129=0,$K1129="Gas"),'AMI Ref (2)'!$O$5,IF(AND($D1129=0,$K1129="Electric"),'AMI Ref (2)'!$P$5,IF(AND($D1129=0,$K1129="N/A"),0,0))))</f>
        <v>0</v>
      </c>
      <c r="AM1129" s="77">
        <f>IF(AND($D1129=1,$K1129="Oil"),'AMI Ref (2)'!$N$6,IF(AND($D1129=1,$K1129="Gas"),'AMI Ref (2)'!$O$6,IF(AND($D1129=1,$K1129="Electric"),'AMI Ref (2)'!$P$6,IF(AND($D1129=1,$K1129="N/A"),0,0))))</f>
        <v>0</v>
      </c>
      <c r="AN1129" s="77">
        <f>IF(AND($D1129=2,$K1129="Oil"),'AMI Ref (2)'!$N$7,IF(AND($D1129=2,$K1129="Gas"),'AMI Ref (2)'!$O$7,IF(AND($D1129=2,$K1129="Electric"),'AMI Ref (2)'!$P$7,IF(AND($D1129=2,$K1129="N/A"),0,0))))</f>
        <v>0</v>
      </c>
      <c r="AO1129" s="77">
        <f>IF(AND($D1129=3,$K1129="Oil"),'AMI Ref (2)'!$N$8,IF(AND($D1129=3,$K1129="Gas"),'AMI Ref (2)'!$O$8,IF(AND($D1129=3,$K1129="Electric"),'AMI Ref (2)'!$P$8,IF(AND($D1129=3,$K1129="N/A"),0,0))))</f>
        <v>0</v>
      </c>
      <c r="AP1129" s="77">
        <f>IF(AND($D1129=4,$K1129="Oil"),'AMI Ref (2)'!$N$9,IF(AND($D1129=4,$K1129="Gas"),'AMI Ref (2)'!$O$9,IF(AND($D1129=4,$K1129="Electric"),'AMI Ref (2)'!$P$9,IF(AND($D1129=4,$K1129="N/A"),0,0))))</f>
        <v>0</v>
      </c>
      <c r="AQ1129" s="77">
        <f>IF(AND($D1129=5,$K1129="Oil"),'AMI Ref (2)'!$N$10,IF(AND($D1129=5,$K1129="Gas"),'AMI Ref (2)'!$O$10,IF(AND($D1129=5,$K1129="Electric"),'AMI Ref (2)'!$P$10,IF(AND($D1129=5,$K1129="N/A"),0,0))))</f>
        <v>0</v>
      </c>
      <c r="AR1129" s="86">
        <f t="shared" si="250"/>
        <v>0</v>
      </c>
      <c r="AS1129" s="87" t="e">
        <f t="shared" si="251"/>
        <v>#N/A</v>
      </c>
    </row>
    <row r="1130" spans="1:45" x14ac:dyDescent="0.2">
      <c r="A1130" s="68">
        <v>1128</v>
      </c>
      <c r="B1130" s="79">
        <f>Input!E1145</f>
        <v>0</v>
      </c>
      <c r="C1130" s="79">
        <f>Input!F1145</f>
        <v>0</v>
      </c>
      <c r="D1130" s="79">
        <f>Input!G1145</f>
        <v>0</v>
      </c>
      <c r="E1130" s="79">
        <f>Input!H1145</f>
        <v>0</v>
      </c>
      <c r="F1130" s="80">
        <f>Input!I1145</f>
        <v>0</v>
      </c>
      <c r="G1130" s="80">
        <f>Input!J1145</f>
        <v>0</v>
      </c>
      <c r="H1130" s="79">
        <f>Input!K1145</f>
        <v>0</v>
      </c>
      <c r="I1130" s="79">
        <f>Input!L1145</f>
        <v>0</v>
      </c>
      <c r="J1130" s="79">
        <f>Input!M1145</f>
        <v>0</v>
      </c>
      <c r="K1130" s="79">
        <f>Input!N1145</f>
        <v>0</v>
      </c>
      <c r="L1130" s="79">
        <f>Input!O1145</f>
        <v>0</v>
      </c>
      <c r="M1130" s="81" t="str">
        <f t="shared" si="242"/>
        <v/>
      </c>
      <c r="N1130" s="82">
        <f t="shared" si="243"/>
        <v>0</v>
      </c>
      <c r="O1130" s="83">
        <f>Input!C1145</f>
        <v>0</v>
      </c>
      <c r="P1130" s="83"/>
      <c r="R1130" s="11">
        <f t="shared" si="239"/>
        <v>0</v>
      </c>
      <c r="S1130" s="15" t="str">
        <f t="shared" si="240"/>
        <v xml:space="preserve"> </v>
      </c>
      <c r="T1130" s="15"/>
      <c r="U1130" s="12">
        <f t="shared" si="244"/>
        <v>0</v>
      </c>
      <c r="V1130" s="12">
        <f t="shared" si="245"/>
        <v>0</v>
      </c>
      <c r="W1130" s="12">
        <f t="shared" si="246"/>
        <v>0</v>
      </c>
      <c r="X1130" s="12">
        <f t="shared" si="247"/>
        <v>0</v>
      </c>
      <c r="Y1130" s="12">
        <f t="shared" si="248"/>
        <v>0</v>
      </c>
      <c r="Z1130" s="12">
        <f t="shared" si="249"/>
        <v>0</v>
      </c>
      <c r="AA1130" s="12">
        <f t="shared" si="252"/>
        <v>0</v>
      </c>
      <c r="AB1130" s="12" t="str">
        <f t="shared" si="241"/>
        <v>00</v>
      </c>
      <c r="AC1130" s="85" t="e">
        <f>VLOOKUP(AB1130,'AMI Ref (2)'!T:U,2,FALSE)</f>
        <v>#N/A</v>
      </c>
      <c r="AD1130" s="86"/>
      <c r="AE1130" s="77">
        <f>IF(AND($D1130=0,$J1130="Oil"),'AMI Ref (2)'!$K$5,IF(AND($D1130=0,$J1130="Gas"),'AMI Ref (2)'!$L$5,IF(AND($D1130=0,$J1130="Electric"),'AMI Ref (2)'!$M$5,IF(AND($D1130=0,$J1130="N/A"),0,0))))</f>
        <v>0</v>
      </c>
      <c r="AF1130" s="77">
        <f>IF(AND($D1130=1,$J1130="Oil"),'AMI Ref (2)'!$K$6,IF(AND($D1130=1,$J1130="Gas"),'AMI Ref (2)'!$L$6,IF(AND($D1130=1,$J1130="Electric"),'AMI Ref (2)'!$M$6,IF(AND($D1130=1,$J1130="N/A"),0,0))))</f>
        <v>0</v>
      </c>
      <c r="AG1130" s="77">
        <f>IF(AND($D1130=2,$J1130="Oil"),'AMI Ref (2)'!$K$7,IF(AND($D1130=2,$J1130="Gas"),'AMI Ref (2)'!$L$7,IF(AND($D1130=2,$J1130="Electric"),'AMI Ref (2)'!$M$7,IF(AND($D1130=2,$J1130="N/A"),0,0))))</f>
        <v>0</v>
      </c>
      <c r="AH1130" s="77">
        <f>IF(AND($D1130=3,$J1130="Oil"),'AMI Ref (2)'!$K$8,IF(AND($D1130=3,$J1130="Gas"),'AMI Ref (2)'!$L$8,IF(AND($D1130=3,$J1130="Electric"),'AMI Ref (2)'!$M$8,IF(AND($D1130=3,$J1130="N/A"),0,0))))</f>
        <v>0</v>
      </c>
      <c r="AI1130" s="77">
        <f>IF(AND($D1130=4,$J1130="Oil"),'AMI Ref (2)'!$K$9,IF(AND($D1130=4,$J1130="Gas"),'AMI Ref (2)'!$L$9,IF(AND($D1130=4,$J1130="Electric"),'AMI Ref (2)'!$M$9,IF(AND($D1130=4,$J1130="N/A"),0,0))))</f>
        <v>0</v>
      </c>
      <c r="AJ1130" s="77">
        <f>IF(AND($D1130=5,$J1130="Oil"),'AMI Ref (2)'!$K$10,IF(AND($D1130=5,$J1130="Gas"),'AMI Ref (2)'!$L$10,IF(AND($D1130=5,$J1130="Electric"),'AMI Ref (2)'!$M$10,IF(AND($D1130=5,$J1130="N/A"),0,0))))</f>
        <v>0</v>
      </c>
      <c r="AK1130" s="42"/>
      <c r="AL1130" s="77">
        <f>IF(AND($D1130=0,$K1130="Oil"),'AMI Ref (2)'!$N$5,IF(AND($D1130=0,$K1130="Gas"),'AMI Ref (2)'!$O$5,IF(AND($D1130=0,$K1130="Electric"),'AMI Ref (2)'!$P$5,IF(AND($D1130=0,$K1130="N/A"),0,0))))</f>
        <v>0</v>
      </c>
      <c r="AM1130" s="77">
        <f>IF(AND($D1130=1,$K1130="Oil"),'AMI Ref (2)'!$N$6,IF(AND($D1130=1,$K1130="Gas"),'AMI Ref (2)'!$O$6,IF(AND($D1130=1,$K1130="Electric"),'AMI Ref (2)'!$P$6,IF(AND($D1130=1,$K1130="N/A"),0,0))))</f>
        <v>0</v>
      </c>
      <c r="AN1130" s="77">
        <f>IF(AND($D1130=2,$K1130="Oil"),'AMI Ref (2)'!$N$7,IF(AND($D1130=2,$K1130="Gas"),'AMI Ref (2)'!$O$7,IF(AND($D1130=2,$K1130="Electric"),'AMI Ref (2)'!$P$7,IF(AND($D1130=2,$K1130="N/A"),0,0))))</f>
        <v>0</v>
      </c>
      <c r="AO1130" s="77">
        <f>IF(AND($D1130=3,$K1130="Oil"),'AMI Ref (2)'!$N$8,IF(AND($D1130=3,$K1130="Gas"),'AMI Ref (2)'!$O$8,IF(AND($D1130=3,$K1130="Electric"),'AMI Ref (2)'!$P$8,IF(AND($D1130=3,$K1130="N/A"),0,0))))</f>
        <v>0</v>
      </c>
      <c r="AP1130" s="77">
        <f>IF(AND($D1130=4,$K1130="Oil"),'AMI Ref (2)'!$N$9,IF(AND($D1130=4,$K1130="Gas"),'AMI Ref (2)'!$O$9,IF(AND($D1130=4,$K1130="Electric"),'AMI Ref (2)'!$P$9,IF(AND($D1130=4,$K1130="N/A"),0,0))))</f>
        <v>0</v>
      </c>
      <c r="AQ1130" s="77">
        <f>IF(AND($D1130=5,$K1130="Oil"),'AMI Ref (2)'!$N$10,IF(AND($D1130=5,$K1130="Gas"),'AMI Ref (2)'!$O$10,IF(AND($D1130=5,$K1130="Electric"),'AMI Ref (2)'!$P$10,IF(AND($D1130=5,$K1130="N/A"),0,0))))</f>
        <v>0</v>
      </c>
      <c r="AR1130" s="86">
        <f t="shared" si="250"/>
        <v>0</v>
      </c>
      <c r="AS1130" s="87" t="e">
        <f t="shared" si="251"/>
        <v>#N/A</v>
      </c>
    </row>
    <row r="1131" spans="1:45" x14ac:dyDescent="0.2">
      <c r="A1131" s="68">
        <v>1129</v>
      </c>
      <c r="B1131" s="79">
        <f>Input!E1146</f>
        <v>0</v>
      </c>
      <c r="C1131" s="79">
        <f>Input!F1146</f>
        <v>0</v>
      </c>
      <c r="D1131" s="79">
        <f>Input!G1146</f>
        <v>0</v>
      </c>
      <c r="E1131" s="79">
        <f>Input!H1146</f>
        <v>0</v>
      </c>
      <c r="F1131" s="80">
        <f>Input!I1146</f>
        <v>0</v>
      </c>
      <c r="G1131" s="80">
        <f>Input!J1146</f>
        <v>0</v>
      </c>
      <c r="H1131" s="79">
        <f>Input!K1146</f>
        <v>0</v>
      </c>
      <c r="I1131" s="79">
        <f>Input!L1146</f>
        <v>0</v>
      </c>
      <c r="J1131" s="79">
        <f>Input!M1146</f>
        <v>0</v>
      </c>
      <c r="K1131" s="79">
        <f>Input!N1146</f>
        <v>0</v>
      </c>
      <c r="L1131" s="79">
        <f>Input!O1146</f>
        <v>0</v>
      </c>
      <c r="M1131" s="81" t="str">
        <f t="shared" si="242"/>
        <v/>
      </c>
      <c r="N1131" s="82">
        <f t="shared" si="243"/>
        <v>0</v>
      </c>
      <c r="O1131" s="83">
        <f>Input!C1146</f>
        <v>0</v>
      </c>
      <c r="P1131" s="83"/>
      <c r="R1131" s="11">
        <f t="shared" si="239"/>
        <v>0</v>
      </c>
      <c r="S1131" s="15" t="str">
        <f t="shared" si="240"/>
        <v xml:space="preserve"> </v>
      </c>
      <c r="T1131" s="15"/>
      <c r="U1131" s="12">
        <f t="shared" si="244"/>
        <v>0</v>
      </c>
      <c r="V1131" s="12">
        <f t="shared" si="245"/>
        <v>0</v>
      </c>
      <c r="W1131" s="12">
        <f t="shared" si="246"/>
        <v>0</v>
      </c>
      <c r="X1131" s="12">
        <f t="shared" si="247"/>
        <v>0</v>
      </c>
      <c r="Y1131" s="12">
        <f t="shared" si="248"/>
        <v>0</v>
      </c>
      <c r="Z1131" s="12">
        <f t="shared" si="249"/>
        <v>0</v>
      </c>
      <c r="AA1131" s="12">
        <f t="shared" si="252"/>
        <v>0</v>
      </c>
      <c r="AB1131" s="12" t="str">
        <f t="shared" si="241"/>
        <v>00</v>
      </c>
      <c r="AC1131" s="85" t="e">
        <f>VLOOKUP(AB1131,'AMI Ref (2)'!T:U,2,FALSE)</f>
        <v>#N/A</v>
      </c>
      <c r="AD1131" s="86"/>
      <c r="AE1131" s="77">
        <f>IF(AND($D1131=0,$J1131="Oil"),'AMI Ref (2)'!$K$5,IF(AND($D1131=0,$J1131="Gas"),'AMI Ref (2)'!$L$5,IF(AND($D1131=0,$J1131="Electric"),'AMI Ref (2)'!$M$5,IF(AND($D1131=0,$J1131="N/A"),0,0))))</f>
        <v>0</v>
      </c>
      <c r="AF1131" s="77">
        <f>IF(AND($D1131=1,$J1131="Oil"),'AMI Ref (2)'!$K$6,IF(AND($D1131=1,$J1131="Gas"),'AMI Ref (2)'!$L$6,IF(AND($D1131=1,$J1131="Electric"),'AMI Ref (2)'!$M$6,IF(AND($D1131=1,$J1131="N/A"),0,0))))</f>
        <v>0</v>
      </c>
      <c r="AG1131" s="77">
        <f>IF(AND($D1131=2,$J1131="Oil"),'AMI Ref (2)'!$K$7,IF(AND($D1131=2,$J1131="Gas"),'AMI Ref (2)'!$L$7,IF(AND($D1131=2,$J1131="Electric"),'AMI Ref (2)'!$M$7,IF(AND($D1131=2,$J1131="N/A"),0,0))))</f>
        <v>0</v>
      </c>
      <c r="AH1131" s="77">
        <f>IF(AND($D1131=3,$J1131="Oil"),'AMI Ref (2)'!$K$8,IF(AND($D1131=3,$J1131="Gas"),'AMI Ref (2)'!$L$8,IF(AND($D1131=3,$J1131="Electric"),'AMI Ref (2)'!$M$8,IF(AND($D1131=3,$J1131="N/A"),0,0))))</f>
        <v>0</v>
      </c>
      <c r="AI1131" s="77">
        <f>IF(AND($D1131=4,$J1131="Oil"),'AMI Ref (2)'!$K$9,IF(AND($D1131=4,$J1131="Gas"),'AMI Ref (2)'!$L$9,IF(AND($D1131=4,$J1131="Electric"),'AMI Ref (2)'!$M$9,IF(AND($D1131=4,$J1131="N/A"),0,0))))</f>
        <v>0</v>
      </c>
      <c r="AJ1131" s="77">
        <f>IF(AND($D1131=5,$J1131="Oil"),'AMI Ref (2)'!$K$10,IF(AND($D1131=5,$J1131="Gas"),'AMI Ref (2)'!$L$10,IF(AND($D1131=5,$J1131="Electric"),'AMI Ref (2)'!$M$10,IF(AND($D1131=5,$J1131="N/A"),0,0))))</f>
        <v>0</v>
      </c>
      <c r="AK1131" s="42"/>
      <c r="AL1131" s="77">
        <f>IF(AND($D1131=0,$K1131="Oil"),'AMI Ref (2)'!$N$5,IF(AND($D1131=0,$K1131="Gas"),'AMI Ref (2)'!$O$5,IF(AND($D1131=0,$K1131="Electric"),'AMI Ref (2)'!$P$5,IF(AND($D1131=0,$K1131="N/A"),0,0))))</f>
        <v>0</v>
      </c>
      <c r="AM1131" s="77">
        <f>IF(AND($D1131=1,$K1131="Oil"),'AMI Ref (2)'!$N$6,IF(AND($D1131=1,$K1131="Gas"),'AMI Ref (2)'!$O$6,IF(AND($D1131=1,$K1131="Electric"),'AMI Ref (2)'!$P$6,IF(AND($D1131=1,$K1131="N/A"),0,0))))</f>
        <v>0</v>
      </c>
      <c r="AN1131" s="77">
        <f>IF(AND($D1131=2,$K1131="Oil"),'AMI Ref (2)'!$N$7,IF(AND($D1131=2,$K1131="Gas"),'AMI Ref (2)'!$O$7,IF(AND($D1131=2,$K1131="Electric"),'AMI Ref (2)'!$P$7,IF(AND($D1131=2,$K1131="N/A"),0,0))))</f>
        <v>0</v>
      </c>
      <c r="AO1131" s="77">
        <f>IF(AND($D1131=3,$K1131="Oil"),'AMI Ref (2)'!$N$8,IF(AND($D1131=3,$K1131="Gas"),'AMI Ref (2)'!$O$8,IF(AND($D1131=3,$K1131="Electric"),'AMI Ref (2)'!$P$8,IF(AND($D1131=3,$K1131="N/A"),0,0))))</f>
        <v>0</v>
      </c>
      <c r="AP1131" s="77">
        <f>IF(AND($D1131=4,$K1131="Oil"),'AMI Ref (2)'!$N$9,IF(AND($D1131=4,$K1131="Gas"),'AMI Ref (2)'!$O$9,IF(AND($D1131=4,$K1131="Electric"),'AMI Ref (2)'!$P$9,IF(AND($D1131=4,$K1131="N/A"),0,0))))</f>
        <v>0</v>
      </c>
      <c r="AQ1131" s="77">
        <f>IF(AND($D1131=5,$K1131="Oil"),'AMI Ref (2)'!$N$10,IF(AND($D1131=5,$K1131="Gas"),'AMI Ref (2)'!$O$10,IF(AND($D1131=5,$K1131="Electric"),'AMI Ref (2)'!$P$10,IF(AND($D1131=5,$K1131="N/A"),0,0))))</f>
        <v>0</v>
      </c>
      <c r="AR1131" s="86">
        <f t="shared" si="250"/>
        <v>0</v>
      </c>
      <c r="AS1131" s="87" t="e">
        <f t="shared" si="251"/>
        <v>#N/A</v>
      </c>
    </row>
    <row r="1132" spans="1:45" x14ac:dyDescent="0.2">
      <c r="A1132" s="68">
        <v>1130</v>
      </c>
      <c r="B1132" s="79">
        <f>Input!E1147</f>
        <v>0</v>
      </c>
      <c r="C1132" s="79">
        <f>Input!F1147</f>
        <v>0</v>
      </c>
      <c r="D1132" s="79">
        <f>Input!G1147</f>
        <v>0</v>
      </c>
      <c r="E1132" s="79">
        <f>Input!H1147</f>
        <v>0</v>
      </c>
      <c r="F1132" s="80">
        <f>Input!I1147</f>
        <v>0</v>
      </c>
      <c r="G1132" s="80">
        <f>Input!J1147</f>
        <v>0</v>
      </c>
      <c r="H1132" s="79">
        <f>Input!K1147</f>
        <v>0</v>
      </c>
      <c r="I1132" s="79">
        <f>Input!L1147</f>
        <v>0</v>
      </c>
      <c r="J1132" s="79">
        <f>Input!M1147</f>
        <v>0</v>
      </c>
      <c r="K1132" s="79">
        <f>Input!N1147</f>
        <v>0</v>
      </c>
      <c r="L1132" s="79">
        <f>Input!O1147</f>
        <v>0</v>
      </c>
      <c r="M1132" s="81" t="str">
        <f t="shared" si="242"/>
        <v/>
      </c>
      <c r="N1132" s="82">
        <f t="shared" si="243"/>
        <v>0</v>
      </c>
      <c r="O1132" s="83">
        <f>Input!C1147</f>
        <v>0</v>
      </c>
      <c r="P1132" s="83"/>
      <c r="R1132" s="11">
        <f t="shared" si="239"/>
        <v>0</v>
      </c>
      <c r="S1132" s="15" t="str">
        <f t="shared" si="240"/>
        <v xml:space="preserve"> </v>
      </c>
      <c r="T1132" s="15"/>
      <c r="U1132" s="12">
        <f t="shared" si="244"/>
        <v>0</v>
      </c>
      <c r="V1132" s="12">
        <f t="shared" si="245"/>
        <v>0</v>
      </c>
      <c r="W1132" s="12">
        <f t="shared" si="246"/>
        <v>0</v>
      </c>
      <c r="X1132" s="12">
        <f t="shared" si="247"/>
        <v>0</v>
      </c>
      <c r="Y1132" s="12">
        <f t="shared" si="248"/>
        <v>0</v>
      </c>
      <c r="Z1132" s="12">
        <f t="shared" si="249"/>
        <v>0</v>
      </c>
      <c r="AA1132" s="12">
        <f t="shared" si="252"/>
        <v>0</v>
      </c>
      <c r="AB1132" s="12" t="str">
        <f t="shared" si="241"/>
        <v>00</v>
      </c>
      <c r="AC1132" s="85" t="e">
        <f>VLOOKUP(AB1132,'AMI Ref (2)'!T:U,2,FALSE)</f>
        <v>#N/A</v>
      </c>
      <c r="AD1132" s="86"/>
      <c r="AE1132" s="77">
        <f>IF(AND($D1132=0,$J1132="Oil"),'AMI Ref (2)'!$K$5,IF(AND($D1132=0,$J1132="Gas"),'AMI Ref (2)'!$L$5,IF(AND($D1132=0,$J1132="Electric"),'AMI Ref (2)'!$M$5,IF(AND($D1132=0,$J1132="N/A"),0,0))))</f>
        <v>0</v>
      </c>
      <c r="AF1132" s="77">
        <f>IF(AND($D1132=1,$J1132="Oil"),'AMI Ref (2)'!$K$6,IF(AND($D1132=1,$J1132="Gas"),'AMI Ref (2)'!$L$6,IF(AND($D1132=1,$J1132="Electric"),'AMI Ref (2)'!$M$6,IF(AND($D1132=1,$J1132="N/A"),0,0))))</f>
        <v>0</v>
      </c>
      <c r="AG1132" s="77">
        <f>IF(AND($D1132=2,$J1132="Oil"),'AMI Ref (2)'!$K$7,IF(AND($D1132=2,$J1132="Gas"),'AMI Ref (2)'!$L$7,IF(AND($D1132=2,$J1132="Electric"),'AMI Ref (2)'!$M$7,IF(AND($D1132=2,$J1132="N/A"),0,0))))</f>
        <v>0</v>
      </c>
      <c r="AH1132" s="77">
        <f>IF(AND($D1132=3,$J1132="Oil"),'AMI Ref (2)'!$K$8,IF(AND($D1132=3,$J1132="Gas"),'AMI Ref (2)'!$L$8,IF(AND($D1132=3,$J1132="Electric"),'AMI Ref (2)'!$M$8,IF(AND($D1132=3,$J1132="N/A"),0,0))))</f>
        <v>0</v>
      </c>
      <c r="AI1132" s="77">
        <f>IF(AND($D1132=4,$J1132="Oil"),'AMI Ref (2)'!$K$9,IF(AND($D1132=4,$J1132="Gas"),'AMI Ref (2)'!$L$9,IF(AND($D1132=4,$J1132="Electric"),'AMI Ref (2)'!$M$9,IF(AND($D1132=4,$J1132="N/A"),0,0))))</f>
        <v>0</v>
      </c>
      <c r="AJ1132" s="77">
        <f>IF(AND($D1132=5,$J1132="Oil"),'AMI Ref (2)'!$K$10,IF(AND($D1132=5,$J1132="Gas"),'AMI Ref (2)'!$L$10,IF(AND($D1132=5,$J1132="Electric"),'AMI Ref (2)'!$M$10,IF(AND($D1132=5,$J1132="N/A"),0,0))))</f>
        <v>0</v>
      </c>
      <c r="AK1132" s="42"/>
      <c r="AL1132" s="77">
        <f>IF(AND($D1132=0,$K1132="Oil"),'AMI Ref (2)'!$N$5,IF(AND($D1132=0,$K1132="Gas"),'AMI Ref (2)'!$O$5,IF(AND($D1132=0,$K1132="Electric"),'AMI Ref (2)'!$P$5,IF(AND($D1132=0,$K1132="N/A"),0,0))))</f>
        <v>0</v>
      </c>
      <c r="AM1132" s="77">
        <f>IF(AND($D1132=1,$K1132="Oil"),'AMI Ref (2)'!$N$6,IF(AND($D1132=1,$K1132="Gas"),'AMI Ref (2)'!$O$6,IF(AND($D1132=1,$K1132="Electric"),'AMI Ref (2)'!$P$6,IF(AND($D1132=1,$K1132="N/A"),0,0))))</f>
        <v>0</v>
      </c>
      <c r="AN1132" s="77">
        <f>IF(AND($D1132=2,$K1132="Oil"),'AMI Ref (2)'!$N$7,IF(AND($D1132=2,$K1132="Gas"),'AMI Ref (2)'!$O$7,IF(AND($D1132=2,$K1132="Electric"),'AMI Ref (2)'!$P$7,IF(AND($D1132=2,$K1132="N/A"),0,0))))</f>
        <v>0</v>
      </c>
      <c r="AO1132" s="77">
        <f>IF(AND($D1132=3,$K1132="Oil"),'AMI Ref (2)'!$N$8,IF(AND($D1132=3,$K1132="Gas"),'AMI Ref (2)'!$O$8,IF(AND($D1132=3,$K1132="Electric"),'AMI Ref (2)'!$P$8,IF(AND($D1132=3,$K1132="N/A"),0,0))))</f>
        <v>0</v>
      </c>
      <c r="AP1132" s="77">
        <f>IF(AND($D1132=4,$K1132="Oil"),'AMI Ref (2)'!$N$9,IF(AND($D1132=4,$K1132="Gas"),'AMI Ref (2)'!$O$9,IF(AND($D1132=4,$K1132="Electric"),'AMI Ref (2)'!$P$9,IF(AND($D1132=4,$K1132="N/A"),0,0))))</f>
        <v>0</v>
      </c>
      <c r="AQ1132" s="77">
        <f>IF(AND($D1132=5,$K1132="Oil"),'AMI Ref (2)'!$N$10,IF(AND($D1132=5,$K1132="Gas"),'AMI Ref (2)'!$O$10,IF(AND($D1132=5,$K1132="Electric"),'AMI Ref (2)'!$P$10,IF(AND($D1132=5,$K1132="N/A"),0,0))))</f>
        <v>0</v>
      </c>
      <c r="AR1132" s="86">
        <f t="shared" si="250"/>
        <v>0</v>
      </c>
      <c r="AS1132" s="87" t="e">
        <f t="shared" si="251"/>
        <v>#N/A</v>
      </c>
    </row>
    <row r="1133" spans="1:45" x14ac:dyDescent="0.2">
      <c r="A1133" s="68">
        <v>1131</v>
      </c>
      <c r="B1133" s="79">
        <f>Input!E1148</f>
        <v>0</v>
      </c>
      <c r="C1133" s="79">
        <f>Input!F1148</f>
        <v>0</v>
      </c>
      <c r="D1133" s="79">
        <f>Input!G1148</f>
        <v>0</v>
      </c>
      <c r="E1133" s="79">
        <f>Input!H1148</f>
        <v>0</v>
      </c>
      <c r="F1133" s="80">
        <f>Input!I1148</f>
        <v>0</v>
      </c>
      <c r="G1133" s="80">
        <f>Input!J1148</f>
        <v>0</v>
      </c>
      <c r="H1133" s="79">
        <f>Input!K1148</f>
        <v>0</v>
      </c>
      <c r="I1133" s="79">
        <f>Input!L1148</f>
        <v>0</v>
      </c>
      <c r="J1133" s="79">
        <f>Input!M1148</f>
        <v>0</v>
      </c>
      <c r="K1133" s="79">
        <f>Input!N1148</f>
        <v>0</v>
      </c>
      <c r="L1133" s="79">
        <f>Input!O1148</f>
        <v>0</v>
      </c>
      <c r="M1133" s="81" t="str">
        <f t="shared" si="242"/>
        <v/>
      </c>
      <c r="N1133" s="82">
        <f t="shared" si="243"/>
        <v>0</v>
      </c>
      <c r="O1133" s="83">
        <f>Input!C1148</f>
        <v>0</v>
      </c>
      <c r="P1133" s="83"/>
      <c r="R1133" s="11">
        <f t="shared" si="239"/>
        <v>0</v>
      </c>
      <c r="S1133" s="15" t="str">
        <f t="shared" si="240"/>
        <v xml:space="preserve"> </v>
      </c>
      <c r="T1133" s="15"/>
      <c r="U1133" s="12">
        <f t="shared" si="244"/>
        <v>0</v>
      </c>
      <c r="V1133" s="12">
        <f t="shared" si="245"/>
        <v>0</v>
      </c>
      <c r="W1133" s="12">
        <f t="shared" si="246"/>
        <v>0</v>
      </c>
      <c r="X1133" s="12">
        <f t="shared" si="247"/>
        <v>0</v>
      </c>
      <c r="Y1133" s="12">
        <f t="shared" si="248"/>
        <v>0</v>
      </c>
      <c r="Z1133" s="12">
        <f t="shared" si="249"/>
        <v>0</v>
      </c>
      <c r="AA1133" s="12">
        <f t="shared" si="252"/>
        <v>0</v>
      </c>
      <c r="AB1133" s="12" t="str">
        <f t="shared" si="241"/>
        <v>00</v>
      </c>
      <c r="AC1133" s="85" t="e">
        <f>VLOOKUP(AB1133,'AMI Ref (2)'!T:U,2,FALSE)</f>
        <v>#N/A</v>
      </c>
      <c r="AD1133" s="86"/>
      <c r="AE1133" s="77">
        <f>IF(AND($D1133=0,$J1133="Oil"),'AMI Ref (2)'!$K$5,IF(AND($D1133=0,$J1133="Gas"),'AMI Ref (2)'!$L$5,IF(AND($D1133=0,$J1133="Electric"),'AMI Ref (2)'!$M$5,IF(AND($D1133=0,$J1133="N/A"),0,0))))</f>
        <v>0</v>
      </c>
      <c r="AF1133" s="77">
        <f>IF(AND($D1133=1,$J1133="Oil"),'AMI Ref (2)'!$K$6,IF(AND($D1133=1,$J1133="Gas"),'AMI Ref (2)'!$L$6,IF(AND($D1133=1,$J1133="Electric"),'AMI Ref (2)'!$M$6,IF(AND($D1133=1,$J1133="N/A"),0,0))))</f>
        <v>0</v>
      </c>
      <c r="AG1133" s="77">
        <f>IF(AND($D1133=2,$J1133="Oil"),'AMI Ref (2)'!$K$7,IF(AND($D1133=2,$J1133="Gas"),'AMI Ref (2)'!$L$7,IF(AND($D1133=2,$J1133="Electric"),'AMI Ref (2)'!$M$7,IF(AND($D1133=2,$J1133="N/A"),0,0))))</f>
        <v>0</v>
      </c>
      <c r="AH1133" s="77">
        <f>IF(AND($D1133=3,$J1133="Oil"),'AMI Ref (2)'!$K$8,IF(AND($D1133=3,$J1133="Gas"),'AMI Ref (2)'!$L$8,IF(AND($D1133=3,$J1133="Electric"),'AMI Ref (2)'!$M$8,IF(AND($D1133=3,$J1133="N/A"),0,0))))</f>
        <v>0</v>
      </c>
      <c r="AI1133" s="77">
        <f>IF(AND($D1133=4,$J1133="Oil"),'AMI Ref (2)'!$K$9,IF(AND($D1133=4,$J1133="Gas"),'AMI Ref (2)'!$L$9,IF(AND($D1133=4,$J1133="Electric"),'AMI Ref (2)'!$M$9,IF(AND($D1133=4,$J1133="N/A"),0,0))))</f>
        <v>0</v>
      </c>
      <c r="AJ1133" s="77">
        <f>IF(AND($D1133=5,$J1133="Oil"),'AMI Ref (2)'!$K$10,IF(AND($D1133=5,$J1133="Gas"),'AMI Ref (2)'!$L$10,IF(AND($D1133=5,$J1133="Electric"),'AMI Ref (2)'!$M$10,IF(AND($D1133=5,$J1133="N/A"),0,0))))</f>
        <v>0</v>
      </c>
      <c r="AK1133" s="42"/>
      <c r="AL1133" s="77">
        <f>IF(AND($D1133=0,$K1133="Oil"),'AMI Ref (2)'!$N$5,IF(AND($D1133=0,$K1133="Gas"),'AMI Ref (2)'!$O$5,IF(AND($D1133=0,$K1133="Electric"),'AMI Ref (2)'!$P$5,IF(AND($D1133=0,$K1133="N/A"),0,0))))</f>
        <v>0</v>
      </c>
      <c r="AM1133" s="77">
        <f>IF(AND($D1133=1,$K1133="Oil"),'AMI Ref (2)'!$N$6,IF(AND($D1133=1,$K1133="Gas"),'AMI Ref (2)'!$O$6,IF(AND($D1133=1,$K1133="Electric"),'AMI Ref (2)'!$P$6,IF(AND($D1133=1,$K1133="N/A"),0,0))))</f>
        <v>0</v>
      </c>
      <c r="AN1133" s="77">
        <f>IF(AND($D1133=2,$K1133="Oil"),'AMI Ref (2)'!$N$7,IF(AND($D1133=2,$K1133="Gas"),'AMI Ref (2)'!$O$7,IF(AND($D1133=2,$K1133="Electric"),'AMI Ref (2)'!$P$7,IF(AND($D1133=2,$K1133="N/A"),0,0))))</f>
        <v>0</v>
      </c>
      <c r="AO1133" s="77">
        <f>IF(AND($D1133=3,$K1133="Oil"),'AMI Ref (2)'!$N$8,IF(AND($D1133=3,$K1133="Gas"),'AMI Ref (2)'!$O$8,IF(AND($D1133=3,$K1133="Electric"),'AMI Ref (2)'!$P$8,IF(AND($D1133=3,$K1133="N/A"),0,0))))</f>
        <v>0</v>
      </c>
      <c r="AP1133" s="77">
        <f>IF(AND($D1133=4,$K1133="Oil"),'AMI Ref (2)'!$N$9,IF(AND($D1133=4,$K1133="Gas"),'AMI Ref (2)'!$O$9,IF(AND($D1133=4,$K1133="Electric"),'AMI Ref (2)'!$P$9,IF(AND($D1133=4,$K1133="N/A"),0,0))))</f>
        <v>0</v>
      </c>
      <c r="AQ1133" s="77">
        <f>IF(AND($D1133=5,$K1133="Oil"),'AMI Ref (2)'!$N$10,IF(AND($D1133=5,$K1133="Gas"),'AMI Ref (2)'!$O$10,IF(AND($D1133=5,$K1133="Electric"),'AMI Ref (2)'!$P$10,IF(AND($D1133=5,$K1133="N/A"),0,0))))</f>
        <v>0</v>
      </c>
      <c r="AR1133" s="86">
        <f t="shared" si="250"/>
        <v>0</v>
      </c>
      <c r="AS1133" s="87" t="e">
        <f t="shared" si="251"/>
        <v>#N/A</v>
      </c>
    </row>
    <row r="1134" spans="1:45" x14ac:dyDescent="0.2">
      <c r="A1134" s="68">
        <v>1132</v>
      </c>
      <c r="B1134" s="79">
        <f>Input!E1149</f>
        <v>0</v>
      </c>
      <c r="C1134" s="79">
        <f>Input!F1149</f>
        <v>0</v>
      </c>
      <c r="D1134" s="79">
        <f>Input!G1149</f>
        <v>0</v>
      </c>
      <c r="E1134" s="79">
        <f>Input!H1149</f>
        <v>0</v>
      </c>
      <c r="F1134" s="80">
        <f>Input!I1149</f>
        <v>0</v>
      </c>
      <c r="G1134" s="80">
        <f>Input!J1149</f>
        <v>0</v>
      </c>
      <c r="H1134" s="79">
        <f>Input!K1149</f>
        <v>0</v>
      </c>
      <c r="I1134" s="79">
        <f>Input!L1149</f>
        <v>0</v>
      </c>
      <c r="J1134" s="79">
        <f>Input!M1149</f>
        <v>0</v>
      </c>
      <c r="K1134" s="79">
        <f>Input!N1149</f>
        <v>0</v>
      </c>
      <c r="L1134" s="79">
        <f>Input!O1149</f>
        <v>0</v>
      </c>
      <c r="M1134" s="81" t="str">
        <f t="shared" si="242"/>
        <v/>
      </c>
      <c r="N1134" s="82">
        <f t="shared" si="243"/>
        <v>0</v>
      </c>
      <c r="O1134" s="83">
        <f>Input!C1149</f>
        <v>0</v>
      </c>
      <c r="P1134" s="83"/>
      <c r="R1134" s="11">
        <f t="shared" si="239"/>
        <v>0</v>
      </c>
      <c r="S1134" s="15" t="str">
        <f t="shared" si="240"/>
        <v xml:space="preserve"> </v>
      </c>
      <c r="T1134" s="15"/>
      <c r="U1134" s="12">
        <f t="shared" si="244"/>
        <v>0</v>
      </c>
      <c r="V1134" s="12">
        <f t="shared" si="245"/>
        <v>0</v>
      </c>
      <c r="W1134" s="12">
        <f t="shared" si="246"/>
        <v>0</v>
      </c>
      <c r="X1134" s="12">
        <f t="shared" si="247"/>
        <v>0</v>
      </c>
      <c r="Y1134" s="12">
        <f t="shared" si="248"/>
        <v>0</v>
      </c>
      <c r="Z1134" s="12">
        <f t="shared" si="249"/>
        <v>0</v>
      </c>
      <c r="AA1134" s="12">
        <f t="shared" si="252"/>
        <v>0</v>
      </c>
      <c r="AB1134" s="12" t="str">
        <f t="shared" si="241"/>
        <v>00</v>
      </c>
      <c r="AC1134" s="85" t="e">
        <f>VLOOKUP(AB1134,'AMI Ref (2)'!T:U,2,FALSE)</f>
        <v>#N/A</v>
      </c>
      <c r="AD1134" s="86"/>
      <c r="AE1134" s="77">
        <f>IF(AND($D1134=0,$J1134="Oil"),'AMI Ref (2)'!$K$5,IF(AND($D1134=0,$J1134="Gas"),'AMI Ref (2)'!$L$5,IF(AND($D1134=0,$J1134="Electric"),'AMI Ref (2)'!$M$5,IF(AND($D1134=0,$J1134="N/A"),0,0))))</f>
        <v>0</v>
      </c>
      <c r="AF1134" s="77">
        <f>IF(AND($D1134=1,$J1134="Oil"),'AMI Ref (2)'!$K$6,IF(AND($D1134=1,$J1134="Gas"),'AMI Ref (2)'!$L$6,IF(AND($D1134=1,$J1134="Electric"),'AMI Ref (2)'!$M$6,IF(AND($D1134=1,$J1134="N/A"),0,0))))</f>
        <v>0</v>
      </c>
      <c r="AG1134" s="77">
        <f>IF(AND($D1134=2,$J1134="Oil"),'AMI Ref (2)'!$K$7,IF(AND($D1134=2,$J1134="Gas"),'AMI Ref (2)'!$L$7,IF(AND($D1134=2,$J1134="Electric"),'AMI Ref (2)'!$M$7,IF(AND($D1134=2,$J1134="N/A"),0,0))))</f>
        <v>0</v>
      </c>
      <c r="AH1134" s="77">
        <f>IF(AND($D1134=3,$J1134="Oil"),'AMI Ref (2)'!$K$8,IF(AND($D1134=3,$J1134="Gas"),'AMI Ref (2)'!$L$8,IF(AND($D1134=3,$J1134="Electric"),'AMI Ref (2)'!$M$8,IF(AND($D1134=3,$J1134="N/A"),0,0))))</f>
        <v>0</v>
      </c>
      <c r="AI1134" s="77">
        <f>IF(AND($D1134=4,$J1134="Oil"),'AMI Ref (2)'!$K$9,IF(AND($D1134=4,$J1134="Gas"),'AMI Ref (2)'!$L$9,IF(AND($D1134=4,$J1134="Electric"),'AMI Ref (2)'!$M$9,IF(AND($D1134=4,$J1134="N/A"),0,0))))</f>
        <v>0</v>
      </c>
      <c r="AJ1134" s="77">
        <f>IF(AND($D1134=5,$J1134="Oil"),'AMI Ref (2)'!$K$10,IF(AND($D1134=5,$J1134="Gas"),'AMI Ref (2)'!$L$10,IF(AND($D1134=5,$J1134="Electric"),'AMI Ref (2)'!$M$10,IF(AND($D1134=5,$J1134="N/A"),0,0))))</f>
        <v>0</v>
      </c>
      <c r="AK1134" s="42"/>
      <c r="AL1134" s="77">
        <f>IF(AND($D1134=0,$K1134="Oil"),'AMI Ref (2)'!$N$5,IF(AND($D1134=0,$K1134="Gas"),'AMI Ref (2)'!$O$5,IF(AND($D1134=0,$K1134="Electric"),'AMI Ref (2)'!$P$5,IF(AND($D1134=0,$K1134="N/A"),0,0))))</f>
        <v>0</v>
      </c>
      <c r="AM1134" s="77">
        <f>IF(AND($D1134=1,$K1134="Oil"),'AMI Ref (2)'!$N$6,IF(AND($D1134=1,$K1134="Gas"),'AMI Ref (2)'!$O$6,IF(AND($D1134=1,$K1134="Electric"),'AMI Ref (2)'!$P$6,IF(AND($D1134=1,$K1134="N/A"),0,0))))</f>
        <v>0</v>
      </c>
      <c r="AN1134" s="77">
        <f>IF(AND($D1134=2,$K1134="Oil"),'AMI Ref (2)'!$N$7,IF(AND($D1134=2,$K1134="Gas"),'AMI Ref (2)'!$O$7,IF(AND($D1134=2,$K1134="Electric"),'AMI Ref (2)'!$P$7,IF(AND($D1134=2,$K1134="N/A"),0,0))))</f>
        <v>0</v>
      </c>
      <c r="AO1134" s="77">
        <f>IF(AND($D1134=3,$K1134="Oil"),'AMI Ref (2)'!$N$8,IF(AND($D1134=3,$K1134="Gas"),'AMI Ref (2)'!$O$8,IF(AND($D1134=3,$K1134="Electric"),'AMI Ref (2)'!$P$8,IF(AND($D1134=3,$K1134="N/A"),0,0))))</f>
        <v>0</v>
      </c>
      <c r="AP1134" s="77">
        <f>IF(AND($D1134=4,$K1134="Oil"),'AMI Ref (2)'!$N$9,IF(AND($D1134=4,$K1134="Gas"),'AMI Ref (2)'!$O$9,IF(AND($D1134=4,$K1134="Electric"),'AMI Ref (2)'!$P$9,IF(AND($D1134=4,$K1134="N/A"),0,0))))</f>
        <v>0</v>
      </c>
      <c r="AQ1134" s="77">
        <f>IF(AND($D1134=5,$K1134="Oil"),'AMI Ref (2)'!$N$10,IF(AND($D1134=5,$K1134="Gas"),'AMI Ref (2)'!$O$10,IF(AND($D1134=5,$K1134="Electric"),'AMI Ref (2)'!$P$10,IF(AND($D1134=5,$K1134="N/A"),0,0))))</f>
        <v>0</v>
      </c>
      <c r="AR1134" s="86">
        <f t="shared" si="250"/>
        <v>0</v>
      </c>
      <c r="AS1134" s="87" t="e">
        <f t="shared" si="251"/>
        <v>#N/A</v>
      </c>
    </row>
    <row r="1135" spans="1:45" x14ac:dyDescent="0.2">
      <c r="A1135" s="68">
        <v>1133</v>
      </c>
      <c r="B1135" s="79">
        <f>Input!E1150</f>
        <v>0</v>
      </c>
      <c r="C1135" s="79">
        <f>Input!F1150</f>
        <v>0</v>
      </c>
      <c r="D1135" s="79">
        <f>Input!G1150</f>
        <v>0</v>
      </c>
      <c r="E1135" s="79">
        <f>Input!H1150</f>
        <v>0</v>
      </c>
      <c r="F1135" s="80">
        <f>Input!I1150</f>
        <v>0</v>
      </c>
      <c r="G1135" s="80">
        <f>Input!J1150</f>
        <v>0</v>
      </c>
      <c r="H1135" s="79">
        <f>Input!K1150</f>
        <v>0</v>
      </c>
      <c r="I1135" s="79">
        <f>Input!L1150</f>
        <v>0</v>
      </c>
      <c r="J1135" s="79">
        <f>Input!M1150</f>
        <v>0</v>
      </c>
      <c r="K1135" s="79">
        <f>Input!N1150</f>
        <v>0</v>
      </c>
      <c r="L1135" s="79">
        <f>Input!O1150</f>
        <v>0</v>
      </c>
      <c r="M1135" s="81" t="str">
        <f t="shared" si="242"/>
        <v/>
      </c>
      <c r="N1135" s="82">
        <f t="shared" si="243"/>
        <v>0</v>
      </c>
      <c r="O1135" s="83">
        <f>Input!C1150</f>
        <v>0</v>
      </c>
      <c r="P1135" s="83"/>
      <c r="R1135" s="11">
        <f t="shared" si="239"/>
        <v>0</v>
      </c>
      <c r="S1135" s="15" t="str">
        <f t="shared" si="240"/>
        <v xml:space="preserve"> </v>
      </c>
      <c r="T1135" s="15"/>
      <c r="U1135" s="12">
        <f t="shared" si="244"/>
        <v>0</v>
      </c>
      <c r="V1135" s="12">
        <f t="shared" si="245"/>
        <v>0</v>
      </c>
      <c r="W1135" s="12">
        <f t="shared" si="246"/>
        <v>0</v>
      </c>
      <c r="X1135" s="12">
        <f t="shared" si="247"/>
        <v>0</v>
      </c>
      <c r="Y1135" s="12">
        <f t="shared" si="248"/>
        <v>0</v>
      </c>
      <c r="Z1135" s="12">
        <f t="shared" si="249"/>
        <v>0</v>
      </c>
      <c r="AA1135" s="12">
        <f t="shared" si="252"/>
        <v>0</v>
      </c>
      <c r="AB1135" s="12" t="str">
        <f t="shared" si="241"/>
        <v>00</v>
      </c>
      <c r="AC1135" s="85" t="e">
        <f>VLOOKUP(AB1135,'AMI Ref (2)'!T:U,2,FALSE)</f>
        <v>#N/A</v>
      </c>
      <c r="AD1135" s="86"/>
      <c r="AE1135" s="77">
        <f>IF(AND($D1135=0,$J1135="Oil"),'AMI Ref (2)'!$K$5,IF(AND($D1135=0,$J1135="Gas"),'AMI Ref (2)'!$L$5,IF(AND($D1135=0,$J1135="Electric"),'AMI Ref (2)'!$M$5,IF(AND($D1135=0,$J1135="N/A"),0,0))))</f>
        <v>0</v>
      </c>
      <c r="AF1135" s="77">
        <f>IF(AND($D1135=1,$J1135="Oil"),'AMI Ref (2)'!$K$6,IF(AND($D1135=1,$J1135="Gas"),'AMI Ref (2)'!$L$6,IF(AND($D1135=1,$J1135="Electric"),'AMI Ref (2)'!$M$6,IF(AND($D1135=1,$J1135="N/A"),0,0))))</f>
        <v>0</v>
      </c>
      <c r="AG1135" s="77">
        <f>IF(AND($D1135=2,$J1135="Oil"),'AMI Ref (2)'!$K$7,IF(AND($D1135=2,$J1135="Gas"),'AMI Ref (2)'!$L$7,IF(AND($D1135=2,$J1135="Electric"),'AMI Ref (2)'!$M$7,IF(AND($D1135=2,$J1135="N/A"),0,0))))</f>
        <v>0</v>
      </c>
      <c r="AH1135" s="77">
        <f>IF(AND($D1135=3,$J1135="Oil"),'AMI Ref (2)'!$K$8,IF(AND($D1135=3,$J1135="Gas"),'AMI Ref (2)'!$L$8,IF(AND($D1135=3,$J1135="Electric"),'AMI Ref (2)'!$M$8,IF(AND($D1135=3,$J1135="N/A"),0,0))))</f>
        <v>0</v>
      </c>
      <c r="AI1135" s="77">
        <f>IF(AND($D1135=4,$J1135="Oil"),'AMI Ref (2)'!$K$9,IF(AND($D1135=4,$J1135="Gas"),'AMI Ref (2)'!$L$9,IF(AND($D1135=4,$J1135="Electric"),'AMI Ref (2)'!$M$9,IF(AND($D1135=4,$J1135="N/A"),0,0))))</f>
        <v>0</v>
      </c>
      <c r="AJ1135" s="77">
        <f>IF(AND($D1135=5,$J1135="Oil"),'AMI Ref (2)'!$K$10,IF(AND($D1135=5,$J1135="Gas"),'AMI Ref (2)'!$L$10,IF(AND($D1135=5,$J1135="Electric"),'AMI Ref (2)'!$M$10,IF(AND($D1135=5,$J1135="N/A"),0,0))))</f>
        <v>0</v>
      </c>
      <c r="AK1135" s="42"/>
      <c r="AL1135" s="77">
        <f>IF(AND($D1135=0,$K1135="Oil"),'AMI Ref (2)'!$N$5,IF(AND($D1135=0,$K1135="Gas"),'AMI Ref (2)'!$O$5,IF(AND($D1135=0,$K1135="Electric"),'AMI Ref (2)'!$P$5,IF(AND($D1135=0,$K1135="N/A"),0,0))))</f>
        <v>0</v>
      </c>
      <c r="AM1135" s="77">
        <f>IF(AND($D1135=1,$K1135="Oil"),'AMI Ref (2)'!$N$6,IF(AND($D1135=1,$K1135="Gas"),'AMI Ref (2)'!$O$6,IF(AND($D1135=1,$K1135="Electric"),'AMI Ref (2)'!$P$6,IF(AND($D1135=1,$K1135="N/A"),0,0))))</f>
        <v>0</v>
      </c>
      <c r="AN1135" s="77">
        <f>IF(AND($D1135=2,$K1135="Oil"),'AMI Ref (2)'!$N$7,IF(AND($D1135=2,$K1135="Gas"),'AMI Ref (2)'!$O$7,IF(AND($D1135=2,$K1135="Electric"),'AMI Ref (2)'!$P$7,IF(AND($D1135=2,$K1135="N/A"),0,0))))</f>
        <v>0</v>
      </c>
      <c r="AO1135" s="77">
        <f>IF(AND($D1135=3,$K1135="Oil"),'AMI Ref (2)'!$N$8,IF(AND($D1135=3,$K1135="Gas"),'AMI Ref (2)'!$O$8,IF(AND($D1135=3,$K1135="Electric"),'AMI Ref (2)'!$P$8,IF(AND($D1135=3,$K1135="N/A"),0,0))))</f>
        <v>0</v>
      </c>
      <c r="AP1135" s="77">
        <f>IF(AND($D1135=4,$K1135="Oil"),'AMI Ref (2)'!$N$9,IF(AND($D1135=4,$K1135="Gas"),'AMI Ref (2)'!$O$9,IF(AND($D1135=4,$K1135="Electric"),'AMI Ref (2)'!$P$9,IF(AND($D1135=4,$K1135="N/A"),0,0))))</f>
        <v>0</v>
      </c>
      <c r="AQ1135" s="77">
        <f>IF(AND($D1135=5,$K1135="Oil"),'AMI Ref (2)'!$N$10,IF(AND($D1135=5,$K1135="Gas"),'AMI Ref (2)'!$O$10,IF(AND($D1135=5,$K1135="Electric"),'AMI Ref (2)'!$P$10,IF(AND($D1135=5,$K1135="N/A"),0,0))))</f>
        <v>0</v>
      </c>
      <c r="AR1135" s="86">
        <f t="shared" si="250"/>
        <v>0</v>
      </c>
      <c r="AS1135" s="87" t="e">
        <f t="shared" si="251"/>
        <v>#N/A</v>
      </c>
    </row>
    <row r="1136" spans="1:45" x14ac:dyDescent="0.2">
      <c r="A1136" s="68">
        <v>1134</v>
      </c>
      <c r="B1136" s="79">
        <f>Input!E1151</f>
        <v>0</v>
      </c>
      <c r="C1136" s="79">
        <f>Input!F1151</f>
        <v>0</v>
      </c>
      <c r="D1136" s="79">
        <f>Input!G1151</f>
        <v>0</v>
      </c>
      <c r="E1136" s="79">
        <f>Input!H1151</f>
        <v>0</v>
      </c>
      <c r="F1136" s="80">
        <f>Input!I1151</f>
        <v>0</v>
      </c>
      <c r="G1136" s="80">
        <f>Input!J1151</f>
        <v>0</v>
      </c>
      <c r="H1136" s="79">
        <f>Input!K1151</f>
        <v>0</v>
      </c>
      <c r="I1136" s="79">
        <f>Input!L1151</f>
        <v>0</v>
      </c>
      <c r="J1136" s="79">
        <f>Input!M1151</f>
        <v>0</v>
      </c>
      <c r="K1136" s="79">
        <f>Input!N1151</f>
        <v>0</v>
      </c>
      <c r="L1136" s="79">
        <f>Input!O1151</f>
        <v>0</v>
      </c>
      <c r="M1136" s="81" t="str">
        <f t="shared" si="242"/>
        <v/>
      </c>
      <c r="N1136" s="82">
        <f t="shared" si="243"/>
        <v>0</v>
      </c>
      <c r="O1136" s="83">
        <f>Input!C1151</f>
        <v>0</v>
      </c>
      <c r="P1136" s="83"/>
      <c r="R1136" s="11">
        <f t="shared" si="239"/>
        <v>0</v>
      </c>
      <c r="S1136" s="15" t="str">
        <f t="shared" si="240"/>
        <v xml:space="preserve"> </v>
      </c>
      <c r="T1136" s="15"/>
      <c r="U1136" s="12">
        <f t="shared" si="244"/>
        <v>0</v>
      </c>
      <c r="V1136" s="12">
        <f t="shared" si="245"/>
        <v>0</v>
      </c>
      <c r="W1136" s="12">
        <f t="shared" si="246"/>
        <v>0</v>
      </c>
      <c r="X1136" s="12">
        <f t="shared" si="247"/>
        <v>0</v>
      </c>
      <c r="Y1136" s="12">
        <f t="shared" si="248"/>
        <v>0</v>
      </c>
      <c r="Z1136" s="12">
        <f t="shared" si="249"/>
        <v>0</v>
      </c>
      <c r="AA1136" s="12">
        <f t="shared" si="252"/>
        <v>0</v>
      </c>
      <c r="AB1136" s="12" t="str">
        <f t="shared" si="241"/>
        <v>00</v>
      </c>
      <c r="AC1136" s="85" t="e">
        <f>VLOOKUP(AB1136,'AMI Ref (2)'!T:U,2,FALSE)</f>
        <v>#N/A</v>
      </c>
      <c r="AD1136" s="86"/>
      <c r="AE1136" s="77">
        <f>IF(AND($D1136=0,$J1136="Oil"),'AMI Ref (2)'!$K$5,IF(AND($D1136=0,$J1136="Gas"),'AMI Ref (2)'!$L$5,IF(AND($D1136=0,$J1136="Electric"),'AMI Ref (2)'!$M$5,IF(AND($D1136=0,$J1136="N/A"),0,0))))</f>
        <v>0</v>
      </c>
      <c r="AF1136" s="77">
        <f>IF(AND($D1136=1,$J1136="Oil"),'AMI Ref (2)'!$K$6,IF(AND($D1136=1,$J1136="Gas"),'AMI Ref (2)'!$L$6,IF(AND($D1136=1,$J1136="Electric"),'AMI Ref (2)'!$M$6,IF(AND($D1136=1,$J1136="N/A"),0,0))))</f>
        <v>0</v>
      </c>
      <c r="AG1136" s="77">
        <f>IF(AND($D1136=2,$J1136="Oil"),'AMI Ref (2)'!$K$7,IF(AND($D1136=2,$J1136="Gas"),'AMI Ref (2)'!$L$7,IF(AND($D1136=2,$J1136="Electric"),'AMI Ref (2)'!$M$7,IF(AND($D1136=2,$J1136="N/A"),0,0))))</f>
        <v>0</v>
      </c>
      <c r="AH1136" s="77">
        <f>IF(AND($D1136=3,$J1136="Oil"),'AMI Ref (2)'!$K$8,IF(AND($D1136=3,$J1136="Gas"),'AMI Ref (2)'!$L$8,IF(AND($D1136=3,$J1136="Electric"),'AMI Ref (2)'!$M$8,IF(AND($D1136=3,$J1136="N/A"),0,0))))</f>
        <v>0</v>
      </c>
      <c r="AI1136" s="77">
        <f>IF(AND($D1136=4,$J1136="Oil"),'AMI Ref (2)'!$K$9,IF(AND($D1136=4,$J1136="Gas"),'AMI Ref (2)'!$L$9,IF(AND($D1136=4,$J1136="Electric"),'AMI Ref (2)'!$M$9,IF(AND($D1136=4,$J1136="N/A"),0,0))))</f>
        <v>0</v>
      </c>
      <c r="AJ1136" s="77">
        <f>IF(AND($D1136=5,$J1136="Oil"),'AMI Ref (2)'!$K$10,IF(AND($D1136=5,$J1136="Gas"),'AMI Ref (2)'!$L$10,IF(AND($D1136=5,$J1136="Electric"),'AMI Ref (2)'!$M$10,IF(AND($D1136=5,$J1136="N/A"),0,0))))</f>
        <v>0</v>
      </c>
      <c r="AK1136" s="42"/>
      <c r="AL1136" s="77">
        <f>IF(AND($D1136=0,$K1136="Oil"),'AMI Ref (2)'!$N$5,IF(AND($D1136=0,$K1136="Gas"),'AMI Ref (2)'!$O$5,IF(AND($D1136=0,$K1136="Electric"),'AMI Ref (2)'!$P$5,IF(AND($D1136=0,$K1136="N/A"),0,0))))</f>
        <v>0</v>
      </c>
      <c r="AM1136" s="77">
        <f>IF(AND($D1136=1,$K1136="Oil"),'AMI Ref (2)'!$N$6,IF(AND($D1136=1,$K1136="Gas"),'AMI Ref (2)'!$O$6,IF(AND($D1136=1,$K1136="Electric"),'AMI Ref (2)'!$P$6,IF(AND($D1136=1,$K1136="N/A"),0,0))))</f>
        <v>0</v>
      </c>
      <c r="AN1136" s="77">
        <f>IF(AND($D1136=2,$K1136="Oil"),'AMI Ref (2)'!$N$7,IF(AND($D1136=2,$K1136="Gas"),'AMI Ref (2)'!$O$7,IF(AND($D1136=2,$K1136="Electric"),'AMI Ref (2)'!$P$7,IF(AND($D1136=2,$K1136="N/A"),0,0))))</f>
        <v>0</v>
      </c>
      <c r="AO1136" s="77">
        <f>IF(AND($D1136=3,$K1136="Oil"),'AMI Ref (2)'!$N$8,IF(AND($D1136=3,$K1136="Gas"),'AMI Ref (2)'!$O$8,IF(AND($D1136=3,$K1136="Electric"),'AMI Ref (2)'!$P$8,IF(AND($D1136=3,$K1136="N/A"),0,0))))</f>
        <v>0</v>
      </c>
      <c r="AP1136" s="77">
        <f>IF(AND($D1136=4,$K1136="Oil"),'AMI Ref (2)'!$N$9,IF(AND($D1136=4,$K1136="Gas"),'AMI Ref (2)'!$O$9,IF(AND($D1136=4,$K1136="Electric"),'AMI Ref (2)'!$P$9,IF(AND($D1136=4,$K1136="N/A"),0,0))))</f>
        <v>0</v>
      </c>
      <c r="AQ1136" s="77">
        <f>IF(AND($D1136=5,$K1136="Oil"),'AMI Ref (2)'!$N$10,IF(AND($D1136=5,$K1136="Gas"),'AMI Ref (2)'!$O$10,IF(AND($D1136=5,$K1136="Electric"),'AMI Ref (2)'!$P$10,IF(AND($D1136=5,$K1136="N/A"),0,0))))</f>
        <v>0</v>
      </c>
      <c r="AR1136" s="86">
        <f t="shared" si="250"/>
        <v>0</v>
      </c>
      <c r="AS1136" s="87" t="e">
        <f t="shared" si="251"/>
        <v>#N/A</v>
      </c>
    </row>
    <row r="1137" spans="1:45" x14ac:dyDescent="0.2">
      <c r="A1137" s="68">
        <v>1135</v>
      </c>
      <c r="B1137" s="79">
        <f>Input!E1152</f>
        <v>0</v>
      </c>
      <c r="C1137" s="79">
        <f>Input!F1152</f>
        <v>0</v>
      </c>
      <c r="D1137" s="79">
        <f>Input!G1152</f>
        <v>0</v>
      </c>
      <c r="E1137" s="79">
        <f>Input!H1152</f>
        <v>0</v>
      </c>
      <c r="F1137" s="80">
        <f>Input!I1152</f>
        <v>0</v>
      </c>
      <c r="G1137" s="80">
        <f>Input!J1152</f>
        <v>0</v>
      </c>
      <c r="H1137" s="79">
        <f>Input!K1152</f>
        <v>0</v>
      </c>
      <c r="I1137" s="79">
        <f>Input!L1152</f>
        <v>0</v>
      </c>
      <c r="J1137" s="79">
        <f>Input!M1152</f>
        <v>0</v>
      </c>
      <c r="K1137" s="79">
        <f>Input!N1152</f>
        <v>0</v>
      </c>
      <c r="L1137" s="79">
        <f>Input!O1152</f>
        <v>0</v>
      </c>
      <c r="M1137" s="81" t="str">
        <f t="shared" si="242"/>
        <v/>
      </c>
      <c r="N1137" s="82">
        <f t="shared" si="243"/>
        <v>0</v>
      </c>
      <c r="O1137" s="83">
        <f>Input!C1152</f>
        <v>0</v>
      </c>
      <c r="P1137" s="83"/>
      <c r="R1137" s="11">
        <f t="shared" si="239"/>
        <v>0</v>
      </c>
      <c r="S1137" s="15" t="str">
        <f t="shared" si="240"/>
        <v xml:space="preserve"> </v>
      </c>
      <c r="T1137" s="15"/>
      <c r="U1137" s="12">
        <f t="shared" si="244"/>
        <v>0</v>
      </c>
      <c r="V1137" s="12">
        <f t="shared" si="245"/>
        <v>0</v>
      </c>
      <c r="W1137" s="12">
        <f t="shared" si="246"/>
        <v>0</v>
      </c>
      <c r="X1137" s="12">
        <f t="shared" si="247"/>
        <v>0</v>
      </c>
      <c r="Y1137" s="12">
        <f t="shared" si="248"/>
        <v>0</v>
      </c>
      <c r="Z1137" s="12">
        <f t="shared" si="249"/>
        <v>0</v>
      </c>
      <c r="AA1137" s="12">
        <f t="shared" si="252"/>
        <v>0</v>
      </c>
      <c r="AB1137" s="12" t="str">
        <f t="shared" si="241"/>
        <v>00</v>
      </c>
      <c r="AC1137" s="85" t="e">
        <f>VLOOKUP(AB1137,'AMI Ref (2)'!T:U,2,FALSE)</f>
        <v>#N/A</v>
      </c>
      <c r="AD1137" s="86"/>
      <c r="AE1137" s="77">
        <f>IF(AND($D1137=0,$J1137="Oil"),'AMI Ref (2)'!$K$5,IF(AND($D1137=0,$J1137="Gas"),'AMI Ref (2)'!$L$5,IF(AND($D1137=0,$J1137="Electric"),'AMI Ref (2)'!$M$5,IF(AND($D1137=0,$J1137="N/A"),0,0))))</f>
        <v>0</v>
      </c>
      <c r="AF1137" s="77">
        <f>IF(AND($D1137=1,$J1137="Oil"),'AMI Ref (2)'!$K$6,IF(AND($D1137=1,$J1137="Gas"),'AMI Ref (2)'!$L$6,IF(AND($D1137=1,$J1137="Electric"),'AMI Ref (2)'!$M$6,IF(AND($D1137=1,$J1137="N/A"),0,0))))</f>
        <v>0</v>
      </c>
      <c r="AG1137" s="77">
        <f>IF(AND($D1137=2,$J1137="Oil"),'AMI Ref (2)'!$K$7,IF(AND($D1137=2,$J1137="Gas"),'AMI Ref (2)'!$L$7,IF(AND($D1137=2,$J1137="Electric"),'AMI Ref (2)'!$M$7,IF(AND($D1137=2,$J1137="N/A"),0,0))))</f>
        <v>0</v>
      </c>
      <c r="AH1137" s="77">
        <f>IF(AND($D1137=3,$J1137="Oil"),'AMI Ref (2)'!$K$8,IF(AND($D1137=3,$J1137="Gas"),'AMI Ref (2)'!$L$8,IF(AND($D1137=3,$J1137="Electric"),'AMI Ref (2)'!$M$8,IF(AND($D1137=3,$J1137="N/A"),0,0))))</f>
        <v>0</v>
      </c>
      <c r="AI1137" s="77">
        <f>IF(AND($D1137=4,$J1137="Oil"),'AMI Ref (2)'!$K$9,IF(AND($D1137=4,$J1137="Gas"),'AMI Ref (2)'!$L$9,IF(AND($D1137=4,$J1137="Electric"),'AMI Ref (2)'!$M$9,IF(AND($D1137=4,$J1137="N/A"),0,0))))</f>
        <v>0</v>
      </c>
      <c r="AJ1137" s="77">
        <f>IF(AND($D1137=5,$J1137="Oil"),'AMI Ref (2)'!$K$10,IF(AND($D1137=5,$J1137="Gas"),'AMI Ref (2)'!$L$10,IF(AND($D1137=5,$J1137="Electric"),'AMI Ref (2)'!$M$10,IF(AND($D1137=5,$J1137="N/A"),0,0))))</f>
        <v>0</v>
      </c>
      <c r="AK1137" s="42"/>
      <c r="AL1137" s="77">
        <f>IF(AND($D1137=0,$K1137="Oil"),'AMI Ref (2)'!$N$5,IF(AND($D1137=0,$K1137="Gas"),'AMI Ref (2)'!$O$5,IF(AND($D1137=0,$K1137="Electric"),'AMI Ref (2)'!$P$5,IF(AND($D1137=0,$K1137="N/A"),0,0))))</f>
        <v>0</v>
      </c>
      <c r="AM1137" s="77">
        <f>IF(AND($D1137=1,$K1137="Oil"),'AMI Ref (2)'!$N$6,IF(AND($D1137=1,$K1137="Gas"),'AMI Ref (2)'!$O$6,IF(AND($D1137=1,$K1137="Electric"),'AMI Ref (2)'!$P$6,IF(AND($D1137=1,$K1137="N/A"),0,0))))</f>
        <v>0</v>
      </c>
      <c r="AN1137" s="77">
        <f>IF(AND($D1137=2,$K1137="Oil"),'AMI Ref (2)'!$N$7,IF(AND($D1137=2,$K1137="Gas"),'AMI Ref (2)'!$O$7,IF(AND($D1137=2,$K1137="Electric"),'AMI Ref (2)'!$P$7,IF(AND($D1137=2,$K1137="N/A"),0,0))))</f>
        <v>0</v>
      </c>
      <c r="AO1137" s="77">
        <f>IF(AND($D1137=3,$K1137="Oil"),'AMI Ref (2)'!$N$8,IF(AND($D1137=3,$K1137="Gas"),'AMI Ref (2)'!$O$8,IF(AND($D1137=3,$K1137="Electric"),'AMI Ref (2)'!$P$8,IF(AND($D1137=3,$K1137="N/A"),0,0))))</f>
        <v>0</v>
      </c>
      <c r="AP1137" s="77">
        <f>IF(AND($D1137=4,$K1137="Oil"),'AMI Ref (2)'!$N$9,IF(AND($D1137=4,$K1137="Gas"),'AMI Ref (2)'!$O$9,IF(AND($D1137=4,$K1137="Electric"),'AMI Ref (2)'!$P$9,IF(AND($D1137=4,$K1137="N/A"),0,0))))</f>
        <v>0</v>
      </c>
      <c r="AQ1137" s="77">
        <f>IF(AND($D1137=5,$K1137="Oil"),'AMI Ref (2)'!$N$10,IF(AND($D1137=5,$K1137="Gas"),'AMI Ref (2)'!$O$10,IF(AND($D1137=5,$K1137="Electric"),'AMI Ref (2)'!$P$10,IF(AND($D1137=5,$K1137="N/A"),0,0))))</f>
        <v>0</v>
      </c>
      <c r="AR1137" s="86">
        <f t="shared" si="250"/>
        <v>0</v>
      </c>
      <c r="AS1137" s="87" t="e">
        <f t="shared" si="251"/>
        <v>#N/A</v>
      </c>
    </row>
    <row r="1138" spans="1:45" x14ac:dyDescent="0.2">
      <c r="A1138" s="68">
        <v>1136</v>
      </c>
      <c r="B1138" s="79">
        <f>Input!E1153</f>
        <v>0</v>
      </c>
      <c r="C1138" s="79">
        <f>Input!F1153</f>
        <v>0</v>
      </c>
      <c r="D1138" s="79">
        <f>Input!G1153</f>
        <v>0</v>
      </c>
      <c r="E1138" s="79">
        <f>Input!H1153</f>
        <v>0</v>
      </c>
      <c r="F1138" s="80">
        <f>Input!I1153</f>
        <v>0</v>
      </c>
      <c r="G1138" s="80">
        <f>Input!J1153</f>
        <v>0</v>
      </c>
      <c r="H1138" s="79">
        <f>Input!K1153</f>
        <v>0</v>
      </c>
      <c r="I1138" s="79">
        <f>Input!L1153</f>
        <v>0</v>
      </c>
      <c r="J1138" s="79">
        <f>Input!M1153</f>
        <v>0</v>
      </c>
      <c r="K1138" s="79">
        <f>Input!N1153</f>
        <v>0</v>
      </c>
      <c r="L1138" s="79">
        <f>Input!O1153</f>
        <v>0</v>
      </c>
      <c r="M1138" s="81" t="str">
        <f t="shared" si="242"/>
        <v/>
      </c>
      <c r="N1138" s="82">
        <f t="shared" si="243"/>
        <v>0</v>
      </c>
      <c r="O1138" s="83">
        <f>Input!C1153</f>
        <v>0</v>
      </c>
      <c r="P1138" s="83"/>
      <c r="R1138" s="11">
        <f t="shared" si="239"/>
        <v>0</v>
      </c>
      <c r="S1138" s="15" t="str">
        <f t="shared" si="240"/>
        <v xml:space="preserve"> </v>
      </c>
      <c r="T1138" s="15"/>
      <c r="U1138" s="12">
        <f t="shared" si="244"/>
        <v>0</v>
      </c>
      <c r="V1138" s="12">
        <f t="shared" si="245"/>
        <v>0</v>
      </c>
      <c r="W1138" s="12">
        <f t="shared" si="246"/>
        <v>0</v>
      </c>
      <c r="X1138" s="12">
        <f t="shared" si="247"/>
        <v>0</v>
      </c>
      <c r="Y1138" s="12">
        <f t="shared" si="248"/>
        <v>0</v>
      </c>
      <c r="Z1138" s="12">
        <f t="shared" si="249"/>
        <v>0</v>
      </c>
      <c r="AA1138" s="12">
        <f t="shared" si="252"/>
        <v>0</v>
      </c>
      <c r="AB1138" s="12" t="str">
        <f t="shared" si="241"/>
        <v>00</v>
      </c>
      <c r="AC1138" s="85" t="e">
        <f>VLOOKUP(AB1138,'AMI Ref (2)'!T:U,2,FALSE)</f>
        <v>#N/A</v>
      </c>
      <c r="AD1138" s="86"/>
      <c r="AE1138" s="77">
        <f>IF(AND($D1138=0,$J1138="Oil"),'AMI Ref (2)'!$K$5,IF(AND($D1138=0,$J1138="Gas"),'AMI Ref (2)'!$L$5,IF(AND($D1138=0,$J1138="Electric"),'AMI Ref (2)'!$M$5,IF(AND($D1138=0,$J1138="N/A"),0,0))))</f>
        <v>0</v>
      </c>
      <c r="AF1138" s="77">
        <f>IF(AND($D1138=1,$J1138="Oil"),'AMI Ref (2)'!$K$6,IF(AND($D1138=1,$J1138="Gas"),'AMI Ref (2)'!$L$6,IF(AND($D1138=1,$J1138="Electric"),'AMI Ref (2)'!$M$6,IF(AND($D1138=1,$J1138="N/A"),0,0))))</f>
        <v>0</v>
      </c>
      <c r="AG1138" s="77">
        <f>IF(AND($D1138=2,$J1138="Oil"),'AMI Ref (2)'!$K$7,IF(AND($D1138=2,$J1138="Gas"),'AMI Ref (2)'!$L$7,IF(AND($D1138=2,$J1138="Electric"),'AMI Ref (2)'!$M$7,IF(AND($D1138=2,$J1138="N/A"),0,0))))</f>
        <v>0</v>
      </c>
      <c r="AH1138" s="77">
        <f>IF(AND($D1138=3,$J1138="Oil"),'AMI Ref (2)'!$K$8,IF(AND($D1138=3,$J1138="Gas"),'AMI Ref (2)'!$L$8,IF(AND($D1138=3,$J1138="Electric"),'AMI Ref (2)'!$M$8,IF(AND($D1138=3,$J1138="N/A"),0,0))))</f>
        <v>0</v>
      </c>
      <c r="AI1138" s="77">
        <f>IF(AND($D1138=4,$J1138="Oil"),'AMI Ref (2)'!$K$9,IF(AND($D1138=4,$J1138="Gas"),'AMI Ref (2)'!$L$9,IF(AND($D1138=4,$J1138="Electric"),'AMI Ref (2)'!$M$9,IF(AND($D1138=4,$J1138="N/A"),0,0))))</f>
        <v>0</v>
      </c>
      <c r="AJ1138" s="77">
        <f>IF(AND($D1138=5,$J1138="Oil"),'AMI Ref (2)'!$K$10,IF(AND($D1138=5,$J1138="Gas"),'AMI Ref (2)'!$L$10,IF(AND($D1138=5,$J1138="Electric"),'AMI Ref (2)'!$M$10,IF(AND($D1138=5,$J1138="N/A"),0,0))))</f>
        <v>0</v>
      </c>
      <c r="AK1138" s="42"/>
      <c r="AL1138" s="77">
        <f>IF(AND($D1138=0,$K1138="Oil"),'AMI Ref (2)'!$N$5,IF(AND($D1138=0,$K1138="Gas"),'AMI Ref (2)'!$O$5,IF(AND($D1138=0,$K1138="Electric"),'AMI Ref (2)'!$P$5,IF(AND($D1138=0,$K1138="N/A"),0,0))))</f>
        <v>0</v>
      </c>
      <c r="AM1138" s="77">
        <f>IF(AND($D1138=1,$K1138="Oil"),'AMI Ref (2)'!$N$6,IF(AND($D1138=1,$K1138="Gas"),'AMI Ref (2)'!$O$6,IF(AND($D1138=1,$K1138="Electric"),'AMI Ref (2)'!$P$6,IF(AND($D1138=1,$K1138="N/A"),0,0))))</f>
        <v>0</v>
      </c>
      <c r="AN1138" s="77">
        <f>IF(AND($D1138=2,$K1138="Oil"),'AMI Ref (2)'!$N$7,IF(AND($D1138=2,$K1138="Gas"),'AMI Ref (2)'!$O$7,IF(AND($D1138=2,$K1138="Electric"),'AMI Ref (2)'!$P$7,IF(AND($D1138=2,$K1138="N/A"),0,0))))</f>
        <v>0</v>
      </c>
      <c r="AO1138" s="77">
        <f>IF(AND($D1138=3,$K1138="Oil"),'AMI Ref (2)'!$N$8,IF(AND($D1138=3,$K1138="Gas"),'AMI Ref (2)'!$O$8,IF(AND($D1138=3,$K1138="Electric"),'AMI Ref (2)'!$P$8,IF(AND($D1138=3,$K1138="N/A"),0,0))))</f>
        <v>0</v>
      </c>
      <c r="AP1138" s="77">
        <f>IF(AND($D1138=4,$K1138="Oil"),'AMI Ref (2)'!$N$9,IF(AND($D1138=4,$K1138="Gas"),'AMI Ref (2)'!$O$9,IF(AND($D1138=4,$K1138="Electric"),'AMI Ref (2)'!$P$9,IF(AND($D1138=4,$K1138="N/A"),0,0))))</f>
        <v>0</v>
      </c>
      <c r="AQ1138" s="77">
        <f>IF(AND($D1138=5,$K1138="Oil"),'AMI Ref (2)'!$N$10,IF(AND($D1138=5,$K1138="Gas"),'AMI Ref (2)'!$O$10,IF(AND($D1138=5,$K1138="Electric"),'AMI Ref (2)'!$P$10,IF(AND($D1138=5,$K1138="N/A"),0,0))))</f>
        <v>0</v>
      </c>
      <c r="AR1138" s="86">
        <f t="shared" si="250"/>
        <v>0</v>
      </c>
      <c r="AS1138" s="87" t="e">
        <f t="shared" si="251"/>
        <v>#N/A</v>
      </c>
    </row>
    <row r="1139" spans="1:45" x14ac:dyDescent="0.2">
      <c r="A1139" s="68">
        <v>1137</v>
      </c>
      <c r="B1139" s="79">
        <f>Input!E1154</f>
        <v>0</v>
      </c>
      <c r="C1139" s="79">
        <f>Input!F1154</f>
        <v>0</v>
      </c>
      <c r="D1139" s="79">
        <f>Input!G1154</f>
        <v>0</v>
      </c>
      <c r="E1139" s="79">
        <f>Input!H1154</f>
        <v>0</v>
      </c>
      <c r="F1139" s="80">
        <f>Input!I1154</f>
        <v>0</v>
      </c>
      <c r="G1139" s="80">
        <f>Input!J1154</f>
        <v>0</v>
      </c>
      <c r="H1139" s="79">
        <f>Input!K1154</f>
        <v>0</v>
      </c>
      <c r="I1139" s="79">
        <f>Input!L1154</f>
        <v>0</v>
      </c>
      <c r="J1139" s="79">
        <f>Input!M1154</f>
        <v>0</v>
      </c>
      <c r="K1139" s="79">
        <f>Input!N1154</f>
        <v>0</v>
      </c>
      <c r="L1139" s="79">
        <f>Input!O1154</f>
        <v>0</v>
      </c>
      <c r="M1139" s="81" t="str">
        <f t="shared" si="242"/>
        <v/>
      </c>
      <c r="N1139" s="82">
        <f t="shared" si="243"/>
        <v>0</v>
      </c>
      <c r="O1139" s="83">
        <f>Input!C1154</f>
        <v>0</v>
      </c>
      <c r="P1139" s="83"/>
      <c r="R1139" s="11">
        <f t="shared" si="239"/>
        <v>0</v>
      </c>
      <c r="S1139" s="15" t="str">
        <f t="shared" si="240"/>
        <v xml:space="preserve"> </v>
      </c>
      <c r="T1139" s="15"/>
      <c r="U1139" s="12">
        <f t="shared" si="244"/>
        <v>0</v>
      </c>
      <c r="V1139" s="12">
        <f t="shared" si="245"/>
        <v>0</v>
      </c>
      <c r="W1139" s="12">
        <f t="shared" si="246"/>
        <v>0</v>
      </c>
      <c r="X1139" s="12">
        <f t="shared" si="247"/>
        <v>0</v>
      </c>
      <c r="Y1139" s="12">
        <f t="shared" si="248"/>
        <v>0</v>
      </c>
      <c r="Z1139" s="12">
        <f t="shared" si="249"/>
        <v>0</v>
      </c>
      <c r="AA1139" s="12">
        <f t="shared" si="252"/>
        <v>0</v>
      </c>
      <c r="AB1139" s="12" t="str">
        <f t="shared" si="241"/>
        <v>00</v>
      </c>
      <c r="AC1139" s="85" t="e">
        <f>VLOOKUP(AB1139,'AMI Ref (2)'!T:U,2,FALSE)</f>
        <v>#N/A</v>
      </c>
      <c r="AD1139" s="86"/>
      <c r="AE1139" s="77">
        <f>IF(AND($D1139=0,$J1139="Oil"),'AMI Ref (2)'!$K$5,IF(AND($D1139=0,$J1139="Gas"),'AMI Ref (2)'!$L$5,IF(AND($D1139=0,$J1139="Electric"),'AMI Ref (2)'!$M$5,IF(AND($D1139=0,$J1139="N/A"),0,0))))</f>
        <v>0</v>
      </c>
      <c r="AF1139" s="77">
        <f>IF(AND($D1139=1,$J1139="Oil"),'AMI Ref (2)'!$K$6,IF(AND($D1139=1,$J1139="Gas"),'AMI Ref (2)'!$L$6,IF(AND($D1139=1,$J1139="Electric"),'AMI Ref (2)'!$M$6,IF(AND($D1139=1,$J1139="N/A"),0,0))))</f>
        <v>0</v>
      </c>
      <c r="AG1139" s="77">
        <f>IF(AND($D1139=2,$J1139="Oil"),'AMI Ref (2)'!$K$7,IF(AND($D1139=2,$J1139="Gas"),'AMI Ref (2)'!$L$7,IF(AND($D1139=2,$J1139="Electric"),'AMI Ref (2)'!$M$7,IF(AND($D1139=2,$J1139="N/A"),0,0))))</f>
        <v>0</v>
      </c>
      <c r="AH1139" s="77">
        <f>IF(AND($D1139=3,$J1139="Oil"),'AMI Ref (2)'!$K$8,IF(AND($D1139=3,$J1139="Gas"),'AMI Ref (2)'!$L$8,IF(AND($D1139=3,$J1139="Electric"),'AMI Ref (2)'!$M$8,IF(AND($D1139=3,$J1139="N/A"),0,0))))</f>
        <v>0</v>
      </c>
      <c r="AI1139" s="77">
        <f>IF(AND($D1139=4,$J1139="Oil"),'AMI Ref (2)'!$K$9,IF(AND($D1139=4,$J1139="Gas"),'AMI Ref (2)'!$L$9,IF(AND($D1139=4,$J1139="Electric"),'AMI Ref (2)'!$M$9,IF(AND($D1139=4,$J1139="N/A"),0,0))))</f>
        <v>0</v>
      </c>
      <c r="AJ1139" s="77">
        <f>IF(AND($D1139=5,$J1139="Oil"),'AMI Ref (2)'!$K$10,IF(AND($D1139=5,$J1139="Gas"),'AMI Ref (2)'!$L$10,IF(AND($D1139=5,$J1139="Electric"),'AMI Ref (2)'!$M$10,IF(AND($D1139=5,$J1139="N/A"),0,0))))</f>
        <v>0</v>
      </c>
      <c r="AK1139" s="42"/>
      <c r="AL1139" s="77">
        <f>IF(AND($D1139=0,$K1139="Oil"),'AMI Ref (2)'!$N$5,IF(AND($D1139=0,$K1139="Gas"),'AMI Ref (2)'!$O$5,IF(AND($D1139=0,$K1139="Electric"),'AMI Ref (2)'!$P$5,IF(AND($D1139=0,$K1139="N/A"),0,0))))</f>
        <v>0</v>
      </c>
      <c r="AM1139" s="77">
        <f>IF(AND($D1139=1,$K1139="Oil"),'AMI Ref (2)'!$N$6,IF(AND($D1139=1,$K1139="Gas"),'AMI Ref (2)'!$O$6,IF(AND($D1139=1,$K1139="Electric"),'AMI Ref (2)'!$P$6,IF(AND($D1139=1,$K1139="N/A"),0,0))))</f>
        <v>0</v>
      </c>
      <c r="AN1139" s="77">
        <f>IF(AND($D1139=2,$K1139="Oil"),'AMI Ref (2)'!$N$7,IF(AND($D1139=2,$K1139="Gas"),'AMI Ref (2)'!$O$7,IF(AND($D1139=2,$K1139="Electric"),'AMI Ref (2)'!$P$7,IF(AND($D1139=2,$K1139="N/A"),0,0))))</f>
        <v>0</v>
      </c>
      <c r="AO1139" s="77">
        <f>IF(AND($D1139=3,$K1139="Oil"),'AMI Ref (2)'!$N$8,IF(AND($D1139=3,$K1139="Gas"),'AMI Ref (2)'!$O$8,IF(AND($D1139=3,$K1139="Electric"),'AMI Ref (2)'!$P$8,IF(AND($D1139=3,$K1139="N/A"),0,0))))</f>
        <v>0</v>
      </c>
      <c r="AP1139" s="77">
        <f>IF(AND($D1139=4,$K1139="Oil"),'AMI Ref (2)'!$N$9,IF(AND($D1139=4,$K1139="Gas"),'AMI Ref (2)'!$O$9,IF(AND($D1139=4,$K1139="Electric"),'AMI Ref (2)'!$P$9,IF(AND($D1139=4,$K1139="N/A"),0,0))))</f>
        <v>0</v>
      </c>
      <c r="AQ1139" s="77">
        <f>IF(AND($D1139=5,$K1139="Oil"),'AMI Ref (2)'!$N$10,IF(AND($D1139=5,$K1139="Gas"),'AMI Ref (2)'!$O$10,IF(AND($D1139=5,$K1139="Electric"),'AMI Ref (2)'!$P$10,IF(AND($D1139=5,$K1139="N/A"),0,0))))</f>
        <v>0</v>
      </c>
      <c r="AR1139" s="86">
        <f t="shared" si="250"/>
        <v>0</v>
      </c>
      <c r="AS1139" s="87" t="e">
        <f t="shared" si="251"/>
        <v>#N/A</v>
      </c>
    </row>
    <row r="1140" spans="1:45" x14ac:dyDescent="0.2">
      <c r="A1140" s="68">
        <v>1138</v>
      </c>
      <c r="B1140" s="79">
        <f>Input!E1155</f>
        <v>0</v>
      </c>
      <c r="C1140" s="79">
        <f>Input!F1155</f>
        <v>0</v>
      </c>
      <c r="D1140" s="79">
        <f>Input!G1155</f>
        <v>0</v>
      </c>
      <c r="E1140" s="79">
        <f>Input!H1155</f>
        <v>0</v>
      </c>
      <c r="F1140" s="80">
        <f>Input!I1155</f>
        <v>0</v>
      </c>
      <c r="G1140" s="80">
        <f>Input!J1155</f>
        <v>0</v>
      </c>
      <c r="H1140" s="79">
        <f>Input!K1155</f>
        <v>0</v>
      </c>
      <c r="I1140" s="79">
        <f>Input!L1155</f>
        <v>0</v>
      </c>
      <c r="J1140" s="79">
        <f>Input!M1155</f>
        <v>0</v>
      </c>
      <c r="K1140" s="79">
        <f>Input!N1155</f>
        <v>0</v>
      </c>
      <c r="L1140" s="79">
        <f>Input!O1155</f>
        <v>0</v>
      </c>
      <c r="M1140" s="81" t="str">
        <f t="shared" si="242"/>
        <v/>
      </c>
      <c r="N1140" s="82">
        <f t="shared" si="243"/>
        <v>0</v>
      </c>
      <c r="O1140" s="83">
        <f>Input!C1155</f>
        <v>0</v>
      </c>
      <c r="P1140" s="83"/>
      <c r="R1140" s="11">
        <f t="shared" si="239"/>
        <v>0</v>
      </c>
      <c r="S1140" s="15" t="str">
        <f t="shared" si="240"/>
        <v xml:space="preserve"> </v>
      </c>
      <c r="T1140" s="15"/>
      <c r="U1140" s="12">
        <f t="shared" si="244"/>
        <v>0</v>
      </c>
      <c r="V1140" s="12">
        <f t="shared" si="245"/>
        <v>0</v>
      </c>
      <c r="W1140" s="12">
        <f t="shared" si="246"/>
        <v>0</v>
      </c>
      <c r="X1140" s="12">
        <f t="shared" si="247"/>
        <v>0</v>
      </c>
      <c r="Y1140" s="12">
        <f t="shared" si="248"/>
        <v>0</v>
      </c>
      <c r="Z1140" s="12">
        <f t="shared" si="249"/>
        <v>0</v>
      </c>
      <c r="AA1140" s="12">
        <f t="shared" si="252"/>
        <v>0</v>
      </c>
      <c r="AB1140" s="12" t="str">
        <f t="shared" si="241"/>
        <v>00</v>
      </c>
      <c r="AC1140" s="85" t="e">
        <f>VLOOKUP(AB1140,'AMI Ref (2)'!T:U,2,FALSE)</f>
        <v>#N/A</v>
      </c>
      <c r="AD1140" s="86"/>
      <c r="AE1140" s="77">
        <f>IF(AND($D1140=0,$J1140="Oil"),'AMI Ref (2)'!$K$5,IF(AND($D1140=0,$J1140="Gas"),'AMI Ref (2)'!$L$5,IF(AND($D1140=0,$J1140="Electric"),'AMI Ref (2)'!$M$5,IF(AND($D1140=0,$J1140="N/A"),0,0))))</f>
        <v>0</v>
      </c>
      <c r="AF1140" s="77">
        <f>IF(AND($D1140=1,$J1140="Oil"),'AMI Ref (2)'!$K$6,IF(AND($D1140=1,$J1140="Gas"),'AMI Ref (2)'!$L$6,IF(AND($D1140=1,$J1140="Electric"),'AMI Ref (2)'!$M$6,IF(AND($D1140=1,$J1140="N/A"),0,0))))</f>
        <v>0</v>
      </c>
      <c r="AG1140" s="77">
        <f>IF(AND($D1140=2,$J1140="Oil"),'AMI Ref (2)'!$K$7,IF(AND($D1140=2,$J1140="Gas"),'AMI Ref (2)'!$L$7,IF(AND($D1140=2,$J1140="Electric"),'AMI Ref (2)'!$M$7,IF(AND($D1140=2,$J1140="N/A"),0,0))))</f>
        <v>0</v>
      </c>
      <c r="AH1140" s="77">
        <f>IF(AND($D1140=3,$J1140="Oil"),'AMI Ref (2)'!$K$8,IF(AND($D1140=3,$J1140="Gas"),'AMI Ref (2)'!$L$8,IF(AND($D1140=3,$J1140="Electric"),'AMI Ref (2)'!$M$8,IF(AND($D1140=3,$J1140="N/A"),0,0))))</f>
        <v>0</v>
      </c>
      <c r="AI1140" s="77">
        <f>IF(AND($D1140=4,$J1140="Oil"),'AMI Ref (2)'!$K$9,IF(AND($D1140=4,$J1140="Gas"),'AMI Ref (2)'!$L$9,IF(AND($D1140=4,$J1140="Electric"),'AMI Ref (2)'!$M$9,IF(AND($D1140=4,$J1140="N/A"),0,0))))</f>
        <v>0</v>
      </c>
      <c r="AJ1140" s="77">
        <f>IF(AND($D1140=5,$J1140="Oil"),'AMI Ref (2)'!$K$10,IF(AND($D1140=5,$J1140="Gas"),'AMI Ref (2)'!$L$10,IF(AND($D1140=5,$J1140="Electric"),'AMI Ref (2)'!$M$10,IF(AND($D1140=5,$J1140="N/A"),0,0))))</f>
        <v>0</v>
      </c>
      <c r="AK1140" s="42"/>
      <c r="AL1140" s="77">
        <f>IF(AND($D1140=0,$K1140="Oil"),'AMI Ref (2)'!$N$5,IF(AND($D1140=0,$K1140="Gas"),'AMI Ref (2)'!$O$5,IF(AND($D1140=0,$K1140="Electric"),'AMI Ref (2)'!$P$5,IF(AND($D1140=0,$K1140="N/A"),0,0))))</f>
        <v>0</v>
      </c>
      <c r="AM1140" s="77">
        <f>IF(AND($D1140=1,$K1140="Oil"),'AMI Ref (2)'!$N$6,IF(AND($D1140=1,$K1140="Gas"),'AMI Ref (2)'!$O$6,IF(AND($D1140=1,$K1140="Electric"),'AMI Ref (2)'!$P$6,IF(AND($D1140=1,$K1140="N/A"),0,0))))</f>
        <v>0</v>
      </c>
      <c r="AN1140" s="77">
        <f>IF(AND($D1140=2,$K1140="Oil"),'AMI Ref (2)'!$N$7,IF(AND($D1140=2,$K1140="Gas"),'AMI Ref (2)'!$O$7,IF(AND($D1140=2,$K1140="Electric"),'AMI Ref (2)'!$P$7,IF(AND($D1140=2,$K1140="N/A"),0,0))))</f>
        <v>0</v>
      </c>
      <c r="AO1140" s="77">
        <f>IF(AND($D1140=3,$K1140="Oil"),'AMI Ref (2)'!$N$8,IF(AND($D1140=3,$K1140="Gas"),'AMI Ref (2)'!$O$8,IF(AND($D1140=3,$K1140="Electric"),'AMI Ref (2)'!$P$8,IF(AND($D1140=3,$K1140="N/A"),0,0))))</f>
        <v>0</v>
      </c>
      <c r="AP1140" s="77">
        <f>IF(AND($D1140=4,$K1140="Oil"),'AMI Ref (2)'!$N$9,IF(AND($D1140=4,$K1140="Gas"),'AMI Ref (2)'!$O$9,IF(AND($D1140=4,$K1140="Electric"),'AMI Ref (2)'!$P$9,IF(AND($D1140=4,$K1140="N/A"),0,0))))</f>
        <v>0</v>
      </c>
      <c r="AQ1140" s="77">
        <f>IF(AND($D1140=5,$K1140="Oil"),'AMI Ref (2)'!$N$10,IF(AND($D1140=5,$K1140="Gas"),'AMI Ref (2)'!$O$10,IF(AND($D1140=5,$K1140="Electric"),'AMI Ref (2)'!$P$10,IF(AND($D1140=5,$K1140="N/A"),0,0))))</f>
        <v>0</v>
      </c>
      <c r="AR1140" s="86">
        <f t="shared" si="250"/>
        <v>0</v>
      </c>
      <c r="AS1140" s="87" t="e">
        <f t="shared" si="251"/>
        <v>#N/A</v>
      </c>
    </row>
    <row r="1141" spans="1:45" x14ac:dyDescent="0.2">
      <c r="A1141" s="68">
        <v>1139</v>
      </c>
      <c r="B1141" s="79">
        <f>Input!E1156</f>
        <v>0</v>
      </c>
      <c r="C1141" s="79">
        <f>Input!F1156</f>
        <v>0</v>
      </c>
      <c r="D1141" s="79">
        <f>Input!G1156</f>
        <v>0</v>
      </c>
      <c r="E1141" s="79">
        <f>Input!H1156</f>
        <v>0</v>
      </c>
      <c r="F1141" s="80">
        <f>Input!I1156</f>
        <v>0</v>
      </c>
      <c r="G1141" s="80">
        <f>Input!J1156</f>
        <v>0</v>
      </c>
      <c r="H1141" s="79">
        <f>Input!K1156</f>
        <v>0</v>
      </c>
      <c r="I1141" s="79">
        <f>Input!L1156</f>
        <v>0</v>
      </c>
      <c r="J1141" s="79">
        <f>Input!M1156</f>
        <v>0</v>
      </c>
      <c r="K1141" s="79">
        <f>Input!N1156</f>
        <v>0</v>
      </c>
      <c r="L1141" s="79">
        <f>Input!O1156</f>
        <v>0</v>
      </c>
      <c r="M1141" s="81" t="str">
        <f t="shared" si="242"/>
        <v/>
      </c>
      <c r="N1141" s="82">
        <f t="shared" si="243"/>
        <v>0</v>
      </c>
      <c r="O1141" s="83">
        <f>Input!C1156</f>
        <v>0</v>
      </c>
      <c r="P1141" s="83"/>
      <c r="R1141" s="11">
        <f t="shared" si="239"/>
        <v>0</v>
      </c>
      <c r="S1141" s="15" t="str">
        <f t="shared" si="240"/>
        <v xml:space="preserve"> </v>
      </c>
      <c r="T1141" s="15"/>
      <c r="U1141" s="12">
        <f t="shared" si="244"/>
        <v>0</v>
      </c>
      <c r="V1141" s="12">
        <f t="shared" si="245"/>
        <v>0</v>
      </c>
      <c r="W1141" s="12">
        <f t="shared" si="246"/>
        <v>0</v>
      </c>
      <c r="X1141" s="12">
        <f t="shared" si="247"/>
        <v>0</v>
      </c>
      <c r="Y1141" s="12">
        <f t="shared" si="248"/>
        <v>0</v>
      </c>
      <c r="Z1141" s="12">
        <f t="shared" si="249"/>
        <v>0</v>
      </c>
      <c r="AA1141" s="12">
        <f t="shared" si="252"/>
        <v>0</v>
      </c>
      <c r="AB1141" s="12" t="str">
        <f t="shared" si="241"/>
        <v>00</v>
      </c>
      <c r="AC1141" s="85" t="e">
        <f>VLOOKUP(AB1141,'AMI Ref (2)'!T:U,2,FALSE)</f>
        <v>#N/A</v>
      </c>
      <c r="AD1141" s="86"/>
      <c r="AE1141" s="77">
        <f>IF(AND($D1141=0,$J1141="Oil"),'AMI Ref (2)'!$K$5,IF(AND($D1141=0,$J1141="Gas"),'AMI Ref (2)'!$L$5,IF(AND($D1141=0,$J1141="Electric"),'AMI Ref (2)'!$M$5,IF(AND($D1141=0,$J1141="N/A"),0,0))))</f>
        <v>0</v>
      </c>
      <c r="AF1141" s="77">
        <f>IF(AND($D1141=1,$J1141="Oil"),'AMI Ref (2)'!$K$6,IF(AND($D1141=1,$J1141="Gas"),'AMI Ref (2)'!$L$6,IF(AND($D1141=1,$J1141="Electric"),'AMI Ref (2)'!$M$6,IF(AND($D1141=1,$J1141="N/A"),0,0))))</f>
        <v>0</v>
      </c>
      <c r="AG1141" s="77">
        <f>IF(AND($D1141=2,$J1141="Oil"),'AMI Ref (2)'!$K$7,IF(AND($D1141=2,$J1141="Gas"),'AMI Ref (2)'!$L$7,IF(AND($D1141=2,$J1141="Electric"),'AMI Ref (2)'!$M$7,IF(AND($D1141=2,$J1141="N/A"),0,0))))</f>
        <v>0</v>
      </c>
      <c r="AH1141" s="77">
        <f>IF(AND($D1141=3,$J1141="Oil"),'AMI Ref (2)'!$K$8,IF(AND($D1141=3,$J1141="Gas"),'AMI Ref (2)'!$L$8,IF(AND($D1141=3,$J1141="Electric"),'AMI Ref (2)'!$M$8,IF(AND($D1141=3,$J1141="N/A"),0,0))))</f>
        <v>0</v>
      </c>
      <c r="AI1141" s="77">
        <f>IF(AND($D1141=4,$J1141="Oil"),'AMI Ref (2)'!$K$9,IF(AND($D1141=4,$J1141="Gas"),'AMI Ref (2)'!$L$9,IF(AND($D1141=4,$J1141="Electric"),'AMI Ref (2)'!$M$9,IF(AND($D1141=4,$J1141="N/A"),0,0))))</f>
        <v>0</v>
      </c>
      <c r="AJ1141" s="77">
        <f>IF(AND($D1141=5,$J1141="Oil"),'AMI Ref (2)'!$K$10,IF(AND($D1141=5,$J1141="Gas"),'AMI Ref (2)'!$L$10,IF(AND($D1141=5,$J1141="Electric"),'AMI Ref (2)'!$M$10,IF(AND($D1141=5,$J1141="N/A"),0,0))))</f>
        <v>0</v>
      </c>
      <c r="AK1141" s="42"/>
      <c r="AL1141" s="77">
        <f>IF(AND($D1141=0,$K1141="Oil"),'AMI Ref (2)'!$N$5,IF(AND($D1141=0,$K1141="Gas"),'AMI Ref (2)'!$O$5,IF(AND($D1141=0,$K1141="Electric"),'AMI Ref (2)'!$P$5,IF(AND($D1141=0,$K1141="N/A"),0,0))))</f>
        <v>0</v>
      </c>
      <c r="AM1141" s="77">
        <f>IF(AND($D1141=1,$K1141="Oil"),'AMI Ref (2)'!$N$6,IF(AND($D1141=1,$K1141="Gas"),'AMI Ref (2)'!$O$6,IF(AND($D1141=1,$K1141="Electric"),'AMI Ref (2)'!$P$6,IF(AND($D1141=1,$K1141="N/A"),0,0))))</f>
        <v>0</v>
      </c>
      <c r="AN1141" s="77">
        <f>IF(AND($D1141=2,$K1141="Oil"),'AMI Ref (2)'!$N$7,IF(AND($D1141=2,$K1141="Gas"),'AMI Ref (2)'!$O$7,IF(AND($D1141=2,$K1141="Electric"),'AMI Ref (2)'!$P$7,IF(AND($D1141=2,$K1141="N/A"),0,0))))</f>
        <v>0</v>
      </c>
      <c r="AO1141" s="77">
        <f>IF(AND($D1141=3,$K1141="Oil"),'AMI Ref (2)'!$N$8,IF(AND($D1141=3,$K1141="Gas"),'AMI Ref (2)'!$O$8,IF(AND($D1141=3,$K1141="Electric"),'AMI Ref (2)'!$P$8,IF(AND($D1141=3,$K1141="N/A"),0,0))))</f>
        <v>0</v>
      </c>
      <c r="AP1141" s="77">
        <f>IF(AND($D1141=4,$K1141="Oil"),'AMI Ref (2)'!$N$9,IF(AND($D1141=4,$K1141="Gas"),'AMI Ref (2)'!$O$9,IF(AND($D1141=4,$K1141="Electric"),'AMI Ref (2)'!$P$9,IF(AND($D1141=4,$K1141="N/A"),0,0))))</f>
        <v>0</v>
      </c>
      <c r="AQ1141" s="77">
        <f>IF(AND($D1141=5,$K1141="Oil"),'AMI Ref (2)'!$N$10,IF(AND($D1141=5,$K1141="Gas"),'AMI Ref (2)'!$O$10,IF(AND($D1141=5,$K1141="Electric"),'AMI Ref (2)'!$P$10,IF(AND($D1141=5,$K1141="N/A"),0,0))))</f>
        <v>0</v>
      </c>
      <c r="AR1141" s="86">
        <f t="shared" si="250"/>
        <v>0</v>
      </c>
      <c r="AS1141" s="87" t="e">
        <f t="shared" si="251"/>
        <v>#N/A</v>
      </c>
    </row>
    <row r="1142" spans="1:45" x14ac:dyDescent="0.2">
      <c r="A1142" s="68">
        <v>1140</v>
      </c>
      <c r="B1142" s="79">
        <f>Input!E1157</f>
        <v>0</v>
      </c>
      <c r="C1142" s="79">
        <f>Input!F1157</f>
        <v>0</v>
      </c>
      <c r="D1142" s="79">
        <f>Input!G1157</f>
        <v>0</v>
      </c>
      <c r="E1142" s="79">
        <f>Input!H1157</f>
        <v>0</v>
      </c>
      <c r="F1142" s="80">
        <f>Input!I1157</f>
        <v>0</v>
      </c>
      <c r="G1142" s="80">
        <f>Input!J1157</f>
        <v>0</v>
      </c>
      <c r="H1142" s="79">
        <f>Input!K1157</f>
        <v>0</v>
      </c>
      <c r="I1142" s="79">
        <f>Input!L1157</f>
        <v>0</v>
      </c>
      <c r="J1142" s="79">
        <f>Input!M1157</f>
        <v>0</v>
      </c>
      <c r="K1142" s="79">
        <f>Input!N1157</f>
        <v>0</v>
      </c>
      <c r="L1142" s="79">
        <f>Input!O1157</f>
        <v>0</v>
      </c>
      <c r="M1142" s="81" t="str">
        <f t="shared" si="242"/>
        <v/>
      </c>
      <c r="N1142" s="82">
        <f t="shared" si="243"/>
        <v>0</v>
      </c>
      <c r="O1142" s="83">
        <f>Input!C1157</f>
        <v>0</v>
      </c>
      <c r="P1142" s="83"/>
      <c r="R1142" s="11">
        <f t="shared" si="239"/>
        <v>0</v>
      </c>
      <c r="S1142" s="15" t="str">
        <f t="shared" si="240"/>
        <v xml:space="preserve"> </v>
      </c>
      <c r="T1142" s="15"/>
      <c r="U1142" s="12">
        <f t="shared" si="244"/>
        <v>0</v>
      </c>
      <c r="V1142" s="12">
        <f t="shared" si="245"/>
        <v>0</v>
      </c>
      <c r="W1142" s="12">
        <f t="shared" si="246"/>
        <v>0</v>
      </c>
      <c r="X1142" s="12">
        <f t="shared" si="247"/>
        <v>0</v>
      </c>
      <c r="Y1142" s="12">
        <f t="shared" si="248"/>
        <v>0</v>
      </c>
      <c r="Z1142" s="12">
        <f t="shared" si="249"/>
        <v>0</v>
      </c>
      <c r="AA1142" s="12">
        <f t="shared" si="252"/>
        <v>0</v>
      </c>
      <c r="AB1142" s="12" t="str">
        <f t="shared" si="241"/>
        <v>00</v>
      </c>
      <c r="AC1142" s="85" t="e">
        <f>VLOOKUP(AB1142,'AMI Ref (2)'!T:U,2,FALSE)</f>
        <v>#N/A</v>
      </c>
      <c r="AD1142" s="86"/>
      <c r="AE1142" s="77">
        <f>IF(AND($D1142=0,$J1142="Oil"),'AMI Ref (2)'!$K$5,IF(AND($D1142=0,$J1142="Gas"),'AMI Ref (2)'!$L$5,IF(AND($D1142=0,$J1142="Electric"),'AMI Ref (2)'!$M$5,IF(AND($D1142=0,$J1142="N/A"),0,0))))</f>
        <v>0</v>
      </c>
      <c r="AF1142" s="77">
        <f>IF(AND($D1142=1,$J1142="Oil"),'AMI Ref (2)'!$K$6,IF(AND($D1142=1,$J1142="Gas"),'AMI Ref (2)'!$L$6,IF(AND($D1142=1,$J1142="Electric"),'AMI Ref (2)'!$M$6,IF(AND($D1142=1,$J1142="N/A"),0,0))))</f>
        <v>0</v>
      </c>
      <c r="AG1142" s="77">
        <f>IF(AND($D1142=2,$J1142="Oil"),'AMI Ref (2)'!$K$7,IF(AND($D1142=2,$J1142="Gas"),'AMI Ref (2)'!$L$7,IF(AND($D1142=2,$J1142="Electric"),'AMI Ref (2)'!$M$7,IF(AND($D1142=2,$J1142="N/A"),0,0))))</f>
        <v>0</v>
      </c>
      <c r="AH1142" s="77">
        <f>IF(AND($D1142=3,$J1142="Oil"),'AMI Ref (2)'!$K$8,IF(AND($D1142=3,$J1142="Gas"),'AMI Ref (2)'!$L$8,IF(AND($D1142=3,$J1142="Electric"),'AMI Ref (2)'!$M$8,IF(AND($D1142=3,$J1142="N/A"),0,0))))</f>
        <v>0</v>
      </c>
      <c r="AI1142" s="77">
        <f>IF(AND($D1142=4,$J1142="Oil"),'AMI Ref (2)'!$K$9,IF(AND($D1142=4,$J1142="Gas"),'AMI Ref (2)'!$L$9,IF(AND($D1142=4,$J1142="Electric"),'AMI Ref (2)'!$M$9,IF(AND($D1142=4,$J1142="N/A"),0,0))))</f>
        <v>0</v>
      </c>
      <c r="AJ1142" s="77">
        <f>IF(AND($D1142=5,$J1142="Oil"),'AMI Ref (2)'!$K$10,IF(AND($D1142=5,$J1142="Gas"),'AMI Ref (2)'!$L$10,IF(AND($D1142=5,$J1142="Electric"),'AMI Ref (2)'!$M$10,IF(AND($D1142=5,$J1142="N/A"),0,0))))</f>
        <v>0</v>
      </c>
      <c r="AK1142" s="42"/>
      <c r="AL1142" s="77">
        <f>IF(AND($D1142=0,$K1142="Oil"),'AMI Ref (2)'!$N$5,IF(AND($D1142=0,$K1142="Gas"),'AMI Ref (2)'!$O$5,IF(AND($D1142=0,$K1142="Electric"),'AMI Ref (2)'!$P$5,IF(AND($D1142=0,$K1142="N/A"),0,0))))</f>
        <v>0</v>
      </c>
      <c r="AM1142" s="77">
        <f>IF(AND($D1142=1,$K1142="Oil"),'AMI Ref (2)'!$N$6,IF(AND($D1142=1,$K1142="Gas"),'AMI Ref (2)'!$O$6,IF(AND($D1142=1,$K1142="Electric"),'AMI Ref (2)'!$P$6,IF(AND($D1142=1,$K1142="N/A"),0,0))))</f>
        <v>0</v>
      </c>
      <c r="AN1142" s="77">
        <f>IF(AND($D1142=2,$K1142="Oil"),'AMI Ref (2)'!$N$7,IF(AND($D1142=2,$K1142="Gas"),'AMI Ref (2)'!$O$7,IF(AND($D1142=2,$K1142="Electric"),'AMI Ref (2)'!$P$7,IF(AND($D1142=2,$K1142="N/A"),0,0))))</f>
        <v>0</v>
      </c>
      <c r="AO1142" s="77">
        <f>IF(AND($D1142=3,$K1142="Oil"),'AMI Ref (2)'!$N$8,IF(AND($D1142=3,$K1142="Gas"),'AMI Ref (2)'!$O$8,IF(AND($D1142=3,$K1142="Electric"),'AMI Ref (2)'!$P$8,IF(AND($D1142=3,$K1142="N/A"),0,0))))</f>
        <v>0</v>
      </c>
      <c r="AP1142" s="77">
        <f>IF(AND($D1142=4,$K1142="Oil"),'AMI Ref (2)'!$N$9,IF(AND($D1142=4,$K1142="Gas"),'AMI Ref (2)'!$O$9,IF(AND($D1142=4,$K1142="Electric"),'AMI Ref (2)'!$P$9,IF(AND($D1142=4,$K1142="N/A"),0,0))))</f>
        <v>0</v>
      </c>
      <c r="AQ1142" s="77">
        <f>IF(AND($D1142=5,$K1142="Oil"),'AMI Ref (2)'!$N$10,IF(AND($D1142=5,$K1142="Gas"),'AMI Ref (2)'!$O$10,IF(AND($D1142=5,$K1142="Electric"),'AMI Ref (2)'!$P$10,IF(AND($D1142=5,$K1142="N/A"),0,0))))</f>
        <v>0</v>
      </c>
      <c r="AR1142" s="86">
        <f t="shared" si="250"/>
        <v>0</v>
      </c>
      <c r="AS1142" s="87" t="e">
        <f t="shared" si="251"/>
        <v>#N/A</v>
      </c>
    </row>
    <row r="1143" spans="1:45" x14ac:dyDescent="0.2">
      <c r="A1143" s="68">
        <v>1141</v>
      </c>
      <c r="B1143" s="79">
        <f>Input!E1158</f>
        <v>0</v>
      </c>
      <c r="C1143" s="79">
        <f>Input!F1158</f>
        <v>0</v>
      </c>
      <c r="D1143" s="79">
        <f>Input!G1158</f>
        <v>0</v>
      </c>
      <c r="E1143" s="79">
        <f>Input!H1158</f>
        <v>0</v>
      </c>
      <c r="F1143" s="80">
        <f>Input!I1158</f>
        <v>0</v>
      </c>
      <c r="G1143" s="80">
        <f>Input!J1158</f>
        <v>0</v>
      </c>
      <c r="H1143" s="79">
        <f>Input!K1158</f>
        <v>0</v>
      </c>
      <c r="I1143" s="79">
        <f>Input!L1158</f>
        <v>0</v>
      </c>
      <c r="J1143" s="79">
        <f>Input!M1158</f>
        <v>0</v>
      </c>
      <c r="K1143" s="79">
        <f>Input!N1158</f>
        <v>0</v>
      </c>
      <c r="L1143" s="79">
        <f>Input!O1158</f>
        <v>0</v>
      </c>
      <c r="M1143" s="81" t="str">
        <f t="shared" si="242"/>
        <v/>
      </c>
      <c r="N1143" s="82">
        <f t="shared" si="243"/>
        <v>0</v>
      </c>
      <c r="O1143" s="83">
        <f>Input!C1158</f>
        <v>0</v>
      </c>
      <c r="P1143" s="83"/>
      <c r="R1143" s="11">
        <f t="shared" si="239"/>
        <v>0</v>
      </c>
      <c r="S1143" s="15" t="str">
        <f t="shared" si="240"/>
        <v xml:space="preserve"> </v>
      </c>
      <c r="T1143" s="15"/>
      <c r="U1143" s="12">
        <f t="shared" si="244"/>
        <v>0</v>
      </c>
      <c r="V1143" s="12">
        <f t="shared" si="245"/>
        <v>0</v>
      </c>
      <c r="W1143" s="12">
        <f t="shared" si="246"/>
        <v>0</v>
      </c>
      <c r="X1143" s="12">
        <f t="shared" si="247"/>
        <v>0</v>
      </c>
      <c r="Y1143" s="12">
        <f t="shared" si="248"/>
        <v>0</v>
      </c>
      <c r="Z1143" s="12">
        <f t="shared" si="249"/>
        <v>0</v>
      </c>
      <c r="AA1143" s="12">
        <f t="shared" si="252"/>
        <v>0</v>
      </c>
      <c r="AB1143" s="12" t="str">
        <f t="shared" si="241"/>
        <v>00</v>
      </c>
      <c r="AC1143" s="85" t="e">
        <f>VLOOKUP(AB1143,'AMI Ref (2)'!T:U,2,FALSE)</f>
        <v>#N/A</v>
      </c>
      <c r="AD1143" s="86"/>
      <c r="AE1143" s="77">
        <f>IF(AND($D1143=0,$J1143="Oil"),'AMI Ref (2)'!$K$5,IF(AND($D1143=0,$J1143="Gas"),'AMI Ref (2)'!$L$5,IF(AND($D1143=0,$J1143="Electric"),'AMI Ref (2)'!$M$5,IF(AND($D1143=0,$J1143="N/A"),0,0))))</f>
        <v>0</v>
      </c>
      <c r="AF1143" s="77">
        <f>IF(AND($D1143=1,$J1143="Oil"),'AMI Ref (2)'!$K$6,IF(AND($D1143=1,$J1143="Gas"),'AMI Ref (2)'!$L$6,IF(AND($D1143=1,$J1143="Electric"),'AMI Ref (2)'!$M$6,IF(AND($D1143=1,$J1143="N/A"),0,0))))</f>
        <v>0</v>
      </c>
      <c r="AG1143" s="77">
        <f>IF(AND($D1143=2,$J1143="Oil"),'AMI Ref (2)'!$K$7,IF(AND($D1143=2,$J1143="Gas"),'AMI Ref (2)'!$L$7,IF(AND($D1143=2,$J1143="Electric"),'AMI Ref (2)'!$M$7,IF(AND($D1143=2,$J1143="N/A"),0,0))))</f>
        <v>0</v>
      </c>
      <c r="AH1143" s="77">
        <f>IF(AND($D1143=3,$J1143="Oil"),'AMI Ref (2)'!$K$8,IF(AND($D1143=3,$J1143="Gas"),'AMI Ref (2)'!$L$8,IF(AND($D1143=3,$J1143="Electric"),'AMI Ref (2)'!$M$8,IF(AND($D1143=3,$J1143="N/A"),0,0))))</f>
        <v>0</v>
      </c>
      <c r="AI1143" s="77">
        <f>IF(AND($D1143=4,$J1143="Oil"),'AMI Ref (2)'!$K$9,IF(AND($D1143=4,$J1143="Gas"),'AMI Ref (2)'!$L$9,IF(AND($D1143=4,$J1143="Electric"),'AMI Ref (2)'!$M$9,IF(AND($D1143=4,$J1143="N/A"),0,0))))</f>
        <v>0</v>
      </c>
      <c r="AJ1143" s="77">
        <f>IF(AND($D1143=5,$J1143="Oil"),'AMI Ref (2)'!$K$10,IF(AND($D1143=5,$J1143="Gas"),'AMI Ref (2)'!$L$10,IF(AND($D1143=5,$J1143="Electric"),'AMI Ref (2)'!$M$10,IF(AND($D1143=5,$J1143="N/A"),0,0))))</f>
        <v>0</v>
      </c>
      <c r="AK1143" s="42"/>
      <c r="AL1143" s="77">
        <f>IF(AND($D1143=0,$K1143="Oil"),'AMI Ref (2)'!$N$5,IF(AND($D1143=0,$K1143="Gas"),'AMI Ref (2)'!$O$5,IF(AND($D1143=0,$K1143="Electric"),'AMI Ref (2)'!$P$5,IF(AND($D1143=0,$K1143="N/A"),0,0))))</f>
        <v>0</v>
      </c>
      <c r="AM1143" s="77">
        <f>IF(AND($D1143=1,$K1143="Oil"),'AMI Ref (2)'!$N$6,IF(AND($D1143=1,$K1143="Gas"),'AMI Ref (2)'!$O$6,IF(AND($D1143=1,$K1143="Electric"),'AMI Ref (2)'!$P$6,IF(AND($D1143=1,$K1143="N/A"),0,0))))</f>
        <v>0</v>
      </c>
      <c r="AN1143" s="77">
        <f>IF(AND($D1143=2,$K1143="Oil"),'AMI Ref (2)'!$N$7,IF(AND($D1143=2,$K1143="Gas"),'AMI Ref (2)'!$O$7,IF(AND($D1143=2,$K1143="Electric"),'AMI Ref (2)'!$P$7,IF(AND($D1143=2,$K1143="N/A"),0,0))))</f>
        <v>0</v>
      </c>
      <c r="AO1143" s="77">
        <f>IF(AND($D1143=3,$K1143="Oil"),'AMI Ref (2)'!$N$8,IF(AND($D1143=3,$K1143="Gas"),'AMI Ref (2)'!$O$8,IF(AND($D1143=3,$K1143="Electric"),'AMI Ref (2)'!$P$8,IF(AND($D1143=3,$K1143="N/A"),0,0))))</f>
        <v>0</v>
      </c>
      <c r="AP1143" s="77">
        <f>IF(AND($D1143=4,$K1143="Oil"),'AMI Ref (2)'!$N$9,IF(AND($D1143=4,$K1143="Gas"),'AMI Ref (2)'!$O$9,IF(AND($D1143=4,$K1143="Electric"),'AMI Ref (2)'!$P$9,IF(AND($D1143=4,$K1143="N/A"),0,0))))</f>
        <v>0</v>
      </c>
      <c r="AQ1143" s="77">
        <f>IF(AND($D1143=5,$K1143="Oil"),'AMI Ref (2)'!$N$10,IF(AND($D1143=5,$K1143="Gas"),'AMI Ref (2)'!$O$10,IF(AND($D1143=5,$K1143="Electric"),'AMI Ref (2)'!$P$10,IF(AND($D1143=5,$K1143="N/A"),0,0))))</f>
        <v>0</v>
      </c>
      <c r="AR1143" s="86">
        <f t="shared" si="250"/>
        <v>0</v>
      </c>
      <c r="AS1143" s="87" t="e">
        <f t="shared" si="251"/>
        <v>#N/A</v>
      </c>
    </row>
    <row r="1144" spans="1:45" x14ac:dyDescent="0.2">
      <c r="A1144" s="68">
        <v>1142</v>
      </c>
      <c r="B1144" s="79">
        <f>Input!E1159</f>
        <v>0</v>
      </c>
      <c r="C1144" s="79">
        <f>Input!F1159</f>
        <v>0</v>
      </c>
      <c r="D1144" s="79">
        <f>Input!G1159</f>
        <v>0</v>
      </c>
      <c r="E1144" s="79">
        <f>Input!H1159</f>
        <v>0</v>
      </c>
      <c r="F1144" s="80">
        <f>Input!I1159</f>
        <v>0</v>
      </c>
      <c r="G1144" s="80">
        <f>Input!J1159</f>
        <v>0</v>
      </c>
      <c r="H1144" s="79">
        <f>Input!K1159</f>
        <v>0</v>
      </c>
      <c r="I1144" s="79">
        <f>Input!L1159</f>
        <v>0</v>
      </c>
      <c r="J1144" s="79">
        <f>Input!M1159</f>
        <v>0</v>
      </c>
      <c r="K1144" s="79">
        <f>Input!N1159</f>
        <v>0</v>
      </c>
      <c r="L1144" s="79">
        <f>Input!O1159</f>
        <v>0</v>
      </c>
      <c r="M1144" s="81" t="str">
        <f t="shared" si="242"/>
        <v/>
      </c>
      <c r="N1144" s="82">
        <f t="shared" si="243"/>
        <v>0</v>
      </c>
      <c r="O1144" s="83">
        <f>Input!C1159</f>
        <v>0</v>
      </c>
      <c r="P1144" s="83"/>
      <c r="R1144" s="11">
        <f t="shared" si="239"/>
        <v>0</v>
      </c>
      <c r="S1144" s="15" t="str">
        <f t="shared" si="240"/>
        <v xml:space="preserve"> </v>
      </c>
      <c r="T1144" s="15"/>
      <c r="U1144" s="12">
        <f t="shared" si="244"/>
        <v>0</v>
      </c>
      <c r="V1144" s="12">
        <f t="shared" si="245"/>
        <v>0</v>
      </c>
      <c r="W1144" s="12">
        <f t="shared" si="246"/>
        <v>0</v>
      </c>
      <c r="X1144" s="12">
        <f t="shared" si="247"/>
        <v>0</v>
      </c>
      <c r="Y1144" s="12">
        <f t="shared" si="248"/>
        <v>0</v>
      </c>
      <c r="Z1144" s="12">
        <f t="shared" si="249"/>
        <v>0</v>
      </c>
      <c r="AA1144" s="12">
        <f t="shared" si="252"/>
        <v>0</v>
      </c>
      <c r="AB1144" s="12" t="str">
        <f t="shared" si="241"/>
        <v>00</v>
      </c>
      <c r="AC1144" s="85" t="e">
        <f>VLOOKUP(AB1144,'AMI Ref (2)'!T:U,2,FALSE)</f>
        <v>#N/A</v>
      </c>
      <c r="AD1144" s="86"/>
      <c r="AE1144" s="77">
        <f>IF(AND($D1144=0,$J1144="Oil"),'AMI Ref (2)'!$K$5,IF(AND($D1144=0,$J1144="Gas"),'AMI Ref (2)'!$L$5,IF(AND($D1144=0,$J1144="Electric"),'AMI Ref (2)'!$M$5,IF(AND($D1144=0,$J1144="N/A"),0,0))))</f>
        <v>0</v>
      </c>
      <c r="AF1144" s="77">
        <f>IF(AND($D1144=1,$J1144="Oil"),'AMI Ref (2)'!$K$6,IF(AND($D1144=1,$J1144="Gas"),'AMI Ref (2)'!$L$6,IF(AND($D1144=1,$J1144="Electric"),'AMI Ref (2)'!$M$6,IF(AND($D1144=1,$J1144="N/A"),0,0))))</f>
        <v>0</v>
      </c>
      <c r="AG1144" s="77">
        <f>IF(AND($D1144=2,$J1144="Oil"),'AMI Ref (2)'!$K$7,IF(AND($D1144=2,$J1144="Gas"),'AMI Ref (2)'!$L$7,IF(AND($D1144=2,$J1144="Electric"),'AMI Ref (2)'!$M$7,IF(AND($D1144=2,$J1144="N/A"),0,0))))</f>
        <v>0</v>
      </c>
      <c r="AH1144" s="77">
        <f>IF(AND($D1144=3,$J1144="Oil"),'AMI Ref (2)'!$K$8,IF(AND($D1144=3,$J1144="Gas"),'AMI Ref (2)'!$L$8,IF(AND($D1144=3,$J1144="Electric"),'AMI Ref (2)'!$M$8,IF(AND($D1144=3,$J1144="N/A"),0,0))))</f>
        <v>0</v>
      </c>
      <c r="AI1144" s="77">
        <f>IF(AND($D1144=4,$J1144="Oil"),'AMI Ref (2)'!$K$9,IF(AND($D1144=4,$J1144="Gas"),'AMI Ref (2)'!$L$9,IF(AND($D1144=4,$J1144="Electric"),'AMI Ref (2)'!$M$9,IF(AND($D1144=4,$J1144="N/A"),0,0))))</f>
        <v>0</v>
      </c>
      <c r="AJ1144" s="77">
        <f>IF(AND($D1144=5,$J1144="Oil"),'AMI Ref (2)'!$K$10,IF(AND($D1144=5,$J1144="Gas"),'AMI Ref (2)'!$L$10,IF(AND($D1144=5,$J1144="Electric"),'AMI Ref (2)'!$M$10,IF(AND($D1144=5,$J1144="N/A"),0,0))))</f>
        <v>0</v>
      </c>
      <c r="AK1144" s="42"/>
      <c r="AL1144" s="77">
        <f>IF(AND($D1144=0,$K1144="Oil"),'AMI Ref (2)'!$N$5,IF(AND($D1144=0,$K1144="Gas"),'AMI Ref (2)'!$O$5,IF(AND($D1144=0,$K1144="Electric"),'AMI Ref (2)'!$P$5,IF(AND($D1144=0,$K1144="N/A"),0,0))))</f>
        <v>0</v>
      </c>
      <c r="AM1144" s="77">
        <f>IF(AND($D1144=1,$K1144="Oil"),'AMI Ref (2)'!$N$6,IF(AND($D1144=1,$K1144="Gas"),'AMI Ref (2)'!$O$6,IF(AND($D1144=1,$K1144="Electric"),'AMI Ref (2)'!$P$6,IF(AND($D1144=1,$K1144="N/A"),0,0))))</f>
        <v>0</v>
      </c>
      <c r="AN1144" s="77">
        <f>IF(AND($D1144=2,$K1144="Oil"),'AMI Ref (2)'!$N$7,IF(AND($D1144=2,$K1144="Gas"),'AMI Ref (2)'!$O$7,IF(AND($D1144=2,$K1144="Electric"),'AMI Ref (2)'!$P$7,IF(AND($D1144=2,$K1144="N/A"),0,0))))</f>
        <v>0</v>
      </c>
      <c r="AO1144" s="77">
        <f>IF(AND($D1144=3,$K1144="Oil"),'AMI Ref (2)'!$N$8,IF(AND($D1144=3,$K1144="Gas"),'AMI Ref (2)'!$O$8,IF(AND($D1144=3,$K1144="Electric"),'AMI Ref (2)'!$P$8,IF(AND($D1144=3,$K1144="N/A"),0,0))))</f>
        <v>0</v>
      </c>
      <c r="AP1144" s="77">
        <f>IF(AND($D1144=4,$K1144="Oil"),'AMI Ref (2)'!$N$9,IF(AND($D1144=4,$K1144="Gas"),'AMI Ref (2)'!$O$9,IF(AND($D1144=4,$K1144="Electric"),'AMI Ref (2)'!$P$9,IF(AND($D1144=4,$K1144="N/A"),0,0))))</f>
        <v>0</v>
      </c>
      <c r="AQ1144" s="77">
        <f>IF(AND($D1144=5,$K1144="Oil"),'AMI Ref (2)'!$N$10,IF(AND($D1144=5,$K1144="Gas"),'AMI Ref (2)'!$O$10,IF(AND($D1144=5,$K1144="Electric"),'AMI Ref (2)'!$P$10,IF(AND($D1144=5,$K1144="N/A"),0,0))))</f>
        <v>0</v>
      </c>
      <c r="AR1144" s="86">
        <f t="shared" si="250"/>
        <v>0</v>
      </c>
      <c r="AS1144" s="87" t="e">
        <f t="shared" si="251"/>
        <v>#N/A</v>
      </c>
    </row>
    <row r="1145" spans="1:45" x14ac:dyDescent="0.2">
      <c r="A1145" s="68">
        <v>1143</v>
      </c>
      <c r="B1145" s="79">
        <f>Input!E1160</f>
        <v>0</v>
      </c>
      <c r="C1145" s="79">
        <f>Input!F1160</f>
        <v>0</v>
      </c>
      <c r="D1145" s="79">
        <f>Input!G1160</f>
        <v>0</v>
      </c>
      <c r="E1145" s="79">
        <f>Input!H1160</f>
        <v>0</v>
      </c>
      <c r="F1145" s="80">
        <f>Input!I1160</f>
        <v>0</v>
      </c>
      <c r="G1145" s="80">
        <f>Input!J1160</f>
        <v>0</v>
      </c>
      <c r="H1145" s="79">
        <f>Input!K1160</f>
        <v>0</v>
      </c>
      <c r="I1145" s="79">
        <f>Input!L1160</f>
        <v>0</v>
      </c>
      <c r="J1145" s="79">
        <f>Input!M1160</f>
        <v>0</v>
      </c>
      <c r="K1145" s="79">
        <f>Input!N1160</f>
        <v>0</v>
      </c>
      <c r="L1145" s="79">
        <f>Input!O1160</f>
        <v>0</v>
      </c>
      <c r="M1145" s="81" t="str">
        <f t="shared" si="242"/>
        <v/>
      </c>
      <c r="N1145" s="82">
        <f t="shared" si="243"/>
        <v>0</v>
      </c>
      <c r="O1145" s="83">
        <f>Input!C1160</f>
        <v>0</v>
      </c>
      <c r="P1145" s="83"/>
      <c r="R1145" s="11">
        <f t="shared" si="239"/>
        <v>0</v>
      </c>
      <c r="S1145" s="15" t="str">
        <f t="shared" si="240"/>
        <v xml:space="preserve"> </v>
      </c>
      <c r="T1145" s="15"/>
      <c r="U1145" s="12">
        <f t="shared" si="244"/>
        <v>0</v>
      </c>
      <c r="V1145" s="12">
        <f t="shared" si="245"/>
        <v>0</v>
      </c>
      <c r="W1145" s="12">
        <f t="shared" si="246"/>
        <v>0</v>
      </c>
      <c r="X1145" s="12">
        <f t="shared" si="247"/>
        <v>0</v>
      </c>
      <c r="Y1145" s="12">
        <f t="shared" si="248"/>
        <v>0</v>
      </c>
      <c r="Z1145" s="12">
        <f t="shared" si="249"/>
        <v>0</v>
      </c>
      <c r="AA1145" s="12">
        <f t="shared" si="252"/>
        <v>0</v>
      </c>
      <c r="AB1145" s="12" t="str">
        <f t="shared" si="241"/>
        <v>00</v>
      </c>
      <c r="AC1145" s="85" t="e">
        <f>VLOOKUP(AB1145,'AMI Ref (2)'!T:U,2,FALSE)</f>
        <v>#N/A</v>
      </c>
      <c r="AD1145" s="86"/>
      <c r="AE1145" s="77">
        <f>IF(AND($D1145=0,$J1145="Oil"),'AMI Ref (2)'!$K$5,IF(AND($D1145=0,$J1145="Gas"),'AMI Ref (2)'!$L$5,IF(AND($D1145=0,$J1145="Electric"),'AMI Ref (2)'!$M$5,IF(AND($D1145=0,$J1145="N/A"),0,0))))</f>
        <v>0</v>
      </c>
      <c r="AF1145" s="77">
        <f>IF(AND($D1145=1,$J1145="Oil"),'AMI Ref (2)'!$K$6,IF(AND($D1145=1,$J1145="Gas"),'AMI Ref (2)'!$L$6,IF(AND($D1145=1,$J1145="Electric"),'AMI Ref (2)'!$M$6,IF(AND($D1145=1,$J1145="N/A"),0,0))))</f>
        <v>0</v>
      </c>
      <c r="AG1145" s="77">
        <f>IF(AND($D1145=2,$J1145="Oil"),'AMI Ref (2)'!$K$7,IF(AND($D1145=2,$J1145="Gas"),'AMI Ref (2)'!$L$7,IF(AND($D1145=2,$J1145="Electric"),'AMI Ref (2)'!$M$7,IF(AND($D1145=2,$J1145="N/A"),0,0))))</f>
        <v>0</v>
      </c>
      <c r="AH1145" s="77">
        <f>IF(AND($D1145=3,$J1145="Oil"),'AMI Ref (2)'!$K$8,IF(AND($D1145=3,$J1145="Gas"),'AMI Ref (2)'!$L$8,IF(AND($D1145=3,$J1145="Electric"),'AMI Ref (2)'!$M$8,IF(AND($D1145=3,$J1145="N/A"),0,0))))</f>
        <v>0</v>
      </c>
      <c r="AI1145" s="77">
        <f>IF(AND($D1145=4,$J1145="Oil"),'AMI Ref (2)'!$K$9,IF(AND($D1145=4,$J1145="Gas"),'AMI Ref (2)'!$L$9,IF(AND($D1145=4,$J1145="Electric"),'AMI Ref (2)'!$M$9,IF(AND($D1145=4,$J1145="N/A"),0,0))))</f>
        <v>0</v>
      </c>
      <c r="AJ1145" s="77">
        <f>IF(AND($D1145=5,$J1145="Oil"),'AMI Ref (2)'!$K$10,IF(AND($D1145=5,$J1145="Gas"),'AMI Ref (2)'!$L$10,IF(AND($D1145=5,$J1145="Electric"),'AMI Ref (2)'!$M$10,IF(AND($D1145=5,$J1145="N/A"),0,0))))</f>
        <v>0</v>
      </c>
      <c r="AK1145" s="42"/>
      <c r="AL1145" s="77">
        <f>IF(AND($D1145=0,$K1145="Oil"),'AMI Ref (2)'!$N$5,IF(AND($D1145=0,$K1145="Gas"),'AMI Ref (2)'!$O$5,IF(AND($D1145=0,$K1145="Electric"),'AMI Ref (2)'!$P$5,IF(AND($D1145=0,$K1145="N/A"),0,0))))</f>
        <v>0</v>
      </c>
      <c r="AM1145" s="77">
        <f>IF(AND($D1145=1,$K1145="Oil"),'AMI Ref (2)'!$N$6,IF(AND($D1145=1,$K1145="Gas"),'AMI Ref (2)'!$O$6,IF(AND($D1145=1,$K1145="Electric"),'AMI Ref (2)'!$P$6,IF(AND($D1145=1,$K1145="N/A"),0,0))))</f>
        <v>0</v>
      </c>
      <c r="AN1145" s="77">
        <f>IF(AND($D1145=2,$K1145="Oil"),'AMI Ref (2)'!$N$7,IF(AND($D1145=2,$K1145="Gas"),'AMI Ref (2)'!$O$7,IF(AND($D1145=2,$K1145="Electric"),'AMI Ref (2)'!$P$7,IF(AND($D1145=2,$K1145="N/A"),0,0))))</f>
        <v>0</v>
      </c>
      <c r="AO1145" s="77">
        <f>IF(AND($D1145=3,$K1145="Oil"),'AMI Ref (2)'!$N$8,IF(AND($D1145=3,$K1145="Gas"),'AMI Ref (2)'!$O$8,IF(AND($D1145=3,$K1145="Electric"),'AMI Ref (2)'!$P$8,IF(AND($D1145=3,$K1145="N/A"),0,0))))</f>
        <v>0</v>
      </c>
      <c r="AP1145" s="77">
        <f>IF(AND($D1145=4,$K1145="Oil"),'AMI Ref (2)'!$N$9,IF(AND($D1145=4,$K1145="Gas"),'AMI Ref (2)'!$O$9,IF(AND($D1145=4,$K1145="Electric"),'AMI Ref (2)'!$P$9,IF(AND($D1145=4,$K1145="N/A"),0,0))))</f>
        <v>0</v>
      </c>
      <c r="AQ1145" s="77">
        <f>IF(AND($D1145=5,$K1145="Oil"),'AMI Ref (2)'!$N$10,IF(AND($D1145=5,$K1145="Gas"),'AMI Ref (2)'!$O$10,IF(AND($D1145=5,$K1145="Electric"),'AMI Ref (2)'!$P$10,IF(AND($D1145=5,$K1145="N/A"),0,0))))</f>
        <v>0</v>
      </c>
      <c r="AR1145" s="86">
        <f t="shared" si="250"/>
        <v>0</v>
      </c>
      <c r="AS1145" s="87" t="e">
        <f t="shared" si="251"/>
        <v>#N/A</v>
      </c>
    </row>
    <row r="1146" spans="1:45" x14ac:dyDescent="0.2">
      <c r="A1146" s="68">
        <v>1144</v>
      </c>
      <c r="B1146" s="79">
        <f>Input!E1161</f>
        <v>0</v>
      </c>
      <c r="C1146" s="79">
        <f>Input!F1161</f>
        <v>0</v>
      </c>
      <c r="D1146" s="79">
        <f>Input!G1161</f>
        <v>0</v>
      </c>
      <c r="E1146" s="79">
        <f>Input!H1161</f>
        <v>0</v>
      </c>
      <c r="F1146" s="80">
        <f>Input!I1161</f>
        <v>0</v>
      </c>
      <c r="G1146" s="80">
        <f>Input!J1161</f>
        <v>0</v>
      </c>
      <c r="H1146" s="79">
        <f>Input!K1161</f>
        <v>0</v>
      </c>
      <c r="I1146" s="79">
        <f>Input!L1161</f>
        <v>0</v>
      </c>
      <c r="J1146" s="79">
        <f>Input!M1161</f>
        <v>0</v>
      </c>
      <c r="K1146" s="79">
        <f>Input!N1161</f>
        <v>0</v>
      </c>
      <c r="L1146" s="79">
        <f>Input!O1161</f>
        <v>0</v>
      </c>
      <c r="M1146" s="81" t="str">
        <f t="shared" si="242"/>
        <v/>
      </c>
      <c r="N1146" s="82">
        <f t="shared" si="243"/>
        <v>0</v>
      </c>
      <c r="O1146" s="83">
        <f>Input!C1161</f>
        <v>0</v>
      </c>
      <c r="P1146" s="83"/>
      <c r="R1146" s="11">
        <f t="shared" si="239"/>
        <v>0</v>
      </c>
      <c r="S1146" s="15" t="str">
        <f t="shared" si="240"/>
        <v xml:space="preserve"> </v>
      </c>
      <c r="T1146" s="15"/>
      <c r="U1146" s="12">
        <f t="shared" si="244"/>
        <v>0</v>
      </c>
      <c r="V1146" s="12">
        <f t="shared" si="245"/>
        <v>0</v>
      </c>
      <c r="W1146" s="12">
        <f t="shared" si="246"/>
        <v>0</v>
      </c>
      <c r="X1146" s="12">
        <f t="shared" si="247"/>
        <v>0</v>
      </c>
      <c r="Y1146" s="12">
        <f t="shared" si="248"/>
        <v>0</v>
      </c>
      <c r="Z1146" s="12">
        <f t="shared" si="249"/>
        <v>0</v>
      </c>
      <c r="AA1146" s="12">
        <f t="shared" si="252"/>
        <v>0</v>
      </c>
      <c r="AB1146" s="12" t="str">
        <f t="shared" si="241"/>
        <v>00</v>
      </c>
      <c r="AC1146" s="85" t="e">
        <f>VLOOKUP(AB1146,'AMI Ref (2)'!T:U,2,FALSE)</f>
        <v>#N/A</v>
      </c>
      <c r="AD1146" s="86"/>
      <c r="AE1146" s="77">
        <f>IF(AND($D1146=0,$J1146="Oil"),'AMI Ref (2)'!$K$5,IF(AND($D1146=0,$J1146="Gas"),'AMI Ref (2)'!$L$5,IF(AND($D1146=0,$J1146="Electric"),'AMI Ref (2)'!$M$5,IF(AND($D1146=0,$J1146="N/A"),0,0))))</f>
        <v>0</v>
      </c>
      <c r="AF1146" s="77">
        <f>IF(AND($D1146=1,$J1146="Oil"),'AMI Ref (2)'!$K$6,IF(AND($D1146=1,$J1146="Gas"),'AMI Ref (2)'!$L$6,IF(AND($D1146=1,$J1146="Electric"),'AMI Ref (2)'!$M$6,IF(AND($D1146=1,$J1146="N/A"),0,0))))</f>
        <v>0</v>
      </c>
      <c r="AG1146" s="77">
        <f>IF(AND($D1146=2,$J1146="Oil"),'AMI Ref (2)'!$K$7,IF(AND($D1146=2,$J1146="Gas"),'AMI Ref (2)'!$L$7,IF(AND($D1146=2,$J1146="Electric"),'AMI Ref (2)'!$M$7,IF(AND($D1146=2,$J1146="N/A"),0,0))))</f>
        <v>0</v>
      </c>
      <c r="AH1146" s="77">
        <f>IF(AND($D1146=3,$J1146="Oil"),'AMI Ref (2)'!$K$8,IF(AND($D1146=3,$J1146="Gas"),'AMI Ref (2)'!$L$8,IF(AND($D1146=3,$J1146="Electric"),'AMI Ref (2)'!$M$8,IF(AND($D1146=3,$J1146="N/A"),0,0))))</f>
        <v>0</v>
      </c>
      <c r="AI1146" s="77">
        <f>IF(AND($D1146=4,$J1146="Oil"),'AMI Ref (2)'!$K$9,IF(AND($D1146=4,$J1146="Gas"),'AMI Ref (2)'!$L$9,IF(AND($D1146=4,$J1146="Electric"),'AMI Ref (2)'!$M$9,IF(AND($D1146=4,$J1146="N/A"),0,0))))</f>
        <v>0</v>
      </c>
      <c r="AJ1146" s="77">
        <f>IF(AND($D1146=5,$J1146="Oil"),'AMI Ref (2)'!$K$10,IF(AND($D1146=5,$J1146="Gas"),'AMI Ref (2)'!$L$10,IF(AND($D1146=5,$J1146="Electric"),'AMI Ref (2)'!$M$10,IF(AND($D1146=5,$J1146="N/A"),0,0))))</f>
        <v>0</v>
      </c>
      <c r="AK1146" s="42"/>
      <c r="AL1146" s="77">
        <f>IF(AND($D1146=0,$K1146="Oil"),'AMI Ref (2)'!$N$5,IF(AND($D1146=0,$K1146="Gas"),'AMI Ref (2)'!$O$5,IF(AND($D1146=0,$K1146="Electric"),'AMI Ref (2)'!$P$5,IF(AND($D1146=0,$K1146="N/A"),0,0))))</f>
        <v>0</v>
      </c>
      <c r="AM1146" s="77">
        <f>IF(AND($D1146=1,$K1146="Oil"),'AMI Ref (2)'!$N$6,IF(AND($D1146=1,$K1146="Gas"),'AMI Ref (2)'!$O$6,IF(AND($D1146=1,$K1146="Electric"),'AMI Ref (2)'!$P$6,IF(AND($D1146=1,$K1146="N/A"),0,0))))</f>
        <v>0</v>
      </c>
      <c r="AN1146" s="77">
        <f>IF(AND($D1146=2,$K1146="Oil"),'AMI Ref (2)'!$N$7,IF(AND($D1146=2,$K1146="Gas"),'AMI Ref (2)'!$O$7,IF(AND($D1146=2,$K1146="Electric"),'AMI Ref (2)'!$P$7,IF(AND($D1146=2,$K1146="N/A"),0,0))))</f>
        <v>0</v>
      </c>
      <c r="AO1146" s="77">
        <f>IF(AND($D1146=3,$K1146="Oil"),'AMI Ref (2)'!$N$8,IF(AND($D1146=3,$K1146="Gas"),'AMI Ref (2)'!$O$8,IF(AND($D1146=3,$K1146="Electric"),'AMI Ref (2)'!$P$8,IF(AND($D1146=3,$K1146="N/A"),0,0))))</f>
        <v>0</v>
      </c>
      <c r="AP1146" s="77">
        <f>IF(AND($D1146=4,$K1146="Oil"),'AMI Ref (2)'!$N$9,IF(AND($D1146=4,$K1146="Gas"),'AMI Ref (2)'!$O$9,IF(AND($D1146=4,$K1146="Electric"),'AMI Ref (2)'!$P$9,IF(AND($D1146=4,$K1146="N/A"),0,0))))</f>
        <v>0</v>
      </c>
      <c r="AQ1146" s="77">
        <f>IF(AND($D1146=5,$K1146="Oil"),'AMI Ref (2)'!$N$10,IF(AND($D1146=5,$K1146="Gas"),'AMI Ref (2)'!$O$10,IF(AND($D1146=5,$K1146="Electric"),'AMI Ref (2)'!$P$10,IF(AND($D1146=5,$K1146="N/A"),0,0))))</f>
        <v>0</v>
      </c>
      <c r="AR1146" s="86">
        <f t="shared" si="250"/>
        <v>0</v>
      </c>
      <c r="AS1146" s="87" t="e">
        <f t="shared" si="251"/>
        <v>#N/A</v>
      </c>
    </row>
    <row r="1147" spans="1:45" x14ac:dyDescent="0.2">
      <c r="A1147" s="68">
        <v>1145</v>
      </c>
      <c r="B1147" s="79">
        <f>Input!E1162</f>
        <v>0</v>
      </c>
      <c r="C1147" s="79">
        <f>Input!F1162</f>
        <v>0</v>
      </c>
      <c r="D1147" s="79">
        <f>Input!G1162</f>
        <v>0</v>
      </c>
      <c r="E1147" s="79">
        <f>Input!H1162</f>
        <v>0</v>
      </c>
      <c r="F1147" s="80">
        <f>Input!I1162</f>
        <v>0</v>
      </c>
      <c r="G1147" s="80">
        <f>Input!J1162</f>
        <v>0</v>
      </c>
      <c r="H1147" s="79">
        <f>Input!K1162</f>
        <v>0</v>
      </c>
      <c r="I1147" s="79">
        <f>Input!L1162</f>
        <v>0</v>
      </c>
      <c r="J1147" s="79">
        <f>Input!M1162</f>
        <v>0</v>
      </c>
      <c r="K1147" s="79">
        <f>Input!N1162</f>
        <v>0</v>
      </c>
      <c r="L1147" s="79">
        <f>Input!O1162</f>
        <v>0</v>
      </c>
      <c r="M1147" s="81" t="str">
        <f t="shared" si="242"/>
        <v/>
      </c>
      <c r="N1147" s="82">
        <f t="shared" si="243"/>
        <v>0</v>
      </c>
      <c r="O1147" s="83">
        <f>Input!C1162</f>
        <v>0</v>
      </c>
      <c r="P1147" s="83"/>
      <c r="R1147" s="11">
        <f t="shared" si="239"/>
        <v>0</v>
      </c>
      <c r="S1147" s="15" t="str">
        <f t="shared" si="240"/>
        <v xml:space="preserve"> </v>
      </c>
      <c r="T1147" s="15"/>
      <c r="U1147" s="12">
        <f t="shared" si="244"/>
        <v>0</v>
      </c>
      <c r="V1147" s="12">
        <f t="shared" si="245"/>
        <v>0</v>
      </c>
      <c r="W1147" s="12">
        <f t="shared" si="246"/>
        <v>0</v>
      </c>
      <c r="X1147" s="12">
        <f t="shared" si="247"/>
        <v>0</v>
      </c>
      <c r="Y1147" s="12">
        <f t="shared" si="248"/>
        <v>0</v>
      </c>
      <c r="Z1147" s="12">
        <f t="shared" si="249"/>
        <v>0</v>
      </c>
      <c r="AA1147" s="12">
        <f t="shared" si="252"/>
        <v>0</v>
      </c>
      <c r="AB1147" s="12" t="str">
        <f t="shared" si="241"/>
        <v>00</v>
      </c>
      <c r="AC1147" s="85" t="e">
        <f>VLOOKUP(AB1147,'AMI Ref (2)'!T:U,2,FALSE)</f>
        <v>#N/A</v>
      </c>
      <c r="AD1147" s="86"/>
      <c r="AE1147" s="77">
        <f>IF(AND($D1147=0,$J1147="Oil"),'AMI Ref (2)'!$K$5,IF(AND($D1147=0,$J1147="Gas"),'AMI Ref (2)'!$L$5,IF(AND($D1147=0,$J1147="Electric"),'AMI Ref (2)'!$M$5,IF(AND($D1147=0,$J1147="N/A"),0,0))))</f>
        <v>0</v>
      </c>
      <c r="AF1147" s="77">
        <f>IF(AND($D1147=1,$J1147="Oil"),'AMI Ref (2)'!$K$6,IF(AND($D1147=1,$J1147="Gas"),'AMI Ref (2)'!$L$6,IF(AND($D1147=1,$J1147="Electric"),'AMI Ref (2)'!$M$6,IF(AND($D1147=1,$J1147="N/A"),0,0))))</f>
        <v>0</v>
      </c>
      <c r="AG1147" s="77">
        <f>IF(AND($D1147=2,$J1147="Oil"),'AMI Ref (2)'!$K$7,IF(AND($D1147=2,$J1147="Gas"),'AMI Ref (2)'!$L$7,IF(AND($D1147=2,$J1147="Electric"),'AMI Ref (2)'!$M$7,IF(AND($D1147=2,$J1147="N/A"),0,0))))</f>
        <v>0</v>
      </c>
      <c r="AH1147" s="77">
        <f>IF(AND($D1147=3,$J1147="Oil"),'AMI Ref (2)'!$K$8,IF(AND($D1147=3,$J1147="Gas"),'AMI Ref (2)'!$L$8,IF(AND($D1147=3,$J1147="Electric"),'AMI Ref (2)'!$M$8,IF(AND($D1147=3,$J1147="N/A"),0,0))))</f>
        <v>0</v>
      </c>
      <c r="AI1147" s="77">
        <f>IF(AND($D1147=4,$J1147="Oil"),'AMI Ref (2)'!$K$9,IF(AND($D1147=4,$J1147="Gas"),'AMI Ref (2)'!$L$9,IF(AND($D1147=4,$J1147="Electric"),'AMI Ref (2)'!$M$9,IF(AND($D1147=4,$J1147="N/A"),0,0))))</f>
        <v>0</v>
      </c>
      <c r="AJ1147" s="77">
        <f>IF(AND($D1147=5,$J1147="Oil"),'AMI Ref (2)'!$K$10,IF(AND($D1147=5,$J1147="Gas"),'AMI Ref (2)'!$L$10,IF(AND($D1147=5,$J1147="Electric"),'AMI Ref (2)'!$M$10,IF(AND($D1147=5,$J1147="N/A"),0,0))))</f>
        <v>0</v>
      </c>
      <c r="AK1147" s="42"/>
      <c r="AL1147" s="77">
        <f>IF(AND($D1147=0,$K1147="Oil"),'AMI Ref (2)'!$N$5,IF(AND($D1147=0,$K1147="Gas"),'AMI Ref (2)'!$O$5,IF(AND($D1147=0,$K1147="Electric"),'AMI Ref (2)'!$P$5,IF(AND($D1147=0,$K1147="N/A"),0,0))))</f>
        <v>0</v>
      </c>
      <c r="AM1147" s="77">
        <f>IF(AND($D1147=1,$K1147="Oil"),'AMI Ref (2)'!$N$6,IF(AND($D1147=1,$K1147="Gas"),'AMI Ref (2)'!$O$6,IF(AND($D1147=1,$K1147="Electric"),'AMI Ref (2)'!$P$6,IF(AND($D1147=1,$K1147="N/A"),0,0))))</f>
        <v>0</v>
      </c>
      <c r="AN1147" s="77">
        <f>IF(AND($D1147=2,$K1147="Oil"),'AMI Ref (2)'!$N$7,IF(AND($D1147=2,$K1147="Gas"),'AMI Ref (2)'!$O$7,IF(AND($D1147=2,$K1147="Electric"),'AMI Ref (2)'!$P$7,IF(AND($D1147=2,$K1147="N/A"),0,0))))</f>
        <v>0</v>
      </c>
      <c r="AO1147" s="77">
        <f>IF(AND($D1147=3,$K1147="Oil"),'AMI Ref (2)'!$N$8,IF(AND($D1147=3,$K1147="Gas"),'AMI Ref (2)'!$O$8,IF(AND($D1147=3,$K1147="Electric"),'AMI Ref (2)'!$P$8,IF(AND($D1147=3,$K1147="N/A"),0,0))))</f>
        <v>0</v>
      </c>
      <c r="AP1147" s="77">
        <f>IF(AND($D1147=4,$K1147="Oil"),'AMI Ref (2)'!$N$9,IF(AND($D1147=4,$K1147="Gas"),'AMI Ref (2)'!$O$9,IF(AND($D1147=4,$K1147="Electric"),'AMI Ref (2)'!$P$9,IF(AND($D1147=4,$K1147="N/A"),0,0))))</f>
        <v>0</v>
      </c>
      <c r="AQ1147" s="77">
        <f>IF(AND($D1147=5,$K1147="Oil"),'AMI Ref (2)'!$N$10,IF(AND($D1147=5,$K1147="Gas"),'AMI Ref (2)'!$O$10,IF(AND($D1147=5,$K1147="Electric"),'AMI Ref (2)'!$P$10,IF(AND($D1147=5,$K1147="N/A"),0,0))))</f>
        <v>0</v>
      </c>
      <c r="AR1147" s="86">
        <f t="shared" si="250"/>
        <v>0</v>
      </c>
      <c r="AS1147" s="87" t="e">
        <f t="shared" si="251"/>
        <v>#N/A</v>
      </c>
    </row>
    <row r="1148" spans="1:45" x14ac:dyDescent="0.2">
      <c r="A1148" s="68">
        <v>1146</v>
      </c>
      <c r="B1148" s="79">
        <f>Input!E1163</f>
        <v>0</v>
      </c>
      <c r="C1148" s="79">
        <f>Input!F1163</f>
        <v>0</v>
      </c>
      <c r="D1148" s="79">
        <f>Input!G1163</f>
        <v>0</v>
      </c>
      <c r="E1148" s="79">
        <f>Input!H1163</f>
        <v>0</v>
      </c>
      <c r="F1148" s="80">
        <f>Input!I1163</f>
        <v>0</v>
      </c>
      <c r="G1148" s="80">
        <f>Input!J1163</f>
        <v>0</v>
      </c>
      <c r="H1148" s="79">
        <f>Input!K1163</f>
        <v>0</v>
      </c>
      <c r="I1148" s="79">
        <f>Input!L1163</f>
        <v>0</v>
      </c>
      <c r="J1148" s="79">
        <f>Input!M1163</f>
        <v>0</v>
      </c>
      <c r="K1148" s="79">
        <f>Input!N1163</f>
        <v>0</v>
      </c>
      <c r="L1148" s="79">
        <f>Input!O1163</f>
        <v>0</v>
      </c>
      <c r="M1148" s="81" t="str">
        <f t="shared" si="242"/>
        <v/>
      </c>
      <c r="N1148" s="82">
        <f t="shared" si="243"/>
        <v>0</v>
      </c>
      <c r="O1148" s="83">
        <f>Input!C1163</f>
        <v>0</v>
      </c>
      <c r="P1148" s="83"/>
      <c r="R1148" s="11">
        <f t="shared" si="239"/>
        <v>0</v>
      </c>
      <c r="S1148" s="15" t="str">
        <f t="shared" si="240"/>
        <v xml:space="preserve"> </v>
      </c>
      <c r="T1148" s="15"/>
      <c r="U1148" s="12">
        <f t="shared" si="244"/>
        <v>0</v>
      </c>
      <c r="V1148" s="12">
        <f t="shared" si="245"/>
        <v>0</v>
      </c>
      <c r="W1148" s="12">
        <f t="shared" si="246"/>
        <v>0</v>
      </c>
      <c r="X1148" s="12">
        <f t="shared" si="247"/>
        <v>0</v>
      </c>
      <c r="Y1148" s="12">
        <f t="shared" si="248"/>
        <v>0</v>
      </c>
      <c r="Z1148" s="12">
        <f t="shared" si="249"/>
        <v>0</v>
      </c>
      <c r="AA1148" s="12">
        <f t="shared" si="252"/>
        <v>0</v>
      </c>
      <c r="AB1148" s="12" t="str">
        <f t="shared" si="241"/>
        <v>00</v>
      </c>
      <c r="AC1148" s="85" t="e">
        <f>VLOOKUP(AB1148,'AMI Ref (2)'!T:U,2,FALSE)</f>
        <v>#N/A</v>
      </c>
      <c r="AD1148" s="86"/>
      <c r="AE1148" s="77">
        <f>IF(AND($D1148=0,$J1148="Oil"),'AMI Ref (2)'!$K$5,IF(AND($D1148=0,$J1148="Gas"),'AMI Ref (2)'!$L$5,IF(AND($D1148=0,$J1148="Electric"),'AMI Ref (2)'!$M$5,IF(AND($D1148=0,$J1148="N/A"),0,0))))</f>
        <v>0</v>
      </c>
      <c r="AF1148" s="77">
        <f>IF(AND($D1148=1,$J1148="Oil"),'AMI Ref (2)'!$K$6,IF(AND($D1148=1,$J1148="Gas"),'AMI Ref (2)'!$L$6,IF(AND($D1148=1,$J1148="Electric"),'AMI Ref (2)'!$M$6,IF(AND($D1148=1,$J1148="N/A"),0,0))))</f>
        <v>0</v>
      </c>
      <c r="AG1148" s="77">
        <f>IF(AND($D1148=2,$J1148="Oil"),'AMI Ref (2)'!$K$7,IF(AND($D1148=2,$J1148="Gas"),'AMI Ref (2)'!$L$7,IF(AND($D1148=2,$J1148="Electric"),'AMI Ref (2)'!$M$7,IF(AND($D1148=2,$J1148="N/A"),0,0))))</f>
        <v>0</v>
      </c>
      <c r="AH1148" s="77">
        <f>IF(AND($D1148=3,$J1148="Oil"),'AMI Ref (2)'!$K$8,IF(AND($D1148=3,$J1148="Gas"),'AMI Ref (2)'!$L$8,IF(AND($D1148=3,$J1148="Electric"),'AMI Ref (2)'!$M$8,IF(AND($D1148=3,$J1148="N/A"),0,0))))</f>
        <v>0</v>
      </c>
      <c r="AI1148" s="77">
        <f>IF(AND($D1148=4,$J1148="Oil"),'AMI Ref (2)'!$K$9,IF(AND($D1148=4,$J1148="Gas"),'AMI Ref (2)'!$L$9,IF(AND($D1148=4,$J1148="Electric"),'AMI Ref (2)'!$M$9,IF(AND($D1148=4,$J1148="N/A"),0,0))))</f>
        <v>0</v>
      </c>
      <c r="AJ1148" s="77">
        <f>IF(AND($D1148=5,$J1148="Oil"),'AMI Ref (2)'!$K$10,IF(AND($D1148=5,$J1148="Gas"),'AMI Ref (2)'!$L$10,IF(AND($D1148=5,$J1148="Electric"),'AMI Ref (2)'!$M$10,IF(AND($D1148=5,$J1148="N/A"),0,0))))</f>
        <v>0</v>
      </c>
      <c r="AK1148" s="42"/>
      <c r="AL1148" s="77">
        <f>IF(AND($D1148=0,$K1148="Oil"),'AMI Ref (2)'!$N$5,IF(AND($D1148=0,$K1148="Gas"),'AMI Ref (2)'!$O$5,IF(AND($D1148=0,$K1148="Electric"),'AMI Ref (2)'!$P$5,IF(AND($D1148=0,$K1148="N/A"),0,0))))</f>
        <v>0</v>
      </c>
      <c r="AM1148" s="77">
        <f>IF(AND($D1148=1,$K1148="Oil"),'AMI Ref (2)'!$N$6,IF(AND($D1148=1,$K1148="Gas"),'AMI Ref (2)'!$O$6,IF(AND($D1148=1,$K1148="Electric"),'AMI Ref (2)'!$P$6,IF(AND($D1148=1,$K1148="N/A"),0,0))))</f>
        <v>0</v>
      </c>
      <c r="AN1148" s="77">
        <f>IF(AND($D1148=2,$K1148="Oil"),'AMI Ref (2)'!$N$7,IF(AND($D1148=2,$K1148="Gas"),'AMI Ref (2)'!$O$7,IF(AND($D1148=2,$K1148="Electric"),'AMI Ref (2)'!$P$7,IF(AND($D1148=2,$K1148="N/A"),0,0))))</f>
        <v>0</v>
      </c>
      <c r="AO1148" s="77">
        <f>IF(AND($D1148=3,$K1148="Oil"),'AMI Ref (2)'!$N$8,IF(AND($D1148=3,$K1148="Gas"),'AMI Ref (2)'!$O$8,IF(AND($D1148=3,$K1148="Electric"),'AMI Ref (2)'!$P$8,IF(AND($D1148=3,$K1148="N/A"),0,0))))</f>
        <v>0</v>
      </c>
      <c r="AP1148" s="77">
        <f>IF(AND($D1148=4,$K1148="Oil"),'AMI Ref (2)'!$N$9,IF(AND($D1148=4,$K1148="Gas"),'AMI Ref (2)'!$O$9,IF(AND($D1148=4,$K1148="Electric"),'AMI Ref (2)'!$P$9,IF(AND($D1148=4,$K1148="N/A"),0,0))))</f>
        <v>0</v>
      </c>
      <c r="AQ1148" s="77">
        <f>IF(AND($D1148=5,$K1148="Oil"),'AMI Ref (2)'!$N$10,IF(AND($D1148=5,$K1148="Gas"),'AMI Ref (2)'!$O$10,IF(AND($D1148=5,$K1148="Electric"),'AMI Ref (2)'!$P$10,IF(AND($D1148=5,$K1148="N/A"),0,0))))</f>
        <v>0</v>
      </c>
      <c r="AR1148" s="86">
        <f t="shared" si="250"/>
        <v>0</v>
      </c>
      <c r="AS1148" s="87" t="e">
        <f t="shared" si="251"/>
        <v>#N/A</v>
      </c>
    </row>
    <row r="1149" spans="1:45" x14ac:dyDescent="0.2">
      <c r="A1149" s="68">
        <v>1147</v>
      </c>
      <c r="B1149" s="79">
        <f>Input!E1164</f>
        <v>0</v>
      </c>
      <c r="C1149" s="79">
        <f>Input!F1164</f>
        <v>0</v>
      </c>
      <c r="D1149" s="79">
        <f>Input!G1164</f>
        <v>0</v>
      </c>
      <c r="E1149" s="79">
        <f>Input!H1164</f>
        <v>0</v>
      </c>
      <c r="F1149" s="80">
        <f>Input!I1164</f>
        <v>0</v>
      </c>
      <c r="G1149" s="80">
        <f>Input!J1164</f>
        <v>0</v>
      </c>
      <c r="H1149" s="79">
        <f>Input!K1164</f>
        <v>0</v>
      </c>
      <c r="I1149" s="79">
        <f>Input!L1164</f>
        <v>0</v>
      </c>
      <c r="J1149" s="79">
        <f>Input!M1164</f>
        <v>0</v>
      </c>
      <c r="K1149" s="79">
        <f>Input!N1164</f>
        <v>0</v>
      </c>
      <c r="L1149" s="79">
        <f>Input!O1164</f>
        <v>0</v>
      </c>
      <c r="M1149" s="81" t="str">
        <f t="shared" si="242"/>
        <v/>
      </c>
      <c r="N1149" s="82">
        <f t="shared" si="243"/>
        <v>0</v>
      </c>
      <c r="O1149" s="83">
        <f>Input!C1164</f>
        <v>0</v>
      </c>
      <c r="P1149" s="83"/>
      <c r="R1149" s="11">
        <f t="shared" si="239"/>
        <v>0</v>
      </c>
      <c r="S1149" s="15" t="str">
        <f t="shared" si="240"/>
        <v xml:space="preserve"> </v>
      </c>
      <c r="T1149" s="15"/>
      <c r="U1149" s="12">
        <f t="shared" si="244"/>
        <v>0</v>
      </c>
      <c r="V1149" s="12">
        <f t="shared" si="245"/>
        <v>0</v>
      </c>
      <c r="W1149" s="12">
        <f t="shared" si="246"/>
        <v>0</v>
      </c>
      <c r="X1149" s="12">
        <f t="shared" si="247"/>
        <v>0</v>
      </c>
      <c r="Y1149" s="12">
        <f t="shared" si="248"/>
        <v>0</v>
      </c>
      <c r="Z1149" s="12">
        <f t="shared" si="249"/>
        <v>0</v>
      </c>
      <c r="AA1149" s="12">
        <f t="shared" si="252"/>
        <v>0</v>
      </c>
      <c r="AB1149" s="12" t="str">
        <f t="shared" si="241"/>
        <v>00</v>
      </c>
      <c r="AC1149" s="85" t="e">
        <f>VLOOKUP(AB1149,'AMI Ref (2)'!T:U,2,FALSE)</f>
        <v>#N/A</v>
      </c>
      <c r="AD1149" s="86"/>
      <c r="AE1149" s="77">
        <f>IF(AND($D1149=0,$J1149="Oil"),'AMI Ref (2)'!$K$5,IF(AND($D1149=0,$J1149="Gas"),'AMI Ref (2)'!$L$5,IF(AND($D1149=0,$J1149="Electric"),'AMI Ref (2)'!$M$5,IF(AND($D1149=0,$J1149="N/A"),0,0))))</f>
        <v>0</v>
      </c>
      <c r="AF1149" s="77">
        <f>IF(AND($D1149=1,$J1149="Oil"),'AMI Ref (2)'!$K$6,IF(AND($D1149=1,$J1149="Gas"),'AMI Ref (2)'!$L$6,IF(AND($D1149=1,$J1149="Electric"),'AMI Ref (2)'!$M$6,IF(AND($D1149=1,$J1149="N/A"),0,0))))</f>
        <v>0</v>
      </c>
      <c r="AG1149" s="77">
        <f>IF(AND($D1149=2,$J1149="Oil"),'AMI Ref (2)'!$K$7,IF(AND($D1149=2,$J1149="Gas"),'AMI Ref (2)'!$L$7,IF(AND($D1149=2,$J1149="Electric"),'AMI Ref (2)'!$M$7,IF(AND($D1149=2,$J1149="N/A"),0,0))))</f>
        <v>0</v>
      </c>
      <c r="AH1149" s="77">
        <f>IF(AND($D1149=3,$J1149="Oil"),'AMI Ref (2)'!$K$8,IF(AND($D1149=3,$J1149="Gas"),'AMI Ref (2)'!$L$8,IF(AND($D1149=3,$J1149="Electric"),'AMI Ref (2)'!$M$8,IF(AND($D1149=3,$J1149="N/A"),0,0))))</f>
        <v>0</v>
      </c>
      <c r="AI1149" s="77">
        <f>IF(AND($D1149=4,$J1149="Oil"),'AMI Ref (2)'!$K$9,IF(AND($D1149=4,$J1149="Gas"),'AMI Ref (2)'!$L$9,IF(AND($D1149=4,$J1149="Electric"),'AMI Ref (2)'!$M$9,IF(AND($D1149=4,$J1149="N/A"),0,0))))</f>
        <v>0</v>
      </c>
      <c r="AJ1149" s="77">
        <f>IF(AND($D1149=5,$J1149="Oil"),'AMI Ref (2)'!$K$10,IF(AND($D1149=5,$J1149="Gas"),'AMI Ref (2)'!$L$10,IF(AND($D1149=5,$J1149="Electric"),'AMI Ref (2)'!$M$10,IF(AND($D1149=5,$J1149="N/A"),0,0))))</f>
        <v>0</v>
      </c>
      <c r="AK1149" s="42"/>
      <c r="AL1149" s="77">
        <f>IF(AND($D1149=0,$K1149="Oil"),'AMI Ref (2)'!$N$5,IF(AND($D1149=0,$K1149="Gas"),'AMI Ref (2)'!$O$5,IF(AND($D1149=0,$K1149="Electric"),'AMI Ref (2)'!$P$5,IF(AND($D1149=0,$K1149="N/A"),0,0))))</f>
        <v>0</v>
      </c>
      <c r="AM1149" s="77">
        <f>IF(AND($D1149=1,$K1149="Oil"),'AMI Ref (2)'!$N$6,IF(AND($D1149=1,$K1149="Gas"),'AMI Ref (2)'!$O$6,IF(AND($D1149=1,$K1149="Electric"),'AMI Ref (2)'!$P$6,IF(AND($D1149=1,$K1149="N/A"),0,0))))</f>
        <v>0</v>
      </c>
      <c r="AN1149" s="77">
        <f>IF(AND($D1149=2,$K1149="Oil"),'AMI Ref (2)'!$N$7,IF(AND($D1149=2,$K1149="Gas"),'AMI Ref (2)'!$O$7,IF(AND($D1149=2,$K1149="Electric"),'AMI Ref (2)'!$P$7,IF(AND($D1149=2,$K1149="N/A"),0,0))))</f>
        <v>0</v>
      </c>
      <c r="AO1149" s="77">
        <f>IF(AND($D1149=3,$K1149="Oil"),'AMI Ref (2)'!$N$8,IF(AND($D1149=3,$K1149="Gas"),'AMI Ref (2)'!$O$8,IF(AND($D1149=3,$K1149="Electric"),'AMI Ref (2)'!$P$8,IF(AND($D1149=3,$K1149="N/A"),0,0))))</f>
        <v>0</v>
      </c>
      <c r="AP1149" s="77">
        <f>IF(AND($D1149=4,$K1149="Oil"),'AMI Ref (2)'!$N$9,IF(AND($D1149=4,$K1149="Gas"),'AMI Ref (2)'!$O$9,IF(AND($D1149=4,$K1149="Electric"),'AMI Ref (2)'!$P$9,IF(AND($D1149=4,$K1149="N/A"),0,0))))</f>
        <v>0</v>
      </c>
      <c r="AQ1149" s="77">
        <f>IF(AND($D1149=5,$K1149="Oil"),'AMI Ref (2)'!$N$10,IF(AND($D1149=5,$K1149="Gas"),'AMI Ref (2)'!$O$10,IF(AND($D1149=5,$K1149="Electric"),'AMI Ref (2)'!$P$10,IF(AND($D1149=5,$K1149="N/A"),0,0))))</f>
        <v>0</v>
      </c>
      <c r="AR1149" s="86">
        <f t="shared" si="250"/>
        <v>0</v>
      </c>
      <c r="AS1149" s="87" t="e">
        <f t="shared" si="251"/>
        <v>#N/A</v>
      </c>
    </row>
    <row r="1150" spans="1:45" x14ac:dyDescent="0.2">
      <c r="A1150" s="68">
        <v>1148</v>
      </c>
      <c r="B1150" s="79">
        <f>Input!E1165</f>
        <v>0</v>
      </c>
      <c r="C1150" s="79">
        <f>Input!F1165</f>
        <v>0</v>
      </c>
      <c r="D1150" s="79">
        <f>Input!G1165</f>
        <v>0</v>
      </c>
      <c r="E1150" s="79">
        <f>Input!H1165</f>
        <v>0</v>
      </c>
      <c r="F1150" s="80">
        <f>Input!I1165</f>
        <v>0</v>
      </c>
      <c r="G1150" s="80">
        <f>Input!J1165</f>
        <v>0</v>
      </c>
      <c r="H1150" s="79">
        <f>Input!K1165</f>
        <v>0</v>
      </c>
      <c r="I1150" s="79">
        <f>Input!L1165</f>
        <v>0</v>
      </c>
      <c r="J1150" s="79">
        <f>Input!M1165</f>
        <v>0</v>
      </c>
      <c r="K1150" s="79">
        <f>Input!N1165</f>
        <v>0</v>
      </c>
      <c r="L1150" s="79">
        <f>Input!O1165</f>
        <v>0</v>
      </c>
      <c r="M1150" s="81" t="str">
        <f t="shared" si="242"/>
        <v/>
      </c>
      <c r="N1150" s="82">
        <f t="shared" si="243"/>
        <v>0</v>
      </c>
      <c r="O1150" s="83">
        <f>Input!C1165</f>
        <v>0</v>
      </c>
      <c r="P1150" s="83"/>
      <c r="R1150" s="11">
        <f t="shared" si="239"/>
        <v>0</v>
      </c>
      <c r="S1150" s="15" t="str">
        <f t="shared" si="240"/>
        <v xml:space="preserve"> </v>
      </c>
      <c r="T1150" s="15"/>
      <c r="U1150" s="12">
        <f t="shared" si="244"/>
        <v>0</v>
      </c>
      <c r="V1150" s="12">
        <f t="shared" si="245"/>
        <v>0</v>
      </c>
      <c r="W1150" s="12">
        <f t="shared" si="246"/>
        <v>0</v>
      </c>
      <c r="X1150" s="12">
        <f t="shared" si="247"/>
        <v>0</v>
      </c>
      <c r="Y1150" s="12">
        <f t="shared" si="248"/>
        <v>0</v>
      </c>
      <c r="Z1150" s="12">
        <f t="shared" si="249"/>
        <v>0</v>
      </c>
      <c r="AA1150" s="12">
        <f t="shared" si="252"/>
        <v>0</v>
      </c>
      <c r="AB1150" s="12" t="str">
        <f t="shared" si="241"/>
        <v>00</v>
      </c>
      <c r="AC1150" s="85" t="e">
        <f>VLOOKUP(AB1150,'AMI Ref (2)'!T:U,2,FALSE)</f>
        <v>#N/A</v>
      </c>
      <c r="AD1150" s="86"/>
      <c r="AE1150" s="77">
        <f>IF(AND($D1150=0,$J1150="Oil"),'AMI Ref (2)'!$K$5,IF(AND($D1150=0,$J1150="Gas"),'AMI Ref (2)'!$L$5,IF(AND($D1150=0,$J1150="Electric"),'AMI Ref (2)'!$M$5,IF(AND($D1150=0,$J1150="N/A"),0,0))))</f>
        <v>0</v>
      </c>
      <c r="AF1150" s="77">
        <f>IF(AND($D1150=1,$J1150="Oil"),'AMI Ref (2)'!$K$6,IF(AND($D1150=1,$J1150="Gas"),'AMI Ref (2)'!$L$6,IF(AND($D1150=1,$J1150="Electric"),'AMI Ref (2)'!$M$6,IF(AND($D1150=1,$J1150="N/A"),0,0))))</f>
        <v>0</v>
      </c>
      <c r="AG1150" s="77">
        <f>IF(AND($D1150=2,$J1150="Oil"),'AMI Ref (2)'!$K$7,IF(AND($D1150=2,$J1150="Gas"),'AMI Ref (2)'!$L$7,IF(AND($D1150=2,$J1150="Electric"),'AMI Ref (2)'!$M$7,IF(AND($D1150=2,$J1150="N/A"),0,0))))</f>
        <v>0</v>
      </c>
      <c r="AH1150" s="77">
        <f>IF(AND($D1150=3,$J1150="Oil"),'AMI Ref (2)'!$K$8,IF(AND($D1150=3,$J1150="Gas"),'AMI Ref (2)'!$L$8,IF(AND($D1150=3,$J1150="Electric"),'AMI Ref (2)'!$M$8,IF(AND($D1150=3,$J1150="N/A"),0,0))))</f>
        <v>0</v>
      </c>
      <c r="AI1150" s="77">
        <f>IF(AND($D1150=4,$J1150="Oil"),'AMI Ref (2)'!$K$9,IF(AND($D1150=4,$J1150="Gas"),'AMI Ref (2)'!$L$9,IF(AND($D1150=4,$J1150="Electric"),'AMI Ref (2)'!$M$9,IF(AND($D1150=4,$J1150="N/A"),0,0))))</f>
        <v>0</v>
      </c>
      <c r="AJ1150" s="77">
        <f>IF(AND($D1150=5,$J1150="Oil"),'AMI Ref (2)'!$K$10,IF(AND($D1150=5,$J1150="Gas"),'AMI Ref (2)'!$L$10,IF(AND($D1150=5,$J1150="Electric"),'AMI Ref (2)'!$M$10,IF(AND($D1150=5,$J1150="N/A"),0,0))))</f>
        <v>0</v>
      </c>
      <c r="AK1150" s="42"/>
      <c r="AL1150" s="77">
        <f>IF(AND($D1150=0,$K1150="Oil"),'AMI Ref (2)'!$N$5,IF(AND($D1150=0,$K1150="Gas"),'AMI Ref (2)'!$O$5,IF(AND($D1150=0,$K1150="Electric"),'AMI Ref (2)'!$P$5,IF(AND($D1150=0,$K1150="N/A"),0,0))))</f>
        <v>0</v>
      </c>
      <c r="AM1150" s="77">
        <f>IF(AND($D1150=1,$K1150="Oil"),'AMI Ref (2)'!$N$6,IF(AND($D1150=1,$K1150="Gas"),'AMI Ref (2)'!$O$6,IF(AND($D1150=1,$K1150="Electric"),'AMI Ref (2)'!$P$6,IF(AND($D1150=1,$K1150="N/A"),0,0))))</f>
        <v>0</v>
      </c>
      <c r="AN1150" s="77">
        <f>IF(AND($D1150=2,$K1150="Oil"),'AMI Ref (2)'!$N$7,IF(AND($D1150=2,$K1150="Gas"),'AMI Ref (2)'!$O$7,IF(AND($D1150=2,$K1150="Electric"),'AMI Ref (2)'!$P$7,IF(AND($D1150=2,$K1150="N/A"),0,0))))</f>
        <v>0</v>
      </c>
      <c r="AO1150" s="77">
        <f>IF(AND($D1150=3,$K1150="Oil"),'AMI Ref (2)'!$N$8,IF(AND($D1150=3,$K1150="Gas"),'AMI Ref (2)'!$O$8,IF(AND($D1150=3,$K1150="Electric"),'AMI Ref (2)'!$P$8,IF(AND($D1150=3,$K1150="N/A"),0,0))))</f>
        <v>0</v>
      </c>
      <c r="AP1150" s="77">
        <f>IF(AND($D1150=4,$K1150="Oil"),'AMI Ref (2)'!$N$9,IF(AND($D1150=4,$K1150="Gas"),'AMI Ref (2)'!$O$9,IF(AND($D1150=4,$K1150="Electric"),'AMI Ref (2)'!$P$9,IF(AND($D1150=4,$K1150="N/A"),0,0))))</f>
        <v>0</v>
      </c>
      <c r="AQ1150" s="77">
        <f>IF(AND($D1150=5,$K1150="Oil"),'AMI Ref (2)'!$N$10,IF(AND($D1150=5,$K1150="Gas"),'AMI Ref (2)'!$O$10,IF(AND($D1150=5,$K1150="Electric"),'AMI Ref (2)'!$P$10,IF(AND($D1150=5,$K1150="N/A"),0,0))))</f>
        <v>0</v>
      </c>
      <c r="AR1150" s="86">
        <f t="shared" si="250"/>
        <v>0</v>
      </c>
      <c r="AS1150" s="87" t="e">
        <f t="shared" si="251"/>
        <v>#N/A</v>
      </c>
    </row>
    <row r="1151" spans="1:45" x14ac:dyDescent="0.2">
      <c r="A1151" s="68">
        <v>1149</v>
      </c>
      <c r="B1151" s="79">
        <f>Input!E1166</f>
        <v>0</v>
      </c>
      <c r="C1151" s="79">
        <f>Input!F1166</f>
        <v>0</v>
      </c>
      <c r="D1151" s="79">
        <f>Input!G1166</f>
        <v>0</v>
      </c>
      <c r="E1151" s="79">
        <f>Input!H1166</f>
        <v>0</v>
      </c>
      <c r="F1151" s="80">
        <f>Input!I1166</f>
        <v>0</v>
      </c>
      <c r="G1151" s="80">
        <f>Input!J1166</f>
        <v>0</v>
      </c>
      <c r="H1151" s="79">
        <f>Input!K1166</f>
        <v>0</v>
      </c>
      <c r="I1151" s="79">
        <f>Input!L1166</f>
        <v>0</v>
      </c>
      <c r="J1151" s="79">
        <f>Input!M1166</f>
        <v>0</v>
      </c>
      <c r="K1151" s="79">
        <f>Input!N1166</f>
        <v>0</v>
      </c>
      <c r="L1151" s="79">
        <f>Input!O1166</f>
        <v>0</v>
      </c>
      <c r="M1151" s="81" t="str">
        <f t="shared" si="242"/>
        <v/>
      </c>
      <c r="N1151" s="82">
        <f t="shared" si="243"/>
        <v>0</v>
      </c>
      <c r="O1151" s="83">
        <f>Input!C1166</f>
        <v>0</v>
      </c>
      <c r="P1151" s="83"/>
      <c r="R1151" s="11">
        <f t="shared" si="239"/>
        <v>0</v>
      </c>
      <c r="S1151" s="15" t="str">
        <f t="shared" si="240"/>
        <v xml:space="preserve"> </v>
      </c>
      <c r="T1151" s="15"/>
      <c r="U1151" s="12">
        <f t="shared" si="244"/>
        <v>0</v>
      </c>
      <c r="V1151" s="12">
        <f t="shared" si="245"/>
        <v>0</v>
      </c>
      <c r="W1151" s="12">
        <f t="shared" si="246"/>
        <v>0</v>
      </c>
      <c r="X1151" s="12">
        <f t="shared" si="247"/>
        <v>0</v>
      </c>
      <c r="Y1151" s="12">
        <f t="shared" si="248"/>
        <v>0</v>
      </c>
      <c r="Z1151" s="12">
        <f t="shared" si="249"/>
        <v>0</v>
      </c>
      <c r="AA1151" s="12">
        <f t="shared" si="252"/>
        <v>0</v>
      </c>
      <c r="AB1151" s="12" t="str">
        <f t="shared" si="241"/>
        <v>00</v>
      </c>
      <c r="AC1151" s="85" t="e">
        <f>VLOOKUP(AB1151,'AMI Ref (2)'!T:U,2,FALSE)</f>
        <v>#N/A</v>
      </c>
      <c r="AD1151" s="86"/>
      <c r="AE1151" s="77">
        <f>IF(AND($D1151=0,$J1151="Oil"),'AMI Ref (2)'!$K$5,IF(AND($D1151=0,$J1151="Gas"),'AMI Ref (2)'!$L$5,IF(AND($D1151=0,$J1151="Electric"),'AMI Ref (2)'!$M$5,IF(AND($D1151=0,$J1151="N/A"),0,0))))</f>
        <v>0</v>
      </c>
      <c r="AF1151" s="77">
        <f>IF(AND($D1151=1,$J1151="Oil"),'AMI Ref (2)'!$K$6,IF(AND($D1151=1,$J1151="Gas"),'AMI Ref (2)'!$L$6,IF(AND($D1151=1,$J1151="Electric"),'AMI Ref (2)'!$M$6,IF(AND($D1151=1,$J1151="N/A"),0,0))))</f>
        <v>0</v>
      </c>
      <c r="AG1151" s="77">
        <f>IF(AND($D1151=2,$J1151="Oil"),'AMI Ref (2)'!$K$7,IF(AND($D1151=2,$J1151="Gas"),'AMI Ref (2)'!$L$7,IF(AND($D1151=2,$J1151="Electric"),'AMI Ref (2)'!$M$7,IF(AND($D1151=2,$J1151="N/A"),0,0))))</f>
        <v>0</v>
      </c>
      <c r="AH1151" s="77">
        <f>IF(AND($D1151=3,$J1151="Oil"),'AMI Ref (2)'!$K$8,IF(AND($D1151=3,$J1151="Gas"),'AMI Ref (2)'!$L$8,IF(AND($D1151=3,$J1151="Electric"),'AMI Ref (2)'!$M$8,IF(AND($D1151=3,$J1151="N/A"),0,0))))</f>
        <v>0</v>
      </c>
      <c r="AI1151" s="77">
        <f>IF(AND($D1151=4,$J1151="Oil"),'AMI Ref (2)'!$K$9,IF(AND($D1151=4,$J1151="Gas"),'AMI Ref (2)'!$L$9,IF(AND($D1151=4,$J1151="Electric"),'AMI Ref (2)'!$M$9,IF(AND($D1151=4,$J1151="N/A"),0,0))))</f>
        <v>0</v>
      </c>
      <c r="AJ1151" s="77">
        <f>IF(AND($D1151=5,$J1151="Oil"),'AMI Ref (2)'!$K$10,IF(AND($D1151=5,$J1151="Gas"),'AMI Ref (2)'!$L$10,IF(AND($D1151=5,$J1151="Electric"),'AMI Ref (2)'!$M$10,IF(AND($D1151=5,$J1151="N/A"),0,0))))</f>
        <v>0</v>
      </c>
      <c r="AK1151" s="42"/>
      <c r="AL1151" s="77">
        <f>IF(AND($D1151=0,$K1151="Oil"),'AMI Ref (2)'!$N$5,IF(AND($D1151=0,$K1151="Gas"),'AMI Ref (2)'!$O$5,IF(AND($D1151=0,$K1151="Electric"),'AMI Ref (2)'!$P$5,IF(AND($D1151=0,$K1151="N/A"),0,0))))</f>
        <v>0</v>
      </c>
      <c r="AM1151" s="77">
        <f>IF(AND($D1151=1,$K1151="Oil"),'AMI Ref (2)'!$N$6,IF(AND($D1151=1,$K1151="Gas"),'AMI Ref (2)'!$O$6,IF(AND($D1151=1,$K1151="Electric"),'AMI Ref (2)'!$P$6,IF(AND($D1151=1,$K1151="N/A"),0,0))))</f>
        <v>0</v>
      </c>
      <c r="AN1151" s="77">
        <f>IF(AND($D1151=2,$K1151="Oil"),'AMI Ref (2)'!$N$7,IF(AND($D1151=2,$K1151="Gas"),'AMI Ref (2)'!$O$7,IF(AND($D1151=2,$K1151="Electric"),'AMI Ref (2)'!$P$7,IF(AND($D1151=2,$K1151="N/A"),0,0))))</f>
        <v>0</v>
      </c>
      <c r="AO1151" s="77">
        <f>IF(AND($D1151=3,$K1151="Oil"),'AMI Ref (2)'!$N$8,IF(AND($D1151=3,$K1151="Gas"),'AMI Ref (2)'!$O$8,IF(AND($D1151=3,$K1151="Electric"),'AMI Ref (2)'!$P$8,IF(AND($D1151=3,$K1151="N/A"),0,0))))</f>
        <v>0</v>
      </c>
      <c r="AP1151" s="77">
        <f>IF(AND($D1151=4,$K1151="Oil"),'AMI Ref (2)'!$N$9,IF(AND($D1151=4,$K1151="Gas"),'AMI Ref (2)'!$O$9,IF(AND($D1151=4,$K1151="Electric"),'AMI Ref (2)'!$P$9,IF(AND($D1151=4,$K1151="N/A"),0,0))))</f>
        <v>0</v>
      </c>
      <c r="AQ1151" s="77">
        <f>IF(AND($D1151=5,$K1151="Oil"),'AMI Ref (2)'!$N$10,IF(AND($D1151=5,$K1151="Gas"),'AMI Ref (2)'!$O$10,IF(AND($D1151=5,$K1151="Electric"),'AMI Ref (2)'!$P$10,IF(AND($D1151=5,$K1151="N/A"),0,0))))</f>
        <v>0</v>
      </c>
      <c r="AR1151" s="86">
        <f t="shared" si="250"/>
        <v>0</v>
      </c>
      <c r="AS1151" s="87" t="e">
        <f t="shared" si="251"/>
        <v>#N/A</v>
      </c>
    </row>
    <row r="1152" spans="1:45" x14ac:dyDescent="0.2">
      <c r="A1152" s="68">
        <v>1150</v>
      </c>
      <c r="B1152" s="79">
        <f>Input!E1167</f>
        <v>0</v>
      </c>
      <c r="C1152" s="79">
        <f>Input!F1167</f>
        <v>0</v>
      </c>
      <c r="D1152" s="79">
        <f>Input!G1167</f>
        <v>0</v>
      </c>
      <c r="E1152" s="79">
        <f>Input!H1167</f>
        <v>0</v>
      </c>
      <c r="F1152" s="80">
        <f>Input!I1167</f>
        <v>0</v>
      </c>
      <c r="G1152" s="80">
        <f>Input!J1167</f>
        <v>0</v>
      </c>
      <c r="H1152" s="79">
        <f>Input!K1167</f>
        <v>0</v>
      </c>
      <c r="I1152" s="79">
        <f>Input!L1167</f>
        <v>0</v>
      </c>
      <c r="J1152" s="79">
        <f>Input!M1167</f>
        <v>0</v>
      </c>
      <c r="K1152" s="79">
        <f>Input!N1167</f>
        <v>0</v>
      </c>
      <c r="L1152" s="79">
        <f>Input!O1167</f>
        <v>0</v>
      </c>
      <c r="M1152" s="81" t="str">
        <f t="shared" si="242"/>
        <v/>
      </c>
      <c r="N1152" s="82">
        <f t="shared" si="243"/>
        <v>0</v>
      </c>
      <c r="O1152" s="83">
        <f>Input!C1167</f>
        <v>0</v>
      </c>
      <c r="P1152" s="83"/>
      <c r="R1152" s="11">
        <f t="shared" si="239"/>
        <v>0</v>
      </c>
      <c r="S1152" s="15" t="str">
        <f t="shared" si="240"/>
        <v xml:space="preserve"> </v>
      </c>
      <c r="T1152" s="15"/>
      <c r="U1152" s="12">
        <f t="shared" si="244"/>
        <v>0</v>
      </c>
      <c r="V1152" s="12">
        <f t="shared" si="245"/>
        <v>0</v>
      </c>
      <c r="W1152" s="12">
        <f t="shared" si="246"/>
        <v>0</v>
      </c>
      <c r="X1152" s="12">
        <f t="shared" si="247"/>
        <v>0</v>
      </c>
      <c r="Y1152" s="12">
        <f t="shared" si="248"/>
        <v>0</v>
      </c>
      <c r="Z1152" s="12">
        <f t="shared" si="249"/>
        <v>0</v>
      </c>
      <c r="AA1152" s="12">
        <f t="shared" si="252"/>
        <v>0</v>
      </c>
      <c r="AB1152" s="12" t="str">
        <f t="shared" si="241"/>
        <v>00</v>
      </c>
      <c r="AC1152" s="85" t="e">
        <f>VLOOKUP(AB1152,'AMI Ref (2)'!T:U,2,FALSE)</f>
        <v>#N/A</v>
      </c>
      <c r="AD1152" s="86"/>
      <c r="AE1152" s="77">
        <f>IF(AND($D1152=0,$J1152="Oil"),'AMI Ref (2)'!$K$5,IF(AND($D1152=0,$J1152="Gas"),'AMI Ref (2)'!$L$5,IF(AND($D1152=0,$J1152="Electric"),'AMI Ref (2)'!$M$5,IF(AND($D1152=0,$J1152="N/A"),0,0))))</f>
        <v>0</v>
      </c>
      <c r="AF1152" s="77">
        <f>IF(AND($D1152=1,$J1152="Oil"),'AMI Ref (2)'!$K$6,IF(AND($D1152=1,$J1152="Gas"),'AMI Ref (2)'!$L$6,IF(AND($D1152=1,$J1152="Electric"),'AMI Ref (2)'!$M$6,IF(AND($D1152=1,$J1152="N/A"),0,0))))</f>
        <v>0</v>
      </c>
      <c r="AG1152" s="77">
        <f>IF(AND($D1152=2,$J1152="Oil"),'AMI Ref (2)'!$K$7,IF(AND($D1152=2,$J1152="Gas"),'AMI Ref (2)'!$L$7,IF(AND($D1152=2,$J1152="Electric"),'AMI Ref (2)'!$M$7,IF(AND($D1152=2,$J1152="N/A"),0,0))))</f>
        <v>0</v>
      </c>
      <c r="AH1152" s="77">
        <f>IF(AND($D1152=3,$J1152="Oil"),'AMI Ref (2)'!$K$8,IF(AND($D1152=3,$J1152="Gas"),'AMI Ref (2)'!$L$8,IF(AND($D1152=3,$J1152="Electric"),'AMI Ref (2)'!$M$8,IF(AND($D1152=3,$J1152="N/A"),0,0))))</f>
        <v>0</v>
      </c>
      <c r="AI1152" s="77">
        <f>IF(AND($D1152=4,$J1152="Oil"),'AMI Ref (2)'!$K$9,IF(AND($D1152=4,$J1152="Gas"),'AMI Ref (2)'!$L$9,IF(AND($D1152=4,$J1152="Electric"),'AMI Ref (2)'!$M$9,IF(AND($D1152=4,$J1152="N/A"),0,0))))</f>
        <v>0</v>
      </c>
      <c r="AJ1152" s="77">
        <f>IF(AND($D1152=5,$J1152="Oil"),'AMI Ref (2)'!$K$10,IF(AND($D1152=5,$J1152="Gas"),'AMI Ref (2)'!$L$10,IF(AND($D1152=5,$J1152="Electric"),'AMI Ref (2)'!$M$10,IF(AND($D1152=5,$J1152="N/A"),0,0))))</f>
        <v>0</v>
      </c>
      <c r="AK1152" s="42"/>
      <c r="AL1152" s="77">
        <f>IF(AND($D1152=0,$K1152="Oil"),'AMI Ref (2)'!$N$5,IF(AND($D1152=0,$K1152="Gas"),'AMI Ref (2)'!$O$5,IF(AND($D1152=0,$K1152="Electric"),'AMI Ref (2)'!$P$5,IF(AND($D1152=0,$K1152="N/A"),0,0))))</f>
        <v>0</v>
      </c>
      <c r="AM1152" s="77">
        <f>IF(AND($D1152=1,$K1152="Oil"),'AMI Ref (2)'!$N$6,IF(AND($D1152=1,$K1152="Gas"),'AMI Ref (2)'!$O$6,IF(AND($D1152=1,$K1152="Electric"),'AMI Ref (2)'!$P$6,IF(AND($D1152=1,$K1152="N/A"),0,0))))</f>
        <v>0</v>
      </c>
      <c r="AN1152" s="77">
        <f>IF(AND($D1152=2,$K1152="Oil"),'AMI Ref (2)'!$N$7,IF(AND($D1152=2,$K1152="Gas"),'AMI Ref (2)'!$O$7,IF(AND($D1152=2,$K1152="Electric"),'AMI Ref (2)'!$P$7,IF(AND($D1152=2,$K1152="N/A"),0,0))))</f>
        <v>0</v>
      </c>
      <c r="AO1152" s="77">
        <f>IF(AND($D1152=3,$K1152="Oil"),'AMI Ref (2)'!$N$8,IF(AND($D1152=3,$K1152="Gas"),'AMI Ref (2)'!$O$8,IF(AND($D1152=3,$K1152="Electric"),'AMI Ref (2)'!$P$8,IF(AND($D1152=3,$K1152="N/A"),0,0))))</f>
        <v>0</v>
      </c>
      <c r="AP1152" s="77">
        <f>IF(AND($D1152=4,$K1152="Oil"),'AMI Ref (2)'!$N$9,IF(AND($D1152=4,$K1152="Gas"),'AMI Ref (2)'!$O$9,IF(AND($D1152=4,$K1152="Electric"),'AMI Ref (2)'!$P$9,IF(AND($D1152=4,$K1152="N/A"),0,0))))</f>
        <v>0</v>
      </c>
      <c r="AQ1152" s="77">
        <f>IF(AND($D1152=5,$K1152="Oil"),'AMI Ref (2)'!$N$10,IF(AND($D1152=5,$K1152="Gas"),'AMI Ref (2)'!$O$10,IF(AND($D1152=5,$K1152="Electric"),'AMI Ref (2)'!$P$10,IF(AND($D1152=5,$K1152="N/A"),0,0))))</f>
        <v>0</v>
      </c>
      <c r="AR1152" s="86">
        <f t="shared" si="250"/>
        <v>0</v>
      </c>
      <c r="AS1152" s="87" t="e">
        <f t="shared" si="251"/>
        <v>#N/A</v>
      </c>
    </row>
    <row r="1153" spans="1:45" x14ac:dyDescent="0.2">
      <c r="A1153" s="68">
        <v>1151</v>
      </c>
      <c r="B1153" s="79">
        <f>Input!E1168</f>
        <v>0</v>
      </c>
      <c r="C1153" s="79">
        <f>Input!F1168</f>
        <v>0</v>
      </c>
      <c r="D1153" s="79">
        <f>Input!G1168</f>
        <v>0</v>
      </c>
      <c r="E1153" s="79">
        <f>Input!H1168</f>
        <v>0</v>
      </c>
      <c r="F1153" s="80">
        <f>Input!I1168</f>
        <v>0</v>
      </c>
      <c r="G1153" s="80">
        <f>Input!J1168</f>
        <v>0</v>
      </c>
      <c r="H1153" s="79">
        <f>Input!K1168</f>
        <v>0</v>
      </c>
      <c r="I1153" s="79">
        <f>Input!L1168</f>
        <v>0</v>
      </c>
      <c r="J1153" s="79">
        <f>Input!M1168</f>
        <v>0</v>
      </c>
      <c r="K1153" s="79">
        <f>Input!N1168</f>
        <v>0</v>
      </c>
      <c r="L1153" s="79">
        <f>Input!O1168</f>
        <v>0</v>
      </c>
      <c r="M1153" s="81" t="str">
        <f t="shared" si="242"/>
        <v/>
      </c>
      <c r="N1153" s="82">
        <f t="shared" si="243"/>
        <v>0</v>
      </c>
      <c r="O1153" s="83">
        <f>Input!C1168</f>
        <v>0</v>
      </c>
      <c r="P1153" s="83"/>
      <c r="R1153" s="11">
        <f t="shared" si="239"/>
        <v>0</v>
      </c>
      <c r="S1153" s="15" t="str">
        <f t="shared" si="240"/>
        <v xml:space="preserve"> </v>
      </c>
      <c r="T1153" s="15"/>
      <c r="U1153" s="12">
        <f t="shared" si="244"/>
        <v>0</v>
      </c>
      <c r="V1153" s="12">
        <f t="shared" si="245"/>
        <v>0</v>
      </c>
      <c r="W1153" s="12">
        <f t="shared" si="246"/>
        <v>0</v>
      </c>
      <c r="X1153" s="12">
        <f t="shared" si="247"/>
        <v>0</v>
      </c>
      <c r="Y1153" s="12">
        <f t="shared" si="248"/>
        <v>0</v>
      </c>
      <c r="Z1153" s="12">
        <f t="shared" si="249"/>
        <v>0</v>
      </c>
      <c r="AA1153" s="12">
        <f t="shared" si="252"/>
        <v>0</v>
      </c>
      <c r="AB1153" s="12" t="str">
        <f t="shared" si="241"/>
        <v>00</v>
      </c>
      <c r="AC1153" s="85" t="e">
        <f>VLOOKUP(AB1153,'AMI Ref (2)'!T:U,2,FALSE)</f>
        <v>#N/A</v>
      </c>
      <c r="AD1153" s="86"/>
      <c r="AE1153" s="77">
        <f>IF(AND($D1153=0,$J1153="Oil"),'AMI Ref (2)'!$K$5,IF(AND($D1153=0,$J1153="Gas"),'AMI Ref (2)'!$L$5,IF(AND($D1153=0,$J1153="Electric"),'AMI Ref (2)'!$M$5,IF(AND($D1153=0,$J1153="N/A"),0,0))))</f>
        <v>0</v>
      </c>
      <c r="AF1153" s="77">
        <f>IF(AND($D1153=1,$J1153="Oil"),'AMI Ref (2)'!$K$6,IF(AND($D1153=1,$J1153="Gas"),'AMI Ref (2)'!$L$6,IF(AND($D1153=1,$J1153="Electric"),'AMI Ref (2)'!$M$6,IF(AND($D1153=1,$J1153="N/A"),0,0))))</f>
        <v>0</v>
      </c>
      <c r="AG1153" s="77">
        <f>IF(AND($D1153=2,$J1153="Oil"),'AMI Ref (2)'!$K$7,IF(AND($D1153=2,$J1153="Gas"),'AMI Ref (2)'!$L$7,IF(AND($D1153=2,$J1153="Electric"),'AMI Ref (2)'!$M$7,IF(AND($D1153=2,$J1153="N/A"),0,0))))</f>
        <v>0</v>
      </c>
      <c r="AH1153" s="77">
        <f>IF(AND($D1153=3,$J1153="Oil"),'AMI Ref (2)'!$K$8,IF(AND($D1153=3,$J1153="Gas"),'AMI Ref (2)'!$L$8,IF(AND($D1153=3,$J1153="Electric"),'AMI Ref (2)'!$M$8,IF(AND($D1153=3,$J1153="N/A"),0,0))))</f>
        <v>0</v>
      </c>
      <c r="AI1153" s="77">
        <f>IF(AND($D1153=4,$J1153="Oil"),'AMI Ref (2)'!$K$9,IF(AND($D1153=4,$J1153="Gas"),'AMI Ref (2)'!$L$9,IF(AND($D1153=4,$J1153="Electric"),'AMI Ref (2)'!$M$9,IF(AND($D1153=4,$J1153="N/A"),0,0))))</f>
        <v>0</v>
      </c>
      <c r="AJ1153" s="77">
        <f>IF(AND($D1153=5,$J1153="Oil"),'AMI Ref (2)'!$K$10,IF(AND($D1153=5,$J1153="Gas"),'AMI Ref (2)'!$L$10,IF(AND($D1153=5,$J1153="Electric"),'AMI Ref (2)'!$M$10,IF(AND($D1153=5,$J1153="N/A"),0,0))))</f>
        <v>0</v>
      </c>
      <c r="AK1153" s="42"/>
      <c r="AL1153" s="77">
        <f>IF(AND($D1153=0,$K1153="Oil"),'AMI Ref (2)'!$N$5,IF(AND($D1153=0,$K1153="Gas"),'AMI Ref (2)'!$O$5,IF(AND($D1153=0,$K1153="Electric"),'AMI Ref (2)'!$P$5,IF(AND($D1153=0,$K1153="N/A"),0,0))))</f>
        <v>0</v>
      </c>
      <c r="AM1153" s="77">
        <f>IF(AND($D1153=1,$K1153="Oil"),'AMI Ref (2)'!$N$6,IF(AND($D1153=1,$K1153="Gas"),'AMI Ref (2)'!$O$6,IF(AND($D1153=1,$K1153="Electric"),'AMI Ref (2)'!$P$6,IF(AND($D1153=1,$K1153="N/A"),0,0))))</f>
        <v>0</v>
      </c>
      <c r="AN1153" s="77">
        <f>IF(AND($D1153=2,$K1153="Oil"),'AMI Ref (2)'!$N$7,IF(AND($D1153=2,$K1153="Gas"),'AMI Ref (2)'!$O$7,IF(AND($D1153=2,$K1153="Electric"),'AMI Ref (2)'!$P$7,IF(AND($D1153=2,$K1153="N/A"),0,0))))</f>
        <v>0</v>
      </c>
      <c r="AO1153" s="77">
        <f>IF(AND($D1153=3,$K1153="Oil"),'AMI Ref (2)'!$N$8,IF(AND($D1153=3,$K1153="Gas"),'AMI Ref (2)'!$O$8,IF(AND($D1153=3,$K1153="Electric"),'AMI Ref (2)'!$P$8,IF(AND($D1153=3,$K1153="N/A"),0,0))))</f>
        <v>0</v>
      </c>
      <c r="AP1153" s="77">
        <f>IF(AND($D1153=4,$K1153="Oil"),'AMI Ref (2)'!$N$9,IF(AND($D1153=4,$K1153="Gas"),'AMI Ref (2)'!$O$9,IF(AND($D1153=4,$K1153="Electric"),'AMI Ref (2)'!$P$9,IF(AND($D1153=4,$K1153="N/A"),0,0))))</f>
        <v>0</v>
      </c>
      <c r="AQ1153" s="77">
        <f>IF(AND($D1153=5,$K1153="Oil"),'AMI Ref (2)'!$N$10,IF(AND($D1153=5,$K1153="Gas"),'AMI Ref (2)'!$O$10,IF(AND($D1153=5,$K1153="Electric"),'AMI Ref (2)'!$P$10,IF(AND($D1153=5,$K1153="N/A"),0,0))))</f>
        <v>0</v>
      </c>
      <c r="AR1153" s="86">
        <f t="shared" si="250"/>
        <v>0</v>
      </c>
      <c r="AS1153" s="87" t="e">
        <f t="shared" si="251"/>
        <v>#N/A</v>
      </c>
    </row>
    <row r="1154" spans="1:45" x14ac:dyDescent="0.2">
      <c r="A1154" s="68">
        <v>1152</v>
      </c>
      <c r="B1154" s="79">
        <f>Input!E1169</f>
        <v>0</v>
      </c>
      <c r="C1154" s="79">
        <f>Input!F1169</f>
        <v>0</v>
      </c>
      <c r="D1154" s="79">
        <f>Input!G1169</f>
        <v>0</v>
      </c>
      <c r="E1154" s="79">
        <f>Input!H1169</f>
        <v>0</v>
      </c>
      <c r="F1154" s="80">
        <f>Input!I1169</f>
        <v>0</v>
      </c>
      <c r="G1154" s="80">
        <f>Input!J1169</f>
        <v>0</v>
      </c>
      <c r="H1154" s="79">
        <f>Input!K1169</f>
        <v>0</v>
      </c>
      <c r="I1154" s="79">
        <f>Input!L1169</f>
        <v>0</v>
      </c>
      <c r="J1154" s="79">
        <f>Input!M1169</f>
        <v>0</v>
      </c>
      <c r="K1154" s="79">
        <f>Input!N1169</f>
        <v>0</v>
      </c>
      <c r="L1154" s="79">
        <f>Input!O1169</f>
        <v>0</v>
      </c>
      <c r="M1154" s="81" t="str">
        <f t="shared" si="242"/>
        <v/>
      </c>
      <c r="N1154" s="82">
        <f t="shared" si="243"/>
        <v>0</v>
      </c>
      <c r="O1154" s="83">
        <f>Input!C1169</f>
        <v>0</v>
      </c>
      <c r="P1154" s="83"/>
      <c r="R1154" s="11">
        <f t="shared" si="239"/>
        <v>0</v>
      </c>
      <c r="S1154" s="15" t="str">
        <f t="shared" si="240"/>
        <v xml:space="preserve"> </v>
      </c>
      <c r="T1154" s="15"/>
      <c r="U1154" s="12">
        <f t="shared" si="244"/>
        <v>0</v>
      </c>
      <c r="V1154" s="12">
        <f t="shared" si="245"/>
        <v>0</v>
      </c>
      <c r="W1154" s="12">
        <f t="shared" si="246"/>
        <v>0</v>
      </c>
      <c r="X1154" s="12">
        <f t="shared" si="247"/>
        <v>0</v>
      </c>
      <c r="Y1154" s="12">
        <f t="shared" si="248"/>
        <v>0</v>
      </c>
      <c r="Z1154" s="12">
        <f t="shared" si="249"/>
        <v>0</v>
      </c>
      <c r="AA1154" s="12">
        <f t="shared" si="252"/>
        <v>0</v>
      </c>
      <c r="AB1154" s="12" t="str">
        <f t="shared" si="241"/>
        <v>00</v>
      </c>
      <c r="AC1154" s="85" t="e">
        <f>VLOOKUP(AB1154,'AMI Ref (2)'!T:U,2,FALSE)</f>
        <v>#N/A</v>
      </c>
      <c r="AD1154" s="86"/>
      <c r="AE1154" s="77">
        <f>IF(AND($D1154=0,$J1154="Oil"),'AMI Ref (2)'!$K$5,IF(AND($D1154=0,$J1154="Gas"),'AMI Ref (2)'!$L$5,IF(AND($D1154=0,$J1154="Electric"),'AMI Ref (2)'!$M$5,IF(AND($D1154=0,$J1154="N/A"),0,0))))</f>
        <v>0</v>
      </c>
      <c r="AF1154" s="77">
        <f>IF(AND($D1154=1,$J1154="Oil"),'AMI Ref (2)'!$K$6,IF(AND($D1154=1,$J1154="Gas"),'AMI Ref (2)'!$L$6,IF(AND($D1154=1,$J1154="Electric"),'AMI Ref (2)'!$M$6,IF(AND($D1154=1,$J1154="N/A"),0,0))))</f>
        <v>0</v>
      </c>
      <c r="AG1154" s="77">
        <f>IF(AND($D1154=2,$J1154="Oil"),'AMI Ref (2)'!$K$7,IF(AND($D1154=2,$J1154="Gas"),'AMI Ref (2)'!$L$7,IF(AND($D1154=2,$J1154="Electric"),'AMI Ref (2)'!$M$7,IF(AND($D1154=2,$J1154="N/A"),0,0))))</f>
        <v>0</v>
      </c>
      <c r="AH1154" s="77">
        <f>IF(AND($D1154=3,$J1154="Oil"),'AMI Ref (2)'!$K$8,IF(AND($D1154=3,$J1154="Gas"),'AMI Ref (2)'!$L$8,IF(AND($D1154=3,$J1154="Electric"),'AMI Ref (2)'!$M$8,IF(AND($D1154=3,$J1154="N/A"),0,0))))</f>
        <v>0</v>
      </c>
      <c r="AI1154" s="77">
        <f>IF(AND($D1154=4,$J1154="Oil"),'AMI Ref (2)'!$K$9,IF(AND($D1154=4,$J1154="Gas"),'AMI Ref (2)'!$L$9,IF(AND($D1154=4,$J1154="Electric"),'AMI Ref (2)'!$M$9,IF(AND($D1154=4,$J1154="N/A"),0,0))))</f>
        <v>0</v>
      </c>
      <c r="AJ1154" s="77">
        <f>IF(AND($D1154=5,$J1154="Oil"),'AMI Ref (2)'!$K$10,IF(AND($D1154=5,$J1154="Gas"),'AMI Ref (2)'!$L$10,IF(AND($D1154=5,$J1154="Electric"),'AMI Ref (2)'!$M$10,IF(AND($D1154=5,$J1154="N/A"),0,0))))</f>
        <v>0</v>
      </c>
      <c r="AK1154" s="42"/>
      <c r="AL1154" s="77">
        <f>IF(AND($D1154=0,$K1154="Oil"),'AMI Ref (2)'!$N$5,IF(AND($D1154=0,$K1154="Gas"),'AMI Ref (2)'!$O$5,IF(AND($D1154=0,$K1154="Electric"),'AMI Ref (2)'!$P$5,IF(AND($D1154=0,$K1154="N/A"),0,0))))</f>
        <v>0</v>
      </c>
      <c r="AM1154" s="77">
        <f>IF(AND($D1154=1,$K1154="Oil"),'AMI Ref (2)'!$N$6,IF(AND($D1154=1,$K1154="Gas"),'AMI Ref (2)'!$O$6,IF(AND($D1154=1,$K1154="Electric"),'AMI Ref (2)'!$P$6,IF(AND($D1154=1,$K1154="N/A"),0,0))))</f>
        <v>0</v>
      </c>
      <c r="AN1154" s="77">
        <f>IF(AND($D1154=2,$K1154="Oil"),'AMI Ref (2)'!$N$7,IF(AND($D1154=2,$K1154="Gas"),'AMI Ref (2)'!$O$7,IF(AND($D1154=2,$K1154="Electric"),'AMI Ref (2)'!$P$7,IF(AND($D1154=2,$K1154="N/A"),0,0))))</f>
        <v>0</v>
      </c>
      <c r="AO1154" s="77">
        <f>IF(AND($D1154=3,$K1154="Oil"),'AMI Ref (2)'!$N$8,IF(AND($D1154=3,$K1154="Gas"),'AMI Ref (2)'!$O$8,IF(AND($D1154=3,$K1154="Electric"),'AMI Ref (2)'!$P$8,IF(AND($D1154=3,$K1154="N/A"),0,0))))</f>
        <v>0</v>
      </c>
      <c r="AP1154" s="77">
        <f>IF(AND($D1154=4,$K1154="Oil"),'AMI Ref (2)'!$N$9,IF(AND($D1154=4,$K1154="Gas"),'AMI Ref (2)'!$O$9,IF(AND($D1154=4,$K1154="Electric"),'AMI Ref (2)'!$P$9,IF(AND($D1154=4,$K1154="N/A"),0,0))))</f>
        <v>0</v>
      </c>
      <c r="AQ1154" s="77">
        <f>IF(AND($D1154=5,$K1154="Oil"),'AMI Ref (2)'!$N$10,IF(AND($D1154=5,$K1154="Gas"),'AMI Ref (2)'!$O$10,IF(AND($D1154=5,$K1154="Electric"),'AMI Ref (2)'!$P$10,IF(AND($D1154=5,$K1154="N/A"),0,0))))</f>
        <v>0</v>
      </c>
      <c r="AR1154" s="86">
        <f t="shared" si="250"/>
        <v>0</v>
      </c>
      <c r="AS1154" s="87" t="e">
        <f t="shared" si="251"/>
        <v>#N/A</v>
      </c>
    </row>
    <row r="1155" spans="1:45" x14ac:dyDescent="0.2">
      <c r="A1155" s="68">
        <v>1153</v>
      </c>
      <c r="B1155" s="79">
        <f>Input!E1170</f>
        <v>0</v>
      </c>
      <c r="C1155" s="79">
        <f>Input!F1170</f>
        <v>0</v>
      </c>
      <c r="D1155" s="79">
        <f>Input!G1170</f>
        <v>0</v>
      </c>
      <c r="E1155" s="79">
        <f>Input!H1170</f>
        <v>0</v>
      </c>
      <c r="F1155" s="80">
        <f>Input!I1170</f>
        <v>0</v>
      </c>
      <c r="G1155" s="80">
        <f>Input!J1170</f>
        <v>0</v>
      </c>
      <c r="H1155" s="79">
        <f>Input!K1170</f>
        <v>0</v>
      </c>
      <c r="I1155" s="79">
        <f>Input!L1170</f>
        <v>0</v>
      </c>
      <c r="J1155" s="79">
        <f>Input!M1170</f>
        <v>0</v>
      </c>
      <c r="K1155" s="79">
        <f>Input!N1170</f>
        <v>0</v>
      </c>
      <c r="L1155" s="79">
        <f>Input!O1170</f>
        <v>0</v>
      </c>
      <c r="M1155" s="81" t="str">
        <f t="shared" si="242"/>
        <v/>
      </c>
      <c r="N1155" s="82">
        <f t="shared" si="243"/>
        <v>0</v>
      </c>
      <c r="O1155" s="83">
        <f>Input!C1170</f>
        <v>0</v>
      </c>
      <c r="P1155" s="83"/>
      <c r="R1155" s="11">
        <f t="shared" ref="R1155:R1218" si="253">IF(AND($H1155="No",$I1155="No"),"E",IF(AND($H1155="Yes, No Elec. Stove",$I1155="No"),"F",IF(AND($H1155="No",$I1155="Yes"),"H",IF(AND($H1155="Yes, No Elec. Stove",$I1155="Yes"),"I", ))))</f>
        <v>0</v>
      </c>
      <c r="S1155" s="15" t="str">
        <f t="shared" ref="S1155:S1218" si="254">IF(H1155="Yes w/ Elec. Stove","G"," ")</f>
        <v xml:space="preserve"> </v>
      </c>
      <c r="T1155" s="15"/>
      <c r="U1155" s="12">
        <f t="shared" si="244"/>
        <v>0</v>
      </c>
      <c r="V1155" s="12">
        <f t="shared" si="245"/>
        <v>0</v>
      </c>
      <c r="W1155" s="12">
        <f t="shared" si="246"/>
        <v>0</v>
      </c>
      <c r="X1155" s="12">
        <f t="shared" si="247"/>
        <v>0</v>
      </c>
      <c r="Y1155" s="12">
        <f t="shared" si="248"/>
        <v>0</v>
      </c>
      <c r="Z1155" s="12">
        <f t="shared" si="249"/>
        <v>0</v>
      </c>
      <c r="AA1155" s="12">
        <f t="shared" si="252"/>
        <v>0</v>
      </c>
      <c r="AB1155" s="12" t="str">
        <f t="shared" ref="AB1155:AB1218" si="255">CONCATENATE(IF(H1155="Yes w/ Elec. Stove","G",R1155),AA1155)</f>
        <v>00</v>
      </c>
      <c r="AC1155" s="85" t="e">
        <f>VLOOKUP(AB1155,'AMI Ref (2)'!T:U,2,FALSE)</f>
        <v>#N/A</v>
      </c>
      <c r="AD1155" s="86"/>
      <c r="AE1155" s="77">
        <f>IF(AND($D1155=0,$J1155="Oil"),'AMI Ref (2)'!$K$5,IF(AND($D1155=0,$J1155="Gas"),'AMI Ref (2)'!$L$5,IF(AND($D1155=0,$J1155="Electric"),'AMI Ref (2)'!$M$5,IF(AND($D1155=0,$J1155="N/A"),0,0))))</f>
        <v>0</v>
      </c>
      <c r="AF1155" s="77">
        <f>IF(AND($D1155=1,$J1155="Oil"),'AMI Ref (2)'!$K$6,IF(AND($D1155=1,$J1155="Gas"),'AMI Ref (2)'!$L$6,IF(AND($D1155=1,$J1155="Electric"),'AMI Ref (2)'!$M$6,IF(AND($D1155=1,$J1155="N/A"),0,0))))</f>
        <v>0</v>
      </c>
      <c r="AG1155" s="77">
        <f>IF(AND($D1155=2,$J1155="Oil"),'AMI Ref (2)'!$K$7,IF(AND($D1155=2,$J1155="Gas"),'AMI Ref (2)'!$L$7,IF(AND($D1155=2,$J1155="Electric"),'AMI Ref (2)'!$M$7,IF(AND($D1155=2,$J1155="N/A"),0,0))))</f>
        <v>0</v>
      </c>
      <c r="AH1155" s="77">
        <f>IF(AND($D1155=3,$J1155="Oil"),'AMI Ref (2)'!$K$8,IF(AND($D1155=3,$J1155="Gas"),'AMI Ref (2)'!$L$8,IF(AND($D1155=3,$J1155="Electric"),'AMI Ref (2)'!$M$8,IF(AND($D1155=3,$J1155="N/A"),0,0))))</f>
        <v>0</v>
      </c>
      <c r="AI1155" s="77">
        <f>IF(AND($D1155=4,$J1155="Oil"),'AMI Ref (2)'!$K$9,IF(AND($D1155=4,$J1155="Gas"),'AMI Ref (2)'!$L$9,IF(AND($D1155=4,$J1155="Electric"),'AMI Ref (2)'!$M$9,IF(AND($D1155=4,$J1155="N/A"),0,0))))</f>
        <v>0</v>
      </c>
      <c r="AJ1155" s="77">
        <f>IF(AND($D1155=5,$J1155="Oil"),'AMI Ref (2)'!$K$10,IF(AND($D1155=5,$J1155="Gas"),'AMI Ref (2)'!$L$10,IF(AND($D1155=5,$J1155="Electric"),'AMI Ref (2)'!$M$10,IF(AND($D1155=5,$J1155="N/A"),0,0))))</f>
        <v>0</v>
      </c>
      <c r="AK1155" s="42"/>
      <c r="AL1155" s="77">
        <f>IF(AND($D1155=0,$K1155="Oil"),'AMI Ref (2)'!$N$5,IF(AND($D1155=0,$K1155="Gas"),'AMI Ref (2)'!$O$5,IF(AND($D1155=0,$K1155="Electric"),'AMI Ref (2)'!$P$5,IF(AND($D1155=0,$K1155="N/A"),0,0))))</f>
        <v>0</v>
      </c>
      <c r="AM1155" s="77">
        <f>IF(AND($D1155=1,$K1155="Oil"),'AMI Ref (2)'!$N$6,IF(AND($D1155=1,$K1155="Gas"),'AMI Ref (2)'!$O$6,IF(AND($D1155=1,$K1155="Electric"),'AMI Ref (2)'!$P$6,IF(AND($D1155=1,$K1155="N/A"),0,0))))</f>
        <v>0</v>
      </c>
      <c r="AN1155" s="77">
        <f>IF(AND($D1155=2,$K1155="Oil"),'AMI Ref (2)'!$N$7,IF(AND($D1155=2,$K1155="Gas"),'AMI Ref (2)'!$O$7,IF(AND($D1155=2,$K1155="Electric"),'AMI Ref (2)'!$P$7,IF(AND($D1155=2,$K1155="N/A"),0,0))))</f>
        <v>0</v>
      </c>
      <c r="AO1155" s="77">
        <f>IF(AND($D1155=3,$K1155="Oil"),'AMI Ref (2)'!$N$8,IF(AND($D1155=3,$K1155="Gas"),'AMI Ref (2)'!$O$8,IF(AND($D1155=3,$K1155="Electric"),'AMI Ref (2)'!$P$8,IF(AND($D1155=3,$K1155="N/A"),0,0))))</f>
        <v>0</v>
      </c>
      <c r="AP1155" s="77">
        <f>IF(AND($D1155=4,$K1155="Oil"),'AMI Ref (2)'!$N$9,IF(AND($D1155=4,$K1155="Gas"),'AMI Ref (2)'!$O$9,IF(AND($D1155=4,$K1155="Electric"),'AMI Ref (2)'!$P$9,IF(AND($D1155=4,$K1155="N/A"),0,0))))</f>
        <v>0</v>
      </c>
      <c r="AQ1155" s="77">
        <f>IF(AND($D1155=5,$K1155="Oil"),'AMI Ref (2)'!$N$10,IF(AND($D1155=5,$K1155="Gas"),'AMI Ref (2)'!$O$10,IF(AND($D1155=5,$K1155="Electric"),'AMI Ref (2)'!$P$10,IF(AND($D1155=5,$K1155="N/A"),0,0))))</f>
        <v>0</v>
      </c>
      <c r="AR1155" s="86">
        <f t="shared" si="250"/>
        <v>0</v>
      </c>
      <c r="AS1155" s="87" t="e">
        <f t="shared" si="251"/>
        <v>#N/A</v>
      </c>
    </row>
    <row r="1156" spans="1:45" x14ac:dyDescent="0.2">
      <c r="A1156" s="68">
        <v>1154</v>
      </c>
      <c r="B1156" s="79">
        <f>Input!E1171</f>
        <v>0</v>
      </c>
      <c r="C1156" s="79">
        <f>Input!F1171</f>
        <v>0</v>
      </c>
      <c r="D1156" s="79">
        <f>Input!G1171</f>
        <v>0</v>
      </c>
      <c r="E1156" s="79">
        <f>Input!H1171</f>
        <v>0</v>
      </c>
      <c r="F1156" s="80">
        <f>Input!I1171</f>
        <v>0</v>
      </c>
      <c r="G1156" s="80">
        <f>Input!J1171</f>
        <v>0</v>
      </c>
      <c r="H1156" s="79">
        <f>Input!K1171</f>
        <v>0</v>
      </c>
      <c r="I1156" s="79">
        <f>Input!L1171</f>
        <v>0</v>
      </c>
      <c r="J1156" s="79">
        <f>Input!M1171</f>
        <v>0</v>
      </c>
      <c r="K1156" s="79">
        <f>Input!N1171</f>
        <v>0</v>
      </c>
      <c r="L1156" s="79">
        <f>Input!O1171</f>
        <v>0</v>
      </c>
      <c r="M1156" s="81" t="str">
        <f t="shared" ref="M1156:M1219" si="256">IFERROR(IF(E1156="NO","NA",IF(AND(E1156="yes",C1156+L1156&lt;=AS1156),"YES","NO")),"")</f>
        <v/>
      </c>
      <c r="N1156" s="82">
        <f t="shared" ref="N1156:N1219" si="257">IF(G1156&lt;=F1156,IF(G1156&gt;0%,G1156,F1156),F1156)</f>
        <v>0</v>
      </c>
      <c r="O1156" s="83">
        <f>Input!C1171</f>
        <v>0</v>
      </c>
      <c r="P1156" s="83"/>
      <c r="R1156" s="11">
        <f t="shared" si="253"/>
        <v>0</v>
      </c>
      <c r="S1156" s="15" t="str">
        <f t="shared" si="254"/>
        <v xml:space="preserve"> </v>
      </c>
      <c r="T1156" s="15"/>
      <c r="U1156" s="12">
        <f t="shared" ref="U1156:U1219" si="258">IF(AND($D1156=0,$F1156=0.4),22,IF(AND($D1156=0,$F1156=0.6),34,IF(AND($D1156=0,$F1156=0.8),60,IF(AND($D1156=0,$F1156=1.2),73,IF(AND($D1156=0,$F1156=1.3),85,0)))))</f>
        <v>0</v>
      </c>
      <c r="V1156" s="12">
        <f t="shared" ref="V1156:V1219" si="259">IF(AND($D1156=1,$F1156=0.4),23,IF(AND($D1156=1,$F1156=0.6),35,IF(AND($D1156=1,$F1156=0.8),61,IF(AND($D1156=1,$F1156=1.2),74,IF(AND($D1156=1,$F1156=1.3),86,0)))))</f>
        <v>0</v>
      </c>
      <c r="W1156" s="12">
        <f t="shared" ref="W1156:W1219" si="260">IF(AND($D1156=2,$F1156=0.4),24,IF(AND($D1156=2,$F1156=0.6),36,IF(AND($D1156=2,$F1156=0.8),62,IF(AND($D1156=2,$F1156=1.2),75,IF(AND($D1156=2,$F1156=1.3),87,0)))))</f>
        <v>0</v>
      </c>
      <c r="X1156" s="12">
        <f t="shared" ref="X1156:X1219" si="261">IF(AND($D1156=3,$F1156=0.4),25,IF(AND($D1156=3,$F1156=0.6),37,IF(AND($D1156=3,$F1156=0.8),63,IF(AND($D1156=3,$F1156=1.2),76,IF(AND($D1156=3,$F1156=1.3),88,0)))))</f>
        <v>0</v>
      </c>
      <c r="Y1156" s="12">
        <f t="shared" ref="Y1156:Y1219" si="262">IF(AND($D1156=4,$F1156=0.4),26,IF(AND($D1156=4,$F1156=0.6),38,IF(AND($D1156=4,$F1156=0.8),64,IF(AND($D1156=4,$F1156=1.2),77,IF(AND($D1156=4,$F1156=1.3),89,0)))))</f>
        <v>0</v>
      </c>
      <c r="Z1156" s="12">
        <f t="shared" ref="Z1156:Z1219" si="263">IF(AND($D1156=5,$F1156=0.4),27,IF(AND($D1156=5,$F1156=0.6),39,IF(AND($D1156=5,$F1156=0.8),65,IF(AND($D1156=5,$F1156=1.2),78,IF(AND($D1156=5,$F1156=1.3),90,0)))))</f>
        <v>0</v>
      </c>
      <c r="AA1156" s="12">
        <f t="shared" si="252"/>
        <v>0</v>
      </c>
      <c r="AB1156" s="12" t="str">
        <f t="shared" si="255"/>
        <v>00</v>
      </c>
      <c r="AC1156" s="85" t="e">
        <f>VLOOKUP(AB1156,'AMI Ref (2)'!T:U,2,FALSE)</f>
        <v>#N/A</v>
      </c>
      <c r="AD1156" s="86"/>
      <c r="AE1156" s="77">
        <f>IF(AND($D1156=0,$J1156="Oil"),'AMI Ref (2)'!$K$5,IF(AND($D1156=0,$J1156="Gas"),'AMI Ref (2)'!$L$5,IF(AND($D1156=0,$J1156="Electric"),'AMI Ref (2)'!$M$5,IF(AND($D1156=0,$J1156="N/A"),0,0))))</f>
        <v>0</v>
      </c>
      <c r="AF1156" s="77">
        <f>IF(AND($D1156=1,$J1156="Oil"),'AMI Ref (2)'!$K$6,IF(AND($D1156=1,$J1156="Gas"),'AMI Ref (2)'!$L$6,IF(AND($D1156=1,$J1156="Electric"),'AMI Ref (2)'!$M$6,IF(AND($D1156=1,$J1156="N/A"),0,0))))</f>
        <v>0</v>
      </c>
      <c r="AG1156" s="77">
        <f>IF(AND($D1156=2,$J1156="Oil"),'AMI Ref (2)'!$K$7,IF(AND($D1156=2,$J1156="Gas"),'AMI Ref (2)'!$L$7,IF(AND($D1156=2,$J1156="Electric"),'AMI Ref (2)'!$M$7,IF(AND($D1156=2,$J1156="N/A"),0,0))))</f>
        <v>0</v>
      </c>
      <c r="AH1156" s="77">
        <f>IF(AND($D1156=3,$J1156="Oil"),'AMI Ref (2)'!$K$8,IF(AND($D1156=3,$J1156="Gas"),'AMI Ref (2)'!$L$8,IF(AND($D1156=3,$J1156="Electric"),'AMI Ref (2)'!$M$8,IF(AND($D1156=3,$J1156="N/A"),0,0))))</f>
        <v>0</v>
      </c>
      <c r="AI1156" s="77">
        <f>IF(AND($D1156=4,$J1156="Oil"),'AMI Ref (2)'!$K$9,IF(AND($D1156=4,$J1156="Gas"),'AMI Ref (2)'!$L$9,IF(AND($D1156=4,$J1156="Electric"),'AMI Ref (2)'!$M$9,IF(AND($D1156=4,$J1156="N/A"),0,0))))</f>
        <v>0</v>
      </c>
      <c r="AJ1156" s="77">
        <f>IF(AND($D1156=5,$J1156="Oil"),'AMI Ref (2)'!$K$10,IF(AND($D1156=5,$J1156="Gas"),'AMI Ref (2)'!$L$10,IF(AND($D1156=5,$J1156="Electric"),'AMI Ref (2)'!$M$10,IF(AND($D1156=5,$J1156="N/A"),0,0))))</f>
        <v>0</v>
      </c>
      <c r="AK1156" s="42"/>
      <c r="AL1156" s="77">
        <f>IF(AND($D1156=0,$K1156="Oil"),'AMI Ref (2)'!$N$5,IF(AND($D1156=0,$K1156="Gas"),'AMI Ref (2)'!$O$5,IF(AND($D1156=0,$K1156="Electric"),'AMI Ref (2)'!$P$5,IF(AND($D1156=0,$K1156="N/A"),0,0))))</f>
        <v>0</v>
      </c>
      <c r="AM1156" s="77">
        <f>IF(AND($D1156=1,$K1156="Oil"),'AMI Ref (2)'!$N$6,IF(AND($D1156=1,$K1156="Gas"),'AMI Ref (2)'!$O$6,IF(AND($D1156=1,$K1156="Electric"),'AMI Ref (2)'!$P$6,IF(AND($D1156=1,$K1156="N/A"),0,0))))</f>
        <v>0</v>
      </c>
      <c r="AN1156" s="77">
        <f>IF(AND($D1156=2,$K1156="Oil"),'AMI Ref (2)'!$N$7,IF(AND($D1156=2,$K1156="Gas"),'AMI Ref (2)'!$O$7,IF(AND($D1156=2,$K1156="Electric"),'AMI Ref (2)'!$P$7,IF(AND($D1156=2,$K1156="N/A"),0,0))))</f>
        <v>0</v>
      </c>
      <c r="AO1156" s="77">
        <f>IF(AND($D1156=3,$K1156="Oil"),'AMI Ref (2)'!$N$8,IF(AND($D1156=3,$K1156="Gas"),'AMI Ref (2)'!$O$8,IF(AND($D1156=3,$K1156="Electric"),'AMI Ref (2)'!$P$8,IF(AND($D1156=3,$K1156="N/A"),0,0))))</f>
        <v>0</v>
      </c>
      <c r="AP1156" s="77">
        <f>IF(AND($D1156=4,$K1156="Oil"),'AMI Ref (2)'!$N$9,IF(AND($D1156=4,$K1156="Gas"),'AMI Ref (2)'!$O$9,IF(AND($D1156=4,$K1156="Electric"),'AMI Ref (2)'!$P$9,IF(AND($D1156=4,$K1156="N/A"),0,0))))</f>
        <v>0</v>
      </c>
      <c r="AQ1156" s="77">
        <f>IF(AND($D1156=5,$K1156="Oil"),'AMI Ref (2)'!$N$10,IF(AND($D1156=5,$K1156="Gas"),'AMI Ref (2)'!$O$10,IF(AND($D1156=5,$K1156="Electric"),'AMI Ref (2)'!$P$10,IF(AND($D1156=5,$K1156="N/A"),0,0))))</f>
        <v>0</v>
      </c>
      <c r="AR1156" s="86">
        <f t="shared" ref="AR1156:AR1219" si="264">SUM(AE1156:AQ1156)</f>
        <v>0</v>
      </c>
      <c r="AS1156" s="87" t="e">
        <f t="shared" ref="AS1156:AS1219" si="265">AC1156-AR1156</f>
        <v>#N/A</v>
      </c>
    </row>
    <row r="1157" spans="1:45" x14ac:dyDescent="0.2">
      <c r="A1157" s="68">
        <v>1155</v>
      </c>
      <c r="B1157" s="79">
        <f>Input!E1172</f>
        <v>0</v>
      </c>
      <c r="C1157" s="79">
        <f>Input!F1172</f>
        <v>0</v>
      </c>
      <c r="D1157" s="79">
        <f>Input!G1172</f>
        <v>0</v>
      </c>
      <c r="E1157" s="79">
        <f>Input!H1172</f>
        <v>0</v>
      </c>
      <c r="F1157" s="80">
        <f>Input!I1172</f>
        <v>0</v>
      </c>
      <c r="G1157" s="80">
        <f>Input!J1172</f>
        <v>0</v>
      </c>
      <c r="H1157" s="79">
        <f>Input!K1172</f>
        <v>0</v>
      </c>
      <c r="I1157" s="79">
        <f>Input!L1172</f>
        <v>0</v>
      </c>
      <c r="J1157" s="79">
        <f>Input!M1172</f>
        <v>0</v>
      </c>
      <c r="K1157" s="79">
        <f>Input!N1172</f>
        <v>0</v>
      </c>
      <c r="L1157" s="79">
        <f>Input!O1172</f>
        <v>0</v>
      </c>
      <c r="M1157" s="81" t="str">
        <f t="shared" si="256"/>
        <v/>
      </c>
      <c r="N1157" s="82">
        <f t="shared" si="257"/>
        <v>0</v>
      </c>
      <c r="O1157" s="83">
        <f>Input!C1172</f>
        <v>0</v>
      </c>
      <c r="P1157" s="83"/>
      <c r="R1157" s="11">
        <f t="shared" si="253"/>
        <v>0</v>
      </c>
      <c r="S1157" s="15" t="str">
        <f t="shared" si="254"/>
        <v xml:space="preserve"> </v>
      </c>
      <c r="T1157" s="15"/>
      <c r="U1157" s="12">
        <f t="shared" si="258"/>
        <v>0</v>
      </c>
      <c r="V1157" s="12">
        <f t="shared" si="259"/>
        <v>0</v>
      </c>
      <c r="W1157" s="12">
        <f t="shared" si="260"/>
        <v>0</v>
      </c>
      <c r="X1157" s="12">
        <f t="shared" si="261"/>
        <v>0</v>
      </c>
      <c r="Y1157" s="12">
        <f t="shared" si="262"/>
        <v>0</v>
      </c>
      <c r="Z1157" s="12">
        <f t="shared" si="263"/>
        <v>0</v>
      </c>
      <c r="AA1157" s="12">
        <f t="shared" si="252"/>
        <v>0</v>
      </c>
      <c r="AB1157" s="12" t="str">
        <f t="shared" si="255"/>
        <v>00</v>
      </c>
      <c r="AC1157" s="85" t="e">
        <f>VLOOKUP(AB1157,'AMI Ref (2)'!T:U,2,FALSE)</f>
        <v>#N/A</v>
      </c>
      <c r="AD1157" s="86"/>
      <c r="AE1157" s="77">
        <f>IF(AND($D1157=0,$J1157="Oil"),'AMI Ref (2)'!$K$5,IF(AND($D1157=0,$J1157="Gas"),'AMI Ref (2)'!$L$5,IF(AND($D1157=0,$J1157="Electric"),'AMI Ref (2)'!$M$5,IF(AND($D1157=0,$J1157="N/A"),0,0))))</f>
        <v>0</v>
      </c>
      <c r="AF1157" s="77">
        <f>IF(AND($D1157=1,$J1157="Oil"),'AMI Ref (2)'!$K$6,IF(AND($D1157=1,$J1157="Gas"),'AMI Ref (2)'!$L$6,IF(AND($D1157=1,$J1157="Electric"),'AMI Ref (2)'!$M$6,IF(AND($D1157=1,$J1157="N/A"),0,0))))</f>
        <v>0</v>
      </c>
      <c r="AG1157" s="77">
        <f>IF(AND($D1157=2,$J1157="Oil"),'AMI Ref (2)'!$K$7,IF(AND($D1157=2,$J1157="Gas"),'AMI Ref (2)'!$L$7,IF(AND($D1157=2,$J1157="Electric"),'AMI Ref (2)'!$M$7,IF(AND($D1157=2,$J1157="N/A"),0,0))))</f>
        <v>0</v>
      </c>
      <c r="AH1157" s="77">
        <f>IF(AND($D1157=3,$J1157="Oil"),'AMI Ref (2)'!$K$8,IF(AND($D1157=3,$J1157="Gas"),'AMI Ref (2)'!$L$8,IF(AND($D1157=3,$J1157="Electric"),'AMI Ref (2)'!$M$8,IF(AND($D1157=3,$J1157="N/A"),0,0))))</f>
        <v>0</v>
      </c>
      <c r="AI1157" s="77">
        <f>IF(AND($D1157=4,$J1157="Oil"),'AMI Ref (2)'!$K$9,IF(AND($D1157=4,$J1157="Gas"),'AMI Ref (2)'!$L$9,IF(AND($D1157=4,$J1157="Electric"),'AMI Ref (2)'!$M$9,IF(AND($D1157=4,$J1157="N/A"),0,0))))</f>
        <v>0</v>
      </c>
      <c r="AJ1157" s="77">
        <f>IF(AND($D1157=5,$J1157="Oil"),'AMI Ref (2)'!$K$10,IF(AND($D1157=5,$J1157="Gas"),'AMI Ref (2)'!$L$10,IF(AND($D1157=5,$J1157="Electric"),'AMI Ref (2)'!$M$10,IF(AND($D1157=5,$J1157="N/A"),0,0))))</f>
        <v>0</v>
      </c>
      <c r="AK1157" s="42"/>
      <c r="AL1157" s="77">
        <f>IF(AND($D1157=0,$K1157="Oil"),'AMI Ref (2)'!$N$5,IF(AND($D1157=0,$K1157="Gas"),'AMI Ref (2)'!$O$5,IF(AND($D1157=0,$K1157="Electric"),'AMI Ref (2)'!$P$5,IF(AND($D1157=0,$K1157="N/A"),0,0))))</f>
        <v>0</v>
      </c>
      <c r="AM1157" s="77">
        <f>IF(AND($D1157=1,$K1157="Oil"),'AMI Ref (2)'!$N$6,IF(AND($D1157=1,$K1157="Gas"),'AMI Ref (2)'!$O$6,IF(AND($D1157=1,$K1157="Electric"),'AMI Ref (2)'!$P$6,IF(AND($D1157=1,$K1157="N/A"),0,0))))</f>
        <v>0</v>
      </c>
      <c r="AN1157" s="77">
        <f>IF(AND($D1157=2,$K1157="Oil"),'AMI Ref (2)'!$N$7,IF(AND($D1157=2,$K1157="Gas"),'AMI Ref (2)'!$O$7,IF(AND($D1157=2,$K1157="Electric"),'AMI Ref (2)'!$P$7,IF(AND($D1157=2,$K1157="N/A"),0,0))))</f>
        <v>0</v>
      </c>
      <c r="AO1157" s="77">
        <f>IF(AND($D1157=3,$K1157="Oil"),'AMI Ref (2)'!$N$8,IF(AND($D1157=3,$K1157="Gas"),'AMI Ref (2)'!$O$8,IF(AND($D1157=3,$K1157="Electric"),'AMI Ref (2)'!$P$8,IF(AND($D1157=3,$K1157="N/A"),0,0))))</f>
        <v>0</v>
      </c>
      <c r="AP1157" s="77">
        <f>IF(AND($D1157=4,$K1157="Oil"),'AMI Ref (2)'!$N$9,IF(AND($D1157=4,$K1157="Gas"),'AMI Ref (2)'!$O$9,IF(AND($D1157=4,$K1157="Electric"),'AMI Ref (2)'!$P$9,IF(AND($D1157=4,$K1157="N/A"),0,0))))</f>
        <v>0</v>
      </c>
      <c r="AQ1157" s="77">
        <f>IF(AND($D1157=5,$K1157="Oil"),'AMI Ref (2)'!$N$10,IF(AND($D1157=5,$K1157="Gas"),'AMI Ref (2)'!$O$10,IF(AND($D1157=5,$K1157="Electric"),'AMI Ref (2)'!$P$10,IF(AND($D1157=5,$K1157="N/A"),0,0))))</f>
        <v>0</v>
      </c>
      <c r="AR1157" s="86">
        <f t="shared" si="264"/>
        <v>0</v>
      </c>
      <c r="AS1157" s="87" t="e">
        <f t="shared" si="265"/>
        <v>#N/A</v>
      </c>
    </row>
    <row r="1158" spans="1:45" x14ac:dyDescent="0.2">
      <c r="A1158" s="68">
        <v>1156</v>
      </c>
      <c r="B1158" s="79">
        <f>Input!E1173</f>
        <v>0</v>
      </c>
      <c r="C1158" s="79">
        <f>Input!F1173</f>
        <v>0</v>
      </c>
      <c r="D1158" s="79">
        <f>Input!G1173</f>
        <v>0</v>
      </c>
      <c r="E1158" s="79">
        <f>Input!H1173</f>
        <v>0</v>
      </c>
      <c r="F1158" s="80">
        <f>Input!I1173</f>
        <v>0</v>
      </c>
      <c r="G1158" s="80">
        <f>Input!J1173</f>
        <v>0</v>
      </c>
      <c r="H1158" s="79">
        <f>Input!K1173</f>
        <v>0</v>
      </c>
      <c r="I1158" s="79">
        <f>Input!L1173</f>
        <v>0</v>
      </c>
      <c r="J1158" s="79">
        <f>Input!M1173</f>
        <v>0</v>
      </c>
      <c r="K1158" s="79">
        <f>Input!N1173</f>
        <v>0</v>
      </c>
      <c r="L1158" s="79">
        <f>Input!O1173</f>
        <v>0</v>
      </c>
      <c r="M1158" s="81" t="str">
        <f t="shared" si="256"/>
        <v/>
      </c>
      <c r="N1158" s="82">
        <f t="shared" si="257"/>
        <v>0</v>
      </c>
      <c r="O1158" s="83">
        <f>Input!C1173</f>
        <v>0</v>
      </c>
      <c r="P1158" s="83"/>
      <c r="R1158" s="11">
        <f t="shared" si="253"/>
        <v>0</v>
      </c>
      <c r="S1158" s="15" t="str">
        <f t="shared" si="254"/>
        <v xml:space="preserve"> </v>
      </c>
      <c r="T1158" s="15"/>
      <c r="U1158" s="12">
        <f t="shared" si="258"/>
        <v>0</v>
      </c>
      <c r="V1158" s="12">
        <f t="shared" si="259"/>
        <v>0</v>
      </c>
      <c r="W1158" s="12">
        <f t="shared" si="260"/>
        <v>0</v>
      </c>
      <c r="X1158" s="12">
        <f t="shared" si="261"/>
        <v>0</v>
      </c>
      <c r="Y1158" s="12">
        <f t="shared" si="262"/>
        <v>0</v>
      </c>
      <c r="Z1158" s="12">
        <f t="shared" si="263"/>
        <v>0</v>
      </c>
      <c r="AA1158" s="12">
        <f t="shared" si="252"/>
        <v>0</v>
      </c>
      <c r="AB1158" s="12" t="str">
        <f t="shared" si="255"/>
        <v>00</v>
      </c>
      <c r="AC1158" s="85" t="e">
        <f>VLOOKUP(AB1158,'AMI Ref (2)'!T:U,2,FALSE)</f>
        <v>#N/A</v>
      </c>
      <c r="AD1158" s="86"/>
      <c r="AE1158" s="77">
        <f>IF(AND($D1158=0,$J1158="Oil"),'AMI Ref (2)'!$K$5,IF(AND($D1158=0,$J1158="Gas"),'AMI Ref (2)'!$L$5,IF(AND($D1158=0,$J1158="Electric"),'AMI Ref (2)'!$M$5,IF(AND($D1158=0,$J1158="N/A"),0,0))))</f>
        <v>0</v>
      </c>
      <c r="AF1158" s="77">
        <f>IF(AND($D1158=1,$J1158="Oil"),'AMI Ref (2)'!$K$6,IF(AND($D1158=1,$J1158="Gas"),'AMI Ref (2)'!$L$6,IF(AND($D1158=1,$J1158="Electric"),'AMI Ref (2)'!$M$6,IF(AND($D1158=1,$J1158="N/A"),0,0))))</f>
        <v>0</v>
      </c>
      <c r="AG1158" s="77">
        <f>IF(AND($D1158=2,$J1158="Oil"),'AMI Ref (2)'!$K$7,IF(AND($D1158=2,$J1158="Gas"),'AMI Ref (2)'!$L$7,IF(AND($D1158=2,$J1158="Electric"),'AMI Ref (2)'!$M$7,IF(AND($D1158=2,$J1158="N/A"),0,0))))</f>
        <v>0</v>
      </c>
      <c r="AH1158" s="77">
        <f>IF(AND($D1158=3,$J1158="Oil"),'AMI Ref (2)'!$K$8,IF(AND($D1158=3,$J1158="Gas"),'AMI Ref (2)'!$L$8,IF(AND($D1158=3,$J1158="Electric"),'AMI Ref (2)'!$M$8,IF(AND($D1158=3,$J1158="N/A"),0,0))))</f>
        <v>0</v>
      </c>
      <c r="AI1158" s="77">
        <f>IF(AND($D1158=4,$J1158="Oil"),'AMI Ref (2)'!$K$9,IF(AND($D1158=4,$J1158="Gas"),'AMI Ref (2)'!$L$9,IF(AND($D1158=4,$J1158="Electric"),'AMI Ref (2)'!$M$9,IF(AND($D1158=4,$J1158="N/A"),0,0))))</f>
        <v>0</v>
      </c>
      <c r="AJ1158" s="77">
        <f>IF(AND($D1158=5,$J1158="Oil"),'AMI Ref (2)'!$K$10,IF(AND($D1158=5,$J1158="Gas"),'AMI Ref (2)'!$L$10,IF(AND($D1158=5,$J1158="Electric"),'AMI Ref (2)'!$M$10,IF(AND($D1158=5,$J1158="N/A"),0,0))))</f>
        <v>0</v>
      </c>
      <c r="AK1158" s="42"/>
      <c r="AL1158" s="77">
        <f>IF(AND($D1158=0,$K1158="Oil"),'AMI Ref (2)'!$N$5,IF(AND($D1158=0,$K1158="Gas"),'AMI Ref (2)'!$O$5,IF(AND($D1158=0,$K1158="Electric"),'AMI Ref (2)'!$P$5,IF(AND($D1158=0,$K1158="N/A"),0,0))))</f>
        <v>0</v>
      </c>
      <c r="AM1158" s="77">
        <f>IF(AND($D1158=1,$K1158="Oil"),'AMI Ref (2)'!$N$6,IF(AND($D1158=1,$K1158="Gas"),'AMI Ref (2)'!$O$6,IF(AND($D1158=1,$K1158="Electric"),'AMI Ref (2)'!$P$6,IF(AND($D1158=1,$K1158="N/A"),0,0))))</f>
        <v>0</v>
      </c>
      <c r="AN1158" s="77">
        <f>IF(AND($D1158=2,$K1158="Oil"),'AMI Ref (2)'!$N$7,IF(AND($D1158=2,$K1158="Gas"),'AMI Ref (2)'!$O$7,IF(AND($D1158=2,$K1158="Electric"),'AMI Ref (2)'!$P$7,IF(AND($D1158=2,$K1158="N/A"),0,0))))</f>
        <v>0</v>
      </c>
      <c r="AO1158" s="77">
        <f>IF(AND($D1158=3,$K1158="Oil"),'AMI Ref (2)'!$N$8,IF(AND($D1158=3,$K1158="Gas"),'AMI Ref (2)'!$O$8,IF(AND($D1158=3,$K1158="Electric"),'AMI Ref (2)'!$P$8,IF(AND($D1158=3,$K1158="N/A"),0,0))))</f>
        <v>0</v>
      </c>
      <c r="AP1158" s="77">
        <f>IF(AND($D1158=4,$K1158="Oil"),'AMI Ref (2)'!$N$9,IF(AND($D1158=4,$K1158="Gas"),'AMI Ref (2)'!$O$9,IF(AND($D1158=4,$K1158="Electric"),'AMI Ref (2)'!$P$9,IF(AND($D1158=4,$K1158="N/A"),0,0))))</f>
        <v>0</v>
      </c>
      <c r="AQ1158" s="77">
        <f>IF(AND($D1158=5,$K1158="Oil"),'AMI Ref (2)'!$N$10,IF(AND($D1158=5,$K1158="Gas"),'AMI Ref (2)'!$O$10,IF(AND($D1158=5,$K1158="Electric"),'AMI Ref (2)'!$P$10,IF(AND($D1158=5,$K1158="N/A"),0,0))))</f>
        <v>0</v>
      </c>
      <c r="AR1158" s="86">
        <f t="shared" si="264"/>
        <v>0</v>
      </c>
      <c r="AS1158" s="87" t="e">
        <f t="shared" si="265"/>
        <v>#N/A</v>
      </c>
    </row>
    <row r="1159" spans="1:45" x14ac:dyDescent="0.2">
      <c r="A1159" s="68">
        <v>1157</v>
      </c>
      <c r="B1159" s="79">
        <f>Input!E1174</f>
        <v>0</v>
      </c>
      <c r="C1159" s="79">
        <f>Input!F1174</f>
        <v>0</v>
      </c>
      <c r="D1159" s="79">
        <f>Input!G1174</f>
        <v>0</v>
      </c>
      <c r="E1159" s="79">
        <f>Input!H1174</f>
        <v>0</v>
      </c>
      <c r="F1159" s="80">
        <f>Input!I1174</f>
        <v>0</v>
      </c>
      <c r="G1159" s="80">
        <f>Input!J1174</f>
        <v>0</v>
      </c>
      <c r="H1159" s="79">
        <f>Input!K1174</f>
        <v>0</v>
      </c>
      <c r="I1159" s="79">
        <f>Input!L1174</f>
        <v>0</v>
      </c>
      <c r="J1159" s="79">
        <f>Input!M1174</f>
        <v>0</v>
      </c>
      <c r="K1159" s="79">
        <f>Input!N1174</f>
        <v>0</v>
      </c>
      <c r="L1159" s="79">
        <f>Input!O1174</f>
        <v>0</v>
      </c>
      <c r="M1159" s="81" t="str">
        <f t="shared" si="256"/>
        <v/>
      </c>
      <c r="N1159" s="82">
        <f t="shared" si="257"/>
        <v>0</v>
      </c>
      <c r="O1159" s="83">
        <f>Input!C1174</f>
        <v>0</v>
      </c>
      <c r="P1159" s="83"/>
      <c r="R1159" s="11">
        <f t="shared" si="253"/>
        <v>0</v>
      </c>
      <c r="S1159" s="15" t="str">
        <f t="shared" si="254"/>
        <v xml:space="preserve"> </v>
      </c>
      <c r="T1159" s="15"/>
      <c r="U1159" s="12">
        <f t="shared" si="258"/>
        <v>0</v>
      </c>
      <c r="V1159" s="12">
        <f t="shared" si="259"/>
        <v>0</v>
      </c>
      <c r="W1159" s="12">
        <f t="shared" si="260"/>
        <v>0</v>
      </c>
      <c r="X1159" s="12">
        <f t="shared" si="261"/>
        <v>0</v>
      </c>
      <c r="Y1159" s="12">
        <f t="shared" si="262"/>
        <v>0</v>
      </c>
      <c r="Z1159" s="12">
        <f t="shared" si="263"/>
        <v>0</v>
      </c>
      <c r="AA1159" s="12">
        <f t="shared" si="252"/>
        <v>0</v>
      </c>
      <c r="AB1159" s="12" t="str">
        <f t="shared" si="255"/>
        <v>00</v>
      </c>
      <c r="AC1159" s="85" t="e">
        <f>VLOOKUP(AB1159,'AMI Ref (2)'!T:U,2,FALSE)</f>
        <v>#N/A</v>
      </c>
      <c r="AD1159" s="86"/>
      <c r="AE1159" s="77">
        <f>IF(AND($D1159=0,$J1159="Oil"),'AMI Ref (2)'!$K$5,IF(AND($D1159=0,$J1159="Gas"),'AMI Ref (2)'!$L$5,IF(AND($D1159=0,$J1159="Electric"),'AMI Ref (2)'!$M$5,IF(AND($D1159=0,$J1159="N/A"),0,0))))</f>
        <v>0</v>
      </c>
      <c r="AF1159" s="77">
        <f>IF(AND($D1159=1,$J1159="Oil"),'AMI Ref (2)'!$K$6,IF(AND($D1159=1,$J1159="Gas"),'AMI Ref (2)'!$L$6,IF(AND($D1159=1,$J1159="Electric"),'AMI Ref (2)'!$M$6,IF(AND($D1159=1,$J1159="N/A"),0,0))))</f>
        <v>0</v>
      </c>
      <c r="AG1159" s="77">
        <f>IF(AND($D1159=2,$J1159="Oil"),'AMI Ref (2)'!$K$7,IF(AND($D1159=2,$J1159="Gas"),'AMI Ref (2)'!$L$7,IF(AND($D1159=2,$J1159="Electric"),'AMI Ref (2)'!$M$7,IF(AND($D1159=2,$J1159="N/A"),0,0))))</f>
        <v>0</v>
      </c>
      <c r="AH1159" s="77">
        <f>IF(AND($D1159=3,$J1159="Oil"),'AMI Ref (2)'!$K$8,IF(AND($D1159=3,$J1159="Gas"),'AMI Ref (2)'!$L$8,IF(AND($D1159=3,$J1159="Electric"),'AMI Ref (2)'!$M$8,IF(AND($D1159=3,$J1159="N/A"),0,0))))</f>
        <v>0</v>
      </c>
      <c r="AI1159" s="77">
        <f>IF(AND($D1159=4,$J1159="Oil"),'AMI Ref (2)'!$K$9,IF(AND($D1159=4,$J1159="Gas"),'AMI Ref (2)'!$L$9,IF(AND($D1159=4,$J1159="Electric"),'AMI Ref (2)'!$M$9,IF(AND($D1159=4,$J1159="N/A"),0,0))))</f>
        <v>0</v>
      </c>
      <c r="AJ1159" s="77">
        <f>IF(AND($D1159=5,$J1159="Oil"),'AMI Ref (2)'!$K$10,IF(AND($D1159=5,$J1159="Gas"),'AMI Ref (2)'!$L$10,IF(AND($D1159=5,$J1159="Electric"),'AMI Ref (2)'!$M$10,IF(AND($D1159=5,$J1159="N/A"),0,0))))</f>
        <v>0</v>
      </c>
      <c r="AK1159" s="42"/>
      <c r="AL1159" s="77">
        <f>IF(AND($D1159=0,$K1159="Oil"),'AMI Ref (2)'!$N$5,IF(AND($D1159=0,$K1159="Gas"),'AMI Ref (2)'!$O$5,IF(AND($D1159=0,$K1159="Electric"),'AMI Ref (2)'!$P$5,IF(AND($D1159=0,$K1159="N/A"),0,0))))</f>
        <v>0</v>
      </c>
      <c r="AM1159" s="77">
        <f>IF(AND($D1159=1,$K1159="Oil"),'AMI Ref (2)'!$N$6,IF(AND($D1159=1,$K1159="Gas"),'AMI Ref (2)'!$O$6,IF(AND($D1159=1,$K1159="Electric"),'AMI Ref (2)'!$P$6,IF(AND($D1159=1,$K1159="N/A"),0,0))))</f>
        <v>0</v>
      </c>
      <c r="AN1159" s="77">
        <f>IF(AND($D1159=2,$K1159="Oil"),'AMI Ref (2)'!$N$7,IF(AND($D1159=2,$K1159="Gas"),'AMI Ref (2)'!$O$7,IF(AND($D1159=2,$K1159="Electric"),'AMI Ref (2)'!$P$7,IF(AND($D1159=2,$K1159="N/A"),0,0))))</f>
        <v>0</v>
      </c>
      <c r="AO1159" s="77">
        <f>IF(AND($D1159=3,$K1159="Oil"),'AMI Ref (2)'!$N$8,IF(AND($D1159=3,$K1159="Gas"),'AMI Ref (2)'!$O$8,IF(AND($D1159=3,$K1159="Electric"),'AMI Ref (2)'!$P$8,IF(AND($D1159=3,$K1159="N/A"),0,0))))</f>
        <v>0</v>
      </c>
      <c r="AP1159" s="77">
        <f>IF(AND($D1159=4,$K1159="Oil"),'AMI Ref (2)'!$N$9,IF(AND($D1159=4,$K1159="Gas"),'AMI Ref (2)'!$O$9,IF(AND($D1159=4,$K1159="Electric"),'AMI Ref (2)'!$P$9,IF(AND($D1159=4,$K1159="N/A"),0,0))))</f>
        <v>0</v>
      </c>
      <c r="AQ1159" s="77">
        <f>IF(AND($D1159=5,$K1159="Oil"),'AMI Ref (2)'!$N$10,IF(AND($D1159=5,$K1159="Gas"),'AMI Ref (2)'!$O$10,IF(AND($D1159=5,$K1159="Electric"),'AMI Ref (2)'!$P$10,IF(AND($D1159=5,$K1159="N/A"),0,0))))</f>
        <v>0</v>
      </c>
      <c r="AR1159" s="86">
        <f t="shared" si="264"/>
        <v>0</v>
      </c>
      <c r="AS1159" s="87" t="e">
        <f t="shared" si="265"/>
        <v>#N/A</v>
      </c>
    </row>
    <row r="1160" spans="1:45" x14ac:dyDescent="0.2">
      <c r="A1160" s="68">
        <v>1158</v>
      </c>
      <c r="B1160" s="79">
        <f>Input!E1175</f>
        <v>0</v>
      </c>
      <c r="C1160" s="79">
        <f>Input!F1175</f>
        <v>0</v>
      </c>
      <c r="D1160" s="79">
        <f>Input!G1175</f>
        <v>0</v>
      </c>
      <c r="E1160" s="79">
        <f>Input!H1175</f>
        <v>0</v>
      </c>
      <c r="F1160" s="80">
        <f>Input!I1175</f>
        <v>0</v>
      </c>
      <c r="G1160" s="80">
        <f>Input!J1175</f>
        <v>0</v>
      </c>
      <c r="H1160" s="79">
        <f>Input!K1175</f>
        <v>0</v>
      </c>
      <c r="I1160" s="79">
        <f>Input!L1175</f>
        <v>0</v>
      </c>
      <c r="J1160" s="79">
        <f>Input!M1175</f>
        <v>0</v>
      </c>
      <c r="K1160" s="79">
        <f>Input!N1175</f>
        <v>0</v>
      </c>
      <c r="L1160" s="79">
        <f>Input!O1175</f>
        <v>0</v>
      </c>
      <c r="M1160" s="81" t="str">
        <f t="shared" si="256"/>
        <v/>
      </c>
      <c r="N1160" s="82">
        <f t="shared" si="257"/>
        <v>0</v>
      </c>
      <c r="O1160" s="83">
        <f>Input!C1175</f>
        <v>0</v>
      </c>
      <c r="P1160" s="83"/>
      <c r="R1160" s="11">
        <f t="shared" si="253"/>
        <v>0</v>
      </c>
      <c r="S1160" s="15" t="str">
        <f t="shared" si="254"/>
        <v xml:space="preserve"> </v>
      </c>
      <c r="T1160" s="15"/>
      <c r="U1160" s="12">
        <f t="shared" si="258"/>
        <v>0</v>
      </c>
      <c r="V1160" s="12">
        <f t="shared" si="259"/>
        <v>0</v>
      </c>
      <c r="W1160" s="12">
        <f t="shared" si="260"/>
        <v>0</v>
      </c>
      <c r="X1160" s="12">
        <f t="shared" si="261"/>
        <v>0</v>
      </c>
      <c r="Y1160" s="12">
        <f t="shared" si="262"/>
        <v>0</v>
      </c>
      <c r="Z1160" s="12">
        <f t="shared" si="263"/>
        <v>0</v>
      </c>
      <c r="AA1160" s="12">
        <f t="shared" si="252"/>
        <v>0</v>
      </c>
      <c r="AB1160" s="12" t="str">
        <f t="shared" si="255"/>
        <v>00</v>
      </c>
      <c r="AC1160" s="85" t="e">
        <f>VLOOKUP(AB1160,'AMI Ref (2)'!T:U,2,FALSE)</f>
        <v>#N/A</v>
      </c>
      <c r="AD1160" s="86"/>
      <c r="AE1160" s="77">
        <f>IF(AND($D1160=0,$J1160="Oil"),'AMI Ref (2)'!$K$5,IF(AND($D1160=0,$J1160="Gas"),'AMI Ref (2)'!$L$5,IF(AND($D1160=0,$J1160="Electric"),'AMI Ref (2)'!$M$5,IF(AND($D1160=0,$J1160="N/A"),0,0))))</f>
        <v>0</v>
      </c>
      <c r="AF1160" s="77">
        <f>IF(AND($D1160=1,$J1160="Oil"),'AMI Ref (2)'!$K$6,IF(AND($D1160=1,$J1160="Gas"),'AMI Ref (2)'!$L$6,IF(AND($D1160=1,$J1160="Electric"),'AMI Ref (2)'!$M$6,IF(AND($D1160=1,$J1160="N/A"),0,0))))</f>
        <v>0</v>
      </c>
      <c r="AG1160" s="77">
        <f>IF(AND($D1160=2,$J1160="Oil"),'AMI Ref (2)'!$K$7,IF(AND($D1160=2,$J1160="Gas"),'AMI Ref (2)'!$L$7,IF(AND($D1160=2,$J1160="Electric"),'AMI Ref (2)'!$M$7,IF(AND($D1160=2,$J1160="N/A"),0,0))))</f>
        <v>0</v>
      </c>
      <c r="AH1160" s="77">
        <f>IF(AND($D1160=3,$J1160="Oil"),'AMI Ref (2)'!$K$8,IF(AND($D1160=3,$J1160="Gas"),'AMI Ref (2)'!$L$8,IF(AND($D1160=3,$J1160="Electric"),'AMI Ref (2)'!$M$8,IF(AND($D1160=3,$J1160="N/A"),0,0))))</f>
        <v>0</v>
      </c>
      <c r="AI1160" s="77">
        <f>IF(AND($D1160=4,$J1160="Oil"),'AMI Ref (2)'!$K$9,IF(AND($D1160=4,$J1160="Gas"),'AMI Ref (2)'!$L$9,IF(AND($D1160=4,$J1160="Electric"),'AMI Ref (2)'!$M$9,IF(AND($D1160=4,$J1160="N/A"),0,0))))</f>
        <v>0</v>
      </c>
      <c r="AJ1160" s="77">
        <f>IF(AND($D1160=5,$J1160="Oil"),'AMI Ref (2)'!$K$10,IF(AND($D1160=5,$J1160="Gas"),'AMI Ref (2)'!$L$10,IF(AND($D1160=5,$J1160="Electric"),'AMI Ref (2)'!$M$10,IF(AND($D1160=5,$J1160="N/A"),0,0))))</f>
        <v>0</v>
      </c>
      <c r="AK1160" s="42"/>
      <c r="AL1160" s="77">
        <f>IF(AND($D1160=0,$K1160="Oil"),'AMI Ref (2)'!$N$5,IF(AND($D1160=0,$K1160="Gas"),'AMI Ref (2)'!$O$5,IF(AND($D1160=0,$K1160="Electric"),'AMI Ref (2)'!$P$5,IF(AND($D1160=0,$K1160="N/A"),0,0))))</f>
        <v>0</v>
      </c>
      <c r="AM1160" s="77">
        <f>IF(AND($D1160=1,$K1160="Oil"),'AMI Ref (2)'!$N$6,IF(AND($D1160=1,$K1160="Gas"),'AMI Ref (2)'!$O$6,IF(AND($D1160=1,$K1160="Electric"),'AMI Ref (2)'!$P$6,IF(AND($D1160=1,$K1160="N/A"),0,0))))</f>
        <v>0</v>
      </c>
      <c r="AN1160" s="77">
        <f>IF(AND($D1160=2,$K1160="Oil"),'AMI Ref (2)'!$N$7,IF(AND($D1160=2,$K1160="Gas"),'AMI Ref (2)'!$O$7,IF(AND($D1160=2,$K1160="Electric"),'AMI Ref (2)'!$P$7,IF(AND($D1160=2,$K1160="N/A"),0,0))))</f>
        <v>0</v>
      </c>
      <c r="AO1160" s="77">
        <f>IF(AND($D1160=3,$K1160="Oil"),'AMI Ref (2)'!$N$8,IF(AND($D1160=3,$K1160="Gas"),'AMI Ref (2)'!$O$8,IF(AND($D1160=3,$K1160="Electric"),'AMI Ref (2)'!$P$8,IF(AND($D1160=3,$K1160="N/A"),0,0))))</f>
        <v>0</v>
      </c>
      <c r="AP1160" s="77">
        <f>IF(AND($D1160=4,$K1160="Oil"),'AMI Ref (2)'!$N$9,IF(AND($D1160=4,$K1160="Gas"),'AMI Ref (2)'!$O$9,IF(AND($D1160=4,$K1160="Electric"),'AMI Ref (2)'!$P$9,IF(AND($D1160=4,$K1160="N/A"),0,0))))</f>
        <v>0</v>
      </c>
      <c r="AQ1160" s="77">
        <f>IF(AND($D1160=5,$K1160="Oil"),'AMI Ref (2)'!$N$10,IF(AND($D1160=5,$K1160="Gas"),'AMI Ref (2)'!$O$10,IF(AND($D1160=5,$K1160="Electric"),'AMI Ref (2)'!$P$10,IF(AND($D1160=5,$K1160="N/A"),0,0))))</f>
        <v>0</v>
      </c>
      <c r="AR1160" s="86">
        <f t="shared" si="264"/>
        <v>0</v>
      </c>
      <c r="AS1160" s="87" t="e">
        <f t="shared" si="265"/>
        <v>#N/A</v>
      </c>
    </row>
    <row r="1161" spans="1:45" x14ac:dyDescent="0.2">
      <c r="A1161" s="68">
        <v>1159</v>
      </c>
      <c r="B1161" s="79">
        <f>Input!E1176</f>
        <v>0</v>
      </c>
      <c r="C1161" s="79">
        <f>Input!F1176</f>
        <v>0</v>
      </c>
      <c r="D1161" s="79">
        <f>Input!G1176</f>
        <v>0</v>
      </c>
      <c r="E1161" s="79">
        <f>Input!H1176</f>
        <v>0</v>
      </c>
      <c r="F1161" s="80">
        <f>Input!I1176</f>
        <v>0</v>
      </c>
      <c r="G1161" s="80">
        <f>Input!J1176</f>
        <v>0</v>
      </c>
      <c r="H1161" s="79">
        <f>Input!K1176</f>
        <v>0</v>
      </c>
      <c r="I1161" s="79">
        <f>Input!L1176</f>
        <v>0</v>
      </c>
      <c r="J1161" s="79">
        <f>Input!M1176</f>
        <v>0</v>
      </c>
      <c r="K1161" s="79">
        <f>Input!N1176</f>
        <v>0</v>
      </c>
      <c r="L1161" s="79">
        <f>Input!O1176</f>
        <v>0</v>
      </c>
      <c r="M1161" s="81" t="str">
        <f t="shared" si="256"/>
        <v/>
      </c>
      <c r="N1161" s="82">
        <f t="shared" si="257"/>
        <v>0</v>
      </c>
      <c r="O1161" s="83">
        <f>Input!C1176</f>
        <v>0</v>
      </c>
      <c r="P1161" s="83"/>
      <c r="R1161" s="11">
        <f t="shared" si="253"/>
        <v>0</v>
      </c>
      <c r="S1161" s="15" t="str">
        <f t="shared" si="254"/>
        <v xml:space="preserve"> </v>
      </c>
      <c r="T1161" s="15"/>
      <c r="U1161" s="12">
        <f t="shared" si="258"/>
        <v>0</v>
      </c>
      <c r="V1161" s="12">
        <f t="shared" si="259"/>
        <v>0</v>
      </c>
      <c r="W1161" s="12">
        <f t="shared" si="260"/>
        <v>0</v>
      </c>
      <c r="X1161" s="12">
        <f t="shared" si="261"/>
        <v>0</v>
      </c>
      <c r="Y1161" s="12">
        <f t="shared" si="262"/>
        <v>0</v>
      </c>
      <c r="Z1161" s="12">
        <f t="shared" si="263"/>
        <v>0</v>
      </c>
      <c r="AA1161" s="12">
        <f t="shared" si="252"/>
        <v>0</v>
      </c>
      <c r="AB1161" s="12" t="str">
        <f t="shared" si="255"/>
        <v>00</v>
      </c>
      <c r="AC1161" s="85" t="e">
        <f>VLOOKUP(AB1161,'AMI Ref (2)'!T:U,2,FALSE)</f>
        <v>#N/A</v>
      </c>
      <c r="AD1161" s="86"/>
      <c r="AE1161" s="77">
        <f>IF(AND($D1161=0,$J1161="Oil"),'AMI Ref (2)'!$K$5,IF(AND($D1161=0,$J1161="Gas"),'AMI Ref (2)'!$L$5,IF(AND($D1161=0,$J1161="Electric"),'AMI Ref (2)'!$M$5,IF(AND($D1161=0,$J1161="N/A"),0,0))))</f>
        <v>0</v>
      </c>
      <c r="AF1161" s="77">
        <f>IF(AND($D1161=1,$J1161="Oil"),'AMI Ref (2)'!$K$6,IF(AND($D1161=1,$J1161="Gas"),'AMI Ref (2)'!$L$6,IF(AND($D1161=1,$J1161="Electric"),'AMI Ref (2)'!$M$6,IF(AND($D1161=1,$J1161="N/A"),0,0))))</f>
        <v>0</v>
      </c>
      <c r="AG1161" s="77">
        <f>IF(AND($D1161=2,$J1161="Oil"),'AMI Ref (2)'!$K$7,IF(AND($D1161=2,$J1161="Gas"),'AMI Ref (2)'!$L$7,IF(AND($D1161=2,$J1161="Electric"),'AMI Ref (2)'!$M$7,IF(AND($D1161=2,$J1161="N/A"),0,0))))</f>
        <v>0</v>
      </c>
      <c r="AH1161" s="77">
        <f>IF(AND($D1161=3,$J1161="Oil"),'AMI Ref (2)'!$K$8,IF(AND($D1161=3,$J1161="Gas"),'AMI Ref (2)'!$L$8,IF(AND($D1161=3,$J1161="Electric"),'AMI Ref (2)'!$M$8,IF(AND($D1161=3,$J1161="N/A"),0,0))))</f>
        <v>0</v>
      </c>
      <c r="AI1161" s="77">
        <f>IF(AND($D1161=4,$J1161="Oil"),'AMI Ref (2)'!$K$9,IF(AND($D1161=4,$J1161="Gas"),'AMI Ref (2)'!$L$9,IF(AND($D1161=4,$J1161="Electric"),'AMI Ref (2)'!$M$9,IF(AND($D1161=4,$J1161="N/A"),0,0))))</f>
        <v>0</v>
      </c>
      <c r="AJ1161" s="77">
        <f>IF(AND($D1161=5,$J1161="Oil"),'AMI Ref (2)'!$K$10,IF(AND($D1161=5,$J1161="Gas"),'AMI Ref (2)'!$L$10,IF(AND($D1161=5,$J1161="Electric"),'AMI Ref (2)'!$M$10,IF(AND($D1161=5,$J1161="N/A"),0,0))))</f>
        <v>0</v>
      </c>
      <c r="AK1161" s="42"/>
      <c r="AL1161" s="77">
        <f>IF(AND($D1161=0,$K1161="Oil"),'AMI Ref (2)'!$N$5,IF(AND($D1161=0,$K1161="Gas"),'AMI Ref (2)'!$O$5,IF(AND($D1161=0,$K1161="Electric"),'AMI Ref (2)'!$P$5,IF(AND($D1161=0,$K1161="N/A"),0,0))))</f>
        <v>0</v>
      </c>
      <c r="AM1161" s="77">
        <f>IF(AND($D1161=1,$K1161="Oil"),'AMI Ref (2)'!$N$6,IF(AND($D1161=1,$K1161="Gas"),'AMI Ref (2)'!$O$6,IF(AND($D1161=1,$K1161="Electric"),'AMI Ref (2)'!$P$6,IF(AND($D1161=1,$K1161="N/A"),0,0))))</f>
        <v>0</v>
      </c>
      <c r="AN1161" s="77">
        <f>IF(AND($D1161=2,$K1161="Oil"),'AMI Ref (2)'!$N$7,IF(AND($D1161=2,$K1161="Gas"),'AMI Ref (2)'!$O$7,IF(AND($D1161=2,$K1161="Electric"),'AMI Ref (2)'!$P$7,IF(AND($D1161=2,$K1161="N/A"),0,0))))</f>
        <v>0</v>
      </c>
      <c r="AO1161" s="77">
        <f>IF(AND($D1161=3,$K1161="Oil"),'AMI Ref (2)'!$N$8,IF(AND($D1161=3,$K1161="Gas"),'AMI Ref (2)'!$O$8,IF(AND($D1161=3,$K1161="Electric"),'AMI Ref (2)'!$P$8,IF(AND($D1161=3,$K1161="N/A"),0,0))))</f>
        <v>0</v>
      </c>
      <c r="AP1161" s="77">
        <f>IF(AND($D1161=4,$K1161="Oil"),'AMI Ref (2)'!$N$9,IF(AND($D1161=4,$K1161="Gas"),'AMI Ref (2)'!$O$9,IF(AND($D1161=4,$K1161="Electric"),'AMI Ref (2)'!$P$9,IF(AND($D1161=4,$K1161="N/A"),0,0))))</f>
        <v>0</v>
      </c>
      <c r="AQ1161" s="77">
        <f>IF(AND($D1161=5,$K1161="Oil"),'AMI Ref (2)'!$N$10,IF(AND($D1161=5,$K1161="Gas"),'AMI Ref (2)'!$O$10,IF(AND($D1161=5,$K1161="Electric"),'AMI Ref (2)'!$P$10,IF(AND($D1161=5,$K1161="N/A"),0,0))))</f>
        <v>0</v>
      </c>
      <c r="AR1161" s="86">
        <f t="shared" si="264"/>
        <v>0</v>
      </c>
      <c r="AS1161" s="87" t="e">
        <f t="shared" si="265"/>
        <v>#N/A</v>
      </c>
    </row>
    <row r="1162" spans="1:45" x14ac:dyDescent="0.2">
      <c r="A1162" s="68">
        <v>1160</v>
      </c>
      <c r="B1162" s="79">
        <f>Input!E1177</f>
        <v>0</v>
      </c>
      <c r="C1162" s="79">
        <f>Input!F1177</f>
        <v>0</v>
      </c>
      <c r="D1162" s="79">
        <f>Input!G1177</f>
        <v>0</v>
      </c>
      <c r="E1162" s="79">
        <f>Input!H1177</f>
        <v>0</v>
      </c>
      <c r="F1162" s="80">
        <f>Input!I1177</f>
        <v>0</v>
      </c>
      <c r="G1162" s="80">
        <f>Input!J1177</f>
        <v>0</v>
      </c>
      <c r="H1162" s="79">
        <f>Input!K1177</f>
        <v>0</v>
      </c>
      <c r="I1162" s="79">
        <f>Input!L1177</f>
        <v>0</v>
      </c>
      <c r="J1162" s="79">
        <f>Input!M1177</f>
        <v>0</v>
      </c>
      <c r="K1162" s="79">
        <f>Input!N1177</f>
        <v>0</v>
      </c>
      <c r="L1162" s="79">
        <f>Input!O1177</f>
        <v>0</v>
      </c>
      <c r="M1162" s="81" t="str">
        <f t="shared" si="256"/>
        <v/>
      </c>
      <c r="N1162" s="82">
        <f t="shared" si="257"/>
        <v>0</v>
      </c>
      <c r="O1162" s="83">
        <f>Input!C1177</f>
        <v>0</v>
      </c>
      <c r="P1162" s="83"/>
      <c r="R1162" s="11">
        <f t="shared" si="253"/>
        <v>0</v>
      </c>
      <c r="S1162" s="15" t="str">
        <f t="shared" si="254"/>
        <v xml:space="preserve"> </v>
      </c>
      <c r="T1162" s="15"/>
      <c r="U1162" s="12">
        <f t="shared" si="258"/>
        <v>0</v>
      </c>
      <c r="V1162" s="12">
        <f t="shared" si="259"/>
        <v>0</v>
      </c>
      <c r="W1162" s="12">
        <f t="shared" si="260"/>
        <v>0</v>
      </c>
      <c r="X1162" s="12">
        <f t="shared" si="261"/>
        <v>0</v>
      </c>
      <c r="Y1162" s="12">
        <f t="shared" si="262"/>
        <v>0</v>
      </c>
      <c r="Z1162" s="12">
        <f t="shared" si="263"/>
        <v>0</v>
      </c>
      <c r="AA1162" s="12">
        <f t="shared" si="252"/>
        <v>0</v>
      </c>
      <c r="AB1162" s="12" t="str">
        <f t="shared" si="255"/>
        <v>00</v>
      </c>
      <c r="AC1162" s="85" t="e">
        <f>VLOOKUP(AB1162,'AMI Ref (2)'!T:U,2,FALSE)</f>
        <v>#N/A</v>
      </c>
      <c r="AD1162" s="86"/>
      <c r="AE1162" s="77">
        <f>IF(AND($D1162=0,$J1162="Oil"),'AMI Ref (2)'!$K$5,IF(AND($D1162=0,$J1162="Gas"),'AMI Ref (2)'!$L$5,IF(AND($D1162=0,$J1162="Electric"),'AMI Ref (2)'!$M$5,IF(AND($D1162=0,$J1162="N/A"),0,0))))</f>
        <v>0</v>
      </c>
      <c r="AF1162" s="77">
        <f>IF(AND($D1162=1,$J1162="Oil"),'AMI Ref (2)'!$K$6,IF(AND($D1162=1,$J1162="Gas"),'AMI Ref (2)'!$L$6,IF(AND($D1162=1,$J1162="Electric"),'AMI Ref (2)'!$M$6,IF(AND($D1162=1,$J1162="N/A"),0,0))))</f>
        <v>0</v>
      </c>
      <c r="AG1162" s="77">
        <f>IF(AND($D1162=2,$J1162="Oil"),'AMI Ref (2)'!$K$7,IF(AND($D1162=2,$J1162="Gas"),'AMI Ref (2)'!$L$7,IF(AND($D1162=2,$J1162="Electric"),'AMI Ref (2)'!$M$7,IF(AND($D1162=2,$J1162="N/A"),0,0))))</f>
        <v>0</v>
      </c>
      <c r="AH1162" s="77">
        <f>IF(AND($D1162=3,$J1162="Oil"),'AMI Ref (2)'!$K$8,IF(AND($D1162=3,$J1162="Gas"),'AMI Ref (2)'!$L$8,IF(AND($D1162=3,$J1162="Electric"),'AMI Ref (2)'!$M$8,IF(AND($D1162=3,$J1162="N/A"),0,0))))</f>
        <v>0</v>
      </c>
      <c r="AI1162" s="77">
        <f>IF(AND($D1162=4,$J1162="Oil"),'AMI Ref (2)'!$K$9,IF(AND($D1162=4,$J1162="Gas"),'AMI Ref (2)'!$L$9,IF(AND($D1162=4,$J1162="Electric"),'AMI Ref (2)'!$M$9,IF(AND($D1162=4,$J1162="N/A"),0,0))))</f>
        <v>0</v>
      </c>
      <c r="AJ1162" s="77">
        <f>IF(AND($D1162=5,$J1162="Oil"),'AMI Ref (2)'!$K$10,IF(AND($D1162=5,$J1162="Gas"),'AMI Ref (2)'!$L$10,IF(AND($D1162=5,$J1162="Electric"),'AMI Ref (2)'!$M$10,IF(AND($D1162=5,$J1162="N/A"),0,0))))</f>
        <v>0</v>
      </c>
      <c r="AK1162" s="42"/>
      <c r="AL1162" s="77">
        <f>IF(AND($D1162=0,$K1162="Oil"),'AMI Ref (2)'!$N$5,IF(AND($D1162=0,$K1162="Gas"),'AMI Ref (2)'!$O$5,IF(AND($D1162=0,$K1162="Electric"),'AMI Ref (2)'!$P$5,IF(AND($D1162=0,$K1162="N/A"),0,0))))</f>
        <v>0</v>
      </c>
      <c r="AM1162" s="77">
        <f>IF(AND($D1162=1,$K1162="Oil"),'AMI Ref (2)'!$N$6,IF(AND($D1162=1,$K1162="Gas"),'AMI Ref (2)'!$O$6,IF(AND($D1162=1,$K1162="Electric"),'AMI Ref (2)'!$P$6,IF(AND($D1162=1,$K1162="N/A"),0,0))))</f>
        <v>0</v>
      </c>
      <c r="AN1162" s="77">
        <f>IF(AND($D1162=2,$K1162="Oil"),'AMI Ref (2)'!$N$7,IF(AND($D1162=2,$K1162="Gas"),'AMI Ref (2)'!$O$7,IF(AND($D1162=2,$K1162="Electric"),'AMI Ref (2)'!$P$7,IF(AND($D1162=2,$K1162="N/A"),0,0))))</f>
        <v>0</v>
      </c>
      <c r="AO1162" s="77">
        <f>IF(AND($D1162=3,$K1162="Oil"),'AMI Ref (2)'!$N$8,IF(AND($D1162=3,$K1162="Gas"),'AMI Ref (2)'!$O$8,IF(AND($D1162=3,$K1162="Electric"),'AMI Ref (2)'!$P$8,IF(AND($D1162=3,$K1162="N/A"),0,0))))</f>
        <v>0</v>
      </c>
      <c r="AP1162" s="77">
        <f>IF(AND($D1162=4,$K1162="Oil"),'AMI Ref (2)'!$N$9,IF(AND($D1162=4,$K1162="Gas"),'AMI Ref (2)'!$O$9,IF(AND($D1162=4,$K1162="Electric"),'AMI Ref (2)'!$P$9,IF(AND($D1162=4,$K1162="N/A"),0,0))))</f>
        <v>0</v>
      </c>
      <c r="AQ1162" s="77">
        <f>IF(AND($D1162=5,$K1162="Oil"),'AMI Ref (2)'!$N$10,IF(AND($D1162=5,$K1162="Gas"),'AMI Ref (2)'!$O$10,IF(AND($D1162=5,$K1162="Electric"),'AMI Ref (2)'!$P$10,IF(AND($D1162=5,$K1162="N/A"),0,0))))</f>
        <v>0</v>
      </c>
      <c r="AR1162" s="86">
        <f t="shared" si="264"/>
        <v>0</v>
      </c>
      <c r="AS1162" s="87" t="e">
        <f t="shared" si="265"/>
        <v>#N/A</v>
      </c>
    </row>
    <row r="1163" spans="1:45" x14ac:dyDescent="0.2">
      <c r="A1163" s="68">
        <v>1161</v>
      </c>
      <c r="B1163" s="79">
        <f>Input!E1178</f>
        <v>0</v>
      </c>
      <c r="C1163" s="79">
        <f>Input!F1178</f>
        <v>0</v>
      </c>
      <c r="D1163" s="79">
        <f>Input!G1178</f>
        <v>0</v>
      </c>
      <c r="E1163" s="79">
        <f>Input!H1178</f>
        <v>0</v>
      </c>
      <c r="F1163" s="80">
        <f>Input!I1178</f>
        <v>0</v>
      </c>
      <c r="G1163" s="80">
        <f>Input!J1178</f>
        <v>0</v>
      </c>
      <c r="H1163" s="79">
        <f>Input!K1178</f>
        <v>0</v>
      </c>
      <c r="I1163" s="79">
        <f>Input!L1178</f>
        <v>0</v>
      </c>
      <c r="J1163" s="79">
        <f>Input!M1178</f>
        <v>0</v>
      </c>
      <c r="K1163" s="79">
        <f>Input!N1178</f>
        <v>0</v>
      </c>
      <c r="L1163" s="79">
        <f>Input!O1178</f>
        <v>0</v>
      </c>
      <c r="M1163" s="81" t="str">
        <f t="shared" si="256"/>
        <v/>
      </c>
      <c r="N1163" s="82">
        <f t="shared" si="257"/>
        <v>0</v>
      </c>
      <c r="O1163" s="83">
        <f>Input!C1178</f>
        <v>0</v>
      </c>
      <c r="P1163" s="83"/>
      <c r="R1163" s="11">
        <f t="shared" si="253"/>
        <v>0</v>
      </c>
      <c r="S1163" s="15" t="str">
        <f t="shared" si="254"/>
        <v xml:space="preserve"> </v>
      </c>
      <c r="T1163" s="15"/>
      <c r="U1163" s="12">
        <f t="shared" si="258"/>
        <v>0</v>
      </c>
      <c r="V1163" s="12">
        <f t="shared" si="259"/>
        <v>0</v>
      </c>
      <c r="W1163" s="12">
        <f t="shared" si="260"/>
        <v>0</v>
      </c>
      <c r="X1163" s="12">
        <f t="shared" si="261"/>
        <v>0</v>
      </c>
      <c r="Y1163" s="12">
        <f t="shared" si="262"/>
        <v>0</v>
      </c>
      <c r="Z1163" s="12">
        <f t="shared" si="263"/>
        <v>0</v>
      </c>
      <c r="AA1163" s="12">
        <f t="shared" si="252"/>
        <v>0</v>
      </c>
      <c r="AB1163" s="12" t="str">
        <f t="shared" si="255"/>
        <v>00</v>
      </c>
      <c r="AC1163" s="85" t="e">
        <f>VLOOKUP(AB1163,'AMI Ref (2)'!T:U,2,FALSE)</f>
        <v>#N/A</v>
      </c>
      <c r="AD1163" s="86"/>
      <c r="AE1163" s="77">
        <f>IF(AND($D1163=0,$J1163="Oil"),'AMI Ref (2)'!$K$5,IF(AND($D1163=0,$J1163="Gas"),'AMI Ref (2)'!$L$5,IF(AND($D1163=0,$J1163="Electric"),'AMI Ref (2)'!$M$5,IF(AND($D1163=0,$J1163="N/A"),0,0))))</f>
        <v>0</v>
      </c>
      <c r="AF1163" s="77">
        <f>IF(AND($D1163=1,$J1163="Oil"),'AMI Ref (2)'!$K$6,IF(AND($D1163=1,$J1163="Gas"),'AMI Ref (2)'!$L$6,IF(AND($D1163=1,$J1163="Electric"),'AMI Ref (2)'!$M$6,IF(AND($D1163=1,$J1163="N/A"),0,0))))</f>
        <v>0</v>
      </c>
      <c r="AG1163" s="77">
        <f>IF(AND($D1163=2,$J1163="Oil"),'AMI Ref (2)'!$K$7,IF(AND($D1163=2,$J1163="Gas"),'AMI Ref (2)'!$L$7,IF(AND($D1163=2,$J1163="Electric"),'AMI Ref (2)'!$M$7,IF(AND($D1163=2,$J1163="N/A"),0,0))))</f>
        <v>0</v>
      </c>
      <c r="AH1163" s="77">
        <f>IF(AND($D1163=3,$J1163="Oil"),'AMI Ref (2)'!$K$8,IF(AND($D1163=3,$J1163="Gas"),'AMI Ref (2)'!$L$8,IF(AND($D1163=3,$J1163="Electric"),'AMI Ref (2)'!$M$8,IF(AND($D1163=3,$J1163="N/A"),0,0))))</f>
        <v>0</v>
      </c>
      <c r="AI1163" s="77">
        <f>IF(AND($D1163=4,$J1163="Oil"),'AMI Ref (2)'!$K$9,IF(AND($D1163=4,$J1163="Gas"),'AMI Ref (2)'!$L$9,IF(AND($D1163=4,$J1163="Electric"),'AMI Ref (2)'!$M$9,IF(AND($D1163=4,$J1163="N/A"),0,0))))</f>
        <v>0</v>
      </c>
      <c r="AJ1163" s="77">
        <f>IF(AND($D1163=5,$J1163="Oil"),'AMI Ref (2)'!$K$10,IF(AND($D1163=5,$J1163="Gas"),'AMI Ref (2)'!$L$10,IF(AND($D1163=5,$J1163="Electric"),'AMI Ref (2)'!$M$10,IF(AND($D1163=5,$J1163="N/A"),0,0))))</f>
        <v>0</v>
      </c>
      <c r="AK1163" s="42"/>
      <c r="AL1163" s="77">
        <f>IF(AND($D1163=0,$K1163="Oil"),'AMI Ref (2)'!$N$5,IF(AND($D1163=0,$K1163="Gas"),'AMI Ref (2)'!$O$5,IF(AND($D1163=0,$K1163="Electric"),'AMI Ref (2)'!$P$5,IF(AND($D1163=0,$K1163="N/A"),0,0))))</f>
        <v>0</v>
      </c>
      <c r="AM1163" s="77">
        <f>IF(AND($D1163=1,$K1163="Oil"),'AMI Ref (2)'!$N$6,IF(AND($D1163=1,$K1163="Gas"),'AMI Ref (2)'!$O$6,IF(AND($D1163=1,$K1163="Electric"),'AMI Ref (2)'!$P$6,IF(AND($D1163=1,$K1163="N/A"),0,0))))</f>
        <v>0</v>
      </c>
      <c r="AN1163" s="77">
        <f>IF(AND($D1163=2,$K1163="Oil"),'AMI Ref (2)'!$N$7,IF(AND($D1163=2,$K1163="Gas"),'AMI Ref (2)'!$O$7,IF(AND($D1163=2,$K1163="Electric"),'AMI Ref (2)'!$P$7,IF(AND($D1163=2,$K1163="N/A"),0,0))))</f>
        <v>0</v>
      </c>
      <c r="AO1163" s="77">
        <f>IF(AND($D1163=3,$K1163="Oil"),'AMI Ref (2)'!$N$8,IF(AND($D1163=3,$K1163="Gas"),'AMI Ref (2)'!$O$8,IF(AND($D1163=3,$K1163="Electric"),'AMI Ref (2)'!$P$8,IF(AND($D1163=3,$K1163="N/A"),0,0))))</f>
        <v>0</v>
      </c>
      <c r="AP1163" s="77">
        <f>IF(AND($D1163=4,$K1163="Oil"),'AMI Ref (2)'!$N$9,IF(AND($D1163=4,$K1163="Gas"),'AMI Ref (2)'!$O$9,IF(AND($D1163=4,$K1163="Electric"),'AMI Ref (2)'!$P$9,IF(AND($D1163=4,$K1163="N/A"),0,0))))</f>
        <v>0</v>
      </c>
      <c r="AQ1163" s="77">
        <f>IF(AND($D1163=5,$K1163="Oil"),'AMI Ref (2)'!$N$10,IF(AND($D1163=5,$K1163="Gas"),'AMI Ref (2)'!$O$10,IF(AND($D1163=5,$K1163="Electric"),'AMI Ref (2)'!$P$10,IF(AND($D1163=5,$K1163="N/A"),0,0))))</f>
        <v>0</v>
      </c>
      <c r="AR1163" s="86">
        <f t="shared" si="264"/>
        <v>0</v>
      </c>
      <c r="AS1163" s="87" t="e">
        <f t="shared" si="265"/>
        <v>#N/A</v>
      </c>
    </row>
    <row r="1164" spans="1:45" x14ac:dyDescent="0.2">
      <c r="A1164" s="68">
        <v>1162</v>
      </c>
      <c r="B1164" s="79">
        <f>Input!E1179</f>
        <v>0</v>
      </c>
      <c r="C1164" s="79">
        <f>Input!F1179</f>
        <v>0</v>
      </c>
      <c r="D1164" s="79">
        <f>Input!G1179</f>
        <v>0</v>
      </c>
      <c r="E1164" s="79">
        <f>Input!H1179</f>
        <v>0</v>
      </c>
      <c r="F1164" s="80">
        <f>Input!I1179</f>
        <v>0</v>
      </c>
      <c r="G1164" s="80">
        <f>Input!J1179</f>
        <v>0</v>
      </c>
      <c r="H1164" s="79">
        <f>Input!K1179</f>
        <v>0</v>
      </c>
      <c r="I1164" s="79">
        <f>Input!L1179</f>
        <v>0</v>
      </c>
      <c r="J1164" s="79">
        <f>Input!M1179</f>
        <v>0</v>
      </c>
      <c r="K1164" s="79">
        <f>Input!N1179</f>
        <v>0</v>
      </c>
      <c r="L1164" s="79">
        <f>Input!O1179</f>
        <v>0</v>
      </c>
      <c r="M1164" s="81" t="str">
        <f t="shared" si="256"/>
        <v/>
      </c>
      <c r="N1164" s="82">
        <f t="shared" si="257"/>
        <v>0</v>
      </c>
      <c r="O1164" s="83">
        <f>Input!C1179</f>
        <v>0</v>
      </c>
      <c r="P1164" s="83"/>
      <c r="R1164" s="11">
        <f t="shared" si="253"/>
        <v>0</v>
      </c>
      <c r="S1164" s="15" t="str">
        <f t="shared" si="254"/>
        <v xml:space="preserve"> </v>
      </c>
      <c r="T1164" s="15"/>
      <c r="U1164" s="12">
        <f t="shared" si="258"/>
        <v>0</v>
      </c>
      <c r="V1164" s="12">
        <f t="shared" si="259"/>
        <v>0</v>
      </c>
      <c r="W1164" s="12">
        <f t="shared" si="260"/>
        <v>0</v>
      </c>
      <c r="X1164" s="12">
        <f t="shared" si="261"/>
        <v>0</v>
      </c>
      <c r="Y1164" s="12">
        <f t="shared" si="262"/>
        <v>0</v>
      </c>
      <c r="Z1164" s="12">
        <f t="shared" si="263"/>
        <v>0</v>
      </c>
      <c r="AA1164" s="12">
        <f t="shared" si="252"/>
        <v>0</v>
      </c>
      <c r="AB1164" s="12" t="str">
        <f t="shared" si="255"/>
        <v>00</v>
      </c>
      <c r="AC1164" s="85" t="e">
        <f>VLOOKUP(AB1164,'AMI Ref (2)'!T:U,2,FALSE)</f>
        <v>#N/A</v>
      </c>
      <c r="AD1164" s="86"/>
      <c r="AE1164" s="77">
        <f>IF(AND($D1164=0,$J1164="Oil"),'AMI Ref (2)'!$K$5,IF(AND($D1164=0,$J1164="Gas"),'AMI Ref (2)'!$L$5,IF(AND($D1164=0,$J1164="Electric"),'AMI Ref (2)'!$M$5,IF(AND($D1164=0,$J1164="N/A"),0,0))))</f>
        <v>0</v>
      </c>
      <c r="AF1164" s="77">
        <f>IF(AND($D1164=1,$J1164="Oil"),'AMI Ref (2)'!$K$6,IF(AND($D1164=1,$J1164="Gas"),'AMI Ref (2)'!$L$6,IF(AND($D1164=1,$J1164="Electric"),'AMI Ref (2)'!$M$6,IF(AND($D1164=1,$J1164="N/A"),0,0))))</f>
        <v>0</v>
      </c>
      <c r="AG1164" s="77">
        <f>IF(AND($D1164=2,$J1164="Oil"),'AMI Ref (2)'!$K$7,IF(AND($D1164=2,$J1164="Gas"),'AMI Ref (2)'!$L$7,IF(AND($D1164=2,$J1164="Electric"),'AMI Ref (2)'!$M$7,IF(AND($D1164=2,$J1164="N/A"),0,0))))</f>
        <v>0</v>
      </c>
      <c r="AH1164" s="77">
        <f>IF(AND($D1164=3,$J1164="Oil"),'AMI Ref (2)'!$K$8,IF(AND($D1164=3,$J1164="Gas"),'AMI Ref (2)'!$L$8,IF(AND($D1164=3,$J1164="Electric"),'AMI Ref (2)'!$M$8,IF(AND($D1164=3,$J1164="N/A"),0,0))))</f>
        <v>0</v>
      </c>
      <c r="AI1164" s="77">
        <f>IF(AND($D1164=4,$J1164="Oil"),'AMI Ref (2)'!$K$9,IF(AND($D1164=4,$J1164="Gas"),'AMI Ref (2)'!$L$9,IF(AND($D1164=4,$J1164="Electric"),'AMI Ref (2)'!$M$9,IF(AND($D1164=4,$J1164="N/A"),0,0))))</f>
        <v>0</v>
      </c>
      <c r="AJ1164" s="77">
        <f>IF(AND($D1164=5,$J1164="Oil"),'AMI Ref (2)'!$K$10,IF(AND($D1164=5,$J1164="Gas"),'AMI Ref (2)'!$L$10,IF(AND($D1164=5,$J1164="Electric"),'AMI Ref (2)'!$M$10,IF(AND($D1164=5,$J1164="N/A"),0,0))))</f>
        <v>0</v>
      </c>
      <c r="AK1164" s="42"/>
      <c r="AL1164" s="77">
        <f>IF(AND($D1164=0,$K1164="Oil"),'AMI Ref (2)'!$N$5,IF(AND($D1164=0,$K1164="Gas"),'AMI Ref (2)'!$O$5,IF(AND($D1164=0,$K1164="Electric"),'AMI Ref (2)'!$P$5,IF(AND($D1164=0,$K1164="N/A"),0,0))))</f>
        <v>0</v>
      </c>
      <c r="AM1164" s="77">
        <f>IF(AND($D1164=1,$K1164="Oil"),'AMI Ref (2)'!$N$6,IF(AND($D1164=1,$K1164="Gas"),'AMI Ref (2)'!$O$6,IF(AND($D1164=1,$K1164="Electric"),'AMI Ref (2)'!$P$6,IF(AND($D1164=1,$K1164="N/A"),0,0))))</f>
        <v>0</v>
      </c>
      <c r="AN1164" s="77">
        <f>IF(AND($D1164=2,$K1164="Oil"),'AMI Ref (2)'!$N$7,IF(AND($D1164=2,$K1164="Gas"),'AMI Ref (2)'!$O$7,IF(AND($D1164=2,$K1164="Electric"),'AMI Ref (2)'!$P$7,IF(AND($D1164=2,$K1164="N/A"),0,0))))</f>
        <v>0</v>
      </c>
      <c r="AO1164" s="77">
        <f>IF(AND($D1164=3,$K1164="Oil"),'AMI Ref (2)'!$N$8,IF(AND($D1164=3,$K1164="Gas"),'AMI Ref (2)'!$O$8,IF(AND($D1164=3,$K1164="Electric"),'AMI Ref (2)'!$P$8,IF(AND($D1164=3,$K1164="N/A"),0,0))))</f>
        <v>0</v>
      </c>
      <c r="AP1164" s="77">
        <f>IF(AND($D1164=4,$K1164="Oil"),'AMI Ref (2)'!$N$9,IF(AND($D1164=4,$K1164="Gas"),'AMI Ref (2)'!$O$9,IF(AND($D1164=4,$K1164="Electric"),'AMI Ref (2)'!$P$9,IF(AND($D1164=4,$K1164="N/A"),0,0))))</f>
        <v>0</v>
      </c>
      <c r="AQ1164" s="77">
        <f>IF(AND($D1164=5,$K1164="Oil"),'AMI Ref (2)'!$N$10,IF(AND($D1164=5,$K1164="Gas"),'AMI Ref (2)'!$O$10,IF(AND($D1164=5,$K1164="Electric"),'AMI Ref (2)'!$P$10,IF(AND($D1164=5,$K1164="N/A"),0,0))))</f>
        <v>0</v>
      </c>
      <c r="AR1164" s="86">
        <f t="shared" si="264"/>
        <v>0</v>
      </c>
      <c r="AS1164" s="87" t="e">
        <f t="shared" si="265"/>
        <v>#N/A</v>
      </c>
    </row>
    <row r="1165" spans="1:45" x14ac:dyDescent="0.2">
      <c r="A1165" s="68">
        <v>1163</v>
      </c>
      <c r="B1165" s="79">
        <f>Input!E1180</f>
        <v>0</v>
      </c>
      <c r="C1165" s="79">
        <f>Input!F1180</f>
        <v>0</v>
      </c>
      <c r="D1165" s="79">
        <f>Input!G1180</f>
        <v>0</v>
      </c>
      <c r="E1165" s="79">
        <f>Input!H1180</f>
        <v>0</v>
      </c>
      <c r="F1165" s="80">
        <f>Input!I1180</f>
        <v>0</v>
      </c>
      <c r="G1165" s="80">
        <f>Input!J1180</f>
        <v>0</v>
      </c>
      <c r="H1165" s="79">
        <f>Input!K1180</f>
        <v>0</v>
      </c>
      <c r="I1165" s="79">
        <f>Input!L1180</f>
        <v>0</v>
      </c>
      <c r="J1165" s="79">
        <f>Input!M1180</f>
        <v>0</v>
      </c>
      <c r="K1165" s="79">
        <f>Input!N1180</f>
        <v>0</v>
      </c>
      <c r="L1165" s="79">
        <f>Input!O1180</f>
        <v>0</v>
      </c>
      <c r="M1165" s="81" t="str">
        <f t="shared" si="256"/>
        <v/>
      </c>
      <c r="N1165" s="82">
        <f t="shared" si="257"/>
        <v>0</v>
      </c>
      <c r="O1165" s="83">
        <f>Input!C1180</f>
        <v>0</v>
      </c>
      <c r="P1165" s="83"/>
      <c r="R1165" s="11">
        <f t="shared" si="253"/>
        <v>0</v>
      </c>
      <c r="S1165" s="15" t="str">
        <f t="shared" si="254"/>
        <v xml:space="preserve"> </v>
      </c>
      <c r="T1165" s="15"/>
      <c r="U1165" s="12">
        <f t="shared" si="258"/>
        <v>0</v>
      </c>
      <c r="V1165" s="12">
        <f t="shared" si="259"/>
        <v>0</v>
      </c>
      <c r="W1165" s="12">
        <f t="shared" si="260"/>
        <v>0</v>
      </c>
      <c r="X1165" s="12">
        <f t="shared" si="261"/>
        <v>0</v>
      </c>
      <c r="Y1165" s="12">
        <f t="shared" si="262"/>
        <v>0</v>
      </c>
      <c r="Z1165" s="12">
        <f t="shared" si="263"/>
        <v>0</v>
      </c>
      <c r="AA1165" s="12">
        <f t="shared" si="252"/>
        <v>0</v>
      </c>
      <c r="AB1165" s="12" t="str">
        <f t="shared" si="255"/>
        <v>00</v>
      </c>
      <c r="AC1165" s="85" t="e">
        <f>VLOOKUP(AB1165,'AMI Ref (2)'!T:U,2,FALSE)</f>
        <v>#N/A</v>
      </c>
      <c r="AD1165" s="86"/>
      <c r="AE1165" s="77">
        <f>IF(AND($D1165=0,$J1165="Oil"),'AMI Ref (2)'!$K$5,IF(AND($D1165=0,$J1165="Gas"),'AMI Ref (2)'!$L$5,IF(AND($D1165=0,$J1165="Electric"),'AMI Ref (2)'!$M$5,IF(AND($D1165=0,$J1165="N/A"),0,0))))</f>
        <v>0</v>
      </c>
      <c r="AF1165" s="77">
        <f>IF(AND($D1165=1,$J1165="Oil"),'AMI Ref (2)'!$K$6,IF(AND($D1165=1,$J1165="Gas"),'AMI Ref (2)'!$L$6,IF(AND($D1165=1,$J1165="Electric"),'AMI Ref (2)'!$M$6,IF(AND($D1165=1,$J1165="N/A"),0,0))))</f>
        <v>0</v>
      </c>
      <c r="AG1165" s="77">
        <f>IF(AND($D1165=2,$J1165="Oil"),'AMI Ref (2)'!$K$7,IF(AND($D1165=2,$J1165="Gas"),'AMI Ref (2)'!$L$7,IF(AND($D1165=2,$J1165="Electric"),'AMI Ref (2)'!$M$7,IF(AND($D1165=2,$J1165="N/A"),0,0))))</f>
        <v>0</v>
      </c>
      <c r="AH1165" s="77">
        <f>IF(AND($D1165=3,$J1165="Oil"),'AMI Ref (2)'!$K$8,IF(AND($D1165=3,$J1165="Gas"),'AMI Ref (2)'!$L$8,IF(AND($D1165=3,$J1165="Electric"),'AMI Ref (2)'!$M$8,IF(AND($D1165=3,$J1165="N/A"),0,0))))</f>
        <v>0</v>
      </c>
      <c r="AI1165" s="77">
        <f>IF(AND($D1165=4,$J1165="Oil"),'AMI Ref (2)'!$K$9,IF(AND($D1165=4,$J1165="Gas"),'AMI Ref (2)'!$L$9,IF(AND($D1165=4,$J1165="Electric"),'AMI Ref (2)'!$M$9,IF(AND($D1165=4,$J1165="N/A"),0,0))))</f>
        <v>0</v>
      </c>
      <c r="AJ1165" s="77">
        <f>IF(AND($D1165=5,$J1165="Oil"),'AMI Ref (2)'!$K$10,IF(AND($D1165=5,$J1165="Gas"),'AMI Ref (2)'!$L$10,IF(AND($D1165=5,$J1165="Electric"),'AMI Ref (2)'!$M$10,IF(AND($D1165=5,$J1165="N/A"),0,0))))</f>
        <v>0</v>
      </c>
      <c r="AK1165" s="42"/>
      <c r="AL1165" s="77">
        <f>IF(AND($D1165=0,$K1165="Oil"),'AMI Ref (2)'!$N$5,IF(AND($D1165=0,$K1165="Gas"),'AMI Ref (2)'!$O$5,IF(AND($D1165=0,$K1165="Electric"),'AMI Ref (2)'!$P$5,IF(AND($D1165=0,$K1165="N/A"),0,0))))</f>
        <v>0</v>
      </c>
      <c r="AM1165" s="77">
        <f>IF(AND($D1165=1,$K1165="Oil"),'AMI Ref (2)'!$N$6,IF(AND($D1165=1,$K1165="Gas"),'AMI Ref (2)'!$O$6,IF(AND($D1165=1,$K1165="Electric"),'AMI Ref (2)'!$P$6,IF(AND($D1165=1,$K1165="N/A"),0,0))))</f>
        <v>0</v>
      </c>
      <c r="AN1165" s="77">
        <f>IF(AND($D1165=2,$K1165="Oil"),'AMI Ref (2)'!$N$7,IF(AND($D1165=2,$K1165="Gas"),'AMI Ref (2)'!$O$7,IF(AND($D1165=2,$K1165="Electric"),'AMI Ref (2)'!$P$7,IF(AND($D1165=2,$K1165="N/A"),0,0))))</f>
        <v>0</v>
      </c>
      <c r="AO1165" s="77">
        <f>IF(AND($D1165=3,$K1165="Oil"),'AMI Ref (2)'!$N$8,IF(AND($D1165=3,$K1165="Gas"),'AMI Ref (2)'!$O$8,IF(AND($D1165=3,$K1165="Electric"),'AMI Ref (2)'!$P$8,IF(AND($D1165=3,$K1165="N/A"),0,0))))</f>
        <v>0</v>
      </c>
      <c r="AP1165" s="77">
        <f>IF(AND($D1165=4,$K1165="Oil"),'AMI Ref (2)'!$N$9,IF(AND($D1165=4,$K1165="Gas"),'AMI Ref (2)'!$O$9,IF(AND($D1165=4,$K1165="Electric"),'AMI Ref (2)'!$P$9,IF(AND($D1165=4,$K1165="N/A"),0,0))))</f>
        <v>0</v>
      </c>
      <c r="AQ1165" s="77">
        <f>IF(AND($D1165=5,$K1165="Oil"),'AMI Ref (2)'!$N$10,IF(AND($D1165=5,$K1165="Gas"),'AMI Ref (2)'!$O$10,IF(AND($D1165=5,$K1165="Electric"),'AMI Ref (2)'!$P$10,IF(AND($D1165=5,$K1165="N/A"),0,0))))</f>
        <v>0</v>
      </c>
      <c r="AR1165" s="86">
        <f t="shared" si="264"/>
        <v>0</v>
      </c>
      <c r="AS1165" s="87" t="e">
        <f t="shared" si="265"/>
        <v>#N/A</v>
      </c>
    </row>
    <row r="1166" spans="1:45" x14ac:dyDescent="0.2">
      <c r="A1166" s="68">
        <v>1164</v>
      </c>
      <c r="B1166" s="79">
        <f>Input!E1181</f>
        <v>0</v>
      </c>
      <c r="C1166" s="79">
        <f>Input!F1181</f>
        <v>0</v>
      </c>
      <c r="D1166" s="79">
        <f>Input!G1181</f>
        <v>0</v>
      </c>
      <c r="E1166" s="79">
        <f>Input!H1181</f>
        <v>0</v>
      </c>
      <c r="F1166" s="80">
        <f>Input!I1181</f>
        <v>0</v>
      </c>
      <c r="G1166" s="80">
        <f>Input!J1181</f>
        <v>0</v>
      </c>
      <c r="H1166" s="79">
        <f>Input!K1181</f>
        <v>0</v>
      </c>
      <c r="I1166" s="79">
        <f>Input!L1181</f>
        <v>0</v>
      </c>
      <c r="J1166" s="79">
        <f>Input!M1181</f>
        <v>0</v>
      </c>
      <c r="K1166" s="79">
        <f>Input!N1181</f>
        <v>0</v>
      </c>
      <c r="L1166" s="79">
        <f>Input!O1181</f>
        <v>0</v>
      </c>
      <c r="M1166" s="81" t="str">
        <f t="shared" si="256"/>
        <v/>
      </c>
      <c r="N1166" s="82">
        <f t="shared" si="257"/>
        <v>0</v>
      </c>
      <c r="O1166" s="83">
        <f>Input!C1181</f>
        <v>0</v>
      </c>
      <c r="P1166" s="83"/>
      <c r="R1166" s="11">
        <f t="shared" si="253"/>
        <v>0</v>
      </c>
      <c r="S1166" s="15" t="str">
        <f t="shared" si="254"/>
        <v xml:space="preserve"> </v>
      </c>
      <c r="T1166" s="15"/>
      <c r="U1166" s="12">
        <f t="shared" si="258"/>
        <v>0</v>
      </c>
      <c r="V1166" s="12">
        <f t="shared" si="259"/>
        <v>0</v>
      </c>
      <c r="W1166" s="12">
        <f t="shared" si="260"/>
        <v>0</v>
      </c>
      <c r="X1166" s="12">
        <f t="shared" si="261"/>
        <v>0</v>
      </c>
      <c r="Y1166" s="12">
        <f t="shared" si="262"/>
        <v>0</v>
      </c>
      <c r="Z1166" s="12">
        <f t="shared" si="263"/>
        <v>0</v>
      </c>
      <c r="AA1166" s="12">
        <f t="shared" si="252"/>
        <v>0</v>
      </c>
      <c r="AB1166" s="12" t="str">
        <f t="shared" si="255"/>
        <v>00</v>
      </c>
      <c r="AC1166" s="85" t="e">
        <f>VLOOKUP(AB1166,'AMI Ref (2)'!T:U,2,FALSE)</f>
        <v>#N/A</v>
      </c>
      <c r="AD1166" s="86"/>
      <c r="AE1166" s="77">
        <f>IF(AND($D1166=0,$J1166="Oil"),'AMI Ref (2)'!$K$5,IF(AND($D1166=0,$J1166="Gas"),'AMI Ref (2)'!$L$5,IF(AND($D1166=0,$J1166="Electric"),'AMI Ref (2)'!$M$5,IF(AND($D1166=0,$J1166="N/A"),0,0))))</f>
        <v>0</v>
      </c>
      <c r="AF1166" s="77">
        <f>IF(AND($D1166=1,$J1166="Oil"),'AMI Ref (2)'!$K$6,IF(AND($D1166=1,$J1166="Gas"),'AMI Ref (2)'!$L$6,IF(AND($D1166=1,$J1166="Electric"),'AMI Ref (2)'!$M$6,IF(AND($D1166=1,$J1166="N/A"),0,0))))</f>
        <v>0</v>
      </c>
      <c r="AG1166" s="77">
        <f>IF(AND($D1166=2,$J1166="Oil"),'AMI Ref (2)'!$K$7,IF(AND($D1166=2,$J1166="Gas"),'AMI Ref (2)'!$L$7,IF(AND($D1166=2,$J1166="Electric"),'AMI Ref (2)'!$M$7,IF(AND($D1166=2,$J1166="N/A"),0,0))))</f>
        <v>0</v>
      </c>
      <c r="AH1166" s="77">
        <f>IF(AND($D1166=3,$J1166="Oil"),'AMI Ref (2)'!$K$8,IF(AND($D1166=3,$J1166="Gas"),'AMI Ref (2)'!$L$8,IF(AND($D1166=3,$J1166="Electric"),'AMI Ref (2)'!$M$8,IF(AND($D1166=3,$J1166="N/A"),0,0))))</f>
        <v>0</v>
      </c>
      <c r="AI1166" s="77">
        <f>IF(AND($D1166=4,$J1166="Oil"),'AMI Ref (2)'!$K$9,IF(AND($D1166=4,$J1166="Gas"),'AMI Ref (2)'!$L$9,IF(AND($D1166=4,$J1166="Electric"),'AMI Ref (2)'!$M$9,IF(AND($D1166=4,$J1166="N/A"),0,0))))</f>
        <v>0</v>
      </c>
      <c r="AJ1166" s="77">
        <f>IF(AND($D1166=5,$J1166="Oil"),'AMI Ref (2)'!$K$10,IF(AND($D1166=5,$J1166="Gas"),'AMI Ref (2)'!$L$10,IF(AND($D1166=5,$J1166="Electric"),'AMI Ref (2)'!$M$10,IF(AND($D1166=5,$J1166="N/A"),0,0))))</f>
        <v>0</v>
      </c>
      <c r="AK1166" s="42"/>
      <c r="AL1166" s="77">
        <f>IF(AND($D1166=0,$K1166="Oil"),'AMI Ref (2)'!$N$5,IF(AND($D1166=0,$K1166="Gas"),'AMI Ref (2)'!$O$5,IF(AND($D1166=0,$K1166="Electric"),'AMI Ref (2)'!$P$5,IF(AND($D1166=0,$K1166="N/A"),0,0))))</f>
        <v>0</v>
      </c>
      <c r="AM1166" s="77">
        <f>IF(AND($D1166=1,$K1166="Oil"),'AMI Ref (2)'!$N$6,IF(AND($D1166=1,$K1166="Gas"),'AMI Ref (2)'!$O$6,IF(AND($D1166=1,$K1166="Electric"),'AMI Ref (2)'!$P$6,IF(AND($D1166=1,$K1166="N/A"),0,0))))</f>
        <v>0</v>
      </c>
      <c r="AN1166" s="77">
        <f>IF(AND($D1166=2,$K1166="Oil"),'AMI Ref (2)'!$N$7,IF(AND($D1166=2,$K1166="Gas"),'AMI Ref (2)'!$O$7,IF(AND($D1166=2,$K1166="Electric"),'AMI Ref (2)'!$P$7,IF(AND($D1166=2,$K1166="N/A"),0,0))))</f>
        <v>0</v>
      </c>
      <c r="AO1166" s="77">
        <f>IF(AND($D1166=3,$K1166="Oil"),'AMI Ref (2)'!$N$8,IF(AND($D1166=3,$K1166="Gas"),'AMI Ref (2)'!$O$8,IF(AND($D1166=3,$K1166="Electric"),'AMI Ref (2)'!$P$8,IF(AND($D1166=3,$K1166="N/A"),0,0))))</f>
        <v>0</v>
      </c>
      <c r="AP1166" s="77">
        <f>IF(AND($D1166=4,$K1166="Oil"),'AMI Ref (2)'!$N$9,IF(AND($D1166=4,$K1166="Gas"),'AMI Ref (2)'!$O$9,IF(AND($D1166=4,$K1166="Electric"),'AMI Ref (2)'!$P$9,IF(AND($D1166=4,$K1166="N/A"),0,0))))</f>
        <v>0</v>
      </c>
      <c r="AQ1166" s="77">
        <f>IF(AND($D1166=5,$K1166="Oil"),'AMI Ref (2)'!$N$10,IF(AND($D1166=5,$K1166="Gas"),'AMI Ref (2)'!$O$10,IF(AND($D1166=5,$K1166="Electric"),'AMI Ref (2)'!$P$10,IF(AND($D1166=5,$K1166="N/A"),0,0))))</f>
        <v>0</v>
      </c>
      <c r="AR1166" s="86">
        <f t="shared" si="264"/>
        <v>0</v>
      </c>
      <c r="AS1166" s="87" t="e">
        <f t="shared" si="265"/>
        <v>#N/A</v>
      </c>
    </row>
    <row r="1167" spans="1:45" x14ac:dyDescent="0.2">
      <c r="A1167" s="68">
        <v>1165</v>
      </c>
      <c r="B1167" s="79">
        <f>Input!E1182</f>
        <v>0</v>
      </c>
      <c r="C1167" s="79">
        <f>Input!F1182</f>
        <v>0</v>
      </c>
      <c r="D1167" s="79">
        <f>Input!G1182</f>
        <v>0</v>
      </c>
      <c r="E1167" s="79">
        <f>Input!H1182</f>
        <v>0</v>
      </c>
      <c r="F1167" s="80">
        <f>Input!I1182</f>
        <v>0</v>
      </c>
      <c r="G1167" s="80">
        <f>Input!J1182</f>
        <v>0</v>
      </c>
      <c r="H1167" s="79">
        <f>Input!K1182</f>
        <v>0</v>
      </c>
      <c r="I1167" s="79">
        <f>Input!L1182</f>
        <v>0</v>
      </c>
      <c r="J1167" s="79">
        <f>Input!M1182</f>
        <v>0</v>
      </c>
      <c r="K1167" s="79">
        <f>Input!N1182</f>
        <v>0</v>
      </c>
      <c r="L1167" s="79">
        <f>Input!O1182</f>
        <v>0</v>
      </c>
      <c r="M1167" s="81" t="str">
        <f t="shared" si="256"/>
        <v/>
      </c>
      <c r="N1167" s="82">
        <f t="shared" si="257"/>
        <v>0</v>
      </c>
      <c r="O1167" s="83">
        <f>Input!C1182</f>
        <v>0</v>
      </c>
      <c r="P1167" s="83"/>
      <c r="R1167" s="11">
        <f t="shared" si="253"/>
        <v>0</v>
      </c>
      <c r="S1167" s="15" t="str">
        <f t="shared" si="254"/>
        <v xml:space="preserve"> </v>
      </c>
      <c r="T1167" s="15"/>
      <c r="U1167" s="12">
        <f t="shared" si="258"/>
        <v>0</v>
      </c>
      <c r="V1167" s="12">
        <f t="shared" si="259"/>
        <v>0</v>
      </c>
      <c r="W1167" s="12">
        <f t="shared" si="260"/>
        <v>0</v>
      </c>
      <c r="X1167" s="12">
        <f t="shared" si="261"/>
        <v>0</v>
      </c>
      <c r="Y1167" s="12">
        <f t="shared" si="262"/>
        <v>0</v>
      </c>
      <c r="Z1167" s="12">
        <f t="shared" si="263"/>
        <v>0</v>
      </c>
      <c r="AA1167" s="12">
        <f t="shared" si="252"/>
        <v>0</v>
      </c>
      <c r="AB1167" s="12" t="str">
        <f t="shared" si="255"/>
        <v>00</v>
      </c>
      <c r="AC1167" s="85" t="e">
        <f>VLOOKUP(AB1167,'AMI Ref (2)'!T:U,2,FALSE)</f>
        <v>#N/A</v>
      </c>
      <c r="AD1167" s="86"/>
      <c r="AE1167" s="77">
        <f>IF(AND($D1167=0,$J1167="Oil"),'AMI Ref (2)'!$K$5,IF(AND($D1167=0,$J1167="Gas"),'AMI Ref (2)'!$L$5,IF(AND($D1167=0,$J1167="Electric"),'AMI Ref (2)'!$M$5,IF(AND($D1167=0,$J1167="N/A"),0,0))))</f>
        <v>0</v>
      </c>
      <c r="AF1167" s="77">
        <f>IF(AND($D1167=1,$J1167="Oil"),'AMI Ref (2)'!$K$6,IF(AND($D1167=1,$J1167="Gas"),'AMI Ref (2)'!$L$6,IF(AND($D1167=1,$J1167="Electric"),'AMI Ref (2)'!$M$6,IF(AND($D1167=1,$J1167="N/A"),0,0))))</f>
        <v>0</v>
      </c>
      <c r="AG1167" s="77">
        <f>IF(AND($D1167=2,$J1167="Oil"),'AMI Ref (2)'!$K$7,IF(AND($D1167=2,$J1167="Gas"),'AMI Ref (2)'!$L$7,IF(AND($D1167=2,$J1167="Electric"),'AMI Ref (2)'!$M$7,IF(AND($D1167=2,$J1167="N/A"),0,0))))</f>
        <v>0</v>
      </c>
      <c r="AH1167" s="77">
        <f>IF(AND($D1167=3,$J1167="Oil"),'AMI Ref (2)'!$K$8,IF(AND($D1167=3,$J1167="Gas"),'AMI Ref (2)'!$L$8,IF(AND($D1167=3,$J1167="Electric"),'AMI Ref (2)'!$M$8,IF(AND($D1167=3,$J1167="N/A"),0,0))))</f>
        <v>0</v>
      </c>
      <c r="AI1167" s="77">
        <f>IF(AND($D1167=4,$J1167="Oil"),'AMI Ref (2)'!$K$9,IF(AND($D1167=4,$J1167="Gas"),'AMI Ref (2)'!$L$9,IF(AND($D1167=4,$J1167="Electric"),'AMI Ref (2)'!$M$9,IF(AND($D1167=4,$J1167="N/A"),0,0))))</f>
        <v>0</v>
      </c>
      <c r="AJ1167" s="77">
        <f>IF(AND($D1167=5,$J1167="Oil"),'AMI Ref (2)'!$K$10,IF(AND($D1167=5,$J1167="Gas"),'AMI Ref (2)'!$L$10,IF(AND($D1167=5,$J1167="Electric"),'AMI Ref (2)'!$M$10,IF(AND($D1167=5,$J1167="N/A"),0,0))))</f>
        <v>0</v>
      </c>
      <c r="AK1167" s="42"/>
      <c r="AL1167" s="77">
        <f>IF(AND($D1167=0,$K1167="Oil"),'AMI Ref (2)'!$N$5,IF(AND($D1167=0,$K1167="Gas"),'AMI Ref (2)'!$O$5,IF(AND($D1167=0,$K1167="Electric"),'AMI Ref (2)'!$P$5,IF(AND($D1167=0,$K1167="N/A"),0,0))))</f>
        <v>0</v>
      </c>
      <c r="AM1167" s="77">
        <f>IF(AND($D1167=1,$K1167="Oil"),'AMI Ref (2)'!$N$6,IF(AND($D1167=1,$K1167="Gas"),'AMI Ref (2)'!$O$6,IF(AND($D1167=1,$K1167="Electric"),'AMI Ref (2)'!$P$6,IF(AND($D1167=1,$K1167="N/A"),0,0))))</f>
        <v>0</v>
      </c>
      <c r="AN1167" s="77">
        <f>IF(AND($D1167=2,$K1167="Oil"),'AMI Ref (2)'!$N$7,IF(AND($D1167=2,$K1167="Gas"),'AMI Ref (2)'!$O$7,IF(AND($D1167=2,$K1167="Electric"),'AMI Ref (2)'!$P$7,IF(AND($D1167=2,$K1167="N/A"),0,0))))</f>
        <v>0</v>
      </c>
      <c r="AO1167" s="77">
        <f>IF(AND($D1167=3,$K1167="Oil"),'AMI Ref (2)'!$N$8,IF(AND($D1167=3,$K1167="Gas"),'AMI Ref (2)'!$O$8,IF(AND($D1167=3,$K1167="Electric"),'AMI Ref (2)'!$P$8,IF(AND($D1167=3,$K1167="N/A"),0,0))))</f>
        <v>0</v>
      </c>
      <c r="AP1167" s="77">
        <f>IF(AND($D1167=4,$K1167="Oil"),'AMI Ref (2)'!$N$9,IF(AND($D1167=4,$K1167="Gas"),'AMI Ref (2)'!$O$9,IF(AND($D1167=4,$K1167="Electric"),'AMI Ref (2)'!$P$9,IF(AND($D1167=4,$K1167="N/A"),0,0))))</f>
        <v>0</v>
      </c>
      <c r="AQ1167" s="77">
        <f>IF(AND($D1167=5,$K1167="Oil"),'AMI Ref (2)'!$N$10,IF(AND($D1167=5,$K1167="Gas"),'AMI Ref (2)'!$O$10,IF(AND($D1167=5,$K1167="Electric"),'AMI Ref (2)'!$P$10,IF(AND($D1167=5,$K1167="N/A"),0,0))))</f>
        <v>0</v>
      </c>
      <c r="AR1167" s="86">
        <f t="shared" si="264"/>
        <v>0</v>
      </c>
      <c r="AS1167" s="87" t="e">
        <f t="shared" si="265"/>
        <v>#N/A</v>
      </c>
    </row>
    <row r="1168" spans="1:45" x14ac:dyDescent="0.2">
      <c r="A1168" s="68">
        <v>1166</v>
      </c>
      <c r="B1168" s="79">
        <f>Input!E1183</f>
        <v>0</v>
      </c>
      <c r="C1168" s="79">
        <f>Input!F1183</f>
        <v>0</v>
      </c>
      <c r="D1168" s="79">
        <f>Input!G1183</f>
        <v>0</v>
      </c>
      <c r="E1168" s="79">
        <f>Input!H1183</f>
        <v>0</v>
      </c>
      <c r="F1168" s="80">
        <f>Input!I1183</f>
        <v>0</v>
      </c>
      <c r="G1168" s="80">
        <f>Input!J1183</f>
        <v>0</v>
      </c>
      <c r="H1168" s="79">
        <f>Input!K1183</f>
        <v>0</v>
      </c>
      <c r="I1168" s="79">
        <f>Input!L1183</f>
        <v>0</v>
      </c>
      <c r="J1168" s="79">
        <f>Input!M1183</f>
        <v>0</v>
      </c>
      <c r="K1168" s="79">
        <f>Input!N1183</f>
        <v>0</v>
      </c>
      <c r="L1168" s="79">
        <f>Input!O1183</f>
        <v>0</v>
      </c>
      <c r="M1168" s="81" t="str">
        <f t="shared" si="256"/>
        <v/>
      </c>
      <c r="N1168" s="82">
        <f t="shared" si="257"/>
        <v>0</v>
      </c>
      <c r="O1168" s="83">
        <f>Input!C1183</f>
        <v>0</v>
      </c>
      <c r="P1168" s="83"/>
      <c r="R1168" s="11">
        <f t="shared" si="253"/>
        <v>0</v>
      </c>
      <c r="S1168" s="15" t="str">
        <f t="shared" si="254"/>
        <v xml:space="preserve"> </v>
      </c>
      <c r="T1168" s="15"/>
      <c r="U1168" s="12">
        <f t="shared" si="258"/>
        <v>0</v>
      </c>
      <c r="V1168" s="12">
        <f t="shared" si="259"/>
        <v>0</v>
      </c>
      <c r="W1168" s="12">
        <f t="shared" si="260"/>
        <v>0</v>
      </c>
      <c r="X1168" s="12">
        <f t="shared" si="261"/>
        <v>0</v>
      </c>
      <c r="Y1168" s="12">
        <f t="shared" si="262"/>
        <v>0</v>
      </c>
      <c r="Z1168" s="12">
        <f t="shared" si="263"/>
        <v>0</v>
      </c>
      <c r="AA1168" s="12">
        <f t="shared" si="252"/>
        <v>0</v>
      </c>
      <c r="AB1168" s="12" t="str">
        <f t="shared" si="255"/>
        <v>00</v>
      </c>
      <c r="AC1168" s="85" t="e">
        <f>VLOOKUP(AB1168,'AMI Ref (2)'!T:U,2,FALSE)</f>
        <v>#N/A</v>
      </c>
      <c r="AD1168" s="86"/>
      <c r="AE1168" s="77">
        <f>IF(AND($D1168=0,$J1168="Oil"),'AMI Ref (2)'!$K$5,IF(AND($D1168=0,$J1168="Gas"),'AMI Ref (2)'!$L$5,IF(AND($D1168=0,$J1168="Electric"),'AMI Ref (2)'!$M$5,IF(AND($D1168=0,$J1168="N/A"),0,0))))</f>
        <v>0</v>
      </c>
      <c r="AF1168" s="77">
        <f>IF(AND($D1168=1,$J1168="Oil"),'AMI Ref (2)'!$K$6,IF(AND($D1168=1,$J1168="Gas"),'AMI Ref (2)'!$L$6,IF(AND($D1168=1,$J1168="Electric"),'AMI Ref (2)'!$M$6,IF(AND($D1168=1,$J1168="N/A"),0,0))))</f>
        <v>0</v>
      </c>
      <c r="AG1168" s="77">
        <f>IF(AND($D1168=2,$J1168="Oil"),'AMI Ref (2)'!$K$7,IF(AND($D1168=2,$J1168="Gas"),'AMI Ref (2)'!$L$7,IF(AND($D1168=2,$J1168="Electric"),'AMI Ref (2)'!$M$7,IF(AND($D1168=2,$J1168="N/A"),0,0))))</f>
        <v>0</v>
      </c>
      <c r="AH1168" s="77">
        <f>IF(AND($D1168=3,$J1168="Oil"),'AMI Ref (2)'!$K$8,IF(AND($D1168=3,$J1168="Gas"),'AMI Ref (2)'!$L$8,IF(AND($D1168=3,$J1168="Electric"),'AMI Ref (2)'!$M$8,IF(AND($D1168=3,$J1168="N/A"),0,0))))</f>
        <v>0</v>
      </c>
      <c r="AI1168" s="77">
        <f>IF(AND($D1168=4,$J1168="Oil"),'AMI Ref (2)'!$K$9,IF(AND($D1168=4,$J1168="Gas"),'AMI Ref (2)'!$L$9,IF(AND($D1168=4,$J1168="Electric"),'AMI Ref (2)'!$M$9,IF(AND($D1168=4,$J1168="N/A"),0,0))))</f>
        <v>0</v>
      </c>
      <c r="AJ1168" s="77">
        <f>IF(AND($D1168=5,$J1168="Oil"),'AMI Ref (2)'!$K$10,IF(AND($D1168=5,$J1168="Gas"),'AMI Ref (2)'!$L$10,IF(AND($D1168=5,$J1168="Electric"),'AMI Ref (2)'!$M$10,IF(AND($D1168=5,$J1168="N/A"),0,0))))</f>
        <v>0</v>
      </c>
      <c r="AK1168" s="42"/>
      <c r="AL1168" s="77">
        <f>IF(AND($D1168=0,$K1168="Oil"),'AMI Ref (2)'!$N$5,IF(AND($D1168=0,$K1168="Gas"),'AMI Ref (2)'!$O$5,IF(AND($D1168=0,$K1168="Electric"),'AMI Ref (2)'!$P$5,IF(AND($D1168=0,$K1168="N/A"),0,0))))</f>
        <v>0</v>
      </c>
      <c r="AM1168" s="77">
        <f>IF(AND($D1168=1,$K1168="Oil"),'AMI Ref (2)'!$N$6,IF(AND($D1168=1,$K1168="Gas"),'AMI Ref (2)'!$O$6,IF(AND($D1168=1,$K1168="Electric"),'AMI Ref (2)'!$P$6,IF(AND($D1168=1,$K1168="N/A"),0,0))))</f>
        <v>0</v>
      </c>
      <c r="AN1168" s="77">
        <f>IF(AND($D1168=2,$K1168="Oil"),'AMI Ref (2)'!$N$7,IF(AND($D1168=2,$K1168="Gas"),'AMI Ref (2)'!$O$7,IF(AND($D1168=2,$K1168="Electric"),'AMI Ref (2)'!$P$7,IF(AND($D1168=2,$K1168="N/A"),0,0))))</f>
        <v>0</v>
      </c>
      <c r="AO1168" s="77">
        <f>IF(AND($D1168=3,$K1168="Oil"),'AMI Ref (2)'!$N$8,IF(AND($D1168=3,$K1168="Gas"),'AMI Ref (2)'!$O$8,IF(AND($D1168=3,$K1168="Electric"),'AMI Ref (2)'!$P$8,IF(AND($D1168=3,$K1168="N/A"),0,0))))</f>
        <v>0</v>
      </c>
      <c r="AP1168" s="77">
        <f>IF(AND($D1168=4,$K1168="Oil"),'AMI Ref (2)'!$N$9,IF(AND($D1168=4,$K1168="Gas"),'AMI Ref (2)'!$O$9,IF(AND($D1168=4,$K1168="Electric"),'AMI Ref (2)'!$P$9,IF(AND($D1168=4,$K1168="N/A"),0,0))))</f>
        <v>0</v>
      </c>
      <c r="AQ1168" s="77">
        <f>IF(AND($D1168=5,$K1168="Oil"),'AMI Ref (2)'!$N$10,IF(AND($D1168=5,$K1168="Gas"),'AMI Ref (2)'!$O$10,IF(AND($D1168=5,$K1168="Electric"),'AMI Ref (2)'!$P$10,IF(AND($D1168=5,$K1168="N/A"),0,0))))</f>
        <v>0</v>
      </c>
      <c r="AR1168" s="86">
        <f t="shared" si="264"/>
        <v>0</v>
      </c>
      <c r="AS1168" s="87" t="e">
        <f t="shared" si="265"/>
        <v>#N/A</v>
      </c>
    </row>
    <row r="1169" spans="1:45" x14ac:dyDescent="0.2">
      <c r="A1169" s="68">
        <v>1167</v>
      </c>
      <c r="B1169" s="79">
        <f>Input!E1184</f>
        <v>0</v>
      </c>
      <c r="C1169" s="79">
        <f>Input!F1184</f>
        <v>0</v>
      </c>
      <c r="D1169" s="79">
        <f>Input!G1184</f>
        <v>0</v>
      </c>
      <c r="E1169" s="79">
        <f>Input!H1184</f>
        <v>0</v>
      </c>
      <c r="F1169" s="80">
        <f>Input!I1184</f>
        <v>0</v>
      </c>
      <c r="G1169" s="80">
        <f>Input!J1184</f>
        <v>0</v>
      </c>
      <c r="H1169" s="79">
        <f>Input!K1184</f>
        <v>0</v>
      </c>
      <c r="I1169" s="79">
        <f>Input!L1184</f>
        <v>0</v>
      </c>
      <c r="J1169" s="79">
        <f>Input!M1184</f>
        <v>0</v>
      </c>
      <c r="K1169" s="79">
        <f>Input!N1184</f>
        <v>0</v>
      </c>
      <c r="L1169" s="79">
        <f>Input!O1184</f>
        <v>0</v>
      </c>
      <c r="M1169" s="81" t="str">
        <f t="shared" si="256"/>
        <v/>
      </c>
      <c r="N1169" s="82">
        <f t="shared" si="257"/>
        <v>0</v>
      </c>
      <c r="O1169" s="83">
        <f>Input!C1184</f>
        <v>0</v>
      </c>
      <c r="P1169" s="83"/>
      <c r="R1169" s="11">
        <f t="shared" si="253"/>
        <v>0</v>
      </c>
      <c r="S1169" s="15" t="str">
        <f t="shared" si="254"/>
        <v xml:space="preserve"> </v>
      </c>
      <c r="T1169" s="15"/>
      <c r="U1169" s="12">
        <f t="shared" si="258"/>
        <v>0</v>
      </c>
      <c r="V1169" s="12">
        <f t="shared" si="259"/>
        <v>0</v>
      </c>
      <c r="W1169" s="12">
        <f t="shared" si="260"/>
        <v>0</v>
      </c>
      <c r="X1169" s="12">
        <f t="shared" si="261"/>
        <v>0</v>
      </c>
      <c r="Y1169" s="12">
        <f t="shared" si="262"/>
        <v>0</v>
      </c>
      <c r="Z1169" s="12">
        <f t="shared" si="263"/>
        <v>0</v>
      </c>
      <c r="AA1169" s="12">
        <f t="shared" si="252"/>
        <v>0</v>
      </c>
      <c r="AB1169" s="12" t="str">
        <f t="shared" si="255"/>
        <v>00</v>
      </c>
      <c r="AC1169" s="85" t="e">
        <f>VLOOKUP(AB1169,'AMI Ref (2)'!T:U,2,FALSE)</f>
        <v>#N/A</v>
      </c>
      <c r="AD1169" s="86"/>
      <c r="AE1169" s="77">
        <f>IF(AND($D1169=0,$J1169="Oil"),'AMI Ref (2)'!$K$5,IF(AND($D1169=0,$J1169="Gas"),'AMI Ref (2)'!$L$5,IF(AND($D1169=0,$J1169="Electric"),'AMI Ref (2)'!$M$5,IF(AND($D1169=0,$J1169="N/A"),0,0))))</f>
        <v>0</v>
      </c>
      <c r="AF1169" s="77">
        <f>IF(AND($D1169=1,$J1169="Oil"),'AMI Ref (2)'!$K$6,IF(AND($D1169=1,$J1169="Gas"),'AMI Ref (2)'!$L$6,IF(AND($D1169=1,$J1169="Electric"),'AMI Ref (2)'!$M$6,IF(AND($D1169=1,$J1169="N/A"),0,0))))</f>
        <v>0</v>
      </c>
      <c r="AG1169" s="77">
        <f>IF(AND($D1169=2,$J1169="Oil"),'AMI Ref (2)'!$K$7,IF(AND($D1169=2,$J1169="Gas"),'AMI Ref (2)'!$L$7,IF(AND($D1169=2,$J1169="Electric"),'AMI Ref (2)'!$M$7,IF(AND($D1169=2,$J1169="N/A"),0,0))))</f>
        <v>0</v>
      </c>
      <c r="AH1169" s="77">
        <f>IF(AND($D1169=3,$J1169="Oil"),'AMI Ref (2)'!$K$8,IF(AND($D1169=3,$J1169="Gas"),'AMI Ref (2)'!$L$8,IF(AND($D1169=3,$J1169="Electric"),'AMI Ref (2)'!$M$8,IF(AND($D1169=3,$J1169="N/A"),0,0))))</f>
        <v>0</v>
      </c>
      <c r="AI1169" s="77">
        <f>IF(AND($D1169=4,$J1169="Oil"),'AMI Ref (2)'!$K$9,IF(AND($D1169=4,$J1169="Gas"),'AMI Ref (2)'!$L$9,IF(AND($D1169=4,$J1169="Electric"),'AMI Ref (2)'!$M$9,IF(AND($D1169=4,$J1169="N/A"),0,0))))</f>
        <v>0</v>
      </c>
      <c r="AJ1169" s="77">
        <f>IF(AND($D1169=5,$J1169="Oil"),'AMI Ref (2)'!$K$10,IF(AND($D1169=5,$J1169="Gas"),'AMI Ref (2)'!$L$10,IF(AND($D1169=5,$J1169="Electric"),'AMI Ref (2)'!$M$10,IF(AND($D1169=5,$J1169="N/A"),0,0))))</f>
        <v>0</v>
      </c>
      <c r="AK1169" s="42"/>
      <c r="AL1169" s="77">
        <f>IF(AND($D1169=0,$K1169="Oil"),'AMI Ref (2)'!$N$5,IF(AND($D1169=0,$K1169="Gas"),'AMI Ref (2)'!$O$5,IF(AND($D1169=0,$K1169="Electric"),'AMI Ref (2)'!$P$5,IF(AND($D1169=0,$K1169="N/A"),0,0))))</f>
        <v>0</v>
      </c>
      <c r="AM1169" s="77">
        <f>IF(AND($D1169=1,$K1169="Oil"),'AMI Ref (2)'!$N$6,IF(AND($D1169=1,$K1169="Gas"),'AMI Ref (2)'!$O$6,IF(AND($D1169=1,$K1169="Electric"),'AMI Ref (2)'!$P$6,IF(AND($D1169=1,$K1169="N/A"),0,0))))</f>
        <v>0</v>
      </c>
      <c r="AN1169" s="77">
        <f>IF(AND($D1169=2,$K1169="Oil"),'AMI Ref (2)'!$N$7,IF(AND($D1169=2,$K1169="Gas"),'AMI Ref (2)'!$O$7,IF(AND($D1169=2,$K1169="Electric"),'AMI Ref (2)'!$P$7,IF(AND($D1169=2,$K1169="N/A"),0,0))))</f>
        <v>0</v>
      </c>
      <c r="AO1169" s="77">
        <f>IF(AND($D1169=3,$K1169="Oil"),'AMI Ref (2)'!$N$8,IF(AND($D1169=3,$K1169="Gas"),'AMI Ref (2)'!$O$8,IF(AND($D1169=3,$K1169="Electric"),'AMI Ref (2)'!$P$8,IF(AND($D1169=3,$K1169="N/A"),0,0))))</f>
        <v>0</v>
      </c>
      <c r="AP1169" s="77">
        <f>IF(AND($D1169=4,$K1169="Oil"),'AMI Ref (2)'!$N$9,IF(AND($D1169=4,$K1169="Gas"),'AMI Ref (2)'!$O$9,IF(AND($D1169=4,$K1169="Electric"),'AMI Ref (2)'!$P$9,IF(AND($D1169=4,$K1169="N/A"),0,0))))</f>
        <v>0</v>
      </c>
      <c r="AQ1169" s="77">
        <f>IF(AND($D1169=5,$K1169="Oil"),'AMI Ref (2)'!$N$10,IF(AND($D1169=5,$K1169="Gas"),'AMI Ref (2)'!$O$10,IF(AND($D1169=5,$K1169="Electric"),'AMI Ref (2)'!$P$10,IF(AND($D1169=5,$K1169="N/A"),0,0))))</f>
        <v>0</v>
      </c>
      <c r="AR1169" s="86">
        <f t="shared" si="264"/>
        <v>0</v>
      </c>
      <c r="AS1169" s="87" t="e">
        <f t="shared" si="265"/>
        <v>#N/A</v>
      </c>
    </row>
    <row r="1170" spans="1:45" x14ac:dyDescent="0.2">
      <c r="A1170" s="68">
        <v>1168</v>
      </c>
      <c r="B1170" s="79">
        <f>Input!E1185</f>
        <v>0</v>
      </c>
      <c r="C1170" s="79">
        <f>Input!F1185</f>
        <v>0</v>
      </c>
      <c r="D1170" s="79">
        <f>Input!G1185</f>
        <v>0</v>
      </c>
      <c r="E1170" s="79">
        <f>Input!H1185</f>
        <v>0</v>
      </c>
      <c r="F1170" s="80">
        <f>Input!I1185</f>
        <v>0</v>
      </c>
      <c r="G1170" s="80">
        <f>Input!J1185</f>
        <v>0</v>
      </c>
      <c r="H1170" s="79">
        <f>Input!K1185</f>
        <v>0</v>
      </c>
      <c r="I1170" s="79">
        <f>Input!L1185</f>
        <v>0</v>
      </c>
      <c r="J1170" s="79">
        <f>Input!M1185</f>
        <v>0</v>
      </c>
      <c r="K1170" s="79">
        <f>Input!N1185</f>
        <v>0</v>
      </c>
      <c r="L1170" s="79">
        <f>Input!O1185</f>
        <v>0</v>
      </c>
      <c r="M1170" s="81" t="str">
        <f t="shared" si="256"/>
        <v/>
      </c>
      <c r="N1170" s="82">
        <f t="shared" si="257"/>
        <v>0</v>
      </c>
      <c r="O1170" s="83">
        <f>Input!C1185</f>
        <v>0</v>
      </c>
      <c r="P1170" s="83"/>
      <c r="R1170" s="11">
        <f t="shared" si="253"/>
        <v>0</v>
      </c>
      <c r="S1170" s="15" t="str">
        <f t="shared" si="254"/>
        <v xml:space="preserve"> </v>
      </c>
      <c r="T1170" s="15"/>
      <c r="U1170" s="12">
        <f t="shared" si="258"/>
        <v>0</v>
      </c>
      <c r="V1170" s="12">
        <f t="shared" si="259"/>
        <v>0</v>
      </c>
      <c r="W1170" s="12">
        <f t="shared" si="260"/>
        <v>0</v>
      </c>
      <c r="X1170" s="12">
        <f t="shared" si="261"/>
        <v>0</v>
      </c>
      <c r="Y1170" s="12">
        <f t="shared" si="262"/>
        <v>0</v>
      </c>
      <c r="Z1170" s="12">
        <f t="shared" si="263"/>
        <v>0</v>
      </c>
      <c r="AA1170" s="12">
        <f t="shared" si="252"/>
        <v>0</v>
      </c>
      <c r="AB1170" s="12" t="str">
        <f t="shared" si="255"/>
        <v>00</v>
      </c>
      <c r="AC1170" s="85" t="e">
        <f>VLOOKUP(AB1170,'AMI Ref (2)'!T:U,2,FALSE)</f>
        <v>#N/A</v>
      </c>
      <c r="AD1170" s="86"/>
      <c r="AE1170" s="77">
        <f>IF(AND($D1170=0,$J1170="Oil"),'AMI Ref (2)'!$K$5,IF(AND($D1170=0,$J1170="Gas"),'AMI Ref (2)'!$L$5,IF(AND($D1170=0,$J1170="Electric"),'AMI Ref (2)'!$M$5,IF(AND($D1170=0,$J1170="N/A"),0,0))))</f>
        <v>0</v>
      </c>
      <c r="AF1170" s="77">
        <f>IF(AND($D1170=1,$J1170="Oil"),'AMI Ref (2)'!$K$6,IF(AND($D1170=1,$J1170="Gas"),'AMI Ref (2)'!$L$6,IF(AND($D1170=1,$J1170="Electric"),'AMI Ref (2)'!$M$6,IF(AND($D1170=1,$J1170="N/A"),0,0))))</f>
        <v>0</v>
      </c>
      <c r="AG1170" s="77">
        <f>IF(AND($D1170=2,$J1170="Oil"),'AMI Ref (2)'!$K$7,IF(AND($D1170=2,$J1170="Gas"),'AMI Ref (2)'!$L$7,IF(AND($D1170=2,$J1170="Electric"),'AMI Ref (2)'!$M$7,IF(AND($D1170=2,$J1170="N/A"),0,0))))</f>
        <v>0</v>
      </c>
      <c r="AH1170" s="77">
        <f>IF(AND($D1170=3,$J1170="Oil"),'AMI Ref (2)'!$K$8,IF(AND($D1170=3,$J1170="Gas"),'AMI Ref (2)'!$L$8,IF(AND($D1170=3,$J1170="Electric"),'AMI Ref (2)'!$M$8,IF(AND($D1170=3,$J1170="N/A"),0,0))))</f>
        <v>0</v>
      </c>
      <c r="AI1170" s="77">
        <f>IF(AND($D1170=4,$J1170="Oil"),'AMI Ref (2)'!$K$9,IF(AND($D1170=4,$J1170="Gas"),'AMI Ref (2)'!$L$9,IF(AND($D1170=4,$J1170="Electric"),'AMI Ref (2)'!$M$9,IF(AND($D1170=4,$J1170="N/A"),0,0))))</f>
        <v>0</v>
      </c>
      <c r="AJ1170" s="77">
        <f>IF(AND($D1170=5,$J1170="Oil"),'AMI Ref (2)'!$K$10,IF(AND($D1170=5,$J1170="Gas"),'AMI Ref (2)'!$L$10,IF(AND($D1170=5,$J1170="Electric"),'AMI Ref (2)'!$M$10,IF(AND($D1170=5,$J1170="N/A"),0,0))))</f>
        <v>0</v>
      </c>
      <c r="AK1170" s="42"/>
      <c r="AL1170" s="77">
        <f>IF(AND($D1170=0,$K1170="Oil"),'AMI Ref (2)'!$N$5,IF(AND($D1170=0,$K1170="Gas"),'AMI Ref (2)'!$O$5,IF(AND($D1170=0,$K1170="Electric"),'AMI Ref (2)'!$P$5,IF(AND($D1170=0,$K1170="N/A"),0,0))))</f>
        <v>0</v>
      </c>
      <c r="AM1170" s="77">
        <f>IF(AND($D1170=1,$K1170="Oil"),'AMI Ref (2)'!$N$6,IF(AND($D1170=1,$K1170="Gas"),'AMI Ref (2)'!$O$6,IF(AND($D1170=1,$K1170="Electric"),'AMI Ref (2)'!$P$6,IF(AND($D1170=1,$K1170="N/A"),0,0))))</f>
        <v>0</v>
      </c>
      <c r="AN1170" s="77">
        <f>IF(AND($D1170=2,$K1170="Oil"),'AMI Ref (2)'!$N$7,IF(AND($D1170=2,$K1170="Gas"),'AMI Ref (2)'!$O$7,IF(AND($D1170=2,$K1170="Electric"),'AMI Ref (2)'!$P$7,IF(AND($D1170=2,$K1170="N/A"),0,0))))</f>
        <v>0</v>
      </c>
      <c r="AO1170" s="77">
        <f>IF(AND($D1170=3,$K1170="Oil"),'AMI Ref (2)'!$N$8,IF(AND($D1170=3,$K1170="Gas"),'AMI Ref (2)'!$O$8,IF(AND($D1170=3,$K1170="Electric"),'AMI Ref (2)'!$P$8,IF(AND($D1170=3,$K1170="N/A"),0,0))))</f>
        <v>0</v>
      </c>
      <c r="AP1170" s="77">
        <f>IF(AND($D1170=4,$K1170="Oil"),'AMI Ref (2)'!$N$9,IF(AND($D1170=4,$K1170="Gas"),'AMI Ref (2)'!$O$9,IF(AND($D1170=4,$K1170="Electric"),'AMI Ref (2)'!$P$9,IF(AND($D1170=4,$K1170="N/A"),0,0))))</f>
        <v>0</v>
      </c>
      <c r="AQ1170" s="77">
        <f>IF(AND($D1170=5,$K1170="Oil"),'AMI Ref (2)'!$N$10,IF(AND($D1170=5,$K1170="Gas"),'AMI Ref (2)'!$O$10,IF(AND($D1170=5,$K1170="Electric"),'AMI Ref (2)'!$P$10,IF(AND($D1170=5,$K1170="N/A"),0,0))))</f>
        <v>0</v>
      </c>
      <c r="AR1170" s="86">
        <f t="shared" si="264"/>
        <v>0</v>
      </c>
      <c r="AS1170" s="87" t="e">
        <f t="shared" si="265"/>
        <v>#N/A</v>
      </c>
    </row>
    <row r="1171" spans="1:45" x14ac:dyDescent="0.2">
      <c r="A1171" s="68">
        <v>1169</v>
      </c>
      <c r="B1171" s="79">
        <f>Input!E1186</f>
        <v>0</v>
      </c>
      <c r="C1171" s="79">
        <f>Input!F1186</f>
        <v>0</v>
      </c>
      <c r="D1171" s="79">
        <f>Input!G1186</f>
        <v>0</v>
      </c>
      <c r="E1171" s="79">
        <f>Input!H1186</f>
        <v>0</v>
      </c>
      <c r="F1171" s="80">
        <f>Input!I1186</f>
        <v>0</v>
      </c>
      <c r="G1171" s="80">
        <f>Input!J1186</f>
        <v>0</v>
      </c>
      <c r="H1171" s="79">
        <f>Input!K1186</f>
        <v>0</v>
      </c>
      <c r="I1171" s="79">
        <f>Input!L1186</f>
        <v>0</v>
      </c>
      <c r="J1171" s="79">
        <f>Input!M1186</f>
        <v>0</v>
      </c>
      <c r="K1171" s="79">
        <f>Input!N1186</f>
        <v>0</v>
      </c>
      <c r="L1171" s="79">
        <f>Input!O1186</f>
        <v>0</v>
      </c>
      <c r="M1171" s="81" t="str">
        <f t="shared" si="256"/>
        <v/>
      </c>
      <c r="N1171" s="82">
        <f t="shared" si="257"/>
        <v>0</v>
      </c>
      <c r="O1171" s="83">
        <f>Input!C1186</f>
        <v>0</v>
      </c>
      <c r="P1171" s="83"/>
      <c r="R1171" s="11">
        <f t="shared" si="253"/>
        <v>0</v>
      </c>
      <c r="S1171" s="15" t="str">
        <f t="shared" si="254"/>
        <v xml:space="preserve"> </v>
      </c>
      <c r="T1171" s="15"/>
      <c r="U1171" s="12">
        <f t="shared" si="258"/>
        <v>0</v>
      </c>
      <c r="V1171" s="12">
        <f t="shared" si="259"/>
        <v>0</v>
      </c>
      <c r="W1171" s="12">
        <f t="shared" si="260"/>
        <v>0</v>
      </c>
      <c r="X1171" s="12">
        <f t="shared" si="261"/>
        <v>0</v>
      </c>
      <c r="Y1171" s="12">
        <f t="shared" si="262"/>
        <v>0</v>
      </c>
      <c r="Z1171" s="12">
        <f t="shared" si="263"/>
        <v>0</v>
      </c>
      <c r="AA1171" s="12">
        <f t="shared" si="252"/>
        <v>0</v>
      </c>
      <c r="AB1171" s="12" t="str">
        <f t="shared" si="255"/>
        <v>00</v>
      </c>
      <c r="AC1171" s="85" t="e">
        <f>VLOOKUP(AB1171,'AMI Ref (2)'!T:U,2,FALSE)</f>
        <v>#N/A</v>
      </c>
      <c r="AD1171" s="86"/>
      <c r="AE1171" s="77">
        <f>IF(AND($D1171=0,$J1171="Oil"),'AMI Ref (2)'!$K$5,IF(AND($D1171=0,$J1171="Gas"),'AMI Ref (2)'!$L$5,IF(AND($D1171=0,$J1171="Electric"),'AMI Ref (2)'!$M$5,IF(AND($D1171=0,$J1171="N/A"),0,0))))</f>
        <v>0</v>
      </c>
      <c r="AF1171" s="77">
        <f>IF(AND($D1171=1,$J1171="Oil"),'AMI Ref (2)'!$K$6,IF(AND($D1171=1,$J1171="Gas"),'AMI Ref (2)'!$L$6,IF(AND($D1171=1,$J1171="Electric"),'AMI Ref (2)'!$M$6,IF(AND($D1171=1,$J1171="N/A"),0,0))))</f>
        <v>0</v>
      </c>
      <c r="AG1171" s="77">
        <f>IF(AND($D1171=2,$J1171="Oil"),'AMI Ref (2)'!$K$7,IF(AND($D1171=2,$J1171="Gas"),'AMI Ref (2)'!$L$7,IF(AND($D1171=2,$J1171="Electric"),'AMI Ref (2)'!$M$7,IF(AND($D1171=2,$J1171="N/A"),0,0))))</f>
        <v>0</v>
      </c>
      <c r="AH1171" s="77">
        <f>IF(AND($D1171=3,$J1171="Oil"),'AMI Ref (2)'!$K$8,IF(AND($D1171=3,$J1171="Gas"),'AMI Ref (2)'!$L$8,IF(AND($D1171=3,$J1171="Electric"),'AMI Ref (2)'!$M$8,IF(AND($D1171=3,$J1171="N/A"),0,0))))</f>
        <v>0</v>
      </c>
      <c r="AI1171" s="77">
        <f>IF(AND($D1171=4,$J1171="Oil"),'AMI Ref (2)'!$K$9,IF(AND($D1171=4,$J1171="Gas"),'AMI Ref (2)'!$L$9,IF(AND($D1171=4,$J1171="Electric"),'AMI Ref (2)'!$M$9,IF(AND($D1171=4,$J1171="N/A"),0,0))))</f>
        <v>0</v>
      </c>
      <c r="AJ1171" s="77">
        <f>IF(AND($D1171=5,$J1171="Oil"),'AMI Ref (2)'!$K$10,IF(AND($D1171=5,$J1171="Gas"),'AMI Ref (2)'!$L$10,IF(AND($D1171=5,$J1171="Electric"),'AMI Ref (2)'!$M$10,IF(AND($D1171=5,$J1171="N/A"),0,0))))</f>
        <v>0</v>
      </c>
      <c r="AK1171" s="42"/>
      <c r="AL1171" s="77">
        <f>IF(AND($D1171=0,$K1171="Oil"),'AMI Ref (2)'!$N$5,IF(AND($D1171=0,$K1171="Gas"),'AMI Ref (2)'!$O$5,IF(AND($D1171=0,$K1171="Electric"),'AMI Ref (2)'!$P$5,IF(AND($D1171=0,$K1171="N/A"),0,0))))</f>
        <v>0</v>
      </c>
      <c r="AM1171" s="77">
        <f>IF(AND($D1171=1,$K1171="Oil"),'AMI Ref (2)'!$N$6,IF(AND($D1171=1,$K1171="Gas"),'AMI Ref (2)'!$O$6,IF(AND($D1171=1,$K1171="Electric"),'AMI Ref (2)'!$P$6,IF(AND($D1171=1,$K1171="N/A"),0,0))))</f>
        <v>0</v>
      </c>
      <c r="AN1171" s="77">
        <f>IF(AND($D1171=2,$K1171="Oil"),'AMI Ref (2)'!$N$7,IF(AND($D1171=2,$K1171="Gas"),'AMI Ref (2)'!$O$7,IF(AND($D1171=2,$K1171="Electric"),'AMI Ref (2)'!$P$7,IF(AND($D1171=2,$K1171="N/A"),0,0))))</f>
        <v>0</v>
      </c>
      <c r="AO1171" s="77">
        <f>IF(AND($D1171=3,$K1171="Oil"),'AMI Ref (2)'!$N$8,IF(AND($D1171=3,$K1171="Gas"),'AMI Ref (2)'!$O$8,IF(AND($D1171=3,$K1171="Electric"),'AMI Ref (2)'!$P$8,IF(AND($D1171=3,$K1171="N/A"),0,0))))</f>
        <v>0</v>
      </c>
      <c r="AP1171" s="77">
        <f>IF(AND($D1171=4,$K1171="Oil"),'AMI Ref (2)'!$N$9,IF(AND($D1171=4,$K1171="Gas"),'AMI Ref (2)'!$O$9,IF(AND($D1171=4,$K1171="Electric"),'AMI Ref (2)'!$P$9,IF(AND($D1171=4,$K1171="N/A"),0,0))))</f>
        <v>0</v>
      </c>
      <c r="AQ1171" s="77">
        <f>IF(AND($D1171=5,$K1171="Oil"),'AMI Ref (2)'!$N$10,IF(AND($D1171=5,$K1171="Gas"),'AMI Ref (2)'!$O$10,IF(AND($D1171=5,$K1171="Electric"),'AMI Ref (2)'!$P$10,IF(AND($D1171=5,$K1171="N/A"),0,0))))</f>
        <v>0</v>
      </c>
      <c r="AR1171" s="86">
        <f t="shared" si="264"/>
        <v>0</v>
      </c>
      <c r="AS1171" s="87" t="e">
        <f t="shared" si="265"/>
        <v>#N/A</v>
      </c>
    </row>
    <row r="1172" spans="1:45" x14ac:dyDescent="0.2">
      <c r="A1172" s="68">
        <v>1170</v>
      </c>
      <c r="B1172" s="79">
        <f>Input!E1187</f>
        <v>0</v>
      </c>
      <c r="C1172" s="79">
        <f>Input!F1187</f>
        <v>0</v>
      </c>
      <c r="D1172" s="79">
        <f>Input!G1187</f>
        <v>0</v>
      </c>
      <c r="E1172" s="79">
        <f>Input!H1187</f>
        <v>0</v>
      </c>
      <c r="F1172" s="80">
        <f>Input!I1187</f>
        <v>0</v>
      </c>
      <c r="G1172" s="80">
        <f>Input!J1187</f>
        <v>0</v>
      </c>
      <c r="H1172" s="79">
        <f>Input!K1187</f>
        <v>0</v>
      </c>
      <c r="I1172" s="79">
        <f>Input!L1187</f>
        <v>0</v>
      </c>
      <c r="J1172" s="79">
        <f>Input!M1187</f>
        <v>0</v>
      </c>
      <c r="K1172" s="79">
        <f>Input!N1187</f>
        <v>0</v>
      </c>
      <c r="L1172" s="79">
        <f>Input!O1187</f>
        <v>0</v>
      </c>
      <c r="M1172" s="81" t="str">
        <f t="shared" si="256"/>
        <v/>
      </c>
      <c r="N1172" s="82">
        <f t="shared" si="257"/>
        <v>0</v>
      </c>
      <c r="O1172" s="83">
        <f>Input!C1187</f>
        <v>0</v>
      </c>
      <c r="P1172" s="83"/>
      <c r="R1172" s="11">
        <f t="shared" si="253"/>
        <v>0</v>
      </c>
      <c r="S1172" s="15" t="str">
        <f t="shared" si="254"/>
        <v xml:space="preserve"> </v>
      </c>
      <c r="T1172" s="15"/>
      <c r="U1172" s="12">
        <f t="shared" si="258"/>
        <v>0</v>
      </c>
      <c r="V1172" s="12">
        <f t="shared" si="259"/>
        <v>0</v>
      </c>
      <c r="W1172" s="12">
        <f t="shared" si="260"/>
        <v>0</v>
      </c>
      <c r="X1172" s="12">
        <f t="shared" si="261"/>
        <v>0</v>
      </c>
      <c r="Y1172" s="12">
        <f t="shared" si="262"/>
        <v>0</v>
      </c>
      <c r="Z1172" s="12">
        <f t="shared" si="263"/>
        <v>0</v>
      </c>
      <c r="AA1172" s="12">
        <f t="shared" si="252"/>
        <v>0</v>
      </c>
      <c r="AB1172" s="12" t="str">
        <f t="shared" si="255"/>
        <v>00</v>
      </c>
      <c r="AC1172" s="85" t="e">
        <f>VLOOKUP(AB1172,'AMI Ref (2)'!T:U,2,FALSE)</f>
        <v>#N/A</v>
      </c>
      <c r="AD1172" s="86"/>
      <c r="AE1172" s="77">
        <f>IF(AND($D1172=0,$J1172="Oil"),'AMI Ref (2)'!$K$5,IF(AND($D1172=0,$J1172="Gas"),'AMI Ref (2)'!$L$5,IF(AND($D1172=0,$J1172="Electric"),'AMI Ref (2)'!$M$5,IF(AND($D1172=0,$J1172="N/A"),0,0))))</f>
        <v>0</v>
      </c>
      <c r="AF1172" s="77">
        <f>IF(AND($D1172=1,$J1172="Oil"),'AMI Ref (2)'!$K$6,IF(AND($D1172=1,$J1172="Gas"),'AMI Ref (2)'!$L$6,IF(AND($D1172=1,$J1172="Electric"),'AMI Ref (2)'!$M$6,IF(AND($D1172=1,$J1172="N/A"),0,0))))</f>
        <v>0</v>
      </c>
      <c r="AG1172" s="77">
        <f>IF(AND($D1172=2,$J1172="Oil"),'AMI Ref (2)'!$K$7,IF(AND($D1172=2,$J1172="Gas"),'AMI Ref (2)'!$L$7,IF(AND($D1172=2,$J1172="Electric"),'AMI Ref (2)'!$M$7,IF(AND($D1172=2,$J1172="N/A"),0,0))))</f>
        <v>0</v>
      </c>
      <c r="AH1172" s="77">
        <f>IF(AND($D1172=3,$J1172="Oil"),'AMI Ref (2)'!$K$8,IF(AND($D1172=3,$J1172="Gas"),'AMI Ref (2)'!$L$8,IF(AND($D1172=3,$J1172="Electric"),'AMI Ref (2)'!$M$8,IF(AND($D1172=3,$J1172="N/A"),0,0))))</f>
        <v>0</v>
      </c>
      <c r="AI1172" s="77">
        <f>IF(AND($D1172=4,$J1172="Oil"),'AMI Ref (2)'!$K$9,IF(AND($D1172=4,$J1172="Gas"),'AMI Ref (2)'!$L$9,IF(AND($D1172=4,$J1172="Electric"),'AMI Ref (2)'!$M$9,IF(AND($D1172=4,$J1172="N/A"),0,0))))</f>
        <v>0</v>
      </c>
      <c r="AJ1172" s="77">
        <f>IF(AND($D1172=5,$J1172="Oil"),'AMI Ref (2)'!$K$10,IF(AND($D1172=5,$J1172="Gas"),'AMI Ref (2)'!$L$10,IF(AND($D1172=5,$J1172="Electric"),'AMI Ref (2)'!$M$10,IF(AND($D1172=5,$J1172="N/A"),0,0))))</f>
        <v>0</v>
      </c>
      <c r="AK1172" s="42"/>
      <c r="AL1172" s="77">
        <f>IF(AND($D1172=0,$K1172="Oil"),'AMI Ref (2)'!$N$5,IF(AND($D1172=0,$K1172="Gas"),'AMI Ref (2)'!$O$5,IF(AND($D1172=0,$K1172="Electric"),'AMI Ref (2)'!$P$5,IF(AND($D1172=0,$K1172="N/A"),0,0))))</f>
        <v>0</v>
      </c>
      <c r="AM1172" s="77">
        <f>IF(AND($D1172=1,$K1172="Oil"),'AMI Ref (2)'!$N$6,IF(AND($D1172=1,$K1172="Gas"),'AMI Ref (2)'!$O$6,IF(AND($D1172=1,$K1172="Electric"),'AMI Ref (2)'!$P$6,IF(AND($D1172=1,$K1172="N/A"),0,0))))</f>
        <v>0</v>
      </c>
      <c r="AN1172" s="77">
        <f>IF(AND($D1172=2,$K1172="Oil"),'AMI Ref (2)'!$N$7,IF(AND($D1172=2,$K1172="Gas"),'AMI Ref (2)'!$O$7,IF(AND($D1172=2,$K1172="Electric"),'AMI Ref (2)'!$P$7,IF(AND($D1172=2,$K1172="N/A"),0,0))))</f>
        <v>0</v>
      </c>
      <c r="AO1172" s="77">
        <f>IF(AND($D1172=3,$K1172="Oil"),'AMI Ref (2)'!$N$8,IF(AND($D1172=3,$K1172="Gas"),'AMI Ref (2)'!$O$8,IF(AND($D1172=3,$K1172="Electric"),'AMI Ref (2)'!$P$8,IF(AND($D1172=3,$K1172="N/A"),0,0))))</f>
        <v>0</v>
      </c>
      <c r="AP1172" s="77">
        <f>IF(AND($D1172=4,$K1172="Oil"),'AMI Ref (2)'!$N$9,IF(AND($D1172=4,$K1172="Gas"),'AMI Ref (2)'!$O$9,IF(AND($D1172=4,$K1172="Electric"),'AMI Ref (2)'!$P$9,IF(AND($D1172=4,$K1172="N/A"),0,0))))</f>
        <v>0</v>
      </c>
      <c r="AQ1172" s="77">
        <f>IF(AND($D1172=5,$K1172="Oil"),'AMI Ref (2)'!$N$10,IF(AND($D1172=5,$K1172="Gas"),'AMI Ref (2)'!$O$10,IF(AND($D1172=5,$K1172="Electric"),'AMI Ref (2)'!$P$10,IF(AND($D1172=5,$K1172="N/A"),0,0))))</f>
        <v>0</v>
      </c>
      <c r="AR1172" s="86">
        <f t="shared" si="264"/>
        <v>0</v>
      </c>
      <c r="AS1172" s="87" t="e">
        <f t="shared" si="265"/>
        <v>#N/A</v>
      </c>
    </row>
    <row r="1173" spans="1:45" x14ac:dyDescent="0.2">
      <c r="A1173" s="68">
        <v>1171</v>
      </c>
      <c r="B1173" s="79">
        <f>Input!E1188</f>
        <v>0</v>
      </c>
      <c r="C1173" s="79">
        <f>Input!F1188</f>
        <v>0</v>
      </c>
      <c r="D1173" s="79">
        <f>Input!G1188</f>
        <v>0</v>
      </c>
      <c r="E1173" s="79">
        <f>Input!H1188</f>
        <v>0</v>
      </c>
      <c r="F1173" s="80">
        <f>Input!I1188</f>
        <v>0</v>
      </c>
      <c r="G1173" s="80">
        <f>Input!J1188</f>
        <v>0</v>
      </c>
      <c r="H1173" s="79">
        <f>Input!K1188</f>
        <v>0</v>
      </c>
      <c r="I1173" s="79">
        <f>Input!L1188</f>
        <v>0</v>
      </c>
      <c r="J1173" s="79">
        <f>Input!M1188</f>
        <v>0</v>
      </c>
      <c r="K1173" s="79">
        <f>Input!N1188</f>
        <v>0</v>
      </c>
      <c r="L1173" s="79">
        <f>Input!O1188</f>
        <v>0</v>
      </c>
      <c r="M1173" s="81" t="str">
        <f t="shared" si="256"/>
        <v/>
      </c>
      <c r="N1173" s="82">
        <f t="shared" si="257"/>
        <v>0</v>
      </c>
      <c r="O1173" s="83">
        <f>Input!C1188</f>
        <v>0</v>
      </c>
      <c r="P1173" s="83"/>
      <c r="R1173" s="11">
        <f t="shared" si="253"/>
        <v>0</v>
      </c>
      <c r="S1173" s="15" t="str">
        <f t="shared" si="254"/>
        <v xml:space="preserve"> </v>
      </c>
      <c r="T1173" s="15"/>
      <c r="U1173" s="12">
        <f t="shared" si="258"/>
        <v>0</v>
      </c>
      <c r="V1173" s="12">
        <f t="shared" si="259"/>
        <v>0</v>
      </c>
      <c r="W1173" s="12">
        <f t="shared" si="260"/>
        <v>0</v>
      </c>
      <c r="X1173" s="12">
        <f t="shared" si="261"/>
        <v>0</v>
      </c>
      <c r="Y1173" s="12">
        <f t="shared" si="262"/>
        <v>0</v>
      </c>
      <c r="Z1173" s="12">
        <f t="shared" si="263"/>
        <v>0</v>
      </c>
      <c r="AA1173" s="12">
        <f t="shared" si="252"/>
        <v>0</v>
      </c>
      <c r="AB1173" s="12" t="str">
        <f t="shared" si="255"/>
        <v>00</v>
      </c>
      <c r="AC1173" s="85" t="e">
        <f>VLOOKUP(AB1173,'AMI Ref (2)'!T:U,2,FALSE)</f>
        <v>#N/A</v>
      </c>
      <c r="AD1173" s="86"/>
      <c r="AE1173" s="77">
        <f>IF(AND($D1173=0,$J1173="Oil"),'AMI Ref (2)'!$K$5,IF(AND($D1173=0,$J1173="Gas"),'AMI Ref (2)'!$L$5,IF(AND($D1173=0,$J1173="Electric"),'AMI Ref (2)'!$M$5,IF(AND($D1173=0,$J1173="N/A"),0,0))))</f>
        <v>0</v>
      </c>
      <c r="AF1173" s="77">
        <f>IF(AND($D1173=1,$J1173="Oil"),'AMI Ref (2)'!$K$6,IF(AND($D1173=1,$J1173="Gas"),'AMI Ref (2)'!$L$6,IF(AND($D1173=1,$J1173="Electric"),'AMI Ref (2)'!$M$6,IF(AND($D1173=1,$J1173="N/A"),0,0))))</f>
        <v>0</v>
      </c>
      <c r="AG1173" s="77">
        <f>IF(AND($D1173=2,$J1173="Oil"),'AMI Ref (2)'!$K$7,IF(AND($D1173=2,$J1173="Gas"),'AMI Ref (2)'!$L$7,IF(AND($D1173=2,$J1173="Electric"),'AMI Ref (2)'!$M$7,IF(AND($D1173=2,$J1173="N/A"),0,0))))</f>
        <v>0</v>
      </c>
      <c r="AH1173" s="77">
        <f>IF(AND($D1173=3,$J1173="Oil"),'AMI Ref (2)'!$K$8,IF(AND($D1173=3,$J1173="Gas"),'AMI Ref (2)'!$L$8,IF(AND($D1173=3,$J1173="Electric"),'AMI Ref (2)'!$M$8,IF(AND($D1173=3,$J1173="N/A"),0,0))))</f>
        <v>0</v>
      </c>
      <c r="AI1173" s="77">
        <f>IF(AND($D1173=4,$J1173="Oil"),'AMI Ref (2)'!$K$9,IF(AND($D1173=4,$J1173="Gas"),'AMI Ref (2)'!$L$9,IF(AND($D1173=4,$J1173="Electric"),'AMI Ref (2)'!$M$9,IF(AND($D1173=4,$J1173="N/A"),0,0))))</f>
        <v>0</v>
      </c>
      <c r="AJ1173" s="77">
        <f>IF(AND($D1173=5,$J1173="Oil"),'AMI Ref (2)'!$K$10,IF(AND($D1173=5,$J1173="Gas"),'AMI Ref (2)'!$L$10,IF(AND($D1173=5,$J1173="Electric"),'AMI Ref (2)'!$M$10,IF(AND($D1173=5,$J1173="N/A"),0,0))))</f>
        <v>0</v>
      </c>
      <c r="AK1173" s="42"/>
      <c r="AL1173" s="77">
        <f>IF(AND($D1173=0,$K1173="Oil"),'AMI Ref (2)'!$N$5,IF(AND($D1173=0,$K1173="Gas"),'AMI Ref (2)'!$O$5,IF(AND($D1173=0,$K1173="Electric"),'AMI Ref (2)'!$P$5,IF(AND($D1173=0,$K1173="N/A"),0,0))))</f>
        <v>0</v>
      </c>
      <c r="AM1173" s="77">
        <f>IF(AND($D1173=1,$K1173="Oil"),'AMI Ref (2)'!$N$6,IF(AND($D1173=1,$K1173="Gas"),'AMI Ref (2)'!$O$6,IF(AND($D1173=1,$K1173="Electric"),'AMI Ref (2)'!$P$6,IF(AND($D1173=1,$K1173="N/A"),0,0))))</f>
        <v>0</v>
      </c>
      <c r="AN1173" s="77">
        <f>IF(AND($D1173=2,$K1173="Oil"),'AMI Ref (2)'!$N$7,IF(AND($D1173=2,$K1173="Gas"),'AMI Ref (2)'!$O$7,IF(AND($D1173=2,$K1173="Electric"),'AMI Ref (2)'!$P$7,IF(AND($D1173=2,$K1173="N/A"),0,0))))</f>
        <v>0</v>
      </c>
      <c r="AO1173" s="77">
        <f>IF(AND($D1173=3,$K1173="Oil"),'AMI Ref (2)'!$N$8,IF(AND($D1173=3,$K1173="Gas"),'AMI Ref (2)'!$O$8,IF(AND($D1173=3,$K1173="Electric"),'AMI Ref (2)'!$P$8,IF(AND($D1173=3,$K1173="N/A"),0,0))))</f>
        <v>0</v>
      </c>
      <c r="AP1173" s="77">
        <f>IF(AND($D1173=4,$K1173="Oil"),'AMI Ref (2)'!$N$9,IF(AND($D1173=4,$K1173="Gas"),'AMI Ref (2)'!$O$9,IF(AND($D1173=4,$K1173="Electric"),'AMI Ref (2)'!$P$9,IF(AND($D1173=4,$K1173="N/A"),0,0))))</f>
        <v>0</v>
      </c>
      <c r="AQ1173" s="77">
        <f>IF(AND($D1173=5,$K1173="Oil"),'AMI Ref (2)'!$N$10,IF(AND($D1173=5,$K1173="Gas"),'AMI Ref (2)'!$O$10,IF(AND($D1173=5,$K1173="Electric"),'AMI Ref (2)'!$P$10,IF(AND($D1173=5,$K1173="N/A"),0,0))))</f>
        <v>0</v>
      </c>
      <c r="AR1173" s="86">
        <f t="shared" si="264"/>
        <v>0</v>
      </c>
      <c r="AS1173" s="87" t="e">
        <f t="shared" si="265"/>
        <v>#N/A</v>
      </c>
    </row>
    <row r="1174" spans="1:45" x14ac:dyDescent="0.2">
      <c r="A1174" s="68">
        <v>1172</v>
      </c>
      <c r="B1174" s="79">
        <f>Input!E1189</f>
        <v>0</v>
      </c>
      <c r="C1174" s="79">
        <f>Input!F1189</f>
        <v>0</v>
      </c>
      <c r="D1174" s="79">
        <f>Input!G1189</f>
        <v>0</v>
      </c>
      <c r="E1174" s="79">
        <f>Input!H1189</f>
        <v>0</v>
      </c>
      <c r="F1174" s="80">
        <f>Input!I1189</f>
        <v>0</v>
      </c>
      <c r="G1174" s="80">
        <f>Input!J1189</f>
        <v>0</v>
      </c>
      <c r="H1174" s="79">
        <f>Input!K1189</f>
        <v>0</v>
      </c>
      <c r="I1174" s="79">
        <f>Input!L1189</f>
        <v>0</v>
      </c>
      <c r="J1174" s="79">
        <f>Input!M1189</f>
        <v>0</v>
      </c>
      <c r="K1174" s="79">
        <f>Input!N1189</f>
        <v>0</v>
      </c>
      <c r="L1174" s="79">
        <f>Input!O1189</f>
        <v>0</v>
      </c>
      <c r="M1174" s="81" t="str">
        <f t="shared" si="256"/>
        <v/>
      </c>
      <c r="N1174" s="82">
        <f t="shared" si="257"/>
        <v>0</v>
      </c>
      <c r="O1174" s="83">
        <f>Input!C1189</f>
        <v>0</v>
      </c>
      <c r="P1174" s="83"/>
      <c r="R1174" s="11">
        <f t="shared" si="253"/>
        <v>0</v>
      </c>
      <c r="S1174" s="15" t="str">
        <f t="shared" si="254"/>
        <v xml:space="preserve"> </v>
      </c>
      <c r="T1174" s="15"/>
      <c r="U1174" s="12">
        <f t="shared" si="258"/>
        <v>0</v>
      </c>
      <c r="V1174" s="12">
        <f t="shared" si="259"/>
        <v>0</v>
      </c>
      <c r="W1174" s="12">
        <f t="shared" si="260"/>
        <v>0</v>
      </c>
      <c r="X1174" s="12">
        <f t="shared" si="261"/>
        <v>0</v>
      </c>
      <c r="Y1174" s="12">
        <f t="shared" si="262"/>
        <v>0</v>
      </c>
      <c r="Z1174" s="12">
        <f t="shared" si="263"/>
        <v>0</v>
      </c>
      <c r="AA1174" s="12">
        <f t="shared" si="252"/>
        <v>0</v>
      </c>
      <c r="AB1174" s="12" t="str">
        <f t="shared" si="255"/>
        <v>00</v>
      </c>
      <c r="AC1174" s="85" t="e">
        <f>VLOOKUP(AB1174,'AMI Ref (2)'!T:U,2,FALSE)</f>
        <v>#N/A</v>
      </c>
      <c r="AD1174" s="86"/>
      <c r="AE1174" s="77">
        <f>IF(AND($D1174=0,$J1174="Oil"),'AMI Ref (2)'!$K$5,IF(AND($D1174=0,$J1174="Gas"),'AMI Ref (2)'!$L$5,IF(AND($D1174=0,$J1174="Electric"),'AMI Ref (2)'!$M$5,IF(AND($D1174=0,$J1174="N/A"),0,0))))</f>
        <v>0</v>
      </c>
      <c r="AF1174" s="77">
        <f>IF(AND($D1174=1,$J1174="Oil"),'AMI Ref (2)'!$K$6,IF(AND($D1174=1,$J1174="Gas"),'AMI Ref (2)'!$L$6,IF(AND($D1174=1,$J1174="Electric"),'AMI Ref (2)'!$M$6,IF(AND($D1174=1,$J1174="N/A"),0,0))))</f>
        <v>0</v>
      </c>
      <c r="AG1174" s="77">
        <f>IF(AND($D1174=2,$J1174="Oil"),'AMI Ref (2)'!$K$7,IF(AND($D1174=2,$J1174="Gas"),'AMI Ref (2)'!$L$7,IF(AND($D1174=2,$J1174="Electric"),'AMI Ref (2)'!$M$7,IF(AND($D1174=2,$J1174="N/A"),0,0))))</f>
        <v>0</v>
      </c>
      <c r="AH1174" s="77">
        <f>IF(AND($D1174=3,$J1174="Oil"),'AMI Ref (2)'!$K$8,IF(AND($D1174=3,$J1174="Gas"),'AMI Ref (2)'!$L$8,IF(AND($D1174=3,$J1174="Electric"),'AMI Ref (2)'!$M$8,IF(AND($D1174=3,$J1174="N/A"),0,0))))</f>
        <v>0</v>
      </c>
      <c r="AI1174" s="77">
        <f>IF(AND($D1174=4,$J1174="Oil"),'AMI Ref (2)'!$K$9,IF(AND($D1174=4,$J1174="Gas"),'AMI Ref (2)'!$L$9,IF(AND($D1174=4,$J1174="Electric"),'AMI Ref (2)'!$M$9,IF(AND($D1174=4,$J1174="N/A"),0,0))))</f>
        <v>0</v>
      </c>
      <c r="AJ1174" s="77">
        <f>IF(AND($D1174=5,$J1174="Oil"),'AMI Ref (2)'!$K$10,IF(AND($D1174=5,$J1174="Gas"),'AMI Ref (2)'!$L$10,IF(AND($D1174=5,$J1174="Electric"),'AMI Ref (2)'!$M$10,IF(AND($D1174=5,$J1174="N/A"),0,0))))</f>
        <v>0</v>
      </c>
      <c r="AK1174" s="42"/>
      <c r="AL1174" s="77">
        <f>IF(AND($D1174=0,$K1174="Oil"),'AMI Ref (2)'!$N$5,IF(AND($D1174=0,$K1174="Gas"),'AMI Ref (2)'!$O$5,IF(AND($D1174=0,$K1174="Electric"),'AMI Ref (2)'!$P$5,IF(AND($D1174=0,$K1174="N/A"),0,0))))</f>
        <v>0</v>
      </c>
      <c r="AM1174" s="77">
        <f>IF(AND($D1174=1,$K1174="Oil"),'AMI Ref (2)'!$N$6,IF(AND($D1174=1,$K1174="Gas"),'AMI Ref (2)'!$O$6,IF(AND($D1174=1,$K1174="Electric"),'AMI Ref (2)'!$P$6,IF(AND($D1174=1,$K1174="N/A"),0,0))))</f>
        <v>0</v>
      </c>
      <c r="AN1174" s="77">
        <f>IF(AND($D1174=2,$K1174="Oil"),'AMI Ref (2)'!$N$7,IF(AND($D1174=2,$K1174="Gas"),'AMI Ref (2)'!$O$7,IF(AND($D1174=2,$K1174="Electric"),'AMI Ref (2)'!$P$7,IF(AND($D1174=2,$K1174="N/A"),0,0))))</f>
        <v>0</v>
      </c>
      <c r="AO1174" s="77">
        <f>IF(AND($D1174=3,$K1174="Oil"),'AMI Ref (2)'!$N$8,IF(AND($D1174=3,$K1174="Gas"),'AMI Ref (2)'!$O$8,IF(AND($D1174=3,$K1174="Electric"),'AMI Ref (2)'!$P$8,IF(AND($D1174=3,$K1174="N/A"),0,0))))</f>
        <v>0</v>
      </c>
      <c r="AP1174" s="77">
        <f>IF(AND($D1174=4,$K1174="Oil"),'AMI Ref (2)'!$N$9,IF(AND($D1174=4,$K1174="Gas"),'AMI Ref (2)'!$O$9,IF(AND($D1174=4,$K1174="Electric"),'AMI Ref (2)'!$P$9,IF(AND($D1174=4,$K1174="N/A"),0,0))))</f>
        <v>0</v>
      </c>
      <c r="AQ1174" s="77">
        <f>IF(AND($D1174=5,$K1174="Oil"),'AMI Ref (2)'!$N$10,IF(AND($D1174=5,$K1174="Gas"),'AMI Ref (2)'!$O$10,IF(AND($D1174=5,$K1174="Electric"),'AMI Ref (2)'!$P$10,IF(AND($D1174=5,$K1174="N/A"),0,0))))</f>
        <v>0</v>
      </c>
      <c r="AR1174" s="86">
        <f t="shared" si="264"/>
        <v>0</v>
      </c>
      <c r="AS1174" s="87" t="e">
        <f t="shared" si="265"/>
        <v>#N/A</v>
      </c>
    </row>
    <row r="1175" spans="1:45" x14ac:dyDescent="0.2">
      <c r="A1175" s="68">
        <v>1173</v>
      </c>
      <c r="B1175" s="79">
        <f>Input!E1190</f>
        <v>0</v>
      </c>
      <c r="C1175" s="79">
        <f>Input!F1190</f>
        <v>0</v>
      </c>
      <c r="D1175" s="79">
        <f>Input!G1190</f>
        <v>0</v>
      </c>
      <c r="E1175" s="79">
        <f>Input!H1190</f>
        <v>0</v>
      </c>
      <c r="F1175" s="80">
        <f>Input!I1190</f>
        <v>0</v>
      </c>
      <c r="G1175" s="80">
        <f>Input!J1190</f>
        <v>0</v>
      </c>
      <c r="H1175" s="79">
        <f>Input!K1190</f>
        <v>0</v>
      </c>
      <c r="I1175" s="79">
        <f>Input!L1190</f>
        <v>0</v>
      </c>
      <c r="J1175" s="79">
        <f>Input!M1190</f>
        <v>0</v>
      </c>
      <c r="K1175" s="79">
        <f>Input!N1190</f>
        <v>0</v>
      </c>
      <c r="L1175" s="79">
        <f>Input!O1190</f>
        <v>0</v>
      </c>
      <c r="M1175" s="81" t="str">
        <f t="shared" si="256"/>
        <v/>
      </c>
      <c r="N1175" s="82">
        <f t="shared" si="257"/>
        <v>0</v>
      </c>
      <c r="O1175" s="83">
        <f>Input!C1190</f>
        <v>0</v>
      </c>
      <c r="P1175" s="83"/>
      <c r="R1175" s="11">
        <f t="shared" si="253"/>
        <v>0</v>
      </c>
      <c r="S1175" s="15" t="str">
        <f t="shared" si="254"/>
        <v xml:space="preserve"> </v>
      </c>
      <c r="T1175" s="15"/>
      <c r="U1175" s="12">
        <f t="shared" si="258"/>
        <v>0</v>
      </c>
      <c r="V1175" s="12">
        <f t="shared" si="259"/>
        <v>0</v>
      </c>
      <c r="W1175" s="12">
        <f t="shared" si="260"/>
        <v>0</v>
      </c>
      <c r="X1175" s="12">
        <f t="shared" si="261"/>
        <v>0</v>
      </c>
      <c r="Y1175" s="12">
        <f t="shared" si="262"/>
        <v>0</v>
      </c>
      <c r="Z1175" s="12">
        <f t="shared" si="263"/>
        <v>0</v>
      </c>
      <c r="AA1175" s="12">
        <f t="shared" si="252"/>
        <v>0</v>
      </c>
      <c r="AB1175" s="12" t="str">
        <f t="shared" si="255"/>
        <v>00</v>
      </c>
      <c r="AC1175" s="85" t="e">
        <f>VLOOKUP(AB1175,'AMI Ref (2)'!T:U,2,FALSE)</f>
        <v>#N/A</v>
      </c>
      <c r="AD1175" s="86"/>
      <c r="AE1175" s="77">
        <f>IF(AND($D1175=0,$J1175="Oil"),'AMI Ref (2)'!$K$5,IF(AND($D1175=0,$J1175="Gas"),'AMI Ref (2)'!$L$5,IF(AND($D1175=0,$J1175="Electric"),'AMI Ref (2)'!$M$5,IF(AND($D1175=0,$J1175="N/A"),0,0))))</f>
        <v>0</v>
      </c>
      <c r="AF1175" s="77">
        <f>IF(AND($D1175=1,$J1175="Oil"),'AMI Ref (2)'!$K$6,IF(AND($D1175=1,$J1175="Gas"),'AMI Ref (2)'!$L$6,IF(AND($D1175=1,$J1175="Electric"),'AMI Ref (2)'!$M$6,IF(AND($D1175=1,$J1175="N/A"),0,0))))</f>
        <v>0</v>
      </c>
      <c r="AG1175" s="77">
        <f>IF(AND($D1175=2,$J1175="Oil"),'AMI Ref (2)'!$K$7,IF(AND($D1175=2,$J1175="Gas"),'AMI Ref (2)'!$L$7,IF(AND($D1175=2,$J1175="Electric"),'AMI Ref (2)'!$M$7,IF(AND($D1175=2,$J1175="N/A"),0,0))))</f>
        <v>0</v>
      </c>
      <c r="AH1175" s="77">
        <f>IF(AND($D1175=3,$J1175="Oil"),'AMI Ref (2)'!$K$8,IF(AND($D1175=3,$J1175="Gas"),'AMI Ref (2)'!$L$8,IF(AND($D1175=3,$J1175="Electric"),'AMI Ref (2)'!$M$8,IF(AND($D1175=3,$J1175="N/A"),0,0))))</f>
        <v>0</v>
      </c>
      <c r="AI1175" s="77">
        <f>IF(AND($D1175=4,$J1175="Oil"),'AMI Ref (2)'!$K$9,IF(AND($D1175=4,$J1175="Gas"),'AMI Ref (2)'!$L$9,IF(AND($D1175=4,$J1175="Electric"),'AMI Ref (2)'!$M$9,IF(AND($D1175=4,$J1175="N/A"),0,0))))</f>
        <v>0</v>
      </c>
      <c r="AJ1175" s="77">
        <f>IF(AND($D1175=5,$J1175="Oil"),'AMI Ref (2)'!$K$10,IF(AND($D1175=5,$J1175="Gas"),'AMI Ref (2)'!$L$10,IF(AND($D1175=5,$J1175="Electric"),'AMI Ref (2)'!$M$10,IF(AND($D1175=5,$J1175="N/A"),0,0))))</f>
        <v>0</v>
      </c>
      <c r="AK1175" s="42"/>
      <c r="AL1175" s="77">
        <f>IF(AND($D1175=0,$K1175="Oil"),'AMI Ref (2)'!$N$5,IF(AND($D1175=0,$K1175="Gas"),'AMI Ref (2)'!$O$5,IF(AND($D1175=0,$K1175="Electric"),'AMI Ref (2)'!$P$5,IF(AND($D1175=0,$K1175="N/A"),0,0))))</f>
        <v>0</v>
      </c>
      <c r="AM1175" s="77">
        <f>IF(AND($D1175=1,$K1175="Oil"),'AMI Ref (2)'!$N$6,IF(AND($D1175=1,$K1175="Gas"),'AMI Ref (2)'!$O$6,IF(AND($D1175=1,$K1175="Electric"),'AMI Ref (2)'!$P$6,IF(AND($D1175=1,$K1175="N/A"),0,0))))</f>
        <v>0</v>
      </c>
      <c r="AN1175" s="77">
        <f>IF(AND($D1175=2,$K1175="Oil"),'AMI Ref (2)'!$N$7,IF(AND($D1175=2,$K1175="Gas"),'AMI Ref (2)'!$O$7,IF(AND($D1175=2,$K1175="Electric"),'AMI Ref (2)'!$P$7,IF(AND($D1175=2,$K1175="N/A"),0,0))))</f>
        <v>0</v>
      </c>
      <c r="AO1175" s="77">
        <f>IF(AND($D1175=3,$K1175="Oil"),'AMI Ref (2)'!$N$8,IF(AND($D1175=3,$K1175="Gas"),'AMI Ref (2)'!$O$8,IF(AND($D1175=3,$K1175="Electric"),'AMI Ref (2)'!$P$8,IF(AND($D1175=3,$K1175="N/A"),0,0))))</f>
        <v>0</v>
      </c>
      <c r="AP1175" s="77">
        <f>IF(AND($D1175=4,$K1175="Oil"),'AMI Ref (2)'!$N$9,IF(AND($D1175=4,$K1175="Gas"),'AMI Ref (2)'!$O$9,IF(AND($D1175=4,$K1175="Electric"),'AMI Ref (2)'!$P$9,IF(AND($D1175=4,$K1175="N/A"),0,0))))</f>
        <v>0</v>
      </c>
      <c r="AQ1175" s="77">
        <f>IF(AND($D1175=5,$K1175="Oil"),'AMI Ref (2)'!$N$10,IF(AND($D1175=5,$K1175="Gas"),'AMI Ref (2)'!$O$10,IF(AND($D1175=5,$K1175="Electric"),'AMI Ref (2)'!$P$10,IF(AND($D1175=5,$K1175="N/A"),0,0))))</f>
        <v>0</v>
      </c>
      <c r="AR1175" s="86">
        <f t="shared" si="264"/>
        <v>0</v>
      </c>
      <c r="AS1175" s="87" t="e">
        <f t="shared" si="265"/>
        <v>#N/A</v>
      </c>
    </row>
    <row r="1176" spans="1:45" x14ac:dyDescent="0.2">
      <c r="A1176" s="68">
        <v>1174</v>
      </c>
      <c r="B1176" s="79">
        <f>Input!E1191</f>
        <v>0</v>
      </c>
      <c r="C1176" s="79">
        <f>Input!F1191</f>
        <v>0</v>
      </c>
      <c r="D1176" s="79">
        <f>Input!G1191</f>
        <v>0</v>
      </c>
      <c r="E1176" s="79">
        <f>Input!H1191</f>
        <v>0</v>
      </c>
      <c r="F1176" s="80">
        <f>Input!I1191</f>
        <v>0</v>
      </c>
      <c r="G1176" s="80">
        <f>Input!J1191</f>
        <v>0</v>
      </c>
      <c r="H1176" s="79">
        <f>Input!K1191</f>
        <v>0</v>
      </c>
      <c r="I1176" s="79">
        <f>Input!L1191</f>
        <v>0</v>
      </c>
      <c r="J1176" s="79">
        <f>Input!M1191</f>
        <v>0</v>
      </c>
      <c r="K1176" s="79">
        <f>Input!N1191</f>
        <v>0</v>
      </c>
      <c r="L1176" s="79">
        <f>Input!O1191</f>
        <v>0</v>
      </c>
      <c r="M1176" s="81" t="str">
        <f t="shared" si="256"/>
        <v/>
      </c>
      <c r="N1176" s="82">
        <f t="shared" si="257"/>
        <v>0</v>
      </c>
      <c r="O1176" s="83">
        <f>Input!C1191</f>
        <v>0</v>
      </c>
      <c r="P1176" s="83"/>
      <c r="R1176" s="11">
        <f t="shared" si="253"/>
        <v>0</v>
      </c>
      <c r="S1176" s="15" t="str">
        <f t="shared" si="254"/>
        <v xml:space="preserve"> </v>
      </c>
      <c r="T1176" s="15"/>
      <c r="U1176" s="12">
        <f t="shared" si="258"/>
        <v>0</v>
      </c>
      <c r="V1176" s="12">
        <f t="shared" si="259"/>
        <v>0</v>
      </c>
      <c r="W1176" s="12">
        <f t="shared" si="260"/>
        <v>0</v>
      </c>
      <c r="X1176" s="12">
        <f t="shared" si="261"/>
        <v>0</v>
      </c>
      <c r="Y1176" s="12">
        <f t="shared" si="262"/>
        <v>0</v>
      </c>
      <c r="Z1176" s="12">
        <f t="shared" si="263"/>
        <v>0</v>
      </c>
      <c r="AA1176" s="12">
        <f t="shared" si="252"/>
        <v>0</v>
      </c>
      <c r="AB1176" s="12" t="str">
        <f t="shared" si="255"/>
        <v>00</v>
      </c>
      <c r="AC1176" s="85" t="e">
        <f>VLOOKUP(AB1176,'AMI Ref (2)'!T:U,2,FALSE)</f>
        <v>#N/A</v>
      </c>
      <c r="AD1176" s="86"/>
      <c r="AE1176" s="77">
        <f>IF(AND($D1176=0,$J1176="Oil"),'AMI Ref (2)'!$K$5,IF(AND($D1176=0,$J1176="Gas"),'AMI Ref (2)'!$L$5,IF(AND($D1176=0,$J1176="Electric"),'AMI Ref (2)'!$M$5,IF(AND($D1176=0,$J1176="N/A"),0,0))))</f>
        <v>0</v>
      </c>
      <c r="AF1176" s="77">
        <f>IF(AND($D1176=1,$J1176="Oil"),'AMI Ref (2)'!$K$6,IF(AND($D1176=1,$J1176="Gas"),'AMI Ref (2)'!$L$6,IF(AND($D1176=1,$J1176="Electric"),'AMI Ref (2)'!$M$6,IF(AND($D1176=1,$J1176="N/A"),0,0))))</f>
        <v>0</v>
      </c>
      <c r="AG1176" s="77">
        <f>IF(AND($D1176=2,$J1176="Oil"),'AMI Ref (2)'!$K$7,IF(AND($D1176=2,$J1176="Gas"),'AMI Ref (2)'!$L$7,IF(AND($D1176=2,$J1176="Electric"),'AMI Ref (2)'!$M$7,IF(AND($D1176=2,$J1176="N/A"),0,0))))</f>
        <v>0</v>
      </c>
      <c r="AH1176" s="77">
        <f>IF(AND($D1176=3,$J1176="Oil"),'AMI Ref (2)'!$K$8,IF(AND($D1176=3,$J1176="Gas"),'AMI Ref (2)'!$L$8,IF(AND($D1176=3,$J1176="Electric"),'AMI Ref (2)'!$M$8,IF(AND($D1176=3,$J1176="N/A"),0,0))))</f>
        <v>0</v>
      </c>
      <c r="AI1176" s="77">
        <f>IF(AND($D1176=4,$J1176="Oil"),'AMI Ref (2)'!$K$9,IF(AND($D1176=4,$J1176="Gas"),'AMI Ref (2)'!$L$9,IF(AND($D1176=4,$J1176="Electric"),'AMI Ref (2)'!$M$9,IF(AND($D1176=4,$J1176="N/A"),0,0))))</f>
        <v>0</v>
      </c>
      <c r="AJ1176" s="77">
        <f>IF(AND($D1176=5,$J1176="Oil"),'AMI Ref (2)'!$K$10,IF(AND($D1176=5,$J1176="Gas"),'AMI Ref (2)'!$L$10,IF(AND($D1176=5,$J1176="Electric"),'AMI Ref (2)'!$M$10,IF(AND($D1176=5,$J1176="N/A"),0,0))))</f>
        <v>0</v>
      </c>
      <c r="AK1176" s="42"/>
      <c r="AL1176" s="77">
        <f>IF(AND($D1176=0,$K1176="Oil"),'AMI Ref (2)'!$N$5,IF(AND($D1176=0,$K1176="Gas"),'AMI Ref (2)'!$O$5,IF(AND($D1176=0,$K1176="Electric"),'AMI Ref (2)'!$P$5,IF(AND($D1176=0,$K1176="N/A"),0,0))))</f>
        <v>0</v>
      </c>
      <c r="AM1176" s="77">
        <f>IF(AND($D1176=1,$K1176="Oil"),'AMI Ref (2)'!$N$6,IF(AND($D1176=1,$K1176="Gas"),'AMI Ref (2)'!$O$6,IF(AND($D1176=1,$K1176="Electric"),'AMI Ref (2)'!$P$6,IF(AND($D1176=1,$K1176="N/A"),0,0))))</f>
        <v>0</v>
      </c>
      <c r="AN1176" s="77">
        <f>IF(AND($D1176=2,$K1176="Oil"),'AMI Ref (2)'!$N$7,IF(AND($D1176=2,$K1176="Gas"),'AMI Ref (2)'!$O$7,IF(AND($D1176=2,$K1176="Electric"),'AMI Ref (2)'!$P$7,IF(AND($D1176=2,$K1176="N/A"),0,0))))</f>
        <v>0</v>
      </c>
      <c r="AO1176" s="77">
        <f>IF(AND($D1176=3,$K1176="Oil"),'AMI Ref (2)'!$N$8,IF(AND($D1176=3,$K1176="Gas"),'AMI Ref (2)'!$O$8,IF(AND($D1176=3,$K1176="Electric"),'AMI Ref (2)'!$P$8,IF(AND($D1176=3,$K1176="N/A"),0,0))))</f>
        <v>0</v>
      </c>
      <c r="AP1176" s="77">
        <f>IF(AND($D1176=4,$K1176="Oil"),'AMI Ref (2)'!$N$9,IF(AND($D1176=4,$K1176="Gas"),'AMI Ref (2)'!$O$9,IF(AND($D1176=4,$K1176="Electric"),'AMI Ref (2)'!$P$9,IF(AND($D1176=4,$K1176="N/A"),0,0))))</f>
        <v>0</v>
      </c>
      <c r="AQ1176" s="77">
        <f>IF(AND($D1176=5,$K1176="Oil"),'AMI Ref (2)'!$N$10,IF(AND($D1176=5,$K1176="Gas"),'AMI Ref (2)'!$O$10,IF(AND($D1176=5,$K1176="Electric"),'AMI Ref (2)'!$P$10,IF(AND($D1176=5,$K1176="N/A"),0,0))))</f>
        <v>0</v>
      </c>
      <c r="AR1176" s="86">
        <f t="shared" si="264"/>
        <v>0</v>
      </c>
      <c r="AS1176" s="87" t="e">
        <f t="shared" si="265"/>
        <v>#N/A</v>
      </c>
    </row>
    <row r="1177" spans="1:45" x14ac:dyDescent="0.2">
      <c r="A1177" s="68">
        <v>1175</v>
      </c>
      <c r="B1177" s="79">
        <f>Input!E1192</f>
        <v>0</v>
      </c>
      <c r="C1177" s="79">
        <f>Input!F1192</f>
        <v>0</v>
      </c>
      <c r="D1177" s="79">
        <f>Input!G1192</f>
        <v>0</v>
      </c>
      <c r="E1177" s="79">
        <f>Input!H1192</f>
        <v>0</v>
      </c>
      <c r="F1177" s="80">
        <f>Input!I1192</f>
        <v>0</v>
      </c>
      <c r="G1177" s="80">
        <f>Input!J1192</f>
        <v>0</v>
      </c>
      <c r="H1177" s="79">
        <f>Input!K1192</f>
        <v>0</v>
      </c>
      <c r="I1177" s="79">
        <f>Input!L1192</f>
        <v>0</v>
      </c>
      <c r="J1177" s="79">
        <f>Input!M1192</f>
        <v>0</v>
      </c>
      <c r="K1177" s="79">
        <f>Input!N1192</f>
        <v>0</v>
      </c>
      <c r="L1177" s="79">
        <f>Input!O1192</f>
        <v>0</v>
      </c>
      <c r="M1177" s="81" t="str">
        <f t="shared" si="256"/>
        <v/>
      </c>
      <c r="N1177" s="82">
        <f t="shared" si="257"/>
        <v>0</v>
      </c>
      <c r="O1177" s="83">
        <f>Input!C1192</f>
        <v>0</v>
      </c>
      <c r="P1177" s="83"/>
      <c r="R1177" s="11">
        <f t="shared" si="253"/>
        <v>0</v>
      </c>
      <c r="S1177" s="15" t="str">
        <f t="shared" si="254"/>
        <v xml:space="preserve"> </v>
      </c>
      <c r="T1177" s="15"/>
      <c r="U1177" s="12">
        <f t="shared" si="258"/>
        <v>0</v>
      </c>
      <c r="V1177" s="12">
        <f t="shared" si="259"/>
        <v>0</v>
      </c>
      <c r="W1177" s="12">
        <f t="shared" si="260"/>
        <v>0</v>
      </c>
      <c r="X1177" s="12">
        <f t="shared" si="261"/>
        <v>0</v>
      </c>
      <c r="Y1177" s="12">
        <f t="shared" si="262"/>
        <v>0</v>
      </c>
      <c r="Z1177" s="12">
        <f t="shared" si="263"/>
        <v>0</v>
      </c>
      <c r="AA1177" s="12">
        <f t="shared" si="252"/>
        <v>0</v>
      </c>
      <c r="AB1177" s="12" t="str">
        <f t="shared" si="255"/>
        <v>00</v>
      </c>
      <c r="AC1177" s="85" t="e">
        <f>VLOOKUP(AB1177,'AMI Ref (2)'!T:U,2,FALSE)</f>
        <v>#N/A</v>
      </c>
      <c r="AD1177" s="86"/>
      <c r="AE1177" s="77">
        <f>IF(AND($D1177=0,$J1177="Oil"),'AMI Ref (2)'!$K$5,IF(AND($D1177=0,$J1177="Gas"),'AMI Ref (2)'!$L$5,IF(AND($D1177=0,$J1177="Electric"),'AMI Ref (2)'!$M$5,IF(AND($D1177=0,$J1177="N/A"),0,0))))</f>
        <v>0</v>
      </c>
      <c r="AF1177" s="77">
        <f>IF(AND($D1177=1,$J1177="Oil"),'AMI Ref (2)'!$K$6,IF(AND($D1177=1,$J1177="Gas"),'AMI Ref (2)'!$L$6,IF(AND($D1177=1,$J1177="Electric"),'AMI Ref (2)'!$M$6,IF(AND($D1177=1,$J1177="N/A"),0,0))))</f>
        <v>0</v>
      </c>
      <c r="AG1177" s="77">
        <f>IF(AND($D1177=2,$J1177="Oil"),'AMI Ref (2)'!$K$7,IF(AND($D1177=2,$J1177="Gas"),'AMI Ref (2)'!$L$7,IF(AND($D1177=2,$J1177="Electric"),'AMI Ref (2)'!$M$7,IF(AND($D1177=2,$J1177="N/A"),0,0))))</f>
        <v>0</v>
      </c>
      <c r="AH1177" s="77">
        <f>IF(AND($D1177=3,$J1177="Oil"),'AMI Ref (2)'!$K$8,IF(AND($D1177=3,$J1177="Gas"),'AMI Ref (2)'!$L$8,IF(AND($D1177=3,$J1177="Electric"),'AMI Ref (2)'!$M$8,IF(AND($D1177=3,$J1177="N/A"),0,0))))</f>
        <v>0</v>
      </c>
      <c r="AI1177" s="77">
        <f>IF(AND($D1177=4,$J1177="Oil"),'AMI Ref (2)'!$K$9,IF(AND($D1177=4,$J1177="Gas"),'AMI Ref (2)'!$L$9,IF(AND($D1177=4,$J1177="Electric"),'AMI Ref (2)'!$M$9,IF(AND($D1177=4,$J1177="N/A"),0,0))))</f>
        <v>0</v>
      </c>
      <c r="AJ1177" s="77">
        <f>IF(AND($D1177=5,$J1177="Oil"),'AMI Ref (2)'!$K$10,IF(AND($D1177=5,$J1177="Gas"),'AMI Ref (2)'!$L$10,IF(AND($D1177=5,$J1177="Electric"),'AMI Ref (2)'!$M$10,IF(AND($D1177=5,$J1177="N/A"),0,0))))</f>
        <v>0</v>
      </c>
      <c r="AK1177" s="42"/>
      <c r="AL1177" s="77">
        <f>IF(AND($D1177=0,$K1177="Oil"),'AMI Ref (2)'!$N$5,IF(AND($D1177=0,$K1177="Gas"),'AMI Ref (2)'!$O$5,IF(AND($D1177=0,$K1177="Electric"),'AMI Ref (2)'!$P$5,IF(AND($D1177=0,$K1177="N/A"),0,0))))</f>
        <v>0</v>
      </c>
      <c r="AM1177" s="77">
        <f>IF(AND($D1177=1,$K1177="Oil"),'AMI Ref (2)'!$N$6,IF(AND($D1177=1,$K1177="Gas"),'AMI Ref (2)'!$O$6,IF(AND($D1177=1,$K1177="Electric"),'AMI Ref (2)'!$P$6,IF(AND($D1177=1,$K1177="N/A"),0,0))))</f>
        <v>0</v>
      </c>
      <c r="AN1177" s="77">
        <f>IF(AND($D1177=2,$K1177="Oil"),'AMI Ref (2)'!$N$7,IF(AND($D1177=2,$K1177="Gas"),'AMI Ref (2)'!$O$7,IF(AND($D1177=2,$K1177="Electric"),'AMI Ref (2)'!$P$7,IF(AND($D1177=2,$K1177="N/A"),0,0))))</f>
        <v>0</v>
      </c>
      <c r="AO1177" s="77">
        <f>IF(AND($D1177=3,$K1177="Oil"),'AMI Ref (2)'!$N$8,IF(AND($D1177=3,$K1177="Gas"),'AMI Ref (2)'!$O$8,IF(AND($D1177=3,$K1177="Electric"),'AMI Ref (2)'!$P$8,IF(AND($D1177=3,$K1177="N/A"),0,0))))</f>
        <v>0</v>
      </c>
      <c r="AP1177" s="77">
        <f>IF(AND($D1177=4,$K1177="Oil"),'AMI Ref (2)'!$N$9,IF(AND($D1177=4,$K1177="Gas"),'AMI Ref (2)'!$O$9,IF(AND($D1177=4,$K1177="Electric"),'AMI Ref (2)'!$P$9,IF(AND($D1177=4,$K1177="N/A"),0,0))))</f>
        <v>0</v>
      </c>
      <c r="AQ1177" s="77">
        <f>IF(AND($D1177=5,$K1177="Oil"),'AMI Ref (2)'!$N$10,IF(AND($D1177=5,$K1177="Gas"),'AMI Ref (2)'!$O$10,IF(AND($D1177=5,$K1177="Electric"),'AMI Ref (2)'!$P$10,IF(AND($D1177=5,$K1177="N/A"),0,0))))</f>
        <v>0</v>
      </c>
      <c r="AR1177" s="86">
        <f t="shared" si="264"/>
        <v>0</v>
      </c>
      <c r="AS1177" s="87" t="e">
        <f t="shared" si="265"/>
        <v>#N/A</v>
      </c>
    </row>
    <row r="1178" spans="1:45" x14ac:dyDescent="0.2">
      <c r="A1178" s="68">
        <v>1176</v>
      </c>
      <c r="B1178" s="79">
        <f>Input!E1193</f>
        <v>0</v>
      </c>
      <c r="C1178" s="79">
        <f>Input!F1193</f>
        <v>0</v>
      </c>
      <c r="D1178" s="79">
        <f>Input!G1193</f>
        <v>0</v>
      </c>
      <c r="E1178" s="79">
        <f>Input!H1193</f>
        <v>0</v>
      </c>
      <c r="F1178" s="80">
        <f>Input!I1193</f>
        <v>0</v>
      </c>
      <c r="G1178" s="80">
        <f>Input!J1193</f>
        <v>0</v>
      </c>
      <c r="H1178" s="79">
        <f>Input!K1193</f>
        <v>0</v>
      </c>
      <c r="I1178" s="79">
        <f>Input!L1193</f>
        <v>0</v>
      </c>
      <c r="J1178" s="79">
        <f>Input!M1193</f>
        <v>0</v>
      </c>
      <c r="K1178" s="79">
        <f>Input!N1193</f>
        <v>0</v>
      </c>
      <c r="L1178" s="79">
        <f>Input!O1193</f>
        <v>0</v>
      </c>
      <c r="M1178" s="81" t="str">
        <f t="shared" si="256"/>
        <v/>
      </c>
      <c r="N1178" s="82">
        <f t="shared" si="257"/>
        <v>0</v>
      </c>
      <c r="O1178" s="83">
        <f>Input!C1193</f>
        <v>0</v>
      </c>
      <c r="P1178" s="83"/>
      <c r="R1178" s="11">
        <f t="shared" si="253"/>
        <v>0</v>
      </c>
      <c r="S1178" s="15" t="str">
        <f t="shared" si="254"/>
        <v xml:space="preserve"> </v>
      </c>
      <c r="T1178" s="15"/>
      <c r="U1178" s="12">
        <f t="shared" si="258"/>
        <v>0</v>
      </c>
      <c r="V1178" s="12">
        <f t="shared" si="259"/>
        <v>0</v>
      </c>
      <c r="W1178" s="12">
        <f t="shared" si="260"/>
        <v>0</v>
      </c>
      <c r="X1178" s="12">
        <f t="shared" si="261"/>
        <v>0</v>
      </c>
      <c r="Y1178" s="12">
        <f t="shared" si="262"/>
        <v>0</v>
      </c>
      <c r="Z1178" s="12">
        <f t="shared" si="263"/>
        <v>0</v>
      </c>
      <c r="AA1178" s="12">
        <f t="shared" si="252"/>
        <v>0</v>
      </c>
      <c r="AB1178" s="12" t="str">
        <f t="shared" si="255"/>
        <v>00</v>
      </c>
      <c r="AC1178" s="85" t="e">
        <f>VLOOKUP(AB1178,'AMI Ref (2)'!T:U,2,FALSE)</f>
        <v>#N/A</v>
      </c>
      <c r="AD1178" s="86"/>
      <c r="AE1178" s="77">
        <f>IF(AND($D1178=0,$J1178="Oil"),'AMI Ref (2)'!$K$5,IF(AND($D1178=0,$J1178="Gas"),'AMI Ref (2)'!$L$5,IF(AND($D1178=0,$J1178="Electric"),'AMI Ref (2)'!$M$5,IF(AND($D1178=0,$J1178="N/A"),0,0))))</f>
        <v>0</v>
      </c>
      <c r="AF1178" s="77">
        <f>IF(AND($D1178=1,$J1178="Oil"),'AMI Ref (2)'!$K$6,IF(AND($D1178=1,$J1178="Gas"),'AMI Ref (2)'!$L$6,IF(AND($D1178=1,$J1178="Electric"),'AMI Ref (2)'!$M$6,IF(AND($D1178=1,$J1178="N/A"),0,0))))</f>
        <v>0</v>
      </c>
      <c r="AG1178" s="77">
        <f>IF(AND($D1178=2,$J1178="Oil"),'AMI Ref (2)'!$K$7,IF(AND($D1178=2,$J1178="Gas"),'AMI Ref (2)'!$L$7,IF(AND($D1178=2,$J1178="Electric"),'AMI Ref (2)'!$M$7,IF(AND($D1178=2,$J1178="N/A"),0,0))))</f>
        <v>0</v>
      </c>
      <c r="AH1178" s="77">
        <f>IF(AND($D1178=3,$J1178="Oil"),'AMI Ref (2)'!$K$8,IF(AND($D1178=3,$J1178="Gas"),'AMI Ref (2)'!$L$8,IF(AND($D1178=3,$J1178="Electric"),'AMI Ref (2)'!$M$8,IF(AND($D1178=3,$J1178="N/A"),0,0))))</f>
        <v>0</v>
      </c>
      <c r="AI1178" s="77">
        <f>IF(AND($D1178=4,$J1178="Oil"),'AMI Ref (2)'!$K$9,IF(AND($D1178=4,$J1178="Gas"),'AMI Ref (2)'!$L$9,IF(AND($D1178=4,$J1178="Electric"),'AMI Ref (2)'!$M$9,IF(AND($D1178=4,$J1178="N/A"),0,0))))</f>
        <v>0</v>
      </c>
      <c r="AJ1178" s="77">
        <f>IF(AND($D1178=5,$J1178="Oil"),'AMI Ref (2)'!$K$10,IF(AND($D1178=5,$J1178="Gas"),'AMI Ref (2)'!$L$10,IF(AND($D1178=5,$J1178="Electric"),'AMI Ref (2)'!$M$10,IF(AND($D1178=5,$J1178="N/A"),0,0))))</f>
        <v>0</v>
      </c>
      <c r="AK1178" s="42"/>
      <c r="AL1178" s="77">
        <f>IF(AND($D1178=0,$K1178="Oil"),'AMI Ref (2)'!$N$5,IF(AND($D1178=0,$K1178="Gas"),'AMI Ref (2)'!$O$5,IF(AND($D1178=0,$K1178="Electric"),'AMI Ref (2)'!$P$5,IF(AND($D1178=0,$K1178="N/A"),0,0))))</f>
        <v>0</v>
      </c>
      <c r="AM1178" s="77">
        <f>IF(AND($D1178=1,$K1178="Oil"),'AMI Ref (2)'!$N$6,IF(AND($D1178=1,$K1178="Gas"),'AMI Ref (2)'!$O$6,IF(AND($D1178=1,$K1178="Electric"),'AMI Ref (2)'!$P$6,IF(AND($D1178=1,$K1178="N/A"),0,0))))</f>
        <v>0</v>
      </c>
      <c r="AN1178" s="77">
        <f>IF(AND($D1178=2,$K1178="Oil"),'AMI Ref (2)'!$N$7,IF(AND($D1178=2,$K1178="Gas"),'AMI Ref (2)'!$O$7,IF(AND($D1178=2,$K1178="Electric"),'AMI Ref (2)'!$P$7,IF(AND($D1178=2,$K1178="N/A"),0,0))))</f>
        <v>0</v>
      </c>
      <c r="AO1178" s="77">
        <f>IF(AND($D1178=3,$K1178="Oil"),'AMI Ref (2)'!$N$8,IF(AND($D1178=3,$K1178="Gas"),'AMI Ref (2)'!$O$8,IF(AND($D1178=3,$K1178="Electric"),'AMI Ref (2)'!$P$8,IF(AND($D1178=3,$K1178="N/A"),0,0))))</f>
        <v>0</v>
      </c>
      <c r="AP1178" s="77">
        <f>IF(AND($D1178=4,$K1178="Oil"),'AMI Ref (2)'!$N$9,IF(AND($D1178=4,$K1178="Gas"),'AMI Ref (2)'!$O$9,IF(AND($D1178=4,$K1178="Electric"),'AMI Ref (2)'!$P$9,IF(AND($D1178=4,$K1178="N/A"),0,0))))</f>
        <v>0</v>
      </c>
      <c r="AQ1178" s="77">
        <f>IF(AND($D1178=5,$K1178="Oil"),'AMI Ref (2)'!$N$10,IF(AND($D1178=5,$K1178="Gas"),'AMI Ref (2)'!$O$10,IF(AND($D1178=5,$K1178="Electric"),'AMI Ref (2)'!$P$10,IF(AND($D1178=5,$K1178="N/A"),0,0))))</f>
        <v>0</v>
      </c>
      <c r="AR1178" s="86">
        <f t="shared" si="264"/>
        <v>0</v>
      </c>
      <c r="AS1178" s="87" t="e">
        <f t="shared" si="265"/>
        <v>#N/A</v>
      </c>
    </row>
    <row r="1179" spans="1:45" x14ac:dyDescent="0.2">
      <c r="A1179" s="68">
        <v>1177</v>
      </c>
      <c r="B1179" s="79">
        <f>Input!E1194</f>
        <v>0</v>
      </c>
      <c r="C1179" s="79">
        <f>Input!F1194</f>
        <v>0</v>
      </c>
      <c r="D1179" s="79">
        <f>Input!G1194</f>
        <v>0</v>
      </c>
      <c r="E1179" s="79">
        <f>Input!H1194</f>
        <v>0</v>
      </c>
      <c r="F1179" s="80">
        <f>Input!I1194</f>
        <v>0</v>
      </c>
      <c r="G1179" s="80">
        <f>Input!J1194</f>
        <v>0</v>
      </c>
      <c r="H1179" s="79">
        <f>Input!K1194</f>
        <v>0</v>
      </c>
      <c r="I1179" s="79">
        <f>Input!L1194</f>
        <v>0</v>
      </c>
      <c r="J1179" s="79">
        <f>Input!M1194</f>
        <v>0</v>
      </c>
      <c r="K1179" s="79">
        <f>Input!N1194</f>
        <v>0</v>
      </c>
      <c r="L1179" s="79">
        <f>Input!O1194</f>
        <v>0</v>
      </c>
      <c r="M1179" s="81" t="str">
        <f t="shared" si="256"/>
        <v/>
      </c>
      <c r="N1179" s="82">
        <f t="shared" si="257"/>
        <v>0</v>
      </c>
      <c r="O1179" s="83">
        <f>Input!C1194</f>
        <v>0</v>
      </c>
      <c r="P1179" s="83"/>
      <c r="R1179" s="11">
        <f t="shared" si="253"/>
        <v>0</v>
      </c>
      <c r="S1179" s="15" t="str">
        <f t="shared" si="254"/>
        <v xml:space="preserve"> </v>
      </c>
      <c r="T1179" s="15"/>
      <c r="U1179" s="12">
        <f t="shared" si="258"/>
        <v>0</v>
      </c>
      <c r="V1179" s="12">
        <f t="shared" si="259"/>
        <v>0</v>
      </c>
      <c r="W1179" s="12">
        <f t="shared" si="260"/>
        <v>0</v>
      </c>
      <c r="X1179" s="12">
        <f t="shared" si="261"/>
        <v>0</v>
      </c>
      <c r="Y1179" s="12">
        <f t="shared" si="262"/>
        <v>0</v>
      </c>
      <c r="Z1179" s="12">
        <f t="shared" si="263"/>
        <v>0</v>
      </c>
      <c r="AA1179" s="12">
        <f t="shared" ref="AA1179:AA1242" si="266">SUM(U1179:Z1179)</f>
        <v>0</v>
      </c>
      <c r="AB1179" s="12" t="str">
        <f t="shared" si="255"/>
        <v>00</v>
      </c>
      <c r="AC1179" s="85" t="e">
        <f>VLOOKUP(AB1179,'AMI Ref (2)'!T:U,2,FALSE)</f>
        <v>#N/A</v>
      </c>
      <c r="AD1179" s="86"/>
      <c r="AE1179" s="77">
        <f>IF(AND($D1179=0,$J1179="Oil"),'AMI Ref (2)'!$K$5,IF(AND($D1179=0,$J1179="Gas"),'AMI Ref (2)'!$L$5,IF(AND($D1179=0,$J1179="Electric"),'AMI Ref (2)'!$M$5,IF(AND($D1179=0,$J1179="N/A"),0,0))))</f>
        <v>0</v>
      </c>
      <c r="AF1179" s="77">
        <f>IF(AND($D1179=1,$J1179="Oil"),'AMI Ref (2)'!$K$6,IF(AND($D1179=1,$J1179="Gas"),'AMI Ref (2)'!$L$6,IF(AND($D1179=1,$J1179="Electric"),'AMI Ref (2)'!$M$6,IF(AND($D1179=1,$J1179="N/A"),0,0))))</f>
        <v>0</v>
      </c>
      <c r="AG1179" s="77">
        <f>IF(AND($D1179=2,$J1179="Oil"),'AMI Ref (2)'!$K$7,IF(AND($D1179=2,$J1179="Gas"),'AMI Ref (2)'!$L$7,IF(AND($D1179=2,$J1179="Electric"),'AMI Ref (2)'!$M$7,IF(AND($D1179=2,$J1179="N/A"),0,0))))</f>
        <v>0</v>
      </c>
      <c r="AH1179" s="77">
        <f>IF(AND($D1179=3,$J1179="Oil"),'AMI Ref (2)'!$K$8,IF(AND($D1179=3,$J1179="Gas"),'AMI Ref (2)'!$L$8,IF(AND($D1179=3,$J1179="Electric"),'AMI Ref (2)'!$M$8,IF(AND($D1179=3,$J1179="N/A"),0,0))))</f>
        <v>0</v>
      </c>
      <c r="AI1179" s="77">
        <f>IF(AND($D1179=4,$J1179="Oil"),'AMI Ref (2)'!$K$9,IF(AND($D1179=4,$J1179="Gas"),'AMI Ref (2)'!$L$9,IF(AND($D1179=4,$J1179="Electric"),'AMI Ref (2)'!$M$9,IF(AND($D1179=4,$J1179="N/A"),0,0))))</f>
        <v>0</v>
      </c>
      <c r="AJ1179" s="77">
        <f>IF(AND($D1179=5,$J1179="Oil"),'AMI Ref (2)'!$K$10,IF(AND($D1179=5,$J1179="Gas"),'AMI Ref (2)'!$L$10,IF(AND($D1179=5,$J1179="Electric"),'AMI Ref (2)'!$M$10,IF(AND($D1179=5,$J1179="N/A"),0,0))))</f>
        <v>0</v>
      </c>
      <c r="AK1179" s="42"/>
      <c r="AL1179" s="77">
        <f>IF(AND($D1179=0,$K1179="Oil"),'AMI Ref (2)'!$N$5,IF(AND($D1179=0,$K1179="Gas"),'AMI Ref (2)'!$O$5,IF(AND($D1179=0,$K1179="Electric"),'AMI Ref (2)'!$P$5,IF(AND($D1179=0,$K1179="N/A"),0,0))))</f>
        <v>0</v>
      </c>
      <c r="AM1179" s="77">
        <f>IF(AND($D1179=1,$K1179="Oil"),'AMI Ref (2)'!$N$6,IF(AND($D1179=1,$K1179="Gas"),'AMI Ref (2)'!$O$6,IF(AND($D1179=1,$K1179="Electric"),'AMI Ref (2)'!$P$6,IF(AND($D1179=1,$K1179="N/A"),0,0))))</f>
        <v>0</v>
      </c>
      <c r="AN1179" s="77">
        <f>IF(AND($D1179=2,$K1179="Oil"),'AMI Ref (2)'!$N$7,IF(AND($D1179=2,$K1179="Gas"),'AMI Ref (2)'!$O$7,IF(AND($D1179=2,$K1179="Electric"),'AMI Ref (2)'!$P$7,IF(AND($D1179=2,$K1179="N/A"),0,0))))</f>
        <v>0</v>
      </c>
      <c r="AO1179" s="77">
        <f>IF(AND($D1179=3,$K1179="Oil"),'AMI Ref (2)'!$N$8,IF(AND($D1179=3,$K1179="Gas"),'AMI Ref (2)'!$O$8,IF(AND($D1179=3,$K1179="Electric"),'AMI Ref (2)'!$P$8,IF(AND($D1179=3,$K1179="N/A"),0,0))))</f>
        <v>0</v>
      </c>
      <c r="AP1179" s="77">
        <f>IF(AND($D1179=4,$K1179="Oil"),'AMI Ref (2)'!$N$9,IF(AND($D1179=4,$K1179="Gas"),'AMI Ref (2)'!$O$9,IF(AND($D1179=4,$K1179="Electric"),'AMI Ref (2)'!$P$9,IF(AND($D1179=4,$K1179="N/A"),0,0))))</f>
        <v>0</v>
      </c>
      <c r="AQ1179" s="77">
        <f>IF(AND($D1179=5,$K1179="Oil"),'AMI Ref (2)'!$N$10,IF(AND($D1179=5,$K1179="Gas"),'AMI Ref (2)'!$O$10,IF(AND($D1179=5,$K1179="Electric"),'AMI Ref (2)'!$P$10,IF(AND($D1179=5,$K1179="N/A"),0,0))))</f>
        <v>0</v>
      </c>
      <c r="AR1179" s="86">
        <f t="shared" si="264"/>
        <v>0</v>
      </c>
      <c r="AS1179" s="87" t="e">
        <f t="shared" si="265"/>
        <v>#N/A</v>
      </c>
    </row>
    <row r="1180" spans="1:45" x14ac:dyDescent="0.2">
      <c r="A1180" s="68">
        <v>1178</v>
      </c>
      <c r="B1180" s="79">
        <f>Input!E1195</f>
        <v>0</v>
      </c>
      <c r="C1180" s="79">
        <f>Input!F1195</f>
        <v>0</v>
      </c>
      <c r="D1180" s="79">
        <f>Input!G1195</f>
        <v>0</v>
      </c>
      <c r="E1180" s="79">
        <f>Input!H1195</f>
        <v>0</v>
      </c>
      <c r="F1180" s="80">
        <f>Input!I1195</f>
        <v>0</v>
      </c>
      <c r="G1180" s="80">
        <f>Input!J1195</f>
        <v>0</v>
      </c>
      <c r="H1180" s="79">
        <f>Input!K1195</f>
        <v>0</v>
      </c>
      <c r="I1180" s="79">
        <f>Input!L1195</f>
        <v>0</v>
      </c>
      <c r="J1180" s="79">
        <f>Input!M1195</f>
        <v>0</v>
      </c>
      <c r="K1180" s="79">
        <f>Input!N1195</f>
        <v>0</v>
      </c>
      <c r="L1180" s="79">
        <f>Input!O1195</f>
        <v>0</v>
      </c>
      <c r="M1180" s="81" t="str">
        <f t="shared" si="256"/>
        <v/>
      </c>
      <c r="N1180" s="82">
        <f t="shared" si="257"/>
        <v>0</v>
      </c>
      <c r="O1180" s="83">
        <f>Input!C1195</f>
        <v>0</v>
      </c>
      <c r="P1180" s="83"/>
      <c r="R1180" s="11">
        <f t="shared" si="253"/>
        <v>0</v>
      </c>
      <c r="S1180" s="15" t="str">
        <f t="shared" si="254"/>
        <v xml:space="preserve"> </v>
      </c>
      <c r="T1180" s="15"/>
      <c r="U1180" s="12">
        <f t="shared" si="258"/>
        <v>0</v>
      </c>
      <c r="V1180" s="12">
        <f t="shared" si="259"/>
        <v>0</v>
      </c>
      <c r="W1180" s="12">
        <f t="shared" si="260"/>
        <v>0</v>
      </c>
      <c r="X1180" s="12">
        <f t="shared" si="261"/>
        <v>0</v>
      </c>
      <c r="Y1180" s="12">
        <f t="shared" si="262"/>
        <v>0</v>
      </c>
      <c r="Z1180" s="12">
        <f t="shared" si="263"/>
        <v>0</v>
      </c>
      <c r="AA1180" s="12">
        <f t="shared" si="266"/>
        <v>0</v>
      </c>
      <c r="AB1180" s="12" t="str">
        <f t="shared" si="255"/>
        <v>00</v>
      </c>
      <c r="AC1180" s="85" t="e">
        <f>VLOOKUP(AB1180,'AMI Ref (2)'!T:U,2,FALSE)</f>
        <v>#N/A</v>
      </c>
      <c r="AD1180" s="86"/>
      <c r="AE1180" s="77">
        <f>IF(AND($D1180=0,$J1180="Oil"),'AMI Ref (2)'!$K$5,IF(AND($D1180=0,$J1180="Gas"),'AMI Ref (2)'!$L$5,IF(AND($D1180=0,$J1180="Electric"),'AMI Ref (2)'!$M$5,IF(AND($D1180=0,$J1180="N/A"),0,0))))</f>
        <v>0</v>
      </c>
      <c r="AF1180" s="77">
        <f>IF(AND($D1180=1,$J1180="Oil"),'AMI Ref (2)'!$K$6,IF(AND($D1180=1,$J1180="Gas"),'AMI Ref (2)'!$L$6,IF(AND($D1180=1,$J1180="Electric"),'AMI Ref (2)'!$M$6,IF(AND($D1180=1,$J1180="N/A"),0,0))))</f>
        <v>0</v>
      </c>
      <c r="AG1180" s="77">
        <f>IF(AND($D1180=2,$J1180="Oil"),'AMI Ref (2)'!$K$7,IF(AND($D1180=2,$J1180="Gas"),'AMI Ref (2)'!$L$7,IF(AND($D1180=2,$J1180="Electric"),'AMI Ref (2)'!$M$7,IF(AND($D1180=2,$J1180="N/A"),0,0))))</f>
        <v>0</v>
      </c>
      <c r="AH1180" s="77">
        <f>IF(AND($D1180=3,$J1180="Oil"),'AMI Ref (2)'!$K$8,IF(AND($D1180=3,$J1180="Gas"),'AMI Ref (2)'!$L$8,IF(AND($D1180=3,$J1180="Electric"),'AMI Ref (2)'!$M$8,IF(AND($D1180=3,$J1180="N/A"),0,0))))</f>
        <v>0</v>
      </c>
      <c r="AI1180" s="77">
        <f>IF(AND($D1180=4,$J1180="Oil"),'AMI Ref (2)'!$K$9,IF(AND($D1180=4,$J1180="Gas"),'AMI Ref (2)'!$L$9,IF(AND($D1180=4,$J1180="Electric"),'AMI Ref (2)'!$M$9,IF(AND($D1180=4,$J1180="N/A"),0,0))))</f>
        <v>0</v>
      </c>
      <c r="AJ1180" s="77">
        <f>IF(AND($D1180=5,$J1180="Oil"),'AMI Ref (2)'!$K$10,IF(AND($D1180=5,$J1180="Gas"),'AMI Ref (2)'!$L$10,IF(AND($D1180=5,$J1180="Electric"),'AMI Ref (2)'!$M$10,IF(AND($D1180=5,$J1180="N/A"),0,0))))</f>
        <v>0</v>
      </c>
      <c r="AK1180" s="42"/>
      <c r="AL1180" s="77">
        <f>IF(AND($D1180=0,$K1180="Oil"),'AMI Ref (2)'!$N$5,IF(AND($D1180=0,$K1180="Gas"),'AMI Ref (2)'!$O$5,IF(AND($D1180=0,$K1180="Electric"),'AMI Ref (2)'!$P$5,IF(AND($D1180=0,$K1180="N/A"),0,0))))</f>
        <v>0</v>
      </c>
      <c r="AM1180" s="77">
        <f>IF(AND($D1180=1,$K1180="Oil"),'AMI Ref (2)'!$N$6,IF(AND($D1180=1,$K1180="Gas"),'AMI Ref (2)'!$O$6,IF(AND($D1180=1,$K1180="Electric"),'AMI Ref (2)'!$P$6,IF(AND($D1180=1,$K1180="N/A"),0,0))))</f>
        <v>0</v>
      </c>
      <c r="AN1180" s="77">
        <f>IF(AND($D1180=2,$K1180="Oil"),'AMI Ref (2)'!$N$7,IF(AND($D1180=2,$K1180="Gas"),'AMI Ref (2)'!$O$7,IF(AND($D1180=2,$K1180="Electric"),'AMI Ref (2)'!$P$7,IF(AND($D1180=2,$K1180="N/A"),0,0))))</f>
        <v>0</v>
      </c>
      <c r="AO1180" s="77">
        <f>IF(AND($D1180=3,$K1180="Oil"),'AMI Ref (2)'!$N$8,IF(AND($D1180=3,$K1180="Gas"),'AMI Ref (2)'!$O$8,IF(AND($D1180=3,$K1180="Electric"),'AMI Ref (2)'!$P$8,IF(AND($D1180=3,$K1180="N/A"),0,0))))</f>
        <v>0</v>
      </c>
      <c r="AP1180" s="77">
        <f>IF(AND($D1180=4,$K1180="Oil"),'AMI Ref (2)'!$N$9,IF(AND($D1180=4,$K1180="Gas"),'AMI Ref (2)'!$O$9,IF(AND($D1180=4,$K1180="Electric"),'AMI Ref (2)'!$P$9,IF(AND($D1180=4,$K1180="N/A"),0,0))))</f>
        <v>0</v>
      </c>
      <c r="AQ1180" s="77">
        <f>IF(AND($D1180=5,$K1180="Oil"),'AMI Ref (2)'!$N$10,IF(AND($D1180=5,$K1180="Gas"),'AMI Ref (2)'!$O$10,IF(AND($D1180=5,$K1180="Electric"),'AMI Ref (2)'!$P$10,IF(AND($D1180=5,$K1180="N/A"),0,0))))</f>
        <v>0</v>
      </c>
      <c r="AR1180" s="86">
        <f t="shared" si="264"/>
        <v>0</v>
      </c>
      <c r="AS1180" s="87" t="e">
        <f t="shared" si="265"/>
        <v>#N/A</v>
      </c>
    </row>
    <row r="1181" spans="1:45" x14ac:dyDescent="0.2">
      <c r="A1181" s="68">
        <v>1179</v>
      </c>
      <c r="B1181" s="79">
        <f>Input!E1196</f>
        <v>0</v>
      </c>
      <c r="C1181" s="79">
        <f>Input!F1196</f>
        <v>0</v>
      </c>
      <c r="D1181" s="79">
        <f>Input!G1196</f>
        <v>0</v>
      </c>
      <c r="E1181" s="79">
        <f>Input!H1196</f>
        <v>0</v>
      </c>
      <c r="F1181" s="80">
        <f>Input!I1196</f>
        <v>0</v>
      </c>
      <c r="G1181" s="80">
        <f>Input!J1196</f>
        <v>0</v>
      </c>
      <c r="H1181" s="79">
        <f>Input!K1196</f>
        <v>0</v>
      </c>
      <c r="I1181" s="79">
        <f>Input!L1196</f>
        <v>0</v>
      </c>
      <c r="J1181" s="79">
        <f>Input!M1196</f>
        <v>0</v>
      </c>
      <c r="K1181" s="79">
        <f>Input!N1196</f>
        <v>0</v>
      </c>
      <c r="L1181" s="79">
        <f>Input!O1196</f>
        <v>0</v>
      </c>
      <c r="M1181" s="81" t="str">
        <f t="shared" si="256"/>
        <v/>
      </c>
      <c r="N1181" s="82">
        <f t="shared" si="257"/>
        <v>0</v>
      </c>
      <c r="O1181" s="83">
        <f>Input!C1196</f>
        <v>0</v>
      </c>
      <c r="P1181" s="83"/>
      <c r="R1181" s="11">
        <f t="shared" si="253"/>
        <v>0</v>
      </c>
      <c r="S1181" s="15" t="str">
        <f t="shared" si="254"/>
        <v xml:space="preserve"> </v>
      </c>
      <c r="T1181" s="15"/>
      <c r="U1181" s="12">
        <f t="shared" si="258"/>
        <v>0</v>
      </c>
      <c r="V1181" s="12">
        <f t="shared" si="259"/>
        <v>0</v>
      </c>
      <c r="W1181" s="12">
        <f t="shared" si="260"/>
        <v>0</v>
      </c>
      <c r="X1181" s="12">
        <f t="shared" si="261"/>
        <v>0</v>
      </c>
      <c r="Y1181" s="12">
        <f t="shared" si="262"/>
        <v>0</v>
      </c>
      <c r="Z1181" s="12">
        <f t="shared" si="263"/>
        <v>0</v>
      </c>
      <c r="AA1181" s="12">
        <f t="shared" si="266"/>
        <v>0</v>
      </c>
      <c r="AB1181" s="12" t="str">
        <f t="shared" si="255"/>
        <v>00</v>
      </c>
      <c r="AC1181" s="85" t="e">
        <f>VLOOKUP(AB1181,'AMI Ref (2)'!T:U,2,FALSE)</f>
        <v>#N/A</v>
      </c>
      <c r="AD1181" s="86"/>
      <c r="AE1181" s="77">
        <f>IF(AND($D1181=0,$J1181="Oil"),'AMI Ref (2)'!$K$5,IF(AND($D1181=0,$J1181="Gas"),'AMI Ref (2)'!$L$5,IF(AND($D1181=0,$J1181="Electric"),'AMI Ref (2)'!$M$5,IF(AND($D1181=0,$J1181="N/A"),0,0))))</f>
        <v>0</v>
      </c>
      <c r="AF1181" s="77">
        <f>IF(AND($D1181=1,$J1181="Oil"),'AMI Ref (2)'!$K$6,IF(AND($D1181=1,$J1181="Gas"),'AMI Ref (2)'!$L$6,IF(AND($D1181=1,$J1181="Electric"),'AMI Ref (2)'!$M$6,IF(AND($D1181=1,$J1181="N/A"),0,0))))</f>
        <v>0</v>
      </c>
      <c r="AG1181" s="77">
        <f>IF(AND($D1181=2,$J1181="Oil"),'AMI Ref (2)'!$K$7,IF(AND($D1181=2,$J1181="Gas"),'AMI Ref (2)'!$L$7,IF(AND($D1181=2,$J1181="Electric"),'AMI Ref (2)'!$M$7,IF(AND($D1181=2,$J1181="N/A"),0,0))))</f>
        <v>0</v>
      </c>
      <c r="AH1181" s="77">
        <f>IF(AND($D1181=3,$J1181="Oil"),'AMI Ref (2)'!$K$8,IF(AND($D1181=3,$J1181="Gas"),'AMI Ref (2)'!$L$8,IF(AND($D1181=3,$J1181="Electric"),'AMI Ref (2)'!$M$8,IF(AND($D1181=3,$J1181="N/A"),0,0))))</f>
        <v>0</v>
      </c>
      <c r="AI1181" s="77">
        <f>IF(AND($D1181=4,$J1181="Oil"),'AMI Ref (2)'!$K$9,IF(AND($D1181=4,$J1181="Gas"),'AMI Ref (2)'!$L$9,IF(AND($D1181=4,$J1181="Electric"),'AMI Ref (2)'!$M$9,IF(AND($D1181=4,$J1181="N/A"),0,0))))</f>
        <v>0</v>
      </c>
      <c r="AJ1181" s="77">
        <f>IF(AND($D1181=5,$J1181="Oil"),'AMI Ref (2)'!$K$10,IF(AND($D1181=5,$J1181="Gas"),'AMI Ref (2)'!$L$10,IF(AND($D1181=5,$J1181="Electric"),'AMI Ref (2)'!$M$10,IF(AND($D1181=5,$J1181="N/A"),0,0))))</f>
        <v>0</v>
      </c>
      <c r="AK1181" s="42"/>
      <c r="AL1181" s="77">
        <f>IF(AND($D1181=0,$K1181="Oil"),'AMI Ref (2)'!$N$5,IF(AND($D1181=0,$K1181="Gas"),'AMI Ref (2)'!$O$5,IF(AND($D1181=0,$K1181="Electric"),'AMI Ref (2)'!$P$5,IF(AND($D1181=0,$K1181="N/A"),0,0))))</f>
        <v>0</v>
      </c>
      <c r="AM1181" s="77">
        <f>IF(AND($D1181=1,$K1181="Oil"),'AMI Ref (2)'!$N$6,IF(AND($D1181=1,$K1181="Gas"),'AMI Ref (2)'!$O$6,IF(AND($D1181=1,$K1181="Electric"),'AMI Ref (2)'!$P$6,IF(AND($D1181=1,$K1181="N/A"),0,0))))</f>
        <v>0</v>
      </c>
      <c r="AN1181" s="77">
        <f>IF(AND($D1181=2,$K1181="Oil"),'AMI Ref (2)'!$N$7,IF(AND($D1181=2,$K1181="Gas"),'AMI Ref (2)'!$O$7,IF(AND($D1181=2,$K1181="Electric"),'AMI Ref (2)'!$P$7,IF(AND($D1181=2,$K1181="N/A"),0,0))))</f>
        <v>0</v>
      </c>
      <c r="AO1181" s="77">
        <f>IF(AND($D1181=3,$K1181="Oil"),'AMI Ref (2)'!$N$8,IF(AND($D1181=3,$K1181="Gas"),'AMI Ref (2)'!$O$8,IF(AND($D1181=3,$K1181="Electric"),'AMI Ref (2)'!$P$8,IF(AND($D1181=3,$K1181="N/A"),0,0))))</f>
        <v>0</v>
      </c>
      <c r="AP1181" s="77">
        <f>IF(AND($D1181=4,$K1181="Oil"),'AMI Ref (2)'!$N$9,IF(AND($D1181=4,$K1181="Gas"),'AMI Ref (2)'!$O$9,IF(AND($D1181=4,$K1181="Electric"),'AMI Ref (2)'!$P$9,IF(AND($D1181=4,$K1181="N/A"),0,0))))</f>
        <v>0</v>
      </c>
      <c r="AQ1181" s="77">
        <f>IF(AND($D1181=5,$K1181="Oil"),'AMI Ref (2)'!$N$10,IF(AND($D1181=5,$K1181="Gas"),'AMI Ref (2)'!$O$10,IF(AND($D1181=5,$K1181="Electric"),'AMI Ref (2)'!$P$10,IF(AND($D1181=5,$K1181="N/A"),0,0))))</f>
        <v>0</v>
      </c>
      <c r="AR1181" s="86">
        <f t="shared" si="264"/>
        <v>0</v>
      </c>
      <c r="AS1181" s="87" t="e">
        <f t="shared" si="265"/>
        <v>#N/A</v>
      </c>
    </row>
    <row r="1182" spans="1:45" x14ac:dyDescent="0.2">
      <c r="A1182" s="68">
        <v>1180</v>
      </c>
      <c r="B1182" s="79">
        <f>Input!E1197</f>
        <v>0</v>
      </c>
      <c r="C1182" s="79">
        <f>Input!F1197</f>
        <v>0</v>
      </c>
      <c r="D1182" s="79">
        <f>Input!G1197</f>
        <v>0</v>
      </c>
      <c r="E1182" s="79">
        <f>Input!H1197</f>
        <v>0</v>
      </c>
      <c r="F1182" s="80">
        <f>Input!I1197</f>
        <v>0</v>
      </c>
      <c r="G1182" s="80">
        <f>Input!J1197</f>
        <v>0</v>
      </c>
      <c r="H1182" s="79">
        <f>Input!K1197</f>
        <v>0</v>
      </c>
      <c r="I1182" s="79">
        <f>Input!L1197</f>
        <v>0</v>
      </c>
      <c r="J1182" s="79">
        <f>Input!M1197</f>
        <v>0</v>
      </c>
      <c r="K1182" s="79">
        <f>Input!N1197</f>
        <v>0</v>
      </c>
      <c r="L1182" s="79">
        <f>Input!O1197</f>
        <v>0</v>
      </c>
      <c r="M1182" s="81" t="str">
        <f t="shared" si="256"/>
        <v/>
      </c>
      <c r="N1182" s="82">
        <f t="shared" si="257"/>
        <v>0</v>
      </c>
      <c r="O1182" s="83">
        <f>Input!C1197</f>
        <v>0</v>
      </c>
      <c r="P1182" s="83"/>
      <c r="R1182" s="11">
        <f t="shared" si="253"/>
        <v>0</v>
      </c>
      <c r="S1182" s="15" t="str">
        <f t="shared" si="254"/>
        <v xml:space="preserve"> </v>
      </c>
      <c r="T1182" s="15"/>
      <c r="U1182" s="12">
        <f t="shared" si="258"/>
        <v>0</v>
      </c>
      <c r="V1182" s="12">
        <f t="shared" si="259"/>
        <v>0</v>
      </c>
      <c r="W1182" s="12">
        <f t="shared" si="260"/>
        <v>0</v>
      </c>
      <c r="X1182" s="12">
        <f t="shared" si="261"/>
        <v>0</v>
      </c>
      <c r="Y1182" s="12">
        <f t="shared" si="262"/>
        <v>0</v>
      </c>
      <c r="Z1182" s="12">
        <f t="shared" si="263"/>
        <v>0</v>
      </c>
      <c r="AA1182" s="12">
        <f t="shared" si="266"/>
        <v>0</v>
      </c>
      <c r="AB1182" s="12" t="str">
        <f t="shared" si="255"/>
        <v>00</v>
      </c>
      <c r="AC1182" s="85" t="e">
        <f>VLOOKUP(AB1182,'AMI Ref (2)'!T:U,2,FALSE)</f>
        <v>#N/A</v>
      </c>
      <c r="AD1182" s="86"/>
      <c r="AE1182" s="77">
        <f>IF(AND($D1182=0,$J1182="Oil"),'AMI Ref (2)'!$K$5,IF(AND($D1182=0,$J1182="Gas"),'AMI Ref (2)'!$L$5,IF(AND($D1182=0,$J1182="Electric"),'AMI Ref (2)'!$M$5,IF(AND($D1182=0,$J1182="N/A"),0,0))))</f>
        <v>0</v>
      </c>
      <c r="AF1182" s="77">
        <f>IF(AND($D1182=1,$J1182="Oil"),'AMI Ref (2)'!$K$6,IF(AND($D1182=1,$J1182="Gas"),'AMI Ref (2)'!$L$6,IF(AND($D1182=1,$J1182="Electric"),'AMI Ref (2)'!$M$6,IF(AND($D1182=1,$J1182="N/A"),0,0))))</f>
        <v>0</v>
      </c>
      <c r="AG1182" s="77">
        <f>IF(AND($D1182=2,$J1182="Oil"),'AMI Ref (2)'!$K$7,IF(AND($D1182=2,$J1182="Gas"),'AMI Ref (2)'!$L$7,IF(AND($D1182=2,$J1182="Electric"),'AMI Ref (2)'!$M$7,IF(AND($D1182=2,$J1182="N/A"),0,0))))</f>
        <v>0</v>
      </c>
      <c r="AH1182" s="77">
        <f>IF(AND($D1182=3,$J1182="Oil"),'AMI Ref (2)'!$K$8,IF(AND($D1182=3,$J1182="Gas"),'AMI Ref (2)'!$L$8,IF(AND($D1182=3,$J1182="Electric"),'AMI Ref (2)'!$M$8,IF(AND($D1182=3,$J1182="N/A"),0,0))))</f>
        <v>0</v>
      </c>
      <c r="AI1182" s="77">
        <f>IF(AND($D1182=4,$J1182="Oil"),'AMI Ref (2)'!$K$9,IF(AND($D1182=4,$J1182="Gas"),'AMI Ref (2)'!$L$9,IF(AND($D1182=4,$J1182="Electric"),'AMI Ref (2)'!$M$9,IF(AND($D1182=4,$J1182="N/A"),0,0))))</f>
        <v>0</v>
      </c>
      <c r="AJ1182" s="77">
        <f>IF(AND($D1182=5,$J1182="Oil"),'AMI Ref (2)'!$K$10,IF(AND($D1182=5,$J1182="Gas"),'AMI Ref (2)'!$L$10,IF(AND($D1182=5,$J1182="Electric"),'AMI Ref (2)'!$M$10,IF(AND($D1182=5,$J1182="N/A"),0,0))))</f>
        <v>0</v>
      </c>
      <c r="AK1182" s="42"/>
      <c r="AL1182" s="77">
        <f>IF(AND($D1182=0,$K1182="Oil"),'AMI Ref (2)'!$N$5,IF(AND($D1182=0,$K1182="Gas"),'AMI Ref (2)'!$O$5,IF(AND($D1182=0,$K1182="Electric"),'AMI Ref (2)'!$P$5,IF(AND($D1182=0,$K1182="N/A"),0,0))))</f>
        <v>0</v>
      </c>
      <c r="AM1182" s="77">
        <f>IF(AND($D1182=1,$K1182="Oil"),'AMI Ref (2)'!$N$6,IF(AND($D1182=1,$K1182="Gas"),'AMI Ref (2)'!$O$6,IF(AND($D1182=1,$K1182="Electric"),'AMI Ref (2)'!$P$6,IF(AND($D1182=1,$K1182="N/A"),0,0))))</f>
        <v>0</v>
      </c>
      <c r="AN1182" s="77">
        <f>IF(AND($D1182=2,$K1182="Oil"),'AMI Ref (2)'!$N$7,IF(AND($D1182=2,$K1182="Gas"),'AMI Ref (2)'!$O$7,IF(AND($D1182=2,$K1182="Electric"),'AMI Ref (2)'!$P$7,IF(AND($D1182=2,$K1182="N/A"),0,0))))</f>
        <v>0</v>
      </c>
      <c r="AO1182" s="77">
        <f>IF(AND($D1182=3,$K1182="Oil"),'AMI Ref (2)'!$N$8,IF(AND($D1182=3,$K1182="Gas"),'AMI Ref (2)'!$O$8,IF(AND($D1182=3,$K1182="Electric"),'AMI Ref (2)'!$P$8,IF(AND($D1182=3,$K1182="N/A"),0,0))))</f>
        <v>0</v>
      </c>
      <c r="AP1182" s="77">
        <f>IF(AND($D1182=4,$K1182="Oil"),'AMI Ref (2)'!$N$9,IF(AND($D1182=4,$K1182="Gas"),'AMI Ref (2)'!$O$9,IF(AND($D1182=4,$K1182="Electric"),'AMI Ref (2)'!$P$9,IF(AND($D1182=4,$K1182="N/A"),0,0))))</f>
        <v>0</v>
      </c>
      <c r="AQ1182" s="77">
        <f>IF(AND($D1182=5,$K1182="Oil"),'AMI Ref (2)'!$N$10,IF(AND($D1182=5,$K1182="Gas"),'AMI Ref (2)'!$O$10,IF(AND($D1182=5,$K1182="Electric"),'AMI Ref (2)'!$P$10,IF(AND($D1182=5,$K1182="N/A"),0,0))))</f>
        <v>0</v>
      </c>
      <c r="AR1182" s="86">
        <f t="shared" si="264"/>
        <v>0</v>
      </c>
      <c r="AS1182" s="87" t="e">
        <f t="shared" si="265"/>
        <v>#N/A</v>
      </c>
    </row>
    <row r="1183" spans="1:45" x14ac:dyDescent="0.2">
      <c r="A1183" s="68">
        <v>1181</v>
      </c>
      <c r="B1183" s="79">
        <f>Input!E1198</f>
        <v>0</v>
      </c>
      <c r="C1183" s="79">
        <f>Input!F1198</f>
        <v>0</v>
      </c>
      <c r="D1183" s="79">
        <f>Input!G1198</f>
        <v>0</v>
      </c>
      <c r="E1183" s="79">
        <f>Input!H1198</f>
        <v>0</v>
      </c>
      <c r="F1183" s="80">
        <f>Input!I1198</f>
        <v>0</v>
      </c>
      <c r="G1183" s="80">
        <f>Input!J1198</f>
        <v>0</v>
      </c>
      <c r="H1183" s="79">
        <f>Input!K1198</f>
        <v>0</v>
      </c>
      <c r="I1183" s="79">
        <f>Input!L1198</f>
        <v>0</v>
      </c>
      <c r="J1183" s="79">
        <f>Input!M1198</f>
        <v>0</v>
      </c>
      <c r="K1183" s="79">
        <f>Input!N1198</f>
        <v>0</v>
      </c>
      <c r="L1183" s="79">
        <f>Input!O1198</f>
        <v>0</v>
      </c>
      <c r="M1183" s="81" t="str">
        <f t="shared" si="256"/>
        <v/>
      </c>
      <c r="N1183" s="82">
        <f t="shared" si="257"/>
        <v>0</v>
      </c>
      <c r="O1183" s="83">
        <f>Input!C1198</f>
        <v>0</v>
      </c>
      <c r="P1183" s="83"/>
      <c r="R1183" s="11">
        <f t="shared" si="253"/>
        <v>0</v>
      </c>
      <c r="S1183" s="15" t="str">
        <f t="shared" si="254"/>
        <v xml:space="preserve"> </v>
      </c>
      <c r="T1183" s="15"/>
      <c r="U1183" s="12">
        <f t="shared" si="258"/>
        <v>0</v>
      </c>
      <c r="V1183" s="12">
        <f t="shared" si="259"/>
        <v>0</v>
      </c>
      <c r="W1183" s="12">
        <f t="shared" si="260"/>
        <v>0</v>
      </c>
      <c r="X1183" s="12">
        <f t="shared" si="261"/>
        <v>0</v>
      </c>
      <c r="Y1183" s="12">
        <f t="shared" si="262"/>
        <v>0</v>
      </c>
      <c r="Z1183" s="12">
        <f t="shared" si="263"/>
        <v>0</v>
      </c>
      <c r="AA1183" s="12">
        <f t="shared" si="266"/>
        <v>0</v>
      </c>
      <c r="AB1183" s="12" t="str">
        <f t="shared" si="255"/>
        <v>00</v>
      </c>
      <c r="AC1183" s="85" t="e">
        <f>VLOOKUP(AB1183,'AMI Ref (2)'!T:U,2,FALSE)</f>
        <v>#N/A</v>
      </c>
      <c r="AD1183" s="86"/>
      <c r="AE1183" s="77">
        <f>IF(AND($D1183=0,$J1183="Oil"),'AMI Ref (2)'!$K$5,IF(AND($D1183=0,$J1183="Gas"),'AMI Ref (2)'!$L$5,IF(AND($D1183=0,$J1183="Electric"),'AMI Ref (2)'!$M$5,IF(AND($D1183=0,$J1183="N/A"),0,0))))</f>
        <v>0</v>
      </c>
      <c r="AF1183" s="77">
        <f>IF(AND($D1183=1,$J1183="Oil"),'AMI Ref (2)'!$K$6,IF(AND($D1183=1,$J1183="Gas"),'AMI Ref (2)'!$L$6,IF(AND($D1183=1,$J1183="Electric"),'AMI Ref (2)'!$M$6,IF(AND($D1183=1,$J1183="N/A"),0,0))))</f>
        <v>0</v>
      </c>
      <c r="AG1183" s="77">
        <f>IF(AND($D1183=2,$J1183="Oil"),'AMI Ref (2)'!$K$7,IF(AND($D1183=2,$J1183="Gas"),'AMI Ref (2)'!$L$7,IF(AND($D1183=2,$J1183="Electric"),'AMI Ref (2)'!$M$7,IF(AND($D1183=2,$J1183="N/A"),0,0))))</f>
        <v>0</v>
      </c>
      <c r="AH1183" s="77">
        <f>IF(AND($D1183=3,$J1183="Oil"),'AMI Ref (2)'!$K$8,IF(AND($D1183=3,$J1183="Gas"),'AMI Ref (2)'!$L$8,IF(AND($D1183=3,$J1183="Electric"),'AMI Ref (2)'!$M$8,IF(AND($D1183=3,$J1183="N/A"),0,0))))</f>
        <v>0</v>
      </c>
      <c r="AI1183" s="77">
        <f>IF(AND($D1183=4,$J1183="Oil"),'AMI Ref (2)'!$K$9,IF(AND($D1183=4,$J1183="Gas"),'AMI Ref (2)'!$L$9,IF(AND($D1183=4,$J1183="Electric"),'AMI Ref (2)'!$M$9,IF(AND($D1183=4,$J1183="N/A"),0,0))))</f>
        <v>0</v>
      </c>
      <c r="AJ1183" s="77">
        <f>IF(AND($D1183=5,$J1183="Oil"),'AMI Ref (2)'!$K$10,IF(AND($D1183=5,$J1183="Gas"),'AMI Ref (2)'!$L$10,IF(AND($D1183=5,$J1183="Electric"),'AMI Ref (2)'!$M$10,IF(AND($D1183=5,$J1183="N/A"),0,0))))</f>
        <v>0</v>
      </c>
      <c r="AK1183" s="42"/>
      <c r="AL1183" s="77">
        <f>IF(AND($D1183=0,$K1183="Oil"),'AMI Ref (2)'!$N$5,IF(AND($D1183=0,$K1183="Gas"),'AMI Ref (2)'!$O$5,IF(AND($D1183=0,$K1183="Electric"),'AMI Ref (2)'!$P$5,IF(AND($D1183=0,$K1183="N/A"),0,0))))</f>
        <v>0</v>
      </c>
      <c r="AM1183" s="77">
        <f>IF(AND($D1183=1,$K1183="Oil"),'AMI Ref (2)'!$N$6,IF(AND($D1183=1,$K1183="Gas"),'AMI Ref (2)'!$O$6,IF(AND($D1183=1,$K1183="Electric"),'AMI Ref (2)'!$P$6,IF(AND($D1183=1,$K1183="N/A"),0,0))))</f>
        <v>0</v>
      </c>
      <c r="AN1183" s="77">
        <f>IF(AND($D1183=2,$K1183="Oil"),'AMI Ref (2)'!$N$7,IF(AND($D1183=2,$K1183="Gas"),'AMI Ref (2)'!$O$7,IF(AND($D1183=2,$K1183="Electric"),'AMI Ref (2)'!$P$7,IF(AND($D1183=2,$K1183="N/A"),0,0))))</f>
        <v>0</v>
      </c>
      <c r="AO1183" s="77">
        <f>IF(AND($D1183=3,$K1183="Oil"),'AMI Ref (2)'!$N$8,IF(AND($D1183=3,$K1183="Gas"),'AMI Ref (2)'!$O$8,IF(AND($D1183=3,$K1183="Electric"),'AMI Ref (2)'!$P$8,IF(AND($D1183=3,$K1183="N/A"),0,0))))</f>
        <v>0</v>
      </c>
      <c r="AP1183" s="77">
        <f>IF(AND($D1183=4,$K1183="Oil"),'AMI Ref (2)'!$N$9,IF(AND($D1183=4,$K1183="Gas"),'AMI Ref (2)'!$O$9,IF(AND($D1183=4,$K1183="Electric"),'AMI Ref (2)'!$P$9,IF(AND($D1183=4,$K1183="N/A"),0,0))))</f>
        <v>0</v>
      </c>
      <c r="AQ1183" s="77">
        <f>IF(AND($D1183=5,$K1183="Oil"),'AMI Ref (2)'!$N$10,IF(AND($D1183=5,$K1183="Gas"),'AMI Ref (2)'!$O$10,IF(AND($D1183=5,$K1183="Electric"),'AMI Ref (2)'!$P$10,IF(AND($D1183=5,$K1183="N/A"),0,0))))</f>
        <v>0</v>
      </c>
      <c r="AR1183" s="86">
        <f t="shared" si="264"/>
        <v>0</v>
      </c>
      <c r="AS1183" s="87" t="e">
        <f t="shared" si="265"/>
        <v>#N/A</v>
      </c>
    </row>
    <row r="1184" spans="1:45" x14ac:dyDescent="0.2">
      <c r="A1184" s="68">
        <v>1182</v>
      </c>
      <c r="B1184" s="79">
        <f>Input!E1199</f>
        <v>0</v>
      </c>
      <c r="C1184" s="79">
        <f>Input!F1199</f>
        <v>0</v>
      </c>
      <c r="D1184" s="79">
        <f>Input!G1199</f>
        <v>0</v>
      </c>
      <c r="E1184" s="79">
        <f>Input!H1199</f>
        <v>0</v>
      </c>
      <c r="F1184" s="80">
        <f>Input!I1199</f>
        <v>0</v>
      </c>
      <c r="G1184" s="80">
        <f>Input!J1199</f>
        <v>0</v>
      </c>
      <c r="H1184" s="79">
        <f>Input!K1199</f>
        <v>0</v>
      </c>
      <c r="I1184" s="79">
        <f>Input!L1199</f>
        <v>0</v>
      </c>
      <c r="J1184" s="79">
        <f>Input!M1199</f>
        <v>0</v>
      </c>
      <c r="K1184" s="79">
        <f>Input!N1199</f>
        <v>0</v>
      </c>
      <c r="L1184" s="79">
        <f>Input!O1199</f>
        <v>0</v>
      </c>
      <c r="M1184" s="81" t="str">
        <f t="shared" si="256"/>
        <v/>
      </c>
      <c r="N1184" s="82">
        <f t="shared" si="257"/>
        <v>0</v>
      </c>
      <c r="O1184" s="83">
        <f>Input!C1199</f>
        <v>0</v>
      </c>
      <c r="P1184" s="83"/>
      <c r="R1184" s="11">
        <f t="shared" si="253"/>
        <v>0</v>
      </c>
      <c r="S1184" s="15" t="str">
        <f t="shared" si="254"/>
        <v xml:space="preserve"> </v>
      </c>
      <c r="T1184" s="15"/>
      <c r="U1184" s="12">
        <f t="shared" si="258"/>
        <v>0</v>
      </c>
      <c r="V1184" s="12">
        <f t="shared" si="259"/>
        <v>0</v>
      </c>
      <c r="W1184" s="12">
        <f t="shared" si="260"/>
        <v>0</v>
      </c>
      <c r="X1184" s="12">
        <f t="shared" si="261"/>
        <v>0</v>
      </c>
      <c r="Y1184" s="12">
        <f t="shared" si="262"/>
        <v>0</v>
      </c>
      <c r="Z1184" s="12">
        <f t="shared" si="263"/>
        <v>0</v>
      </c>
      <c r="AA1184" s="12">
        <f t="shared" si="266"/>
        <v>0</v>
      </c>
      <c r="AB1184" s="12" t="str">
        <f t="shared" si="255"/>
        <v>00</v>
      </c>
      <c r="AC1184" s="85" t="e">
        <f>VLOOKUP(AB1184,'AMI Ref (2)'!T:U,2,FALSE)</f>
        <v>#N/A</v>
      </c>
      <c r="AD1184" s="86"/>
      <c r="AE1184" s="77">
        <f>IF(AND($D1184=0,$J1184="Oil"),'AMI Ref (2)'!$K$5,IF(AND($D1184=0,$J1184="Gas"),'AMI Ref (2)'!$L$5,IF(AND($D1184=0,$J1184="Electric"),'AMI Ref (2)'!$M$5,IF(AND($D1184=0,$J1184="N/A"),0,0))))</f>
        <v>0</v>
      </c>
      <c r="AF1184" s="77">
        <f>IF(AND($D1184=1,$J1184="Oil"),'AMI Ref (2)'!$K$6,IF(AND($D1184=1,$J1184="Gas"),'AMI Ref (2)'!$L$6,IF(AND($D1184=1,$J1184="Electric"),'AMI Ref (2)'!$M$6,IF(AND($D1184=1,$J1184="N/A"),0,0))))</f>
        <v>0</v>
      </c>
      <c r="AG1184" s="77">
        <f>IF(AND($D1184=2,$J1184="Oil"),'AMI Ref (2)'!$K$7,IF(AND($D1184=2,$J1184="Gas"),'AMI Ref (2)'!$L$7,IF(AND($D1184=2,$J1184="Electric"),'AMI Ref (2)'!$M$7,IF(AND($D1184=2,$J1184="N/A"),0,0))))</f>
        <v>0</v>
      </c>
      <c r="AH1184" s="77">
        <f>IF(AND($D1184=3,$J1184="Oil"),'AMI Ref (2)'!$K$8,IF(AND($D1184=3,$J1184="Gas"),'AMI Ref (2)'!$L$8,IF(AND($D1184=3,$J1184="Electric"),'AMI Ref (2)'!$M$8,IF(AND($D1184=3,$J1184="N/A"),0,0))))</f>
        <v>0</v>
      </c>
      <c r="AI1184" s="77">
        <f>IF(AND($D1184=4,$J1184="Oil"),'AMI Ref (2)'!$K$9,IF(AND($D1184=4,$J1184="Gas"),'AMI Ref (2)'!$L$9,IF(AND($D1184=4,$J1184="Electric"),'AMI Ref (2)'!$M$9,IF(AND($D1184=4,$J1184="N/A"),0,0))))</f>
        <v>0</v>
      </c>
      <c r="AJ1184" s="77">
        <f>IF(AND($D1184=5,$J1184="Oil"),'AMI Ref (2)'!$K$10,IF(AND($D1184=5,$J1184="Gas"),'AMI Ref (2)'!$L$10,IF(AND($D1184=5,$J1184="Electric"),'AMI Ref (2)'!$M$10,IF(AND($D1184=5,$J1184="N/A"),0,0))))</f>
        <v>0</v>
      </c>
      <c r="AK1184" s="42"/>
      <c r="AL1184" s="77">
        <f>IF(AND($D1184=0,$K1184="Oil"),'AMI Ref (2)'!$N$5,IF(AND($D1184=0,$K1184="Gas"),'AMI Ref (2)'!$O$5,IF(AND($D1184=0,$K1184="Electric"),'AMI Ref (2)'!$P$5,IF(AND($D1184=0,$K1184="N/A"),0,0))))</f>
        <v>0</v>
      </c>
      <c r="AM1184" s="77">
        <f>IF(AND($D1184=1,$K1184="Oil"),'AMI Ref (2)'!$N$6,IF(AND($D1184=1,$K1184="Gas"),'AMI Ref (2)'!$O$6,IF(AND($D1184=1,$K1184="Electric"),'AMI Ref (2)'!$P$6,IF(AND($D1184=1,$K1184="N/A"),0,0))))</f>
        <v>0</v>
      </c>
      <c r="AN1184" s="77">
        <f>IF(AND($D1184=2,$K1184="Oil"),'AMI Ref (2)'!$N$7,IF(AND($D1184=2,$K1184="Gas"),'AMI Ref (2)'!$O$7,IF(AND($D1184=2,$K1184="Electric"),'AMI Ref (2)'!$P$7,IF(AND($D1184=2,$K1184="N/A"),0,0))))</f>
        <v>0</v>
      </c>
      <c r="AO1184" s="77">
        <f>IF(AND($D1184=3,$K1184="Oil"),'AMI Ref (2)'!$N$8,IF(AND($D1184=3,$K1184="Gas"),'AMI Ref (2)'!$O$8,IF(AND($D1184=3,$K1184="Electric"),'AMI Ref (2)'!$P$8,IF(AND($D1184=3,$K1184="N/A"),0,0))))</f>
        <v>0</v>
      </c>
      <c r="AP1184" s="77">
        <f>IF(AND($D1184=4,$K1184="Oil"),'AMI Ref (2)'!$N$9,IF(AND($D1184=4,$K1184="Gas"),'AMI Ref (2)'!$O$9,IF(AND($D1184=4,$K1184="Electric"),'AMI Ref (2)'!$P$9,IF(AND($D1184=4,$K1184="N/A"),0,0))))</f>
        <v>0</v>
      </c>
      <c r="AQ1184" s="77">
        <f>IF(AND($D1184=5,$K1184="Oil"),'AMI Ref (2)'!$N$10,IF(AND($D1184=5,$K1184="Gas"),'AMI Ref (2)'!$O$10,IF(AND($D1184=5,$K1184="Electric"),'AMI Ref (2)'!$P$10,IF(AND($D1184=5,$K1184="N/A"),0,0))))</f>
        <v>0</v>
      </c>
      <c r="AR1184" s="86">
        <f t="shared" si="264"/>
        <v>0</v>
      </c>
      <c r="AS1184" s="87" t="e">
        <f t="shared" si="265"/>
        <v>#N/A</v>
      </c>
    </row>
    <row r="1185" spans="1:45" x14ac:dyDescent="0.2">
      <c r="A1185" s="68">
        <v>1183</v>
      </c>
      <c r="B1185" s="79">
        <f>Input!E1200</f>
        <v>0</v>
      </c>
      <c r="C1185" s="79">
        <f>Input!F1200</f>
        <v>0</v>
      </c>
      <c r="D1185" s="79">
        <f>Input!G1200</f>
        <v>0</v>
      </c>
      <c r="E1185" s="79">
        <f>Input!H1200</f>
        <v>0</v>
      </c>
      <c r="F1185" s="80">
        <f>Input!I1200</f>
        <v>0</v>
      </c>
      <c r="G1185" s="80">
        <f>Input!J1200</f>
        <v>0</v>
      </c>
      <c r="H1185" s="79">
        <f>Input!K1200</f>
        <v>0</v>
      </c>
      <c r="I1185" s="79">
        <f>Input!L1200</f>
        <v>0</v>
      </c>
      <c r="J1185" s="79">
        <f>Input!M1200</f>
        <v>0</v>
      </c>
      <c r="K1185" s="79">
        <f>Input!N1200</f>
        <v>0</v>
      </c>
      <c r="L1185" s="79">
        <f>Input!O1200</f>
        <v>0</v>
      </c>
      <c r="M1185" s="81" t="str">
        <f t="shared" si="256"/>
        <v/>
      </c>
      <c r="N1185" s="82">
        <f t="shared" si="257"/>
        <v>0</v>
      </c>
      <c r="O1185" s="83">
        <f>Input!C1200</f>
        <v>0</v>
      </c>
      <c r="P1185" s="83"/>
      <c r="R1185" s="11">
        <f t="shared" si="253"/>
        <v>0</v>
      </c>
      <c r="S1185" s="15" t="str">
        <f t="shared" si="254"/>
        <v xml:space="preserve"> </v>
      </c>
      <c r="T1185" s="15"/>
      <c r="U1185" s="12">
        <f t="shared" si="258"/>
        <v>0</v>
      </c>
      <c r="V1185" s="12">
        <f t="shared" si="259"/>
        <v>0</v>
      </c>
      <c r="W1185" s="12">
        <f t="shared" si="260"/>
        <v>0</v>
      </c>
      <c r="X1185" s="12">
        <f t="shared" si="261"/>
        <v>0</v>
      </c>
      <c r="Y1185" s="12">
        <f t="shared" si="262"/>
        <v>0</v>
      </c>
      <c r="Z1185" s="12">
        <f t="shared" si="263"/>
        <v>0</v>
      </c>
      <c r="AA1185" s="12">
        <f t="shared" si="266"/>
        <v>0</v>
      </c>
      <c r="AB1185" s="12" t="str">
        <f t="shared" si="255"/>
        <v>00</v>
      </c>
      <c r="AC1185" s="85" t="e">
        <f>VLOOKUP(AB1185,'AMI Ref (2)'!T:U,2,FALSE)</f>
        <v>#N/A</v>
      </c>
      <c r="AD1185" s="86"/>
      <c r="AE1185" s="77">
        <f>IF(AND($D1185=0,$J1185="Oil"),'AMI Ref (2)'!$K$5,IF(AND($D1185=0,$J1185="Gas"),'AMI Ref (2)'!$L$5,IF(AND($D1185=0,$J1185="Electric"),'AMI Ref (2)'!$M$5,IF(AND($D1185=0,$J1185="N/A"),0,0))))</f>
        <v>0</v>
      </c>
      <c r="AF1185" s="77">
        <f>IF(AND($D1185=1,$J1185="Oil"),'AMI Ref (2)'!$K$6,IF(AND($D1185=1,$J1185="Gas"),'AMI Ref (2)'!$L$6,IF(AND($D1185=1,$J1185="Electric"),'AMI Ref (2)'!$M$6,IF(AND($D1185=1,$J1185="N/A"),0,0))))</f>
        <v>0</v>
      </c>
      <c r="AG1185" s="77">
        <f>IF(AND($D1185=2,$J1185="Oil"),'AMI Ref (2)'!$K$7,IF(AND($D1185=2,$J1185="Gas"),'AMI Ref (2)'!$L$7,IF(AND($D1185=2,$J1185="Electric"),'AMI Ref (2)'!$M$7,IF(AND($D1185=2,$J1185="N/A"),0,0))))</f>
        <v>0</v>
      </c>
      <c r="AH1185" s="77">
        <f>IF(AND($D1185=3,$J1185="Oil"),'AMI Ref (2)'!$K$8,IF(AND($D1185=3,$J1185="Gas"),'AMI Ref (2)'!$L$8,IF(AND($D1185=3,$J1185="Electric"),'AMI Ref (2)'!$M$8,IF(AND($D1185=3,$J1185="N/A"),0,0))))</f>
        <v>0</v>
      </c>
      <c r="AI1185" s="77">
        <f>IF(AND($D1185=4,$J1185="Oil"),'AMI Ref (2)'!$K$9,IF(AND($D1185=4,$J1185="Gas"),'AMI Ref (2)'!$L$9,IF(AND($D1185=4,$J1185="Electric"),'AMI Ref (2)'!$M$9,IF(AND($D1185=4,$J1185="N/A"),0,0))))</f>
        <v>0</v>
      </c>
      <c r="AJ1185" s="77">
        <f>IF(AND($D1185=5,$J1185="Oil"),'AMI Ref (2)'!$K$10,IF(AND($D1185=5,$J1185="Gas"),'AMI Ref (2)'!$L$10,IF(AND($D1185=5,$J1185="Electric"),'AMI Ref (2)'!$M$10,IF(AND($D1185=5,$J1185="N/A"),0,0))))</f>
        <v>0</v>
      </c>
      <c r="AK1185" s="42"/>
      <c r="AL1185" s="77">
        <f>IF(AND($D1185=0,$K1185="Oil"),'AMI Ref (2)'!$N$5,IF(AND($D1185=0,$K1185="Gas"),'AMI Ref (2)'!$O$5,IF(AND($D1185=0,$K1185="Electric"),'AMI Ref (2)'!$P$5,IF(AND($D1185=0,$K1185="N/A"),0,0))))</f>
        <v>0</v>
      </c>
      <c r="AM1185" s="77">
        <f>IF(AND($D1185=1,$K1185="Oil"),'AMI Ref (2)'!$N$6,IF(AND($D1185=1,$K1185="Gas"),'AMI Ref (2)'!$O$6,IF(AND($D1185=1,$K1185="Electric"),'AMI Ref (2)'!$P$6,IF(AND($D1185=1,$K1185="N/A"),0,0))))</f>
        <v>0</v>
      </c>
      <c r="AN1185" s="77">
        <f>IF(AND($D1185=2,$K1185="Oil"),'AMI Ref (2)'!$N$7,IF(AND($D1185=2,$K1185="Gas"),'AMI Ref (2)'!$O$7,IF(AND($D1185=2,$K1185="Electric"),'AMI Ref (2)'!$P$7,IF(AND($D1185=2,$K1185="N/A"),0,0))))</f>
        <v>0</v>
      </c>
      <c r="AO1185" s="77">
        <f>IF(AND($D1185=3,$K1185="Oil"),'AMI Ref (2)'!$N$8,IF(AND($D1185=3,$K1185="Gas"),'AMI Ref (2)'!$O$8,IF(AND($D1185=3,$K1185="Electric"),'AMI Ref (2)'!$P$8,IF(AND($D1185=3,$K1185="N/A"),0,0))))</f>
        <v>0</v>
      </c>
      <c r="AP1185" s="77">
        <f>IF(AND($D1185=4,$K1185="Oil"),'AMI Ref (2)'!$N$9,IF(AND($D1185=4,$K1185="Gas"),'AMI Ref (2)'!$O$9,IF(AND($D1185=4,$K1185="Electric"),'AMI Ref (2)'!$P$9,IF(AND($D1185=4,$K1185="N/A"),0,0))))</f>
        <v>0</v>
      </c>
      <c r="AQ1185" s="77">
        <f>IF(AND($D1185=5,$K1185="Oil"),'AMI Ref (2)'!$N$10,IF(AND($D1185=5,$K1185="Gas"),'AMI Ref (2)'!$O$10,IF(AND($D1185=5,$K1185="Electric"),'AMI Ref (2)'!$P$10,IF(AND($D1185=5,$K1185="N/A"),0,0))))</f>
        <v>0</v>
      </c>
      <c r="AR1185" s="86">
        <f t="shared" si="264"/>
        <v>0</v>
      </c>
      <c r="AS1185" s="87" t="e">
        <f t="shared" si="265"/>
        <v>#N/A</v>
      </c>
    </row>
    <row r="1186" spans="1:45" x14ac:dyDescent="0.2">
      <c r="A1186" s="68">
        <v>1184</v>
      </c>
      <c r="B1186" s="79">
        <f>Input!E1201</f>
        <v>0</v>
      </c>
      <c r="C1186" s="79">
        <f>Input!F1201</f>
        <v>0</v>
      </c>
      <c r="D1186" s="79">
        <f>Input!G1201</f>
        <v>0</v>
      </c>
      <c r="E1186" s="79">
        <f>Input!H1201</f>
        <v>0</v>
      </c>
      <c r="F1186" s="80">
        <f>Input!I1201</f>
        <v>0</v>
      </c>
      <c r="G1186" s="80">
        <f>Input!J1201</f>
        <v>0</v>
      </c>
      <c r="H1186" s="79">
        <f>Input!K1201</f>
        <v>0</v>
      </c>
      <c r="I1186" s="79">
        <f>Input!L1201</f>
        <v>0</v>
      </c>
      <c r="J1186" s="79">
        <f>Input!M1201</f>
        <v>0</v>
      </c>
      <c r="K1186" s="79">
        <f>Input!N1201</f>
        <v>0</v>
      </c>
      <c r="L1186" s="79">
        <f>Input!O1201</f>
        <v>0</v>
      </c>
      <c r="M1186" s="81" t="str">
        <f t="shared" si="256"/>
        <v/>
      </c>
      <c r="N1186" s="82">
        <f t="shared" si="257"/>
        <v>0</v>
      </c>
      <c r="O1186" s="83">
        <f>Input!C1201</f>
        <v>0</v>
      </c>
      <c r="P1186" s="83"/>
      <c r="R1186" s="11">
        <f t="shared" si="253"/>
        <v>0</v>
      </c>
      <c r="S1186" s="15" t="str">
        <f t="shared" si="254"/>
        <v xml:space="preserve"> </v>
      </c>
      <c r="T1186" s="15"/>
      <c r="U1186" s="12">
        <f t="shared" si="258"/>
        <v>0</v>
      </c>
      <c r="V1186" s="12">
        <f t="shared" si="259"/>
        <v>0</v>
      </c>
      <c r="W1186" s="12">
        <f t="shared" si="260"/>
        <v>0</v>
      </c>
      <c r="X1186" s="12">
        <f t="shared" si="261"/>
        <v>0</v>
      </c>
      <c r="Y1186" s="12">
        <f t="shared" si="262"/>
        <v>0</v>
      </c>
      <c r="Z1186" s="12">
        <f t="shared" si="263"/>
        <v>0</v>
      </c>
      <c r="AA1186" s="12">
        <f t="shared" si="266"/>
        <v>0</v>
      </c>
      <c r="AB1186" s="12" t="str">
        <f t="shared" si="255"/>
        <v>00</v>
      </c>
      <c r="AC1186" s="85" t="e">
        <f>VLOOKUP(AB1186,'AMI Ref (2)'!T:U,2,FALSE)</f>
        <v>#N/A</v>
      </c>
      <c r="AD1186" s="86"/>
      <c r="AE1186" s="77">
        <f>IF(AND($D1186=0,$J1186="Oil"),'AMI Ref (2)'!$K$5,IF(AND($D1186=0,$J1186="Gas"),'AMI Ref (2)'!$L$5,IF(AND($D1186=0,$J1186="Electric"),'AMI Ref (2)'!$M$5,IF(AND($D1186=0,$J1186="N/A"),0,0))))</f>
        <v>0</v>
      </c>
      <c r="AF1186" s="77">
        <f>IF(AND($D1186=1,$J1186="Oil"),'AMI Ref (2)'!$K$6,IF(AND($D1186=1,$J1186="Gas"),'AMI Ref (2)'!$L$6,IF(AND($D1186=1,$J1186="Electric"),'AMI Ref (2)'!$M$6,IF(AND($D1186=1,$J1186="N/A"),0,0))))</f>
        <v>0</v>
      </c>
      <c r="AG1186" s="77">
        <f>IF(AND($D1186=2,$J1186="Oil"),'AMI Ref (2)'!$K$7,IF(AND($D1186=2,$J1186="Gas"),'AMI Ref (2)'!$L$7,IF(AND($D1186=2,$J1186="Electric"),'AMI Ref (2)'!$M$7,IF(AND($D1186=2,$J1186="N/A"),0,0))))</f>
        <v>0</v>
      </c>
      <c r="AH1186" s="77">
        <f>IF(AND($D1186=3,$J1186="Oil"),'AMI Ref (2)'!$K$8,IF(AND($D1186=3,$J1186="Gas"),'AMI Ref (2)'!$L$8,IF(AND($D1186=3,$J1186="Electric"),'AMI Ref (2)'!$M$8,IF(AND($D1186=3,$J1186="N/A"),0,0))))</f>
        <v>0</v>
      </c>
      <c r="AI1186" s="77">
        <f>IF(AND($D1186=4,$J1186="Oil"),'AMI Ref (2)'!$K$9,IF(AND($D1186=4,$J1186="Gas"),'AMI Ref (2)'!$L$9,IF(AND($D1186=4,$J1186="Electric"),'AMI Ref (2)'!$M$9,IF(AND($D1186=4,$J1186="N/A"),0,0))))</f>
        <v>0</v>
      </c>
      <c r="AJ1186" s="77">
        <f>IF(AND($D1186=5,$J1186="Oil"),'AMI Ref (2)'!$K$10,IF(AND($D1186=5,$J1186="Gas"),'AMI Ref (2)'!$L$10,IF(AND($D1186=5,$J1186="Electric"),'AMI Ref (2)'!$M$10,IF(AND($D1186=5,$J1186="N/A"),0,0))))</f>
        <v>0</v>
      </c>
      <c r="AK1186" s="42"/>
      <c r="AL1186" s="77">
        <f>IF(AND($D1186=0,$K1186="Oil"),'AMI Ref (2)'!$N$5,IF(AND($D1186=0,$K1186="Gas"),'AMI Ref (2)'!$O$5,IF(AND($D1186=0,$K1186="Electric"),'AMI Ref (2)'!$P$5,IF(AND($D1186=0,$K1186="N/A"),0,0))))</f>
        <v>0</v>
      </c>
      <c r="AM1186" s="77">
        <f>IF(AND($D1186=1,$K1186="Oil"),'AMI Ref (2)'!$N$6,IF(AND($D1186=1,$K1186="Gas"),'AMI Ref (2)'!$O$6,IF(AND($D1186=1,$K1186="Electric"),'AMI Ref (2)'!$P$6,IF(AND($D1186=1,$K1186="N/A"),0,0))))</f>
        <v>0</v>
      </c>
      <c r="AN1186" s="77">
        <f>IF(AND($D1186=2,$K1186="Oil"),'AMI Ref (2)'!$N$7,IF(AND($D1186=2,$K1186="Gas"),'AMI Ref (2)'!$O$7,IF(AND($D1186=2,$K1186="Electric"),'AMI Ref (2)'!$P$7,IF(AND($D1186=2,$K1186="N/A"),0,0))))</f>
        <v>0</v>
      </c>
      <c r="AO1186" s="77">
        <f>IF(AND($D1186=3,$K1186="Oil"),'AMI Ref (2)'!$N$8,IF(AND($D1186=3,$K1186="Gas"),'AMI Ref (2)'!$O$8,IF(AND($D1186=3,$K1186="Electric"),'AMI Ref (2)'!$P$8,IF(AND($D1186=3,$K1186="N/A"),0,0))))</f>
        <v>0</v>
      </c>
      <c r="AP1186" s="77">
        <f>IF(AND($D1186=4,$K1186="Oil"),'AMI Ref (2)'!$N$9,IF(AND($D1186=4,$K1186="Gas"),'AMI Ref (2)'!$O$9,IF(AND($D1186=4,$K1186="Electric"),'AMI Ref (2)'!$P$9,IF(AND($D1186=4,$K1186="N/A"),0,0))))</f>
        <v>0</v>
      </c>
      <c r="AQ1186" s="77">
        <f>IF(AND($D1186=5,$K1186="Oil"),'AMI Ref (2)'!$N$10,IF(AND($D1186=5,$K1186="Gas"),'AMI Ref (2)'!$O$10,IF(AND($D1186=5,$K1186="Electric"),'AMI Ref (2)'!$P$10,IF(AND($D1186=5,$K1186="N/A"),0,0))))</f>
        <v>0</v>
      </c>
      <c r="AR1186" s="86">
        <f t="shared" si="264"/>
        <v>0</v>
      </c>
      <c r="AS1186" s="87" t="e">
        <f t="shared" si="265"/>
        <v>#N/A</v>
      </c>
    </row>
    <row r="1187" spans="1:45" x14ac:dyDescent="0.2">
      <c r="A1187" s="68">
        <v>1185</v>
      </c>
      <c r="B1187" s="79">
        <f>Input!E1202</f>
        <v>0</v>
      </c>
      <c r="C1187" s="79">
        <f>Input!F1202</f>
        <v>0</v>
      </c>
      <c r="D1187" s="79">
        <f>Input!G1202</f>
        <v>0</v>
      </c>
      <c r="E1187" s="79">
        <f>Input!H1202</f>
        <v>0</v>
      </c>
      <c r="F1187" s="80">
        <f>Input!I1202</f>
        <v>0</v>
      </c>
      <c r="G1187" s="80">
        <f>Input!J1202</f>
        <v>0</v>
      </c>
      <c r="H1187" s="79">
        <f>Input!K1202</f>
        <v>0</v>
      </c>
      <c r="I1187" s="79">
        <f>Input!L1202</f>
        <v>0</v>
      </c>
      <c r="J1187" s="79">
        <f>Input!M1202</f>
        <v>0</v>
      </c>
      <c r="K1187" s="79">
        <f>Input!N1202</f>
        <v>0</v>
      </c>
      <c r="L1187" s="79">
        <f>Input!O1202</f>
        <v>0</v>
      </c>
      <c r="M1187" s="81" t="str">
        <f t="shared" si="256"/>
        <v/>
      </c>
      <c r="N1187" s="82">
        <f t="shared" si="257"/>
        <v>0</v>
      </c>
      <c r="O1187" s="83">
        <f>Input!C1202</f>
        <v>0</v>
      </c>
      <c r="P1187" s="83"/>
      <c r="R1187" s="11">
        <f t="shared" si="253"/>
        <v>0</v>
      </c>
      <c r="S1187" s="15" t="str">
        <f t="shared" si="254"/>
        <v xml:space="preserve"> </v>
      </c>
      <c r="T1187" s="15"/>
      <c r="U1187" s="12">
        <f t="shared" si="258"/>
        <v>0</v>
      </c>
      <c r="V1187" s="12">
        <f t="shared" si="259"/>
        <v>0</v>
      </c>
      <c r="W1187" s="12">
        <f t="shared" si="260"/>
        <v>0</v>
      </c>
      <c r="X1187" s="12">
        <f t="shared" si="261"/>
        <v>0</v>
      </c>
      <c r="Y1187" s="12">
        <f t="shared" si="262"/>
        <v>0</v>
      </c>
      <c r="Z1187" s="12">
        <f t="shared" si="263"/>
        <v>0</v>
      </c>
      <c r="AA1187" s="12">
        <f t="shared" si="266"/>
        <v>0</v>
      </c>
      <c r="AB1187" s="12" t="str">
        <f t="shared" si="255"/>
        <v>00</v>
      </c>
      <c r="AC1187" s="85" t="e">
        <f>VLOOKUP(AB1187,'AMI Ref (2)'!T:U,2,FALSE)</f>
        <v>#N/A</v>
      </c>
      <c r="AD1187" s="86"/>
      <c r="AE1187" s="77">
        <f>IF(AND($D1187=0,$J1187="Oil"),'AMI Ref (2)'!$K$5,IF(AND($D1187=0,$J1187="Gas"),'AMI Ref (2)'!$L$5,IF(AND($D1187=0,$J1187="Electric"),'AMI Ref (2)'!$M$5,IF(AND($D1187=0,$J1187="N/A"),0,0))))</f>
        <v>0</v>
      </c>
      <c r="AF1187" s="77">
        <f>IF(AND($D1187=1,$J1187="Oil"),'AMI Ref (2)'!$K$6,IF(AND($D1187=1,$J1187="Gas"),'AMI Ref (2)'!$L$6,IF(AND($D1187=1,$J1187="Electric"),'AMI Ref (2)'!$M$6,IF(AND($D1187=1,$J1187="N/A"),0,0))))</f>
        <v>0</v>
      </c>
      <c r="AG1187" s="77">
        <f>IF(AND($D1187=2,$J1187="Oil"),'AMI Ref (2)'!$K$7,IF(AND($D1187=2,$J1187="Gas"),'AMI Ref (2)'!$L$7,IF(AND($D1187=2,$J1187="Electric"),'AMI Ref (2)'!$M$7,IF(AND($D1187=2,$J1187="N/A"),0,0))))</f>
        <v>0</v>
      </c>
      <c r="AH1187" s="77">
        <f>IF(AND($D1187=3,$J1187="Oil"),'AMI Ref (2)'!$K$8,IF(AND($D1187=3,$J1187="Gas"),'AMI Ref (2)'!$L$8,IF(AND($D1187=3,$J1187="Electric"),'AMI Ref (2)'!$M$8,IF(AND($D1187=3,$J1187="N/A"),0,0))))</f>
        <v>0</v>
      </c>
      <c r="AI1187" s="77">
        <f>IF(AND($D1187=4,$J1187="Oil"),'AMI Ref (2)'!$K$9,IF(AND($D1187=4,$J1187="Gas"),'AMI Ref (2)'!$L$9,IF(AND($D1187=4,$J1187="Electric"),'AMI Ref (2)'!$M$9,IF(AND($D1187=4,$J1187="N/A"),0,0))))</f>
        <v>0</v>
      </c>
      <c r="AJ1187" s="77">
        <f>IF(AND($D1187=5,$J1187="Oil"),'AMI Ref (2)'!$K$10,IF(AND($D1187=5,$J1187="Gas"),'AMI Ref (2)'!$L$10,IF(AND($D1187=5,$J1187="Electric"),'AMI Ref (2)'!$M$10,IF(AND($D1187=5,$J1187="N/A"),0,0))))</f>
        <v>0</v>
      </c>
      <c r="AK1187" s="42"/>
      <c r="AL1187" s="77">
        <f>IF(AND($D1187=0,$K1187="Oil"),'AMI Ref (2)'!$N$5,IF(AND($D1187=0,$K1187="Gas"),'AMI Ref (2)'!$O$5,IF(AND($D1187=0,$K1187="Electric"),'AMI Ref (2)'!$P$5,IF(AND($D1187=0,$K1187="N/A"),0,0))))</f>
        <v>0</v>
      </c>
      <c r="AM1187" s="77">
        <f>IF(AND($D1187=1,$K1187="Oil"),'AMI Ref (2)'!$N$6,IF(AND($D1187=1,$K1187="Gas"),'AMI Ref (2)'!$O$6,IF(AND($D1187=1,$K1187="Electric"),'AMI Ref (2)'!$P$6,IF(AND($D1187=1,$K1187="N/A"),0,0))))</f>
        <v>0</v>
      </c>
      <c r="AN1187" s="77">
        <f>IF(AND($D1187=2,$K1187="Oil"),'AMI Ref (2)'!$N$7,IF(AND($D1187=2,$K1187="Gas"),'AMI Ref (2)'!$O$7,IF(AND($D1187=2,$K1187="Electric"),'AMI Ref (2)'!$P$7,IF(AND($D1187=2,$K1187="N/A"),0,0))))</f>
        <v>0</v>
      </c>
      <c r="AO1187" s="77">
        <f>IF(AND($D1187=3,$K1187="Oil"),'AMI Ref (2)'!$N$8,IF(AND($D1187=3,$K1187="Gas"),'AMI Ref (2)'!$O$8,IF(AND($D1187=3,$K1187="Electric"),'AMI Ref (2)'!$P$8,IF(AND($D1187=3,$K1187="N/A"),0,0))))</f>
        <v>0</v>
      </c>
      <c r="AP1187" s="77">
        <f>IF(AND($D1187=4,$K1187="Oil"),'AMI Ref (2)'!$N$9,IF(AND($D1187=4,$K1187="Gas"),'AMI Ref (2)'!$O$9,IF(AND($D1187=4,$K1187="Electric"),'AMI Ref (2)'!$P$9,IF(AND($D1187=4,$K1187="N/A"),0,0))))</f>
        <v>0</v>
      </c>
      <c r="AQ1187" s="77">
        <f>IF(AND($D1187=5,$K1187="Oil"),'AMI Ref (2)'!$N$10,IF(AND($D1187=5,$K1187="Gas"),'AMI Ref (2)'!$O$10,IF(AND($D1187=5,$K1187="Electric"),'AMI Ref (2)'!$P$10,IF(AND($D1187=5,$K1187="N/A"),0,0))))</f>
        <v>0</v>
      </c>
      <c r="AR1187" s="86">
        <f t="shared" si="264"/>
        <v>0</v>
      </c>
      <c r="AS1187" s="87" t="e">
        <f t="shared" si="265"/>
        <v>#N/A</v>
      </c>
    </row>
    <row r="1188" spans="1:45" x14ac:dyDescent="0.2">
      <c r="A1188" s="68">
        <v>1186</v>
      </c>
      <c r="B1188" s="79">
        <f>Input!E1203</f>
        <v>0</v>
      </c>
      <c r="C1188" s="79">
        <f>Input!F1203</f>
        <v>0</v>
      </c>
      <c r="D1188" s="79">
        <f>Input!G1203</f>
        <v>0</v>
      </c>
      <c r="E1188" s="79">
        <f>Input!H1203</f>
        <v>0</v>
      </c>
      <c r="F1188" s="80">
        <f>Input!I1203</f>
        <v>0</v>
      </c>
      <c r="G1188" s="80">
        <f>Input!J1203</f>
        <v>0</v>
      </c>
      <c r="H1188" s="79">
        <f>Input!K1203</f>
        <v>0</v>
      </c>
      <c r="I1188" s="79">
        <f>Input!L1203</f>
        <v>0</v>
      </c>
      <c r="J1188" s="79">
        <f>Input!M1203</f>
        <v>0</v>
      </c>
      <c r="K1188" s="79">
        <f>Input!N1203</f>
        <v>0</v>
      </c>
      <c r="L1188" s="79">
        <f>Input!O1203</f>
        <v>0</v>
      </c>
      <c r="M1188" s="81" t="str">
        <f t="shared" si="256"/>
        <v/>
      </c>
      <c r="N1188" s="82">
        <f t="shared" si="257"/>
        <v>0</v>
      </c>
      <c r="O1188" s="83">
        <f>Input!C1203</f>
        <v>0</v>
      </c>
      <c r="P1188" s="83"/>
      <c r="R1188" s="11">
        <f t="shared" si="253"/>
        <v>0</v>
      </c>
      <c r="S1188" s="15" t="str">
        <f t="shared" si="254"/>
        <v xml:space="preserve"> </v>
      </c>
      <c r="T1188" s="15"/>
      <c r="U1188" s="12">
        <f t="shared" si="258"/>
        <v>0</v>
      </c>
      <c r="V1188" s="12">
        <f t="shared" si="259"/>
        <v>0</v>
      </c>
      <c r="W1188" s="12">
        <f t="shared" si="260"/>
        <v>0</v>
      </c>
      <c r="X1188" s="12">
        <f t="shared" si="261"/>
        <v>0</v>
      </c>
      <c r="Y1188" s="12">
        <f t="shared" si="262"/>
        <v>0</v>
      </c>
      <c r="Z1188" s="12">
        <f t="shared" si="263"/>
        <v>0</v>
      </c>
      <c r="AA1188" s="12">
        <f t="shared" si="266"/>
        <v>0</v>
      </c>
      <c r="AB1188" s="12" t="str">
        <f t="shared" si="255"/>
        <v>00</v>
      </c>
      <c r="AC1188" s="85" t="e">
        <f>VLOOKUP(AB1188,'AMI Ref (2)'!T:U,2,FALSE)</f>
        <v>#N/A</v>
      </c>
      <c r="AD1188" s="86"/>
      <c r="AE1188" s="77">
        <f>IF(AND($D1188=0,$J1188="Oil"),'AMI Ref (2)'!$K$5,IF(AND($D1188=0,$J1188="Gas"),'AMI Ref (2)'!$L$5,IF(AND($D1188=0,$J1188="Electric"),'AMI Ref (2)'!$M$5,IF(AND($D1188=0,$J1188="N/A"),0,0))))</f>
        <v>0</v>
      </c>
      <c r="AF1188" s="77">
        <f>IF(AND($D1188=1,$J1188="Oil"),'AMI Ref (2)'!$K$6,IF(AND($D1188=1,$J1188="Gas"),'AMI Ref (2)'!$L$6,IF(AND($D1188=1,$J1188="Electric"),'AMI Ref (2)'!$M$6,IF(AND($D1188=1,$J1188="N/A"),0,0))))</f>
        <v>0</v>
      </c>
      <c r="AG1188" s="77">
        <f>IF(AND($D1188=2,$J1188="Oil"),'AMI Ref (2)'!$K$7,IF(AND($D1188=2,$J1188="Gas"),'AMI Ref (2)'!$L$7,IF(AND($D1188=2,$J1188="Electric"),'AMI Ref (2)'!$M$7,IF(AND($D1188=2,$J1188="N/A"),0,0))))</f>
        <v>0</v>
      </c>
      <c r="AH1188" s="77">
        <f>IF(AND($D1188=3,$J1188="Oil"),'AMI Ref (2)'!$K$8,IF(AND($D1188=3,$J1188="Gas"),'AMI Ref (2)'!$L$8,IF(AND($D1188=3,$J1188="Electric"),'AMI Ref (2)'!$M$8,IF(AND($D1188=3,$J1188="N/A"),0,0))))</f>
        <v>0</v>
      </c>
      <c r="AI1188" s="77">
        <f>IF(AND($D1188=4,$J1188="Oil"),'AMI Ref (2)'!$K$9,IF(AND($D1188=4,$J1188="Gas"),'AMI Ref (2)'!$L$9,IF(AND($D1188=4,$J1188="Electric"),'AMI Ref (2)'!$M$9,IF(AND($D1188=4,$J1188="N/A"),0,0))))</f>
        <v>0</v>
      </c>
      <c r="AJ1188" s="77">
        <f>IF(AND($D1188=5,$J1188="Oil"),'AMI Ref (2)'!$K$10,IF(AND($D1188=5,$J1188="Gas"),'AMI Ref (2)'!$L$10,IF(AND($D1188=5,$J1188="Electric"),'AMI Ref (2)'!$M$10,IF(AND($D1188=5,$J1188="N/A"),0,0))))</f>
        <v>0</v>
      </c>
      <c r="AK1188" s="42"/>
      <c r="AL1188" s="77">
        <f>IF(AND($D1188=0,$K1188="Oil"),'AMI Ref (2)'!$N$5,IF(AND($D1188=0,$K1188="Gas"),'AMI Ref (2)'!$O$5,IF(AND($D1188=0,$K1188="Electric"),'AMI Ref (2)'!$P$5,IF(AND($D1188=0,$K1188="N/A"),0,0))))</f>
        <v>0</v>
      </c>
      <c r="AM1188" s="77">
        <f>IF(AND($D1188=1,$K1188="Oil"),'AMI Ref (2)'!$N$6,IF(AND($D1188=1,$K1188="Gas"),'AMI Ref (2)'!$O$6,IF(AND($D1188=1,$K1188="Electric"),'AMI Ref (2)'!$P$6,IF(AND($D1188=1,$K1188="N/A"),0,0))))</f>
        <v>0</v>
      </c>
      <c r="AN1188" s="77">
        <f>IF(AND($D1188=2,$K1188="Oil"),'AMI Ref (2)'!$N$7,IF(AND($D1188=2,$K1188="Gas"),'AMI Ref (2)'!$O$7,IF(AND($D1188=2,$K1188="Electric"),'AMI Ref (2)'!$P$7,IF(AND($D1188=2,$K1188="N/A"),0,0))))</f>
        <v>0</v>
      </c>
      <c r="AO1188" s="77">
        <f>IF(AND($D1188=3,$K1188="Oil"),'AMI Ref (2)'!$N$8,IF(AND($D1188=3,$K1188="Gas"),'AMI Ref (2)'!$O$8,IF(AND($D1188=3,$K1188="Electric"),'AMI Ref (2)'!$P$8,IF(AND($D1188=3,$K1188="N/A"),0,0))))</f>
        <v>0</v>
      </c>
      <c r="AP1188" s="77">
        <f>IF(AND($D1188=4,$K1188="Oil"),'AMI Ref (2)'!$N$9,IF(AND($D1188=4,$K1188="Gas"),'AMI Ref (2)'!$O$9,IF(AND($D1188=4,$K1188="Electric"),'AMI Ref (2)'!$P$9,IF(AND($D1188=4,$K1188="N/A"),0,0))))</f>
        <v>0</v>
      </c>
      <c r="AQ1188" s="77">
        <f>IF(AND($D1188=5,$K1188="Oil"),'AMI Ref (2)'!$N$10,IF(AND($D1188=5,$K1188="Gas"),'AMI Ref (2)'!$O$10,IF(AND($D1188=5,$K1188="Electric"),'AMI Ref (2)'!$P$10,IF(AND($D1188=5,$K1188="N/A"),0,0))))</f>
        <v>0</v>
      </c>
      <c r="AR1188" s="86">
        <f t="shared" si="264"/>
        <v>0</v>
      </c>
      <c r="AS1188" s="87" t="e">
        <f t="shared" si="265"/>
        <v>#N/A</v>
      </c>
    </row>
    <row r="1189" spans="1:45" x14ac:dyDescent="0.2">
      <c r="A1189" s="68">
        <v>1187</v>
      </c>
      <c r="B1189" s="79">
        <f>Input!E1204</f>
        <v>0</v>
      </c>
      <c r="C1189" s="79">
        <f>Input!F1204</f>
        <v>0</v>
      </c>
      <c r="D1189" s="79">
        <f>Input!G1204</f>
        <v>0</v>
      </c>
      <c r="E1189" s="79">
        <f>Input!H1204</f>
        <v>0</v>
      </c>
      <c r="F1189" s="80">
        <f>Input!I1204</f>
        <v>0</v>
      </c>
      <c r="G1189" s="80">
        <f>Input!J1204</f>
        <v>0</v>
      </c>
      <c r="H1189" s="79">
        <f>Input!K1204</f>
        <v>0</v>
      </c>
      <c r="I1189" s="79">
        <f>Input!L1204</f>
        <v>0</v>
      </c>
      <c r="J1189" s="79">
        <f>Input!M1204</f>
        <v>0</v>
      </c>
      <c r="K1189" s="79">
        <f>Input!N1204</f>
        <v>0</v>
      </c>
      <c r="L1189" s="79">
        <f>Input!O1204</f>
        <v>0</v>
      </c>
      <c r="M1189" s="81" t="str">
        <f t="shared" si="256"/>
        <v/>
      </c>
      <c r="N1189" s="82">
        <f t="shared" si="257"/>
        <v>0</v>
      </c>
      <c r="O1189" s="83">
        <f>Input!C1204</f>
        <v>0</v>
      </c>
      <c r="P1189" s="83"/>
      <c r="R1189" s="11">
        <f t="shared" si="253"/>
        <v>0</v>
      </c>
      <c r="S1189" s="15" t="str">
        <f t="shared" si="254"/>
        <v xml:space="preserve"> </v>
      </c>
      <c r="T1189" s="15"/>
      <c r="U1189" s="12">
        <f t="shared" si="258"/>
        <v>0</v>
      </c>
      <c r="V1189" s="12">
        <f t="shared" si="259"/>
        <v>0</v>
      </c>
      <c r="W1189" s="12">
        <f t="shared" si="260"/>
        <v>0</v>
      </c>
      <c r="X1189" s="12">
        <f t="shared" si="261"/>
        <v>0</v>
      </c>
      <c r="Y1189" s="12">
        <f t="shared" si="262"/>
        <v>0</v>
      </c>
      <c r="Z1189" s="12">
        <f t="shared" si="263"/>
        <v>0</v>
      </c>
      <c r="AA1189" s="12">
        <f t="shared" si="266"/>
        <v>0</v>
      </c>
      <c r="AB1189" s="12" t="str">
        <f t="shared" si="255"/>
        <v>00</v>
      </c>
      <c r="AC1189" s="85" t="e">
        <f>VLOOKUP(AB1189,'AMI Ref (2)'!T:U,2,FALSE)</f>
        <v>#N/A</v>
      </c>
      <c r="AD1189" s="86"/>
      <c r="AE1189" s="77">
        <f>IF(AND($D1189=0,$J1189="Oil"),'AMI Ref (2)'!$K$5,IF(AND($D1189=0,$J1189="Gas"),'AMI Ref (2)'!$L$5,IF(AND($D1189=0,$J1189="Electric"),'AMI Ref (2)'!$M$5,IF(AND($D1189=0,$J1189="N/A"),0,0))))</f>
        <v>0</v>
      </c>
      <c r="AF1189" s="77">
        <f>IF(AND($D1189=1,$J1189="Oil"),'AMI Ref (2)'!$K$6,IF(AND($D1189=1,$J1189="Gas"),'AMI Ref (2)'!$L$6,IF(AND($D1189=1,$J1189="Electric"),'AMI Ref (2)'!$M$6,IF(AND($D1189=1,$J1189="N/A"),0,0))))</f>
        <v>0</v>
      </c>
      <c r="AG1189" s="77">
        <f>IF(AND($D1189=2,$J1189="Oil"),'AMI Ref (2)'!$K$7,IF(AND($D1189=2,$J1189="Gas"),'AMI Ref (2)'!$L$7,IF(AND($D1189=2,$J1189="Electric"),'AMI Ref (2)'!$M$7,IF(AND($D1189=2,$J1189="N/A"),0,0))))</f>
        <v>0</v>
      </c>
      <c r="AH1189" s="77">
        <f>IF(AND($D1189=3,$J1189="Oil"),'AMI Ref (2)'!$K$8,IF(AND($D1189=3,$J1189="Gas"),'AMI Ref (2)'!$L$8,IF(AND($D1189=3,$J1189="Electric"),'AMI Ref (2)'!$M$8,IF(AND($D1189=3,$J1189="N/A"),0,0))))</f>
        <v>0</v>
      </c>
      <c r="AI1189" s="77">
        <f>IF(AND($D1189=4,$J1189="Oil"),'AMI Ref (2)'!$K$9,IF(AND($D1189=4,$J1189="Gas"),'AMI Ref (2)'!$L$9,IF(AND($D1189=4,$J1189="Electric"),'AMI Ref (2)'!$M$9,IF(AND($D1189=4,$J1189="N/A"),0,0))))</f>
        <v>0</v>
      </c>
      <c r="AJ1189" s="77">
        <f>IF(AND($D1189=5,$J1189="Oil"),'AMI Ref (2)'!$K$10,IF(AND($D1189=5,$J1189="Gas"),'AMI Ref (2)'!$L$10,IF(AND($D1189=5,$J1189="Electric"),'AMI Ref (2)'!$M$10,IF(AND($D1189=5,$J1189="N/A"),0,0))))</f>
        <v>0</v>
      </c>
      <c r="AK1189" s="42"/>
      <c r="AL1189" s="77">
        <f>IF(AND($D1189=0,$K1189="Oil"),'AMI Ref (2)'!$N$5,IF(AND($D1189=0,$K1189="Gas"),'AMI Ref (2)'!$O$5,IF(AND($D1189=0,$K1189="Electric"),'AMI Ref (2)'!$P$5,IF(AND($D1189=0,$K1189="N/A"),0,0))))</f>
        <v>0</v>
      </c>
      <c r="AM1189" s="77">
        <f>IF(AND($D1189=1,$K1189="Oil"),'AMI Ref (2)'!$N$6,IF(AND($D1189=1,$K1189="Gas"),'AMI Ref (2)'!$O$6,IF(AND($D1189=1,$K1189="Electric"),'AMI Ref (2)'!$P$6,IF(AND($D1189=1,$K1189="N/A"),0,0))))</f>
        <v>0</v>
      </c>
      <c r="AN1189" s="77">
        <f>IF(AND($D1189=2,$K1189="Oil"),'AMI Ref (2)'!$N$7,IF(AND($D1189=2,$K1189="Gas"),'AMI Ref (2)'!$O$7,IF(AND($D1189=2,$K1189="Electric"),'AMI Ref (2)'!$P$7,IF(AND($D1189=2,$K1189="N/A"),0,0))))</f>
        <v>0</v>
      </c>
      <c r="AO1189" s="77">
        <f>IF(AND($D1189=3,$K1189="Oil"),'AMI Ref (2)'!$N$8,IF(AND($D1189=3,$K1189="Gas"),'AMI Ref (2)'!$O$8,IF(AND($D1189=3,$K1189="Electric"),'AMI Ref (2)'!$P$8,IF(AND($D1189=3,$K1189="N/A"),0,0))))</f>
        <v>0</v>
      </c>
      <c r="AP1189" s="77">
        <f>IF(AND($D1189=4,$K1189="Oil"),'AMI Ref (2)'!$N$9,IF(AND($D1189=4,$K1189="Gas"),'AMI Ref (2)'!$O$9,IF(AND($D1189=4,$K1189="Electric"),'AMI Ref (2)'!$P$9,IF(AND($D1189=4,$K1189="N/A"),0,0))))</f>
        <v>0</v>
      </c>
      <c r="AQ1189" s="77">
        <f>IF(AND($D1189=5,$K1189="Oil"),'AMI Ref (2)'!$N$10,IF(AND($D1189=5,$K1189="Gas"),'AMI Ref (2)'!$O$10,IF(AND($D1189=5,$K1189="Electric"),'AMI Ref (2)'!$P$10,IF(AND($D1189=5,$K1189="N/A"),0,0))))</f>
        <v>0</v>
      </c>
      <c r="AR1189" s="86">
        <f t="shared" si="264"/>
        <v>0</v>
      </c>
      <c r="AS1189" s="87" t="e">
        <f t="shared" si="265"/>
        <v>#N/A</v>
      </c>
    </row>
    <row r="1190" spans="1:45" x14ac:dyDescent="0.2">
      <c r="A1190" s="68">
        <v>1188</v>
      </c>
      <c r="B1190" s="79">
        <f>Input!E1205</f>
        <v>0</v>
      </c>
      <c r="C1190" s="79">
        <f>Input!F1205</f>
        <v>0</v>
      </c>
      <c r="D1190" s="79">
        <f>Input!G1205</f>
        <v>0</v>
      </c>
      <c r="E1190" s="79">
        <f>Input!H1205</f>
        <v>0</v>
      </c>
      <c r="F1190" s="80">
        <f>Input!I1205</f>
        <v>0</v>
      </c>
      <c r="G1190" s="80">
        <f>Input!J1205</f>
        <v>0</v>
      </c>
      <c r="H1190" s="79">
        <f>Input!K1205</f>
        <v>0</v>
      </c>
      <c r="I1190" s="79">
        <f>Input!L1205</f>
        <v>0</v>
      </c>
      <c r="J1190" s="79">
        <f>Input!M1205</f>
        <v>0</v>
      </c>
      <c r="K1190" s="79">
        <f>Input!N1205</f>
        <v>0</v>
      </c>
      <c r="L1190" s="79">
        <f>Input!O1205</f>
        <v>0</v>
      </c>
      <c r="M1190" s="81" t="str">
        <f t="shared" si="256"/>
        <v/>
      </c>
      <c r="N1190" s="82">
        <f t="shared" si="257"/>
        <v>0</v>
      </c>
      <c r="O1190" s="83">
        <f>Input!C1205</f>
        <v>0</v>
      </c>
      <c r="P1190" s="83"/>
      <c r="R1190" s="11">
        <f t="shared" si="253"/>
        <v>0</v>
      </c>
      <c r="S1190" s="15" t="str">
        <f t="shared" si="254"/>
        <v xml:space="preserve"> </v>
      </c>
      <c r="T1190" s="15"/>
      <c r="U1190" s="12">
        <f t="shared" si="258"/>
        <v>0</v>
      </c>
      <c r="V1190" s="12">
        <f t="shared" si="259"/>
        <v>0</v>
      </c>
      <c r="W1190" s="12">
        <f t="shared" si="260"/>
        <v>0</v>
      </c>
      <c r="X1190" s="12">
        <f t="shared" si="261"/>
        <v>0</v>
      </c>
      <c r="Y1190" s="12">
        <f t="shared" si="262"/>
        <v>0</v>
      </c>
      <c r="Z1190" s="12">
        <f t="shared" si="263"/>
        <v>0</v>
      </c>
      <c r="AA1190" s="12">
        <f t="shared" si="266"/>
        <v>0</v>
      </c>
      <c r="AB1190" s="12" t="str">
        <f t="shared" si="255"/>
        <v>00</v>
      </c>
      <c r="AC1190" s="85" t="e">
        <f>VLOOKUP(AB1190,'AMI Ref (2)'!T:U,2,FALSE)</f>
        <v>#N/A</v>
      </c>
      <c r="AD1190" s="86"/>
      <c r="AE1190" s="77">
        <f>IF(AND($D1190=0,$J1190="Oil"),'AMI Ref (2)'!$K$5,IF(AND($D1190=0,$J1190="Gas"),'AMI Ref (2)'!$L$5,IF(AND($D1190=0,$J1190="Electric"),'AMI Ref (2)'!$M$5,IF(AND($D1190=0,$J1190="N/A"),0,0))))</f>
        <v>0</v>
      </c>
      <c r="AF1190" s="77">
        <f>IF(AND($D1190=1,$J1190="Oil"),'AMI Ref (2)'!$K$6,IF(AND($D1190=1,$J1190="Gas"),'AMI Ref (2)'!$L$6,IF(AND($D1190=1,$J1190="Electric"),'AMI Ref (2)'!$M$6,IF(AND($D1190=1,$J1190="N/A"),0,0))))</f>
        <v>0</v>
      </c>
      <c r="AG1190" s="77">
        <f>IF(AND($D1190=2,$J1190="Oil"),'AMI Ref (2)'!$K$7,IF(AND($D1190=2,$J1190="Gas"),'AMI Ref (2)'!$L$7,IF(AND($D1190=2,$J1190="Electric"),'AMI Ref (2)'!$M$7,IF(AND($D1190=2,$J1190="N/A"),0,0))))</f>
        <v>0</v>
      </c>
      <c r="AH1190" s="77">
        <f>IF(AND($D1190=3,$J1190="Oil"),'AMI Ref (2)'!$K$8,IF(AND($D1190=3,$J1190="Gas"),'AMI Ref (2)'!$L$8,IF(AND($D1190=3,$J1190="Electric"),'AMI Ref (2)'!$M$8,IF(AND($D1190=3,$J1190="N/A"),0,0))))</f>
        <v>0</v>
      </c>
      <c r="AI1190" s="77">
        <f>IF(AND($D1190=4,$J1190="Oil"),'AMI Ref (2)'!$K$9,IF(AND($D1190=4,$J1190="Gas"),'AMI Ref (2)'!$L$9,IF(AND($D1190=4,$J1190="Electric"),'AMI Ref (2)'!$M$9,IF(AND($D1190=4,$J1190="N/A"),0,0))))</f>
        <v>0</v>
      </c>
      <c r="AJ1190" s="77">
        <f>IF(AND($D1190=5,$J1190="Oil"),'AMI Ref (2)'!$K$10,IF(AND($D1190=5,$J1190="Gas"),'AMI Ref (2)'!$L$10,IF(AND($D1190=5,$J1190="Electric"),'AMI Ref (2)'!$M$10,IF(AND($D1190=5,$J1190="N/A"),0,0))))</f>
        <v>0</v>
      </c>
      <c r="AK1190" s="42"/>
      <c r="AL1190" s="77">
        <f>IF(AND($D1190=0,$K1190="Oil"),'AMI Ref (2)'!$N$5,IF(AND($D1190=0,$K1190="Gas"),'AMI Ref (2)'!$O$5,IF(AND($D1190=0,$K1190="Electric"),'AMI Ref (2)'!$P$5,IF(AND($D1190=0,$K1190="N/A"),0,0))))</f>
        <v>0</v>
      </c>
      <c r="AM1190" s="77">
        <f>IF(AND($D1190=1,$K1190="Oil"),'AMI Ref (2)'!$N$6,IF(AND($D1190=1,$K1190="Gas"),'AMI Ref (2)'!$O$6,IF(AND($D1190=1,$K1190="Electric"),'AMI Ref (2)'!$P$6,IF(AND($D1190=1,$K1190="N/A"),0,0))))</f>
        <v>0</v>
      </c>
      <c r="AN1190" s="77">
        <f>IF(AND($D1190=2,$K1190="Oil"),'AMI Ref (2)'!$N$7,IF(AND($D1190=2,$K1190="Gas"),'AMI Ref (2)'!$O$7,IF(AND($D1190=2,$K1190="Electric"),'AMI Ref (2)'!$P$7,IF(AND($D1190=2,$K1190="N/A"),0,0))))</f>
        <v>0</v>
      </c>
      <c r="AO1190" s="77">
        <f>IF(AND($D1190=3,$K1190="Oil"),'AMI Ref (2)'!$N$8,IF(AND($D1190=3,$K1190="Gas"),'AMI Ref (2)'!$O$8,IF(AND($D1190=3,$K1190="Electric"),'AMI Ref (2)'!$P$8,IF(AND($D1190=3,$K1190="N/A"),0,0))))</f>
        <v>0</v>
      </c>
      <c r="AP1190" s="77">
        <f>IF(AND($D1190=4,$K1190="Oil"),'AMI Ref (2)'!$N$9,IF(AND($D1190=4,$K1190="Gas"),'AMI Ref (2)'!$O$9,IF(AND($D1190=4,$K1190="Electric"),'AMI Ref (2)'!$P$9,IF(AND($D1190=4,$K1190="N/A"),0,0))))</f>
        <v>0</v>
      </c>
      <c r="AQ1190" s="77">
        <f>IF(AND($D1190=5,$K1190="Oil"),'AMI Ref (2)'!$N$10,IF(AND($D1190=5,$K1190="Gas"),'AMI Ref (2)'!$O$10,IF(AND($D1190=5,$K1190="Electric"),'AMI Ref (2)'!$P$10,IF(AND($D1190=5,$K1190="N/A"),0,0))))</f>
        <v>0</v>
      </c>
      <c r="AR1190" s="86">
        <f t="shared" si="264"/>
        <v>0</v>
      </c>
      <c r="AS1190" s="87" t="e">
        <f t="shared" si="265"/>
        <v>#N/A</v>
      </c>
    </row>
    <row r="1191" spans="1:45" x14ac:dyDescent="0.2">
      <c r="A1191" s="68">
        <v>1189</v>
      </c>
      <c r="B1191" s="79">
        <f>Input!E1206</f>
        <v>0</v>
      </c>
      <c r="C1191" s="79">
        <f>Input!F1206</f>
        <v>0</v>
      </c>
      <c r="D1191" s="79">
        <f>Input!G1206</f>
        <v>0</v>
      </c>
      <c r="E1191" s="79">
        <f>Input!H1206</f>
        <v>0</v>
      </c>
      <c r="F1191" s="80">
        <f>Input!I1206</f>
        <v>0</v>
      </c>
      <c r="G1191" s="80">
        <f>Input!J1206</f>
        <v>0</v>
      </c>
      <c r="H1191" s="79">
        <f>Input!K1206</f>
        <v>0</v>
      </c>
      <c r="I1191" s="79">
        <f>Input!L1206</f>
        <v>0</v>
      </c>
      <c r="J1191" s="79">
        <f>Input!M1206</f>
        <v>0</v>
      </c>
      <c r="K1191" s="79">
        <f>Input!N1206</f>
        <v>0</v>
      </c>
      <c r="L1191" s="79">
        <f>Input!O1206</f>
        <v>0</v>
      </c>
      <c r="M1191" s="81" t="str">
        <f t="shared" si="256"/>
        <v/>
      </c>
      <c r="N1191" s="82">
        <f t="shared" si="257"/>
        <v>0</v>
      </c>
      <c r="O1191" s="83">
        <f>Input!C1206</f>
        <v>0</v>
      </c>
      <c r="P1191" s="83"/>
      <c r="R1191" s="11">
        <f t="shared" si="253"/>
        <v>0</v>
      </c>
      <c r="S1191" s="15" t="str">
        <f t="shared" si="254"/>
        <v xml:space="preserve"> </v>
      </c>
      <c r="T1191" s="15"/>
      <c r="U1191" s="12">
        <f t="shared" si="258"/>
        <v>0</v>
      </c>
      <c r="V1191" s="12">
        <f t="shared" si="259"/>
        <v>0</v>
      </c>
      <c r="W1191" s="12">
        <f t="shared" si="260"/>
        <v>0</v>
      </c>
      <c r="X1191" s="12">
        <f t="shared" si="261"/>
        <v>0</v>
      </c>
      <c r="Y1191" s="12">
        <f t="shared" si="262"/>
        <v>0</v>
      </c>
      <c r="Z1191" s="12">
        <f t="shared" si="263"/>
        <v>0</v>
      </c>
      <c r="AA1191" s="12">
        <f t="shared" si="266"/>
        <v>0</v>
      </c>
      <c r="AB1191" s="12" t="str">
        <f t="shared" si="255"/>
        <v>00</v>
      </c>
      <c r="AC1191" s="85" t="e">
        <f>VLOOKUP(AB1191,'AMI Ref (2)'!T:U,2,FALSE)</f>
        <v>#N/A</v>
      </c>
      <c r="AD1191" s="86"/>
      <c r="AE1191" s="77">
        <f>IF(AND($D1191=0,$J1191="Oil"),'AMI Ref (2)'!$K$5,IF(AND($D1191=0,$J1191="Gas"),'AMI Ref (2)'!$L$5,IF(AND($D1191=0,$J1191="Electric"),'AMI Ref (2)'!$M$5,IF(AND($D1191=0,$J1191="N/A"),0,0))))</f>
        <v>0</v>
      </c>
      <c r="AF1191" s="77">
        <f>IF(AND($D1191=1,$J1191="Oil"),'AMI Ref (2)'!$K$6,IF(AND($D1191=1,$J1191="Gas"),'AMI Ref (2)'!$L$6,IF(AND($D1191=1,$J1191="Electric"),'AMI Ref (2)'!$M$6,IF(AND($D1191=1,$J1191="N/A"),0,0))))</f>
        <v>0</v>
      </c>
      <c r="AG1191" s="77">
        <f>IF(AND($D1191=2,$J1191="Oil"),'AMI Ref (2)'!$K$7,IF(AND($D1191=2,$J1191="Gas"),'AMI Ref (2)'!$L$7,IF(AND($D1191=2,$J1191="Electric"),'AMI Ref (2)'!$M$7,IF(AND($D1191=2,$J1191="N/A"),0,0))))</f>
        <v>0</v>
      </c>
      <c r="AH1191" s="77">
        <f>IF(AND($D1191=3,$J1191="Oil"),'AMI Ref (2)'!$K$8,IF(AND($D1191=3,$J1191="Gas"),'AMI Ref (2)'!$L$8,IF(AND($D1191=3,$J1191="Electric"),'AMI Ref (2)'!$M$8,IF(AND($D1191=3,$J1191="N/A"),0,0))))</f>
        <v>0</v>
      </c>
      <c r="AI1191" s="77">
        <f>IF(AND($D1191=4,$J1191="Oil"),'AMI Ref (2)'!$K$9,IF(AND($D1191=4,$J1191="Gas"),'AMI Ref (2)'!$L$9,IF(AND($D1191=4,$J1191="Electric"),'AMI Ref (2)'!$M$9,IF(AND($D1191=4,$J1191="N/A"),0,0))))</f>
        <v>0</v>
      </c>
      <c r="AJ1191" s="77">
        <f>IF(AND($D1191=5,$J1191="Oil"),'AMI Ref (2)'!$K$10,IF(AND($D1191=5,$J1191="Gas"),'AMI Ref (2)'!$L$10,IF(AND($D1191=5,$J1191="Electric"),'AMI Ref (2)'!$M$10,IF(AND($D1191=5,$J1191="N/A"),0,0))))</f>
        <v>0</v>
      </c>
      <c r="AK1191" s="42"/>
      <c r="AL1191" s="77">
        <f>IF(AND($D1191=0,$K1191="Oil"),'AMI Ref (2)'!$N$5,IF(AND($D1191=0,$K1191="Gas"),'AMI Ref (2)'!$O$5,IF(AND($D1191=0,$K1191="Electric"),'AMI Ref (2)'!$P$5,IF(AND($D1191=0,$K1191="N/A"),0,0))))</f>
        <v>0</v>
      </c>
      <c r="AM1191" s="77">
        <f>IF(AND($D1191=1,$K1191="Oil"),'AMI Ref (2)'!$N$6,IF(AND($D1191=1,$K1191="Gas"),'AMI Ref (2)'!$O$6,IF(AND($D1191=1,$K1191="Electric"),'AMI Ref (2)'!$P$6,IF(AND($D1191=1,$K1191="N/A"),0,0))))</f>
        <v>0</v>
      </c>
      <c r="AN1191" s="77">
        <f>IF(AND($D1191=2,$K1191="Oil"),'AMI Ref (2)'!$N$7,IF(AND($D1191=2,$K1191="Gas"),'AMI Ref (2)'!$O$7,IF(AND($D1191=2,$K1191="Electric"),'AMI Ref (2)'!$P$7,IF(AND($D1191=2,$K1191="N/A"),0,0))))</f>
        <v>0</v>
      </c>
      <c r="AO1191" s="77">
        <f>IF(AND($D1191=3,$K1191="Oil"),'AMI Ref (2)'!$N$8,IF(AND($D1191=3,$K1191="Gas"),'AMI Ref (2)'!$O$8,IF(AND($D1191=3,$K1191="Electric"),'AMI Ref (2)'!$P$8,IF(AND($D1191=3,$K1191="N/A"),0,0))))</f>
        <v>0</v>
      </c>
      <c r="AP1191" s="77">
        <f>IF(AND($D1191=4,$K1191="Oil"),'AMI Ref (2)'!$N$9,IF(AND($D1191=4,$K1191="Gas"),'AMI Ref (2)'!$O$9,IF(AND($D1191=4,$K1191="Electric"),'AMI Ref (2)'!$P$9,IF(AND($D1191=4,$K1191="N/A"),0,0))))</f>
        <v>0</v>
      </c>
      <c r="AQ1191" s="77">
        <f>IF(AND($D1191=5,$K1191="Oil"),'AMI Ref (2)'!$N$10,IF(AND($D1191=5,$K1191="Gas"),'AMI Ref (2)'!$O$10,IF(AND($D1191=5,$K1191="Electric"),'AMI Ref (2)'!$P$10,IF(AND($D1191=5,$K1191="N/A"),0,0))))</f>
        <v>0</v>
      </c>
      <c r="AR1191" s="86">
        <f t="shared" si="264"/>
        <v>0</v>
      </c>
      <c r="AS1191" s="87" t="e">
        <f t="shared" si="265"/>
        <v>#N/A</v>
      </c>
    </row>
    <row r="1192" spans="1:45" x14ac:dyDescent="0.2">
      <c r="A1192" s="68">
        <v>1190</v>
      </c>
      <c r="B1192" s="79">
        <f>Input!E1207</f>
        <v>0</v>
      </c>
      <c r="C1192" s="79">
        <f>Input!F1207</f>
        <v>0</v>
      </c>
      <c r="D1192" s="79">
        <f>Input!G1207</f>
        <v>0</v>
      </c>
      <c r="E1192" s="79">
        <f>Input!H1207</f>
        <v>0</v>
      </c>
      <c r="F1192" s="80">
        <f>Input!I1207</f>
        <v>0</v>
      </c>
      <c r="G1192" s="80">
        <f>Input!J1207</f>
        <v>0</v>
      </c>
      <c r="H1192" s="79">
        <f>Input!K1207</f>
        <v>0</v>
      </c>
      <c r="I1192" s="79">
        <f>Input!L1207</f>
        <v>0</v>
      </c>
      <c r="J1192" s="79">
        <f>Input!M1207</f>
        <v>0</v>
      </c>
      <c r="K1192" s="79">
        <f>Input!N1207</f>
        <v>0</v>
      </c>
      <c r="L1192" s="79">
        <f>Input!O1207</f>
        <v>0</v>
      </c>
      <c r="M1192" s="81" t="str">
        <f t="shared" si="256"/>
        <v/>
      </c>
      <c r="N1192" s="82">
        <f t="shared" si="257"/>
        <v>0</v>
      </c>
      <c r="O1192" s="83">
        <f>Input!C1207</f>
        <v>0</v>
      </c>
      <c r="P1192" s="83"/>
      <c r="R1192" s="11">
        <f t="shared" si="253"/>
        <v>0</v>
      </c>
      <c r="S1192" s="15" t="str">
        <f t="shared" si="254"/>
        <v xml:space="preserve"> </v>
      </c>
      <c r="T1192" s="15"/>
      <c r="U1192" s="12">
        <f t="shared" si="258"/>
        <v>0</v>
      </c>
      <c r="V1192" s="12">
        <f t="shared" si="259"/>
        <v>0</v>
      </c>
      <c r="W1192" s="12">
        <f t="shared" si="260"/>
        <v>0</v>
      </c>
      <c r="X1192" s="12">
        <f t="shared" si="261"/>
        <v>0</v>
      </c>
      <c r="Y1192" s="12">
        <f t="shared" si="262"/>
        <v>0</v>
      </c>
      <c r="Z1192" s="12">
        <f t="shared" si="263"/>
        <v>0</v>
      </c>
      <c r="AA1192" s="12">
        <f t="shared" si="266"/>
        <v>0</v>
      </c>
      <c r="AB1192" s="12" t="str">
        <f t="shared" si="255"/>
        <v>00</v>
      </c>
      <c r="AC1192" s="85" t="e">
        <f>VLOOKUP(AB1192,'AMI Ref (2)'!T:U,2,FALSE)</f>
        <v>#N/A</v>
      </c>
      <c r="AD1192" s="86"/>
      <c r="AE1192" s="77">
        <f>IF(AND($D1192=0,$J1192="Oil"),'AMI Ref (2)'!$K$5,IF(AND($D1192=0,$J1192="Gas"),'AMI Ref (2)'!$L$5,IF(AND($D1192=0,$J1192="Electric"),'AMI Ref (2)'!$M$5,IF(AND($D1192=0,$J1192="N/A"),0,0))))</f>
        <v>0</v>
      </c>
      <c r="AF1192" s="77">
        <f>IF(AND($D1192=1,$J1192="Oil"),'AMI Ref (2)'!$K$6,IF(AND($D1192=1,$J1192="Gas"),'AMI Ref (2)'!$L$6,IF(AND($D1192=1,$J1192="Electric"),'AMI Ref (2)'!$M$6,IF(AND($D1192=1,$J1192="N/A"),0,0))))</f>
        <v>0</v>
      </c>
      <c r="AG1192" s="77">
        <f>IF(AND($D1192=2,$J1192="Oil"),'AMI Ref (2)'!$K$7,IF(AND($D1192=2,$J1192="Gas"),'AMI Ref (2)'!$L$7,IF(AND($D1192=2,$J1192="Electric"),'AMI Ref (2)'!$M$7,IF(AND($D1192=2,$J1192="N/A"),0,0))))</f>
        <v>0</v>
      </c>
      <c r="AH1192" s="77">
        <f>IF(AND($D1192=3,$J1192="Oil"),'AMI Ref (2)'!$K$8,IF(AND($D1192=3,$J1192="Gas"),'AMI Ref (2)'!$L$8,IF(AND($D1192=3,$J1192="Electric"),'AMI Ref (2)'!$M$8,IF(AND($D1192=3,$J1192="N/A"),0,0))))</f>
        <v>0</v>
      </c>
      <c r="AI1192" s="77">
        <f>IF(AND($D1192=4,$J1192="Oil"),'AMI Ref (2)'!$K$9,IF(AND($D1192=4,$J1192="Gas"),'AMI Ref (2)'!$L$9,IF(AND($D1192=4,$J1192="Electric"),'AMI Ref (2)'!$M$9,IF(AND($D1192=4,$J1192="N/A"),0,0))))</f>
        <v>0</v>
      </c>
      <c r="AJ1192" s="77">
        <f>IF(AND($D1192=5,$J1192="Oil"),'AMI Ref (2)'!$K$10,IF(AND($D1192=5,$J1192="Gas"),'AMI Ref (2)'!$L$10,IF(AND($D1192=5,$J1192="Electric"),'AMI Ref (2)'!$M$10,IF(AND($D1192=5,$J1192="N/A"),0,0))))</f>
        <v>0</v>
      </c>
      <c r="AK1192" s="42"/>
      <c r="AL1192" s="77">
        <f>IF(AND($D1192=0,$K1192="Oil"),'AMI Ref (2)'!$N$5,IF(AND($D1192=0,$K1192="Gas"),'AMI Ref (2)'!$O$5,IF(AND($D1192=0,$K1192="Electric"),'AMI Ref (2)'!$P$5,IF(AND($D1192=0,$K1192="N/A"),0,0))))</f>
        <v>0</v>
      </c>
      <c r="AM1192" s="77">
        <f>IF(AND($D1192=1,$K1192="Oil"),'AMI Ref (2)'!$N$6,IF(AND($D1192=1,$K1192="Gas"),'AMI Ref (2)'!$O$6,IF(AND($D1192=1,$K1192="Electric"),'AMI Ref (2)'!$P$6,IF(AND($D1192=1,$K1192="N/A"),0,0))))</f>
        <v>0</v>
      </c>
      <c r="AN1192" s="77">
        <f>IF(AND($D1192=2,$K1192="Oil"),'AMI Ref (2)'!$N$7,IF(AND($D1192=2,$K1192="Gas"),'AMI Ref (2)'!$O$7,IF(AND($D1192=2,$K1192="Electric"),'AMI Ref (2)'!$P$7,IF(AND($D1192=2,$K1192="N/A"),0,0))))</f>
        <v>0</v>
      </c>
      <c r="AO1192" s="77">
        <f>IF(AND($D1192=3,$K1192="Oil"),'AMI Ref (2)'!$N$8,IF(AND($D1192=3,$K1192="Gas"),'AMI Ref (2)'!$O$8,IF(AND($D1192=3,$K1192="Electric"),'AMI Ref (2)'!$P$8,IF(AND($D1192=3,$K1192="N/A"),0,0))))</f>
        <v>0</v>
      </c>
      <c r="AP1192" s="77">
        <f>IF(AND($D1192=4,$K1192="Oil"),'AMI Ref (2)'!$N$9,IF(AND($D1192=4,$K1192="Gas"),'AMI Ref (2)'!$O$9,IF(AND($D1192=4,$K1192="Electric"),'AMI Ref (2)'!$P$9,IF(AND($D1192=4,$K1192="N/A"),0,0))))</f>
        <v>0</v>
      </c>
      <c r="AQ1192" s="77">
        <f>IF(AND($D1192=5,$K1192="Oil"),'AMI Ref (2)'!$N$10,IF(AND($D1192=5,$K1192="Gas"),'AMI Ref (2)'!$O$10,IF(AND($D1192=5,$K1192="Electric"),'AMI Ref (2)'!$P$10,IF(AND($D1192=5,$K1192="N/A"),0,0))))</f>
        <v>0</v>
      </c>
      <c r="AR1192" s="86">
        <f t="shared" si="264"/>
        <v>0</v>
      </c>
      <c r="AS1192" s="87" t="e">
        <f t="shared" si="265"/>
        <v>#N/A</v>
      </c>
    </row>
    <row r="1193" spans="1:45" x14ac:dyDescent="0.2">
      <c r="A1193" s="68">
        <v>1191</v>
      </c>
      <c r="B1193" s="79">
        <f>Input!E1208</f>
        <v>0</v>
      </c>
      <c r="C1193" s="79">
        <f>Input!F1208</f>
        <v>0</v>
      </c>
      <c r="D1193" s="79">
        <f>Input!G1208</f>
        <v>0</v>
      </c>
      <c r="E1193" s="79">
        <f>Input!H1208</f>
        <v>0</v>
      </c>
      <c r="F1193" s="80">
        <f>Input!I1208</f>
        <v>0</v>
      </c>
      <c r="G1193" s="80">
        <f>Input!J1208</f>
        <v>0</v>
      </c>
      <c r="H1193" s="79">
        <f>Input!K1208</f>
        <v>0</v>
      </c>
      <c r="I1193" s="79">
        <f>Input!L1208</f>
        <v>0</v>
      </c>
      <c r="J1193" s="79">
        <f>Input!M1208</f>
        <v>0</v>
      </c>
      <c r="K1193" s="79">
        <f>Input!N1208</f>
        <v>0</v>
      </c>
      <c r="L1193" s="79">
        <f>Input!O1208</f>
        <v>0</v>
      </c>
      <c r="M1193" s="81" t="str">
        <f t="shared" si="256"/>
        <v/>
      </c>
      <c r="N1193" s="82">
        <f t="shared" si="257"/>
        <v>0</v>
      </c>
      <c r="O1193" s="83">
        <f>Input!C1208</f>
        <v>0</v>
      </c>
      <c r="P1193" s="83"/>
      <c r="R1193" s="11">
        <f t="shared" si="253"/>
        <v>0</v>
      </c>
      <c r="S1193" s="15" t="str">
        <f t="shared" si="254"/>
        <v xml:space="preserve"> </v>
      </c>
      <c r="T1193" s="15"/>
      <c r="U1193" s="12">
        <f t="shared" si="258"/>
        <v>0</v>
      </c>
      <c r="V1193" s="12">
        <f t="shared" si="259"/>
        <v>0</v>
      </c>
      <c r="W1193" s="12">
        <f t="shared" si="260"/>
        <v>0</v>
      </c>
      <c r="X1193" s="12">
        <f t="shared" si="261"/>
        <v>0</v>
      </c>
      <c r="Y1193" s="12">
        <f t="shared" si="262"/>
        <v>0</v>
      </c>
      <c r="Z1193" s="12">
        <f t="shared" si="263"/>
        <v>0</v>
      </c>
      <c r="AA1193" s="12">
        <f t="shared" si="266"/>
        <v>0</v>
      </c>
      <c r="AB1193" s="12" t="str">
        <f t="shared" si="255"/>
        <v>00</v>
      </c>
      <c r="AC1193" s="85" t="e">
        <f>VLOOKUP(AB1193,'AMI Ref (2)'!T:U,2,FALSE)</f>
        <v>#N/A</v>
      </c>
      <c r="AD1193" s="86"/>
      <c r="AE1193" s="77">
        <f>IF(AND($D1193=0,$J1193="Oil"),'AMI Ref (2)'!$K$5,IF(AND($D1193=0,$J1193="Gas"),'AMI Ref (2)'!$L$5,IF(AND($D1193=0,$J1193="Electric"),'AMI Ref (2)'!$M$5,IF(AND($D1193=0,$J1193="N/A"),0,0))))</f>
        <v>0</v>
      </c>
      <c r="AF1193" s="77">
        <f>IF(AND($D1193=1,$J1193="Oil"),'AMI Ref (2)'!$K$6,IF(AND($D1193=1,$J1193="Gas"),'AMI Ref (2)'!$L$6,IF(AND($D1193=1,$J1193="Electric"),'AMI Ref (2)'!$M$6,IF(AND($D1193=1,$J1193="N/A"),0,0))))</f>
        <v>0</v>
      </c>
      <c r="AG1193" s="77">
        <f>IF(AND($D1193=2,$J1193="Oil"),'AMI Ref (2)'!$K$7,IF(AND($D1193=2,$J1193="Gas"),'AMI Ref (2)'!$L$7,IF(AND($D1193=2,$J1193="Electric"),'AMI Ref (2)'!$M$7,IF(AND($D1193=2,$J1193="N/A"),0,0))))</f>
        <v>0</v>
      </c>
      <c r="AH1193" s="77">
        <f>IF(AND($D1193=3,$J1193="Oil"),'AMI Ref (2)'!$K$8,IF(AND($D1193=3,$J1193="Gas"),'AMI Ref (2)'!$L$8,IF(AND($D1193=3,$J1193="Electric"),'AMI Ref (2)'!$M$8,IF(AND($D1193=3,$J1193="N/A"),0,0))))</f>
        <v>0</v>
      </c>
      <c r="AI1193" s="77">
        <f>IF(AND($D1193=4,$J1193="Oil"),'AMI Ref (2)'!$K$9,IF(AND($D1193=4,$J1193="Gas"),'AMI Ref (2)'!$L$9,IF(AND($D1193=4,$J1193="Electric"),'AMI Ref (2)'!$M$9,IF(AND($D1193=4,$J1193="N/A"),0,0))))</f>
        <v>0</v>
      </c>
      <c r="AJ1193" s="77">
        <f>IF(AND($D1193=5,$J1193="Oil"),'AMI Ref (2)'!$K$10,IF(AND($D1193=5,$J1193="Gas"),'AMI Ref (2)'!$L$10,IF(AND($D1193=5,$J1193="Electric"),'AMI Ref (2)'!$M$10,IF(AND($D1193=5,$J1193="N/A"),0,0))))</f>
        <v>0</v>
      </c>
      <c r="AK1193" s="42"/>
      <c r="AL1193" s="77">
        <f>IF(AND($D1193=0,$K1193="Oil"),'AMI Ref (2)'!$N$5,IF(AND($D1193=0,$K1193="Gas"),'AMI Ref (2)'!$O$5,IF(AND($D1193=0,$K1193="Electric"),'AMI Ref (2)'!$P$5,IF(AND($D1193=0,$K1193="N/A"),0,0))))</f>
        <v>0</v>
      </c>
      <c r="AM1193" s="77">
        <f>IF(AND($D1193=1,$K1193="Oil"),'AMI Ref (2)'!$N$6,IF(AND($D1193=1,$K1193="Gas"),'AMI Ref (2)'!$O$6,IF(AND($D1193=1,$K1193="Electric"),'AMI Ref (2)'!$P$6,IF(AND($D1193=1,$K1193="N/A"),0,0))))</f>
        <v>0</v>
      </c>
      <c r="AN1193" s="77">
        <f>IF(AND($D1193=2,$K1193="Oil"),'AMI Ref (2)'!$N$7,IF(AND($D1193=2,$K1193="Gas"),'AMI Ref (2)'!$O$7,IF(AND($D1193=2,$K1193="Electric"),'AMI Ref (2)'!$P$7,IF(AND($D1193=2,$K1193="N/A"),0,0))))</f>
        <v>0</v>
      </c>
      <c r="AO1193" s="77">
        <f>IF(AND($D1193=3,$K1193="Oil"),'AMI Ref (2)'!$N$8,IF(AND($D1193=3,$K1193="Gas"),'AMI Ref (2)'!$O$8,IF(AND($D1193=3,$K1193="Electric"),'AMI Ref (2)'!$P$8,IF(AND($D1193=3,$K1193="N/A"),0,0))))</f>
        <v>0</v>
      </c>
      <c r="AP1193" s="77">
        <f>IF(AND($D1193=4,$K1193="Oil"),'AMI Ref (2)'!$N$9,IF(AND($D1193=4,$K1193="Gas"),'AMI Ref (2)'!$O$9,IF(AND($D1193=4,$K1193="Electric"),'AMI Ref (2)'!$P$9,IF(AND($D1193=4,$K1193="N/A"),0,0))))</f>
        <v>0</v>
      </c>
      <c r="AQ1193" s="77">
        <f>IF(AND($D1193=5,$K1193="Oil"),'AMI Ref (2)'!$N$10,IF(AND($D1193=5,$K1193="Gas"),'AMI Ref (2)'!$O$10,IF(AND($D1193=5,$K1193="Electric"),'AMI Ref (2)'!$P$10,IF(AND($D1193=5,$K1193="N/A"),0,0))))</f>
        <v>0</v>
      </c>
      <c r="AR1193" s="86">
        <f t="shared" si="264"/>
        <v>0</v>
      </c>
      <c r="AS1193" s="87" t="e">
        <f t="shared" si="265"/>
        <v>#N/A</v>
      </c>
    </row>
    <row r="1194" spans="1:45" x14ac:dyDescent="0.2">
      <c r="A1194" s="68">
        <v>1192</v>
      </c>
      <c r="B1194" s="79">
        <f>Input!E1209</f>
        <v>0</v>
      </c>
      <c r="C1194" s="79">
        <f>Input!F1209</f>
        <v>0</v>
      </c>
      <c r="D1194" s="79">
        <f>Input!G1209</f>
        <v>0</v>
      </c>
      <c r="E1194" s="79">
        <f>Input!H1209</f>
        <v>0</v>
      </c>
      <c r="F1194" s="80">
        <f>Input!I1209</f>
        <v>0</v>
      </c>
      <c r="G1194" s="80">
        <f>Input!J1209</f>
        <v>0</v>
      </c>
      <c r="H1194" s="79">
        <f>Input!K1209</f>
        <v>0</v>
      </c>
      <c r="I1194" s="79">
        <f>Input!L1209</f>
        <v>0</v>
      </c>
      <c r="J1194" s="79">
        <f>Input!M1209</f>
        <v>0</v>
      </c>
      <c r="K1194" s="79">
        <f>Input!N1209</f>
        <v>0</v>
      </c>
      <c r="L1194" s="79">
        <f>Input!O1209</f>
        <v>0</v>
      </c>
      <c r="M1194" s="81" t="str">
        <f t="shared" si="256"/>
        <v/>
      </c>
      <c r="N1194" s="82">
        <f t="shared" si="257"/>
        <v>0</v>
      </c>
      <c r="O1194" s="83">
        <f>Input!C1209</f>
        <v>0</v>
      </c>
      <c r="P1194" s="83"/>
      <c r="R1194" s="11">
        <f t="shared" si="253"/>
        <v>0</v>
      </c>
      <c r="S1194" s="15" t="str">
        <f t="shared" si="254"/>
        <v xml:space="preserve"> </v>
      </c>
      <c r="T1194" s="15"/>
      <c r="U1194" s="12">
        <f t="shared" si="258"/>
        <v>0</v>
      </c>
      <c r="V1194" s="12">
        <f t="shared" si="259"/>
        <v>0</v>
      </c>
      <c r="W1194" s="12">
        <f t="shared" si="260"/>
        <v>0</v>
      </c>
      <c r="X1194" s="12">
        <f t="shared" si="261"/>
        <v>0</v>
      </c>
      <c r="Y1194" s="12">
        <f t="shared" si="262"/>
        <v>0</v>
      </c>
      <c r="Z1194" s="12">
        <f t="shared" si="263"/>
        <v>0</v>
      </c>
      <c r="AA1194" s="12">
        <f t="shared" si="266"/>
        <v>0</v>
      </c>
      <c r="AB1194" s="12" t="str">
        <f t="shared" si="255"/>
        <v>00</v>
      </c>
      <c r="AC1194" s="85" t="e">
        <f>VLOOKUP(AB1194,'AMI Ref (2)'!T:U,2,FALSE)</f>
        <v>#N/A</v>
      </c>
      <c r="AD1194" s="86"/>
      <c r="AE1194" s="77">
        <f>IF(AND($D1194=0,$J1194="Oil"),'AMI Ref (2)'!$K$5,IF(AND($D1194=0,$J1194="Gas"),'AMI Ref (2)'!$L$5,IF(AND($D1194=0,$J1194="Electric"),'AMI Ref (2)'!$M$5,IF(AND($D1194=0,$J1194="N/A"),0,0))))</f>
        <v>0</v>
      </c>
      <c r="AF1194" s="77">
        <f>IF(AND($D1194=1,$J1194="Oil"),'AMI Ref (2)'!$K$6,IF(AND($D1194=1,$J1194="Gas"),'AMI Ref (2)'!$L$6,IF(AND($D1194=1,$J1194="Electric"),'AMI Ref (2)'!$M$6,IF(AND($D1194=1,$J1194="N/A"),0,0))))</f>
        <v>0</v>
      </c>
      <c r="AG1194" s="77">
        <f>IF(AND($D1194=2,$J1194="Oil"),'AMI Ref (2)'!$K$7,IF(AND($D1194=2,$J1194="Gas"),'AMI Ref (2)'!$L$7,IF(AND($D1194=2,$J1194="Electric"),'AMI Ref (2)'!$M$7,IF(AND($D1194=2,$J1194="N/A"),0,0))))</f>
        <v>0</v>
      </c>
      <c r="AH1194" s="77">
        <f>IF(AND($D1194=3,$J1194="Oil"),'AMI Ref (2)'!$K$8,IF(AND($D1194=3,$J1194="Gas"),'AMI Ref (2)'!$L$8,IF(AND($D1194=3,$J1194="Electric"),'AMI Ref (2)'!$M$8,IF(AND($D1194=3,$J1194="N/A"),0,0))))</f>
        <v>0</v>
      </c>
      <c r="AI1194" s="77">
        <f>IF(AND($D1194=4,$J1194="Oil"),'AMI Ref (2)'!$K$9,IF(AND($D1194=4,$J1194="Gas"),'AMI Ref (2)'!$L$9,IF(AND($D1194=4,$J1194="Electric"),'AMI Ref (2)'!$M$9,IF(AND($D1194=4,$J1194="N/A"),0,0))))</f>
        <v>0</v>
      </c>
      <c r="AJ1194" s="77">
        <f>IF(AND($D1194=5,$J1194="Oil"),'AMI Ref (2)'!$K$10,IF(AND($D1194=5,$J1194="Gas"),'AMI Ref (2)'!$L$10,IF(AND($D1194=5,$J1194="Electric"),'AMI Ref (2)'!$M$10,IF(AND($D1194=5,$J1194="N/A"),0,0))))</f>
        <v>0</v>
      </c>
      <c r="AK1194" s="42"/>
      <c r="AL1194" s="77">
        <f>IF(AND($D1194=0,$K1194="Oil"),'AMI Ref (2)'!$N$5,IF(AND($D1194=0,$K1194="Gas"),'AMI Ref (2)'!$O$5,IF(AND($D1194=0,$K1194="Electric"),'AMI Ref (2)'!$P$5,IF(AND($D1194=0,$K1194="N/A"),0,0))))</f>
        <v>0</v>
      </c>
      <c r="AM1194" s="77">
        <f>IF(AND($D1194=1,$K1194="Oil"),'AMI Ref (2)'!$N$6,IF(AND($D1194=1,$K1194="Gas"),'AMI Ref (2)'!$O$6,IF(AND($D1194=1,$K1194="Electric"),'AMI Ref (2)'!$P$6,IF(AND($D1194=1,$K1194="N/A"),0,0))))</f>
        <v>0</v>
      </c>
      <c r="AN1194" s="77">
        <f>IF(AND($D1194=2,$K1194="Oil"),'AMI Ref (2)'!$N$7,IF(AND($D1194=2,$K1194="Gas"),'AMI Ref (2)'!$O$7,IF(AND($D1194=2,$K1194="Electric"),'AMI Ref (2)'!$P$7,IF(AND($D1194=2,$K1194="N/A"),0,0))))</f>
        <v>0</v>
      </c>
      <c r="AO1194" s="77">
        <f>IF(AND($D1194=3,$K1194="Oil"),'AMI Ref (2)'!$N$8,IF(AND($D1194=3,$K1194="Gas"),'AMI Ref (2)'!$O$8,IF(AND($D1194=3,$K1194="Electric"),'AMI Ref (2)'!$P$8,IF(AND($D1194=3,$K1194="N/A"),0,0))))</f>
        <v>0</v>
      </c>
      <c r="AP1194" s="77">
        <f>IF(AND($D1194=4,$K1194="Oil"),'AMI Ref (2)'!$N$9,IF(AND($D1194=4,$K1194="Gas"),'AMI Ref (2)'!$O$9,IF(AND($D1194=4,$K1194="Electric"),'AMI Ref (2)'!$P$9,IF(AND($D1194=4,$K1194="N/A"),0,0))))</f>
        <v>0</v>
      </c>
      <c r="AQ1194" s="77">
        <f>IF(AND($D1194=5,$K1194="Oil"),'AMI Ref (2)'!$N$10,IF(AND($D1194=5,$K1194="Gas"),'AMI Ref (2)'!$O$10,IF(AND($D1194=5,$K1194="Electric"),'AMI Ref (2)'!$P$10,IF(AND($D1194=5,$K1194="N/A"),0,0))))</f>
        <v>0</v>
      </c>
      <c r="AR1194" s="86">
        <f t="shared" si="264"/>
        <v>0</v>
      </c>
      <c r="AS1194" s="87" t="e">
        <f t="shared" si="265"/>
        <v>#N/A</v>
      </c>
    </row>
    <row r="1195" spans="1:45" x14ac:dyDescent="0.2">
      <c r="A1195" s="68">
        <v>1193</v>
      </c>
      <c r="B1195" s="79">
        <f>Input!E1210</f>
        <v>0</v>
      </c>
      <c r="C1195" s="79">
        <f>Input!F1210</f>
        <v>0</v>
      </c>
      <c r="D1195" s="79">
        <f>Input!G1210</f>
        <v>0</v>
      </c>
      <c r="E1195" s="79">
        <f>Input!H1210</f>
        <v>0</v>
      </c>
      <c r="F1195" s="80">
        <f>Input!I1210</f>
        <v>0</v>
      </c>
      <c r="G1195" s="80">
        <f>Input!J1210</f>
        <v>0</v>
      </c>
      <c r="H1195" s="79">
        <f>Input!K1210</f>
        <v>0</v>
      </c>
      <c r="I1195" s="79">
        <f>Input!L1210</f>
        <v>0</v>
      </c>
      <c r="J1195" s="79">
        <f>Input!M1210</f>
        <v>0</v>
      </c>
      <c r="K1195" s="79">
        <f>Input!N1210</f>
        <v>0</v>
      </c>
      <c r="L1195" s="79">
        <f>Input!O1210</f>
        <v>0</v>
      </c>
      <c r="M1195" s="81" t="str">
        <f t="shared" si="256"/>
        <v/>
      </c>
      <c r="N1195" s="82">
        <f t="shared" si="257"/>
        <v>0</v>
      </c>
      <c r="O1195" s="83">
        <f>Input!C1210</f>
        <v>0</v>
      </c>
      <c r="P1195" s="83"/>
      <c r="R1195" s="11">
        <f t="shared" si="253"/>
        <v>0</v>
      </c>
      <c r="S1195" s="15" t="str">
        <f t="shared" si="254"/>
        <v xml:space="preserve"> </v>
      </c>
      <c r="T1195" s="15"/>
      <c r="U1195" s="12">
        <f t="shared" si="258"/>
        <v>0</v>
      </c>
      <c r="V1195" s="12">
        <f t="shared" si="259"/>
        <v>0</v>
      </c>
      <c r="W1195" s="12">
        <f t="shared" si="260"/>
        <v>0</v>
      </c>
      <c r="X1195" s="12">
        <f t="shared" si="261"/>
        <v>0</v>
      </c>
      <c r="Y1195" s="12">
        <f t="shared" si="262"/>
        <v>0</v>
      </c>
      <c r="Z1195" s="12">
        <f t="shared" si="263"/>
        <v>0</v>
      </c>
      <c r="AA1195" s="12">
        <f t="shared" si="266"/>
        <v>0</v>
      </c>
      <c r="AB1195" s="12" t="str">
        <f t="shared" si="255"/>
        <v>00</v>
      </c>
      <c r="AC1195" s="85" t="e">
        <f>VLOOKUP(AB1195,'AMI Ref (2)'!T:U,2,FALSE)</f>
        <v>#N/A</v>
      </c>
      <c r="AD1195" s="86"/>
      <c r="AE1195" s="77">
        <f>IF(AND($D1195=0,$J1195="Oil"),'AMI Ref (2)'!$K$5,IF(AND($D1195=0,$J1195="Gas"),'AMI Ref (2)'!$L$5,IF(AND($D1195=0,$J1195="Electric"),'AMI Ref (2)'!$M$5,IF(AND($D1195=0,$J1195="N/A"),0,0))))</f>
        <v>0</v>
      </c>
      <c r="AF1195" s="77">
        <f>IF(AND($D1195=1,$J1195="Oil"),'AMI Ref (2)'!$K$6,IF(AND($D1195=1,$J1195="Gas"),'AMI Ref (2)'!$L$6,IF(AND($D1195=1,$J1195="Electric"),'AMI Ref (2)'!$M$6,IF(AND($D1195=1,$J1195="N/A"),0,0))))</f>
        <v>0</v>
      </c>
      <c r="AG1195" s="77">
        <f>IF(AND($D1195=2,$J1195="Oil"),'AMI Ref (2)'!$K$7,IF(AND($D1195=2,$J1195="Gas"),'AMI Ref (2)'!$L$7,IF(AND($D1195=2,$J1195="Electric"),'AMI Ref (2)'!$M$7,IF(AND($D1195=2,$J1195="N/A"),0,0))))</f>
        <v>0</v>
      </c>
      <c r="AH1195" s="77">
        <f>IF(AND($D1195=3,$J1195="Oil"),'AMI Ref (2)'!$K$8,IF(AND($D1195=3,$J1195="Gas"),'AMI Ref (2)'!$L$8,IF(AND($D1195=3,$J1195="Electric"),'AMI Ref (2)'!$M$8,IF(AND($D1195=3,$J1195="N/A"),0,0))))</f>
        <v>0</v>
      </c>
      <c r="AI1195" s="77">
        <f>IF(AND($D1195=4,$J1195="Oil"),'AMI Ref (2)'!$K$9,IF(AND($D1195=4,$J1195="Gas"),'AMI Ref (2)'!$L$9,IF(AND($D1195=4,$J1195="Electric"),'AMI Ref (2)'!$M$9,IF(AND($D1195=4,$J1195="N/A"),0,0))))</f>
        <v>0</v>
      </c>
      <c r="AJ1195" s="77">
        <f>IF(AND($D1195=5,$J1195="Oil"),'AMI Ref (2)'!$K$10,IF(AND($D1195=5,$J1195="Gas"),'AMI Ref (2)'!$L$10,IF(AND($D1195=5,$J1195="Electric"),'AMI Ref (2)'!$M$10,IF(AND($D1195=5,$J1195="N/A"),0,0))))</f>
        <v>0</v>
      </c>
      <c r="AK1195" s="42"/>
      <c r="AL1195" s="77">
        <f>IF(AND($D1195=0,$K1195="Oil"),'AMI Ref (2)'!$N$5,IF(AND($D1195=0,$K1195="Gas"),'AMI Ref (2)'!$O$5,IF(AND($D1195=0,$K1195="Electric"),'AMI Ref (2)'!$P$5,IF(AND($D1195=0,$K1195="N/A"),0,0))))</f>
        <v>0</v>
      </c>
      <c r="AM1195" s="77">
        <f>IF(AND($D1195=1,$K1195="Oil"),'AMI Ref (2)'!$N$6,IF(AND($D1195=1,$K1195="Gas"),'AMI Ref (2)'!$O$6,IF(AND($D1195=1,$K1195="Electric"),'AMI Ref (2)'!$P$6,IF(AND($D1195=1,$K1195="N/A"),0,0))))</f>
        <v>0</v>
      </c>
      <c r="AN1195" s="77">
        <f>IF(AND($D1195=2,$K1195="Oil"),'AMI Ref (2)'!$N$7,IF(AND($D1195=2,$K1195="Gas"),'AMI Ref (2)'!$O$7,IF(AND($D1195=2,$K1195="Electric"),'AMI Ref (2)'!$P$7,IF(AND($D1195=2,$K1195="N/A"),0,0))))</f>
        <v>0</v>
      </c>
      <c r="AO1195" s="77">
        <f>IF(AND($D1195=3,$K1195="Oil"),'AMI Ref (2)'!$N$8,IF(AND($D1195=3,$K1195="Gas"),'AMI Ref (2)'!$O$8,IF(AND($D1195=3,$K1195="Electric"),'AMI Ref (2)'!$P$8,IF(AND($D1195=3,$K1195="N/A"),0,0))))</f>
        <v>0</v>
      </c>
      <c r="AP1195" s="77">
        <f>IF(AND($D1195=4,$K1195="Oil"),'AMI Ref (2)'!$N$9,IF(AND($D1195=4,$K1195="Gas"),'AMI Ref (2)'!$O$9,IF(AND($D1195=4,$K1195="Electric"),'AMI Ref (2)'!$P$9,IF(AND($D1195=4,$K1195="N/A"),0,0))))</f>
        <v>0</v>
      </c>
      <c r="AQ1195" s="77">
        <f>IF(AND($D1195=5,$K1195="Oil"),'AMI Ref (2)'!$N$10,IF(AND($D1195=5,$K1195="Gas"),'AMI Ref (2)'!$O$10,IF(AND($D1195=5,$K1195="Electric"),'AMI Ref (2)'!$P$10,IF(AND($D1195=5,$K1195="N/A"),0,0))))</f>
        <v>0</v>
      </c>
      <c r="AR1195" s="86">
        <f t="shared" si="264"/>
        <v>0</v>
      </c>
      <c r="AS1195" s="87" t="e">
        <f t="shared" si="265"/>
        <v>#N/A</v>
      </c>
    </row>
    <row r="1196" spans="1:45" x14ac:dyDescent="0.2">
      <c r="A1196" s="68">
        <v>1194</v>
      </c>
      <c r="B1196" s="79">
        <f>Input!E1211</f>
        <v>0</v>
      </c>
      <c r="C1196" s="79">
        <f>Input!F1211</f>
        <v>0</v>
      </c>
      <c r="D1196" s="79">
        <f>Input!G1211</f>
        <v>0</v>
      </c>
      <c r="E1196" s="79">
        <f>Input!H1211</f>
        <v>0</v>
      </c>
      <c r="F1196" s="80">
        <f>Input!I1211</f>
        <v>0</v>
      </c>
      <c r="G1196" s="80">
        <f>Input!J1211</f>
        <v>0</v>
      </c>
      <c r="H1196" s="79">
        <f>Input!K1211</f>
        <v>0</v>
      </c>
      <c r="I1196" s="79">
        <f>Input!L1211</f>
        <v>0</v>
      </c>
      <c r="J1196" s="79">
        <f>Input!M1211</f>
        <v>0</v>
      </c>
      <c r="K1196" s="79">
        <f>Input!N1211</f>
        <v>0</v>
      </c>
      <c r="L1196" s="79">
        <f>Input!O1211</f>
        <v>0</v>
      </c>
      <c r="M1196" s="81" t="str">
        <f t="shared" si="256"/>
        <v/>
      </c>
      <c r="N1196" s="82">
        <f t="shared" si="257"/>
        <v>0</v>
      </c>
      <c r="O1196" s="83">
        <f>Input!C1211</f>
        <v>0</v>
      </c>
      <c r="P1196" s="83"/>
      <c r="R1196" s="11">
        <f t="shared" si="253"/>
        <v>0</v>
      </c>
      <c r="S1196" s="15" t="str">
        <f t="shared" si="254"/>
        <v xml:space="preserve"> </v>
      </c>
      <c r="T1196" s="15"/>
      <c r="U1196" s="12">
        <f t="shared" si="258"/>
        <v>0</v>
      </c>
      <c r="V1196" s="12">
        <f t="shared" si="259"/>
        <v>0</v>
      </c>
      <c r="W1196" s="12">
        <f t="shared" si="260"/>
        <v>0</v>
      </c>
      <c r="X1196" s="12">
        <f t="shared" si="261"/>
        <v>0</v>
      </c>
      <c r="Y1196" s="12">
        <f t="shared" si="262"/>
        <v>0</v>
      </c>
      <c r="Z1196" s="12">
        <f t="shared" si="263"/>
        <v>0</v>
      </c>
      <c r="AA1196" s="12">
        <f t="shared" si="266"/>
        <v>0</v>
      </c>
      <c r="AB1196" s="12" t="str">
        <f t="shared" si="255"/>
        <v>00</v>
      </c>
      <c r="AC1196" s="85" t="e">
        <f>VLOOKUP(AB1196,'AMI Ref (2)'!T:U,2,FALSE)</f>
        <v>#N/A</v>
      </c>
      <c r="AD1196" s="86"/>
      <c r="AE1196" s="77">
        <f>IF(AND($D1196=0,$J1196="Oil"),'AMI Ref (2)'!$K$5,IF(AND($D1196=0,$J1196="Gas"),'AMI Ref (2)'!$L$5,IF(AND($D1196=0,$J1196="Electric"),'AMI Ref (2)'!$M$5,IF(AND($D1196=0,$J1196="N/A"),0,0))))</f>
        <v>0</v>
      </c>
      <c r="AF1196" s="77">
        <f>IF(AND($D1196=1,$J1196="Oil"),'AMI Ref (2)'!$K$6,IF(AND($D1196=1,$J1196="Gas"),'AMI Ref (2)'!$L$6,IF(AND($D1196=1,$J1196="Electric"),'AMI Ref (2)'!$M$6,IF(AND($D1196=1,$J1196="N/A"),0,0))))</f>
        <v>0</v>
      </c>
      <c r="AG1196" s="77">
        <f>IF(AND($D1196=2,$J1196="Oil"),'AMI Ref (2)'!$K$7,IF(AND($D1196=2,$J1196="Gas"),'AMI Ref (2)'!$L$7,IF(AND($D1196=2,$J1196="Electric"),'AMI Ref (2)'!$M$7,IF(AND($D1196=2,$J1196="N/A"),0,0))))</f>
        <v>0</v>
      </c>
      <c r="AH1196" s="77">
        <f>IF(AND($D1196=3,$J1196="Oil"),'AMI Ref (2)'!$K$8,IF(AND($D1196=3,$J1196="Gas"),'AMI Ref (2)'!$L$8,IF(AND($D1196=3,$J1196="Electric"),'AMI Ref (2)'!$M$8,IF(AND($D1196=3,$J1196="N/A"),0,0))))</f>
        <v>0</v>
      </c>
      <c r="AI1196" s="77">
        <f>IF(AND($D1196=4,$J1196="Oil"),'AMI Ref (2)'!$K$9,IF(AND($D1196=4,$J1196="Gas"),'AMI Ref (2)'!$L$9,IF(AND($D1196=4,$J1196="Electric"),'AMI Ref (2)'!$M$9,IF(AND($D1196=4,$J1196="N/A"),0,0))))</f>
        <v>0</v>
      </c>
      <c r="AJ1196" s="77">
        <f>IF(AND($D1196=5,$J1196="Oil"),'AMI Ref (2)'!$K$10,IF(AND($D1196=5,$J1196="Gas"),'AMI Ref (2)'!$L$10,IF(AND($D1196=5,$J1196="Electric"),'AMI Ref (2)'!$M$10,IF(AND($D1196=5,$J1196="N/A"),0,0))))</f>
        <v>0</v>
      </c>
      <c r="AK1196" s="42"/>
      <c r="AL1196" s="77">
        <f>IF(AND($D1196=0,$K1196="Oil"),'AMI Ref (2)'!$N$5,IF(AND($D1196=0,$K1196="Gas"),'AMI Ref (2)'!$O$5,IF(AND($D1196=0,$K1196="Electric"),'AMI Ref (2)'!$P$5,IF(AND($D1196=0,$K1196="N/A"),0,0))))</f>
        <v>0</v>
      </c>
      <c r="AM1196" s="77">
        <f>IF(AND($D1196=1,$K1196="Oil"),'AMI Ref (2)'!$N$6,IF(AND($D1196=1,$K1196="Gas"),'AMI Ref (2)'!$O$6,IF(AND($D1196=1,$K1196="Electric"),'AMI Ref (2)'!$P$6,IF(AND($D1196=1,$K1196="N/A"),0,0))))</f>
        <v>0</v>
      </c>
      <c r="AN1196" s="77">
        <f>IF(AND($D1196=2,$K1196="Oil"),'AMI Ref (2)'!$N$7,IF(AND($D1196=2,$K1196="Gas"),'AMI Ref (2)'!$O$7,IF(AND($D1196=2,$K1196="Electric"),'AMI Ref (2)'!$P$7,IF(AND($D1196=2,$K1196="N/A"),0,0))))</f>
        <v>0</v>
      </c>
      <c r="AO1196" s="77">
        <f>IF(AND($D1196=3,$K1196="Oil"),'AMI Ref (2)'!$N$8,IF(AND($D1196=3,$K1196="Gas"),'AMI Ref (2)'!$O$8,IF(AND($D1196=3,$K1196="Electric"),'AMI Ref (2)'!$P$8,IF(AND($D1196=3,$K1196="N/A"),0,0))))</f>
        <v>0</v>
      </c>
      <c r="AP1196" s="77">
        <f>IF(AND($D1196=4,$K1196="Oil"),'AMI Ref (2)'!$N$9,IF(AND($D1196=4,$K1196="Gas"),'AMI Ref (2)'!$O$9,IF(AND($D1196=4,$K1196="Electric"),'AMI Ref (2)'!$P$9,IF(AND($D1196=4,$K1196="N/A"),0,0))))</f>
        <v>0</v>
      </c>
      <c r="AQ1196" s="77">
        <f>IF(AND($D1196=5,$K1196="Oil"),'AMI Ref (2)'!$N$10,IF(AND($D1196=5,$K1196="Gas"),'AMI Ref (2)'!$O$10,IF(AND($D1196=5,$K1196="Electric"),'AMI Ref (2)'!$P$10,IF(AND($D1196=5,$K1196="N/A"),0,0))))</f>
        <v>0</v>
      </c>
      <c r="AR1196" s="86">
        <f t="shared" si="264"/>
        <v>0</v>
      </c>
      <c r="AS1196" s="87" t="e">
        <f t="shared" si="265"/>
        <v>#N/A</v>
      </c>
    </row>
    <row r="1197" spans="1:45" x14ac:dyDescent="0.2">
      <c r="A1197" s="68">
        <v>1195</v>
      </c>
      <c r="B1197" s="79">
        <f>Input!E1212</f>
        <v>0</v>
      </c>
      <c r="C1197" s="79">
        <f>Input!F1212</f>
        <v>0</v>
      </c>
      <c r="D1197" s="79">
        <f>Input!G1212</f>
        <v>0</v>
      </c>
      <c r="E1197" s="79">
        <f>Input!H1212</f>
        <v>0</v>
      </c>
      <c r="F1197" s="80">
        <f>Input!I1212</f>
        <v>0</v>
      </c>
      <c r="G1197" s="80">
        <f>Input!J1212</f>
        <v>0</v>
      </c>
      <c r="H1197" s="79">
        <f>Input!K1212</f>
        <v>0</v>
      </c>
      <c r="I1197" s="79">
        <f>Input!L1212</f>
        <v>0</v>
      </c>
      <c r="J1197" s="79">
        <f>Input!M1212</f>
        <v>0</v>
      </c>
      <c r="K1197" s="79">
        <f>Input!N1212</f>
        <v>0</v>
      </c>
      <c r="L1197" s="79">
        <f>Input!O1212</f>
        <v>0</v>
      </c>
      <c r="M1197" s="81" t="str">
        <f t="shared" si="256"/>
        <v/>
      </c>
      <c r="N1197" s="82">
        <f t="shared" si="257"/>
        <v>0</v>
      </c>
      <c r="O1197" s="83">
        <f>Input!C1212</f>
        <v>0</v>
      </c>
      <c r="P1197" s="83"/>
      <c r="R1197" s="11">
        <f t="shared" si="253"/>
        <v>0</v>
      </c>
      <c r="S1197" s="15" t="str">
        <f t="shared" si="254"/>
        <v xml:space="preserve"> </v>
      </c>
      <c r="T1197" s="15"/>
      <c r="U1197" s="12">
        <f t="shared" si="258"/>
        <v>0</v>
      </c>
      <c r="V1197" s="12">
        <f t="shared" si="259"/>
        <v>0</v>
      </c>
      <c r="W1197" s="12">
        <f t="shared" si="260"/>
        <v>0</v>
      </c>
      <c r="X1197" s="12">
        <f t="shared" si="261"/>
        <v>0</v>
      </c>
      <c r="Y1197" s="12">
        <f t="shared" si="262"/>
        <v>0</v>
      </c>
      <c r="Z1197" s="12">
        <f t="shared" si="263"/>
        <v>0</v>
      </c>
      <c r="AA1197" s="12">
        <f t="shared" si="266"/>
        <v>0</v>
      </c>
      <c r="AB1197" s="12" t="str">
        <f t="shared" si="255"/>
        <v>00</v>
      </c>
      <c r="AC1197" s="85" t="e">
        <f>VLOOKUP(AB1197,'AMI Ref (2)'!T:U,2,FALSE)</f>
        <v>#N/A</v>
      </c>
      <c r="AD1197" s="86"/>
      <c r="AE1197" s="77">
        <f>IF(AND($D1197=0,$J1197="Oil"),'AMI Ref (2)'!$K$5,IF(AND($D1197=0,$J1197="Gas"),'AMI Ref (2)'!$L$5,IF(AND($D1197=0,$J1197="Electric"),'AMI Ref (2)'!$M$5,IF(AND($D1197=0,$J1197="N/A"),0,0))))</f>
        <v>0</v>
      </c>
      <c r="AF1197" s="77">
        <f>IF(AND($D1197=1,$J1197="Oil"),'AMI Ref (2)'!$K$6,IF(AND($D1197=1,$J1197="Gas"),'AMI Ref (2)'!$L$6,IF(AND($D1197=1,$J1197="Electric"),'AMI Ref (2)'!$M$6,IF(AND($D1197=1,$J1197="N/A"),0,0))))</f>
        <v>0</v>
      </c>
      <c r="AG1197" s="77">
        <f>IF(AND($D1197=2,$J1197="Oil"),'AMI Ref (2)'!$K$7,IF(AND($D1197=2,$J1197="Gas"),'AMI Ref (2)'!$L$7,IF(AND($D1197=2,$J1197="Electric"),'AMI Ref (2)'!$M$7,IF(AND($D1197=2,$J1197="N/A"),0,0))))</f>
        <v>0</v>
      </c>
      <c r="AH1197" s="77">
        <f>IF(AND($D1197=3,$J1197="Oil"),'AMI Ref (2)'!$K$8,IF(AND($D1197=3,$J1197="Gas"),'AMI Ref (2)'!$L$8,IF(AND($D1197=3,$J1197="Electric"),'AMI Ref (2)'!$M$8,IF(AND($D1197=3,$J1197="N/A"),0,0))))</f>
        <v>0</v>
      </c>
      <c r="AI1197" s="77">
        <f>IF(AND($D1197=4,$J1197="Oil"),'AMI Ref (2)'!$K$9,IF(AND($D1197=4,$J1197="Gas"),'AMI Ref (2)'!$L$9,IF(AND($D1197=4,$J1197="Electric"),'AMI Ref (2)'!$M$9,IF(AND($D1197=4,$J1197="N/A"),0,0))))</f>
        <v>0</v>
      </c>
      <c r="AJ1197" s="77">
        <f>IF(AND($D1197=5,$J1197="Oil"),'AMI Ref (2)'!$K$10,IF(AND($D1197=5,$J1197="Gas"),'AMI Ref (2)'!$L$10,IF(AND($D1197=5,$J1197="Electric"),'AMI Ref (2)'!$M$10,IF(AND($D1197=5,$J1197="N/A"),0,0))))</f>
        <v>0</v>
      </c>
      <c r="AK1197" s="42"/>
      <c r="AL1197" s="77">
        <f>IF(AND($D1197=0,$K1197="Oil"),'AMI Ref (2)'!$N$5,IF(AND($D1197=0,$K1197="Gas"),'AMI Ref (2)'!$O$5,IF(AND($D1197=0,$K1197="Electric"),'AMI Ref (2)'!$P$5,IF(AND($D1197=0,$K1197="N/A"),0,0))))</f>
        <v>0</v>
      </c>
      <c r="AM1197" s="77">
        <f>IF(AND($D1197=1,$K1197="Oil"),'AMI Ref (2)'!$N$6,IF(AND($D1197=1,$K1197="Gas"),'AMI Ref (2)'!$O$6,IF(AND($D1197=1,$K1197="Electric"),'AMI Ref (2)'!$P$6,IF(AND($D1197=1,$K1197="N/A"),0,0))))</f>
        <v>0</v>
      </c>
      <c r="AN1197" s="77">
        <f>IF(AND($D1197=2,$K1197="Oil"),'AMI Ref (2)'!$N$7,IF(AND($D1197=2,$K1197="Gas"),'AMI Ref (2)'!$O$7,IF(AND($D1197=2,$K1197="Electric"),'AMI Ref (2)'!$P$7,IF(AND($D1197=2,$K1197="N/A"),0,0))))</f>
        <v>0</v>
      </c>
      <c r="AO1197" s="77">
        <f>IF(AND($D1197=3,$K1197="Oil"),'AMI Ref (2)'!$N$8,IF(AND($D1197=3,$K1197="Gas"),'AMI Ref (2)'!$O$8,IF(AND($D1197=3,$K1197="Electric"),'AMI Ref (2)'!$P$8,IF(AND($D1197=3,$K1197="N/A"),0,0))))</f>
        <v>0</v>
      </c>
      <c r="AP1197" s="77">
        <f>IF(AND($D1197=4,$K1197="Oil"),'AMI Ref (2)'!$N$9,IF(AND($D1197=4,$K1197="Gas"),'AMI Ref (2)'!$O$9,IF(AND($D1197=4,$K1197="Electric"),'AMI Ref (2)'!$P$9,IF(AND($D1197=4,$K1197="N/A"),0,0))))</f>
        <v>0</v>
      </c>
      <c r="AQ1197" s="77">
        <f>IF(AND($D1197=5,$K1197="Oil"),'AMI Ref (2)'!$N$10,IF(AND($D1197=5,$K1197="Gas"),'AMI Ref (2)'!$O$10,IF(AND($D1197=5,$K1197="Electric"),'AMI Ref (2)'!$P$10,IF(AND($D1197=5,$K1197="N/A"),0,0))))</f>
        <v>0</v>
      </c>
      <c r="AR1197" s="86">
        <f t="shared" si="264"/>
        <v>0</v>
      </c>
      <c r="AS1197" s="87" t="e">
        <f t="shared" si="265"/>
        <v>#N/A</v>
      </c>
    </row>
    <row r="1198" spans="1:45" x14ac:dyDescent="0.2">
      <c r="A1198" s="68">
        <v>1196</v>
      </c>
      <c r="B1198" s="79">
        <f>Input!E1213</f>
        <v>0</v>
      </c>
      <c r="C1198" s="79">
        <f>Input!F1213</f>
        <v>0</v>
      </c>
      <c r="D1198" s="79">
        <f>Input!G1213</f>
        <v>0</v>
      </c>
      <c r="E1198" s="79">
        <f>Input!H1213</f>
        <v>0</v>
      </c>
      <c r="F1198" s="80">
        <f>Input!I1213</f>
        <v>0</v>
      </c>
      <c r="G1198" s="80">
        <f>Input!J1213</f>
        <v>0</v>
      </c>
      <c r="H1198" s="79">
        <f>Input!K1213</f>
        <v>0</v>
      </c>
      <c r="I1198" s="79">
        <f>Input!L1213</f>
        <v>0</v>
      </c>
      <c r="J1198" s="79">
        <f>Input!M1213</f>
        <v>0</v>
      </c>
      <c r="K1198" s="79">
        <f>Input!N1213</f>
        <v>0</v>
      </c>
      <c r="L1198" s="79">
        <f>Input!O1213</f>
        <v>0</v>
      </c>
      <c r="M1198" s="81" t="str">
        <f t="shared" si="256"/>
        <v/>
      </c>
      <c r="N1198" s="82">
        <f t="shared" si="257"/>
        <v>0</v>
      </c>
      <c r="O1198" s="83">
        <f>Input!C1213</f>
        <v>0</v>
      </c>
      <c r="P1198" s="83"/>
      <c r="R1198" s="11">
        <f t="shared" si="253"/>
        <v>0</v>
      </c>
      <c r="S1198" s="15" t="str">
        <f t="shared" si="254"/>
        <v xml:space="preserve"> </v>
      </c>
      <c r="T1198" s="15"/>
      <c r="U1198" s="12">
        <f t="shared" si="258"/>
        <v>0</v>
      </c>
      <c r="V1198" s="12">
        <f t="shared" si="259"/>
        <v>0</v>
      </c>
      <c r="W1198" s="12">
        <f t="shared" si="260"/>
        <v>0</v>
      </c>
      <c r="X1198" s="12">
        <f t="shared" si="261"/>
        <v>0</v>
      </c>
      <c r="Y1198" s="12">
        <f t="shared" si="262"/>
        <v>0</v>
      </c>
      <c r="Z1198" s="12">
        <f t="shared" si="263"/>
        <v>0</v>
      </c>
      <c r="AA1198" s="12">
        <f t="shared" si="266"/>
        <v>0</v>
      </c>
      <c r="AB1198" s="12" t="str">
        <f t="shared" si="255"/>
        <v>00</v>
      </c>
      <c r="AC1198" s="85" t="e">
        <f>VLOOKUP(AB1198,'AMI Ref (2)'!T:U,2,FALSE)</f>
        <v>#N/A</v>
      </c>
      <c r="AD1198" s="86"/>
      <c r="AE1198" s="77">
        <f>IF(AND($D1198=0,$J1198="Oil"),'AMI Ref (2)'!$K$5,IF(AND($D1198=0,$J1198="Gas"),'AMI Ref (2)'!$L$5,IF(AND($D1198=0,$J1198="Electric"),'AMI Ref (2)'!$M$5,IF(AND($D1198=0,$J1198="N/A"),0,0))))</f>
        <v>0</v>
      </c>
      <c r="AF1198" s="77">
        <f>IF(AND($D1198=1,$J1198="Oil"),'AMI Ref (2)'!$K$6,IF(AND($D1198=1,$J1198="Gas"),'AMI Ref (2)'!$L$6,IF(AND($D1198=1,$J1198="Electric"),'AMI Ref (2)'!$M$6,IF(AND($D1198=1,$J1198="N/A"),0,0))))</f>
        <v>0</v>
      </c>
      <c r="AG1198" s="77">
        <f>IF(AND($D1198=2,$J1198="Oil"),'AMI Ref (2)'!$K$7,IF(AND($D1198=2,$J1198="Gas"),'AMI Ref (2)'!$L$7,IF(AND($D1198=2,$J1198="Electric"),'AMI Ref (2)'!$M$7,IF(AND($D1198=2,$J1198="N/A"),0,0))))</f>
        <v>0</v>
      </c>
      <c r="AH1198" s="77">
        <f>IF(AND($D1198=3,$J1198="Oil"),'AMI Ref (2)'!$K$8,IF(AND($D1198=3,$J1198="Gas"),'AMI Ref (2)'!$L$8,IF(AND($D1198=3,$J1198="Electric"),'AMI Ref (2)'!$M$8,IF(AND($D1198=3,$J1198="N/A"),0,0))))</f>
        <v>0</v>
      </c>
      <c r="AI1198" s="77">
        <f>IF(AND($D1198=4,$J1198="Oil"),'AMI Ref (2)'!$K$9,IF(AND($D1198=4,$J1198="Gas"),'AMI Ref (2)'!$L$9,IF(AND($D1198=4,$J1198="Electric"),'AMI Ref (2)'!$M$9,IF(AND($D1198=4,$J1198="N/A"),0,0))))</f>
        <v>0</v>
      </c>
      <c r="AJ1198" s="77">
        <f>IF(AND($D1198=5,$J1198="Oil"),'AMI Ref (2)'!$K$10,IF(AND($D1198=5,$J1198="Gas"),'AMI Ref (2)'!$L$10,IF(AND($D1198=5,$J1198="Electric"),'AMI Ref (2)'!$M$10,IF(AND($D1198=5,$J1198="N/A"),0,0))))</f>
        <v>0</v>
      </c>
      <c r="AK1198" s="42"/>
      <c r="AL1198" s="77">
        <f>IF(AND($D1198=0,$K1198="Oil"),'AMI Ref (2)'!$N$5,IF(AND($D1198=0,$K1198="Gas"),'AMI Ref (2)'!$O$5,IF(AND($D1198=0,$K1198="Electric"),'AMI Ref (2)'!$P$5,IF(AND($D1198=0,$K1198="N/A"),0,0))))</f>
        <v>0</v>
      </c>
      <c r="AM1198" s="77">
        <f>IF(AND($D1198=1,$K1198="Oil"),'AMI Ref (2)'!$N$6,IF(AND($D1198=1,$K1198="Gas"),'AMI Ref (2)'!$O$6,IF(AND($D1198=1,$K1198="Electric"),'AMI Ref (2)'!$P$6,IF(AND($D1198=1,$K1198="N/A"),0,0))))</f>
        <v>0</v>
      </c>
      <c r="AN1198" s="77">
        <f>IF(AND($D1198=2,$K1198="Oil"),'AMI Ref (2)'!$N$7,IF(AND($D1198=2,$K1198="Gas"),'AMI Ref (2)'!$O$7,IF(AND($D1198=2,$K1198="Electric"),'AMI Ref (2)'!$P$7,IF(AND($D1198=2,$K1198="N/A"),0,0))))</f>
        <v>0</v>
      </c>
      <c r="AO1198" s="77">
        <f>IF(AND($D1198=3,$K1198="Oil"),'AMI Ref (2)'!$N$8,IF(AND($D1198=3,$K1198="Gas"),'AMI Ref (2)'!$O$8,IF(AND($D1198=3,$K1198="Electric"),'AMI Ref (2)'!$P$8,IF(AND($D1198=3,$K1198="N/A"),0,0))))</f>
        <v>0</v>
      </c>
      <c r="AP1198" s="77">
        <f>IF(AND($D1198=4,$K1198="Oil"),'AMI Ref (2)'!$N$9,IF(AND($D1198=4,$K1198="Gas"),'AMI Ref (2)'!$O$9,IF(AND($D1198=4,$K1198="Electric"),'AMI Ref (2)'!$P$9,IF(AND($D1198=4,$K1198="N/A"),0,0))))</f>
        <v>0</v>
      </c>
      <c r="AQ1198" s="77">
        <f>IF(AND($D1198=5,$K1198="Oil"),'AMI Ref (2)'!$N$10,IF(AND($D1198=5,$K1198="Gas"),'AMI Ref (2)'!$O$10,IF(AND($D1198=5,$K1198="Electric"),'AMI Ref (2)'!$P$10,IF(AND($D1198=5,$K1198="N/A"),0,0))))</f>
        <v>0</v>
      </c>
      <c r="AR1198" s="86">
        <f t="shared" si="264"/>
        <v>0</v>
      </c>
      <c r="AS1198" s="87" t="e">
        <f t="shared" si="265"/>
        <v>#N/A</v>
      </c>
    </row>
    <row r="1199" spans="1:45" x14ac:dyDescent="0.2">
      <c r="A1199" s="68">
        <v>1197</v>
      </c>
      <c r="B1199" s="79">
        <f>Input!E1214</f>
        <v>0</v>
      </c>
      <c r="C1199" s="79">
        <f>Input!F1214</f>
        <v>0</v>
      </c>
      <c r="D1199" s="79">
        <f>Input!G1214</f>
        <v>0</v>
      </c>
      <c r="E1199" s="79">
        <f>Input!H1214</f>
        <v>0</v>
      </c>
      <c r="F1199" s="80">
        <f>Input!I1214</f>
        <v>0</v>
      </c>
      <c r="G1199" s="80">
        <f>Input!J1214</f>
        <v>0</v>
      </c>
      <c r="H1199" s="79">
        <f>Input!K1214</f>
        <v>0</v>
      </c>
      <c r="I1199" s="79">
        <f>Input!L1214</f>
        <v>0</v>
      </c>
      <c r="J1199" s="79">
        <f>Input!M1214</f>
        <v>0</v>
      </c>
      <c r="K1199" s="79">
        <f>Input!N1214</f>
        <v>0</v>
      </c>
      <c r="L1199" s="79">
        <f>Input!O1214</f>
        <v>0</v>
      </c>
      <c r="M1199" s="81" t="str">
        <f t="shared" si="256"/>
        <v/>
      </c>
      <c r="N1199" s="82">
        <f t="shared" si="257"/>
        <v>0</v>
      </c>
      <c r="O1199" s="83">
        <f>Input!C1214</f>
        <v>0</v>
      </c>
      <c r="P1199" s="83"/>
      <c r="R1199" s="11">
        <f t="shared" si="253"/>
        <v>0</v>
      </c>
      <c r="S1199" s="15" t="str">
        <f t="shared" si="254"/>
        <v xml:space="preserve"> </v>
      </c>
      <c r="T1199" s="15"/>
      <c r="U1199" s="12">
        <f t="shared" si="258"/>
        <v>0</v>
      </c>
      <c r="V1199" s="12">
        <f t="shared" si="259"/>
        <v>0</v>
      </c>
      <c r="W1199" s="12">
        <f t="shared" si="260"/>
        <v>0</v>
      </c>
      <c r="X1199" s="12">
        <f t="shared" si="261"/>
        <v>0</v>
      </c>
      <c r="Y1199" s="12">
        <f t="shared" si="262"/>
        <v>0</v>
      </c>
      <c r="Z1199" s="12">
        <f t="shared" si="263"/>
        <v>0</v>
      </c>
      <c r="AA1199" s="12">
        <f t="shared" si="266"/>
        <v>0</v>
      </c>
      <c r="AB1199" s="12" t="str">
        <f t="shared" si="255"/>
        <v>00</v>
      </c>
      <c r="AC1199" s="85" t="e">
        <f>VLOOKUP(AB1199,'AMI Ref (2)'!T:U,2,FALSE)</f>
        <v>#N/A</v>
      </c>
      <c r="AD1199" s="86"/>
      <c r="AE1199" s="77">
        <f>IF(AND($D1199=0,$J1199="Oil"),'AMI Ref (2)'!$K$5,IF(AND($D1199=0,$J1199="Gas"),'AMI Ref (2)'!$L$5,IF(AND($D1199=0,$J1199="Electric"),'AMI Ref (2)'!$M$5,IF(AND($D1199=0,$J1199="N/A"),0,0))))</f>
        <v>0</v>
      </c>
      <c r="AF1199" s="77">
        <f>IF(AND($D1199=1,$J1199="Oil"),'AMI Ref (2)'!$K$6,IF(AND($D1199=1,$J1199="Gas"),'AMI Ref (2)'!$L$6,IF(AND($D1199=1,$J1199="Electric"),'AMI Ref (2)'!$M$6,IF(AND($D1199=1,$J1199="N/A"),0,0))))</f>
        <v>0</v>
      </c>
      <c r="AG1199" s="77">
        <f>IF(AND($D1199=2,$J1199="Oil"),'AMI Ref (2)'!$K$7,IF(AND($D1199=2,$J1199="Gas"),'AMI Ref (2)'!$L$7,IF(AND($D1199=2,$J1199="Electric"),'AMI Ref (2)'!$M$7,IF(AND($D1199=2,$J1199="N/A"),0,0))))</f>
        <v>0</v>
      </c>
      <c r="AH1199" s="77">
        <f>IF(AND($D1199=3,$J1199="Oil"),'AMI Ref (2)'!$K$8,IF(AND($D1199=3,$J1199="Gas"),'AMI Ref (2)'!$L$8,IF(AND($D1199=3,$J1199="Electric"),'AMI Ref (2)'!$M$8,IF(AND($D1199=3,$J1199="N/A"),0,0))))</f>
        <v>0</v>
      </c>
      <c r="AI1199" s="77">
        <f>IF(AND($D1199=4,$J1199="Oil"),'AMI Ref (2)'!$K$9,IF(AND($D1199=4,$J1199="Gas"),'AMI Ref (2)'!$L$9,IF(AND($D1199=4,$J1199="Electric"),'AMI Ref (2)'!$M$9,IF(AND($D1199=4,$J1199="N/A"),0,0))))</f>
        <v>0</v>
      </c>
      <c r="AJ1199" s="77">
        <f>IF(AND($D1199=5,$J1199="Oil"),'AMI Ref (2)'!$K$10,IF(AND($D1199=5,$J1199="Gas"),'AMI Ref (2)'!$L$10,IF(AND($D1199=5,$J1199="Electric"),'AMI Ref (2)'!$M$10,IF(AND($D1199=5,$J1199="N/A"),0,0))))</f>
        <v>0</v>
      </c>
      <c r="AK1199" s="42"/>
      <c r="AL1199" s="77">
        <f>IF(AND($D1199=0,$K1199="Oil"),'AMI Ref (2)'!$N$5,IF(AND($D1199=0,$K1199="Gas"),'AMI Ref (2)'!$O$5,IF(AND($D1199=0,$K1199="Electric"),'AMI Ref (2)'!$P$5,IF(AND($D1199=0,$K1199="N/A"),0,0))))</f>
        <v>0</v>
      </c>
      <c r="AM1199" s="77">
        <f>IF(AND($D1199=1,$K1199="Oil"),'AMI Ref (2)'!$N$6,IF(AND($D1199=1,$K1199="Gas"),'AMI Ref (2)'!$O$6,IF(AND($D1199=1,$K1199="Electric"),'AMI Ref (2)'!$P$6,IF(AND($D1199=1,$K1199="N/A"),0,0))))</f>
        <v>0</v>
      </c>
      <c r="AN1199" s="77">
        <f>IF(AND($D1199=2,$K1199="Oil"),'AMI Ref (2)'!$N$7,IF(AND($D1199=2,$K1199="Gas"),'AMI Ref (2)'!$O$7,IF(AND($D1199=2,$K1199="Electric"),'AMI Ref (2)'!$P$7,IF(AND($D1199=2,$K1199="N/A"),0,0))))</f>
        <v>0</v>
      </c>
      <c r="AO1199" s="77">
        <f>IF(AND($D1199=3,$K1199="Oil"),'AMI Ref (2)'!$N$8,IF(AND($D1199=3,$K1199="Gas"),'AMI Ref (2)'!$O$8,IF(AND($D1199=3,$K1199="Electric"),'AMI Ref (2)'!$P$8,IF(AND($D1199=3,$K1199="N/A"),0,0))))</f>
        <v>0</v>
      </c>
      <c r="AP1199" s="77">
        <f>IF(AND($D1199=4,$K1199="Oil"),'AMI Ref (2)'!$N$9,IF(AND($D1199=4,$K1199="Gas"),'AMI Ref (2)'!$O$9,IF(AND($D1199=4,$K1199="Electric"),'AMI Ref (2)'!$P$9,IF(AND($D1199=4,$K1199="N/A"),0,0))))</f>
        <v>0</v>
      </c>
      <c r="AQ1199" s="77">
        <f>IF(AND($D1199=5,$K1199="Oil"),'AMI Ref (2)'!$N$10,IF(AND($D1199=5,$K1199="Gas"),'AMI Ref (2)'!$O$10,IF(AND($D1199=5,$K1199="Electric"),'AMI Ref (2)'!$P$10,IF(AND($D1199=5,$K1199="N/A"),0,0))))</f>
        <v>0</v>
      </c>
      <c r="AR1199" s="86">
        <f t="shared" si="264"/>
        <v>0</v>
      </c>
      <c r="AS1199" s="87" t="e">
        <f t="shared" si="265"/>
        <v>#N/A</v>
      </c>
    </row>
    <row r="1200" spans="1:45" x14ac:dyDescent="0.2">
      <c r="A1200" s="68">
        <v>1198</v>
      </c>
      <c r="B1200" s="79">
        <f>Input!E1215</f>
        <v>0</v>
      </c>
      <c r="C1200" s="79">
        <f>Input!F1215</f>
        <v>0</v>
      </c>
      <c r="D1200" s="79">
        <f>Input!G1215</f>
        <v>0</v>
      </c>
      <c r="E1200" s="79">
        <f>Input!H1215</f>
        <v>0</v>
      </c>
      <c r="F1200" s="80">
        <f>Input!I1215</f>
        <v>0</v>
      </c>
      <c r="G1200" s="80">
        <f>Input!J1215</f>
        <v>0</v>
      </c>
      <c r="H1200" s="79">
        <f>Input!K1215</f>
        <v>0</v>
      </c>
      <c r="I1200" s="79">
        <f>Input!L1215</f>
        <v>0</v>
      </c>
      <c r="J1200" s="79">
        <f>Input!M1215</f>
        <v>0</v>
      </c>
      <c r="K1200" s="79">
        <f>Input!N1215</f>
        <v>0</v>
      </c>
      <c r="L1200" s="79">
        <f>Input!O1215</f>
        <v>0</v>
      </c>
      <c r="M1200" s="81" t="str">
        <f t="shared" si="256"/>
        <v/>
      </c>
      <c r="N1200" s="82">
        <f t="shared" si="257"/>
        <v>0</v>
      </c>
      <c r="O1200" s="83">
        <f>Input!C1215</f>
        <v>0</v>
      </c>
      <c r="P1200" s="83"/>
      <c r="R1200" s="11">
        <f t="shared" si="253"/>
        <v>0</v>
      </c>
      <c r="S1200" s="15" t="str">
        <f t="shared" si="254"/>
        <v xml:space="preserve"> </v>
      </c>
      <c r="T1200" s="15"/>
      <c r="U1200" s="12">
        <f t="shared" si="258"/>
        <v>0</v>
      </c>
      <c r="V1200" s="12">
        <f t="shared" si="259"/>
        <v>0</v>
      </c>
      <c r="W1200" s="12">
        <f t="shared" si="260"/>
        <v>0</v>
      </c>
      <c r="X1200" s="12">
        <f t="shared" si="261"/>
        <v>0</v>
      </c>
      <c r="Y1200" s="12">
        <f t="shared" si="262"/>
        <v>0</v>
      </c>
      <c r="Z1200" s="12">
        <f t="shared" si="263"/>
        <v>0</v>
      </c>
      <c r="AA1200" s="12">
        <f t="shared" si="266"/>
        <v>0</v>
      </c>
      <c r="AB1200" s="12" t="str">
        <f t="shared" si="255"/>
        <v>00</v>
      </c>
      <c r="AC1200" s="85" t="e">
        <f>VLOOKUP(AB1200,'AMI Ref (2)'!T:U,2,FALSE)</f>
        <v>#N/A</v>
      </c>
      <c r="AD1200" s="86"/>
      <c r="AE1200" s="77">
        <f>IF(AND($D1200=0,$J1200="Oil"),'AMI Ref (2)'!$K$5,IF(AND($D1200=0,$J1200="Gas"),'AMI Ref (2)'!$L$5,IF(AND($D1200=0,$J1200="Electric"),'AMI Ref (2)'!$M$5,IF(AND($D1200=0,$J1200="N/A"),0,0))))</f>
        <v>0</v>
      </c>
      <c r="AF1200" s="77">
        <f>IF(AND($D1200=1,$J1200="Oil"),'AMI Ref (2)'!$K$6,IF(AND($D1200=1,$J1200="Gas"),'AMI Ref (2)'!$L$6,IF(AND($D1200=1,$J1200="Electric"),'AMI Ref (2)'!$M$6,IF(AND($D1200=1,$J1200="N/A"),0,0))))</f>
        <v>0</v>
      </c>
      <c r="AG1200" s="77">
        <f>IF(AND($D1200=2,$J1200="Oil"),'AMI Ref (2)'!$K$7,IF(AND($D1200=2,$J1200="Gas"),'AMI Ref (2)'!$L$7,IF(AND($D1200=2,$J1200="Electric"),'AMI Ref (2)'!$M$7,IF(AND($D1200=2,$J1200="N/A"),0,0))))</f>
        <v>0</v>
      </c>
      <c r="AH1200" s="77">
        <f>IF(AND($D1200=3,$J1200="Oil"),'AMI Ref (2)'!$K$8,IF(AND($D1200=3,$J1200="Gas"),'AMI Ref (2)'!$L$8,IF(AND($D1200=3,$J1200="Electric"),'AMI Ref (2)'!$M$8,IF(AND($D1200=3,$J1200="N/A"),0,0))))</f>
        <v>0</v>
      </c>
      <c r="AI1200" s="77">
        <f>IF(AND($D1200=4,$J1200="Oil"),'AMI Ref (2)'!$K$9,IF(AND($D1200=4,$J1200="Gas"),'AMI Ref (2)'!$L$9,IF(AND($D1200=4,$J1200="Electric"),'AMI Ref (2)'!$M$9,IF(AND($D1200=4,$J1200="N/A"),0,0))))</f>
        <v>0</v>
      </c>
      <c r="AJ1200" s="77">
        <f>IF(AND($D1200=5,$J1200="Oil"),'AMI Ref (2)'!$K$10,IF(AND($D1200=5,$J1200="Gas"),'AMI Ref (2)'!$L$10,IF(AND($D1200=5,$J1200="Electric"),'AMI Ref (2)'!$M$10,IF(AND($D1200=5,$J1200="N/A"),0,0))))</f>
        <v>0</v>
      </c>
      <c r="AK1200" s="42"/>
      <c r="AL1200" s="77">
        <f>IF(AND($D1200=0,$K1200="Oil"),'AMI Ref (2)'!$N$5,IF(AND($D1200=0,$K1200="Gas"),'AMI Ref (2)'!$O$5,IF(AND($D1200=0,$K1200="Electric"),'AMI Ref (2)'!$P$5,IF(AND($D1200=0,$K1200="N/A"),0,0))))</f>
        <v>0</v>
      </c>
      <c r="AM1200" s="77">
        <f>IF(AND($D1200=1,$K1200="Oil"),'AMI Ref (2)'!$N$6,IF(AND($D1200=1,$K1200="Gas"),'AMI Ref (2)'!$O$6,IF(AND($D1200=1,$K1200="Electric"),'AMI Ref (2)'!$P$6,IF(AND($D1200=1,$K1200="N/A"),0,0))))</f>
        <v>0</v>
      </c>
      <c r="AN1200" s="77">
        <f>IF(AND($D1200=2,$K1200="Oil"),'AMI Ref (2)'!$N$7,IF(AND($D1200=2,$K1200="Gas"),'AMI Ref (2)'!$O$7,IF(AND($D1200=2,$K1200="Electric"),'AMI Ref (2)'!$P$7,IF(AND($D1200=2,$K1200="N/A"),0,0))))</f>
        <v>0</v>
      </c>
      <c r="AO1200" s="77">
        <f>IF(AND($D1200=3,$K1200="Oil"),'AMI Ref (2)'!$N$8,IF(AND($D1200=3,$K1200="Gas"),'AMI Ref (2)'!$O$8,IF(AND($D1200=3,$K1200="Electric"),'AMI Ref (2)'!$P$8,IF(AND($D1200=3,$K1200="N/A"),0,0))))</f>
        <v>0</v>
      </c>
      <c r="AP1200" s="77">
        <f>IF(AND($D1200=4,$K1200="Oil"),'AMI Ref (2)'!$N$9,IF(AND($D1200=4,$K1200="Gas"),'AMI Ref (2)'!$O$9,IF(AND($D1200=4,$K1200="Electric"),'AMI Ref (2)'!$P$9,IF(AND($D1200=4,$K1200="N/A"),0,0))))</f>
        <v>0</v>
      </c>
      <c r="AQ1200" s="77">
        <f>IF(AND($D1200=5,$K1200="Oil"),'AMI Ref (2)'!$N$10,IF(AND($D1200=5,$K1200="Gas"),'AMI Ref (2)'!$O$10,IF(AND($D1200=5,$K1200="Electric"),'AMI Ref (2)'!$P$10,IF(AND($D1200=5,$K1200="N/A"),0,0))))</f>
        <v>0</v>
      </c>
      <c r="AR1200" s="86">
        <f t="shared" si="264"/>
        <v>0</v>
      </c>
      <c r="AS1200" s="87" t="e">
        <f t="shared" si="265"/>
        <v>#N/A</v>
      </c>
    </row>
    <row r="1201" spans="1:45" x14ac:dyDescent="0.2">
      <c r="A1201" s="68">
        <v>1199</v>
      </c>
      <c r="B1201" s="79">
        <f>Input!E1216</f>
        <v>0</v>
      </c>
      <c r="C1201" s="79">
        <f>Input!F1216</f>
        <v>0</v>
      </c>
      <c r="D1201" s="79">
        <f>Input!G1216</f>
        <v>0</v>
      </c>
      <c r="E1201" s="79">
        <f>Input!H1216</f>
        <v>0</v>
      </c>
      <c r="F1201" s="80">
        <f>Input!I1216</f>
        <v>0</v>
      </c>
      <c r="G1201" s="80">
        <f>Input!J1216</f>
        <v>0</v>
      </c>
      <c r="H1201" s="79">
        <f>Input!K1216</f>
        <v>0</v>
      </c>
      <c r="I1201" s="79">
        <f>Input!L1216</f>
        <v>0</v>
      </c>
      <c r="J1201" s="79">
        <f>Input!M1216</f>
        <v>0</v>
      </c>
      <c r="K1201" s="79">
        <f>Input!N1216</f>
        <v>0</v>
      </c>
      <c r="L1201" s="79">
        <f>Input!O1216</f>
        <v>0</v>
      </c>
      <c r="M1201" s="81" t="str">
        <f t="shared" si="256"/>
        <v/>
      </c>
      <c r="N1201" s="82">
        <f t="shared" si="257"/>
        <v>0</v>
      </c>
      <c r="O1201" s="83">
        <f>Input!C1216</f>
        <v>0</v>
      </c>
      <c r="P1201" s="83"/>
      <c r="R1201" s="11">
        <f t="shared" si="253"/>
        <v>0</v>
      </c>
      <c r="S1201" s="15" t="str">
        <f t="shared" si="254"/>
        <v xml:space="preserve"> </v>
      </c>
      <c r="T1201" s="15"/>
      <c r="U1201" s="12">
        <f t="shared" si="258"/>
        <v>0</v>
      </c>
      <c r="V1201" s="12">
        <f t="shared" si="259"/>
        <v>0</v>
      </c>
      <c r="W1201" s="12">
        <f t="shared" si="260"/>
        <v>0</v>
      </c>
      <c r="X1201" s="12">
        <f t="shared" si="261"/>
        <v>0</v>
      </c>
      <c r="Y1201" s="12">
        <f t="shared" si="262"/>
        <v>0</v>
      </c>
      <c r="Z1201" s="12">
        <f t="shared" si="263"/>
        <v>0</v>
      </c>
      <c r="AA1201" s="12">
        <f t="shared" si="266"/>
        <v>0</v>
      </c>
      <c r="AB1201" s="12" t="str">
        <f t="shared" si="255"/>
        <v>00</v>
      </c>
      <c r="AC1201" s="85" t="e">
        <f>VLOOKUP(AB1201,'AMI Ref (2)'!T:U,2,FALSE)</f>
        <v>#N/A</v>
      </c>
      <c r="AD1201" s="86"/>
      <c r="AE1201" s="77">
        <f>IF(AND($D1201=0,$J1201="Oil"),'AMI Ref (2)'!$K$5,IF(AND($D1201=0,$J1201="Gas"),'AMI Ref (2)'!$L$5,IF(AND($D1201=0,$J1201="Electric"),'AMI Ref (2)'!$M$5,IF(AND($D1201=0,$J1201="N/A"),0,0))))</f>
        <v>0</v>
      </c>
      <c r="AF1201" s="77">
        <f>IF(AND($D1201=1,$J1201="Oil"),'AMI Ref (2)'!$K$6,IF(AND($D1201=1,$J1201="Gas"),'AMI Ref (2)'!$L$6,IF(AND($D1201=1,$J1201="Electric"),'AMI Ref (2)'!$M$6,IF(AND($D1201=1,$J1201="N/A"),0,0))))</f>
        <v>0</v>
      </c>
      <c r="AG1201" s="77">
        <f>IF(AND($D1201=2,$J1201="Oil"),'AMI Ref (2)'!$K$7,IF(AND($D1201=2,$J1201="Gas"),'AMI Ref (2)'!$L$7,IF(AND($D1201=2,$J1201="Electric"),'AMI Ref (2)'!$M$7,IF(AND($D1201=2,$J1201="N/A"),0,0))))</f>
        <v>0</v>
      </c>
      <c r="AH1201" s="77">
        <f>IF(AND($D1201=3,$J1201="Oil"),'AMI Ref (2)'!$K$8,IF(AND($D1201=3,$J1201="Gas"),'AMI Ref (2)'!$L$8,IF(AND($D1201=3,$J1201="Electric"),'AMI Ref (2)'!$M$8,IF(AND($D1201=3,$J1201="N/A"),0,0))))</f>
        <v>0</v>
      </c>
      <c r="AI1201" s="77">
        <f>IF(AND($D1201=4,$J1201="Oil"),'AMI Ref (2)'!$K$9,IF(AND($D1201=4,$J1201="Gas"),'AMI Ref (2)'!$L$9,IF(AND($D1201=4,$J1201="Electric"),'AMI Ref (2)'!$M$9,IF(AND($D1201=4,$J1201="N/A"),0,0))))</f>
        <v>0</v>
      </c>
      <c r="AJ1201" s="77">
        <f>IF(AND($D1201=5,$J1201="Oil"),'AMI Ref (2)'!$K$10,IF(AND($D1201=5,$J1201="Gas"),'AMI Ref (2)'!$L$10,IF(AND($D1201=5,$J1201="Electric"),'AMI Ref (2)'!$M$10,IF(AND($D1201=5,$J1201="N/A"),0,0))))</f>
        <v>0</v>
      </c>
      <c r="AK1201" s="42"/>
      <c r="AL1201" s="77">
        <f>IF(AND($D1201=0,$K1201="Oil"),'AMI Ref (2)'!$N$5,IF(AND($D1201=0,$K1201="Gas"),'AMI Ref (2)'!$O$5,IF(AND($D1201=0,$K1201="Electric"),'AMI Ref (2)'!$P$5,IF(AND($D1201=0,$K1201="N/A"),0,0))))</f>
        <v>0</v>
      </c>
      <c r="AM1201" s="77">
        <f>IF(AND($D1201=1,$K1201="Oil"),'AMI Ref (2)'!$N$6,IF(AND($D1201=1,$K1201="Gas"),'AMI Ref (2)'!$O$6,IF(AND($D1201=1,$K1201="Electric"),'AMI Ref (2)'!$P$6,IF(AND($D1201=1,$K1201="N/A"),0,0))))</f>
        <v>0</v>
      </c>
      <c r="AN1201" s="77">
        <f>IF(AND($D1201=2,$K1201="Oil"),'AMI Ref (2)'!$N$7,IF(AND($D1201=2,$K1201="Gas"),'AMI Ref (2)'!$O$7,IF(AND($D1201=2,$K1201="Electric"),'AMI Ref (2)'!$P$7,IF(AND($D1201=2,$K1201="N/A"),0,0))))</f>
        <v>0</v>
      </c>
      <c r="AO1201" s="77">
        <f>IF(AND($D1201=3,$K1201="Oil"),'AMI Ref (2)'!$N$8,IF(AND($D1201=3,$K1201="Gas"),'AMI Ref (2)'!$O$8,IF(AND($D1201=3,$K1201="Electric"),'AMI Ref (2)'!$P$8,IF(AND($D1201=3,$K1201="N/A"),0,0))))</f>
        <v>0</v>
      </c>
      <c r="AP1201" s="77">
        <f>IF(AND($D1201=4,$K1201="Oil"),'AMI Ref (2)'!$N$9,IF(AND($D1201=4,$K1201="Gas"),'AMI Ref (2)'!$O$9,IF(AND($D1201=4,$K1201="Electric"),'AMI Ref (2)'!$P$9,IF(AND($D1201=4,$K1201="N/A"),0,0))))</f>
        <v>0</v>
      </c>
      <c r="AQ1201" s="77">
        <f>IF(AND($D1201=5,$K1201="Oil"),'AMI Ref (2)'!$N$10,IF(AND($D1201=5,$K1201="Gas"),'AMI Ref (2)'!$O$10,IF(AND($D1201=5,$K1201="Electric"),'AMI Ref (2)'!$P$10,IF(AND($D1201=5,$K1201="N/A"),0,0))))</f>
        <v>0</v>
      </c>
      <c r="AR1201" s="86">
        <f t="shared" si="264"/>
        <v>0</v>
      </c>
      <c r="AS1201" s="87" t="e">
        <f t="shared" si="265"/>
        <v>#N/A</v>
      </c>
    </row>
    <row r="1202" spans="1:45" x14ac:dyDescent="0.2">
      <c r="A1202" s="68">
        <v>1200</v>
      </c>
      <c r="B1202" s="79">
        <f>Input!E1217</f>
        <v>0</v>
      </c>
      <c r="C1202" s="79">
        <f>Input!F1217</f>
        <v>0</v>
      </c>
      <c r="D1202" s="79">
        <f>Input!G1217</f>
        <v>0</v>
      </c>
      <c r="E1202" s="79">
        <f>Input!H1217</f>
        <v>0</v>
      </c>
      <c r="F1202" s="80">
        <f>Input!I1217</f>
        <v>0</v>
      </c>
      <c r="G1202" s="80">
        <f>Input!J1217</f>
        <v>0</v>
      </c>
      <c r="H1202" s="79">
        <f>Input!K1217</f>
        <v>0</v>
      </c>
      <c r="I1202" s="79">
        <f>Input!L1217</f>
        <v>0</v>
      </c>
      <c r="J1202" s="79">
        <f>Input!M1217</f>
        <v>0</v>
      </c>
      <c r="K1202" s="79">
        <f>Input!N1217</f>
        <v>0</v>
      </c>
      <c r="L1202" s="79">
        <f>Input!O1217</f>
        <v>0</v>
      </c>
      <c r="M1202" s="81" t="str">
        <f t="shared" si="256"/>
        <v/>
      </c>
      <c r="N1202" s="82">
        <f t="shared" si="257"/>
        <v>0</v>
      </c>
      <c r="O1202" s="83">
        <f>Input!C1217</f>
        <v>0</v>
      </c>
      <c r="P1202" s="83"/>
      <c r="R1202" s="11">
        <f t="shared" si="253"/>
        <v>0</v>
      </c>
      <c r="S1202" s="15" t="str">
        <f t="shared" si="254"/>
        <v xml:space="preserve"> </v>
      </c>
      <c r="T1202" s="15"/>
      <c r="U1202" s="12">
        <f t="shared" si="258"/>
        <v>0</v>
      </c>
      <c r="V1202" s="12">
        <f t="shared" si="259"/>
        <v>0</v>
      </c>
      <c r="W1202" s="12">
        <f t="shared" si="260"/>
        <v>0</v>
      </c>
      <c r="X1202" s="12">
        <f t="shared" si="261"/>
        <v>0</v>
      </c>
      <c r="Y1202" s="12">
        <f t="shared" si="262"/>
        <v>0</v>
      </c>
      <c r="Z1202" s="12">
        <f t="shared" si="263"/>
        <v>0</v>
      </c>
      <c r="AA1202" s="12">
        <f t="shared" si="266"/>
        <v>0</v>
      </c>
      <c r="AB1202" s="12" t="str">
        <f t="shared" si="255"/>
        <v>00</v>
      </c>
      <c r="AC1202" s="85" t="e">
        <f>VLOOKUP(AB1202,'AMI Ref (2)'!T:U,2,FALSE)</f>
        <v>#N/A</v>
      </c>
      <c r="AD1202" s="86"/>
      <c r="AE1202" s="77">
        <f>IF(AND($D1202=0,$J1202="Oil"),'AMI Ref (2)'!$K$5,IF(AND($D1202=0,$J1202="Gas"),'AMI Ref (2)'!$L$5,IF(AND($D1202=0,$J1202="Electric"),'AMI Ref (2)'!$M$5,IF(AND($D1202=0,$J1202="N/A"),0,0))))</f>
        <v>0</v>
      </c>
      <c r="AF1202" s="77">
        <f>IF(AND($D1202=1,$J1202="Oil"),'AMI Ref (2)'!$K$6,IF(AND($D1202=1,$J1202="Gas"),'AMI Ref (2)'!$L$6,IF(AND($D1202=1,$J1202="Electric"),'AMI Ref (2)'!$M$6,IF(AND($D1202=1,$J1202="N/A"),0,0))))</f>
        <v>0</v>
      </c>
      <c r="AG1202" s="77">
        <f>IF(AND($D1202=2,$J1202="Oil"),'AMI Ref (2)'!$K$7,IF(AND($D1202=2,$J1202="Gas"),'AMI Ref (2)'!$L$7,IF(AND($D1202=2,$J1202="Electric"),'AMI Ref (2)'!$M$7,IF(AND($D1202=2,$J1202="N/A"),0,0))))</f>
        <v>0</v>
      </c>
      <c r="AH1202" s="77">
        <f>IF(AND($D1202=3,$J1202="Oil"),'AMI Ref (2)'!$K$8,IF(AND($D1202=3,$J1202="Gas"),'AMI Ref (2)'!$L$8,IF(AND($D1202=3,$J1202="Electric"),'AMI Ref (2)'!$M$8,IF(AND($D1202=3,$J1202="N/A"),0,0))))</f>
        <v>0</v>
      </c>
      <c r="AI1202" s="77">
        <f>IF(AND($D1202=4,$J1202="Oil"),'AMI Ref (2)'!$K$9,IF(AND($D1202=4,$J1202="Gas"),'AMI Ref (2)'!$L$9,IF(AND($D1202=4,$J1202="Electric"),'AMI Ref (2)'!$M$9,IF(AND($D1202=4,$J1202="N/A"),0,0))))</f>
        <v>0</v>
      </c>
      <c r="AJ1202" s="77">
        <f>IF(AND($D1202=5,$J1202="Oil"),'AMI Ref (2)'!$K$10,IF(AND($D1202=5,$J1202="Gas"),'AMI Ref (2)'!$L$10,IF(AND($D1202=5,$J1202="Electric"),'AMI Ref (2)'!$M$10,IF(AND($D1202=5,$J1202="N/A"),0,0))))</f>
        <v>0</v>
      </c>
      <c r="AK1202" s="42"/>
      <c r="AL1202" s="77">
        <f>IF(AND($D1202=0,$K1202="Oil"),'AMI Ref (2)'!$N$5,IF(AND($D1202=0,$K1202="Gas"),'AMI Ref (2)'!$O$5,IF(AND($D1202=0,$K1202="Electric"),'AMI Ref (2)'!$P$5,IF(AND($D1202=0,$K1202="N/A"),0,0))))</f>
        <v>0</v>
      </c>
      <c r="AM1202" s="77">
        <f>IF(AND($D1202=1,$K1202="Oil"),'AMI Ref (2)'!$N$6,IF(AND($D1202=1,$K1202="Gas"),'AMI Ref (2)'!$O$6,IF(AND($D1202=1,$K1202="Electric"),'AMI Ref (2)'!$P$6,IF(AND($D1202=1,$K1202="N/A"),0,0))))</f>
        <v>0</v>
      </c>
      <c r="AN1202" s="77">
        <f>IF(AND($D1202=2,$K1202="Oil"),'AMI Ref (2)'!$N$7,IF(AND($D1202=2,$K1202="Gas"),'AMI Ref (2)'!$O$7,IF(AND($D1202=2,$K1202="Electric"),'AMI Ref (2)'!$P$7,IF(AND($D1202=2,$K1202="N/A"),0,0))))</f>
        <v>0</v>
      </c>
      <c r="AO1202" s="77">
        <f>IF(AND($D1202=3,$K1202="Oil"),'AMI Ref (2)'!$N$8,IF(AND($D1202=3,$K1202="Gas"),'AMI Ref (2)'!$O$8,IF(AND($D1202=3,$K1202="Electric"),'AMI Ref (2)'!$P$8,IF(AND($D1202=3,$K1202="N/A"),0,0))))</f>
        <v>0</v>
      </c>
      <c r="AP1202" s="77">
        <f>IF(AND($D1202=4,$K1202="Oil"),'AMI Ref (2)'!$N$9,IF(AND($D1202=4,$K1202="Gas"),'AMI Ref (2)'!$O$9,IF(AND($D1202=4,$K1202="Electric"),'AMI Ref (2)'!$P$9,IF(AND($D1202=4,$K1202="N/A"),0,0))))</f>
        <v>0</v>
      </c>
      <c r="AQ1202" s="77">
        <f>IF(AND($D1202=5,$K1202="Oil"),'AMI Ref (2)'!$N$10,IF(AND($D1202=5,$K1202="Gas"),'AMI Ref (2)'!$O$10,IF(AND($D1202=5,$K1202="Electric"),'AMI Ref (2)'!$P$10,IF(AND($D1202=5,$K1202="N/A"),0,0))))</f>
        <v>0</v>
      </c>
      <c r="AR1202" s="86">
        <f t="shared" si="264"/>
        <v>0</v>
      </c>
      <c r="AS1202" s="87" t="e">
        <f t="shared" si="265"/>
        <v>#N/A</v>
      </c>
    </row>
    <row r="1203" spans="1:45" x14ac:dyDescent="0.2">
      <c r="A1203" s="68">
        <v>1201</v>
      </c>
      <c r="B1203" s="79">
        <f>Input!E1218</f>
        <v>0</v>
      </c>
      <c r="C1203" s="79">
        <f>Input!F1218</f>
        <v>0</v>
      </c>
      <c r="D1203" s="79">
        <f>Input!G1218</f>
        <v>0</v>
      </c>
      <c r="E1203" s="79">
        <f>Input!H1218</f>
        <v>0</v>
      </c>
      <c r="F1203" s="80">
        <f>Input!I1218</f>
        <v>0</v>
      </c>
      <c r="G1203" s="80">
        <f>Input!J1218</f>
        <v>0</v>
      </c>
      <c r="H1203" s="79">
        <f>Input!K1218</f>
        <v>0</v>
      </c>
      <c r="I1203" s="79">
        <f>Input!L1218</f>
        <v>0</v>
      </c>
      <c r="J1203" s="79">
        <f>Input!M1218</f>
        <v>0</v>
      </c>
      <c r="K1203" s="79">
        <f>Input!N1218</f>
        <v>0</v>
      </c>
      <c r="L1203" s="79">
        <f>Input!O1218</f>
        <v>0</v>
      </c>
      <c r="M1203" s="81" t="str">
        <f t="shared" si="256"/>
        <v/>
      </c>
      <c r="N1203" s="82">
        <f t="shared" si="257"/>
        <v>0</v>
      </c>
      <c r="O1203" s="83">
        <f>Input!C1218</f>
        <v>0</v>
      </c>
      <c r="P1203" s="83"/>
      <c r="R1203" s="11">
        <f t="shared" si="253"/>
        <v>0</v>
      </c>
      <c r="S1203" s="15" t="str">
        <f t="shared" si="254"/>
        <v xml:space="preserve"> </v>
      </c>
      <c r="T1203" s="15"/>
      <c r="U1203" s="12">
        <f t="shared" si="258"/>
        <v>0</v>
      </c>
      <c r="V1203" s="12">
        <f t="shared" si="259"/>
        <v>0</v>
      </c>
      <c r="W1203" s="12">
        <f t="shared" si="260"/>
        <v>0</v>
      </c>
      <c r="X1203" s="12">
        <f t="shared" si="261"/>
        <v>0</v>
      </c>
      <c r="Y1203" s="12">
        <f t="shared" si="262"/>
        <v>0</v>
      </c>
      <c r="Z1203" s="12">
        <f t="shared" si="263"/>
        <v>0</v>
      </c>
      <c r="AA1203" s="12">
        <f t="shared" si="266"/>
        <v>0</v>
      </c>
      <c r="AB1203" s="12" t="str">
        <f t="shared" si="255"/>
        <v>00</v>
      </c>
      <c r="AC1203" s="85" t="e">
        <f>VLOOKUP(AB1203,'AMI Ref (2)'!T:U,2,FALSE)</f>
        <v>#N/A</v>
      </c>
      <c r="AD1203" s="86"/>
      <c r="AE1203" s="77">
        <f>IF(AND($D1203=0,$J1203="Oil"),'AMI Ref (2)'!$K$5,IF(AND($D1203=0,$J1203="Gas"),'AMI Ref (2)'!$L$5,IF(AND($D1203=0,$J1203="Electric"),'AMI Ref (2)'!$M$5,IF(AND($D1203=0,$J1203="N/A"),0,0))))</f>
        <v>0</v>
      </c>
      <c r="AF1203" s="77">
        <f>IF(AND($D1203=1,$J1203="Oil"),'AMI Ref (2)'!$K$6,IF(AND($D1203=1,$J1203="Gas"),'AMI Ref (2)'!$L$6,IF(AND($D1203=1,$J1203="Electric"),'AMI Ref (2)'!$M$6,IF(AND($D1203=1,$J1203="N/A"),0,0))))</f>
        <v>0</v>
      </c>
      <c r="AG1203" s="77">
        <f>IF(AND($D1203=2,$J1203="Oil"),'AMI Ref (2)'!$K$7,IF(AND($D1203=2,$J1203="Gas"),'AMI Ref (2)'!$L$7,IF(AND($D1203=2,$J1203="Electric"),'AMI Ref (2)'!$M$7,IF(AND($D1203=2,$J1203="N/A"),0,0))))</f>
        <v>0</v>
      </c>
      <c r="AH1203" s="77">
        <f>IF(AND($D1203=3,$J1203="Oil"),'AMI Ref (2)'!$K$8,IF(AND($D1203=3,$J1203="Gas"),'AMI Ref (2)'!$L$8,IF(AND($D1203=3,$J1203="Electric"),'AMI Ref (2)'!$M$8,IF(AND($D1203=3,$J1203="N/A"),0,0))))</f>
        <v>0</v>
      </c>
      <c r="AI1203" s="77">
        <f>IF(AND($D1203=4,$J1203="Oil"),'AMI Ref (2)'!$K$9,IF(AND($D1203=4,$J1203="Gas"),'AMI Ref (2)'!$L$9,IF(AND($D1203=4,$J1203="Electric"),'AMI Ref (2)'!$M$9,IF(AND($D1203=4,$J1203="N/A"),0,0))))</f>
        <v>0</v>
      </c>
      <c r="AJ1203" s="77">
        <f>IF(AND($D1203=5,$J1203="Oil"),'AMI Ref (2)'!$K$10,IF(AND($D1203=5,$J1203="Gas"),'AMI Ref (2)'!$L$10,IF(AND($D1203=5,$J1203="Electric"),'AMI Ref (2)'!$M$10,IF(AND($D1203=5,$J1203="N/A"),0,0))))</f>
        <v>0</v>
      </c>
      <c r="AK1203" s="42"/>
      <c r="AL1203" s="77">
        <f>IF(AND($D1203=0,$K1203="Oil"),'AMI Ref (2)'!$N$5,IF(AND($D1203=0,$K1203="Gas"),'AMI Ref (2)'!$O$5,IF(AND($D1203=0,$K1203="Electric"),'AMI Ref (2)'!$P$5,IF(AND($D1203=0,$K1203="N/A"),0,0))))</f>
        <v>0</v>
      </c>
      <c r="AM1203" s="77">
        <f>IF(AND($D1203=1,$K1203="Oil"),'AMI Ref (2)'!$N$6,IF(AND($D1203=1,$K1203="Gas"),'AMI Ref (2)'!$O$6,IF(AND($D1203=1,$K1203="Electric"),'AMI Ref (2)'!$P$6,IF(AND($D1203=1,$K1203="N/A"),0,0))))</f>
        <v>0</v>
      </c>
      <c r="AN1203" s="77">
        <f>IF(AND($D1203=2,$K1203="Oil"),'AMI Ref (2)'!$N$7,IF(AND($D1203=2,$K1203="Gas"),'AMI Ref (2)'!$O$7,IF(AND($D1203=2,$K1203="Electric"),'AMI Ref (2)'!$P$7,IF(AND($D1203=2,$K1203="N/A"),0,0))))</f>
        <v>0</v>
      </c>
      <c r="AO1203" s="77">
        <f>IF(AND($D1203=3,$K1203="Oil"),'AMI Ref (2)'!$N$8,IF(AND($D1203=3,$K1203="Gas"),'AMI Ref (2)'!$O$8,IF(AND($D1203=3,$K1203="Electric"),'AMI Ref (2)'!$P$8,IF(AND($D1203=3,$K1203="N/A"),0,0))))</f>
        <v>0</v>
      </c>
      <c r="AP1203" s="77">
        <f>IF(AND($D1203=4,$K1203="Oil"),'AMI Ref (2)'!$N$9,IF(AND($D1203=4,$K1203="Gas"),'AMI Ref (2)'!$O$9,IF(AND($D1203=4,$K1203="Electric"),'AMI Ref (2)'!$P$9,IF(AND($D1203=4,$K1203="N/A"),0,0))))</f>
        <v>0</v>
      </c>
      <c r="AQ1203" s="77">
        <f>IF(AND($D1203=5,$K1203="Oil"),'AMI Ref (2)'!$N$10,IF(AND($D1203=5,$K1203="Gas"),'AMI Ref (2)'!$O$10,IF(AND($D1203=5,$K1203="Electric"),'AMI Ref (2)'!$P$10,IF(AND($D1203=5,$K1203="N/A"),0,0))))</f>
        <v>0</v>
      </c>
      <c r="AR1203" s="86">
        <f t="shared" si="264"/>
        <v>0</v>
      </c>
      <c r="AS1203" s="87" t="e">
        <f t="shared" si="265"/>
        <v>#N/A</v>
      </c>
    </row>
    <row r="1204" spans="1:45" x14ac:dyDescent="0.2">
      <c r="A1204" s="68">
        <v>1202</v>
      </c>
      <c r="B1204" s="79">
        <f>Input!E1219</f>
        <v>0</v>
      </c>
      <c r="C1204" s="79">
        <f>Input!F1219</f>
        <v>0</v>
      </c>
      <c r="D1204" s="79">
        <f>Input!G1219</f>
        <v>0</v>
      </c>
      <c r="E1204" s="79">
        <f>Input!H1219</f>
        <v>0</v>
      </c>
      <c r="F1204" s="80">
        <f>Input!I1219</f>
        <v>0</v>
      </c>
      <c r="G1204" s="80">
        <f>Input!J1219</f>
        <v>0</v>
      </c>
      <c r="H1204" s="79">
        <f>Input!K1219</f>
        <v>0</v>
      </c>
      <c r="I1204" s="79">
        <f>Input!L1219</f>
        <v>0</v>
      </c>
      <c r="J1204" s="79">
        <f>Input!M1219</f>
        <v>0</v>
      </c>
      <c r="K1204" s="79">
        <f>Input!N1219</f>
        <v>0</v>
      </c>
      <c r="L1204" s="79">
        <f>Input!O1219</f>
        <v>0</v>
      </c>
      <c r="M1204" s="81" t="str">
        <f t="shared" si="256"/>
        <v/>
      </c>
      <c r="N1204" s="82">
        <f t="shared" si="257"/>
        <v>0</v>
      </c>
      <c r="O1204" s="83">
        <f>Input!C1219</f>
        <v>0</v>
      </c>
      <c r="P1204" s="83"/>
      <c r="R1204" s="11">
        <f t="shared" si="253"/>
        <v>0</v>
      </c>
      <c r="S1204" s="15" t="str">
        <f t="shared" si="254"/>
        <v xml:space="preserve"> </v>
      </c>
      <c r="T1204" s="15"/>
      <c r="U1204" s="12">
        <f t="shared" si="258"/>
        <v>0</v>
      </c>
      <c r="V1204" s="12">
        <f t="shared" si="259"/>
        <v>0</v>
      </c>
      <c r="W1204" s="12">
        <f t="shared" si="260"/>
        <v>0</v>
      </c>
      <c r="X1204" s="12">
        <f t="shared" si="261"/>
        <v>0</v>
      </c>
      <c r="Y1204" s="12">
        <f t="shared" si="262"/>
        <v>0</v>
      </c>
      <c r="Z1204" s="12">
        <f t="shared" si="263"/>
        <v>0</v>
      </c>
      <c r="AA1204" s="12">
        <f t="shared" si="266"/>
        <v>0</v>
      </c>
      <c r="AB1204" s="12" t="str">
        <f t="shared" si="255"/>
        <v>00</v>
      </c>
      <c r="AC1204" s="85" t="e">
        <f>VLOOKUP(AB1204,'AMI Ref (2)'!T:U,2,FALSE)</f>
        <v>#N/A</v>
      </c>
      <c r="AD1204" s="86"/>
      <c r="AE1204" s="77">
        <f>IF(AND($D1204=0,$J1204="Oil"),'AMI Ref (2)'!$K$5,IF(AND($D1204=0,$J1204="Gas"),'AMI Ref (2)'!$L$5,IF(AND($D1204=0,$J1204="Electric"),'AMI Ref (2)'!$M$5,IF(AND($D1204=0,$J1204="N/A"),0,0))))</f>
        <v>0</v>
      </c>
      <c r="AF1204" s="77">
        <f>IF(AND($D1204=1,$J1204="Oil"),'AMI Ref (2)'!$K$6,IF(AND($D1204=1,$J1204="Gas"),'AMI Ref (2)'!$L$6,IF(AND($D1204=1,$J1204="Electric"),'AMI Ref (2)'!$M$6,IF(AND($D1204=1,$J1204="N/A"),0,0))))</f>
        <v>0</v>
      </c>
      <c r="AG1204" s="77">
        <f>IF(AND($D1204=2,$J1204="Oil"),'AMI Ref (2)'!$K$7,IF(AND($D1204=2,$J1204="Gas"),'AMI Ref (2)'!$L$7,IF(AND($D1204=2,$J1204="Electric"),'AMI Ref (2)'!$M$7,IF(AND($D1204=2,$J1204="N/A"),0,0))))</f>
        <v>0</v>
      </c>
      <c r="AH1204" s="77">
        <f>IF(AND($D1204=3,$J1204="Oil"),'AMI Ref (2)'!$K$8,IF(AND($D1204=3,$J1204="Gas"),'AMI Ref (2)'!$L$8,IF(AND($D1204=3,$J1204="Electric"),'AMI Ref (2)'!$M$8,IF(AND($D1204=3,$J1204="N/A"),0,0))))</f>
        <v>0</v>
      </c>
      <c r="AI1204" s="77">
        <f>IF(AND($D1204=4,$J1204="Oil"),'AMI Ref (2)'!$K$9,IF(AND($D1204=4,$J1204="Gas"),'AMI Ref (2)'!$L$9,IF(AND($D1204=4,$J1204="Electric"),'AMI Ref (2)'!$M$9,IF(AND($D1204=4,$J1204="N/A"),0,0))))</f>
        <v>0</v>
      </c>
      <c r="AJ1204" s="77">
        <f>IF(AND($D1204=5,$J1204="Oil"),'AMI Ref (2)'!$K$10,IF(AND($D1204=5,$J1204="Gas"),'AMI Ref (2)'!$L$10,IF(AND($D1204=5,$J1204="Electric"),'AMI Ref (2)'!$M$10,IF(AND($D1204=5,$J1204="N/A"),0,0))))</f>
        <v>0</v>
      </c>
      <c r="AK1204" s="42"/>
      <c r="AL1204" s="77">
        <f>IF(AND($D1204=0,$K1204="Oil"),'AMI Ref (2)'!$N$5,IF(AND($D1204=0,$K1204="Gas"),'AMI Ref (2)'!$O$5,IF(AND($D1204=0,$K1204="Electric"),'AMI Ref (2)'!$P$5,IF(AND($D1204=0,$K1204="N/A"),0,0))))</f>
        <v>0</v>
      </c>
      <c r="AM1204" s="77">
        <f>IF(AND($D1204=1,$K1204="Oil"),'AMI Ref (2)'!$N$6,IF(AND($D1204=1,$K1204="Gas"),'AMI Ref (2)'!$O$6,IF(AND($D1204=1,$K1204="Electric"),'AMI Ref (2)'!$P$6,IF(AND($D1204=1,$K1204="N/A"),0,0))))</f>
        <v>0</v>
      </c>
      <c r="AN1204" s="77">
        <f>IF(AND($D1204=2,$K1204="Oil"),'AMI Ref (2)'!$N$7,IF(AND($D1204=2,$K1204="Gas"),'AMI Ref (2)'!$O$7,IF(AND($D1204=2,$K1204="Electric"),'AMI Ref (2)'!$P$7,IF(AND($D1204=2,$K1204="N/A"),0,0))))</f>
        <v>0</v>
      </c>
      <c r="AO1204" s="77">
        <f>IF(AND($D1204=3,$K1204="Oil"),'AMI Ref (2)'!$N$8,IF(AND($D1204=3,$K1204="Gas"),'AMI Ref (2)'!$O$8,IF(AND($D1204=3,$K1204="Electric"),'AMI Ref (2)'!$P$8,IF(AND($D1204=3,$K1204="N/A"),0,0))))</f>
        <v>0</v>
      </c>
      <c r="AP1204" s="77">
        <f>IF(AND($D1204=4,$K1204="Oil"),'AMI Ref (2)'!$N$9,IF(AND($D1204=4,$K1204="Gas"),'AMI Ref (2)'!$O$9,IF(AND($D1204=4,$K1204="Electric"),'AMI Ref (2)'!$P$9,IF(AND($D1204=4,$K1204="N/A"),0,0))))</f>
        <v>0</v>
      </c>
      <c r="AQ1204" s="77">
        <f>IF(AND($D1204=5,$K1204="Oil"),'AMI Ref (2)'!$N$10,IF(AND($D1204=5,$K1204="Gas"),'AMI Ref (2)'!$O$10,IF(AND($D1204=5,$K1204="Electric"),'AMI Ref (2)'!$P$10,IF(AND($D1204=5,$K1204="N/A"),0,0))))</f>
        <v>0</v>
      </c>
      <c r="AR1204" s="86">
        <f t="shared" si="264"/>
        <v>0</v>
      </c>
      <c r="AS1204" s="87" t="e">
        <f t="shared" si="265"/>
        <v>#N/A</v>
      </c>
    </row>
    <row r="1205" spans="1:45" x14ac:dyDescent="0.2">
      <c r="A1205" s="68">
        <v>1203</v>
      </c>
      <c r="B1205" s="79">
        <f>Input!E1220</f>
        <v>0</v>
      </c>
      <c r="C1205" s="79">
        <f>Input!F1220</f>
        <v>0</v>
      </c>
      <c r="D1205" s="79">
        <f>Input!G1220</f>
        <v>0</v>
      </c>
      <c r="E1205" s="79">
        <f>Input!H1220</f>
        <v>0</v>
      </c>
      <c r="F1205" s="80">
        <f>Input!I1220</f>
        <v>0</v>
      </c>
      <c r="G1205" s="80">
        <f>Input!J1220</f>
        <v>0</v>
      </c>
      <c r="H1205" s="79">
        <f>Input!K1220</f>
        <v>0</v>
      </c>
      <c r="I1205" s="79">
        <f>Input!L1220</f>
        <v>0</v>
      </c>
      <c r="J1205" s="79">
        <f>Input!M1220</f>
        <v>0</v>
      </c>
      <c r="K1205" s="79">
        <f>Input!N1220</f>
        <v>0</v>
      </c>
      <c r="L1205" s="79">
        <f>Input!O1220</f>
        <v>0</v>
      </c>
      <c r="M1205" s="81" t="str">
        <f t="shared" si="256"/>
        <v/>
      </c>
      <c r="N1205" s="82">
        <f t="shared" si="257"/>
        <v>0</v>
      </c>
      <c r="O1205" s="83">
        <f>Input!C1220</f>
        <v>0</v>
      </c>
      <c r="P1205" s="83"/>
      <c r="R1205" s="11">
        <f t="shared" si="253"/>
        <v>0</v>
      </c>
      <c r="S1205" s="15" t="str">
        <f t="shared" si="254"/>
        <v xml:space="preserve"> </v>
      </c>
      <c r="T1205" s="15"/>
      <c r="U1205" s="12">
        <f t="shared" si="258"/>
        <v>0</v>
      </c>
      <c r="V1205" s="12">
        <f t="shared" si="259"/>
        <v>0</v>
      </c>
      <c r="W1205" s="12">
        <f t="shared" si="260"/>
        <v>0</v>
      </c>
      <c r="X1205" s="12">
        <f t="shared" si="261"/>
        <v>0</v>
      </c>
      <c r="Y1205" s="12">
        <f t="shared" si="262"/>
        <v>0</v>
      </c>
      <c r="Z1205" s="12">
        <f t="shared" si="263"/>
        <v>0</v>
      </c>
      <c r="AA1205" s="12">
        <f t="shared" si="266"/>
        <v>0</v>
      </c>
      <c r="AB1205" s="12" t="str">
        <f t="shared" si="255"/>
        <v>00</v>
      </c>
      <c r="AC1205" s="85" t="e">
        <f>VLOOKUP(AB1205,'AMI Ref (2)'!T:U,2,FALSE)</f>
        <v>#N/A</v>
      </c>
      <c r="AD1205" s="86"/>
      <c r="AE1205" s="77">
        <f>IF(AND($D1205=0,$J1205="Oil"),'AMI Ref (2)'!$K$5,IF(AND($D1205=0,$J1205="Gas"),'AMI Ref (2)'!$L$5,IF(AND($D1205=0,$J1205="Electric"),'AMI Ref (2)'!$M$5,IF(AND($D1205=0,$J1205="N/A"),0,0))))</f>
        <v>0</v>
      </c>
      <c r="AF1205" s="77">
        <f>IF(AND($D1205=1,$J1205="Oil"),'AMI Ref (2)'!$K$6,IF(AND($D1205=1,$J1205="Gas"),'AMI Ref (2)'!$L$6,IF(AND($D1205=1,$J1205="Electric"),'AMI Ref (2)'!$M$6,IF(AND($D1205=1,$J1205="N/A"),0,0))))</f>
        <v>0</v>
      </c>
      <c r="AG1205" s="77">
        <f>IF(AND($D1205=2,$J1205="Oil"),'AMI Ref (2)'!$K$7,IF(AND($D1205=2,$J1205="Gas"),'AMI Ref (2)'!$L$7,IF(AND($D1205=2,$J1205="Electric"),'AMI Ref (2)'!$M$7,IF(AND($D1205=2,$J1205="N/A"),0,0))))</f>
        <v>0</v>
      </c>
      <c r="AH1205" s="77">
        <f>IF(AND($D1205=3,$J1205="Oil"),'AMI Ref (2)'!$K$8,IF(AND($D1205=3,$J1205="Gas"),'AMI Ref (2)'!$L$8,IF(AND($D1205=3,$J1205="Electric"),'AMI Ref (2)'!$M$8,IF(AND($D1205=3,$J1205="N/A"),0,0))))</f>
        <v>0</v>
      </c>
      <c r="AI1205" s="77">
        <f>IF(AND($D1205=4,$J1205="Oil"),'AMI Ref (2)'!$K$9,IF(AND($D1205=4,$J1205="Gas"),'AMI Ref (2)'!$L$9,IF(AND($D1205=4,$J1205="Electric"),'AMI Ref (2)'!$M$9,IF(AND($D1205=4,$J1205="N/A"),0,0))))</f>
        <v>0</v>
      </c>
      <c r="AJ1205" s="77">
        <f>IF(AND($D1205=5,$J1205="Oil"),'AMI Ref (2)'!$K$10,IF(AND($D1205=5,$J1205="Gas"),'AMI Ref (2)'!$L$10,IF(AND($D1205=5,$J1205="Electric"),'AMI Ref (2)'!$M$10,IF(AND($D1205=5,$J1205="N/A"),0,0))))</f>
        <v>0</v>
      </c>
      <c r="AK1205" s="42"/>
      <c r="AL1205" s="77">
        <f>IF(AND($D1205=0,$K1205="Oil"),'AMI Ref (2)'!$N$5,IF(AND($D1205=0,$K1205="Gas"),'AMI Ref (2)'!$O$5,IF(AND($D1205=0,$K1205="Electric"),'AMI Ref (2)'!$P$5,IF(AND($D1205=0,$K1205="N/A"),0,0))))</f>
        <v>0</v>
      </c>
      <c r="AM1205" s="77">
        <f>IF(AND($D1205=1,$K1205="Oil"),'AMI Ref (2)'!$N$6,IF(AND($D1205=1,$K1205="Gas"),'AMI Ref (2)'!$O$6,IF(AND($D1205=1,$K1205="Electric"),'AMI Ref (2)'!$P$6,IF(AND($D1205=1,$K1205="N/A"),0,0))))</f>
        <v>0</v>
      </c>
      <c r="AN1205" s="77">
        <f>IF(AND($D1205=2,$K1205="Oil"),'AMI Ref (2)'!$N$7,IF(AND($D1205=2,$K1205="Gas"),'AMI Ref (2)'!$O$7,IF(AND($D1205=2,$K1205="Electric"),'AMI Ref (2)'!$P$7,IF(AND($D1205=2,$K1205="N/A"),0,0))))</f>
        <v>0</v>
      </c>
      <c r="AO1205" s="77">
        <f>IF(AND($D1205=3,$K1205="Oil"),'AMI Ref (2)'!$N$8,IF(AND($D1205=3,$K1205="Gas"),'AMI Ref (2)'!$O$8,IF(AND($D1205=3,$K1205="Electric"),'AMI Ref (2)'!$P$8,IF(AND($D1205=3,$K1205="N/A"),0,0))))</f>
        <v>0</v>
      </c>
      <c r="AP1205" s="77">
        <f>IF(AND($D1205=4,$K1205="Oil"),'AMI Ref (2)'!$N$9,IF(AND($D1205=4,$K1205="Gas"),'AMI Ref (2)'!$O$9,IF(AND($D1205=4,$K1205="Electric"),'AMI Ref (2)'!$P$9,IF(AND($D1205=4,$K1205="N/A"),0,0))))</f>
        <v>0</v>
      </c>
      <c r="AQ1205" s="77">
        <f>IF(AND($D1205=5,$K1205="Oil"),'AMI Ref (2)'!$N$10,IF(AND($D1205=5,$K1205="Gas"),'AMI Ref (2)'!$O$10,IF(AND($D1205=5,$K1205="Electric"),'AMI Ref (2)'!$P$10,IF(AND($D1205=5,$K1205="N/A"),0,0))))</f>
        <v>0</v>
      </c>
      <c r="AR1205" s="86">
        <f t="shared" si="264"/>
        <v>0</v>
      </c>
      <c r="AS1205" s="87" t="e">
        <f t="shared" si="265"/>
        <v>#N/A</v>
      </c>
    </row>
    <row r="1206" spans="1:45" x14ac:dyDescent="0.2">
      <c r="A1206" s="68">
        <v>1204</v>
      </c>
      <c r="B1206" s="79">
        <f>Input!E1221</f>
        <v>0</v>
      </c>
      <c r="C1206" s="79">
        <f>Input!F1221</f>
        <v>0</v>
      </c>
      <c r="D1206" s="79">
        <f>Input!G1221</f>
        <v>0</v>
      </c>
      <c r="E1206" s="79">
        <f>Input!H1221</f>
        <v>0</v>
      </c>
      <c r="F1206" s="80">
        <f>Input!I1221</f>
        <v>0</v>
      </c>
      <c r="G1206" s="80">
        <f>Input!J1221</f>
        <v>0</v>
      </c>
      <c r="H1206" s="79">
        <f>Input!K1221</f>
        <v>0</v>
      </c>
      <c r="I1206" s="79">
        <f>Input!L1221</f>
        <v>0</v>
      </c>
      <c r="J1206" s="79">
        <f>Input!M1221</f>
        <v>0</v>
      </c>
      <c r="K1206" s="79">
        <f>Input!N1221</f>
        <v>0</v>
      </c>
      <c r="L1206" s="79">
        <f>Input!O1221</f>
        <v>0</v>
      </c>
      <c r="M1206" s="81" t="str">
        <f t="shared" si="256"/>
        <v/>
      </c>
      <c r="N1206" s="82">
        <f t="shared" si="257"/>
        <v>0</v>
      </c>
      <c r="O1206" s="83">
        <f>Input!C1221</f>
        <v>0</v>
      </c>
      <c r="P1206" s="83"/>
      <c r="R1206" s="11">
        <f t="shared" si="253"/>
        <v>0</v>
      </c>
      <c r="S1206" s="15" t="str">
        <f t="shared" si="254"/>
        <v xml:space="preserve"> </v>
      </c>
      <c r="T1206" s="15"/>
      <c r="U1206" s="12">
        <f t="shared" si="258"/>
        <v>0</v>
      </c>
      <c r="V1206" s="12">
        <f t="shared" si="259"/>
        <v>0</v>
      </c>
      <c r="W1206" s="12">
        <f t="shared" si="260"/>
        <v>0</v>
      </c>
      <c r="X1206" s="12">
        <f t="shared" si="261"/>
        <v>0</v>
      </c>
      <c r="Y1206" s="12">
        <f t="shared" si="262"/>
        <v>0</v>
      </c>
      <c r="Z1206" s="12">
        <f t="shared" si="263"/>
        <v>0</v>
      </c>
      <c r="AA1206" s="12">
        <f t="shared" si="266"/>
        <v>0</v>
      </c>
      <c r="AB1206" s="12" t="str">
        <f t="shared" si="255"/>
        <v>00</v>
      </c>
      <c r="AC1206" s="85" t="e">
        <f>VLOOKUP(AB1206,'AMI Ref (2)'!T:U,2,FALSE)</f>
        <v>#N/A</v>
      </c>
      <c r="AD1206" s="86"/>
      <c r="AE1206" s="77">
        <f>IF(AND($D1206=0,$J1206="Oil"),'AMI Ref (2)'!$K$5,IF(AND($D1206=0,$J1206="Gas"),'AMI Ref (2)'!$L$5,IF(AND($D1206=0,$J1206="Electric"),'AMI Ref (2)'!$M$5,IF(AND($D1206=0,$J1206="N/A"),0,0))))</f>
        <v>0</v>
      </c>
      <c r="AF1206" s="77">
        <f>IF(AND($D1206=1,$J1206="Oil"),'AMI Ref (2)'!$K$6,IF(AND($D1206=1,$J1206="Gas"),'AMI Ref (2)'!$L$6,IF(AND($D1206=1,$J1206="Electric"),'AMI Ref (2)'!$M$6,IF(AND($D1206=1,$J1206="N/A"),0,0))))</f>
        <v>0</v>
      </c>
      <c r="AG1206" s="77">
        <f>IF(AND($D1206=2,$J1206="Oil"),'AMI Ref (2)'!$K$7,IF(AND($D1206=2,$J1206="Gas"),'AMI Ref (2)'!$L$7,IF(AND($D1206=2,$J1206="Electric"),'AMI Ref (2)'!$M$7,IF(AND($D1206=2,$J1206="N/A"),0,0))))</f>
        <v>0</v>
      </c>
      <c r="AH1206" s="77">
        <f>IF(AND($D1206=3,$J1206="Oil"),'AMI Ref (2)'!$K$8,IF(AND($D1206=3,$J1206="Gas"),'AMI Ref (2)'!$L$8,IF(AND($D1206=3,$J1206="Electric"),'AMI Ref (2)'!$M$8,IF(AND($D1206=3,$J1206="N/A"),0,0))))</f>
        <v>0</v>
      </c>
      <c r="AI1206" s="77">
        <f>IF(AND($D1206=4,$J1206="Oil"),'AMI Ref (2)'!$K$9,IF(AND($D1206=4,$J1206="Gas"),'AMI Ref (2)'!$L$9,IF(AND($D1206=4,$J1206="Electric"),'AMI Ref (2)'!$M$9,IF(AND($D1206=4,$J1206="N/A"),0,0))))</f>
        <v>0</v>
      </c>
      <c r="AJ1206" s="77">
        <f>IF(AND($D1206=5,$J1206="Oil"),'AMI Ref (2)'!$K$10,IF(AND($D1206=5,$J1206="Gas"),'AMI Ref (2)'!$L$10,IF(AND($D1206=5,$J1206="Electric"),'AMI Ref (2)'!$M$10,IF(AND($D1206=5,$J1206="N/A"),0,0))))</f>
        <v>0</v>
      </c>
      <c r="AK1206" s="42"/>
      <c r="AL1206" s="77">
        <f>IF(AND($D1206=0,$K1206="Oil"),'AMI Ref (2)'!$N$5,IF(AND($D1206=0,$K1206="Gas"),'AMI Ref (2)'!$O$5,IF(AND($D1206=0,$K1206="Electric"),'AMI Ref (2)'!$P$5,IF(AND($D1206=0,$K1206="N/A"),0,0))))</f>
        <v>0</v>
      </c>
      <c r="AM1206" s="77">
        <f>IF(AND($D1206=1,$K1206="Oil"),'AMI Ref (2)'!$N$6,IF(AND($D1206=1,$K1206="Gas"),'AMI Ref (2)'!$O$6,IF(AND($D1206=1,$K1206="Electric"),'AMI Ref (2)'!$P$6,IF(AND($D1206=1,$K1206="N/A"),0,0))))</f>
        <v>0</v>
      </c>
      <c r="AN1206" s="77">
        <f>IF(AND($D1206=2,$K1206="Oil"),'AMI Ref (2)'!$N$7,IF(AND($D1206=2,$K1206="Gas"),'AMI Ref (2)'!$O$7,IF(AND($D1206=2,$K1206="Electric"),'AMI Ref (2)'!$P$7,IF(AND($D1206=2,$K1206="N/A"),0,0))))</f>
        <v>0</v>
      </c>
      <c r="AO1206" s="77">
        <f>IF(AND($D1206=3,$K1206="Oil"),'AMI Ref (2)'!$N$8,IF(AND($D1206=3,$K1206="Gas"),'AMI Ref (2)'!$O$8,IF(AND($D1206=3,$K1206="Electric"),'AMI Ref (2)'!$P$8,IF(AND($D1206=3,$K1206="N/A"),0,0))))</f>
        <v>0</v>
      </c>
      <c r="AP1206" s="77">
        <f>IF(AND($D1206=4,$K1206="Oil"),'AMI Ref (2)'!$N$9,IF(AND($D1206=4,$K1206="Gas"),'AMI Ref (2)'!$O$9,IF(AND($D1206=4,$K1206="Electric"),'AMI Ref (2)'!$P$9,IF(AND($D1206=4,$K1206="N/A"),0,0))))</f>
        <v>0</v>
      </c>
      <c r="AQ1206" s="77">
        <f>IF(AND($D1206=5,$K1206="Oil"),'AMI Ref (2)'!$N$10,IF(AND($D1206=5,$K1206="Gas"),'AMI Ref (2)'!$O$10,IF(AND($D1206=5,$K1206="Electric"),'AMI Ref (2)'!$P$10,IF(AND($D1206=5,$K1206="N/A"),0,0))))</f>
        <v>0</v>
      </c>
      <c r="AR1206" s="86">
        <f t="shared" si="264"/>
        <v>0</v>
      </c>
      <c r="AS1206" s="87" t="e">
        <f t="shared" si="265"/>
        <v>#N/A</v>
      </c>
    </row>
    <row r="1207" spans="1:45" x14ac:dyDescent="0.2">
      <c r="A1207" s="68">
        <v>1205</v>
      </c>
      <c r="B1207" s="79">
        <f>Input!E1222</f>
        <v>0</v>
      </c>
      <c r="C1207" s="79">
        <f>Input!F1222</f>
        <v>0</v>
      </c>
      <c r="D1207" s="79">
        <f>Input!G1222</f>
        <v>0</v>
      </c>
      <c r="E1207" s="79">
        <f>Input!H1222</f>
        <v>0</v>
      </c>
      <c r="F1207" s="80">
        <f>Input!I1222</f>
        <v>0</v>
      </c>
      <c r="G1207" s="80">
        <f>Input!J1222</f>
        <v>0</v>
      </c>
      <c r="H1207" s="79">
        <f>Input!K1222</f>
        <v>0</v>
      </c>
      <c r="I1207" s="79">
        <f>Input!L1222</f>
        <v>0</v>
      </c>
      <c r="J1207" s="79">
        <f>Input!M1222</f>
        <v>0</v>
      </c>
      <c r="K1207" s="79">
        <f>Input!N1222</f>
        <v>0</v>
      </c>
      <c r="L1207" s="79">
        <f>Input!O1222</f>
        <v>0</v>
      </c>
      <c r="M1207" s="81" t="str">
        <f t="shared" si="256"/>
        <v/>
      </c>
      <c r="N1207" s="82">
        <f t="shared" si="257"/>
        <v>0</v>
      </c>
      <c r="O1207" s="83">
        <f>Input!C1222</f>
        <v>0</v>
      </c>
      <c r="P1207" s="83"/>
      <c r="R1207" s="11">
        <f t="shared" si="253"/>
        <v>0</v>
      </c>
      <c r="S1207" s="15" t="str">
        <f t="shared" si="254"/>
        <v xml:space="preserve"> </v>
      </c>
      <c r="T1207" s="15"/>
      <c r="U1207" s="12">
        <f t="shared" si="258"/>
        <v>0</v>
      </c>
      <c r="V1207" s="12">
        <f t="shared" si="259"/>
        <v>0</v>
      </c>
      <c r="W1207" s="12">
        <f t="shared" si="260"/>
        <v>0</v>
      </c>
      <c r="X1207" s="12">
        <f t="shared" si="261"/>
        <v>0</v>
      </c>
      <c r="Y1207" s="12">
        <f t="shared" si="262"/>
        <v>0</v>
      </c>
      <c r="Z1207" s="12">
        <f t="shared" si="263"/>
        <v>0</v>
      </c>
      <c r="AA1207" s="12">
        <f t="shared" si="266"/>
        <v>0</v>
      </c>
      <c r="AB1207" s="12" t="str">
        <f t="shared" si="255"/>
        <v>00</v>
      </c>
      <c r="AC1207" s="85" t="e">
        <f>VLOOKUP(AB1207,'AMI Ref (2)'!T:U,2,FALSE)</f>
        <v>#N/A</v>
      </c>
      <c r="AD1207" s="86"/>
      <c r="AE1207" s="77">
        <f>IF(AND($D1207=0,$J1207="Oil"),'AMI Ref (2)'!$K$5,IF(AND($D1207=0,$J1207="Gas"),'AMI Ref (2)'!$L$5,IF(AND($D1207=0,$J1207="Electric"),'AMI Ref (2)'!$M$5,IF(AND($D1207=0,$J1207="N/A"),0,0))))</f>
        <v>0</v>
      </c>
      <c r="AF1207" s="77">
        <f>IF(AND($D1207=1,$J1207="Oil"),'AMI Ref (2)'!$K$6,IF(AND($D1207=1,$J1207="Gas"),'AMI Ref (2)'!$L$6,IF(AND($D1207=1,$J1207="Electric"),'AMI Ref (2)'!$M$6,IF(AND($D1207=1,$J1207="N/A"),0,0))))</f>
        <v>0</v>
      </c>
      <c r="AG1207" s="77">
        <f>IF(AND($D1207=2,$J1207="Oil"),'AMI Ref (2)'!$K$7,IF(AND($D1207=2,$J1207="Gas"),'AMI Ref (2)'!$L$7,IF(AND($D1207=2,$J1207="Electric"),'AMI Ref (2)'!$M$7,IF(AND($D1207=2,$J1207="N/A"),0,0))))</f>
        <v>0</v>
      </c>
      <c r="AH1207" s="77">
        <f>IF(AND($D1207=3,$J1207="Oil"),'AMI Ref (2)'!$K$8,IF(AND($D1207=3,$J1207="Gas"),'AMI Ref (2)'!$L$8,IF(AND($D1207=3,$J1207="Electric"),'AMI Ref (2)'!$M$8,IF(AND($D1207=3,$J1207="N/A"),0,0))))</f>
        <v>0</v>
      </c>
      <c r="AI1207" s="77">
        <f>IF(AND($D1207=4,$J1207="Oil"),'AMI Ref (2)'!$K$9,IF(AND($D1207=4,$J1207="Gas"),'AMI Ref (2)'!$L$9,IF(AND($D1207=4,$J1207="Electric"),'AMI Ref (2)'!$M$9,IF(AND($D1207=4,$J1207="N/A"),0,0))))</f>
        <v>0</v>
      </c>
      <c r="AJ1207" s="77">
        <f>IF(AND($D1207=5,$J1207="Oil"),'AMI Ref (2)'!$K$10,IF(AND($D1207=5,$J1207="Gas"),'AMI Ref (2)'!$L$10,IF(AND($D1207=5,$J1207="Electric"),'AMI Ref (2)'!$M$10,IF(AND($D1207=5,$J1207="N/A"),0,0))))</f>
        <v>0</v>
      </c>
      <c r="AK1207" s="42"/>
      <c r="AL1207" s="77">
        <f>IF(AND($D1207=0,$K1207="Oil"),'AMI Ref (2)'!$N$5,IF(AND($D1207=0,$K1207="Gas"),'AMI Ref (2)'!$O$5,IF(AND($D1207=0,$K1207="Electric"),'AMI Ref (2)'!$P$5,IF(AND($D1207=0,$K1207="N/A"),0,0))))</f>
        <v>0</v>
      </c>
      <c r="AM1207" s="77">
        <f>IF(AND($D1207=1,$K1207="Oil"),'AMI Ref (2)'!$N$6,IF(AND($D1207=1,$K1207="Gas"),'AMI Ref (2)'!$O$6,IF(AND($D1207=1,$K1207="Electric"),'AMI Ref (2)'!$P$6,IF(AND($D1207=1,$K1207="N/A"),0,0))))</f>
        <v>0</v>
      </c>
      <c r="AN1207" s="77">
        <f>IF(AND($D1207=2,$K1207="Oil"),'AMI Ref (2)'!$N$7,IF(AND($D1207=2,$K1207="Gas"),'AMI Ref (2)'!$O$7,IF(AND($D1207=2,$K1207="Electric"),'AMI Ref (2)'!$P$7,IF(AND($D1207=2,$K1207="N/A"),0,0))))</f>
        <v>0</v>
      </c>
      <c r="AO1207" s="77">
        <f>IF(AND($D1207=3,$K1207="Oil"),'AMI Ref (2)'!$N$8,IF(AND($D1207=3,$K1207="Gas"),'AMI Ref (2)'!$O$8,IF(AND($D1207=3,$K1207="Electric"),'AMI Ref (2)'!$P$8,IF(AND($D1207=3,$K1207="N/A"),0,0))))</f>
        <v>0</v>
      </c>
      <c r="AP1207" s="77">
        <f>IF(AND($D1207=4,$K1207="Oil"),'AMI Ref (2)'!$N$9,IF(AND($D1207=4,$K1207="Gas"),'AMI Ref (2)'!$O$9,IF(AND($D1207=4,$K1207="Electric"),'AMI Ref (2)'!$P$9,IF(AND($D1207=4,$K1207="N/A"),0,0))))</f>
        <v>0</v>
      </c>
      <c r="AQ1207" s="77">
        <f>IF(AND($D1207=5,$K1207="Oil"),'AMI Ref (2)'!$N$10,IF(AND($D1207=5,$K1207="Gas"),'AMI Ref (2)'!$O$10,IF(AND($D1207=5,$K1207="Electric"),'AMI Ref (2)'!$P$10,IF(AND($D1207=5,$K1207="N/A"),0,0))))</f>
        <v>0</v>
      </c>
      <c r="AR1207" s="86">
        <f t="shared" si="264"/>
        <v>0</v>
      </c>
      <c r="AS1207" s="87" t="e">
        <f t="shared" si="265"/>
        <v>#N/A</v>
      </c>
    </row>
    <row r="1208" spans="1:45" x14ac:dyDescent="0.2">
      <c r="A1208" s="68">
        <v>1206</v>
      </c>
      <c r="B1208" s="79">
        <f>Input!E1223</f>
        <v>0</v>
      </c>
      <c r="C1208" s="79">
        <f>Input!F1223</f>
        <v>0</v>
      </c>
      <c r="D1208" s="79">
        <f>Input!G1223</f>
        <v>0</v>
      </c>
      <c r="E1208" s="79">
        <f>Input!H1223</f>
        <v>0</v>
      </c>
      <c r="F1208" s="80">
        <f>Input!I1223</f>
        <v>0</v>
      </c>
      <c r="G1208" s="80">
        <f>Input!J1223</f>
        <v>0</v>
      </c>
      <c r="H1208" s="79">
        <f>Input!K1223</f>
        <v>0</v>
      </c>
      <c r="I1208" s="79">
        <f>Input!L1223</f>
        <v>0</v>
      </c>
      <c r="J1208" s="79">
        <f>Input!M1223</f>
        <v>0</v>
      </c>
      <c r="K1208" s="79">
        <f>Input!N1223</f>
        <v>0</v>
      </c>
      <c r="L1208" s="79">
        <f>Input!O1223</f>
        <v>0</v>
      </c>
      <c r="M1208" s="81" t="str">
        <f t="shared" si="256"/>
        <v/>
      </c>
      <c r="N1208" s="82">
        <f t="shared" si="257"/>
        <v>0</v>
      </c>
      <c r="O1208" s="83">
        <f>Input!C1223</f>
        <v>0</v>
      </c>
      <c r="P1208" s="83"/>
      <c r="R1208" s="11">
        <f t="shared" si="253"/>
        <v>0</v>
      </c>
      <c r="S1208" s="15" t="str">
        <f t="shared" si="254"/>
        <v xml:space="preserve"> </v>
      </c>
      <c r="T1208" s="15"/>
      <c r="U1208" s="12">
        <f t="shared" si="258"/>
        <v>0</v>
      </c>
      <c r="V1208" s="12">
        <f t="shared" si="259"/>
        <v>0</v>
      </c>
      <c r="W1208" s="12">
        <f t="shared" si="260"/>
        <v>0</v>
      </c>
      <c r="X1208" s="12">
        <f t="shared" si="261"/>
        <v>0</v>
      </c>
      <c r="Y1208" s="12">
        <f t="shared" si="262"/>
        <v>0</v>
      </c>
      <c r="Z1208" s="12">
        <f t="shared" si="263"/>
        <v>0</v>
      </c>
      <c r="AA1208" s="12">
        <f t="shared" si="266"/>
        <v>0</v>
      </c>
      <c r="AB1208" s="12" t="str">
        <f t="shared" si="255"/>
        <v>00</v>
      </c>
      <c r="AC1208" s="85" t="e">
        <f>VLOOKUP(AB1208,'AMI Ref (2)'!T:U,2,FALSE)</f>
        <v>#N/A</v>
      </c>
      <c r="AD1208" s="86"/>
      <c r="AE1208" s="77">
        <f>IF(AND($D1208=0,$J1208="Oil"),'AMI Ref (2)'!$K$5,IF(AND($D1208=0,$J1208="Gas"),'AMI Ref (2)'!$L$5,IF(AND($D1208=0,$J1208="Electric"),'AMI Ref (2)'!$M$5,IF(AND($D1208=0,$J1208="N/A"),0,0))))</f>
        <v>0</v>
      </c>
      <c r="AF1208" s="77">
        <f>IF(AND($D1208=1,$J1208="Oil"),'AMI Ref (2)'!$K$6,IF(AND($D1208=1,$J1208="Gas"),'AMI Ref (2)'!$L$6,IF(AND($D1208=1,$J1208="Electric"),'AMI Ref (2)'!$M$6,IF(AND($D1208=1,$J1208="N/A"),0,0))))</f>
        <v>0</v>
      </c>
      <c r="AG1208" s="77">
        <f>IF(AND($D1208=2,$J1208="Oil"),'AMI Ref (2)'!$K$7,IF(AND($D1208=2,$J1208="Gas"),'AMI Ref (2)'!$L$7,IF(AND($D1208=2,$J1208="Electric"),'AMI Ref (2)'!$M$7,IF(AND($D1208=2,$J1208="N/A"),0,0))))</f>
        <v>0</v>
      </c>
      <c r="AH1208" s="77">
        <f>IF(AND($D1208=3,$J1208="Oil"),'AMI Ref (2)'!$K$8,IF(AND($D1208=3,$J1208="Gas"),'AMI Ref (2)'!$L$8,IF(AND($D1208=3,$J1208="Electric"),'AMI Ref (2)'!$M$8,IF(AND($D1208=3,$J1208="N/A"),0,0))))</f>
        <v>0</v>
      </c>
      <c r="AI1208" s="77">
        <f>IF(AND($D1208=4,$J1208="Oil"),'AMI Ref (2)'!$K$9,IF(AND($D1208=4,$J1208="Gas"),'AMI Ref (2)'!$L$9,IF(AND($D1208=4,$J1208="Electric"),'AMI Ref (2)'!$M$9,IF(AND($D1208=4,$J1208="N/A"),0,0))))</f>
        <v>0</v>
      </c>
      <c r="AJ1208" s="77">
        <f>IF(AND($D1208=5,$J1208="Oil"),'AMI Ref (2)'!$K$10,IF(AND($D1208=5,$J1208="Gas"),'AMI Ref (2)'!$L$10,IF(AND($D1208=5,$J1208="Electric"),'AMI Ref (2)'!$M$10,IF(AND($D1208=5,$J1208="N/A"),0,0))))</f>
        <v>0</v>
      </c>
      <c r="AK1208" s="42"/>
      <c r="AL1208" s="77">
        <f>IF(AND($D1208=0,$K1208="Oil"),'AMI Ref (2)'!$N$5,IF(AND($D1208=0,$K1208="Gas"),'AMI Ref (2)'!$O$5,IF(AND($D1208=0,$K1208="Electric"),'AMI Ref (2)'!$P$5,IF(AND($D1208=0,$K1208="N/A"),0,0))))</f>
        <v>0</v>
      </c>
      <c r="AM1208" s="77">
        <f>IF(AND($D1208=1,$K1208="Oil"),'AMI Ref (2)'!$N$6,IF(AND($D1208=1,$K1208="Gas"),'AMI Ref (2)'!$O$6,IF(AND($D1208=1,$K1208="Electric"),'AMI Ref (2)'!$P$6,IF(AND($D1208=1,$K1208="N/A"),0,0))))</f>
        <v>0</v>
      </c>
      <c r="AN1208" s="77">
        <f>IF(AND($D1208=2,$K1208="Oil"),'AMI Ref (2)'!$N$7,IF(AND($D1208=2,$K1208="Gas"),'AMI Ref (2)'!$O$7,IF(AND($D1208=2,$K1208="Electric"),'AMI Ref (2)'!$P$7,IF(AND($D1208=2,$K1208="N/A"),0,0))))</f>
        <v>0</v>
      </c>
      <c r="AO1208" s="77">
        <f>IF(AND($D1208=3,$K1208="Oil"),'AMI Ref (2)'!$N$8,IF(AND($D1208=3,$K1208="Gas"),'AMI Ref (2)'!$O$8,IF(AND($D1208=3,$K1208="Electric"),'AMI Ref (2)'!$P$8,IF(AND($D1208=3,$K1208="N/A"),0,0))))</f>
        <v>0</v>
      </c>
      <c r="AP1208" s="77">
        <f>IF(AND($D1208=4,$K1208="Oil"),'AMI Ref (2)'!$N$9,IF(AND($D1208=4,$K1208="Gas"),'AMI Ref (2)'!$O$9,IF(AND($D1208=4,$K1208="Electric"),'AMI Ref (2)'!$P$9,IF(AND($D1208=4,$K1208="N/A"),0,0))))</f>
        <v>0</v>
      </c>
      <c r="AQ1208" s="77">
        <f>IF(AND($D1208=5,$K1208="Oil"),'AMI Ref (2)'!$N$10,IF(AND($D1208=5,$K1208="Gas"),'AMI Ref (2)'!$O$10,IF(AND($D1208=5,$K1208="Electric"),'AMI Ref (2)'!$P$10,IF(AND($D1208=5,$K1208="N/A"),0,0))))</f>
        <v>0</v>
      </c>
      <c r="AR1208" s="86">
        <f t="shared" si="264"/>
        <v>0</v>
      </c>
      <c r="AS1208" s="87" t="e">
        <f t="shared" si="265"/>
        <v>#N/A</v>
      </c>
    </row>
    <row r="1209" spans="1:45" x14ac:dyDescent="0.2">
      <c r="A1209" s="68">
        <v>1207</v>
      </c>
      <c r="B1209" s="79">
        <f>Input!E1224</f>
        <v>0</v>
      </c>
      <c r="C1209" s="79">
        <f>Input!F1224</f>
        <v>0</v>
      </c>
      <c r="D1209" s="79">
        <f>Input!G1224</f>
        <v>0</v>
      </c>
      <c r="E1209" s="79">
        <f>Input!H1224</f>
        <v>0</v>
      </c>
      <c r="F1209" s="80">
        <f>Input!I1224</f>
        <v>0</v>
      </c>
      <c r="G1209" s="80">
        <f>Input!J1224</f>
        <v>0</v>
      </c>
      <c r="H1209" s="79">
        <f>Input!K1224</f>
        <v>0</v>
      </c>
      <c r="I1209" s="79">
        <f>Input!L1224</f>
        <v>0</v>
      </c>
      <c r="J1209" s="79">
        <f>Input!M1224</f>
        <v>0</v>
      </c>
      <c r="K1209" s="79">
        <f>Input!N1224</f>
        <v>0</v>
      </c>
      <c r="L1209" s="79">
        <f>Input!O1224</f>
        <v>0</v>
      </c>
      <c r="M1209" s="81" t="str">
        <f t="shared" si="256"/>
        <v/>
      </c>
      <c r="N1209" s="82">
        <f t="shared" si="257"/>
        <v>0</v>
      </c>
      <c r="O1209" s="83">
        <f>Input!C1224</f>
        <v>0</v>
      </c>
      <c r="P1209" s="83"/>
      <c r="R1209" s="11">
        <f t="shared" si="253"/>
        <v>0</v>
      </c>
      <c r="S1209" s="15" t="str">
        <f t="shared" si="254"/>
        <v xml:space="preserve"> </v>
      </c>
      <c r="T1209" s="15"/>
      <c r="U1209" s="12">
        <f t="shared" si="258"/>
        <v>0</v>
      </c>
      <c r="V1209" s="12">
        <f t="shared" si="259"/>
        <v>0</v>
      </c>
      <c r="W1209" s="12">
        <f t="shared" si="260"/>
        <v>0</v>
      </c>
      <c r="X1209" s="12">
        <f t="shared" si="261"/>
        <v>0</v>
      </c>
      <c r="Y1209" s="12">
        <f t="shared" si="262"/>
        <v>0</v>
      </c>
      <c r="Z1209" s="12">
        <f t="shared" si="263"/>
        <v>0</v>
      </c>
      <c r="AA1209" s="12">
        <f t="shared" si="266"/>
        <v>0</v>
      </c>
      <c r="AB1209" s="12" t="str">
        <f t="shared" si="255"/>
        <v>00</v>
      </c>
      <c r="AC1209" s="85" t="e">
        <f>VLOOKUP(AB1209,'AMI Ref (2)'!T:U,2,FALSE)</f>
        <v>#N/A</v>
      </c>
      <c r="AD1209" s="86"/>
      <c r="AE1209" s="77">
        <f>IF(AND($D1209=0,$J1209="Oil"),'AMI Ref (2)'!$K$5,IF(AND($D1209=0,$J1209="Gas"),'AMI Ref (2)'!$L$5,IF(AND($D1209=0,$J1209="Electric"),'AMI Ref (2)'!$M$5,IF(AND($D1209=0,$J1209="N/A"),0,0))))</f>
        <v>0</v>
      </c>
      <c r="AF1209" s="77">
        <f>IF(AND($D1209=1,$J1209="Oil"),'AMI Ref (2)'!$K$6,IF(AND($D1209=1,$J1209="Gas"),'AMI Ref (2)'!$L$6,IF(AND($D1209=1,$J1209="Electric"),'AMI Ref (2)'!$M$6,IF(AND($D1209=1,$J1209="N/A"),0,0))))</f>
        <v>0</v>
      </c>
      <c r="AG1209" s="77">
        <f>IF(AND($D1209=2,$J1209="Oil"),'AMI Ref (2)'!$K$7,IF(AND($D1209=2,$J1209="Gas"),'AMI Ref (2)'!$L$7,IF(AND($D1209=2,$J1209="Electric"),'AMI Ref (2)'!$M$7,IF(AND($D1209=2,$J1209="N/A"),0,0))))</f>
        <v>0</v>
      </c>
      <c r="AH1209" s="77">
        <f>IF(AND($D1209=3,$J1209="Oil"),'AMI Ref (2)'!$K$8,IF(AND($D1209=3,$J1209="Gas"),'AMI Ref (2)'!$L$8,IF(AND($D1209=3,$J1209="Electric"),'AMI Ref (2)'!$M$8,IF(AND($D1209=3,$J1209="N/A"),0,0))))</f>
        <v>0</v>
      </c>
      <c r="AI1209" s="77">
        <f>IF(AND($D1209=4,$J1209="Oil"),'AMI Ref (2)'!$K$9,IF(AND($D1209=4,$J1209="Gas"),'AMI Ref (2)'!$L$9,IF(AND($D1209=4,$J1209="Electric"),'AMI Ref (2)'!$M$9,IF(AND($D1209=4,$J1209="N/A"),0,0))))</f>
        <v>0</v>
      </c>
      <c r="AJ1209" s="77">
        <f>IF(AND($D1209=5,$J1209="Oil"),'AMI Ref (2)'!$K$10,IF(AND($D1209=5,$J1209="Gas"),'AMI Ref (2)'!$L$10,IF(AND($D1209=5,$J1209="Electric"),'AMI Ref (2)'!$M$10,IF(AND($D1209=5,$J1209="N/A"),0,0))))</f>
        <v>0</v>
      </c>
      <c r="AK1209" s="42"/>
      <c r="AL1209" s="77">
        <f>IF(AND($D1209=0,$K1209="Oil"),'AMI Ref (2)'!$N$5,IF(AND($D1209=0,$K1209="Gas"),'AMI Ref (2)'!$O$5,IF(AND($D1209=0,$K1209="Electric"),'AMI Ref (2)'!$P$5,IF(AND($D1209=0,$K1209="N/A"),0,0))))</f>
        <v>0</v>
      </c>
      <c r="AM1209" s="77">
        <f>IF(AND($D1209=1,$K1209="Oil"),'AMI Ref (2)'!$N$6,IF(AND($D1209=1,$K1209="Gas"),'AMI Ref (2)'!$O$6,IF(AND($D1209=1,$K1209="Electric"),'AMI Ref (2)'!$P$6,IF(AND($D1209=1,$K1209="N/A"),0,0))))</f>
        <v>0</v>
      </c>
      <c r="AN1209" s="77">
        <f>IF(AND($D1209=2,$K1209="Oil"),'AMI Ref (2)'!$N$7,IF(AND($D1209=2,$K1209="Gas"),'AMI Ref (2)'!$O$7,IF(AND($D1209=2,$K1209="Electric"),'AMI Ref (2)'!$P$7,IF(AND($D1209=2,$K1209="N/A"),0,0))))</f>
        <v>0</v>
      </c>
      <c r="AO1209" s="77">
        <f>IF(AND($D1209=3,$K1209="Oil"),'AMI Ref (2)'!$N$8,IF(AND($D1209=3,$K1209="Gas"),'AMI Ref (2)'!$O$8,IF(AND($D1209=3,$K1209="Electric"),'AMI Ref (2)'!$P$8,IF(AND($D1209=3,$K1209="N/A"),0,0))))</f>
        <v>0</v>
      </c>
      <c r="AP1209" s="77">
        <f>IF(AND($D1209=4,$K1209="Oil"),'AMI Ref (2)'!$N$9,IF(AND($D1209=4,$K1209="Gas"),'AMI Ref (2)'!$O$9,IF(AND($D1209=4,$K1209="Electric"),'AMI Ref (2)'!$P$9,IF(AND($D1209=4,$K1209="N/A"),0,0))))</f>
        <v>0</v>
      </c>
      <c r="AQ1209" s="77">
        <f>IF(AND($D1209=5,$K1209="Oil"),'AMI Ref (2)'!$N$10,IF(AND($D1209=5,$K1209="Gas"),'AMI Ref (2)'!$O$10,IF(AND($D1209=5,$K1209="Electric"),'AMI Ref (2)'!$P$10,IF(AND($D1209=5,$K1209="N/A"),0,0))))</f>
        <v>0</v>
      </c>
      <c r="AR1209" s="86">
        <f t="shared" si="264"/>
        <v>0</v>
      </c>
      <c r="AS1209" s="87" t="e">
        <f t="shared" si="265"/>
        <v>#N/A</v>
      </c>
    </row>
    <row r="1210" spans="1:45" x14ac:dyDescent="0.2">
      <c r="A1210" s="68">
        <v>1208</v>
      </c>
      <c r="B1210" s="79">
        <f>Input!E1225</f>
        <v>0</v>
      </c>
      <c r="C1210" s="79">
        <f>Input!F1225</f>
        <v>0</v>
      </c>
      <c r="D1210" s="79">
        <f>Input!G1225</f>
        <v>0</v>
      </c>
      <c r="E1210" s="79">
        <f>Input!H1225</f>
        <v>0</v>
      </c>
      <c r="F1210" s="80">
        <f>Input!I1225</f>
        <v>0</v>
      </c>
      <c r="G1210" s="80">
        <f>Input!J1225</f>
        <v>0</v>
      </c>
      <c r="H1210" s="79">
        <f>Input!K1225</f>
        <v>0</v>
      </c>
      <c r="I1210" s="79">
        <f>Input!L1225</f>
        <v>0</v>
      </c>
      <c r="J1210" s="79">
        <f>Input!M1225</f>
        <v>0</v>
      </c>
      <c r="K1210" s="79">
        <f>Input!N1225</f>
        <v>0</v>
      </c>
      <c r="L1210" s="79">
        <f>Input!O1225</f>
        <v>0</v>
      </c>
      <c r="M1210" s="81" t="str">
        <f t="shared" si="256"/>
        <v/>
      </c>
      <c r="N1210" s="82">
        <f t="shared" si="257"/>
        <v>0</v>
      </c>
      <c r="O1210" s="83">
        <f>Input!C1225</f>
        <v>0</v>
      </c>
      <c r="P1210" s="83"/>
      <c r="R1210" s="11">
        <f t="shared" si="253"/>
        <v>0</v>
      </c>
      <c r="S1210" s="15" t="str">
        <f t="shared" si="254"/>
        <v xml:space="preserve"> </v>
      </c>
      <c r="T1210" s="15"/>
      <c r="U1210" s="12">
        <f t="shared" si="258"/>
        <v>0</v>
      </c>
      <c r="V1210" s="12">
        <f t="shared" si="259"/>
        <v>0</v>
      </c>
      <c r="W1210" s="12">
        <f t="shared" si="260"/>
        <v>0</v>
      </c>
      <c r="X1210" s="12">
        <f t="shared" si="261"/>
        <v>0</v>
      </c>
      <c r="Y1210" s="12">
        <f t="shared" si="262"/>
        <v>0</v>
      </c>
      <c r="Z1210" s="12">
        <f t="shared" si="263"/>
        <v>0</v>
      </c>
      <c r="AA1210" s="12">
        <f t="shared" si="266"/>
        <v>0</v>
      </c>
      <c r="AB1210" s="12" t="str">
        <f t="shared" si="255"/>
        <v>00</v>
      </c>
      <c r="AC1210" s="85" t="e">
        <f>VLOOKUP(AB1210,'AMI Ref (2)'!T:U,2,FALSE)</f>
        <v>#N/A</v>
      </c>
      <c r="AD1210" s="86"/>
      <c r="AE1210" s="77">
        <f>IF(AND($D1210=0,$J1210="Oil"),'AMI Ref (2)'!$K$5,IF(AND($D1210=0,$J1210="Gas"),'AMI Ref (2)'!$L$5,IF(AND($D1210=0,$J1210="Electric"),'AMI Ref (2)'!$M$5,IF(AND($D1210=0,$J1210="N/A"),0,0))))</f>
        <v>0</v>
      </c>
      <c r="AF1210" s="77">
        <f>IF(AND($D1210=1,$J1210="Oil"),'AMI Ref (2)'!$K$6,IF(AND($D1210=1,$J1210="Gas"),'AMI Ref (2)'!$L$6,IF(AND($D1210=1,$J1210="Electric"),'AMI Ref (2)'!$M$6,IF(AND($D1210=1,$J1210="N/A"),0,0))))</f>
        <v>0</v>
      </c>
      <c r="AG1210" s="77">
        <f>IF(AND($D1210=2,$J1210="Oil"),'AMI Ref (2)'!$K$7,IF(AND($D1210=2,$J1210="Gas"),'AMI Ref (2)'!$L$7,IF(AND($D1210=2,$J1210="Electric"),'AMI Ref (2)'!$M$7,IF(AND($D1210=2,$J1210="N/A"),0,0))))</f>
        <v>0</v>
      </c>
      <c r="AH1210" s="77">
        <f>IF(AND($D1210=3,$J1210="Oil"),'AMI Ref (2)'!$K$8,IF(AND($D1210=3,$J1210="Gas"),'AMI Ref (2)'!$L$8,IF(AND($D1210=3,$J1210="Electric"),'AMI Ref (2)'!$M$8,IF(AND($D1210=3,$J1210="N/A"),0,0))))</f>
        <v>0</v>
      </c>
      <c r="AI1210" s="77">
        <f>IF(AND($D1210=4,$J1210="Oil"),'AMI Ref (2)'!$K$9,IF(AND($D1210=4,$J1210="Gas"),'AMI Ref (2)'!$L$9,IF(AND($D1210=4,$J1210="Electric"),'AMI Ref (2)'!$M$9,IF(AND($D1210=4,$J1210="N/A"),0,0))))</f>
        <v>0</v>
      </c>
      <c r="AJ1210" s="77">
        <f>IF(AND($D1210=5,$J1210="Oil"),'AMI Ref (2)'!$K$10,IF(AND($D1210=5,$J1210="Gas"),'AMI Ref (2)'!$L$10,IF(AND($D1210=5,$J1210="Electric"),'AMI Ref (2)'!$M$10,IF(AND($D1210=5,$J1210="N/A"),0,0))))</f>
        <v>0</v>
      </c>
      <c r="AK1210" s="42"/>
      <c r="AL1210" s="77">
        <f>IF(AND($D1210=0,$K1210="Oil"),'AMI Ref (2)'!$N$5,IF(AND($D1210=0,$K1210="Gas"),'AMI Ref (2)'!$O$5,IF(AND($D1210=0,$K1210="Electric"),'AMI Ref (2)'!$P$5,IF(AND($D1210=0,$K1210="N/A"),0,0))))</f>
        <v>0</v>
      </c>
      <c r="AM1210" s="77">
        <f>IF(AND($D1210=1,$K1210="Oil"),'AMI Ref (2)'!$N$6,IF(AND($D1210=1,$K1210="Gas"),'AMI Ref (2)'!$O$6,IF(AND($D1210=1,$K1210="Electric"),'AMI Ref (2)'!$P$6,IF(AND($D1210=1,$K1210="N/A"),0,0))))</f>
        <v>0</v>
      </c>
      <c r="AN1210" s="77">
        <f>IF(AND($D1210=2,$K1210="Oil"),'AMI Ref (2)'!$N$7,IF(AND($D1210=2,$K1210="Gas"),'AMI Ref (2)'!$O$7,IF(AND($D1210=2,$K1210="Electric"),'AMI Ref (2)'!$P$7,IF(AND($D1210=2,$K1210="N/A"),0,0))))</f>
        <v>0</v>
      </c>
      <c r="AO1210" s="77">
        <f>IF(AND($D1210=3,$K1210="Oil"),'AMI Ref (2)'!$N$8,IF(AND($D1210=3,$K1210="Gas"),'AMI Ref (2)'!$O$8,IF(AND($D1210=3,$K1210="Electric"),'AMI Ref (2)'!$P$8,IF(AND($D1210=3,$K1210="N/A"),0,0))))</f>
        <v>0</v>
      </c>
      <c r="AP1210" s="77">
        <f>IF(AND($D1210=4,$K1210="Oil"),'AMI Ref (2)'!$N$9,IF(AND($D1210=4,$K1210="Gas"),'AMI Ref (2)'!$O$9,IF(AND($D1210=4,$K1210="Electric"),'AMI Ref (2)'!$P$9,IF(AND($D1210=4,$K1210="N/A"),0,0))))</f>
        <v>0</v>
      </c>
      <c r="AQ1210" s="77">
        <f>IF(AND($D1210=5,$K1210="Oil"),'AMI Ref (2)'!$N$10,IF(AND($D1210=5,$K1210="Gas"),'AMI Ref (2)'!$O$10,IF(AND($D1210=5,$K1210="Electric"),'AMI Ref (2)'!$P$10,IF(AND($D1210=5,$K1210="N/A"),0,0))))</f>
        <v>0</v>
      </c>
      <c r="AR1210" s="86">
        <f t="shared" si="264"/>
        <v>0</v>
      </c>
      <c r="AS1210" s="87" t="e">
        <f t="shared" si="265"/>
        <v>#N/A</v>
      </c>
    </row>
    <row r="1211" spans="1:45" x14ac:dyDescent="0.2">
      <c r="A1211" s="68">
        <v>1209</v>
      </c>
      <c r="B1211" s="79">
        <f>Input!E1226</f>
        <v>0</v>
      </c>
      <c r="C1211" s="79">
        <f>Input!F1226</f>
        <v>0</v>
      </c>
      <c r="D1211" s="79">
        <f>Input!G1226</f>
        <v>0</v>
      </c>
      <c r="E1211" s="79">
        <f>Input!H1226</f>
        <v>0</v>
      </c>
      <c r="F1211" s="80">
        <f>Input!I1226</f>
        <v>0</v>
      </c>
      <c r="G1211" s="80">
        <f>Input!J1226</f>
        <v>0</v>
      </c>
      <c r="H1211" s="79">
        <f>Input!K1226</f>
        <v>0</v>
      </c>
      <c r="I1211" s="79">
        <f>Input!L1226</f>
        <v>0</v>
      </c>
      <c r="J1211" s="79">
        <f>Input!M1226</f>
        <v>0</v>
      </c>
      <c r="K1211" s="79">
        <f>Input!N1226</f>
        <v>0</v>
      </c>
      <c r="L1211" s="79">
        <f>Input!O1226</f>
        <v>0</v>
      </c>
      <c r="M1211" s="81" t="str">
        <f t="shared" si="256"/>
        <v/>
      </c>
      <c r="N1211" s="82">
        <f t="shared" si="257"/>
        <v>0</v>
      </c>
      <c r="O1211" s="83">
        <f>Input!C1226</f>
        <v>0</v>
      </c>
      <c r="P1211" s="83"/>
      <c r="R1211" s="11">
        <f t="shared" si="253"/>
        <v>0</v>
      </c>
      <c r="S1211" s="15" t="str">
        <f t="shared" si="254"/>
        <v xml:space="preserve"> </v>
      </c>
      <c r="T1211" s="15"/>
      <c r="U1211" s="12">
        <f t="shared" si="258"/>
        <v>0</v>
      </c>
      <c r="V1211" s="12">
        <f t="shared" si="259"/>
        <v>0</v>
      </c>
      <c r="W1211" s="12">
        <f t="shared" si="260"/>
        <v>0</v>
      </c>
      <c r="X1211" s="12">
        <f t="shared" si="261"/>
        <v>0</v>
      </c>
      <c r="Y1211" s="12">
        <f t="shared" si="262"/>
        <v>0</v>
      </c>
      <c r="Z1211" s="12">
        <f t="shared" si="263"/>
        <v>0</v>
      </c>
      <c r="AA1211" s="12">
        <f t="shared" si="266"/>
        <v>0</v>
      </c>
      <c r="AB1211" s="12" t="str">
        <f t="shared" si="255"/>
        <v>00</v>
      </c>
      <c r="AC1211" s="85" t="e">
        <f>VLOOKUP(AB1211,'AMI Ref (2)'!T:U,2,FALSE)</f>
        <v>#N/A</v>
      </c>
      <c r="AD1211" s="86"/>
      <c r="AE1211" s="77">
        <f>IF(AND($D1211=0,$J1211="Oil"),'AMI Ref (2)'!$K$5,IF(AND($D1211=0,$J1211="Gas"),'AMI Ref (2)'!$L$5,IF(AND($D1211=0,$J1211="Electric"),'AMI Ref (2)'!$M$5,IF(AND($D1211=0,$J1211="N/A"),0,0))))</f>
        <v>0</v>
      </c>
      <c r="AF1211" s="77">
        <f>IF(AND($D1211=1,$J1211="Oil"),'AMI Ref (2)'!$K$6,IF(AND($D1211=1,$J1211="Gas"),'AMI Ref (2)'!$L$6,IF(AND($D1211=1,$J1211="Electric"),'AMI Ref (2)'!$M$6,IF(AND($D1211=1,$J1211="N/A"),0,0))))</f>
        <v>0</v>
      </c>
      <c r="AG1211" s="77">
        <f>IF(AND($D1211=2,$J1211="Oil"),'AMI Ref (2)'!$K$7,IF(AND($D1211=2,$J1211="Gas"),'AMI Ref (2)'!$L$7,IF(AND($D1211=2,$J1211="Electric"),'AMI Ref (2)'!$M$7,IF(AND($D1211=2,$J1211="N/A"),0,0))))</f>
        <v>0</v>
      </c>
      <c r="AH1211" s="77">
        <f>IF(AND($D1211=3,$J1211="Oil"),'AMI Ref (2)'!$K$8,IF(AND($D1211=3,$J1211="Gas"),'AMI Ref (2)'!$L$8,IF(AND($D1211=3,$J1211="Electric"),'AMI Ref (2)'!$M$8,IF(AND($D1211=3,$J1211="N/A"),0,0))))</f>
        <v>0</v>
      </c>
      <c r="AI1211" s="77">
        <f>IF(AND($D1211=4,$J1211="Oil"),'AMI Ref (2)'!$K$9,IF(AND($D1211=4,$J1211="Gas"),'AMI Ref (2)'!$L$9,IF(AND($D1211=4,$J1211="Electric"),'AMI Ref (2)'!$M$9,IF(AND($D1211=4,$J1211="N/A"),0,0))))</f>
        <v>0</v>
      </c>
      <c r="AJ1211" s="77">
        <f>IF(AND($D1211=5,$J1211="Oil"),'AMI Ref (2)'!$K$10,IF(AND($D1211=5,$J1211="Gas"),'AMI Ref (2)'!$L$10,IF(AND($D1211=5,$J1211="Electric"),'AMI Ref (2)'!$M$10,IF(AND($D1211=5,$J1211="N/A"),0,0))))</f>
        <v>0</v>
      </c>
      <c r="AK1211" s="42"/>
      <c r="AL1211" s="77">
        <f>IF(AND($D1211=0,$K1211="Oil"),'AMI Ref (2)'!$N$5,IF(AND($D1211=0,$K1211="Gas"),'AMI Ref (2)'!$O$5,IF(AND($D1211=0,$K1211="Electric"),'AMI Ref (2)'!$P$5,IF(AND($D1211=0,$K1211="N/A"),0,0))))</f>
        <v>0</v>
      </c>
      <c r="AM1211" s="77">
        <f>IF(AND($D1211=1,$K1211="Oil"),'AMI Ref (2)'!$N$6,IF(AND($D1211=1,$K1211="Gas"),'AMI Ref (2)'!$O$6,IF(AND($D1211=1,$K1211="Electric"),'AMI Ref (2)'!$P$6,IF(AND($D1211=1,$K1211="N/A"),0,0))))</f>
        <v>0</v>
      </c>
      <c r="AN1211" s="77">
        <f>IF(AND($D1211=2,$K1211="Oil"),'AMI Ref (2)'!$N$7,IF(AND($D1211=2,$K1211="Gas"),'AMI Ref (2)'!$O$7,IF(AND($D1211=2,$K1211="Electric"),'AMI Ref (2)'!$P$7,IF(AND($D1211=2,$K1211="N/A"),0,0))))</f>
        <v>0</v>
      </c>
      <c r="AO1211" s="77">
        <f>IF(AND($D1211=3,$K1211="Oil"),'AMI Ref (2)'!$N$8,IF(AND($D1211=3,$K1211="Gas"),'AMI Ref (2)'!$O$8,IF(AND($D1211=3,$K1211="Electric"),'AMI Ref (2)'!$P$8,IF(AND($D1211=3,$K1211="N/A"),0,0))))</f>
        <v>0</v>
      </c>
      <c r="AP1211" s="77">
        <f>IF(AND($D1211=4,$K1211="Oil"),'AMI Ref (2)'!$N$9,IF(AND($D1211=4,$K1211="Gas"),'AMI Ref (2)'!$O$9,IF(AND($D1211=4,$K1211="Electric"),'AMI Ref (2)'!$P$9,IF(AND($D1211=4,$K1211="N/A"),0,0))))</f>
        <v>0</v>
      </c>
      <c r="AQ1211" s="77">
        <f>IF(AND($D1211=5,$K1211="Oil"),'AMI Ref (2)'!$N$10,IF(AND($D1211=5,$K1211="Gas"),'AMI Ref (2)'!$O$10,IF(AND($D1211=5,$K1211="Electric"),'AMI Ref (2)'!$P$10,IF(AND($D1211=5,$K1211="N/A"),0,0))))</f>
        <v>0</v>
      </c>
      <c r="AR1211" s="86">
        <f t="shared" si="264"/>
        <v>0</v>
      </c>
      <c r="AS1211" s="87" t="e">
        <f t="shared" si="265"/>
        <v>#N/A</v>
      </c>
    </row>
    <row r="1212" spans="1:45" x14ac:dyDescent="0.2">
      <c r="A1212" s="68">
        <v>1210</v>
      </c>
      <c r="B1212" s="79">
        <f>Input!E1227</f>
        <v>0</v>
      </c>
      <c r="C1212" s="79">
        <f>Input!F1227</f>
        <v>0</v>
      </c>
      <c r="D1212" s="79">
        <f>Input!G1227</f>
        <v>0</v>
      </c>
      <c r="E1212" s="79">
        <f>Input!H1227</f>
        <v>0</v>
      </c>
      <c r="F1212" s="80">
        <f>Input!I1227</f>
        <v>0</v>
      </c>
      <c r="G1212" s="80">
        <f>Input!J1227</f>
        <v>0</v>
      </c>
      <c r="H1212" s="79">
        <f>Input!K1227</f>
        <v>0</v>
      </c>
      <c r="I1212" s="79">
        <f>Input!L1227</f>
        <v>0</v>
      </c>
      <c r="J1212" s="79">
        <f>Input!M1227</f>
        <v>0</v>
      </c>
      <c r="K1212" s="79">
        <f>Input!N1227</f>
        <v>0</v>
      </c>
      <c r="L1212" s="79">
        <f>Input!O1227</f>
        <v>0</v>
      </c>
      <c r="M1212" s="81" t="str">
        <f t="shared" si="256"/>
        <v/>
      </c>
      <c r="N1212" s="82">
        <f t="shared" si="257"/>
        <v>0</v>
      </c>
      <c r="O1212" s="83">
        <f>Input!C1227</f>
        <v>0</v>
      </c>
      <c r="P1212" s="83"/>
      <c r="R1212" s="11">
        <f t="shared" si="253"/>
        <v>0</v>
      </c>
      <c r="S1212" s="15" t="str">
        <f t="shared" si="254"/>
        <v xml:space="preserve"> </v>
      </c>
      <c r="T1212" s="15"/>
      <c r="U1212" s="12">
        <f t="shared" si="258"/>
        <v>0</v>
      </c>
      <c r="V1212" s="12">
        <f t="shared" si="259"/>
        <v>0</v>
      </c>
      <c r="W1212" s="12">
        <f t="shared" si="260"/>
        <v>0</v>
      </c>
      <c r="X1212" s="12">
        <f t="shared" si="261"/>
        <v>0</v>
      </c>
      <c r="Y1212" s="12">
        <f t="shared" si="262"/>
        <v>0</v>
      </c>
      <c r="Z1212" s="12">
        <f t="shared" si="263"/>
        <v>0</v>
      </c>
      <c r="AA1212" s="12">
        <f t="shared" si="266"/>
        <v>0</v>
      </c>
      <c r="AB1212" s="12" t="str">
        <f t="shared" si="255"/>
        <v>00</v>
      </c>
      <c r="AC1212" s="85" t="e">
        <f>VLOOKUP(AB1212,'AMI Ref (2)'!T:U,2,FALSE)</f>
        <v>#N/A</v>
      </c>
      <c r="AD1212" s="86"/>
      <c r="AE1212" s="77">
        <f>IF(AND($D1212=0,$J1212="Oil"),'AMI Ref (2)'!$K$5,IF(AND($D1212=0,$J1212="Gas"),'AMI Ref (2)'!$L$5,IF(AND($D1212=0,$J1212="Electric"),'AMI Ref (2)'!$M$5,IF(AND($D1212=0,$J1212="N/A"),0,0))))</f>
        <v>0</v>
      </c>
      <c r="AF1212" s="77">
        <f>IF(AND($D1212=1,$J1212="Oil"),'AMI Ref (2)'!$K$6,IF(AND($D1212=1,$J1212="Gas"),'AMI Ref (2)'!$L$6,IF(AND($D1212=1,$J1212="Electric"),'AMI Ref (2)'!$M$6,IF(AND($D1212=1,$J1212="N/A"),0,0))))</f>
        <v>0</v>
      </c>
      <c r="AG1212" s="77">
        <f>IF(AND($D1212=2,$J1212="Oil"),'AMI Ref (2)'!$K$7,IF(AND($D1212=2,$J1212="Gas"),'AMI Ref (2)'!$L$7,IF(AND($D1212=2,$J1212="Electric"),'AMI Ref (2)'!$M$7,IF(AND($D1212=2,$J1212="N/A"),0,0))))</f>
        <v>0</v>
      </c>
      <c r="AH1212" s="77">
        <f>IF(AND($D1212=3,$J1212="Oil"),'AMI Ref (2)'!$K$8,IF(AND($D1212=3,$J1212="Gas"),'AMI Ref (2)'!$L$8,IF(AND($D1212=3,$J1212="Electric"),'AMI Ref (2)'!$M$8,IF(AND($D1212=3,$J1212="N/A"),0,0))))</f>
        <v>0</v>
      </c>
      <c r="AI1212" s="77">
        <f>IF(AND($D1212=4,$J1212="Oil"),'AMI Ref (2)'!$K$9,IF(AND($D1212=4,$J1212="Gas"),'AMI Ref (2)'!$L$9,IF(AND($D1212=4,$J1212="Electric"),'AMI Ref (2)'!$M$9,IF(AND($D1212=4,$J1212="N/A"),0,0))))</f>
        <v>0</v>
      </c>
      <c r="AJ1212" s="77">
        <f>IF(AND($D1212=5,$J1212="Oil"),'AMI Ref (2)'!$K$10,IF(AND($D1212=5,$J1212="Gas"),'AMI Ref (2)'!$L$10,IF(AND($D1212=5,$J1212="Electric"),'AMI Ref (2)'!$M$10,IF(AND($D1212=5,$J1212="N/A"),0,0))))</f>
        <v>0</v>
      </c>
      <c r="AK1212" s="42"/>
      <c r="AL1212" s="77">
        <f>IF(AND($D1212=0,$K1212="Oil"),'AMI Ref (2)'!$N$5,IF(AND($D1212=0,$K1212="Gas"),'AMI Ref (2)'!$O$5,IF(AND($D1212=0,$K1212="Electric"),'AMI Ref (2)'!$P$5,IF(AND($D1212=0,$K1212="N/A"),0,0))))</f>
        <v>0</v>
      </c>
      <c r="AM1212" s="77">
        <f>IF(AND($D1212=1,$K1212="Oil"),'AMI Ref (2)'!$N$6,IF(AND($D1212=1,$K1212="Gas"),'AMI Ref (2)'!$O$6,IF(AND($D1212=1,$K1212="Electric"),'AMI Ref (2)'!$P$6,IF(AND($D1212=1,$K1212="N/A"),0,0))))</f>
        <v>0</v>
      </c>
      <c r="AN1212" s="77">
        <f>IF(AND($D1212=2,$K1212="Oil"),'AMI Ref (2)'!$N$7,IF(AND($D1212=2,$K1212="Gas"),'AMI Ref (2)'!$O$7,IF(AND($D1212=2,$K1212="Electric"),'AMI Ref (2)'!$P$7,IF(AND($D1212=2,$K1212="N/A"),0,0))))</f>
        <v>0</v>
      </c>
      <c r="AO1212" s="77">
        <f>IF(AND($D1212=3,$K1212="Oil"),'AMI Ref (2)'!$N$8,IF(AND($D1212=3,$K1212="Gas"),'AMI Ref (2)'!$O$8,IF(AND($D1212=3,$K1212="Electric"),'AMI Ref (2)'!$P$8,IF(AND($D1212=3,$K1212="N/A"),0,0))))</f>
        <v>0</v>
      </c>
      <c r="AP1212" s="77">
        <f>IF(AND($D1212=4,$K1212="Oil"),'AMI Ref (2)'!$N$9,IF(AND($D1212=4,$K1212="Gas"),'AMI Ref (2)'!$O$9,IF(AND($D1212=4,$K1212="Electric"),'AMI Ref (2)'!$P$9,IF(AND($D1212=4,$K1212="N/A"),0,0))))</f>
        <v>0</v>
      </c>
      <c r="AQ1212" s="77">
        <f>IF(AND($D1212=5,$K1212="Oil"),'AMI Ref (2)'!$N$10,IF(AND($D1212=5,$K1212="Gas"),'AMI Ref (2)'!$O$10,IF(AND($D1212=5,$K1212="Electric"),'AMI Ref (2)'!$P$10,IF(AND($D1212=5,$K1212="N/A"),0,0))))</f>
        <v>0</v>
      </c>
      <c r="AR1212" s="86">
        <f t="shared" si="264"/>
        <v>0</v>
      </c>
      <c r="AS1212" s="87" t="e">
        <f t="shared" si="265"/>
        <v>#N/A</v>
      </c>
    </row>
    <row r="1213" spans="1:45" x14ac:dyDescent="0.2">
      <c r="A1213" s="68">
        <v>1211</v>
      </c>
      <c r="B1213" s="79">
        <f>Input!E1228</f>
        <v>0</v>
      </c>
      <c r="C1213" s="79">
        <f>Input!F1228</f>
        <v>0</v>
      </c>
      <c r="D1213" s="79">
        <f>Input!G1228</f>
        <v>0</v>
      </c>
      <c r="E1213" s="79">
        <f>Input!H1228</f>
        <v>0</v>
      </c>
      <c r="F1213" s="80">
        <f>Input!I1228</f>
        <v>0</v>
      </c>
      <c r="G1213" s="80">
        <f>Input!J1228</f>
        <v>0</v>
      </c>
      <c r="H1213" s="79">
        <f>Input!K1228</f>
        <v>0</v>
      </c>
      <c r="I1213" s="79">
        <f>Input!L1228</f>
        <v>0</v>
      </c>
      <c r="J1213" s="79">
        <f>Input!M1228</f>
        <v>0</v>
      </c>
      <c r="K1213" s="79">
        <f>Input!N1228</f>
        <v>0</v>
      </c>
      <c r="L1213" s="79">
        <f>Input!O1228</f>
        <v>0</v>
      </c>
      <c r="M1213" s="81" t="str">
        <f t="shared" si="256"/>
        <v/>
      </c>
      <c r="N1213" s="82">
        <f t="shared" si="257"/>
        <v>0</v>
      </c>
      <c r="O1213" s="83">
        <f>Input!C1228</f>
        <v>0</v>
      </c>
      <c r="P1213" s="83"/>
      <c r="R1213" s="11">
        <f t="shared" si="253"/>
        <v>0</v>
      </c>
      <c r="S1213" s="15" t="str">
        <f t="shared" si="254"/>
        <v xml:space="preserve"> </v>
      </c>
      <c r="T1213" s="15"/>
      <c r="U1213" s="12">
        <f t="shared" si="258"/>
        <v>0</v>
      </c>
      <c r="V1213" s="12">
        <f t="shared" si="259"/>
        <v>0</v>
      </c>
      <c r="W1213" s="12">
        <f t="shared" si="260"/>
        <v>0</v>
      </c>
      <c r="X1213" s="12">
        <f t="shared" si="261"/>
        <v>0</v>
      </c>
      <c r="Y1213" s="12">
        <f t="shared" si="262"/>
        <v>0</v>
      </c>
      <c r="Z1213" s="12">
        <f t="shared" si="263"/>
        <v>0</v>
      </c>
      <c r="AA1213" s="12">
        <f t="shared" si="266"/>
        <v>0</v>
      </c>
      <c r="AB1213" s="12" t="str">
        <f t="shared" si="255"/>
        <v>00</v>
      </c>
      <c r="AC1213" s="85" t="e">
        <f>VLOOKUP(AB1213,'AMI Ref (2)'!T:U,2,FALSE)</f>
        <v>#N/A</v>
      </c>
      <c r="AD1213" s="86"/>
      <c r="AE1213" s="77">
        <f>IF(AND($D1213=0,$J1213="Oil"),'AMI Ref (2)'!$K$5,IF(AND($D1213=0,$J1213="Gas"),'AMI Ref (2)'!$L$5,IF(AND($D1213=0,$J1213="Electric"),'AMI Ref (2)'!$M$5,IF(AND($D1213=0,$J1213="N/A"),0,0))))</f>
        <v>0</v>
      </c>
      <c r="AF1213" s="77">
        <f>IF(AND($D1213=1,$J1213="Oil"),'AMI Ref (2)'!$K$6,IF(AND($D1213=1,$J1213="Gas"),'AMI Ref (2)'!$L$6,IF(AND($D1213=1,$J1213="Electric"),'AMI Ref (2)'!$M$6,IF(AND($D1213=1,$J1213="N/A"),0,0))))</f>
        <v>0</v>
      </c>
      <c r="AG1213" s="77">
        <f>IF(AND($D1213=2,$J1213="Oil"),'AMI Ref (2)'!$K$7,IF(AND($D1213=2,$J1213="Gas"),'AMI Ref (2)'!$L$7,IF(AND($D1213=2,$J1213="Electric"),'AMI Ref (2)'!$M$7,IF(AND($D1213=2,$J1213="N/A"),0,0))))</f>
        <v>0</v>
      </c>
      <c r="AH1213" s="77">
        <f>IF(AND($D1213=3,$J1213="Oil"),'AMI Ref (2)'!$K$8,IF(AND($D1213=3,$J1213="Gas"),'AMI Ref (2)'!$L$8,IF(AND($D1213=3,$J1213="Electric"),'AMI Ref (2)'!$M$8,IF(AND($D1213=3,$J1213="N/A"),0,0))))</f>
        <v>0</v>
      </c>
      <c r="AI1213" s="77">
        <f>IF(AND($D1213=4,$J1213="Oil"),'AMI Ref (2)'!$K$9,IF(AND($D1213=4,$J1213="Gas"),'AMI Ref (2)'!$L$9,IF(AND($D1213=4,$J1213="Electric"),'AMI Ref (2)'!$M$9,IF(AND($D1213=4,$J1213="N/A"),0,0))))</f>
        <v>0</v>
      </c>
      <c r="AJ1213" s="77">
        <f>IF(AND($D1213=5,$J1213="Oil"),'AMI Ref (2)'!$K$10,IF(AND($D1213=5,$J1213="Gas"),'AMI Ref (2)'!$L$10,IF(AND($D1213=5,$J1213="Electric"),'AMI Ref (2)'!$M$10,IF(AND($D1213=5,$J1213="N/A"),0,0))))</f>
        <v>0</v>
      </c>
      <c r="AK1213" s="42"/>
      <c r="AL1213" s="77">
        <f>IF(AND($D1213=0,$K1213="Oil"),'AMI Ref (2)'!$N$5,IF(AND($D1213=0,$K1213="Gas"),'AMI Ref (2)'!$O$5,IF(AND($D1213=0,$K1213="Electric"),'AMI Ref (2)'!$P$5,IF(AND($D1213=0,$K1213="N/A"),0,0))))</f>
        <v>0</v>
      </c>
      <c r="AM1213" s="77">
        <f>IF(AND($D1213=1,$K1213="Oil"),'AMI Ref (2)'!$N$6,IF(AND($D1213=1,$K1213="Gas"),'AMI Ref (2)'!$O$6,IF(AND($D1213=1,$K1213="Electric"),'AMI Ref (2)'!$P$6,IF(AND($D1213=1,$K1213="N/A"),0,0))))</f>
        <v>0</v>
      </c>
      <c r="AN1213" s="77">
        <f>IF(AND($D1213=2,$K1213="Oil"),'AMI Ref (2)'!$N$7,IF(AND($D1213=2,$K1213="Gas"),'AMI Ref (2)'!$O$7,IF(AND($D1213=2,$K1213="Electric"),'AMI Ref (2)'!$P$7,IF(AND($D1213=2,$K1213="N/A"),0,0))))</f>
        <v>0</v>
      </c>
      <c r="AO1213" s="77">
        <f>IF(AND($D1213=3,$K1213="Oil"),'AMI Ref (2)'!$N$8,IF(AND($D1213=3,$K1213="Gas"),'AMI Ref (2)'!$O$8,IF(AND($D1213=3,$K1213="Electric"),'AMI Ref (2)'!$P$8,IF(AND($D1213=3,$K1213="N/A"),0,0))))</f>
        <v>0</v>
      </c>
      <c r="AP1213" s="77">
        <f>IF(AND($D1213=4,$K1213="Oil"),'AMI Ref (2)'!$N$9,IF(AND($D1213=4,$K1213="Gas"),'AMI Ref (2)'!$O$9,IF(AND($D1213=4,$K1213="Electric"),'AMI Ref (2)'!$P$9,IF(AND($D1213=4,$K1213="N/A"),0,0))))</f>
        <v>0</v>
      </c>
      <c r="AQ1213" s="77">
        <f>IF(AND($D1213=5,$K1213="Oil"),'AMI Ref (2)'!$N$10,IF(AND($D1213=5,$K1213="Gas"),'AMI Ref (2)'!$O$10,IF(AND($D1213=5,$K1213="Electric"),'AMI Ref (2)'!$P$10,IF(AND($D1213=5,$K1213="N/A"),0,0))))</f>
        <v>0</v>
      </c>
      <c r="AR1213" s="86">
        <f t="shared" si="264"/>
        <v>0</v>
      </c>
      <c r="AS1213" s="87" t="e">
        <f t="shared" si="265"/>
        <v>#N/A</v>
      </c>
    </row>
    <row r="1214" spans="1:45" x14ac:dyDescent="0.2">
      <c r="A1214" s="68">
        <v>1212</v>
      </c>
      <c r="B1214" s="79">
        <f>Input!E1229</f>
        <v>0</v>
      </c>
      <c r="C1214" s="79">
        <f>Input!F1229</f>
        <v>0</v>
      </c>
      <c r="D1214" s="79">
        <f>Input!G1229</f>
        <v>0</v>
      </c>
      <c r="E1214" s="79">
        <f>Input!H1229</f>
        <v>0</v>
      </c>
      <c r="F1214" s="80">
        <f>Input!I1229</f>
        <v>0</v>
      </c>
      <c r="G1214" s="80">
        <f>Input!J1229</f>
        <v>0</v>
      </c>
      <c r="H1214" s="79">
        <f>Input!K1229</f>
        <v>0</v>
      </c>
      <c r="I1214" s="79">
        <f>Input!L1229</f>
        <v>0</v>
      </c>
      <c r="J1214" s="79">
        <f>Input!M1229</f>
        <v>0</v>
      </c>
      <c r="K1214" s="79">
        <f>Input!N1229</f>
        <v>0</v>
      </c>
      <c r="L1214" s="79">
        <f>Input!O1229</f>
        <v>0</v>
      </c>
      <c r="M1214" s="81" t="str">
        <f t="shared" si="256"/>
        <v/>
      </c>
      <c r="N1214" s="82">
        <f t="shared" si="257"/>
        <v>0</v>
      </c>
      <c r="O1214" s="83">
        <f>Input!C1229</f>
        <v>0</v>
      </c>
      <c r="P1214" s="83"/>
      <c r="R1214" s="11">
        <f t="shared" si="253"/>
        <v>0</v>
      </c>
      <c r="S1214" s="15" t="str">
        <f t="shared" si="254"/>
        <v xml:space="preserve"> </v>
      </c>
      <c r="T1214" s="15"/>
      <c r="U1214" s="12">
        <f t="shared" si="258"/>
        <v>0</v>
      </c>
      <c r="V1214" s="12">
        <f t="shared" si="259"/>
        <v>0</v>
      </c>
      <c r="W1214" s="12">
        <f t="shared" si="260"/>
        <v>0</v>
      </c>
      <c r="X1214" s="12">
        <f t="shared" si="261"/>
        <v>0</v>
      </c>
      <c r="Y1214" s="12">
        <f t="shared" si="262"/>
        <v>0</v>
      </c>
      <c r="Z1214" s="12">
        <f t="shared" si="263"/>
        <v>0</v>
      </c>
      <c r="AA1214" s="12">
        <f t="shared" si="266"/>
        <v>0</v>
      </c>
      <c r="AB1214" s="12" t="str">
        <f t="shared" si="255"/>
        <v>00</v>
      </c>
      <c r="AC1214" s="85" t="e">
        <f>VLOOKUP(AB1214,'AMI Ref (2)'!T:U,2,FALSE)</f>
        <v>#N/A</v>
      </c>
      <c r="AD1214" s="86"/>
      <c r="AE1214" s="77">
        <f>IF(AND($D1214=0,$J1214="Oil"),'AMI Ref (2)'!$K$5,IF(AND($D1214=0,$J1214="Gas"),'AMI Ref (2)'!$L$5,IF(AND($D1214=0,$J1214="Electric"),'AMI Ref (2)'!$M$5,IF(AND($D1214=0,$J1214="N/A"),0,0))))</f>
        <v>0</v>
      </c>
      <c r="AF1214" s="77">
        <f>IF(AND($D1214=1,$J1214="Oil"),'AMI Ref (2)'!$K$6,IF(AND($D1214=1,$J1214="Gas"),'AMI Ref (2)'!$L$6,IF(AND($D1214=1,$J1214="Electric"),'AMI Ref (2)'!$M$6,IF(AND($D1214=1,$J1214="N/A"),0,0))))</f>
        <v>0</v>
      </c>
      <c r="AG1214" s="77">
        <f>IF(AND($D1214=2,$J1214="Oil"),'AMI Ref (2)'!$K$7,IF(AND($D1214=2,$J1214="Gas"),'AMI Ref (2)'!$L$7,IF(AND($D1214=2,$J1214="Electric"),'AMI Ref (2)'!$M$7,IF(AND($D1214=2,$J1214="N/A"),0,0))))</f>
        <v>0</v>
      </c>
      <c r="AH1214" s="77">
        <f>IF(AND($D1214=3,$J1214="Oil"),'AMI Ref (2)'!$K$8,IF(AND($D1214=3,$J1214="Gas"),'AMI Ref (2)'!$L$8,IF(AND($D1214=3,$J1214="Electric"),'AMI Ref (2)'!$M$8,IF(AND($D1214=3,$J1214="N/A"),0,0))))</f>
        <v>0</v>
      </c>
      <c r="AI1214" s="77">
        <f>IF(AND($D1214=4,$J1214="Oil"),'AMI Ref (2)'!$K$9,IF(AND($D1214=4,$J1214="Gas"),'AMI Ref (2)'!$L$9,IF(AND($D1214=4,$J1214="Electric"),'AMI Ref (2)'!$M$9,IF(AND($D1214=4,$J1214="N/A"),0,0))))</f>
        <v>0</v>
      </c>
      <c r="AJ1214" s="77">
        <f>IF(AND($D1214=5,$J1214="Oil"),'AMI Ref (2)'!$K$10,IF(AND($D1214=5,$J1214="Gas"),'AMI Ref (2)'!$L$10,IF(AND($D1214=5,$J1214="Electric"),'AMI Ref (2)'!$M$10,IF(AND($D1214=5,$J1214="N/A"),0,0))))</f>
        <v>0</v>
      </c>
      <c r="AK1214" s="42"/>
      <c r="AL1214" s="77">
        <f>IF(AND($D1214=0,$K1214="Oil"),'AMI Ref (2)'!$N$5,IF(AND($D1214=0,$K1214="Gas"),'AMI Ref (2)'!$O$5,IF(AND($D1214=0,$K1214="Electric"),'AMI Ref (2)'!$P$5,IF(AND($D1214=0,$K1214="N/A"),0,0))))</f>
        <v>0</v>
      </c>
      <c r="AM1214" s="77">
        <f>IF(AND($D1214=1,$K1214="Oil"),'AMI Ref (2)'!$N$6,IF(AND($D1214=1,$K1214="Gas"),'AMI Ref (2)'!$O$6,IF(AND($D1214=1,$K1214="Electric"),'AMI Ref (2)'!$P$6,IF(AND($D1214=1,$K1214="N/A"),0,0))))</f>
        <v>0</v>
      </c>
      <c r="AN1214" s="77">
        <f>IF(AND($D1214=2,$K1214="Oil"),'AMI Ref (2)'!$N$7,IF(AND($D1214=2,$K1214="Gas"),'AMI Ref (2)'!$O$7,IF(AND($D1214=2,$K1214="Electric"),'AMI Ref (2)'!$P$7,IF(AND($D1214=2,$K1214="N/A"),0,0))))</f>
        <v>0</v>
      </c>
      <c r="AO1214" s="77">
        <f>IF(AND($D1214=3,$K1214="Oil"),'AMI Ref (2)'!$N$8,IF(AND($D1214=3,$K1214="Gas"),'AMI Ref (2)'!$O$8,IF(AND($D1214=3,$K1214="Electric"),'AMI Ref (2)'!$P$8,IF(AND($D1214=3,$K1214="N/A"),0,0))))</f>
        <v>0</v>
      </c>
      <c r="AP1214" s="77">
        <f>IF(AND($D1214=4,$K1214="Oil"),'AMI Ref (2)'!$N$9,IF(AND($D1214=4,$K1214="Gas"),'AMI Ref (2)'!$O$9,IF(AND($D1214=4,$K1214="Electric"),'AMI Ref (2)'!$P$9,IF(AND($D1214=4,$K1214="N/A"),0,0))))</f>
        <v>0</v>
      </c>
      <c r="AQ1214" s="77">
        <f>IF(AND($D1214=5,$K1214="Oil"),'AMI Ref (2)'!$N$10,IF(AND($D1214=5,$K1214="Gas"),'AMI Ref (2)'!$O$10,IF(AND($D1214=5,$K1214="Electric"),'AMI Ref (2)'!$P$10,IF(AND($D1214=5,$K1214="N/A"),0,0))))</f>
        <v>0</v>
      </c>
      <c r="AR1214" s="86">
        <f t="shared" si="264"/>
        <v>0</v>
      </c>
      <c r="AS1214" s="87" t="e">
        <f t="shared" si="265"/>
        <v>#N/A</v>
      </c>
    </row>
    <row r="1215" spans="1:45" x14ac:dyDescent="0.2">
      <c r="A1215" s="68">
        <v>1213</v>
      </c>
      <c r="B1215" s="79">
        <f>Input!E1230</f>
        <v>0</v>
      </c>
      <c r="C1215" s="79">
        <f>Input!F1230</f>
        <v>0</v>
      </c>
      <c r="D1215" s="79">
        <f>Input!G1230</f>
        <v>0</v>
      </c>
      <c r="E1215" s="79">
        <f>Input!H1230</f>
        <v>0</v>
      </c>
      <c r="F1215" s="80">
        <f>Input!I1230</f>
        <v>0</v>
      </c>
      <c r="G1215" s="80">
        <f>Input!J1230</f>
        <v>0</v>
      </c>
      <c r="H1215" s="79">
        <f>Input!K1230</f>
        <v>0</v>
      </c>
      <c r="I1215" s="79">
        <f>Input!L1230</f>
        <v>0</v>
      </c>
      <c r="J1215" s="79">
        <f>Input!M1230</f>
        <v>0</v>
      </c>
      <c r="K1215" s="79">
        <f>Input!N1230</f>
        <v>0</v>
      </c>
      <c r="L1215" s="79">
        <f>Input!O1230</f>
        <v>0</v>
      </c>
      <c r="M1215" s="81" t="str">
        <f t="shared" si="256"/>
        <v/>
      </c>
      <c r="N1215" s="82">
        <f t="shared" si="257"/>
        <v>0</v>
      </c>
      <c r="O1215" s="83">
        <f>Input!C1230</f>
        <v>0</v>
      </c>
      <c r="P1215" s="83"/>
      <c r="R1215" s="11">
        <f t="shared" si="253"/>
        <v>0</v>
      </c>
      <c r="S1215" s="15" t="str">
        <f t="shared" si="254"/>
        <v xml:space="preserve"> </v>
      </c>
      <c r="T1215" s="15"/>
      <c r="U1215" s="12">
        <f t="shared" si="258"/>
        <v>0</v>
      </c>
      <c r="V1215" s="12">
        <f t="shared" si="259"/>
        <v>0</v>
      </c>
      <c r="W1215" s="12">
        <f t="shared" si="260"/>
        <v>0</v>
      </c>
      <c r="X1215" s="12">
        <f t="shared" si="261"/>
        <v>0</v>
      </c>
      <c r="Y1215" s="12">
        <f t="shared" si="262"/>
        <v>0</v>
      </c>
      <c r="Z1215" s="12">
        <f t="shared" si="263"/>
        <v>0</v>
      </c>
      <c r="AA1215" s="12">
        <f t="shared" si="266"/>
        <v>0</v>
      </c>
      <c r="AB1215" s="12" t="str">
        <f t="shared" si="255"/>
        <v>00</v>
      </c>
      <c r="AC1215" s="85" t="e">
        <f>VLOOKUP(AB1215,'AMI Ref (2)'!T:U,2,FALSE)</f>
        <v>#N/A</v>
      </c>
      <c r="AD1215" s="86"/>
      <c r="AE1215" s="77">
        <f>IF(AND($D1215=0,$J1215="Oil"),'AMI Ref (2)'!$K$5,IF(AND($D1215=0,$J1215="Gas"),'AMI Ref (2)'!$L$5,IF(AND($D1215=0,$J1215="Electric"),'AMI Ref (2)'!$M$5,IF(AND($D1215=0,$J1215="N/A"),0,0))))</f>
        <v>0</v>
      </c>
      <c r="AF1215" s="77">
        <f>IF(AND($D1215=1,$J1215="Oil"),'AMI Ref (2)'!$K$6,IF(AND($D1215=1,$J1215="Gas"),'AMI Ref (2)'!$L$6,IF(AND($D1215=1,$J1215="Electric"),'AMI Ref (2)'!$M$6,IF(AND($D1215=1,$J1215="N/A"),0,0))))</f>
        <v>0</v>
      </c>
      <c r="AG1215" s="77">
        <f>IF(AND($D1215=2,$J1215="Oil"),'AMI Ref (2)'!$K$7,IF(AND($D1215=2,$J1215="Gas"),'AMI Ref (2)'!$L$7,IF(AND($D1215=2,$J1215="Electric"),'AMI Ref (2)'!$M$7,IF(AND($D1215=2,$J1215="N/A"),0,0))))</f>
        <v>0</v>
      </c>
      <c r="AH1215" s="77">
        <f>IF(AND($D1215=3,$J1215="Oil"),'AMI Ref (2)'!$K$8,IF(AND($D1215=3,$J1215="Gas"),'AMI Ref (2)'!$L$8,IF(AND($D1215=3,$J1215="Electric"),'AMI Ref (2)'!$M$8,IF(AND($D1215=3,$J1215="N/A"),0,0))))</f>
        <v>0</v>
      </c>
      <c r="AI1215" s="77">
        <f>IF(AND($D1215=4,$J1215="Oil"),'AMI Ref (2)'!$K$9,IF(AND($D1215=4,$J1215="Gas"),'AMI Ref (2)'!$L$9,IF(AND($D1215=4,$J1215="Electric"),'AMI Ref (2)'!$M$9,IF(AND($D1215=4,$J1215="N/A"),0,0))))</f>
        <v>0</v>
      </c>
      <c r="AJ1215" s="77">
        <f>IF(AND($D1215=5,$J1215="Oil"),'AMI Ref (2)'!$K$10,IF(AND($D1215=5,$J1215="Gas"),'AMI Ref (2)'!$L$10,IF(AND($D1215=5,$J1215="Electric"),'AMI Ref (2)'!$M$10,IF(AND($D1215=5,$J1215="N/A"),0,0))))</f>
        <v>0</v>
      </c>
      <c r="AK1215" s="42"/>
      <c r="AL1215" s="77">
        <f>IF(AND($D1215=0,$K1215="Oil"),'AMI Ref (2)'!$N$5,IF(AND($D1215=0,$K1215="Gas"),'AMI Ref (2)'!$O$5,IF(AND($D1215=0,$K1215="Electric"),'AMI Ref (2)'!$P$5,IF(AND($D1215=0,$K1215="N/A"),0,0))))</f>
        <v>0</v>
      </c>
      <c r="AM1215" s="77">
        <f>IF(AND($D1215=1,$K1215="Oil"),'AMI Ref (2)'!$N$6,IF(AND($D1215=1,$K1215="Gas"),'AMI Ref (2)'!$O$6,IF(AND($D1215=1,$K1215="Electric"),'AMI Ref (2)'!$P$6,IF(AND($D1215=1,$K1215="N/A"),0,0))))</f>
        <v>0</v>
      </c>
      <c r="AN1215" s="77">
        <f>IF(AND($D1215=2,$K1215="Oil"),'AMI Ref (2)'!$N$7,IF(AND($D1215=2,$K1215="Gas"),'AMI Ref (2)'!$O$7,IF(AND($D1215=2,$K1215="Electric"),'AMI Ref (2)'!$P$7,IF(AND($D1215=2,$K1215="N/A"),0,0))))</f>
        <v>0</v>
      </c>
      <c r="AO1215" s="77">
        <f>IF(AND($D1215=3,$K1215="Oil"),'AMI Ref (2)'!$N$8,IF(AND($D1215=3,$K1215="Gas"),'AMI Ref (2)'!$O$8,IF(AND($D1215=3,$K1215="Electric"),'AMI Ref (2)'!$P$8,IF(AND($D1215=3,$K1215="N/A"),0,0))))</f>
        <v>0</v>
      </c>
      <c r="AP1215" s="77">
        <f>IF(AND($D1215=4,$K1215="Oil"),'AMI Ref (2)'!$N$9,IF(AND($D1215=4,$K1215="Gas"),'AMI Ref (2)'!$O$9,IF(AND($D1215=4,$K1215="Electric"),'AMI Ref (2)'!$P$9,IF(AND($D1215=4,$K1215="N/A"),0,0))))</f>
        <v>0</v>
      </c>
      <c r="AQ1215" s="77">
        <f>IF(AND($D1215=5,$K1215="Oil"),'AMI Ref (2)'!$N$10,IF(AND($D1215=5,$K1215="Gas"),'AMI Ref (2)'!$O$10,IF(AND($D1215=5,$K1215="Electric"),'AMI Ref (2)'!$P$10,IF(AND($D1215=5,$K1215="N/A"),0,0))))</f>
        <v>0</v>
      </c>
      <c r="AR1215" s="86">
        <f t="shared" si="264"/>
        <v>0</v>
      </c>
      <c r="AS1215" s="87" t="e">
        <f t="shared" si="265"/>
        <v>#N/A</v>
      </c>
    </row>
    <row r="1216" spans="1:45" x14ac:dyDescent="0.2">
      <c r="A1216" s="68">
        <v>1214</v>
      </c>
      <c r="B1216" s="79">
        <f>Input!E1231</f>
        <v>0</v>
      </c>
      <c r="C1216" s="79">
        <f>Input!F1231</f>
        <v>0</v>
      </c>
      <c r="D1216" s="79">
        <f>Input!G1231</f>
        <v>0</v>
      </c>
      <c r="E1216" s="79">
        <f>Input!H1231</f>
        <v>0</v>
      </c>
      <c r="F1216" s="80">
        <f>Input!I1231</f>
        <v>0</v>
      </c>
      <c r="G1216" s="80">
        <f>Input!J1231</f>
        <v>0</v>
      </c>
      <c r="H1216" s="79">
        <f>Input!K1231</f>
        <v>0</v>
      </c>
      <c r="I1216" s="79">
        <f>Input!L1231</f>
        <v>0</v>
      </c>
      <c r="J1216" s="79">
        <f>Input!M1231</f>
        <v>0</v>
      </c>
      <c r="K1216" s="79">
        <f>Input!N1231</f>
        <v>0</v>
      </c>
      <c r="L1216" s="79">
        <f>Input!O1231</f>
        <v>0</v>
      </c>
      <c r="M1216" s="81" t="str">
        <f t="shared" si="256"/>
        <v/>
      </c>
      <c r="N1216" s="82">
        <f t="shared" si="257"/>
        <v>0</v>
      </c>
      <c r="O1216" s="83">
        <f>Input!C1231</f>
        <v>0</v>
      </c>
      <c r="P1216" s="83"/>
      <c r="R1216" s="11">
        <f t="shared" si="253"/>
        <v>0</v>
      </c>
      <c r="S1216" s="15" t="str">
        <f t="shared" si="254"/>
        <v xml:space="preserve"> </v>
      </c>
      <c r="T1216" s="15"/>
      <c r="U1216" s="12">
        <f t="shared" si="258"/>
        <v>0</v>
      </c>
      <c r="V1216" s="12">
        <f t="shared" si="259"/>
        <v>0</v>
      </c>
      <c r="W1216" s="12">
        <f t="shared" si="260"/>
        <v>0</v>
      </c>
      <c r="X1216" s="12">
        <f t="shared" si="261"/>
        <v>0</v>
      </c>
      <c r="Y1216" s="12">
        <f t="shared" si="262"/>
        <v>0</v>
      </c>
      <c r="Z1216" s="12">
        <f t="shared" si="263"/>
        <v>0</v>
      </c>
      <c r="AA1216" s="12">
        <f t="shared" si="266"/>
        <v>0</v>
      </c>
      <c r="AB1216" s="12" t="str">
        <f t="shared" si="255"/>
        <v>00</v>
      </c>
      <c r="AC1216" s="85" t="e">
        <f>VLOOKUP(AB1216,'AMI Ref (2)'!T:U,2,FALSE)</f>
        <v>#N/A</v>
      </c>
      <c r="AD1216" s="86"/>
      <c r="AE1216" s="77">
        <f>IF(AND($D1216=0,$J1216="Oil"),'AMI Ref (2)'!$K$5,IF(AND($D1216=0,$J1216="Gas"),'AMI Ref (2)'!$L$5,IF(AND($D1216=0,$J1216="Electric"),'AMI Ref (2)'!$M$5,IF(AND($D1216=0,$J1216="N/A"),0,0))))</f>
        <v>0</v>
      </c>
      <c r="AF1216" s="77">
        <f>IF(AND($D1216=1,$J1216="Oil"),'AMI Ref (2)'!$K$6,IF(AND($D1216=1,$J1216="Gas"),'AMI Ref (2)'!$L$6,IF(AND($D1216=1,$J1216="Electric"),'AMI Ref (2)'!$M$6,IF(AND($D1216=1,$J1216="N/A"),0,0))))</f>
        <v>0</v>
      </c>
      <c r="AG1216" s="77">
        <f>IF(AND($D1216=2,$J1216="Oil"),'AMI Ref (2)'!$K$7,IF(AND($D1216=2,$J1216="Gas"),'AMI Ref (2)'!$L$7,IF(AND($D1216=2,$J1216="Electric"),'AMI Ref (2)'!$M$7,IF(AND($D1216=2,$J1216="N/A"),0,0))))</f>
        <v>0</v>
      </c>
      <c r="AH1216" s="77">
        <f>IF(AND($D1216=3,$J1216="Oil"),'AMI Ref (2)'!$K$8,IF(AND($D1216=3,$J1216="Gas"),'AMI Ref (2)'!$L$8,IF(AND($D1216=3,$J1216="Electric"),'AMI Ref (2)'!$M$8,IF(AND($D1216=3,$J1216="N/A"),0,0))))</f>
        <v>0</v>
      </c>
      <c r="AI1216" s="77">
        <f>IF(AND($D1216=4,$J1216="Oil"),'AMI Ref (2)'!$K$9,IF(AND($D1216=4,$J1216="Gas"),'AMI Ref (2)'!$L$9,IF(AND($D1216=4,$J1216="Electric"),'AMI Ref (2)'!$M$9,IF(AND($D1216=4,$J1216="N/A"),0,0))))</f>
        <v>0</v>
      </c>
      <c r="AJ1216" s="77">
        <f>IF(AND($D1216=5,$J1216="Oil"),'AMI Ref (2)'!$K$10,IF(AND($D1216=5,$J1216="Gas"),'AMI Ref (2)'!$L$10,IF(AND($D1216=5,$J1216="Electric"),'AMI Ref (2)'!$M$10,IF(AND($D1216=5,$J1216="N/A"),0,0))))</f>
        <v>0</v>
      </c>
      <c r="AK1216" s="42"/>
      <c r="AL1216" s="77">
        <f>IF(AND($D1216=0,$K1216="Oil"),'AMI Ref (2)'!$N$5,IF(AND($D1216=0,$K1216="Gas"),'AMI Ref (2)'!$O$5,IF(AND($D1216=0,$K1216="Electric"),'AMI Ref (2)'!$P$5,IF(AND($D1216=0,$K1216="N/A"),0,0))))</f>
        <v>0</v>
      </c>
      <c r="AM1216" s="77">
        <f>IF(AND($D1216=1,$K1216="Oil"),'AMI Ref (2)'!$N$6,IF(AND($D1216=1,$K1216="Gas"),'AMI Ref (2)'!$O$6,IF(AND($D1216=1,$K1216="Electric"),'AMI Ref (2)'!$P$6,IF(AND($D1216=1,$K1216="N/A"),0,0))))</f>
        <v>0</v>
      </c>
      <c r="AN1216" s="77">
        <f>IF(AND($D1216=2,$K1216="Oil"),'AMI Ref (2)'!$N$7,IF(AND($D1216=2,$K1216="Gas"),'AMI Ref (2)'!$O$7,IF(AND($D1216=2,$K1216="Electric"),'AMI Ref (2)'!$P$7,IF(AND($D1216=2,$K1216="N/A"),0,0))))</f>
        <v>0</v>
      </c>
      <c r="AO1216" s="77">
        <f>IF(AND($D1216=3,$K1216="Oil"),'AMI Ref (2)'!$N$8,IF(AND($D1216=3,$K1216="Gas"),'AMI Ref (2)'!$O$8,IF(AND($D1216=3,$K1216="Electric"),'AMI Ref (2)'!$P$8,IF(AND($D1216=3,$K1216="N/A"),0,0))))</f>
        <v>0</v>
      </c>
      <c r="AP1216" s="77">
        <f>IF(AND($D1216=4,$K1216="Oil"),'AMI Ref (2)'!$N$9,IF(AND($D1216=4,$K1216="Gas"),'AMI Ref (2)'!$O$9,IF(AND($D1216=4,$K1216="Electric"),'AMI Ref (2)'!$P$9,IF(AND($D1216=4,$K1216="N/A"),0,0))))</f>
        <v>0</v>
      </c>
      <c r="AQ1216" s="77">
        <f>IF(AND($D1216=5,$K1216="Oil"),'AMI Ref (2)'!$N$10,IF(AND($D1216=5,$K1216="Gas"),'AMI Ref (2)'!$O$10,IF(AND($D1216=5,$K1216="Electric"),'AMI Ref (2)'!$P$10,IF(AND($D1216=5,$K1216="N/A"),0,0))))</f>
        <v>0</v>
      </c>
      <c r="AR1216" s="86">
        <f t="shared" si="264"/>
        <v>0</v>
      </c>
      <c r="AS1216" s="87" t="e">
        <f t="shared" si="265"/>
        <v>#N/A</v>
      </c>
    </row>
    <row r="1217" spans="1:45" x14ac:dyDescent="0.2">
      <c r="A1217" s="68">
        <v>1215</v>
      </c>
      <c r="B1217" s="79">
        <f>Input!E1232</f>
        <v>0</v>
      </c>
      <c r="C1217" s="79">
        <f>Input!F1232</f>
        <v>0</v>
      </c>
      <c r="D1217" s="79">
        <f>Input!G1232</f>
        <v>0</v>
      </c>
      <c r="E1217" s="79">
        <f>Input!H1232</f>
        <v>0</v>
      </c>
      <c r="F1217" s="80">
        <f>Input!I1232</f>
        <v>0</v>
      </c>
      <c r="G1217" s="80">
        <f>Input!J1232</f>
        <v>0</v>
      </c>
      <c r="H1217" s="79">
        <f>Input!K1232</f>
        <v>0</v>
      </c>
      <c r="I1217" s="79">
        <f>Input!L1232</f>
        <v>0</v>
      </c>
      <c r="J1217" s="79">
        <f>Input!M1232</f>
        <v>0</v>
      </c>
      <c r="K1217" s="79">
        <f>Input!N1232</f>
        <v>0</v>
      </c>
      <c r="L1217" s="79">
        <f>Input!O1232</f>
        <v>0</v>
      </c>
      <c r="M1217" s="81" t="str">
        <f t="shared" si="256"/>
        <v/>
      </c>
      <c r="N1217" s="82">
        <f t="shared" si="257"/>
        <v>0</v>
      </c>
      <c r="O1217" s="83">
        <f>Input!C1232</f>
        <v>0</v>
      </c>
      <c r="P1217" s="83"/>
      <c r="R1217" s="11">
        <f t="shared" si="253"/>
        <v>0</v>
      </c>
      <c r="S1217" s="15" t="str">
        <f t="shared" si="254"/>
        <v xml:space="preserve"> </v>
      </c>
      <c r="T1217" s="15"/>
      <c r="U1217" s="12">
        <f t="shared" si="258"/>
        <v>0</v>
      </c>
      <c r="V1217" s="12">
        <f t="shared" si="259"/>
        <v>0</v>
      </c>
      <c r="W1217" s="12">
        <f t="shared" si="260"/>
        <v>0</v>
      </c>
      <c r="X1217" s="12">
        <f t="shared" si="261"/>
        <v>0</v>
      </c>
      <c r="Y1217" s="12">
        <f t="shared" si="262"/>
        <v>0</v>
      </c>
      <c r="Z1217" s="12">
        <f t="shared" si="263"/>
        <v>0</v>
      </c>
      <c r="AA1217" s="12">
        <f t="shared" si="266"/>
        <v>0</v>
      </c>
      <c r="AB1217" s="12" t="str">
        <f t="shared" si="255"/>
        <v>00</v>
      </c>
      <c r="AC1217" s="85" t="e">
        <f>VLOOKUP(AB1217,'AMI Ref (2)'!T:U,2,FALSE)</f>
        <v>#N/A</v>
      </c>
      <c r="AD1217" s="86"/>
      <c r="AE1217" s="77">
        <f>IF(AND($D1217=0,$J1217="Oil"),'AMI Ref (2)'!$K$5,IF(AND($D1217=0,$J1217="Gas"),'AMI Ref (2)'!$L$5,IF(AND($D1217=0,$J1217="Electric"),'AMI Ref (2)'!$M$5,IF(AND($D1217=0,$J1217="N/A"),0,0))))</f>
        <v>0</v>
      </c>
      <c r="AF1217" s="77">
        <f>IF(AND($D1217=1,$J1217="Oil"),'AMI Ref (2)'!$K$6,IF(AND($D1217=1,$J1217="Gas"),'AMI Ref (2)'!$L$6,IF(AND($D1217=1,$J1217="Electric"),'AMI Ref (2)'!$M$6,IF(AND($D1217=1,$J1217="N/A"),0,0))))</f>
        <v>0</v>
      </c>
      <c r="AG1217" s="77">
        <f>IF(AND($D1217=2,$J1217="Oil"),'AMI Ref (2)'!$K$7,IF(AND($D1217=2,$J1217="Gas"),'AMI Ref (2)'!$L$7,IF(AND($D1217=2,$J1217="Electric"),'AMI Ref (2)'!$M$7,IF(AND($D1217=2,$J1217="N/A"),0,0))))</f>
        <v>0</v>
      </c>
      <c r="AH1217" s="77">
        <f>IF(AND($D1217=3,$J1217="Oil"),'AMI Ref (2)'!$K$8,IF(AND($D1217=3,$J1217="Gas"),'AMI Ref (2)'!$L$8,IF(AND($D1217=3,$J1217="Electric"),'AMI Ref (2)'!$M$8,IF(AND($D1217=3,$J1217="N/A"),0,0))))</f>
        <v>0</v>
      </c>
      <c r="AI1217" s="77">
        <f>IF(AND($D1217=4,$J1217="Oil"),'AMI Ref (2)'!$K$9,IF(AND($D1217=4,$J1217="Gas"),'AMI Ref (2)'!$L$9,IF(AND($D1217=4,$J1217="Electric"),'AMI Ref (2)'!$M$9,IF(AND($D1217=4,$J1217="N/A"),0,0))))</f>
        <v>0</v>
      </c>
      <c r="AJ1217" s="77">
        <f>IF(AND($D1217=5,$J1217="Oil"),'AMI Ref (2)'!$K$10,IF(AND($D1217=5,$J1217="Gas"),'AMI Ref (2)'!$L$10,IF(AND($D1217=5,$J1217="Electric"),'AMI Ref (2)'!$M$10,IF(AND($D1217=5,$J1217="N/A"),0,0))))</f>
        <v>0</v>
      </c>
      <c r="AK1217" s="42"/>
      <c r="AL1217" s="77">
        <f>IF(AND($D1217=0,$K1217="Oil"),'AMI Ref (2)'!$N$5,IF(AND($D1217=0,$K1217="Gas"),'AMI Ref (2)'!$O$5,IF(AND($D1217=0,$K1217="Electric"),'AMI Ref (2)'!$P$5,IF(AND($D1217=0,$K1217="N/A"),0,0))))</f>
        <v>0</v>
      </c>
      <c r="AM1217" s="77">
        <f>IF(AND($D1217=1,$K1217="Oil"),'AMI Ref (2)'!$N$6,IF(AND($D1217=1,$K1217="Gas"),'AMI Ref (2)'!$O$6,IF(AND($D1217=1,$K1217="Electric"),'AMI Ref (2)'!$P$6,IF(AND($D1217=1,$K1217="N/A"),0,0))))</f>
        <v>0</v>
      </c>
      <c r="AN1217" s="77">
        <f>IF(AND($D1217=2,$K1217="Oil"),'AMI Ref (2)'!$N$7,IF(AND($D1217=2,$K1217="Gas"),'AMI Ref (2)'!$O$7,IF(AND($D1217=2,$K1217="Electric"),'AMI Ref (2)'!$P$7,IF(AND($D1217=2,$K1217="N/A"),0,0))))</f>
        <v>0</v>
      </c>
      <c r="AO1217" s="77">
        <f>IF(AND($D1217=3,$K1217="Oil"),'AMI Ref (2)'!$N$8,IF(AND($D1217=3,$K1217="Gas"),'AMI Ref (2)'!$O$8,IF(AND($D1217=3,$K1217="Electric"),'AMI Ref (2)'!$P$8,IF(AND($D1217=3,$K1217="N/A"),0,0))))</f>
        <v>0</v>
      </c>
      <c r="AP1217" s="77">
        <f>IF(AND($D1217=4,$K1217="Oil"),'AMI Ref (2)'!$N$9,IF(AND($D1217=4,$K1217="Gas"),'AMI Ref (2)'!$O$9,IF(AND($D1217=4,$K1217="Electric"),'AMI Ref (2)'!$P$9,IF(AND($D1217=4,$K1217="N/A"),0,0))))</f>
        <v>0</v>
      </c>
      <c r="AQ1217" s="77">
        <f>IF(AND($D1217=5,$K1217="Oil"),'AMI Ref (2)'!$N$10,IF(AND($D1217=5,$K1217="Gas"),'AMI Ref (2)'!$O$10,IF(AND($D1217=5,$K1217="Electric"),'AMI Ref (2)'!$P$10,IF(AND($D1217=5,$K1217="N/A"),0,0))))</f>
        <v>0</v>
      </c>
      <c r="AR1217" s="86">
        <f t="shared" si="264"/>
        <v>0</v>
      </c>
      <c r="AS1217" s="87" t="e">
        <f t="shared" si="265"/>
        <v>#N/A</v>
      </c>
    </row>
    <row r="1218" spans="1:45" x14ac:dyDescent="0.2">
      <c r="A1218" s="68">
        <v>1216</v>
      </c>
      <c r="B1218" s="79">
        <f>Input!E1233</f>
        <v>0</v>
      </c>
      <c r="C1218" s="79">
        <f>Input!F1233</f>
        <v>0</v>
      </c>
      <c r="D1218" s="79">
        <f>Input!G1233</f>
        <v>0</v>
      </c>
      <c r="E1218" s="79">
        <f>Input!H1233</f>
        <v>0</v>
      </c>
      <c r="F1218" s="80">
        <f>Input!I1233</f>
        <v>0</v>
      </c>
      <c r="G1218" s="80">
        <f>Input!J1233</f>
        <v>0</v>
      </c>
      <c r="H1218" s="79">
        <f>Input!K1233</f>
        <v>0</v>
      </c>
      <c r="I1218" s="79">
        <f>Input!L1233</f>
        <v>0</v>
      </c>
      <c r="J1218" s="79">
        <f>Input!M1233</f>
        <v>0</v>
      </c>
      <c r="K1218" s="79">
        <f>Input!N1233</f>
        <v>0</v>
      </c>
      <c r="L1218" s="79">
        <f>Input!O1233</f>
        <v>0</v>
      </c>
      <c r="M1218" s="81" t="str">
        <f t="shared" si="256"/>
        <v/>
      </c>
      <c r="N1218" s="82">
        <f t="shared" si="257"/>
        <v>0</v>
      </c>
      <c r="O1218" s="83">
        <f>Input!C1233</f>
        <v>0</v>
      </c>
      <c r="P1218" s="83"/>
      <c r="R1218" s="11">
        <f t="shared" si="253"/>
        <v>0</v>
      </c>
      <c r="S1218" s="15" t="str">
        <f t="shared" si="254"/>
        <v xml:space="preserve"> </v>
      </c>
      <c r="T1218" s="15"/>
      <c r="U1218" s="12">
        <f t="shared" si="258"/>
        <v>0</v>
      </c>
      <c r="V1218" s="12">
        <f t="shared" si="259"/>
        <v>0</v>
      </c>
      <c r="W1218" s="12">
        <f t="shared" si="260"/>
        <v>0</v>
      </c>
      <c r="X1218" s="12">
        <f t="shared" si="261"/>
        <v>0</v>
      </c>
      <c r="Y1218" s="12">
        <f t="shared" si="262"/>
        <v>0</v>
      </c>
      <c r="Z1218" s="12">
        <f t="shared" si="263"/>
        <v>0</v>
      </c>
      <c r="AA1218" s="12">
        <f t="shared" si="266"/>
        <v>0</v>
      </c>
      <c r="AB1218" s="12" t="str">
        <f t="shared" si="255"/>
        <v>00</v>
      </c>
      <c r="AC1218" s="85" t="e">
        <f>VLOOKUP(AB1218,'AMI Ref (2)'!T:U,2,FALSE)</f>
        <v>#N/A</v>
      </c>
      <c r="AD1218" s="86"/>
      <c r="AE1218" s="77">
        <f>IF(AND($D1218=0,$J1218="Oil"),'AMI Ref (2)'!$K$5,IF(AND($D1218=0,$J1218="Gas"),'AMI Ref (2)'!$L$5,IF(AND($D1218=0,$J1218="Electric"),'AMI Ref (2)'!$M$5,IF(AND($D1218=0,$J1218="N/A"),0,0))))</f>
        <v>0</v>
      </c>
      <c r="AF1218" s="77">
        <f>IF(AND($D1218=1,$J1218="Oil"),'AMI Ref (2)'!$K$6,IF(AND($D1218=1,$J1218="Gas"),'AMI Ref (2)'!$L$6,IF(AND($D1218=1,$J1218="Electric"),'AMI Ref (2)'!$M$6,IF(AND($D1218=1,$J1218="N/A"),0,0))))</f>
        <v>0</v>
      </c>
      <c r="AG1218" s="77">
        <f>IF(AND($D1218=2,$J1218="Oil"),'AMI Ref (2)'!$K$7,IF(AND($D1218=2,$J1218="Gas"),'AMI Ref (2)'!$L$7,IF(AND($D1218=2,$J1218="Electric"),'AMI Ref (2)'!$M$7,IF(AND($D1218=2,$J1218="N/A"),0,0))))</f>
        <v>0</v>
      </c>
      <c r="AH1218" s="77">
        <f>IF(AND($D1218=3,$J1218="Oil"),'AMI Ref (2)'!$K$8,IF(AND($D1218=3,$J1218="Gas"),'AMI Ref (2)'!$L$8,IF(AND($D1218=3,$J1218="Electric"),'AMI Ref (2)'!$M$8,IF(AND($D1218=3,$J1218="N/A"),0,0))))</f>
        <v>0</v>
      </c>
      <c r="AI1218" s="77">
        <f>IF(AND($D1218=4,$J1218="Oil"),'AMI Ref (2)'!$K$9,IF(AND($D1218=4,$J1218="Gas"),'AMI Ref (2)'!$L$9,IF(AND($D1218=4,$J1218="Electric"),'AMI Ref (2)'!$M$9,IF(AND($D1218=4,$J1218="N/A"),0,0))))</f>
        <v>0</v>
      </c>
      <c r="AJ1218" s="77">
        <f>IF(AND($D1218=5,$J1218="Oil"),'AMI Ref (2)'!$K$10,IF(AND($D1218=5,$J1218="Gas"),'AMI Ref (2)'!$L$10,IF(AND($D1218=5,$J1218="Electric"),'AMI Ref (2)'!$M$10,IF(AND($D1218=5,$J1218="N/A"),0,0))))</f>
        <v>0</v>
      </c>
      <c r="AK1218" s="42"/>
      <c r="AL1218" s="77">
        <f>IF(AND($D1218=0,$K1218="Oil"),'AMI Ref (2)'!$N$5,IF(AND($D1218=0,$K1218="Gas"),'AMI Ref (2)'!$O$5,IF(AND($D1218=0,$K1218="Electric"),'AMI Ref (2)'!$P$5,IF(AND($D1218=0,$K1218="N/A"),0,0))))</f>
        <v>0</v>
      </c>
      <c r="AM1218" s="77">
        <f>IF(AND($D1218=1,$K1218="Oil"),'AMI Ref (2)'!$N$6,IF(AND($D1218=1,$K1218="Gas"),'AMI Ref (2)'!$O$6,IF(AND($D1218=1,$K1218="Electric"),'AMI Ref (2)'!$P$6,IF(AND($D1218=1,$K1218="N/A"),0,0))))</f>
        <v>0</v>
      </c>
      <c r="AN1218" s="77">
        <f>IF(AND($D1218=2,$K1218="Oil"),'AMI Ref (2)'!$N$7,IF(AND($D1218=2,$K1218="Gas"),'AMI Ref (2)'!$O$7,IF(AND($D1218=2,$K1218="Electric"),'AMI Ref (2)'!$P$7,IF(AND($D1218=2,$K1218="N/A"),0,0))))</f>
        <v>0</v>
      </c>
      <c r="AO1218" s="77">
        <f>IF(AND($D1218=3,$K1218="Oil"),'AMI Ref (2)'!$N$8,IF(AND($D1218=3,$K1218="Gas"),'AMI Ref (2)'!$O$8,IF(AND($D1218=3,$K1218="Electric"),'AMI Ref (2)'!$P$8,IF(AND($D1218=3,$K1218="N/A"),0,0))))</f>
        <v>0</v>
      </c>
      <c r="AP1218" s="77">
        <f>IF(AND($D1218=4,$K1218="Oil"),'AMI Ref (2)'!$N$9,IF(AND($D1218=4,$K1218="Gas"),'AMI Ref (2)'!$O$9,IF(AND($D1218=4,$K1218="Electric"),'AMI Ref (2)'!$P$9,IF(AND($D1218=4,$K1218="N/A"),0,0))))</f>
        <v>0</v>
      </c>
      <c r="AQ1218" s="77">
        <f>IF(AND($D1218=5,$K1218="Oil"),'AMI Ref (2)'!$N$10,IF(AND($D1218=5,$K1218="Gas"),'AMI Ref (2)'!$O$10,IF(AND($D1218=5,$K1218="Electric"),'AMI Ref (2)'!$P$10,IF(AND($D1218=5,$K1218="N/A"),0,0))))</f>
        <v>0</v>
      </c>
      <c r="AR1218" s="86">
        <f t="shared" si="264"/>
        <v>0</v>
      </c>
      <c r="AS1218" s="87" t="e">
        <f t="shared" si="265"/>
        <v>#N/A</v>
      </c>
    </row>
    <row r="1219" spans="1:45" x14ac:dyDescent="0.2">
      <c r="A1219" s="68">
        <v>1217</v>
      </c>
      <c r="B1219" s="79">
        <f>Input!E1234</f>
        <v>0</v>
      </c>
      <c r="C1219" s="79">
        <f>Input!F1234</f>
        <v>0</v>
      </c>
      <c r="D1219" s="79">
        <f>Input!G1234</f>
        <v>0</v>
      </c>
      <c r="E1219" s="79">
        <f>Input!H1234</f>
        <v>0</v>
      </c>
      <c r="F1219" s="80">
        <f>Input!I1234</f>
        <v>0</v>
      </c>
      <c r="G1219" s="80">
        <f>Input!J1234</f>
        <v>0</v>
      </c>
      <c r="H1219" s="79">
        <f>Input!K1234</f>
        <v>0</v>
      </c>
      <c r="I1219" s="79">
        <f>Input!L1234</f>
        <v>0</v>
      </c>
      <c r="J1219" s="79">
        <f>Input!M1234</f>
        <v>0</v>
      </c>
      <c r="K1219" s="79">
        <f>Input!N1234</f>
        <v>0</v>
      </c>
      <c r="L1219" s="79">
        <f>Input!O1234</f>
        <v>0</v>
      </c>
      <c r="M1219" s="81" t="str">
        <f t="shared" si="256"/>
        <v/>
      </c>
      <c r="N1219" s="82">
        <f t="shared" si="257"/>
        <v>0</v>
      </c>
      <c r="O1219" s="83">
        <f>Input!C1234</f>
        <v>0</v>
      </c>
      <c r="P1219" s="83"/>
      <c r="R1219" s="11">
        <f t="shared" ref="R1219:R1282" si="267">IF(AND($H1219="No",$I1219="No"),"E",IF(AND($H1219="Yes, No Elec. Stove",$I1219="No"),"F",IF(AND($H1219="No",$I1219="Yes"),"H",IF(AND($H1219="Yes, No Elec. Stove",$I1219="Yes"),"I", ))))</f>
        <v>0</v>
      </c>
      <c r="S1219" s="15" t="str">
        <f t="shared" ref="S1219:S1282" si="268">IF(H1219="Yes w/ Elec. Stove","G"," ")</f>
        <v xml:space="preserve"> </v>
      </c>
      <c r="T1219" s="15"/>
      <c r="U1219" s="12">
        <f t="shared" si="258"/>
        <v>0</v>
      </c>
      <c r="V1219" s="12">
        <f t="shared" si="259"/>
        <v>0</v>
      </c>
      <c r="W1219" s="12">
        <f t="shared" si="260"/>
        <v>0</v>
      </c>
      <c r="X1219" s="12">
        <f t="shared" si="261"/>
        <v>0</v>
      </c>
      <c r="Y1219" s="12">
        <f t="shared" si="262"/>
        <v>0</v>
      </c>
      <c r="Z1219" s="12">
        <f t="shared" si="263"/>
        <v>0</v>
      </c>
      <c r="AA1219" s="12">
        <f t="shared" si="266"/>
        <v>0</v>
      </c>
      <c r="AB1219" s="12" t="str">
        <f t="shared" ref="AB1219:AB1282" si="269">CONCATENATE(IF(H1219="Yes w/ Elec. Stove","G",R1219),AA1219)</f>
        <v>00</v>
      </c>
      <c r="AC1219" s="85" t="e">
        <f>VLOOKUP(AB1219,'AMI Ref (2)'!T:U,2,FALSE)</f>
        <v>#N/A</v>
      </c>
      <c r="AD1219" s="86"/>
      <c r="AE1219" s="77">
        <f>IF(AND($D1219=0,$J1219="Oil"),'AMI Ref (2)'!$K$5,IF(AND($D1219=0,$J1219="Gas"),'AMI Ref (2)'!$L$5,IF(AND($D1219=0,$J1219="Electric"),'AMI Ref (2)'!$M$5,IF(AND($D1219=0,$J1219="N/A"),0,0))))</f>
        <v>0</v>
      </c>
      <c r="AF1219" s="77">
        <f>IF(AND($D1219=1,$J1219="Oil"),'AMI Ref (2)'!$K$6,IF(AND($D1219=1,$J1219="Gas"),'AMI Ref (2)'!$L$6,IF(AND($D1219=1,$J1219="Electric"),'AMI Ref (2)'!$M$6,IF(AND($D1219=1,$J1219="N/A"),0,0))))</f>
        <v>0</v>
      </c>
      <c r="AG1219" s="77">
        <f>IF(AND($D1219=2,$J1219="Oil"),'AMI Ref (2)'!$K$7,IF(AND($D1219=2,$J1219="Gas"),'AMI Ref (2)'!$L$7,IF(AND($D1219=2,$J1219="Electric"),'AMI Ref (2)'!$M$7,IF(AND($D1219=2,$J1219="N/A"),0,0))))</f>
        <v>0</v>
      </c>
      <c r="AH1219" s="77">
        <f>IF(AND($D1219=3,$J1219="Oil"),'AMI Ref (2)'!$K$8,IF(AND($D1219=3,$J1219="Gas"),'AMI Ref (2)'!$L$8,IF(AND($D1219=3,$J1219="Electric"),'AMI Ref (2)'!$M$8,IF(AND($D1219=3,$J1219="N/A"),0,0))))</f>
        <v>0</v>
      </c>
      <c r="AI1219" s="77">
        <f>IF(AND($D1219=4,$J1219="Oil"),'AMI Ref (2)'!$K$9,IF(AND($D1219=4,$J1219="Gas"),'AMI Ref (2)'!$L$9,IF(AND($D1219=4,$J1219="Electric"),'AMI Ref (2)'!$M$9,IF(AND($D1219=4,$J1219="N/A"),0,0))))</f>
        <v>0</v>
      </c>
      <c r="AJ1219" s="77">
        <f>IF(AND($D1219=5,$J1219="Oil"),'AMI Ref (2)'!$K$10,IF(AND($D1219=5,$J1219="Gas"),'AMI Ref (2)'!$L$10,IF(AND($D1219=5,$J1219="Electric"),'AMI Ref (2)'!$M$10,IF(AND($D1219=5,$J1219="N/A"),0,0))))</f>
        <v>0</v>
      </c>
      <c r="AK1219" s="42"/>
      <c r="AL1219" s="77">
        <f>IF(AND($D1219=0,$K1219="Oil"),'AMI Ref (2)'!$N$5,IF(AND($D1219=0,$K1219="Gas"),'AMI Ref (2)'!$O$5,IF(AND($D1219=0,$K1219="Electric"),'AMI Ref (2)'!$P$5,IF(AND($D1219=0,$K1219="N/A"),0,0))))</f>
        <v>0</v>
      </c>
      <c r="AM1219" s="77">
        <f>IF(AND($D1219=1,$K1219="Oil"),'AMI Ref (2)'!$N$6,IF(AND($D1219=1,$K1219="Gas"),'AMI Ref (2)'!$O$6,IF(AND($D1219=1,$K1219="Electric"),'AMI Ref (2)'!$P$6,IF(AND($D1219=1,$K1219="N/A"),0,0))))</f>
        <v>0</v>
      </c>
      <c r="AN1219" s="77">
        <f>IF(AND($D1219=2,$K1219="Oil"),'AMI Ref (2)'!$N$7,IF(AND($D1219=2,$K1219="Gas"),'AMI Ref (2)'!$O$7,IF(AND($D1219=2,$K1219="Electric"),'AMI Ref (2)'!$P$7,IF(AND($D1219=2,$K1219="N/A"),0,0))))</f>
        <v>0</v>
      </c>
      <c r="AO1219" s="77">
        <f>IF(AND($D1219=3,$K1219="Oil"),'AMI Ref (2)'!$N$8,IF(AND($D1219=3,$K1219="Gas"),'AMI Ref (2)'!$O$8,IF(AND($D1219=3,$K1219="Electric"),'AMI Ref (2)'!$P$8,IF(AND($D1219=3,$K1219="N/A"),0,0))))</f>
        <v>0</v>
      </c>
      <c r="AP1219" s="77">
        <f>IF(AND($D1219=4,$K1219="Oil"),'AMI Ref (2)'!$N$9,IF(AND($D1219=4,$K1219="Gas"),'AMI Ref (2)'!$O$9,IF(AND($D1219=4,$K1219="Electric"),'AMI Ref (2)'!$P$9,IF(AND($D1219=4,$K1219="N/A"),0,0))))</f>
        <v>0</v>
      </c>
      <c r="AQ1219" s="77">
        <f>IF(AND($D1219=5,$K1219="Oil"),'AMI Ref (2)'!$N$10,IF(AND($D1219=5,$K1219="Gas"),'AMI Ref (2)'!$O$10,IF(AND($D1219=5,$K1219="Electric"),'AMI Ref (2)'!$P$10,IF(AND($D1219=5,$K1219="N/A"),0,0))))</f>
        <v>0</v>
      </c>
      <c r="AR1219" s="86">
        <f t="shared" si="264"/>
        <v>0</v>
      </c>
      <c r="AS1219" s="87" t="e">
        <f t="shared" si="265"/>
        <v>#N/A</v>
      </c>
    </row>
    <row r="1220" spans="1:45" x14ac:dyDescent="0.2">
      <c r="A1220" s="68">
        <v>1218</v>
      </c>
      <c r="B1220" s="79">
        <f>Input!E1235</f>
        <v>0</v>
      </c>
      <c r="C1220" s="79">
        <f>Input!F1235</f>
        <v>0</v>
      </c>
      <c r="D1220" s="79">
        <f>Input!G1235</f>
        <v>0</v>
      </c>
      <c r="E1220" s="79">
        <f>Input!H1235</f>
        <v>0</v>
      </c>
      <c r="F1220" s="80">
        <f>Input!I1235</f>
        <v>0</v>
      </c>
      <c r="G1220" s="80">
        <f>Input!J1235</f>
        <v>0</v>
      </c>
      <c r="H1220" s="79">
        <f>Input!K1235</f>
        <v>0</v>
      </c>
      <c r="I1220" s="79">
        <f>Input!L1235</f>
        <v>0</v>
      </c>
      <c r="J1220" s="79">
        <f>Input!M1235</f>
        <v>0</v>
      </c>
      <c r="K1220" s="79">
        <f>Input!N1235</f>
        <v>0</v>
      </c>
      <c r="L1220" s="79">
        <f>Input!O1235</f>
        <v>0</v>
      </c>
      <c r="M1220" s="81" t="str">
        <f t="shared" ref="M1220:M1283" si="270">IFERROR(IF(E1220="NO","NA",IF(AND(E1220="yes",C1220+L1220&lt;=AS1220),"YES","NO")),"")</f>
        <v/>
      </c>
      <c r="N1220" s="82">
        <f t="shared" ref="N1220:N1283" si="271">IF(G1220&lt;=F1220,IF(G1220&gt;0%,G1220,F1220),F1220)</f>
        <v>0</v>
      </c>
      <c r="O1220" s="83">
        <f>Input!C1235</f>
        <v>0</v>
      </c>
      <c r="P1220" s="83"/>
      <c r="R1220" s="11">
        <f t="shared" si="267"/>
        <v>0</v>
      </c>
      <c r="S1220" s="15" t="str">
        <f t="shared" si="268"/>
        <v xml:space="preserve"> </v>
      </c>
      <c r="T1220" s="15"/>
      <c r="U1220" s="12">
        <f t="shared" ref="U1220:U1283" si="272">IF(AND($D1220=0,$F1220=0.4),22,IF(AND($D1220=0,$F1220=0.6),34,IF(AND($D1220=0,$F1220=0.8),60,IF(AND($D1220=0,$F1220=1.2),73,IF(AND($D1220=0,$F1220=1.3),85,0)))))</f>
        <v>0</v>
      </c>
      <c r="V1220" s="12">
        <f t="shared" ref="V1220:V1283" si="273">IF(AND($D1220=1,$F1220=0.4),23,IF(AND($D1220=1,$F1220=0.6),35,IF(AND($D1220=1,$F1220=0.8),61,IF(AND($D1220=1,$F1220=1.2),74,IF(AND($D1220=1,$F1220=1.3),86,0)))))</f>
        <v>0</v>
      </c>
      <c r="W1220" s="12">
        <f t="shared" ref="W1220:W1283" si="274">IF(AND($D1220=2,$F1220=0.4),24,IF(AND($D1220=2,$F1220=0.6),36,IF(AND($D1220=2,$F1220=0.8),62,IF(AND($D1220=2,$F1220=1.2),75,IF(AND($D1220=2,$F1220=1.3),87,0)))))</f>
        <v>0</v>
      </c>
      <c r="X1220" s="12">
        <f t="shared" ref="X1220:X1283" si="275">IF(AND($D1220=3,$F1220=0.4),25,IF(AND($D1220=3,$F1220=0.6),37,IF(AND($D1220=3,$F1220=0.8),63,IF(AND($D1220=3,$F1220=1.2),76,IF(AND($D1220=3,$F1220=1.3),88,0)))))</f>
        <v>0</v>
      </c>
      <c r="Y1220" s="12">
        <f t="shared" ref="Y1220:Y1283" si="276">IF(AND($D1220=4,$F1220=0.4),26,IF(AND($D1220=4,$F1220=0.6),38,IF(AND($D1220=4,$F1220=0.8),64,IF(AND($D1220=4,$F1220=1.2),77,IF(AND($D1220=4,$F1220=1.3),89,0)))))</f>
        <v>0</v>
      </c>
      <c r="Z1220" s="12">
        <f t="shared" ref="Z1220:Z1283" si="277">IF(AND($D1220=5,$F1220=0.4),27,IF(AND($D1220=5,$F1220=0.6),39,IF(AND($D1220=5,$F1220=0.8),65,IF(AND($D1220=5,$F1220=1.2),78,IF(AND($D1220=5,$F1220=1.3),90,0)))))</f>
        <v>0</v>
      </c>
      <c r="AA1220" s="12">
        <f t="shared" si="266"/>
        <v>0</v>
      </c>
      <c r="AB1220" s="12" t="str">
        <f t="shared" si="269"/>
        <v>00</v>
      </c>
      <c r="AC1220" s="85" t="e">
        <f>VLOOKUP(AB1220,'AMI Ref (2)'!T:U,2,FALSE)</f>
        <v>#N/A</v>
      </c>
      <c r="AD1220" s="86"/>
      <c r="AE1220" s="77">
        <f>IF(AND($D1220=0,$J1220="Oil"),'AMI Ref (2)'!$K$5,IF(AND($D1220=0,$J1220="Gas"),'AMI Ref (2)'!$L$5,IF(AND($D1220=0,$J1220="Electric"),'AMI Ref (2)'!$M$5,IF(AND($D1220=0,$J1220="N/A"),0,0))))</f>
        <v>0</v>
      </c>
      <c r="AF1220" s="77">
        <f>IF(AND($D1220=1,$J1220="Oil"),'AMI Ref (2)'!$K$6,IF(AND($D1220=1,$J1220="Gas"),'AMI Ref (2)'!$L$6,IF(AND($D1220=1,$J1220="Electric"),'AMI Ref (2)'!$M$6,IF(AND($D1220=1,$J1220="N/A"),0,0))))</f>
        <v>0</v>
      </c>
      <c r="AG1220" s="77">
        <f>IF(AND($D1220=2,$J1220="Oil"),'AMI Ref (2)'!$K$7,IF(AND($D1220=2,$J1220="Gas"),'AMI Ref (2)'!$L$7,IF(AND($D1220=2,$J1220="Electric"),'AMI Ref (2)'!$M$7,IF(AND($D1220=2,$J1220="N/A"),0,0))))</f>
        <v>0</v>
      </c>
      <c r="AH1220" s="77">
        <f>IF(AND($D1220=3,$J1220="Oil"),'AMI Ref (2)'!$K$8,IF(AND($D1220=3,$J1220="Gas"),'AMI Ref (2)'!$L$8,IF(AND($D1220=3,$J1220="Electric"),'AMI Ref (2)'!$M$8,IF(AND($D1220=3,$J1220="N/A"),0,0))))</f>
        <v>0</v>
      </c>
      <c r="AI1220" s="77">
        <f>IF(AND($D1220=4,$J1220="Oil"),'AMI Ref (2)'!$K$9,IF(AND($D1220=4,$J1220="Gas"),'AMI Ref (2)'!$L$9,IF(AND($D1220=4,$J1220="Electric"),'AMI Ref (2)'!$M$9,IF(AND($D1220=4,$J1220="N/A"),0,0))))</f>
        <v>0</v>
      </c>
      <c r="AJ1220" s="77">
        <f>IF(AND($D1220=5,$J1220="Oil"),'AMI Ref (2)'!$K$10,IF(AND($D1220=5,$J1220="Gas"),'AMI Ref (2)'!$L$10,IF(AND($D1220=5,$J1220="Electric"),'AMI Ref (2)'!$M$10,IF(AND($D1220=5,$J1220="N/A"),0,0))))</f>
        <v>0</v>
      </c>
      <c r="AK1220" s="42"/>
      <c r="AL1220" s="77">
        <f>IF(AND($D1220=0,$K1220="Oil"),'AMI Ref (2)'!$N$5,IF(AND($D1220=0,$K1220="Gas"),'AMI Ref (2)'!$O$5,IF(AND($D1220=0,$K1220="Electric"),'AMI Ref (2)'!$P$5,IF(AND($D1220=0,$K1220="N/A"),0,0))))</f>
        <v>0</v>
      </c>
      <c r="AM1220" s="77">
        <f>IF(AND($D1220=1,$K1220="Oil"),'AMI Ref (2)'!$N$6,IF(AND($D1220=1,$K1220="Gas"),'AMI Ref (2)'!$O$6,IF(AND($D1220=1,$K1220="Electric"),'AMI Ref (2)'!$P$6,IF(AND($D1220=1,$K1220="N/A"),0,0))))</f>
        <v>0</v>
      </c>
      <c r="AN1220" s="77">
        <f>IF(AND($D1220=2,$K1220="Oil"),'AMI Ref (2)'!$N$7,IF(AND($D1220=2,$K1220="Gas"),'AMI Ref (2)'!$O$7,IF(AND($D1220=2,$K1220="Electric"),'AMI Ref (2)'!$P$7,IF(AND($D1220=2,$K1220="N/A"),0,0))))</f>
        <v>0</v>
      </c>
      <c r="AO1220" s="77">
        <f>IF(AND($D1220=3,$K1220="Oil"),'AMI Ref (2)'!$N$8,IF(AND($D1220=3,$K1220="Gas"),'AMI Ref (2)'!$O$8,IF(AND($D1220=3,$K1220="Electric"),'AMI Ref (2)'!$P$8,IF(AND($D1220=3,$K1220="N/A"),0,0))))</f>
        <v>0</v>
      </c>
      <c r="AP1220" s="77">
        <f>IF(AND($D1220=4,$K1220="Oil"),'AMI Ref (2)'!$N$9,IF(AND($D1220=4,$K1220="Gas"),'AMI Ref (2)'!$O$9,IF(AND($D1220=4,$K1220="Electric"),'AMI Ref (2)'!$P$9,IF(AND($D1220=4,$K1220="N/A"),0,0))))</f>
        <v>0</v>
      </c>
      <c r="AQ1220" s="77">
        <f>IF(AND($D1220=5,$K1220="Oil"),'AMI Ref (2)'!$N$10,IF(AND($D1220=5,$K1220="Gas"),'AMI Ref (2)'!$O$10,IF(AND($D1220=5,$K1220="Electric"),'AMI Ref (2)'!$P$10,IF(AND($D1220=5,$K1220="N/A"),0,0))))</f>
        <v>0</v>
      </c>
      <c r="AR1220" s="86">
        <f t="shared" ref="AR1220:AR1283" si="278">SUM(AE1220:AQ1220)</f>
        <v>0</v>
      </c>
      <c r="AS1220" s="87" t="e">
        <f t="shared" ref="AS1220:AS1283" si="279">AC1220-AR1220</f>
        <v>#N/A</v>
      </c>
    </row>
    <row r="1221" spans="1:45" x14ac:dyDescent="0.2">
      <c r="A1221" s="68">
        <v>1219</v>
      </c>
      <c r="B1221" s="79">
        <f>Input!E1236</f>
        <v>0</v>
      </c>
      <c r="C1221" s="79">
        <f>Input!F1236</f>
        <v>0</v>
      </c>
      <c r="D1221" s="79">
        <f>Input!G1236</f>
        <v>0</v>
      </c>
      <c r="E1221" s="79">
        <f>Input!H1236</f>
        <v>0</v>
      </c>
      <c r="F1221" s="80">
        <f>Input!I1236</f>
        <v>0</v>
      </c>
      <c r="G1221" s="80">
        <f>Input!J1236</f>
        <v>0</v>
      </c>
      <c r="H1221" s="79">
        <f>Input!K1236</f>
        <v>0</v>
      </c>
      <c r="I1221" s="79">
        <f>Input!L1236</f>
        <v>0</v>
      </c>
      <c r="J1221" s="79">
        <f>Input!M1236</f>
        <v>0</v>
      </c>
      <c r="K1221" s="79">
        <f>Input!N1236</f>
        <v>0</v>
      </c>
      <c r="L1221" s="79">
        <f>Input!O1236</f>
        <v>0</v>
      </c>
      <c r="M1221" s="81" t="str">
        <f t="shared" si="270"/>
        <v/>
      </c>
      <c r="N1221" s="82">
        <f t="shared" si="271"/>
        <v>0</v>
      </c>
      <c r="O1221" s="83">
        <f>Input!C1236</f>
        <v>0</v>
      </c>
      <c r="P1221" s="83"/>
      <c r="R1221" s="11">
        <f t="shared" si="267"/>
        <v>0</v>
      </c>
      <c r="S1221" s="15" t="str">
        <f t="shared" si="268"/>
        <v xml:space="preserve"> </v>
      </c>
      <c r="T1221" s="15"/>
      <c r="U1221" s="12">
        <f t="shared" si="272"/>
        <v>0</v>
      </c>
      <c r="V1221" s="12">
        <f t="shared" si="273"/>
        <v>0</v>
      </c>
      <c r="W1221" s="12">
        <f t="shared" si="274"/>
        <v>0</v>
      </c>
      <c r="X1221" s="12">
        <f t="shared" si="275"/>
        <v>0</v>
      </c>
      <c r="Y1221" s="12">
        <f t="shared" si="276"/>
        <v>0</v>
      </c>
      <c r="Z1221" s="12">
        <f t="shared" si="277"/>
        <v>0</v>
      </c>
      <c r="AA1221" s="12">
        <f t="shared" si="266"/>
        <v>0</v>
      </c>
      <c r="AB1221" s="12" t="str">
        <f t="shared" si="269"/>
        <v>00</v>
      </c>
      <c r="AC1221" s="85" t="e">
        <f>VLOOKUP(AB1221,'AMI Ref (2)'!T:U,2,FALSE)</f>
        <v>#N/A</v>
      </c>
      <c r="AD1221" s="86"/>
      <c r="AE1221" s="77">
        <f>IF(AND($D1221=0,$J1221="Oil"),'AMI Ref (2)'!$K$5,IF(AND($D1221=0,$J1221="Gas"),'AMI Ref (2)'!$L$5,IF(AND($D1221=0,$J1221="Electric"),'AMI Ref (2)'!$M$5,IF(AND($D1221=0,$J1221="N/A"),0,0))))</f>
        <v>0</v>
      </c>
      <c r="AF1221" s="77">
        <f>IF(AND($D1221=1,$J1221="Oil"),'AMI Ref (2)'!$K$6,IF(AND($D1221=1,$J1221="Gas"),'AMI Ref (2)'!$L$6,IF(AND($D1221=1,$J1221="Electric"),'AMI Ref (2)'!$M$6,IF(AND($D1221=1,$J1221="N/A"),0,0))))</f>
        <v>0</v>
      </c>
      <c r="AG1221" s="77">
        <f>IF(AND($D1221=2,$J1221="Oil"),'AMI Ref (2)'!$K$7,IF(AND($D1221=2,$J1221="Gas"),'AMI Ref (2)'!$L$7,IF(AND($D1221=2,$J1221="Electric"),'AMI Ref (2)'!$M$7,IF(AND($D1221=2,$J1221="N/A"),0,0))))</f>
        <v>0</v>
      </c>
      <c r="AH1221" s="77">
        <f>IF(AND($D1221=3,$J1221="Oil"),'AMI Ref (2)'!$K$8,IF(AND($D1221=3,$J1221="Gas"),'AMI Ref (2)'!$L$8,IF(AND($D1221=3,$J1221="Electric"),'AMI Ref (2)'!$M$8,IF(AND($D1221=3,$J1221="N/A"),0,0))))</f>
        <v>0</v>
      </c>
      <c r="AI1221" s="77">
        <f>IF(AND($D1221=4,$J1221="Oil"),'AMI Ref (2)'!$K$9,IF(AND($D1221=4,$J1221="Gas"),'AMI Ref (2)'!$L$9,IF(AND($D1221=4,$J1221="Electric"),'AMI Ref (2)'!$M$9,IF(AND($D1221=4,$J1221="N/A"),0,0))))</f>
        <v>0</v>
      </c>
      <c r="AJ1221" s="77">
        <f>IF(AND($D1221=5,$J1221="Oil"),'AMI Ref (2)'!$K$10,IF(AND($D1221=5,$J1221="Gas"),'AMI Ref (2)'!$L$10,IF(AND($D1221=5,$J1221="Electric"),'AMI Ref (2)'!$M$10,IF(AND($D1221=5,$J1221="N/A"),0,0))))</f>
        <v>0</v>
      </c>
      <c r="AK1221" s="42"/>
      <c r="AL1221" s="77">
        <f>IF(AND($D1221=0,$K1221="Oil"),'AMI Ref (2)'!$N$5,IF(AND($D1221=0,$K1221="Gas"),'AMI Ref (2)'!$O$5,IF(AND($D1221=0,$K1221="Electric"),'AMI Ref (2)'!$P$5,IF(AND($D1221=0,$K1221="N/A"),0,0))))</f>
        <v>0</v>
      </c>
      <c r="AM1221" s="77">
        <f>IF(AND($D1221=1,$K1221="Oil"),'AMI Ref (2)'!$N$6,IF(AND($D1221=1,$K1221="Gas"),'AMI Ref (2)'!$O$6,IF(AND($D1221=1,$K1221="Electric"),'AMI Ref (2)'!$P$6,IF(AND($D1221=1,$K1221="N/A"),0,0))))</f>
        <v>0</v>
      </c>
      <c r="AN1221" s="77">
        <f>IF(AND($D1221=2,$K1221="Oil"),'AMI Ref (2)'!$N$7,IF(AND($D1221=2,$K1221="Gas"),'AMI Ref (2)'!$O$7,IF(AND($D1221=2,$K1221="Electric"),'AMI Ref (2)'!$P$7,IF(AND($D1221=2,$K1221="N/A"),0,0))))</f>
        <v>0</v>
      </c>
      <c r="AO1221" s="77">
        <f>IF(AND($D1221=3,$K1221="Oil"),'AMI Ref (2)'!$N$8,IF(AND($D1221=3,$K1221="Gas"),'AMI Ref (2)'!$O$8,IF(AND($D1221=3,$K1221="Electric"),'AMI Ref (2)'!$P$8,IF(AND($D1221=3,$K1221="N/A"),0,0))))</f>
        <v>0</v>
      </c>
      <c r="AP1221" s="77">
        <f>IF(AND($D1221=4,$K1221="Oil"),'AMI Ref (2)'!$N$9,IF(AND($D1221=4,$K1221="Gas"),'AMI Ref (2)'!$O$9,IF(AND($D1221=4,$K1221="Electric"),'AMI Ref (2)'!$P$9,IF(AND($D1221=4,$K1221="N/A"),0,0))))</f>
        <v>0</v>
      </c>
      <c r="AQ1221" s="77">
        <f>IF(AND($D1221=5,$K1221="Oil"),'AMI Ref (2)'!$N$10,IF(AND($D1221=5,$K1221="Gas"),'AMI Ref (2)'!$O$10,IF(AND($D1221=5,$K1221="Electric"),'AMI Ref (2)'!$P$10,IF(AND($D1221=5,$K1221="N/A"),0,0))))</f>
        <v>0</v>
      </c>
      <c r="AR1221" s="86">
        <f t="shared" si="278"/>
        <v>0</v>
      </c>
      <c r="AS1221" s="87" t="e">
        <f t="shared" si="279"/>
        <v>#N/A</v>
      </c>
    </row>
    <row r="1222" spans="1:45" x14ac:dyDescent="0.2">
      <c r="A1222" s="68">
        <v>1220</v>
      </c>
      <c r="B1222" s="79">
        <f>Input!E1237</f>
        <v>0</v>
      </c>
      <c r="C1222" s="79">
        <f>Input!F1237</f>
        <v>0</v>
      </c>
      <c r="D1222" s="79">
        <f>Input!G1237</f>
        <v>0</v>
      </c>
      <c r="E1222" s="79">
        <f>Input!H1237</f>
        <v>0</v>
      </c>
      <c r="F1222" s="80">
        <f>Input!I1237</f>
        <v>0</v>
      </c>
      <c r="G1222" s="80">
        <f>Input!J1237</f>
        <v>0</v>
      </c>
      <c r="H1222" s="79">
        <f>Input!K1237</f>
        <v>0</v>
      </c>
      <c r="I1222" s="79">
        <f>Input!L1237</f>
        <v>0</v>
      </c>
      <c r="J1222" s="79">
        <f>Input!M1237</f>
        <v>0</v>
      </c>
      <c r="K1222" s="79">
        <f>Input!N1237</f>
        <v>0</v>
      </c>
      <c r="L1222" s="79">
        <f>Input!O1237</f>
        <v>0</v>
      </c>
      <c r="M1222" s="81" t="str">
        <f t="shared" si="270"/>
        <v/>
      </c>
      <c r="N1222" s="82">
        <f t="shared" si="271"/>
        <v>0</v>
      </c>
      <c r="O1222" s="83">
        <f>Input!C1237</f>
        <v>0</v>
      </c>
      <c r="P1222" s="83"/>
      <c r="R1222" s="11">
        <f t="shared" si="267"/>
        <v>0</v>
      </c>
      <c r="S1222" s="15" t="str">
        <f t="shared" si="268"/>
        <v xml:space="preserve"> </v>
      </c>
      <c r="T1222" s="15"/>
      <c r="U1222" s="12">
        <f t="shared" si="272"/>
        <v>0</v>
      </c>
      <c r="V1222" s="12">
        <f t="shared" si="273"/>
        <v>0</v>
      </c>
      <c r="W1222" s="12">
        <f t="shared" si="274"/>
        <v>0</v>
      </c>
      <c r="X1222" s="12">
        <f t="shared" si="275"/>
        <v>0</v>
      </c>
      <c r="Y1222" s="12">
        <f t="shared" si="276"/>
        <v>0</v>
      </c>
      <c r="Z1222" s="12">
        <f t="shared" si="277"/>
        <v>0</v>
      </c>
      <c r="AA1222" s="12">
        <f t="shared" si="266"/>
        <v>0</v>
      </c>
      <c r="AB1222" s="12" t="str">
        <f t="shared" si="269"/>
        <v>00</v>
      </c>
      <c r="AC1222" s="85" t="e">
        <f>VLOOKUP(AB1222,'AMI Ref (2)'!T:U,2,FALSE)</f>
        <v>#N/A</v>
      </c>
      <c r="AD1222" s="86"/>
      <c r="AE1222" s="77">
        <f>IF(AND($D1222=0,$J1222="Oil"),'AMI Ref (2)'!$K$5,IF(AND($D1222=0,$J1222="Gas"),'AMI Ref (2)'!$L$5,IF(AND($D1222=0,$J1222="Electric"),'AMI Ref (2)'!$M$5,IF(AND($D1222=0,$J1222="N/A"),0,0))))</f>
        <v>0</v>
      </c>
      <c r="AF1222" s="77">
        <f>IF(AND($D1222=1,$J1222="Oil"),'AMI Ref (2)'!$K$6,IF(AND($D1222=1,$J1222="Gas"),'AMI Ref (2)'!$L$6,IF(AND($D1222=1,$J1222="Electric"),'AMI Ref (2)'!$M$6,IF(AND($D1222=1,$J1222="N/A"),0,0))))</f>
        <v>0</v>
      </c>
      <c r="AG1222" s="77">
        <f>IF(AND($D1222=2,$J1222="Oil"),'AMI Ref (2)'!$K$7,IF(AND($D1222=2,$J1222="Gas"),'AMI Ref (2)'!$L$7,IF(AND($D1222=2,$J1222="Electric"),'AMI Ref (2)'!$M$7,IF(AND($D1222=2,$J1222="N/A"),0,0))))</f>
        <v>0</v>
      </c>
      <c r="AH1222" s="77">
        <f>IF(AND($D1222=3,$J1222="Oil"),'AMI Ref (2)'!$K$8,IF(AND($D1222=3,$J1222="Gas"),'AMI Ref (2)'!$L$8,IF(AND($D1222=3,$J1222="Electric"),'AMI Ref (2)'!$M$8,IF(AND($D1222=3,$J1222="N/A"),0,0))))</f>
        <v>0</v>
      </c>
      <c r="AI1222" s="77">
        <f>IF(AND($D1222=4,$J1222="Oil"),'AMI Ref (2)'!$K$9,IF(AND($D1222=4,$J1222="Gas"),'AMI Ref (2)'!$L$9,IF(AND($D1222=4,$J1222="Electric"),'AMI Ref (2)'!$M$9,IF(AND($D1222=4,$J1222="N/A"),0,0))))</f>
        <v>0</v>
      </c>
      <c r="AJ1222" s="77">
        <f>IF(AND($D1222=5,$J1222="Oil"),'AMI Ref (2)'!$K$10,IF(AND($D1222=5,$J1222="Gas"),'AMI Ref (2)'!$L$10,IF(AND($D1222=5,$J1222="Electric"),'AMI Ref (2)'!$M$10,IF(AND($D1222=5,$J1222="N/A"),0,0))))</f>
        <v>0</v>
      </c>
      <c r="AK1222" s="42"/>
      <c r="AL1222" s="77">
        <f>IF(AND($D1222=0,$K1222="Oil"),'AMI Ref (2)'!$N$5,IF(AND($D1222=0,$K1222="Gas"),'AMI Ref (2)'!$O$5,IF(AND($D1222=0,$K1222="Electric"),'AMI Ref (2)'!$P$5,IF(AND($D1222=0,$K1222="N/A"),0,0))))</f>
        <v>0</v>
      </c>
      <c r="AM1222" s="77">
        <f>IF(AND($D1222=1,$K1222="Oil"),'AMI Ref (2)'!$N$6,IF(AND($D1222=1,$K1222="Gas"),'AMI Ref (2)'!$O$6,IF(AND($D1222=1,$K1222="Electric"),'AMI Ref (2)'!$P$6,IF(AND($D1222=1,$K1222="N/A"),0,0))))</f>
        <v>0</v>
      </c>
      <c r="AN1222" s="77">
        <f>IF(AND($D1222=2,$K1222="Oil"),'AMI Ref (2)'!$N$7,IF(AND($D1222=2,$K1222="Gas"),'AMI Ref (2)'!$O$7,IF(AND($D1222=2,$K1222="Electric"),'AMI Ref (2)'!$P$7,IF(AND($D1222=2,$K1222="N/A"),0,0))))</f>
        <v>0</v>
      </c>
      <c r="AO1222" s="77">
        <f>IF(AND($D1222=3,$K1222="Oil"),'AMI Ref (2)'!$N$8,IF(AND($D1222=3,$K1222="Gas"),'AMI Ref (2)'!$O$8,IF(AND($D1222=3,$K1222="Electric"),'AMI Ref (2)'!$P$8,IF(AND($D1222=3,$K1222="N/A"),0,0))))</f>
        <v>0</v>
      </c>
      <c r="AP1222" s="77">
        <f>IF(AND($D1222=4,$K1222="Oil"),'AMI Ref (2)'!$N$9,IF(AND($D1222=4,$K1222="Gas"),'AMI Ref (2)'!$O$9,IF(AND($D1222=4,$K1222="Electric"),'AMI Ref (2)'!$P$9,IF(AND($D1222=4,$K1222="N/A"),0,0))))</f>
        <v>0</v>
      </c>
      <c r="AQ1222" s="77">
        <f>IF(AND($D1222=5,$K1222="Oil"),'AMI Ref (2)'!$N$10,IF(AND($D1222=5,$K1222="Gas"),'AMI Ref (2)'!$O$10,IF(AND($D1222=5,$K1222="Electric"),'AMI Ref (2)'!$P$10,IF(AND($D1222=5,$K1222="N/A"),0,0))))</f>
        <v>0</v>
      </c>
      <c r="AR1222" s="86">
        <f t="shared" si="278"/>
        <v>0</v>
      </c>
      <c r="AS1222" s="87" t="e">
        <f t="shared" si="279"/>
        <v>#N/A</v>
      </c>
    </row>
    <row r="1223" spans="1:45" x14ac:dyDescent="0.2">
      <c r="A1223" s="68">
        <v>1221</v>
      </c>
      <c r="B1223" s="79">
        <f>Input!E1238</f>
        <v>0</v>
      </c>
      <c r="C1223" s="79">
        <f>Input!F1238</f>
        <v>0</v>
      </c>
      <c r="D1223" s="79">
        <f>Input!G1238</f>
        <v>0</v>
      </c>
      <c r="E1223" s="79">
        <f>Input!H1238</f>
        <v>0</v>
      </c>
      <c r="F1223" s="80">
        <f>Input!I1238</f>
        <v>0</v>
      </c>
      <c r="G1223" s="80">
        <f>Input!J1238</f>
        <v>0</v>
      </c>
      <c r="H1223" s="79">
        <f>Input!K1238</f>
        <v>0</v>
      </c>
      <c r="I1223" s="79">
        <f>Input!L1238</f>
        <v>0</v>
      </c>
      <c r="J1223" s="79">
        <f>Input!M1238</f>
        <v>0</v>
      </c>
      <c r="K1223" s="79">
        <f>Input!N1238</f>
        <v>0</v>
      </c>
      <c r="L1223" s="79">
        <f>Input!O1238</f>
        <v>0</v>
      </c>
      <c r="M1223" s="81" t="str">
        <f t="shared" si="270"/>
        <v/>
      </c>
      <c r="N1223" s="82">
        <f t="shared" si="271"/>
        <v>0</v>
      </c>
      <c r="O1223" s="83">
        <f>Input!C1238</f>
        <v>0</v>
      </c>
      <c r="P1223" s="83"/>
      <c r="R1223" s="11">
        <f t="shared" si="267"/>
        <v>0</v>
      </c>
      <c r="S1223" s="15" t="str">
        <f t="shared" si="268"/>
        <v xml:space="preserve"> </v>
      </c>
      <c r="T1223" s="15"/>
      <c r="U1223" s="12">
        <f t="shared" si="272"/>
        <v>0</v>
      </c>
      <c r="V1223" s="12">
        <f t="shared" si="273"/>
        <v>0</v>
      </c>
      <c r="W1223" s="12">
        <f t="shared" si="274"/>
        <v>0</v>
      </c>
      <c r="X1223" s="12">
        <f t="shared" si="275"/>
        <v>0</v>
      </c>
      <c r="Y1223" s="12">
        <f t="shared" si="276"/>
        <v>0</v>
      </c>
      <c r="Z1223" s="12">
        <f t="shared" si="277"/>
        <v>0</v>
      </c>
      <c r="AA1223" s="12">
        <f t="shared" si="266"/>
        <v>0</v>
      </c>
      <c r="AB1223" s="12" t="str">
        <f t="shared" si="269"/>
        <v>00</v>
      </c>
      <c r="AC1223" s="85" t="e">
        <f>VLOOKUP(AB1223,'AMI Ref (2)'!T:U,2,FALSE)</f>
        <v>#N/A</v>
      </c>
      <c r="AD1223" s="86"/>
      <c r="AE1223" s="77">
        <f>IF(AND($D1223=0,$J1223="Oil"),'AMI Ref (2)'!$K$5,IF(AND($D1223=0,$J1223="Gas"),'AMI Ref (2)'!$L$5,IF(AND($D1223=0,$J1223="Electric"),'AMI Ref (2)'!$M$5,IF(AND($D1223=0,$J1223="N/A"),0,0))))</f>
        <v>0</v>
      </c>
      <c r="AF1223" s="77">
        <f>IF(AND($D1223=1,$J1223="Oil"),'AMI Ref (2)'!$K$6,IF(AND($D1223=1,$J1223="Gas"),'AMI Ref (2)'!$L$6,IF(AND($D1223=1,$J1223="Electric"),'AMI Ref (2)'!$M$6,IF(AND($D1223=1,$J1223="N/A"),0,0))))</f>
        <v>0</v>
      </c>
      <c r="AG1223" s="77">
        <f>IF(AND($D1223=2,$J1223="Oil"),'AMI Ref (2)'!$K$7,IF(AND($D1223=2,$J1223="Gas"),'AMI Ref (2)'!$L$7,IF(AND($D1223=2,$J1223="Electric"),'AMI Ref (2)'!$M$7,IF(AND($D1223=2,$J1223="N/A"),0,0))))</f>
        <v>0</v>
      </c>
      <c r="AH1223" s="77">
        <f>IF(AND($D1223=3,$J1223="Oil"),'AMI Ref (2)'!$K$8,IF(AND($D1223=3,$J1223="Gas"),'AMI Ref (2)'!$L$8,IF(AND($D1223=3,$J1223="Electric"),'AMI Ref (2)'!$M$8,IF(AND($D1223=3,$J1223="N/A"),0,0))))</f>
        <v>0</v>
      </c>
      <c r="AI1223" s="77">
        <f>IF(AND($D1223=4,$J1223="Oil"),'AMI Ref (2)'!$K$9,IF(AND($D1223=4,$J1223="Gas"),'AMI Ref (2)'!$L$9,IF(AND($D1223=4,$J1223="Electric"),'AMI Ref (2)'!$M$9,IF(AND($D1223=4,$J1223="N/A"),0,0))))</f>
        <v>0</v>
      </c>
      <c r="AJ1223" s="77">
        <f>IF(AND($D1223=5,$J1223="Oil"),'AMI Ref (2)'!$K$10,IF(AND($D1223=5,$J1223="Gas"),'AMI Ref (2)'!$L$10,IF(AND($D1223=5,$J1223="Electric"),'AMI Ref (2)'!$M$10,IF(AND($D1223=5,$J1223="N/A"),0,0))))</f>
        <v>0</v>
      </c>
      <c r="AK1223" s="42"/>
      <c r="AL1223" s="77">
        <f>IF(AND($D1223=0,$K1223="Oil"),'AMI Ref (2)'!$N$5,IF(AND($D1223=0,$K1223="Gas"),'AMI Ref (2)'!$O$5,IF(AND($D1223=0,$K1223="Electric"),'AMI Ref (2)'!$P$5,IF(AND($D1223=0,$K1223="N/A"),0,0))))</f>
        <v>0</v>
      </c>
      <c r="AM1223" s="77">
        <f>IF(AND($D1223=1,$K1223="Oil"),'AMI Ref (2)'!$N$6,IF(AND($D1223=1,$K1223="Gas"),'AMI Ref (2)'!$O$6,IF(AND($D1223=1,$K1223="Electric"),'AMI Ref (2)'!$P$6,IF(AND($D1223=1,$K1223="N/A"),0,0))))</f>
        <v>0</v>
      </c>
      <c r="AN1223" s="77">
        <f>IF(AND($D1223=2,$K1223="Oil"),'AMI Ref (2)'!$N$7,IF(AND($D1223=2,$K1223="Gas"),'AMI Ref (2)'!$O$7,IF(AND($D1223=2,$K1223="Electric"),'AMI Ref (2)'!$P$7,IF(AND($D1223=2,$K1223="N/A"),0,0))))</f>
        <v>0</v>
      </c>
      <c r="AO1223" s="77">
        <f>IF(AND($D1223=3,$K1223="Oil"),'AMI Ref (2)'!$N$8,IF(AND($D1223=3,$K1223="Gas"),'AMI Ref (2)'!$O$8,IF(AND($D1223=3,$K1223="Electric"),'AMI Ref (2)'!$P$8,IF(AND($D1223=3,$K1223="N/A"),0,0))))</f>
        <v>0</v>
      </c>
      <c r="AP1223" s="77">
        <f>IF(AND($D1223=4,$K1223="Oil"),'AMI Ref (2)'!$N$9,IF(AND($D1223=4,$K1223="Gas"),'AMI Ref (2)'!$O$9,IF(AND($D1223=4,$K1223="Electric"),'AMI Ref (2)'!$P$9,IF(AND($D1223=4,$K1223="N/A"),0,0))))</f>
        <v>0</v>
      </c>
      <c r="AQ1223" s="77">
        <f>IF(AND($D1223=5,$K1223="Oil"),'AMI Ref (2)'!$N$10,IF(AND($D1223=5,$K1223="Gas"),'AMI Ref (2)'!$O$10,IF(AND($D1223=5,$K1223="Electric"),'AMI Ref (2)'!$P$10,IF(AND($D1223=5,$K1223="N/A"),0,0))))</f>
        <v>0</v>
      </c>
      <c r="AR1223" s="86">
        <f t="shared" si="278"/>
        <v>0</v>
      </c>
      <c r="AS1223" s="87" t="e">
        <f t="shared" si="279"/>
        <v>#N/A</v>
      </c>
    </row>
    <row r="1224" spans="1:45" x14ac:dyDescent="0.2">
      <c r="A1224" s="68">
        <v>1222</v>
      </c>
      <c r="B1224" s="79">
        <f>Input!E1239</f>
        <v>0</v>
      </c>
      <c r="C1224" s="79">
        <f>Input!F1239</f>
        <v>0</v>
      </c>
      <c r="D1224" s="79">
        <f>Input!G1239</f>
        <v>0</v>
      </c>
      <c r="E1224" s="79">
        <f>Input!H1239</f>
        <v>0</v>
      </c>
      <c r="F1224" s="80">
        <f>Input!I1239</f>
        <v>0</v>
      </c>
      <c r="G1224" s="80">
        <f>Input!J1239</f>
        <v>0</v>
      </c>
      <c r="H1224" s="79">
        <f>Input!K1239</f>
        <v>0</v>
      </c>
      <c r="I1224" s="79">
        <f>Input!L1239</f>
        <v>0</v>
      </c>
      <c r="J1224" s="79">
        <f>Input!M1239</f>
        <v>0</v>
      </c>
      <c r="K1224" s="79">
        <f>Input!N1239</f>
        <v>0</v>
      </c>
      <c r="L1224" s="79">
        <f>Input!O1239</f>
        <v>0</v>
      </c>
      <c r="M1224" s="81" t="str">
        <f t="shared" si="270"/>
        <v/>
      </c>
      <c r="N1224" s="82">
        <f t="shared" si="271"/>
        <v>0</v>
      </c>
      <c r="O1224" s="83">
        <f>Input!C1239</f>
        <v>0</v>
      </c>
      <c r="P1224" s="83"/>
      <c r="R1224" s="11">
        <f t="shared" si="267"/>
        <v>0</v>
      </c>
      <c r="S1224" s="15" t="str">
        <f t="shared" si="268"/>
        <v xml:space="preserve"> </v>
      </c>
      <c r="T1224" s="15"/>
      <c r="U1224" s="12">
        <f t="shared" si="272"/>
        <v>0</v>
      </c>
      <c r="V1224" s="12">
        <f t="shared" si="273"/>
        <v>0</v>
      </c>
      <c r="W1224" s="12">
        <f t="shared" si="274"/>
        <v>0</v>
      </c>
      <c r="X1224" s="12">
        <f t="shared" si="275"/>
        <v>0</v>
      </c>
      <c r="Y1224" s="12">
        <f t="shared" si="276"/>
        <v>0</v>
      </c>
      <c r="Z1224" s="12">
        <f t="shared" si="277"/>
        <v>0</v>
      </c>
      <c r="AA1224" s="12">
        <f t="shared" si="266"/>
        <v>0</v>
      </c>
      <c r="AB1224" s="12" t="str">
        <f t="shared" si="269"/>
        <v>00</v>
      </c>
      <c r="AC1224" s="85" t="e">
        <f>VLOOKUP(AB1224,'AMI Ref (2)'!T:U,2,FALSE)</f>
        <v>#N/A</v>
      </c>
      <c r="AD1224" s="86"/>
      <c r="AE1224" s="77">
        <f>IF(AND($D1224=0,$J1224="Oil"),'AMI Ref (2)'!$K$5,IF(AND($D1224=0,$J1224="Gas"),'AMI Ref (2)'!$L$5,IF(AND($D1224=0,$J1224="Electric"),'AMI Ref (2)'!$M$5,IF(AND($D1224=0,$J1224="N/A"),0,0))))</f>
        <v>0</v>
      </c>
      <c r="AF1224" s="77">
        <f>IF(AND($D1224=1,$J1224="Oil"),'AMI Ref (2)'!$K$6,IF(AND($D1224=1,$J1224="Gas"),'AMI Ref (2)'!$L$6,IF(AND($D1224=1,$J1224="Electric"),'AMI Ref (2)'!$M$6,IF(AND($D1224=1,$J1224="N/A"),0,0))))</f>
        <v>0</v>
      </c>
      <c r="AG1224" s="77">
        <f>IF(AND($D1224=2,$J1224="Oil"),'AMI Ref (2)'!$K$7,IF(AND($D1224=2,$J1224="Gas"),'AMI Ref (2)'!$L$7,IF(AND($D1224=2,$J1224="Electric"),'AMI Ref (2)'!$M$7,IF(AND($D1224=2,$J1224="N/A"),0,0))))</f>
        <v>0</v>
      </c>
      <c r="AH1224" s="77">
        <f>IF(AND($D1224=3,$J1224="Oil"),'AMI Ref (2)'!$K$8,IF(AND($D1224=3,$J1224="Gas"),'AMI Ref (2)'!$L$8,IF(AND($D1224=3,$J1224="Electric"),'AMI Ref (2)'!$M$8,IF(AND($D1224=3,$J1224="N/A"),0,0))))</f>
        <v>0</v>
      </c>
      <c r="AI1224" s="77">
        <f>IF(AND($D1224=4,$J1224="Oil"),'AMI Ref (2)'!$K$9,IF(AND($D1224=4,$J1224="Gas"),'AMI Ref (2)'!$L$9,IF(AND($D1224=4,$J1224="Electric"),'AMI Ref (2)'!$M$9,IF(AND($D1224=4,$J1224="N/A"),0,0))))</f>
        <v>0</v>
      </c>
      <c r="AJ1224" s="77">
        <f>IF(AND($D1224=5,$J1224="Oil"),'AMI Ref (2)'!$K$10,IF(AND($D1224=5,$J1224="Gas"),'AMI Ref (2)'!$L$10,IF(AND($D1224=5,$J1224="Electric"),'AMI Ref (2)'!$M$10,IF(AND($D1224=5,$J1224="N/A"),0,0))))</f>
        <v>0</v>
      </c>
      <c r="AK1224" s="42"/>
      <c r="AL1224" s="77">
        <f>IF(AND($D1224=0,$K1224="Oil"),'AMI Ref (2)'!$N$5,IF(AND($D1224=0,$K1224="Gas"),'AMI Ref (2)'!$O$5,IF(AND($D1224=0,$K1224="Electric"),'AMI Ref (2)'!$P$5,IF(AND($D1224=0,$K1224="N/A"),0,0))))</f>
        <v>0</v>
      </c>
      <c r="AM1224" s="77">
        <f>IF(AND($D1224=1,$K1224="Oil"),'AMI Ref (2)'!$N$6,IF(AND($D1224=1,$K1224="Gas"),'AMI Ref (2)'!$O$6,IF(AND($D1224=1,$K1224="Electric"),'AMI Ref (2)'!$P$6,IF(AND($D1224=1,$K1224="N/A"),0,0))))</f>
        <v>0</v>
      </c>
      <c r="AN1224" s="77">
        <f>IF(AND($D1224=2,$K1224="Oil"),'AMI Ref (2)'!$N$7,IF(AND($D1224=2,$K1224="Gas"),'AMI Ref (2)'!$O$7,IF(AND($D1224=2,$K1224="Electric"),'AMI Ref (2)'!$P$7,IF(AND($D1224=2,$K1224="N/A"),0,0))))</f>
        <v>0</v>
      </c>
      <c r="AO1224" s="77">
        <f>IF(AND($D1224=3,$K1224="Oil"),'AMI Ref (2)'!$N$8,IF(AND($D1224=3,$K1224="Gas"),'AMI Ref (2)'!$O$8,IF(AND($D1224=3,$K1224="Electric"),'AMI Ref (2)'!$P$8,IF(AND($D1224=3,$K1224="N/A"),0,0))))</f>
        <v>0</v>
      </c>
      <c r="AP1224" s="77">
        <f>IF(AND($D1224=4,$K1224="Oil"),'AMI Ref (2)'!$N$9,IF(AND($D1224=4,$K1224="Gas"),'AMI Ref (2)'!$O$9,IF(AND($D1224=4,$K1224="Electric"),'AMI Ref (2)'!$P$9,IF(AND($D1224=4,$K1224="N/A"),0,0))))</f>
        <v>0</v>
      </c>
      <c r="AQ1224" s="77">
        <f>IF(AND($D1224=5,$K1224="Oil"),'AMI Ref (2)'!$N$10,IF(AND($D1224=5,$K1224="Gas"),'AMI Ref (2)'!$O$10,IF(AND($D1224=5,$K1224="Electric"),'AMI Ref (2)'!$P$10,IF(AND($D1224=5,$K1224="N/A"),0,0))))</f>
        <v>0</v>
      </c>
      <c r="AR1224" s="86">
        <f t="shared" si="278"/>
        <v>0</v>
      </c>
      <c r="AS1224" s="87" t="e">
        <f t="shared" si="279"/>
        <v>#N/A</v>
      </c>
    </row>
    <row r="1225" spans="1:45" x14ac:dyDescent="0.2">
      <c r="A1225" s="68">
        <v>1223</v>
      </c>
      <c r="B1225" s="79">
        <f>Input!E1240</f>
        <v>0</v>
      </c>
      <c r="C1225" s="79">
        <f>Input!F1240</f>
        <v>0</v>
      </c>
      <c r="D1225" s="79">
        <f>Input!G1240</f>
        <v>0</v>
      </c>
      <c r="E1225" s="79">
        <f>Input!H1240</f>
        <v>0</v>
      </c>
      <c r="F1225" s="80">
        <f>Input!I1240</f>
        <v>0</v>
      </c>
      <c r="G1225" s="80">
        <f>Input!J1240</f>
        <v>0</v>
      </c>
      <c r="H1225" s="79">
        <f>Input!K1240</f>
        <v>0</v>
      </c>
      <c r="I1225" s="79">
        <f>Input!L1240</f>
        <v>0</v>
      </c>
      <c r="J1225" s="79">
        <f>Input!M1240</f>
        <v>0</v>
      </c>
      <c r="K1225" s="79">
        <f>Input!N1240</f>
        <v>0</v>
      </c>
      <c r="L1225" s="79">
        <f>Input!O1240</f>
        <v>0</v>
      </c>
      <c r="M1225" s="81" t="str">
        <f t="shared" si="270"/>
        <v/>
      </c>
      <c r="N1225" s="82">
        <f t="shared" si="271"/>
        <v>0</v>
      </c>
      <c r="O1225" s="83">
        <f>Input!C1240</f>
        <v>0</v>
      </c>
      <c r="P1225" s="83"/>
      <c r="R1225" s="11">
        <f t="shared" si="267"/>
        <v>0</v>
      </c>
      <c r="S1225" s="15" t="str">
        <f t="shared" si="268"/>
        <v xml:space="preserve"> </v>
      </c>
      <c r="T1225" s="15"/>
      <c r="U1225" s="12">
        <f t="shared" si="272"/>
        <v>0</v>
      </c>
      <c r="V1225" s="12">
        <f t="shared" si="273"/>
        <v>0</v>
      </c>
      <c r="W1225" s="12">
        <f t="shared" si="274"/>
        <v>0</v>
      </c>
      <c r="X1225" s="12">
        <f t="shared" si="275"/>
        <v>0</v>
      </c>
      <c r="Y1225" s="12">
        <f t="shared" si="276"/>
        <v>0</v>
      </c>
      <c r="Z1225" s="12">
        <f t="shared" si="277"/>
        <v>0</v>
      </c>
      <c r="AA1225" s="12">
        <f t="shared" si="266"/>
        <v>0</v>
      </c>
      <c r="AB1225" s="12" t="str">
        <f t="shared" si="269"/>
        <v>00</v>
      </c>
      <c r="AC1225" s="85" t="e">
        <f>VLOOKUP(AB1225,'AMI Ref (2)'!T:U,2,FALSE)</f>
        <v>#N/A</v>
      </c>
      <c r="AD1225" s="86"/>
      <c r="AE1225" s="77">
        <f>IF(AND($D1225=0,$J1225="Oil"),'AMI Ref (2)'!$K$5,IF(AND($D1225=0,$J1225="Gas"),'AMI Ref (2)'!$L$5,IF(AND($D1225=0,$J1225="Electric"),'AMI Ref (2)'!$M$5,IF(AND($D1225=0,$J1225="N/A"),0,0))))</f>
        <v>0</v>
      </c>
      <c r="AF1225" s="77">
        <f>IF(AND($D1225=1,$J1225="Oil"),'AMI Ref (2)'!$K$6,IF(AND($D1225=1,$J1225="Gas"),'AMI Ref (2)'!$L$6,IF(AND($D1225=1,$J1225="Electric"),'AMI Ref (2)'!$M$6,IF(AND($D1225=1,$J1225="N/A"),0,0))))</f>
        <v>0</v>
      </c>
      <c r="AG1225" s="77">
        <f>IF(AND($D1225=2,$J1225="Oil"),'AMI Ref (2)'!$K$7,IF(AND($D1225=2,$J1225="Gas"),'AMI Ref (2)'!$L$7,IF(AND($D1225=2,$J1225="Electric"),'AMI Ref (2)'!$M$7,IF(AND($D1225=2,$J1225="N/A"),0,0))))</f>
        <v>0</v>
      </c>
      <c r="AH1225" s="77">
        <f>IF(AND($D1225=3,$J1225="Oil"),'AMI Ref (2)'!$K$8,IF(AND($D1225=3,$J1225="Gas"),'AMI Ref (2)'!$L$8,IF(AND($D1225=3,$J1225="Electric"),'AMI Ref (2)'!$M$8,IF(AND($D1225=3,$J1225="N/A"),0,0))))</f>
        <v>0</v>
      </c>
      <c r="AI1225" s="77">
        <f>IF(AND($D1225=4,$J1225="Oil"),'AMI Ref (2)'!$K$9,IF(AND($D1225=4,$J1225="Gas"),'AMI Ref (2)'!$L$9,IF(AND($D1225=4,$J1225="Electric"),'AMI Ref (2)'!$M$9,IF(AND($D1225=4,$J1225="N/A"),0,0))))</f>
        <v>0</v>
      </c>
      <c r="AJ1225" s="77">
        <f>IF(AND($D1225=5,$J1225="Oil"),'AMI Ref (2)'!$K$10,IF(AND($D1225=5,$J1225="Gas"),'AMI Ref (2)'!$L$10,IF(AND($D1225=5,$J1225="Electric"),'AMI Ref (2)'!$M$10,IF(AND($D1225=5,$J1225="N/A"),0,0))))</f>
        <v>0</v>
      </c>
      <c r="AK1225" s="42"/>
      <c r="AL1225" s="77">
        <f>IF(AND($D1225=0,$K1225="Oil"),'AMI Ref (2)'!$N$5,IF(AND($D1225=0,$K1225="Gas"),'AMI Ref (2)'!$O$5,IF(AND($D1225=0,$K1225="Electric"),'AMI Ref (2)'!$P$5,IF(AND($D1225=0,$K1225="N/A"),0,0))))</f>
        <v>0</v>
      </c>
      <c r="AM1225" s="77">
        <f>IF(AND($D1225=1,$K1225="Oil"),'AMI Ref (2)'!$N$6,IF(AND($D1225=1,$K1225="Gas"),'AMI Ref (2)'!$O$6,IF(AND($D1225=1,$K1225="Electric"),'AMI Ref (2)'!$P$6,IF(AND($D1225=1,$K1225="N/A"),0,0))))</f>
        <v>0</v>
      </c>
      <c r="AN1225" s="77">
        <f>IF(AND($D1225=2,$K1225="Oil"),'AMI Ref (2)'!$N$7,IF(AND($D1225=2,$K1225="Gas"),'AMI Ref (2)'!$O$7,IF(AND($D1225=2,$K1225="Electric"),'AMI Ref (2)'!$P$7,IF(AND($D1225=2,$K1225="N/A"),0,0))))</f>
        <v>0</v>
      </c>
      <c r="AO1225" s="77">
        <f>IF(AND($D1225=3,$K1225="Oil"),'AMI Ref (2)'!$N$8,IF(AND($D1225=3,$K1225="Gas"),'AMI Ref (2)'!$O$8,IF(AND($D1225=3,$K1225="Electric"),'AMI Ref (2)'!$P$8,IF(AND($D1225=3,$K1225="N/A"),0,0))))</f>
        <v>0</v>
      </c>
      <c r="AP1225" s="77">
        <f>IF(AND($D1225=4,$K1225="Oil"),'AMI Ref (2)'!$N$9,IF(AND($D1225=4,$K1225="Gas"),'AMI Ref (2)'!$O$9,IF(AND($D1225=4,$K1225="Electric"),'AMI Ref (2)'!$P$9,IF(AND($D1225=4,$K1225="N/A"),0,0))))</f>
        <v>0</v>
      </c>
      <c r="AQ1225" s="77">
        <f>IF(AND($D1225=5,$K1225="Oil"),'AMI Ref (2)'!$N$10,IF(AND($D1225=5,$K1225="Gas"),'AMI Ref (2)'!$O$10,IF(AND($D1225=5,$K1225="Electric"),'AMI Ref (2)'!$P$10,IF(AND($D1225=5,$K1225="N/A"),0,0))))</f>
        <v>0</v>
      </c>
      <c r="AR1225" s="86">
        <f t="shared" si="278"/>
        <v>0</v>
      </c>
      <c r="AS1225" s="87" t="e">
        <f t="shared" si="279"/>
        <v>#N/A</v>
      </c>
    </row>
    <row r="1226" spans="1:45" x14ac:dyDescent="0.2">
      <c r="A1226" s="68">
        <v>1224</v>
      </c>
      <c r="B1226" s="79">
        <f>Input!E1241</f>
        <v>0</v>
      </c>
      <c r="C1226" s="79">
        <f>Input!F1241</f>
        <v>0</v>
      </c>
      <c r="D1226" s="79">
        <f>Input!G1241</f>
        <v>0</v>
      </c>
      <c r="E1226" s="79">
        <f>Input!H1241</f>
        <v>0</v>
      </c>
      <c r="F1226" s="80">
        <f>Input!I1241</f>
        <v>0</v>
      </c>
      <c r="G1226" s="80">
        <f>Input!J1241</f>
        <v>0</v>
      </c>
      <c r="H1226" s="79">
        <f>Input!K1241</f>
        <v>0</v>
      </c>
      <c r="I1226" s="79">
        <f>Input!L1241</f>
        <v>0</v>
      </c>
      <c r="J1226" s="79">
        <f>Input!M1241</f>
        <v>0</v>
      </c>
      <c r="K1226" s="79">
        <f>Input!N1241</f>
        <v>0</v>
      </c>
      <c r="L1226" s="79">
        <f>Input!O1241</f>
        <v>0</v>
      </c>
      <c r="M1226" s="81" t="str">
        <f t="shared" si="270"/>
        <v/>
      </c>
      <c r="N1226" s="82">
        <f t="shared" si="271"/>
        <v>0</v>
      </c>
      <c r="O1226" s="83">
        <f>Input!C1241</f>
        <v>0</v>
      </c>
      <c r="P1226" s="83"/>
      <c r="R1226" s="11">
        <f t="shared" si="267"/>
        <v>0</v>
      </c>
      <c r="S1226" s="15" t="str">
        <f t="shared" si="268"/>
        <v xml:space="preserve"> </v>
      </c>
      <c r="T1226" s="15"/>
      <c r="U1226" s="12">
        <f t="shared" si="272"/>
        <v>0</v>
      </c>
      <c r="V1226" s="12">
        <f t="shared" si="273"/>
        <v>0</v>
      </c>
      <c r="W1226" s="12">
        <f t="shared" si="274"/>
        <v>0</v>
      </c>
      <c r="X1226" s="12">
        <f t="shared" si="275"/>
        <v>0</v>
      </c>
      <c r="Y1226" s="12">
        <f t="shared" si="276"/>
        <v>0</v>
      </c>
      <c r="Z1226" s="12">
        <f t="shared" si="277"/>
        <v>0</v>
      </c>
      <c r="AA1226" s="12">
        <f t="shared" si="266"/>
        <v>0</v>
      </c>
      <c r="AB1226" s="12" t="str">
        <f t="shared" si="269"/>
        <v>00</v>
      </c>
      <c r="AC1226" s="85" t="e">
        <f>VLOOKUP(AB1226,'AMI Ref (2)'!T:U,2,FALSE)</f>
        <v>#N/A</v>
      </c>
      <c r="AD1226" s="86"/>
      <c r="AE1226" s="77">
        <f>IF(AND($D1226=0,$J1226="Oil"),'AMI Ref (2)'!$K$5,IF(AND($D1226=0,$J1226="Gas"),'AMI Ref (2)'!$L$5,IF(AND($D1226=0,$J1226="Electric"),'AMI Ref (2)'!$M$5,IF(AND($D1226=0,$J1226="N/A"),0,0))))</f>
        <v>0</v>
      </c>
      <c r="AF1226" s="77">
        <f>IF(AND($D1226=1,$J1226="Oil"),'AMI Ref (2)'!$K$6,IF(AND($D1226=1,$J1226="Gas"),'AMI Ref (2)'!$L$6,IF(AND($D1226=1,$J1226="Electric"),'AMI Ref (2)'!$M$6,IF(AND($D1226=1,$J1226="N/A"),0,0))))</f>
        <v>0</v>
      </c>
      <c r="AG1226" s="77">
        <f>IF(AND($D1226=2,$J1226="Oil"),'AMI Ref (2)'!$K$7,IF(AND($D1226=2,$J1226="Gas"),'AMI Ref (2)'!$L$7,IF(AND($D1226=2,$J1226="Electric"),'AMI Ref (2)'!$M$7,IF(AND($D1226=2,$J1226="N/A"),0,0))))</f>
        <v>0</v>
      </c>
      <c r="AH1226" s="77">
        <f>IF(AND($D1226=3,$J1226="Oil"),'AMI Ref (2)'!$K$8,IF(AND($D1226=3,$J1226="Gas"),'AMI Ref (2)'!$L$8,IF(AND($D1226=3,$J1226="Electric"),'AMI Ref (2)'!$M$8,IF(AND($D1226=3,$J1226="N/A"),0,0))))</f>
        <v>0</v>
      </c>
      <c r="AI1226" s="77">
        <f>IF(AND($D1226=4,$J1226="Oil"),'AMI Ref (2)'!$K$9,IF(AND($D1226=4,$J1226="Gas"),'AMI Ref (2)'!$L$9,IF(AND($D1226=4,$J1226="Electric"),'AMI Ref (2)'!$M$9,IF(AND($D1226=4,$J1226="N/A"),0,0))))</f>
        <v>0</v>
      </c>
      <c r="AJ1226" s="77">
        <f>IF(AND($D1226=5,$J1226="Oil"),'AMI Ref (2)'!$K$10,IF(AND($D1226=5,$J1226="Gas"),'AMI Ref (2)'!$L$10,IF(AND($D1226=5,$J1226="Electric"),'AMI Ref (2)'!$M$10,IF(AND($D1226=5,$J1226="N/A"),0,0))))</f>
        <v>0</v>
      </c>
      <c r="AK1226" s="42"/>
      <c r="AL1226" s="77">
        <f>IF(AND($D1226=0,$K1226="Oil"),'AMI Ref (2)'!$N$5,IF(AND($D1226=0,$K1226="Gas"),'AMI Ref (2)'!$O$5,IF(AND($D1226=0,$K1226="Electric"),'AMI Ref (2)'!$P$5,IF(AND($D1226=0,$K1226="N/A"),0,0))))</f>
        <v>0</v>
      </c>
      <c r="AM1226" s="77">
        <f>IF(AND($D1226=1,$K1226="Oil"),'AMI Ref (2)'!$N$6,IF(AND($D1226=1,$K1226="Gas"),'AMI Ref (2)'!$O$6,IF(AND($D1226=1,$K1226="Electric"),'AMI Ref (2)'!$P$6,IF(AND($D1226=1,$K1226="N/A"),0,0))))</f>
        <v>0</v>
      </c>
      <c r="AN1226" s="77">
        <f>IF(AND($D1226=2,$K1226="Oil"),'AMI Ref (2)'!$N$7,IF(AND($D1226=2,$K1226="Gas"),'AMI Ref (2)'!$O$7,IF(AND($D1226=2,$K1226="Electric"),'AMI Ref (2)'!$P$7,IF(AND($D1226=2,$K1226="N/A"),0,0))))</f>
        <v>0</v>
      </c>
      <c r="AO1226" s="77">
        <f>IF(AND($D1226=3,$K1226="Oil"),'AMI Ref (2)'!$N$8,IF(AND($D1226=3,$K1226="Gas"),'AMI Ref (2)'!$O$8,IF(AND($D1226=3,$K1226="Electric"),'AMI Ref (2)'!$P$8,IF(AND($D1226=3,$K1226="N/A"),0,0))))</f>
        <v>0</v>
      </c>
      <c r="AP1226" s="77">
        <f>IF(AND($D1226=4,$K1226="Oil"),'AMI Ref (2)'!$N$9,IF(AND($D1226=4,$K1226="Gas"),'AMI Ref (2)'!$O$9,IF(AND($D1226=4,$K1226="Electric"),'AMI Ref (2)'!$P$9,IF(AND($D1226=4,$K1226="N/A"),0,0))))</f>
        <v>0</v>
      </c>
      <c r="AQ1226" s="77">
        <f>IF(AND($D1226=5,$K1226="Oil"),'AMI Ref (2)'!$N$10,IF(AND($D1226=5,$K1226="Gas"),'AMI Ref (2)'!$O$10,IF(AND($D1226=5,$K1226="Electric"),'AMI Ref (2)'!$P$10,IF(AND($D1226=5,$K1226="N/A"),0,0))))</f>
        <v>0</v>
      </c>
      <c r="AR1226" s="86">
        <f t="shared" si="278"/>
        <v>0</v>
      </c>
      <c r="AS1226" s="87" t="e">
        <f t="shared" si="279"/>
        <v>#N/A</v>
      </c>
    </row>
    <row r="1227" spans="1:45" x14ac:dyDescent="0.2">
      <c r="A1227" s="68">
        <v>1225</v>
      </c>
      <c r="B1227" s="79">
        <f>Input!E1242</f>
        <v>0</v>
      </c>
      <c r="C1227" s="79">
        <f>Input!F1242</f>
        <v>0</v>
      </c>
      <c r="D1227" s="79">
        <f>Input!G1242</f>
        <v>0</v>
      </c>
      <c r="E1227" s="79">
        <f>Input!H1242</f>
        <v>0</v>
      </c>
      <c r="F1227" s="80">
        <f>Input!I1242</f>
        <v>0</v>
      </c>
      <c r="G1227" s="80">
        <f>Input!J1242</f>
        <v>0</v>
      </c>
      <c r="H1227" s="79">
        <f>Input!K1242</f>
        <v>0</v>
      </c>
      <c r="I1227" s="79">
        <f>Input!L1242</f>
        <v>0</v>
      </c>
      <c r="J1227" s="79">
        <f>Input!M1242</f>
        <v>0</v>
      </c>
      <c r="K1227" s="79">
        <f>Input!N1242</f>
        <v>0</v>
      </c>
      <c r="L1227" s="79">
        <f>Input!O1242</f>
        <v>0</v>
      </c>
      <c r="M1227" s="81" t="str">
        <f t="shared" si="270"/>
        <v/>
      </c>
      <c r="N1227" s="82">
        <f t="shared" si="271"/>
        <v>0</v>
      </c>
      <c r="O1227" s="83">
        <f>Input!C1242</f>
        <v>0</v>
      </c>
      <c r="P1227" s="83"/>
      <c r="R1227" s="11">
        <f t="shared" si="267"/>
        <v>0</v>
      </c>
      <c r="S1227" s="15" t="str">
        <f t="shared" si="268"/>
        <v xml:space="preserve"> </v>
      </c>
      <c r="T1227" s="15"/>
      <c r="U1227" s="12">
        <f t="shared" si="272"/>
        <v>0</v>
      </c>
      <c r="V1227" s="12">
        <f t="shared" si="273"/>
        <v>0</v>
      </c>
      <c r="W1227" s="12">
        <f t="shared" si="274"/>
        <v>0</v>
      </c>
      <c r="X1227" s="12">
        <f t="shared" si="275"/>
        <v>0</v>
      </c>
      <c r="Y1227" s="12">
        <f t="shared" si="276"/>
        <v>0</v>
      </c>
      <c r="Z1227" s="12">
        <f t="shared" si="277"/>
        <v>0</v>
      </c>
      <c r="AA1227" s="12">
        <f t="shared" si="266"/>
        <v>0</v>
      </c>
      <c r="AB1227" s="12" t="str">
        <f t="shared" si="269"/>
        <v>00</v>
      </c>
      <c r="AC1227" s="85" t="e">
        <f>VLOOKUP(AB1227,'AMI Ref (2)'!T:U,2,FALSE)</f>
        <v>#N/A</v>
      </c>
      <c r="AD1227" s="86"/>
      <c r="AE1227" s="77">
        <f>IF(AND($D1227=0,$J1227="Oil"),'AMI Ref (2)'!$K$5,IF(AND($D1227=0,$J1227="Gas"),'AMI Ref (2)'!$L$5,IF(AND($D1227=0,$J1227="Electric"),'AMI Ref (2)'!$M$5,IF(AND($D1227=0,$J1227="N/A"),0,0))))</f>
        <v>0</v>
      </c>
      <c r="AF1227" s="77">
        <f>IF(AND($D1227=1,$J1227="Oil"),'AMI Ref (2)'!$K$6,IF(AND($D1227=1,$J1227="Gas"),'AMI Ref (2)'!$L$6,IF(AND($D1227=1,$J1227="Electric"),'AMI Ref (2)'!$M$6,IF(AND($D1227=1,$J1227="N/A"),0,0))))</f>
        <v>0</v>
      </c>
      <c r="AG1227" s="77">
        <f>IF(AND($D1227=2,$J1227="Oil"),'AMI Ref (2)'!$K$7,IF(AND($D1227=2,$J1227="Gas"),'AMI Ref (2)'!$L$7,IF(AND($D1227=2,$J1227="Electric"),'AMI Ref (2)'!$M$7,IF(AND($D1227=2,$J1227="N/A"),0,0))))</f>
        <v>0</v>
      </c>
      <c r="AH1227" s="77">
        <f>IF(AND($D1227=3,$J1227="Oil"),'AMI Ref (2)'!$K$8,IF(AND($D1227=3,$J1227="Gas"),'AMI Ref (2)'!$L$8,IF(AND($D1227=3,$J1227="Electric"),'AMI Ref (2)'!$M$8,IF(AND($D1227=3,$J1227="N/A"),0,0))))</f>
        <v>0</v>
      </c>
      <c r="AI1227" s="77">
        <f>IF(AND($D1227=4,$J1227="Oil"),'AMI Ref (2)'!$K$9,IF(AND($D1227=4,$J1227="Gas"),'AMI Ref (2)'!$L$9,IF(AND($D1227=4,$J1227="Electric"),'AMI Ref (2)'!$M$9,IF(AND($D1227=4,$J1227="N/A"),0,0))))</f>
        <v>0</v>
      </c>
      <c r="AJ1227" s="77">
        <f>IF(AND($D1227=5,$J1227="Oil"),'AMI Ref (2)'!$K$10,IF(AND($D1227=5,$J1227="Gas"),'AMI Ref (2)'!$L$10,IF(AND($D1227=5,$J1227="Electric"),'AMI Ref (2)'!$M$10,IF(AND($D1227=5,$J1227="N/A"),0,0))))</f>
        <v>0</v>
      </c>
      <c r="AK1227" s="42"/>
      <c r="AL1227" s="77">
        <f>IF(AND($D1227=0,$K1227="Oil"),'AMI Ref (2)'!$N$5,IF(AND($D1227=0,$K1227="Gas"),'AMI Ref (2)'!$O$5,IF(AND($D1227=0,$K1227="Electric"),'AMI Ref (2)'!$P$5,IF(AND($D1227=0,$K1227="N/A"),0,0))))</f>
        <v>0</v>
      </c>
      <c r="AM1227" s="77">
        <f>IF(AND($D1227=1,$K1227="Oil"),'AMI Ref (2)'!$N$6,IF(AND($D1227=1,$K1227="Gas"),'AMI Ref (2)'!$O$6,IF(AND($D1227=1,$K1227="Electric"),'AMI Ref (2)'!$P$6,IF(AND($D1227=1,$K1227="N/A"),0,0))))</f>
        <v>0</v>
      </c>
      <c r="AN1227" s="77">
        <f>IF(AND($D1227=2,$K1227="Oil"),'AMI Ref (2)'!$N$7,IF(AND($D1227=2,$K1227="Gas"),'AMI Ref (2)'!$O$7,IF(AND($D1227=2,$K1227="Electric"),'AMI Ref (2)'!$P$7,IF(AND($D1227=2,$K1227="N/A"),0,0))))</f>
        <v>0</v>
      </c>
      <c r="AO1227" s="77">
        <f>IF(AND($D1227=3,$K1227="Oil"),'AMI Ref (2)'!$N$8,IF(AND($D1227=3,$K1227="Gas"),'AMI Ref (2)'!$O$8,IF(AND($D1227=3,$K1227="Electric"),'AMI Ref (2)'!$P$8,IF(AND($D1227=3,$K1227="N/A"),0,0))))</f>
        <v>0</v>
      </c>
      <c r="AP1227" s="77">
        <f>IF(AND($D1227=4,$K1227="Oil"),'AMI Ref (2)'!$N$9,IF(AND($D1227=4,$K1227="Gas"),'AMI Ref (2)'!$O$9,IF(AND($D1227=4,$K1227="Electric"),'AMI Ref (2)'!$P$9,IF(AND($D1227=4,$K1227="N/A"),0,0))))</f>
        <v>0</v>
      </c>
      <c r="AQ1227" s="77">
        <f>IF(AND($D1227=5,$K1227="Oil"),'AMI Ref (2)'!$N$10,IF(AND($D1227=5,$K1227="Gas"),'AMI Ref (2)'!$O$10,IF(AND($D1227=5,$K1227="Electric"),'AMI Ref (2)'!$P$10,IF(AND($D1227=5,$K1227="N/A"),0,0))))</f>
        <v>0</v>
      </c>
      <c r="AR1227" s="86">
        <f t="shared" si="278"/>
        <v>0</v>
      </c>
      <c r="AS1227" s="87" t="e">
        <f t="shared" si="279"/>
        <v>#N/A</v>
      </c>
    </row>
    <row r="1228" spans="1:45" x14ac:dyDescent="0.2">
      <c r="A1228" s="68">
        <v>1226</v>
      </c>
      <c r="B1228" s="79">
        <f>Input!E1243</f>
        <v>0</v>
      </c>
      <c r="C1228" s="79">
        <f>Input!F1243</f>
        <v>0</v>
      </c>
      <c r="D1228" s="79">
        <f>Input!G1243</f>
        <v>0</v>
      </c>
      <c r="E1228" s="79">
        <f>Input!H1243</f>
        <v>0</v>
      </c>
      <c r="F1228" s="80">
        <f>Input!I1243</f>
        <v>0</v>
      </c>
      <c r="G1228" s="80">
        <f>Input!J1243</f>
        <v>0</v>
      </c>
      <c r="H1228" s="79">
        <f>Input!K1243</f>
        <v>0</v>
      </c>
      <c r="I1228" s="79">
        <f>Input!L1243</f>
        <v>0</v>
      </c>
      <c r="J1228" s="79">
        <f>Input!M1243</f>
        <v>0</v>
      </c>
      <c r="K1228" s="79">
        <f>Input!N1243</f>
        <v>0</v>
      </c>
      <c r="L1228" s="79">
        <f>Input!O1243</f>
        <v>0</v>
      </c>
      <c r="M1228" s="81" t="str">
        <f t="shared" si="270"/>
        <v/>
      </c>
      <c r="N1228" s="82">
        <f t="shared" si="271"/>
        <v>0</v>
      </c>
      <c r="O1228" s="83">
        <f>Input!C1243</f>
        <v>0</v>
      </c>
      <c r="P1228" s="83"/>
      <c r="R1228" s="11">
        <f t="shared" si="267"/>
        <v>0</v>
      </c>
      <c r="S1228" s="15" t="str">
        <f t="shared" si="268"/>
        <v xml:space="preserve"> </v>
      </c>
      <c r="T1228" s="15"/>
      <c r="U1228" s="12">
        <f t="shared" si="272"/>
        <v>0</v>
      </c>
      <c r="V1228" s="12">
        <f t="shared" si="273"/>
        <v>0</v>
      </c>
      <c r="W1228" s="12">
        <f t="shared" si="274"/>
        <v>0</v>
      </c>
      <c r="X1228" s="12">
        <f t="shared" si="275"/>
        <v>0</v>
      </c>
      <c r="Y1228" s="12">
        <f t="shared" si="276"/>
        <v>0</v>
      </c>
      <c r="Z1228" s="12">
        <f t="shared" si="277"/>
        <v>0</v>
      </c>
      <c r="AA1228" s="12">
        <f t="shared" si="266"/>
        <v>0</v>
      </c>
      <c r="AB1228" s="12" t="str">
        <f t="shared" si="269"/>
        <v>00</v>
      </c>
      <c r="AC1228" s="85" t="e">
        <f>VLOOKUP(AB1228,'AMI Ref (2)'!T:U,2,FALSE)</f>
        <v>#N/A</v>
      </c>
      <c r="AD1228" s="86"/>
      <c r="AE1228" s="77">
        <f>IF(AND($D1228=0,$J1228="Oil"),'AMI Ref (2)'!$K$5,IF(AND($D1228=0,$J1228="Gas"),'AMI Ref (2)'!$L$5,IF(AND($D1228=0,$J1228="Electric"),'AMI Ref (2)'!$M$5,IF(AND($D1228=0,$J1228="N/A"),0,0))))</f>
        <v>0</v>
      </c>
      <c r="AF1228" s="77">
        <f>IF(AND($D1228=1,$J1228="Oil"),'AMI Ref (2)'!$K$6,IF(AND($D1228=1,$J1228="Gas"),'AMI Ref (2)'!$L$6,IF(AND($D1228=1,$J1228="Electric"),'AMI Ref (2)'!$M$6,IF(AND($D1228=1,$J1228="N/A"),0,0))))</f>
        <v>0</v>
      </c>
      <c r="AG1228" s="77">
        <f>IF(AND($D1228=2,$J1228="Oil"),'AMI Ref (2)'!$K$7,IF(AND($D1228=2,$J1228="Gas"),'AMI Ref (2)'!$L$7,IF(AND($D1228=2,$J1228="Electric"),'AMI Ref (2)'!$M$7,IF(AND($D1228=2,$J1228="N/A"),0,0))))</f>
        <v>0</v>
      </c>
      <c r="AH1228" s="77">
        <f>IF(AND($D1228=3,$J1228="Oil"),'AMI Ref (2)'!$K$8,IF(AND($D1228=3,$J1228="Gas"),'AMI Ref (2)'!$L$8,IF(AND($D1228=3,$J1228="Electric"),'AMI Ref (2)'!$M$8,IF(AND($D1228=3,$J1228="N/A"),0,0))))</f>
        <v>0</v>
      </c>
      <c r="AI1228" s="77">
        <f>IF(AND($D1228=4,$J1228="Oil"),'AMI Ref (2)'!$K$9,IF(AND($D1228=4,$J1228="Gas"),'AMI Ref (2)'!$L$9,IF(AND($D1228=4,$J1228="Electric"),'AMI Ref (2)'!$M$9,IF(AND($D1228=4,$J1228="N/A"),0,0))))</f>
        <v>0</v>
      </c>
      <c r="AJ1228" s="77">
        <f>IF(AND($D1228=5,$J1228="Oil"),'AMI Ref (2)'!$K$10,IF(AND($D1228=5,$J1228="Gas"),'AMI Ref (2)'!$L$10,IF(AND($D1228=5,$J1228="Electric"),'AMI Ref (2)'!$M$10,IF(AND($D1228=5,$J1228="N/A"),0,0))))</f>
        <v>0</v>
      </c>
      <c r="AK1228" s="42"/>
      <c r="AL1228" s="77">
        <f>IF(AND($D1228=0,$K1228="Oil"),'AMI Ref (2)'!$N$5,IF(AND($D1228=0,$K1228="Gas"),'AMI Ref (2)'!$O$5,IF(AND($D1228=0,$K1228="Electric"),'AMI Ref (2)'!$P$5,IF(AND($D1228=0,$K1228="N/A"),0,0))))</f>
        <v>0</v>
      </c>
      <c r="AM1228" s="77">
        <f>IF(AND($D1228=1,$K1228="Oil"),'AMI Ref (2)'!$N$6,IF(AND($D1228=1,$K1228="Gas"),'AMI Ref (2)'!$O$6,IF(AND($D1228=1,$K1228="Electric"),'AMI Ref (2)'!$P$6,IF(AND($D1228=1,$K1228="N/A"),0,0))))</f>
        <v>0</v>
      </c>
      <c r="AN1228" s="77">
        <f>IF(AND($D1228=2,$K1228="Oil"),'AMI Ref (2)'!$N$7,IF(AND($D1228=2,$K1228="Gas"),'AMI Ref (2)'!$O$7,IF(AND($D1228=2,$K1228="Electric"),'AMI Ref (2)'!$P$7,IF(AND($D1228=2,$K1228="N/A"),0,0))))</f>
        <v>0</v>
      </c>
      <c r="AO1228" s="77">
        <f>IF(AND($D1228=3,$K1228="Oil"),'AMI Ref (2)'!$N$8,IF(AND($D1228=3,$K1228="Gas"),'AMI Ref (2)'!$O$8,IF(AND($D1228=3,$K1228="Electric"),'AMI Ref (2)'!$P$8,IF(AND($D1228=3,$K1228="N/A"),0,0))))</f>
        <v>0</v>
      </c>
      <c r="AP1228" s="77">
        <f>IF(AND($D1228=4,$K1228="Oil"),'AMI Ref (2)'!$N$9,IF(AND($D1228=4,$K1228="Gas"),'AMI Ref (2)'!$O$9,IF(AND($D1228=4,$K1228="Electric"),'AMI Ref (2)'!$P$9,IF(AND($D1228=4,$K1228="N/A"),0,0))))</f>
        <v>0</v>
      </c>
      <c r="AQ1228" s="77">
        <f>IF(AND($D1228=5,$K1228="Oil"),'AMI Ref (2)'!$N$10,IF(AND($D1228=5,$K1228="Gas"),'AMI Ref (2)'!$O$10,IF(AND($D1228=5,$K1228="Electric"),'AMI Ref (2)'!$P$10,IF(AND($D1228=5,$K1228="N/A"),0,0))))</f>
        <v>0</v>
      </c>
      <c r="AR1228" s="86">
        <f t="shared" si="278"/>
        <v>0</v>
      </c>
      <c r="AS1228" s="87" t="e">
        <f t="shared" si="279"/>
        <v>#N/A</v>
      </c>
    </row>
    <row r="1229" spans="1:45" x14ac:dyDescent="0.2">
      <c r="A1229" s="68">
        <v>1227</v>
      </c>
      <c r="B1229" s="79">
        <f>Input!E1244</f>
        <v>0</v>
      </c>
      <c r="C1229" s="79">
        <f>Input!F1244</f>
        <v>0</v>
      </c>
      <c r="D1229" s="79">
        <f>Input!G1244</f>
        <v>0</v>
      </c>
      <c r="E1229" s="79">
        <f>Input!H1244</f>
        <v>0</v>
      </c>
      <c r="F1229" s="80">
        <f>Input!I1244</f>
        <v>0</v>
      </c>
      <c r="G1229" s="80">
        <f>Input!J1244</f>
        <v>0</v>
      </c>
      <c r="H1229" s="79">
        <f>Input!K1244</f>
        <v>0</v>
      </c>
      <c r="I1229" s="79">
        <f>Input!L1244</f>
        <v>0</v>
      </c>
      <c r="J1229" s="79">
        <f>Input!M1244</f>
        <v>0</v>
      </c>
      <c r="K1229" s="79">
        <f>Input!N1244</f>
        <v>0</v>
      </c>
      <c r="L1229" s="79">
        <f>Input!O1244</f>
        <v>0</v>
      </c>
      <c r="M1229" s="81" t="str">
        <f t="shared" si="270"/>
        <v/>
      </c>
      <c r="N1229" s="82">
        <f t="shared" si="271"/>
        <v>0</v>
      </c>
      <c r="O1229" s="83">
        <f>Input!C1244</f>
        <v>0</v>
      </c>
      <c r="P1229" s="83"/>
      <c r="R1229" s="11">
        <f t="shared" si="267"/>
        <v>0</v>
      </c>
      <c r="S1229" s="15" t="str">
        <f t="shared" si="268"/>
        <v xml:space="preserve"> </v>
      </c>
      <c r="T1229" s="15"/>
      <c r="U1229" s="12">
        <f t="shared" si="272"/>
        <v>0</v>
      </c>
      <c r="V1229" s="12">
        <f t="shared" si="273"/>
        <v>0</v>
      </c>
      <c r="W1229" s="12">
        <f t="shared" si="274"/>
        <v>0</v>
      </c>
      <c r="X1229" s="12">
        <f t="shared" si="275"/>
        <v>0</v>
      </c>
      <c r="Y1229" s="12">
        <f t="shared" si="276"/>
        <v>0</v>
      </c>
      <c r="Z1229" s="12">
        <f t="shared" si="277"/>
        <v>0</v>
      </c>
      <c r="AA1229" s="12">
        <f t="shared" si="266"/>
        <v>0</v>
      </c>
      <c r="AB1229" s="12" t="str">
        <f t="shared" si="269"/>
        <v>00</v>
      </c>
      <c r="AC1229" s="85" t="e">
        <f>VLOOKUP(AB1229,'AMI Ref (2)'!T:U,2,FALSE)</f>
        <v>#N/A</v>
      </c>
      <c r="AD1229" s="86"/>
      <c r="AE1229" s="77">
        <f>IF(AND($D1229=0,$J1229="Oil"),'AMI Ref (2)'!$K$5,IF(AND($D1229=0,$J1229="Gas"),'AMI Ref (2)'!$L$5,IF(AND($D1229=0,$J1229="Electric"),'AMI Ref (2)'!$M$5,IF(AND($D1229=0,$J1229="N/A"),0,0))))</f>
        <v>0</v>
      </c>
      <c r="AF1229" s="77">
        <f>IF(AND($D1229=1,$J1229="Oil"),'AMI Ref (2)'!$K$6,IF(AND($D1229=1,$J1229="Gas"),'AMI Ref (2)'!$L$6,IF(AND($D1229=1,$J1229="Electric"),'AMI Ref (2)'!$M$6,IF(AND($D1229=1,$J1229="N/A"),0,0))))</f>
        <v>0</v>
      </c>
      <c r="AG1229" s="77">
        <f>IF(AND($D1229=2,$J1229="Oil"),'AMI Ref (2)'!$K$7,IF(AND($D1229=2,$J1229="Gas"),'AMI Ref (2)'!$L$7,IF(AND($D1229=2,$J1229="Electric"),'AMI Ref (2)'!$M$7,IF(AND($D1229=2,$J1229="N/A"),0,0))))</f>
        <v>0</v>
      </c>
      <c r="AH1229" s="77">
        <f>IF(AND($D1229=3,$J1229="Oil"),'AMI Ref (2)'!$K$8,IF(AND($D1229=3,$J1229="Gas"),'AMI Ref (2)'!$L$8,IF(AND($D1229=3,$J1229="Electric"),'AMI Ref (2)'!$M$8,IF(AND($D1229=3,$J1229="N/A"),0,0))))</f>
        <v>0</v>
      </c>
      <c r="AI1229" s="77">
        <f>IF(AND($D1229=4,$J1229="Oil"),'AMI Ref (2)'!$K$9,IF(AND($D1229=4,$J1229="Gas"),'AMI Ref (2)'!$L$9,IF(AND($D1229=4,$J1229="Electric"),'AMI Ref (2)'!$M$9,IF(AND($D1229=4,$J1229="N/A"),0,0))))</f>
        <v>0</v>
      </c>
      <c r="AJ1229" s="77">
        <f>IF(AND($D1229=5,$J1229="Oil"),'AMI Ref (2)'!$K$10,IF(AND($D1229=5,$J1229="Gas"),'AMI Ref (2)'!$L$10,IF(AND($D1229=5,$J1229="Electric"),'AMI Ref (2)'!$M$10,IF(AND($D1229=5,$J1229="N/A"),0,0))))</f>
        <v>0</v>
      </c>
      <c r="AK1229" s="42"/>
      <c r="AL1229" s="77">
        <f>IF(AND($D1229=0,$K1229="Oil"),'AMI Ref (2)'!$N$5,IF(AND($D1229=0,$K1229="Gas"),'AMI Ref (2)'!$O$5,IF(AND($D1229=0,$K1229="Electric"),'AMI Ref (2)'!$P$5,IF(AND($D1229=0,$K1229="N/A"),0,0))))</f>
        <v>0</v>
      </c>
      <c r="AM1229" s="77">
        <f>IF(AND($D1229=1,$K1229="Oil"),'AMI Ref (2)'!$N$6,IF(AND($D1229=1,$K1229="Gas"),'AMI Ref (2)'!$O$6,IF(AND($D1229=1,$K1229="Electric"),'AMI Ref (2)'!$P$6,IF(AND($D1229=1,$K1229="N/A"),0,0))))</f>
        <v>0</v>
      </c>
      <c r="AN1229" s="77">
        <f>IF(AND($D1229=2,$K1229="Oil"),'AMI Ref (2)'!$N$7,IF(AND($D1229=2,$K1229="Gas"),'AMI Ref (2)'!$O$7,IF(AND($D1229=2,$K1229="Electric"),'AMI Ref (2)'!$P$7,IF(AND($D1229=2,$K1229="N/A"),0,0))))</f>
        <v>0</v>
      </c>
      <c r="AO1229" s="77">
        <f>IF(AND($D1229=3,$K1229="Oil"),'AMI Ref (2)'!$N$8,IF(AND($D1229=3,$K1229="Gas"),'AMI Ref (2)'!$O$8,IF(AND($D1229=3,$K1229="Electric"),'AMI Ref (2)'!$P$8,IF(AND($D1229=3,$K1229="N/A"),0,0))))</f>
        <v>0</v>
      </c>
      <c r="AP1229" s="77">
        <f>IF(AND($D1229=4,$K1229="Oil"),'AMI Ref (2)'!$N$9,IF(AND($D1229=4,$K1229="Gas"),'AMI Ref (2)'!$O$9,IF(AND($D1229=4,$K1229="Electric"),'AMI Ref (2)'!$P$9,IF(AND($D1229=4,$K1229="N/A"),0,0))))</f>
        <v>0</v>
      </c>
      <c r="AQ1229" s="77">
        <f>IF(AND($D1229=5,$K1229="Oil"),'AMI Ref (2)'!$N$10,IF(AND($D1229=5,$K1229="Gas"),'AMI Ref (2)'!$O$10,IF(AND($D1229=5,$K1229="Electric"),'AMI Ref (2)'!$P$10,IF(AND($D1229=5,$K1229="N/A"),0,0))))</f>
        <v>0</v>
      </c>
      <c r="AR1229" s="86">
        <f t="shared" si="278"/>
        <v>0</v>
      </c>
      <c r="AS1229" s="87" t="e">
        <f t="shared" si="279"/>
        <v>#N/A</v>
      </c>
    </row>
    <row r="1230" spans="1:45" x14ac:dyDescent="0.2">
      <c r="A1230" s="68">
        <v>1228</v>
      </c>
      <c r="B1230" s="79">
        <f>Input!E1245</f>
        <v>0</v>
      </c>
      <c r="C1230" s="79">
        <f>Input!F1245</f>
        <v>0</v>
      </c>
      <c r="D1230" s="79">
        <f>Input!G1245</f>
        <v>0</v>
      </c>
      <c r="E1230" s="79">
        <f>Input!H1245</f>
        <v>0</v>
      </c>
      <c r="F1230" s="80">
        <f>Input!I1245</f>
        <v>0</v>
      </c>
      <c r="G1230" s="80">
        <f>Input!J1245</f>
        <v>0</v>
      </c>
      <c r="H1230" s="79">
        <f>Input!K1245</f>
        <v>0</v>
      </c>
      <c r="I1230" s="79">
        <f>Input!L1245</f>
        <v>0</v>
      </c>
      <c r="J1230" s="79">
        <f>Input!M1245</f>
        <v>0</v>
      </c>
      <c r="K1230" s="79">
        <f>Input!N1245</f>
        <v>0</v>
      </c>
      <c r="L1230" s="79">
        <f>Input!O1245</f>
        <v>0</v>
      </c>
      <c r="M1230" s="81" t="str">
        <f t="shared" si="270"/>
        <v/>
      </c>
      <c r="N1230" s="82">
        <f t="shared" si="271"/>
        <v>0</v>
      </c>
      <c r="O1230" s="83">
        <f>Input!C1245</f>
        <v>0</v>
      </c>
      <c r="P1230" s="83"/>
      <c r="R1230" s="11">
        <f t="shared" si="267"/>
        <v>0</v>
      </c>
      <c r="S1230" s="15" t="str">
        <f t="shared" si="268"/>
        <v xml:space="preserve"> </v>
      </c>
      <c r="T1230" s="15"/>
      <c r="U1230" s="12">
        <f t="shared" si="272"/>
        <v>0</v>
      </c>
      <c r="V1230" s="12">
        <f t="shared" si="273"/>
        <v>0</v>
      </c>
      <c r="W1230" s="12">
        <f t="shared" si="274"/>
        <v>0</v>
      </c>
      <c r="X1230" s="12">
        <f t="shared" si="275"/>
        <v>0</v>
      </c>
      <c r="Y1230" s="12">
        <f t="shared" si="276"/>
        <v>0</v>
      </c>
      <c r="Z1230" s="12">
        <f t="shared" si="277"/>
        <v>0</v>
      </c>
      <c r="AA1230" s="12">
        <f t="shared" si="266"/>
        <v>0</v>
      </c>
      <c r="AB1230" s="12" t="str">
        <f t="shared" si="269"/>
        <v>00</v>
      </c>
      <c r="AC1230" s="85" t="e">
        <f>VLOOKUP(AB1230,'AMI Ref (2)'!T:U,2,FALSE)</f>
        <v>#N/A</v>
      </c>
      <c r="AD1230" s="86"/>
      <c r="AE1230" s="77">
        <f>IF(AND($D1230=0,$J1230="Oil"),'AMI Ref (2)'!$K$5,IF(AND($D1230=0,$J1230="Gas"),'AMI Ref (2)'!$L$5,IF(AND($D1230=0,$J1230="Electric"),'AMI Ref (2)'!$M$5,IF(AND($D1230=0,$J1230="N/A"),0,0))))</f>
        <v>0</v>
      </c>
      <c r="AF1230" s="77">
        <f>IF(AND($D1230=1,$J1230="Oil"),'AMI Ref (2)'!$K$6,IF(AND($D1230=1,$J1230="Gas"),'AMI Ref (2)'!$L$6,IF(AND($D1230=1,$J1230="Electric"),'AMI Ref (2)'!$M$6,IF(AND($D1230=1,$J1230="N/A"),0,0))))</f>
        <v>0</v>
      </c>
      <c r="AG1230" s="77">
        <f>IF(AND($D1230=2,$J1230="Oil"),'AMI Ref (2)'!$K$7,IF(AND($D1230=2,$J1230="Gas"),'AMI Ref (2)'!$L$7,IF(AND($D1230=2,$J1230="Electric"),'AMI Ref (2)'!$M$7,IF(AND($D1230=2,$J1230="N/A"),0,0))))</f>
        <v>0</v>
      </c>
      <c r="AH1230" s="77">
        <f>IF(AND($D1230=3,$J1230="Oil"),'AMI Ref (2)'!$K$8,IF(AND($D1230=3,$J1230="Gas"),'AMI Ref (2)'!$L$8,IF(AND($D1230=3,$J1230="Electric"),'AMI Ref (2)'!$M$8,IF(AND($D1230=3,$J1230="N/A"),0,0))))</f>
        <v>0</v>
      </c>
      <c r="AI1230" s="77">
        <f>IF(AND($D1230=4,$J1230="Oil"),'AMI Ref (2)'!$K$9,IF(AND($D1230=4,$J1230="Gas"),'AMI Ref (2)'!$L$9,IF(AND($D1230=4,$J1230="Electric"),'AMI Ref (2)'!$M$9,IF(AND($D1230=4,$J1230="N/A"),0,0))))</f>
        <v>0</v>
      </c>
      <c r="AJ1230" s="77">
        <f>IF(AND($D1230=5,$J1230="Oil"),'AMI Ref (2)'!$K$10,IF(AND($D1230=5,$J1230="Gas"),'AMI Ref (2)'!$L$10,IF(AND($D1230=5,$J1230="Electric"),'AMI Ref (2)'!$M$10,IF(AND($D1230=5,$J1230="N/A"),0,0))))</f>
        <v>0</v>
      </c>
      <c r="AK1230" s="42"/>
      <c r="AL1230" s="77">
        <f>IF(AND($D1230=0,$K1230="Oil"),'AMI Ref (2)'!$N$5,IF(AND($D1230=0,$K1230="Gas"),'AMI Ref (2)'!$O$5,IF(AND($D1230=0,$K1230="Electric"),'AMI Ref (2)'!$P$5,IF(AND($D1230=0,$K1230="N/A"),0,0))))</f>
        <v>0</v>
      </c>
      <c r="AM1230" s="77">
        <f>IF(AND($D1230=1,$K1230="Oil"),'AMI Ref (2)'!$N$6,IF(AND($D1230=1,$K1230="Gas"),'AMI Ref (2)'!$O$6,IF(AND($D1230=1,$K1230="Electric"),'AMI Ref (2)'!$P$6,IF(AND($D1230=1,$K1230="N/A"),0,0))))</f>
        <v>0</v>
      </c>
      <c r="AN1230" s="77">
        <f>IF(AND($D1230=2,$K1230="Oil"),'AMI Ref (2)'!$N$7,IF(AND($D1230=2,$K1230="Gas"),'AMI Ref (2)'!$O$7,IF(AND($D1230=2,$K1230="Electric"),'AMI Ref (2)'!$P$7,IF(AND($D1230=2,$K1230="N/A"),0,0))))</f>
        <v>0</v>
      </c>
      <c r="AO1230" s="77">
        <f>IF(AND($D1230=3,$K1230="Oil"),'AMI Ref (2)'!$N$8,IF(AND($D1230=3,$K1230="Gas"),'AMI Ref (2)'!$O$8,IF(AND($D1230=3,$K1230="Electric"),'AMI Ref (2)'!$P$8,IF(AND($D1230=3,$K1230="N/A"),0,0))))</f>
        <v>0</v>
      </c>
      <c r="AP1230" s="77">
        <f>IF(AND($D1230=4,$K1230="Oil"),'AMI Ref (2)'!$N$9,IF(AND($D1230=4,$K1230="Gas"),'AMI Ref (2)'!$O$9,IF(AND($D1230=4,$K1230="Electric"),'AMI Ref (2)'!$P$9,IF(AND($D1230=4,$K1230="N/A"),0,0))))</f>
        <v>0</v>
      </c>
      <c r="AQ1230" s="77">
        <f>IF(AND($D1230=5,$K1230="Oil"),'AMI Ref (2)'!$N$10,IF(AND($D1230=5,$K1230="Gas"),'AMI Ref (2)'!$O$10,IF(AND($D1230=5,$K1230="Electric"),'AMI Ref (2)'!$P$10,IF(AND($D1230=5,$K1230="N/A"),0,0))))</f>
        <v>0</v>
      </c>
      <c r="AR1230" s="86">
        <f t="shared" si="278"/>
        <v>0</v>
      </c>
      <c r="AS1230" s="87" t="e">
        <f t="shared" si="279"/>
        <v>#N/A</v>
      </c>
    </row>
    <row r="1231" spans="1:45" x14ac:dyDescent="0.2">
      <c r="A1231" s="68">
        <v>1229</v>
      </c>
      <c r="B1231" s="79">
        <f>Input!E1246</f>
        <v>0</v>
      </c>
      <c r="C1231" s="79">
        <f>Input!F1246</f>
        <v>0</v>
      </c>
      <c r="D1231" s="79">
        <f>Input!G1246</f>
        <v>0</v>
      </c>
      <c r="E1231" s="79">
        <f>Input!H1246</f>
        <v>0</v>
      </c>
      <c r="F1231" s="80">
        <f>Input!I1246</f>
        <v>0</v>
      </c>
      <c r="G1231" s="80">
        <f>Input!J1246</f>
        <v>0</v>
      </c>
      <c r="H1231" s="79">
        <f>Input!K1246</f>
        <v>0</v>
      </c>
      <c r="I1231" s="79">
        <f>Input!L1246</f>
        <v>0</v>
      </c>
      <c r="J1231" s="79">
        <f>Input!M1246</f>
        <v>0</v>
      </c>
      <c r="K1231" s="79">
        <f>Input!N1246</f>
        <v>0</v>
      </c>
      <c r="L1231" s="79">
        <f>Input!O1246</f>
        <v>0</v>
      </c>
      <c r="M1231" s="81" t="str">
        <f t="shared" si="270"/>
        <v/>
      </c>
      <c r="N1231" s="82">
        <f t="shared" si="271"/>
        <v>0</v>
      </c>
      <c r="O1231" s="83">
        <f>Input!C1246</f>
        <v>0</v>
      </c>
      <c r="P1231" s="83"/>
      <c r="R1231" s="11">
        <f t="shared" si="267"/>
        <v>0</v>
      </c>
      <c r="S1231" s="15" t="str">
        <f t="shared" si="268"/>
        <v xml:space="preserve"> </v>
      </c>
      <c r="T1231" s="15"/>
      <c r="U1231" s="12">
        <f t="shared" si="272"/>
        <v>0</v>
      </c>
      <c r="V1231" s="12">
        <f t="shared" si="273"/>
        <v>0</v>
      </c>
      <c r="W1231" s="12">
        <f t="shared" si="274"/>
        <v>0</v>
      </c>
      <c r="X1231" s="12">
        <f t="shared" si="275"/>
        <v>0</v>
      </c>
      <c r="Y1231" s="12">
        <f t="shared" si="276"/>
        <v>0</v>
      </c>
      <c r="Z1231" s="12">
        <f t="shared" si="277"/>
        <v>0</v>
      </c>
      <c r="AA1231" s="12">
        <f t="shared" si="266"/>
        <v>0</v>
      </c>
      <c r="AB1231" s="12" t="str">
        <f t="shared" si="269"/>
        <v>00</v>
      </c>
      <c r="AC1231" s="85" t="e">
        <f>VLOOKUP(AB1231,'AMI Ref (2)'!T:U,2,FALSE)</f>
        <v>#N/A</v>
      </c>
      <c r="AD1231" s="86"/>
      <c r="AE1231" s="77">
        <f>IF(AND($D1231=0,$J1231="Oil"),'AMI Ref (2)'!$K$5,IF(AND($D1231=0,$J1231="Gas"),'AMI Ref (2)'!$L$5,IF(AND($D1231=0,$J1231="Electric"),'AMI Ref (2)'!$M$5,IF(AND($D1231=0,$J1231="N/A"),0,0))))</f>
        <v>0</v>
      </c>
      <c r="AF1231" s="77">
        <f>IF(AND($D1231=1,$J1231="Oil"),'AMI Ref (2)'!$K$6,IF(AND($D1231=1,$J1231="Gas"),'AMI Ref (2)'!$L$6,IF(AND($D1231=1,$J1231="Electric"),'AMI Ref (2)'!$M$6,IF(AND($D1231=1,$J1231="N/A"),0,0))))</f>
        <v>0</v>
      </c>
      <c r="AG1231" s="77">
        <f>IF(AND($D1231=2,$J1231="Oil"),'AMI Ref (2)'!$K$7,IF(AND($D1231=2,$J1231="Gas"),'AMI Ref (2)'!$L$7,IF(AND($D1231=2,$J1231="Electric"),'AMI Ref (2)'!$M$7,IF(AND($D1231=2,$J1231="N/A"),0,0))))</f>
        <v>0</v>
      </c>
      <c r="AH1231" s="77">
        <f>IF(AND($D1231=3,$J1231="Oil"),'AMI Ref (2)'!$K$8,IF(AND($D1231=3,$J1231="Gas"),'AMI Ref (2)'!$L$8,IF(AND($D1231=3,$J1231="Electric"),'AMI Ref (2)'!$M$8,IF(AND($D1231=3,$J1231="N/A"),0,0))))</f>
        <v>0</v>
      </c>
      <c r="AI1231" s="77">
        <f>IF(AND($D1231=4,$J1231="Oil"),'AMI Ref (2)'!$K$9,IF(AND($D1231=4,$J1231="Gas"),'AMI Ref (2)'!$L$9,IF(AND($D1231=4,$J1231="Electric"),'AMI Ref (2)'!$M$9,IF(AND($D1231=4,$J1231="N/A"),0,0))))</f>
        <v>0</v>
      </c>
      <c r="AJ1231" s="77">
        <f>IF(AND($D1231=5,$J1231="Oil"),'AMI Ref (2)'!$K$10,IF(AND($D1231=5,$J1231="Gas"),'AMI Ref (2)'!$L$10,IF(AND($D1231=5,$J1231="Electric"),'AMI Ref (2)'!$M$10,IF(AND($D1231=5,$J1231="N/A"),0,0))))</f>
        <v>0</v>
      </c>
      <c r="AK1231" s="42"/>
      <c r="AL1231" s="77">
        <f>IF(AND($D1231=0,$K1231="Oil"),'AMI Ref (2)'!$N$5,IF(AND($D1231=0,$K1231="Gas"),'AMI Ref (2)'!$O$5,IF(AND($D1231=0,$K1231="Electric"),'AMI Ref (2)'!$P$5,IF(AND($D1231=0,$K1231="N/A"),0,0))))</f>
        <v>0</v>
      </c>
      <c r="AM1231" s="77">
        <f>IF(AND($D1231=1,$K1231="Oil"),'AMI Ref (2)'!$N$6,IF(AND($D1231=1,$K1231="Gas"),'AMI Ref (2)'!$O$6,IF(AND($D1231=1,$K1231="Electric"),'AMI Ref (2)'!$P$6,IF(AND($D1231=1,$K1231="N/A"),0,0))))</f>
        <v>0</v>
      </c>
      <c r="AN1231" s="77">
        <f>IF(AND($D1231=2,$K1231="Oil"),'AMI Ref (2)'!$N$7,IF(AND($D1231=2,$K1231="Gas"),'AMI Ref (2)'!$O$7,IF(AND($D1231=2,$K1231="Electric"),'AMI Ref (2)'!$P$7,IF(AND($D1231=2,$K1231="N/A"),0,0))))</f>
        <v>0</v>
      </c>
      <c r="AO1231" s="77">
        <f>IF(AND($D1231=3,$K1231="Oil"),'AMI Ref (2)'!$N$8,IF(AND($D1231=3,$K1231="Gas"),'AMI Ref (2)'!$O$8,IF(AND($D1231=3,$K1231="Electric"),'AMI Ref (2)'!$P$8,IF(AND($D1231=3,$K1231="N/A"),0,0))))</f>
        <v>0</v>
      </c>
      <c r="AP1231" s="77">
        <f>IF(AND($D1231=4,$K1231="Oil"),'AMI Ref (2)'!$N$9,IF(AND($D1231=4,$K1231="Gas"),'AMI Ref (2)'!$O$9,IF(AND($D1231=4,$K1231="Electric"),'AMI Ref (2)'!$P$9,IF(AND($D1231=4,$K1231="N/A"),0,0))))</f>
        <v>0</v>
      </c>
      <c r="AQ1231" s="77">
        <f>IF(AND($D1231=5,$K1231="Oil"),'AMI Ref (2)'!$N$10,IF(AND($D1231=5,$K1231="Gas"),'AMI Ref (2)'!$O$10,IF(AND($D1231=5,$K1231="Electric"),'AMI Ref (2)'!$P$10,IF(AND($D1231=5,$K1231="N/A"),0,0))))</f>
        <v>0</v>
      </c>
      <c r="AR1231" s="86">
        <f t="shared" si="278"/>
        <v>0</v>
      </c>
      <c r="AS1231" s="87" t="e">
        <f t="shared" si="279"/>
        <v>#N/A</v>
      </c>
    </row>
    <row r="1232" spans="1:45" x14ac:dyDescent="0.2">
      <c r="A1232" s="68">
        <v>1230</v>
      </c>
      <c r="B1232" s="79">
        <f>Input!E1247</f>
        <v>0</v>
      </c>
      <c r="C1232" s="79">
        <f>Input!F1247</f>
        <v>0</v>
      </c>
      <c r="D1232" s="79">
        <f>Input!G1247</f>
        <v>0</v>
      </c>
      <c r="E1232" s="79">
        <f>Input!H1247</f>
        <v>0</v>
      </c>
      <c r="F1232" s="80">
        <f>Input!I1247</f>
        <v>0</v>
      </c>
      <c r="G1232" s="80">
        <f>Input!J1247</f>
        <v>0</v>
      </c>
      <c r="H1232" s="79">
        <f>Input!K1247</f>
        <v>0</v>
      </c>
      <c r="I1232" s="79">
        <f>Input!L1247</f>
        <v>0</v>
      </c>
      <c r="J1232" s="79">
        <f>Input!M1247</f>
        <v>0</v>
      </c>
      <c r="K1232" s="79">
        <f>Input!N1247</f>
        <v>0</v>
      </c>
      <c r="L1232" s="79">
        <f>Input!O1247</f>
        <v>0</v>
      </c>
      <c r="M1232" s="81" t="str">
        <f t="shared" si="270"/>
        <v/>
      </c>
      <c r="N1232" s="82">
        <f t="shared" si="271"/>
        <v>0</v>
      </c>
      <c r="O1232" s="83">
        <f>Input!C1247</f>
        <v>0</v>
      </c>
      <c r="P1232" s="83"/>
      <c r="R1232" s="11">
        <f t="shared" si="267"/>
        <v>0</v>
      </c>
      <c r="S1232" s="15" t="str">
        <f t="shared" si="268"/>
        <v xml:space="preserve"> </v>
      </c>
      <c r="T1232" s="15"/>
      <c r="U1232" s="12">
        <f t="shared" si="272"/>
        <v>0</v>
      </c>
      <c r="V1232" s="12">
        <f t="shared" si="273"/>
        <v>0</v>
      </c>
      <c r="W1232" s="12">
        <f t="shared" si="274"/>
        <v>0</v>
      </c>
      <c r="X1232" s="12">
        <f t="shared" si="275"/>
        <v>0</v>
      </c>
      <c r="Y1232" s="12">
        <f t="shared" si="276"/>
        <v>0</v>
      </c>
      <c r="Z1232" s="12">
        <f t="shared" si="277"/>
        <v>0</v>
      </c>
      <c r="AA1232" s="12">
        <f t="shared" si="266"/>
        <v>0</v>
      </c>
      <c r="AB1232" s="12" t="str">
        <f t="shared" si="269"/>
        <v>00</v>
      </c>
      <c r="AC1232" s="85" t="e">
        <f>VLOOKUP(AB1232,'AMI Ref (2)'!T:U,2,FALSE)</f>
        <v>#N/A</v>
      </c>
      <c r="AD1232" s="86"/>
      <c r="AE1232" s="77">
        <f>IF(AND($D1232=0,$J1232="Oil"),'AMI Ref (2)'!$K$5,IF(AND($D1232=0,$J1232="Gas"),'AMI Ref (2)'!$L$5,IF(AND($D1232=0,$J1232="Electric"),'AMI Ref (2)'!$M$5,IF(AND($D1232=0,$J1232="N/A"),0,0))))</f>
        <v>0</v>
      </c>
      <c r="AF1232" s="77">
        <f>IF(AND($D1232=1,$J1232="Oil"),'AMI Ref (2)'!$K$6,IF(AND($D1232=1,$J1232="Gas"),'AMI Ref (2)'!$L$6,IF(AND($D1232=1,$J1232="Electric"),'AMI Ref (2)'!$M$6,IF(AND($D1232=1,$J1232="N/A"),0,0))))</f>
        <v>0</v>
      </c>
      <c r="AG1232" s="77">
        <f>IF(AND($D1232=2,$J1232="Oil"),'AMI Ref (2)'!$K$7,IF(AND($D1232=2,$J1232="Gas"),'AMI Ref (2)'!$L$7,IF(AND($D1232=2,$J1232="Electric"),'AMI Ref (2)'!$M$7,IF(AND($D1232=2,$J1232="N/A"),0,0))))</f>
        <v>0</v>
      </c>
      <c r="AH1232" s="77">
        <f>IF(AND($D1232=3,$J1232="Oil"),'AMI Ref (2)'!$K$8,IF(AND($D1232=3,$J1232="Gas"),'AMI Ref (2)'!$L$8,IF(AND($D1232=3,$J1232="Electric"),'AMI Ref (2)'!$M$8,IF(AND($D1232=3,$J1232="N/A"),0,0))))</f>
        <v>0</v>
      </c>
      <c r="AI1232" s="77">
        <f>IF(AND($D1232=4,$J1232="Oil"),'AMI Ref (2)'!$K$9,IF(AND($D1232=4,$J1232="Gas"),'AMI Ref (2)'!$L$9,IF(AND($D1232=4,$J1232="Electric"),'AMI Ref (2)'!$M$9,IF(AND($D1232=4,$J1232="N/A"),0,0))))</f>
        <v>0</v>
      </c>
      <c r="AJ1232" s="77">
        <f>IF(AND($D1232=5,$J1232="Oil"),'AMI Ref (2)'!$K$10,IF(AND($D1232=5,$J1232="Gas"),'AMI Ref (2)'!$L$10,IF(AND($D1232=5,$J1232="Electric"),'AMI Ref (2)'!$M$10,IF(AND($D1232=5,$J1232="N/A"),0,0))))</f>
        <v>0</v>
      </c>
      <c r="AK1232" s="42"/>
      <c r="AL1232" s="77">
        <f>IF(AND($D1232=0,$K1232="Oil"),'AMI Ref (2)'!$N$5,IF(AND($D1232=0,$K1232="Gas"),'AMI Ref (2)'!$O$5,IF(AND($D1232=0,$K1232="Electric"),'AMI Ref (2)'!$P$5,IF(AND($D1232=0,$K1232="N/A"),0,0))))</f>
        <v>0</v>
      </c>
      <c r="AM1232" s="77">
        <f>IF(AND($D1232=1,$K1232="Oil"),'AMI Ref (2)'!$N$6,IF(AND($D1232=1,$K1232="Gas"),'AMI Ref (2)'!$O$6,IF(AND($D1232=1,$K1232="Electric"),'AMI Ref (2)'!$P$6,IF(AND($D1232=1,$K1232="N/A"),0,0))))</f>
        <v>0</v>
      </c>
      <c r="AN1232" s="77">
        <f>IF(AND($D1232=2,$K1232="Oil"),'AMI Ref (2)'!$N$7,IF(AND($D1232=2,$K1232="Gas"),'AMI Ref (2)'!$O$7,IF(AND($D1232=2,$K1232="Electric"),'AMI Ref (2)'!$P$7,IF(AND($D1232=2,$K1232="N/A"),0,0))))</f>
        <v>0</v>
      </c>
      <c r="AO1232" s="77">
        <f>IF(AND($D1232=3,$K1232="Oil"),'AMI Ref (2)'!$N$8,IF(AND($D1232=3,$K1232="Gas"),'AMI Ref (2)'!$O$8,IF(AND($D1232=3,$K1232="Electric"),'AMI Ref (2)'!$P$8,IF(AND($D1232=3,$K1232="N/A"),0,0))))</f>
        <v>0</v>
      </c>
      <c r="AP1232" s="77">
        <f>IF(AND($D1232=4,$K1232="Oil"),'AMI Ref (2)'!$N$9,IF(AND($D1232=4,$K1232="Gas"),'AMI Ref (2)'!$O$9,IF(AND($D1232=4,$K1232="Electric"),'AMI Ref (2)'!$P$9,IF(AND($D1232=4,$K1232="N/A"),0,0))))</f>
        <v>0</v>
      </c>
      <c r="AQ1232" s="77">
        <f>IF(AND($D1232=5,$K1232="Oil"),'AMI Ref (2)'!$N$10,IF(AND($D1232=5,$K1232="Gas"),'AMI Ref (2)'!$O$10,IF(AND($D1232=5,$K1232="Electric"),'AMI Ref (2)'!$P$10,IF(AND($D1232=5,$K1232="N/A"),0,0))))</f>
        <v>0</v>
      </c>
      <c r="AR1232" s="86">
        <f t="shared" si="278"/>
        <v>0</v>
      </c>
      <c r="AS1232" s="87" t="e">
        <f t="shared" si="279"/>
        <v>#N/A</v>
      </c>
    </row>
    <row r="1233" spans="1:45" x14ac:dyDescent="0.2">
      <c r="A1233" s="68">
        <v>1231</v>
      </c>
      <c r="B1233" s="79">
        <f>Input!E1248</f>
        <v>0</v>
      </c>
      <c r="C1233" s="79">
        <f>Input!F1248</f>
        <v>0</v>
      </c>
      <c r="D1233" s="79">
        <f>Input!G1248</f>
        <v>0</v>
      </c>
      <c r="E1233" s="79">
        <f>Input!H1248</f>
        <v>0</v>
      </c>
      <c r="F1233" s="80">
        <f>Input!I1248</f>
        <v>0</v>
      </c>
      <c r="G1233" s="80">
        <f>Input!J1248</f>
        <v>0</v>
      </c>
      <c r="H1233" s="79">
        <f>Input!K1248</f>
        <v>0</v>
      </c>
      <c r="I1233" s="79">
        <f>Input!L1248</f>
        <v>0</v>
      </c>
      <c r="J1233" s="79">
        <f>Input!M1248</f>
        <v>0</v>
      </c>
      <c r="K1233" s="79">
        <f>Input!N1248</f>
        <v>0</v>
      </c>
      <c r="L1233" s="79">
        <f>Input!O1248</f>
        <v>0</v>
      </c>
      <c r="M1233" s="81" t="str">
        <f t="shared" si="270"/>
        <v/>
      </c>
      <c r="N1233" s="82">
        <f t="shared" si="271"/>
        <v>0</v>
      </c>
      <c r="O1233" s="83">
        <f>Input!C1248</f>
        <v>0</v>
      </c>
      <c r="P1233" s="83"/>
      <c r="R1233" s="11">
        <f t="shared" si="267"/>
        <v>0</v>
      </c>
      <c r="S1233" s="15" t="str">
        <f t="shared" si="268"/>
        <v xml:space="preserve"> </v>
      </c>
      <c r="T1233" s="15"/>
      <c r="U1233" s="12">
        <f t="shared" si="272"/>
        <v>0</v>
      </c>
      <c r="V1233" s="12">
        <f t="shared" si="273"/>
        <v>0</v>
      </c>
      <c r="W1233" s="12">
        <f t="shared" si="274"/>
        <v>0</v>
      </c>
      <c r="X1233" s="12">
        <f t="shared" si="275"/>
        <v>0</v>
      </c>
      <c r="Y1233" s="12">
        <f t="shared" si="276"/>
        <v>0</v>
      </c>
      <c r="Z1233" s="12">
        <f t="shared" si="277"/>
        <v>0</v>
      </c>
      <c r="AA1233" s="12">
        <f t="shared" si="266"/>
        <v>0</v>
      </c>
      <c r="AB1233" s="12" t="str">
        <f t="shared" si="269"/>
        <v>00</v>
      </c>
      <c r="AC1233" s="85" t="e">
        <f>VLOOKUP(AB1233,'AMI Ref (2)'!T:U,2,FALSE)</f>
        <v>#N/A</v>
      </c>
      <c r="AD1233" s="86"/>
      <c r="AE1233" s="77">
        <f>IF(AND($D1233=0,$J1233="Oil"),'AMI Ref (2)'!$K$5,IF(AND($D1233=0,$J1233="Gas"),'AMI Ref (2)'!$L$5,IF(AND($D1233=0,$J1233="Electric"),'AMI Ref (2)'!$M$5,IF(AND($D1233=0,$J1233="N/A"),0,0))))</f>
        <v>0</v>
      </c>
      <c r="AF1233" s="77">
        <f>IF(AND($D1233=1,$J1233="Oil"),'AMI Ref (2)'!$K$6,IF(AND($D1233=1,$J1233="Gas"),'AMI Ref (2)'!$L$6,IF(AND($D1233=1,$J1233="Electric"),'AMI Ref (2)'!$M$6,IF(AND($D1233=1,$J1233="N/A"),0,0))))</f>
        <v>0</v>
      </c>
      <c r="AG1233" s="77">
        <f>IF(AND($D1233=2,$J1233="Oil"),'AMI Ref (2)'!$K$7,IF(AND($D1233=2,$J1233="Gas"),'AMI Ref (2)'!$L$7,IF(AND($D1233=2,$J1233="Electric"),'AMI Ref (2)'!$M$7,IF(AND($D1233=2,$J1233="N/A"),0,0))))</f>
        <v>0</v>
      </c>
      <c r="AH1233" s="77">
        <f>IF(AND($D1233=3,$J1233="Oil"),'AMI Ref (2)'!$K$8,IF(AND($D1233=3,$J1233="Gas"),'AMI Ref (2)'!$L$8,IF(AND($D1233=3,$J1233="Electric"),'AMI Ref (2)'!$M$8,IF(AND($D1233=3,$J1233="N/A"),0,0))))</f>
        <v>0</v>
      </c>
      <c r="AI1233" s="77">
        <f>IF(AND($D1233=4,$J1233="Oil"),'AMI Ref (2)'!$K$9,IF(AND($D1233=4,$J1233="Gas"),'AMI Ref (2)'!$L$9,IF(AND($D1233=4,$J1233="Electric"),'AMI Ref (2)'!$M$9,IF(AND($D1233=4,$J1233="N/A"),0,0))))</f>
        <v>0</v>
      </c>
      <c r="AJ1233" s="77">
        <f>IF(AND($D1233=5,$J1233="Oil"),'AMI Ref (2)'!$K$10,IF(AND($D1233=5,$J1233="Gas"),'AMI Ref (2)'!$L$10,IF(AND($D1233=5,$J1233="Electric"),'AMI Ref (2)'!$M$10,IF(AND($D1233=5,$J1233="N/A"),0,0))))</f>
        <v>0</v>
      </c>
      <c r="AK1233" s="42"/>
      <c r="AL1233" s="77">
        <f>IF(AND($D1233=0,$K1233="Oil"),'AMI Ref (2)'!$N$5,IF(AND($D1233=0,$K1233="Gas"),'AMI Ref (2)'!$O$5,IF(AND($D1233=0,$K1233="Electric"),'AMI Ref (2)'!$P$5,IF(AND($D1233=0,$K1233="N/A"),0,0))))</f>
        <v>0</v>
      </c>
      <c r="AM1233" s="77">
        <f>IF(AND($D1233=1,$K1233="Oil"),'AMI Ref (2)'!$N$6,IF(AND($D1233=1,$K1233="Gas"),'AMI Ref (2)'!$O$6,IF(AND($D1233=1,$K1233="Electric"),'AMI Ref (2)'!$P$6,IF(AND($D1233=1,$K1233="N/A"),0,0))))</f>
        <v>0</v>
      </c>
      <c r="AN1233" s="77">
        <f>IF(AND($D1233=2,$K1233="Oil"),'AMI Ref (2)'!$N$7,IF(AND($D1233=2,$K1233="Gas"),'AMI Ref (2)'!$O$7,IF(AND($D1233=2,$K1233="Electric"),'AMI Ref (2)'!$P$7,IF(AND($D1233=2,$K1233="N/A"),0,0))))</f>
        <v>0</v>
      </c>
      <c r="AO1233" s="77">
        <f>IF(AND($D1233=3,$K1233="Oil"),'AMI Ref (2)'!$N$8,IF(AND($D1233=3,$K1233="Gas"),'AMI Ref (2)'!$O$8,IF(AND($D1233=3,$K1233="Electric"),'AMI Ref (2)'!$P$8,IF(AND($D1233=3,$K1233="N/A"),0,0))))</f>
        <v>0</v>
      </c>
      <c r="AP1233" s="77">
        <f>IF(AND($D1233=4,$K1233="Oil"),'AMI Ref (2)'!$N$9,IF(AND($D1233=4,$K1233="Gas"),'AMI Ref (2)'!$O$9,IF(AND($D1233=4,$K1233="Electric"),'AMI Ref (2)'!$P$9,IF(AND($D1233=4,$K1233="N/A"),0,0))))</f>
        <v>0</v>
      </c>
      <c r="AQ1233" s="77">
        <f>IF(AND($D1233=5,$K1233="Oil"),'AMI Ref (2)'!$N$10,IF(AND($D1233=5,$K1233="Gas"),'AMI Ref (2)'!$O$10,IF(AND($D1233=5,$K1233="Electric"),'AMI Ref (2)'!$P$10,IF(AND($D1233=5,$K1233="N/A"),0,0))))</f>
        <v>0</v>
      </c>
      <c r="AR1233" s="86">
        <f t="shared" si="278"/>
        <v>0</v>
      </c>
      <c r="AS1233" s="87" t="e">
        <f t="shared" si="279"/>
        <v>#N/A</v>
      </c>
    </row>
    <row r="1234" spans="1:45" x14ac:dyDescent="0.2">
      <c r="A1234" s="68">
        <v>1232</v>
      </c>
      <c r="B1234" s="79">
        <f>Input!E1249</f>
        <v>0</v>
      </c>
      <c r="C1234" s="79">
        <f>Input!F1249</f>
        <v>0</v>
      </c>
      <c r="D1234" s="79">
        <f>Input!G1249</f>
        <v>0</v>
      </c>
      <c r="E1234" s="79">
        <f>Input!H1249</f>
        <v>0</v>
      </c>
      <c r="F1234" s="80">
        <f>Input!I1249</f>
        <v>0</v>
      </c>
      <c r="G1234" s="80">
        <f>Input!J1249</f>
        <v>0</v>
      </c>
      <c r="H1234" s="79">
        <f>Input!K1249</f>
        <v>0</v>
      </c>
      <c r="I1234" s="79">
        <f>Input!L1249</f>
        <v>0</v>
      </c>
      <c r="J1234" s="79">
        <f>Input!M1249</f>
        <v>0</v>
      </c>
      <c r="K1234" s="79">
        <f>Input!N1249</f>
        <v>0</v>
      </c>
      <c r="L1234" s="79">
        <f>Input!O1249</f>
        <v>0</v>
      </c>
      <c r="M1234" s="81" t="str">
        <f t="shared" si="270"/>
        <v/>
      </c>
      <c r="N1234" s="82">
        <f t="shared" si="271"/>
        <v>0</v>
      </c>
      <c r="O1234" s="83">
        <f>Input!C1249</f>
        <v>0</v>
      </c>
      <c r="P1234" s="83"/>
      <c r="R1234" s="11">
        <f t="shared" si="267"/>
        <v>0</v>
      </c>
      <c r="S1234" s="15" t="str">
        <f t="shared" si="268"/>
        <v xml:space="preserve"> </v>
      </c>
      <c r="T1234" s="15"/>
      <c r="U1234" s="12">
        <f t="shared" si="272"/>
        <v>0</v>
      </c>
      <c r="V1234" s="12">
        <f t="shared" si="273"/>
        <v>0</v>
      </c>
      <c r="W1234" s="12">
        <f t="shared" si="274"/>
        <v>0</v>
      </c>
      <c r="X1234" s="12">
        <f t="shared" si="275"/>
        <v>0</v>
      </c>
      <c r="Y1234" s="12">
        <f t="shared" si="276"/>
        <v>0</v>
      </c>
      <c r="Z1234" s="12">
        <f t="shared" si="277"/>
        <v>0</v>
      </c>
      <c r="AA1234" s="12">
        <f t="shared" si="266"/>
        <v>0</v>
      </c>
      <c r="AB1234" s="12" t="str">
        <f t="shared" si="269"/>
        <v>00</v>
      </c>
      <c r="AC1234" s="85" t="e">
        <f>VLOOKUP(AB1234,'AMI Ref (2)'!T:U,2,FALSE)</f>
        <v>#N/A</v>
      </c>
      <c r="AD1234" s="86"/>
      <c r="AE1234" s="77">
        <f>IF(AND($D1234=0,$J1234="Oil"),'AMI Ref (2)'!$K$5,IF(AND($D1234=0,$J1234="Gas"),'AMI Ref (2)'!$L$5,IF(AND($D1234=0,$J1234="Electric"),'AMI Ref (2)'!$M$5,IF(AND($D1234=0,$J1234="N/A"),0,0))))</f>
        <v>0</v>
      </c>
      <c r="AF1234" s="77">
        <f>IF(AND($D1234=1,$J1234="Oil"),'AMI Ref (2)'!$K$6,IF(AND($D1234=1,$J1234="Gas"),'AMI Ref (2)'!$L$6,IF(AND($D1234=1,$J1234="Electric"),'AMI Ref (2)'!$M$6,IF(AND($D1234=1,$J1234="N/A"),0,0))))</f>
        <v>0</v>
      </c>
      <c r="AG1234" s="77">
        <f>IF(AND($D1234=2,$J1234="Oil"),'AMI Ref (2)'!$K$7,IF(AND($D1234=2,$J1234="Gas"),'AMI Ref (2)'!$L$7,IF(AND($D1234=2,$J1234="Electric"),'AMI Ref (2)'!$M$7,IF(AND($D1234=2,$J1234="N/A"),0,0))))</f>
        <v>0</v>
      </c>
      <c r="AH1234" s="77">
        <f>IF(AND($D1234=3,$J1234="Oil"),'AMI Ref (2)'!$K$8,IF(AND($D1234=3,$J1234="Gas"),'AMI Ref (2)'!$L$8,IF(AND($D1234=3,$J1234="Electric"),'AMI Ref (2)'!$M$8,IF(AND($D1234=3,$J1234="N/A"),0,0))))</f>
        <v>0</v>
      </c>
      <c r="AI1234" s="77">
        <f>IF(AND($D1234=4,$J1234="Oil"),'AMI Ref (2)'!$K$9,IF(AND($D1234=4,$J1234="Gas"),'AMI Ref (2)'!$L$9,IF(AND($D1234=4,$J1234="Electric"),'AMI Ref (2)'!$M$9,IF(AND($D1234=4,$J1234="N/A"),0,0))))</f>
        <v>0</v>
      </c>
      <c r="AJ1234" s="77">
        <f>IF(AND($D1234=5,$J1234="Oil"),'AMI Ref (2)'!$K$10,IF(AND($D1234=5,$J1234="Gas"),'AMI Ref (2)'!$L$10,IF(AND($D1234=5,$J1234="Electric"),'AMI Ref (2)'!$M$10,IF(AND($D1234=5,$J1234="N/A"),0,0))))</f>
        <v>0</v>
      </c>
      <c r="AK1234" s="42"/>
      <c r="AL1234" s="77">
        <f>IF(AND($D1234=0,$K1234="Oil"),'AMI Ref (2)'!$N$5,IF(AND($D1234=0,$K1234="Gas"),'AMI Ref (2)'!$O$5,IF(AND($D1234=0,$K1234="Electric"),'AMI Ref (2)'!$P$5,IF(AND($D1234=0,$K1234="N/A"),0,0))))</f>
        <v>0</v>
      </c>
      <c r="AM1234" s="77">
        <f>IF(AND($D1234=1,$K1234="Oil"),'AMI Ref (2)'!$N$6,IF(AND($D1234=1,$K1234="Gas"),'AMI Ref (2)'!$O$6,IF(AND($D1234=1,$K1234="Electric"),'AMI Ref (2)'!$P$6,IF(AND($D1234=1,$K1234="N/A"),0,0))))</f>
        <v>0</v>
      </c>
      <c r="AN1234" s="77">
        <f>IF(AND($D1234=2,$K1234="Oil"),'AMI Ref (2)'!$N$7,IF(AND($D1234=2,$K1234="Gas"),'AMI Ref (2)'!$O$7,IF(AND($D1234=2,$K1234="Electric"),'AMI Ref (2)'!$P$7,IF(AND($D1234=2,$K1234="N/A"),0,0))))</f>
        <v>0</v>
      </c>
      <c r="AO1234" s="77">
        <f>IF(AND($D1234=3,$K1234="Oil"),'AMI Ref (2)'!$N$8,IF(AND($D1234=3,$K1234="Gas"),'AMI Ref (2)'!$O$8,IF(AND($D1234=3,$K1234="Electric"),'AMI Ref (2)'!$P$8,IF(AND($D1234=3,$K1234="N/A"),0,0))))</f>
        <v>0</v>
      </c>
      <c r="AP1234" s="77">
        <f>IF(AND($D1234=4,$K1234="Oil"),'AMI Ref (2)'!$N$9,IF(AND($D1234=4,$K1234="Gas"),'AMI Ref (2)'!$O$9,IF(AND($D1234=4,$K1234="Electric"),'AMI Ref (2)'!$P$9,IF(AND($D1234=4,$K1234="N/A"),0,0))))</f>
        <v>0</v>
      </c>
      <c r="AQ1234" s="77">
        <f>IF(AND($D1234=5,$K1234="Oil"),'AMI Ref (2)'!$N$10,IF(AND($D1234=5,$K1234="Gas"),'AMI Ref (2)'!$O$10,IF(AND($D1234=5,$K1234="Electric"),'AMI Ref (2)'!$P$10,IF(AND($D1234=5,$K1234="N/A"),0,0))))</f>
        <v>0</v>
      </c>
      <c r="AR1234" s="86">
        <f t="shared" si="278"/>
        <v>0</v>
      </c>
      <c r="AS1234" s="87" t="e">
        <f t="shared" si="279"/>
        <v>#N/A</v>
      </c>
    </row>
    <row r="1235" spans="1:45" x14ac:dyDescent="0.2">
      <c r="A1235" s="68">
        <v>1233</v>
      </c>
      <c r="B1235" s="79">
        <f>Input!E1250</f>
        <v>0</v>
      </c>
      <c r="C1235" s="79">
        <f>Input!F1250</f>
        <v>0</v>
      </c>
      <c r="D1235" s="79">
        <f>Input!G1250</f>
        <v>0</v>
      </c>
      <c r="E1235" s="79">
        <f>Input!H1250</f>
        <v>0</v>
      </c>
      <c r="F1235" s="80">
        <f>Input!I1250</f>
        <v>0</v>
      </c>
      <c r="G1235" s="80">
        <f>Input!J1250</f>
        <v>0</v>
      </c>
      <c r="H1235" s="79">
        <f>Input!K1250</f>
        <v>0</v>
      </c>
      <c r="I1235" s="79">
        <f>Input!L1250</f>
        <v>0</v>
      </c>
      <c r="J1235" s="79">
        <f>Input!M1250</f>
        <v>0</v>
      </c>
      <c r="K1235" s="79">
        <f>Input!N1250</f>
        <v>0</v>
      </c>
      <c r="L1235" s="79">
        <f>Input!O1250</f>
        <v>0</v>
      </c>
      <c r="M1235" s="81" t="str">
        <f t="shared" si="270"/>
        <v/>
      </c>
      <c r="N1235" s="82">
        <f t="shared" si="271"/>
        <v>0</v>
      </c>
      <c r="O1235" s="83">
        <f>Input!C1250</f>
        <v>0</v>
      </c>
      <c r="P1235" s="83"/>
      <c r="R1235" s="11">
        <f t="shared" si="267"/>
        <v>0</v>
      </c>
      <c r="S1235" s="15" t="str">
        <f t="shared" si="268"/>
        <v xml:space="preserve"> </v>
      </c>
      <c r="T1235" s="15"/>
      <c r="U1235" s="12">
        <f t="shared" si="272"/>
        <v>0</v>
      </c>
      <c r="V1235" s="12">
        <f t="shared" si="273"/>
        <v>0</v>
      </c>
      <c r="W1235" s="12">
        <f t="shared" si="274"/>
        <v>0</v>
      </c>
      <c r="X1235" s="12">
        <f t="shared" si="275"/>
        <v>0</v>
      </c>
      <c r="Y1235" s="12">
        <f t="shared" si="276"/>
        <v>0</v>
      </c>
      <c r="Z1235" s="12">
        <f t="shared" si="277"/>
        <v>0</v>
      </c>
      <c r="AA1235" s="12">
        <f t="shared" si="266"/>
        <v>0</v>
      </c>
      <c r="AB1235" s="12" t="str">
        <f t="shared" si="269"/>
        <v>00</v>
      </c>
      <c r="AC1235" s="85" t="e">
        <f>VLOOKUP(AB1235,'AMI Ref (2)'!T:U,2,FALSE)</f>
        <v>#N/A</v>
      </c>
      <c r="AD1235" s="86"/>
      <c r="AE1235" s="77">
        <f>IF(AND($D1235=0,$J1235="Oil"),'AMI Ref (2)'!$K$5,IF(AND($D1235=0,$J1235="Gas"),'AMI Ref (2)'!$L$5,IF(AND($D1235=0,$J1235="Electric"),'AMI Ref (2)'!$M$5,IF(AND($D1235=0,$J1235="N/A"),0,0))))</f>
        <v>0</v>
      </c>
      <c r="AF1235" s="77">
        <f>IF(AND($D1235=1,$J1235="Oil"),'AMI Ref (2)'!$K$6,IF(AND($D1235=1,$J1235="Gas"),'AMI Ref (2)'!$L$6,IF(AND($D1235=1,$J1235="Electric"),'AMI Ref (2)'!$M$6,IF(AND($D1235=1,$J1235="N/A"),0,0))))</f>
        <v>0</v>
      </c>
      <c r="AG1235" s="77">
        <f>IF(AND($D1235=2,$J1235="Oil"),'AMI Ref (2)'!$K$7,IF(AND($D1235=2,$J1235="Gas"),'AMI Ref (2)'!$L$7,IF(AND($D1235=2,$J1235="Electric"),'AMI Ref (2)'!$M$7,IF(AND($D1235=2,$J1235="N/A"),0,0))))</f>
        <v>0</v>
      </c>
      <c r="AH1235" s="77">
        <f>IF(AND($D1235=3,$J1235="Oil"),'AMI Ref (2)'!$K$8,IF(AND($D1235=3,$J1235="Gas"),'AMI Ref (2)'!$L$8,IF(AND($D1235=3,$J1235="Electric"),'AMI Ref (2)'!$M$8,IF(AND($D1235=3,$J1235="N/A"),0,0))))</f>
        <v>0</v>
      </c>
      <c r="AI1235" s="77">
        <f>IF(AND($D1235=4,$J1235="Oil"),'AMI Ref (2)'!$K$9,IF(AND($D1235=4,$J1235="Gas"),'AMI Ref (2)'!$L$9,IF(AND($D1235=4,$J1235="Electric"),'AMI Ref (2)'!$M$9,IF(AND($D1235=4,$J1235="N/A"),0,0))))</f>
        <v>0</v>
      </c>
      <c r="AJ1235" s="77">
        <f>IF(AND($D1235=5,$J1235="Oil"),'AMI Ref (2)'!$K$10,IF(AND($D1235=5,$J1235="Gas"),'AMI Ref (2)'!$L$10,IF(AND($D1235=5,$J1235="Electric"),'AMI Ref (2)'!$M$10,IF(AND($D1235=5,$J1235="N/A"),0,0))))</f>
        <v>0</v>
      </c>
      <c r="AK1235" s="42"/>
      <c r="AL1235" s="77">
        <f>IF(AND($D1235=0,$K1235="Oil"),'AMI Ref (2)'!$N$5,IF(AND($D1235=0,$K1235="Gas"),'AMI Ref (2)'!$O$5,IF(AND($D1235=0,$K1235="Electric"),'AMI Ref (2)'!$P$5,IF(AND($D1235=0,$K1235="N/A"),0,0))))</f>
        <v>0</v>
      </c>
      <c r="AM1235" s="77">
        <f>IF(AND($D1235=1,$K1235="Oil"),'AMI Ref (2)'!$N$6,IF(AND($D1235=1,$K1235="Gas"),'AMI Ref (2)'!$O$6,IF(AND($D1235=1,$K1235="Electric"),'AMI Ref (2)'!$P$6,IF(AND($D1235=1,$K1235="N/A"),0,0))))</f>
        <v>0</v>
      </c>
      <c r="AN1235" s="77">
        <f>IF(AND($D1235=2,$K1235="Oil"),'AMI Ref (2)'!$N$7,IF(AND($D1235=2,$K1235="Gas"),'AMI Ref (2)'!$O$7,IF(AND($D1235=2,$K1235="Electric"),'AMI Ref (2)'!$P$7,IF(AND($D1235=2,$K1235="N/A"),0,0))))</f>
        <v>0</v>
      </c>
      <c r="AO1235" s="77">
        <f>IF(AND($D1235=3,$K1235="Oil"),'AMI Ref (2)'!$N$8,IF(AND($D1235=3,$K1235="Gas"),'AMI Ref (2)'!$O$8,IF(AND($D1235=3,$K1235="Electric"),'AMI Ref (2)'!$P$8,IF(AND($D1235=3,$K1235="N/A"),0,0))))</f>
        <v>0</v>
      </c>
      <c r="AP1235" s="77">
        <f>IF(AND($D1235=4,$K1235="Oil"),'AMI Ref (2)'!$N$9,IF(AND($D1235=4,$K1235="Gas"),'AMI Ref (2)'!$O$9,IF(AND($D1235=4,$K1235="Electric"),'AMI Ref (2)'!$P$9,IF(AND($D1235=4,$K1235="N/A"),0,0))))</f>
        <v>0</v>
      </c>
      <c r="AQ1235" s="77">
        <f>IF(AND($D1235=5,$K1235="Oil"),'AMI Ref (2)'!$N$10,IF(AND($D1235=5,$K1235="Gas"),'AMI Ref (2)'!$O$10,IF(AND($D1235=5,$K1235="Electric"),'AMI Ref (2)'!$P$10,IF(AND($D1235=5,$K1235="N/A"),0,0))))</f>
        <v>0</v>
      </c>
      <c r="AR1235" s="86">
        <f t="shared" si="278"/>
        <v>0</v>
      </c>
      <c r="AS1235" s="87" t="e">
        <f t="shared" si="279"/>
        <v>#N/A</v>
      </c>
    </row>
    <row r="1236" spans="1:45" x14ac:dyDescent="0.2">
      <c r="A1236" s="68">
        <v>1234</v>
      </c>
      <c r="B1236" s="79">
        <f>Input!E1251</f>
        <v>0</v>
      </c>
      <c r="C1236" s="79">
        <f>Input!F1251</f>
        <v>0</v>
      </c>
      <c r="D1236" s="79">
        <f>Input!G1251</f>
        <v>0</v>
      </c>
      <c r="E1236" s="79">
        <f>Input!H1251</f>
        <v>0</v>
      </c>
      <c r="F1236" s="80">
        <f>Input!I1251</f>
        <v>0</v>
      </c>
      <c r="G1236" s="80">
        <f>Input!J1251</f>
        <v>0</v>
      </c>
      <c r="H1236" s="79">
        <f>Input!K1251</f>
        <v>0</v>
      </c>
      <c r="I1236" s="79">
        <f>Input!L1251</f>
        <v>0</v>
      </c>
      <c r="J1236" s="79">
        <f>Input!M1251</f>
        <v>0</v>
      </c>
      <c r="K1236" s="79">
        <f>Input!N1251</f>
        <v>0</v>
      </c>
      <c r="L1236" s="79">
        <f>Input!O1251</f>
        <v>0</v>
      </c>
      <c r="M1236" s="81" t="str">
        <f t="shared" si="270"/>
        <v/>
      </c>
      <c r="N1236" s="82">
        <f t="shared" si="271"/>
        <v>0</v>
      </c>
      <c r="O1236" s="83">
        <f>Input!C1251</f>
        <v>0</v>
      </c>
      <c r="P1236" s="83"/>
      <c r="R1236" s="11">
        <f t="shared" si="267"/>
        <v>0</v>
      </c>
      <c r="S1236" s="15" t="str">
        <f t="shared" si="268"/>
        <v xml:space="preserve"> </v>
      </c>
      <c r="T1236" s="15"/>
      <c r="U1236" s="12">
        <f t="shared" si="272"/>
        <v>0</v>
      </c>
      <c r="V1236" s="12">
        <f t="shared" si="273"/>
        <v>0</v>
      </c>
      <c r="W1236" s="12">
        <f t="shared" si="274"/>
        <v>0</v>
      </c>
      <c r="X1236" s="12">
        <f t="shared" si="275"/>
        <v>0</v>
      </c>
      <c r="Y1236" s="12">
        <f t="shared" si="276"/>
        <v>0</v>
      </c>
      <c r="Z1236" s="12">
        <f t="shared" si="277"/>
        <v>0</v>
      </c>
      <c r="AA1236" s="12">
        <f t="shared" si="266"/>
        <v>0</v>
      </c>
      <c r="AB1236" s="12" t="str">
        <f t="shared" si="269"/>
        <v>00</v>
      </c>
      <c r="AC1236" s="85" t="e">
        <f>VLOOKUP(AB1236,'AMI Ref (2)'!T:U,2,FALSE)</f>
        <v>#N/A</v>
      </c>
      <c r="AD1236" s="86"/>
      <c r="AE1236" s="77">
        <f>IF(AND($D1236=0,$J1236="Oil"),'AMI Ref (2)'!$K$5,IF(AND($D1236=0,$J1236="Gas"),'AMI Ref (2)'!$L$5,IF(AND($D1236=0,$J1236="Electric"),'AMI Ref (2)'!$M$5,IF(AND($D1236=0,$J1236="N/A"),0,0))))</f>
        <v>0</v>
      </c>
      <c r="AF1236" s="77">
        <f>IF(AND($D1236=1,$J1236="Oil"),'AMI Ref (2)'!$K$6,IF(AND($D1236=1,$J1236="Gas"),'AMI Ref (2)'!$L$6,IF(AND($D1236=1,$J1236="Electric"),'AMI Ref (2)'!$M$6,IF(AND($D1236=1,$J1236="N/A"),0,0))))</f>
        <v>0</v>
      </c>
      <c r="AG1236" s="77">
        <f>IF(AND($D1236=2,$J1236="Oil"),'AMI Ref (2)'!$K$7,IF(AND($D1236=2,$J1236="Gas"),'AMI Ref (2)'!$L$7,IF(AND($D1236=2,$J1236="Electric"),'AMI Ref (2)'!$M$7,IF(AND($D1236=2,$J1236="N/A"),0,0))))</f>
        <v>0</v>
      </c>
      <c r="AH1236" s="77">
        <f>IF(AND($D1236=3,$J1236="Oil"),'AMI Ref (2)'!$K$8,IF(AND($D1236=3,$J1236="Gas"),'AMI Ref (2)'!$L$8,IF(AND($D1236=3,$J1236="Electric"),'AMI Ref (2)'!$M$8,IF(AND($D1236=3,$J1236="N/A"),0,0))))</f>
        <v>0</v>
      </c>
      <c r="AI1236" s="77">
        <f>IF(AND($D1236=4,$J1236="Oil"),'AMI Ref (2)'!$K$9,IF(AND($D1236=4,$J1236="Gas"),'AMI Ref (2)'!$L$9,IF(AND($D1236=4,$J1236="Electric"),'AMI Ref (2)'!$M$9,IF(AND($D1236=4,$J1236="N/A"),0,0))))</f>
        <v>0</v>
      </c>
      <c r="AJ1236" s="77">
        <f>IF(AND($D1236=5,$J1236="Oil"),'AMI Ref (2)'!$K$10,IF(AND($D1236=5,$J1236="Gas"),'AMI Ref (2)'!$L$10,IF(AND($D1236=5,$J1236="Electric"),'AMI Ref (2)'!$M$10,IF(AND($D1236=5,$J1236="N/A"),0,0))))</f>
        <v>0</v>
      </c>
      <c r="AK1236" s="42"/>
      <c r="AL1236" s="77">
        <f>IF(AND($D1236=0,$K1236="Oil"),'AMI Ref (2)'!$N$5,IF(AND($D1236=0,$K1236="Gas"),'AMI Ref (2)'!$O$5,IF(AND($D1236=0,$K1236="Electric"),'AMI Ref (2)'!$P$5,IF(AND($D1236=0,$K1236="N/A"),0,0))))</f>
        <v>0</v>
      </c>
      <c r="AM1236" s="77">
        <f>IF(AND($D1236=1,$K1236="Oil"),'AMI Ref (2)'!$N$6,IF(AND($D1236=1,$K1236="Gas"),'AMI Ref (2)'!$O$6,IF(AND($D1236=1,$K1236="Electric"),'AMI Ref (2)'!$P$6,IF(AND($D1236=1,$K1236="N/A"),0,0))))</f>
        <v>0</v>
      </c>
      <c r="AN1236" s="77">
        <f>IF(AND($D1236=2,$K1236="Oil"),'AMI Ref (2)'!$N$7,IF(AND($D1236=2,$K1236="Gas"),'AMI Ref (2)'!$O$7,IF(AND($D1236=2,$K1236="Electric"),'AMI Ref (2)'!$P$7,IF(AND($D1236=2,$K1236="N/A"),0,0))))</f>
        <v>0</v>
      </c>
      <c r="AO1236" s="77">
        <f>IF(AND($D1236=3,$K1236="Oil"),'AMI Ref (2)'!$N$8,IF(AND($D1236=3,$K1236="Gas"),'AMI Ref (2)'!$O$8,IF(AND($D1236=3,$K1236="Electric"),'AMI Ref (2)'!$P$8,IF(AND($D1236=3,$K1236="N/A"),0,0))))</f>
        <v>0</v>
      </c>
      <c r="AP1236" s="77">
        <f>IF(AND($D1236=4,$K1236="Oil"),'AMI Ref (2)'!$N$9,IF(AND($D1236=4,$K1236="Gas"),'AMI Ref (2)'!$O$9,IF(AND($D1236=4,$K1236="Electric"),'AMI Ref (2)'!$P$9,IF(AND($D1236=4,$K1236="N/A"),0,0))))</f>
        <v>0</v>
      </c>
      <c r="AQ1236" s="77">
        <f>IF(AND($D1236=5,$K1236="Oil"),'AMI Ref (2)'!$N$10,IF(AND($D1236=5,$K1236="Gas"),'AMI Ref (2)'!$O$10,IF(AND($D1236=5,$K1236="Electric"),'AMI Ref (2)'!$P$10,IF(AND($D1236=5,$K1236="N/A"),0,0))))</f>
        <v>0</v>
      </c>
      <c r="AR1236" s="86">
        <f t="shared" si="278"/>
        <v>0</v>
      </c>
      <c r="AS1236" s="87" t="e">
        <f t="shared" si="279"/>
        <v>#N/A</v>
      </c>
    </row>
    <row r="1237" spans="1:45" x14ac:dyDescent="0.2">
      <c r="A1237" s="68">
        <v>1235</v>
      </c>
      <c r="B1237" s="79">
        <f>Input!E1252</f>
        <v>0</v>
      </c>
      <c r="C1237" s="79">
        <f>Input!F1252</f>
        <v>0</v>
      </c>
      <c r="D1237" s="79">
        <f>Input!G1252</f>
        <v>0</v>
      </c>
      <c r="E1237" s="79">
        <f>Input!H1252</f>
        <v>0</v>
      </c>
      <c r="F1237" s="80">
        <f>Input!I1252</f>
        <v>0</v>
      </c>
      <c r="G1237" s="80">
        <f>Input!J1252</f>
        <v>0</v>
      </c>
      <c r="H1237" s="79">
        <f>Input!K1252</f>
        <v>0</v>
      </c>
      <c r="I1237" s="79">
        <f>Input!L1252</f>
        <v>0</v>
      </c>
      <c r="J1237" s="79">
        <f>Input!M1252</f>
        <v>0</v>
      </c>
      <c r="K1237" s="79">
        <f>Input!N1252</f>
        <v>0</v>
      </c>
      <c r="L1237" s="79">
        <f>Input!O1252</f>
        <v>0</v>
      </c>
      <c r="M1237" s="81" t="str">
        <f t="shared" si="270"/>
        <v/>
      </c>
      <c r="N1237" s="82">
        <f t="shared" si="271"/>
        <v>0</v>
      </c>
      <c r="O1237" s="83">
        <f>Input!C1252</f>
        <v>0</v>
      </c>
      <c r="P1237" s="83"/>
      <c r="R1237" s="11">
        <f t="shared" si="267"/>
        <v>0</v>
      </c>
      <c r="S1237" s="15" t="str">
        <f t="shared" si="268"/>
        <v xml:space="preserve"> </v>
      </c>
      <c r="T1237" s="15"/>
      <c r="U1237" s="12">
        <f t="shared" si="272"/>
        <v>0</v>
      </c>
      <c r="V1237" s="12">
        <f t="shared" si="273"/>
        <v>0</v>
      </c>
      <c r="W1237" s="12">
        <f t="shared" si="274"/>
        <v>0</v>
      </c>
      <c r="X1237" s="12">
        <f t="shared" si="275"/>
        <v>0</v>
      </c>
      <c r="Y1237" s="12">
        <f t="shared" si="276"/>
        <v>0</v>
      </c>
      <c r="Z1237" s="12">
        <f t="shared" si="277"/>
        <v>0</v>
      </c>
      <c r="AA1237" s="12">
        <f t="shared" si="266"/>
        <v>0</v>
      </c>
      <c r="AB1237" s="12" t="str">
        <f t="shared" si="269"/>
        <v>00</v>
      </c>
      <c r="AC1237" s="85" t="e">
        <f>VLOOKUP(AB1237,'AMI Ref (2)'!T:U,2,FALSE)</f>
        <v>#N/A</v>
      </c>
      <c r="AD1237" s="86"/>
      <c r="AE1237" s="77">
        <f>IF(AND($D1237=0,$J1237="Oil"),'AMI Ref (2)'!$K$5,IF(AND($D1237=0,$J1237="Gas"),'AMI Ref (2)'!$L$5,IF(AND($D1237=0,$J1237="Electric"),'AMI Ref (2)'!$M$5,IF(AND($D1237=0,$J1237="N/A"),0,0))))</f>
        <v>0</v>
      </c>
      <c r="AF1237" s="77">
        <f>IF(AND($D1237=1,$J1237="Oil"),'AMI Ref (2)'!$K$6,IF(AND($D1237=1,$J1237="Gas"),'AMI Ref (2)'!$L$6,IF(AND($D1237=1,$J1237="Electric"),'AMI Ref (2)'!$M$6,IF(AND($D1237=1,$J1237="N/A"),0,0))))</f>
        <v>0</v>
      </c>
      <c r="AG1237" s="77">
        <f>IF(AND($D1237=2,$J1237="Oil"),'AMI Ref (2)'!$K$7,IF(AND($D1237=2,$J1237="Gas"),'AMI Ref (2)'!$L$7,IF(AND($D1237=2,$J1237="Electric"),'AMI Ref (2)'!$M$7,IF(AND($D1237=2,$J1237="N/A"),0,0))))</f>
        <v>0</v>
      </c>
      <c r="AH1237" s="77">
        <f>IF(AND($D1237=3,$J1237="Oil"),'AMI Ref (2)'!$K$8,IF(AND($D1237=3,$J1237="Gas"),'AMI Ref (2)'!$L$8,IF(AND($D1237=3,$J1237="Electric"),'AMI Ref (2)'!$M$8,IF(AND($D1237=3,$J1237="N/A"),0,0))))</f>
        <v>0</v>
      </c>
      <c r="AI1237" s="77">
        <f>IF(AND($D1237=4,$J1237="Oil"),'AMI Ref (2)'!$K$9,IF(AND($D1237=4,$J1237="Gas"),'AMI Ref (2)'!$L$9,IF(AND($D1237=4,$J1237="Electric"),'AMI Ref (2)'!$M$9,IF(AND($D1237=4,$J1237="N/A"),0,0))))</f>
        <v>0</v>
      </c>
      <c r="AJ1237" s="77">
        <f>IF(AND($D1237=5,$J1237="Oil"),'AMI Ref (2)'!$K$10,IF(AND($D1237=5,$J1237="Gas"),'AMI Ref (2)'!$L$10,IF(AND($D1237=5,$J1237="Electric"),'AMI Ref (2)'!$M$10,IF(AND($D1237=5,$J1237="N/A"),0,0))))</f>
        <v>0</v>
      </c>
      <c r="AK1237" s="42"/>
      <c r="AL1237" s="77">
        <f>IF(AND($D1237=0,$K1237="Oil"),'AMI Ref (2)'!$N$5,IF(AND($D1237=0,$K1237="Gas"),'AMI Ref (2)'!$O$5,IF(AND($D1237=0,$K1237="Electric"),'AMI Ref (2)'!$P$5,IF(AND($D1237=0,$K1237="N/A"),0,0))))</f>
        <v>0</v>
      </c>
      <c r="AM1237" s="77">
        <f>IF(AND($D1237=1,$K1237="Oil"),'AMI Ref (2)'!$N$6,IF(AND($D1237=1,$K1237="Gas"),'AMI Ref (2)'!$O$6,IF(AND($D1237=1,$K1237="Electric"),'AMI Ref (2)'!$P$6,IF(AND($D1237=1,$K1237="N/A"),0,0))))</f>
        <v>0</v>
      </c>
      <c r="AN1237" s="77">
        <f>IF(AND($D1237=2,$K1237="Oil"),'AMI Ref (2)'!$N$7,IF(AND($D1237=2,$K1237="Gas"),'AMI Ref (2)'!$O$7,IF(AND($D1237=2,$K1237="Electric"),'AMI Ref (2)'!$P$7,IF(AND($D1237=2,$K1237="N/A"),0,0))))</f>
        <v>0</v>
      </c>
      <c r="AO1237" s="77">
        <f>IF(AND($D1237=3,$K1237="Oil"),'AMI Ref (2)'!$N$8,IF(AND($D1237=3,$K1237="Gas"),'AMI Ref (2)'!$O$8,IF(AND($D1237=3,$K1237="Electric"),'AMI Ref (2)'!$P$8,IF(AND($D1237=3,$K1237="N/A"),0,0))))</f>
        <v>0</v>
      </c>
      <c r="AP1237" s="77">
        <f>IF(AND($D1237=4,$K1237="Oil"),'AMI Ref (2)'!$N$9,IF(AND($D1237=4,$K1237="Gas"),'AMI Ref (2)'!$O$9,IF(AND($D1237=4,$K1237="Electric"),'AMI Ref (2)'!$P$9,IF(AND($D1237=4,$K1237="N/A"),0,0))))</f>
        <v>0</v>
      </c>
      <c r="AQ1237" s="77">
        <f>IF(AND($D1237=5,$K1237="Oil"),'AMI Ref (2)'!$N$10,IF(AND($D1237=5,$K1237="Gas"),'AMI Ref (2)'!$O$10,IF(AND($D1237=5,$K1237="Electric"),'AMI Ref (2)'!$P$10,IF(AND($D1237=5,$K1237="N/A"),0,0))))</f>
        <v>0</v>
      </c>
      <c r="AR1237" s="86">
        <f t="shared" si="278"/>
        <v>0</v>
      </c>
      <c r="AS1237" s="87" t="e">
        <f t="shared" si="279"/>
        <v>#N/A</v>
      </c>
    </row>
    <row r="1238" spans="1:45" x14ac:dyDescent="0.2">
      <c r="A1238" s="68">
        <v>1236</v>
      </c>
      <c r="B1238" s="79">
        <f>Input!E1253</f>
        <v>0</v>
      </c>
      <c r="C1238" s="79">
        <f>Input!F1253</f>
        <v>0</v>
      </c>
      <c r="D1238" s="79">
        <f>Input!G1253</f>
        <v>0</v>
      </c>
      <c r="E1238" s="79">
        <f>Input!H1253</f>
        <v>0</v>
      </c>
      <c r="F1238" s="80">
        <f>Input!I1253</f>
        <v>0</v>
      </c>
      <c r="G1238" s="80">
        <f>Input!J1253</f>
        <v>0</v>
      </c>
      <c r="H1238" s="79">
        <f>Input!K1253</f>
        <v>0</v>
      </c>
      <c r="I1238" s="79">
        <f>Input!L1253</f>
        <v>0</v>
      </c>
      <c r="J1238" s="79">
        <f>Input!M1253</f>
        <v>0</v>
      </c>
      <c r="K1238" s="79">
        <f>Input!N1253</f>
        <v>0</v>
      </c>
      <c r="L1238" s="79">
        <f>Input!O1253</f>
        <v>0</v>
      </c>
      <c r="M1238" s="81" t="str">
        <f t="shared" si="270"/>
        <v/>
      </c>
      <c r="N1238" s="82">
        <f t="shared" si="271"/>
        <v>0</v>
      </c>
      <c r="O1238" s="83">
        <f>Input!C1253</f>
        <v>0</v>
      </c>
      <c r="P1238" s="83"/>
      <c r="R1238" s="11">
        <f t="shared" si="267"/>
        <v>0</v>
      </c>
      <c r="S1238" s="15" t="str">
        <f t="shared" si="268"/>
        <v xml:space="preserve"> </v>
      </c>
      <c r="T1238" s="15"/>
      <c r="U1238" s="12">
        <f t="shared" si="272"/>
        <v>0</v>
      </c>
      <c r="V1238" s="12">
        <f t="shared" si="273"/>
        <v>0</v>
      </c>
      <c r="W1238" s="12">
        <f t="shared" si="274"/>
        <v>0</v>
      </c>
      <c r="X1238" s="12">
        <f t="shared" si="275"/>
        <v>0</v>
      </c>
      <c r="Y1238" s="12">
        <f t="shared" si="276"/>
        <v>0</v>
      </c>
      <c r="Z1238" s="12">
        <f t="shared" si="277"/>
        <v>0</v>
      </c>
      <c r="AA1238" s="12">
        <f t="shared" si="266"/>
        <v>0</v>
      </c>
      <c r="AB1238" s="12" t="str">
        <f t="shared" si="269"/>
        <v>00</v>
      </c>
      <c r="AC1238" s="85" t="e">
        <f>VLOOKUP(AB1238,'AMI Ref (2)'!T:U,2,FALSE)</f>
        <v>#N/A</v>
      </c>
      <c r="AD1238" s="86"/>
      <c r="AE1238" s="77">
        <f>IF(AND($D1238=0,$J1238="Oil"),'AMI Ref (2)'!$K$5,IF(AND($D1238=0,$J1238="Gas"),'AMI Ref (2)'!$L$5,IF(AND($D1238=0,$J1238="Electric"),'AMI Ref (2)'!$M$5,IF(AND($D1238=0,$J1238="N/A"),0,0))))</f>
        <v>0</v>
      </c>
      <c r="AF1238" s="77">
        <f>IF(AND($D1238=1,$J1238="Oil"),'AMI Ref (2)'!$K$6,IF(AND($D1238=1,$J1238="Gas"),'AMI Ref (2)'!$L$6,IF(AND($D1238=1,$J1238="Electric"),'AMI Ref (2)'!$M$6,IF(AND($D1238=1,$J1238="N/A"),0,0))))</f>
        <v>0</v>
      </c>
      <c r="AG1238" s="77">
        <f>IF(AND($D1238=2,$J1238="Oil"),'AMI Ref (2)'!$K$7,IF(AND($D1238=2,$J1238="Gas"),'AMI Ref (2)'!$L$7,IF(AND($D1238=2,$J1238="Electric"),'AMI Ref (2)'!$M$7,IF(AND($D1238=2,$J1238="N/A"),0,0))))</f>
        <v>0</v>
      </c>
      <c r="AH1238" s="77">
        <f>IF(AND($D1238=3,$J1238="Oil"),'AMI Ref (2)'!$K$8,IF(AND($D1238=3,$J1238="Gas"),'AMI Ref (2)'!$L$8,IF(AND($D1238=3,$J1238="Electric"),'AMI Ref (2)'!$M$8,IF(AND($D1238=3,$J1238="N/A"),0,0))))</f>
        <v>0</v>
      </c>
      <c r="AI1238" s="77">
        <f>IF(AND($D1238=4,$J1238="Oil"),'AMI Ref (2)'!$K$9,IF(AND($D1238=4,$J1238="Gas"),'AMI Ref (2)'!$L$9,IF(AND($D1238=4,$J1238="Electric"),'AMI Ref (2)'!$M$9,IF(AND($D1238=4,$J1238="N/A"),0,0))))</f>
        <v>0</v>
      </c>
      <c r="AJ1238" s="77">
        <f>IF(AND($D1238=5,$J1238="Oil"),'AMI Ref (2)'!$K$10,IF(AND($D1238=5,$J1238="Gas"),'AMI Ref (2)'!$L$10,IF(AND($D1238=5,$J1238="Electric"),'AMI Ref (2)'!$M$10,IF(AND($D1238=5,$J1238="N/A"),0,0))))</f>
        <v>0</v>
      </c>
      <c r="AK1238" s="42"/>
      <c r="AL1238" s="77">
        <f>IF(AND($D1238=0,$K1238="Oil"),'AMI Ref (2)'!$N$5,IF(AND($D1238=0,$K1238="Gas"),'AMI Ref (2)'!$O$5,IF(AND($D1238=0,$K1238="Electric"),'AMI Ref (2)'!$P$5,IF(AND($D1238=0,$K1238="N/A"),0,0))))</f>
        <v>0</v>
      </c>
      <c r="AM1238" s="77">
        <f>IF(AND($D1238=1,$K1238="Oil"),'AMI Ref (2)'!$N$6,IF(AND($D1238=1,$K1238="Gas"),'AMI Ref (2)'!$O$6,IF(AND($D1238=1,$K1238="Electric"),'AMI Ref (2)'!$P$6,IF(AND($D1238=1,$K1238="N/A"),0,0))))</f>
        <v>0</v>
      </c>
      <c r="AN1238" s="77">
        <f>IF(AND($D1238=2,$K1238="Oil"),'AMI Ref (2)'!$N$7,IF(AND($D1238=2,$K1238="Gas"),'AMI Ref (2)'!$O$7,IF(AND($D1238=2,$K1238="Electric"),'AMI Ref (2)'!$P$7,IF(AND($D1238=2,$K1238="N/A"),0,0))))</f>
        <v>0</v>
      </c>
      <c r="AO1238" s="77">
        <f>IF(AND($D1238=3,$K1238="Oil"),'AMI Ref (2)'!$N$8,IF(AND($D1238=3,$K1238="Gas"),'AMI Ref (2)'!$O$8,IF(AND($D1238=3,$K1238="Electric"),'AMI Ref (2)'!$P$8,IF(AND($D1238=3,$K1238="N/A"),0,0))))</f>
        <v>0</v>
      </c>
      <c r="AP1238" s="77">
        <f>IF(AND($D1238=4,$K1238="Oil"),'AMI Ref (2)'!$N$9,IF(AND($D1238=4,$K1238="Gas"),'AMI Ref (2)'!$O$9,IF(AND($D1238=4,$K1238="Electric"),'AMI Ref (2)'!$P$9,IF(AND($D1238=4,$K1238="N/A"),0,0))))</f>
        <v>0</v>
      </c>
      <c r="AQ1238" s="77">
        <f>IF(AND($D1238=5,$K1238="Oil"),'AMI Ref (2)'!$N$10,IF(AND($D1238=5,$K1238="Gas"),'AMI Ref (2)'!$O$10,IF(AND($D1238=5,$K1238="Electric"),'AMI Ref (2)'!$P$10,IF(AND($D1238=5,$K1238="N/A"),0,0))))</f>
        <v>0</v>
      </c>
      <c r="AR1238" s="86">
        <f t="shared" si="278"/>
        <v>0</v>
      </c>
      <c r="AS1238" s="87" t="e">
        <f t="shared" si="279"/>
        <v>#N/A</v>
      </c>
    </row>
    <row r="1239" spans="1:45" x14ac:dyDescent="0.2">
      <c r="A1239" s="68">
        <v>1237</v>
      </c>
      <c r="B1239" s="79">
        <f>Input!E1254</f>
        <v>0</v>
      </c>
      <c r="C1239" s="79">
        <f>Input!F1254</f>
        <v>0</v>
      </c>
      <c r="D1239" s="79">
        <f>Input!G1254</f>
        <v>0</v>
      </c>
      <c r="E1239" s="79">
        <f>Input!H1254</f>
        <v>0</v>
      </c>
      <c r="F1239" s="80">
        <f>Input!I1254</f>
        <v>0</v>
      </c>
      <c r="G1239" s="80">
        <f>Input!J1254</f>
        <v>0</v>
      </c>
      <c r="H1239" s="79">
        <f>Input!K1254</f>
        <v>0</v>
      </c>
      <c r="I1239" s="79">
        <f>Input!L1254</f>
        <v>0</v>
      </c>
      <c r="J1239" s="79">
        <f>Input!M1254</f>
        <v>0</v>
      </c>
      <c r="K1239" s="79">
        <f>Input!N1254</f>
        <v>0</v>
      </c>
      <c r="L1239" s="79">
        <f>Input!O1254</f>
        <v>0</v>
      </c>
      <c r="M1239" s="81" t="str">
        <f t="shared" si="270"/>
        <v/>
      </c>
      <c r="N1239" s="82">
        <f t="shared" si="271"/>
        <v>0</v>
      </c>
      <c r="O1239" s="83">
        <f>Input!C1254</f>
        <v>0</v>
      </c>
      <c r="P1239" s="83"/>
      <c r="R1239" s="11">
        <f t="shared" si="267"/>
        <v>0</v>
      </c>
      <c r="S1239" s="15" t="str">
        <f t="shared" si="268"/>
        <v xml:space="preserve"> </v>
      </c>
      <c r="T1239" s="15"/>
      <c r="U1239" s="12">
        <f t="shared" si="272"/>
        <v>0</v>
      </c>
      <c r="V1239" s="12">
        <f t="shared" si="273"/>
        <v>0</v>
      </c>
      <c r="W1239" s="12">
        <f t="shared" si="274"/>
        <v>0</v>
      </c>
      <c r="X1239" s="12">
        <f t="shared" si="275"/>
        <v>0</v>
      </c>
      <c r="Y1239" s="12">
        <f t="shared" si="276"/>
        <v>0</v>
      </c>
      <c r="Z1239" s="12">
        <f t="shared" si="277"/>
        <v>0</v>
      </c>
      <c r="AA1239" s="12">
        <f t="shared" si="266"/>
        <v>0</v>
      </c>
      <c r="AB1239" s="12" t="str">
        <f t="shared" si="269"/>
        <v>00</v>
      </c>
      <c r="AC1239" s="85" t="e">
        <f>VLOOKUP(AB1239,'AMI Ref (2)'!T:U,2,FALSE)</f>
        <v>#N/A</v>
      </c>
      <c r="AD1239" s="86"/>
      <c r="AE1239" s="77">
        <f>IF(AND($D1239=0,$J1239="Oil"),'AMI Ref (2)'!$K$5,IF(AND($D1239=0,$J1239="Gas"),'AMI Ref (2)'!$L$5,IF(AND($D1239=0,$J1239="Electric"),'AMI Ref (2)'!$M$5,IF(AND($D1239=0,$J1239="N/A"),0,0))))</f>
        <v>0</v>
      </c>
      <c r="AF1239" s="77">
        <f>IF(AND($D1239=1,$J1239="Oil"),'AMI Ref (2)'!$K$6,IF(AND($D1239=1,$J1239="Gas"),'AMI Ref (2)'!$L$6,IF(AND($D1239=1,$J1239="Electric"),'AMI Ref (2)'!$M$6,IF(AND($D1239=1,$J1239="N/A"),0,0))))</f>
        <v>0</v>
      </c>
      <c r="AG1239" s="77">
        <f>IF(AND($D1239=2,$J1239="Oil"),'AMI Ref (2)'!$K$7,IF(AND($D1239=2,$J1239="Gas"),'AMI Ref (2)'!$L$7,IF(AND($D1239=2,$J1239="Electric"),'AMI Ref (2)'!$M$7,IF(AND($D1239=2,$J1239="N/A"),0,0))))</f>
        <v>0</v>
      </c>
      <c r="AH1239" s="77">
        <f>IF(AND($D1239=3,$J1239="Oil"),'AMI Ref (2)'!$K$8,IF(AND($D1239=3,$J1239="Gas"),'AMI Ref (2)'!$L$8,IF(AND($D1239=3,$J1239="Electric"),'AMI Ref (2)'!$M$8,IF(AND($D1239=3,$J1239="N/A"),0,0))))</f>
        <v>0</v>
      </c>
      <c r="AI1239" s="77">
        <f>IF(AND($D1239=4,$J1239="Oil"),'AMI Ref (2)'!$K$9,IF(AND($D1239=4,$J1239="Gas"),'AMI Ref (2)'!$L$9,IF(AND($D1239=4,$J1239="Electric"),'AMI Ref (2)'!$M$9,IF(AND($D1239=4,$J1239="N/A"),0,0))))</f>
        <v>0</v>
      </c>
      <c r="AJ1239" s="77">
        <f>IF(AND($D1239=5,$J1239="Oil"),'AMI Ref (2)'!$K$10,IF(AND($D1239=5,$J1239="Gas"),'AMI Ref (2)'!$L$10,IF(AND($D1239=5,$J1239="Electric"),'AMI Ref (2)'!$M$10,IF(AND($D1239=5,$J1239="N/A"),0,0))))</f>
        <v>0</v>
      </c>
      <c r="AK1239" s="42"/>
      <c r="AL1239" s="77">
        <f>IF(AND($D1239=0,$K1239="Oil"),'AMI Ref (2)'!$N$5,IF(AND($D1239=0,$K1239="Gas"),'AMI Ref (2)'!$O$5,IF(AND($D1239=0,$K1239="Electric"),'AMI Ref (2)'!$P$5,IF(AND($D1239=0,$K1239="N/A"),0,0))))</f>
        <v>0</v>
      </c>
      <c r="AM1239" s="77">
        <f>IF(AND($D1239=1,$K1239="Oil"),'AMI Ref (2)'!$N$6,IF(AND($D1239=1,$K1239="Gas"),'AMI Ref (2)'!$O$6,IF(AND($D1239=1,$K1239="Electric"),'AMI Ref (2)'!$P$6,IF(AND($D1239=1,$K1239="N/A"),0,0))))</f>
        <v>0</v>
      </c>
      <c r="AN1239" s="77">
        <f>IF(AND($D1239=2,$K1239="Oil"),'AMI Ref (2)'!$N$7,IF(AND($D1239=2,$K1239="Gas"),'AMI Ref (2)'!$O$7,IF(AND($D1239=2,$K1239="Electric"),'AMI Ref (2)'!$P$7,IF(AND($D1239=2,$K1239="N/A"),0,0))))</f>
        <v>0</v>
      </c>
      <c r="AO1239" s="77">
        <f>IF(AND($D1239=3,$K1239="Oil"),'AMI Ref (2)'!$N$8,IF(AND($D1239=3,$K1239="Gas"),'AMI Ref (2)'!$O$8,IF(AND($D1239=3,$K1239="Electric"),'AMI Ref (2)'!$P$8,IF(AND($D1239=3,$K1239="N/A"),0,0))))</f>
        <v>0</v>
      </c>
      <c r="AP1239" s="77">
        <f>IF(AND($D1239=4,$K1239="Oil"),'AMI Ref (2)'!$N$9,IF(AND($D1239=4,$K1239="Gas"),'AMI Ref (2)'!$O$9,IF(AND($D1239=4,$K1239="Electric"),'AMI Ref (2)'!$P$9,IF(AND($D1239=4,$K1239="N/A"),0,0))))</f>
        <v>0</v>
      </c>
      <c r="AQ1239" s="77">
        <f>IF(AND($D1239=5,$K1239="Oil"),'AMI Ref (2)'!$N$10,IF(AND($D1239=5,$K1239="Gas"),'AMI Ref (2)'!$O$10,IF(AND($D1239=5,$K1239="Electric"),'AMI Ref (2)'!$P$10,IF(AND($D1239=5,$K1239="N/A"),0,0))))</f>
        <v>0</v>
      </c>
      <c r="AR1239" s="86">
        <f t="shared" si="278"/>
        <v>0</v>
      </c>
      <c r="AS1239" s="87" t="e">
        <f t="shared" si="279"/>
        <v>#N/A</v>
      </c>
    </row>
    <row r="1240" spans="1:45" x14ac:dyDescent="0.2">
      <c r="A1240" s="68">
        <v>1238</v>
      </c>
      <c r="B1240" s="79">
        <f>Input!E1255</f>
        <v>0</v>
      </c>
      <c r="C1240" s="79">
        <f>Input!F1255</f>
        <v>0</v>
      </c>
      <c r="D1240" s="79">
        <f>Input!G1255</f>
        <v>0</v>
      </c>
      <c r="E1240" s="79">
        <f>Input!H1255</f>
        <v>0</v>
      </c>
      <c r="F1240" s="80">
        <f>Input!I1255</f>
        <v>0</v>
      </c>
      <c r="G1240" s="80">
        <f>Input!J1255</f>
        <v>0</v>
      </c>
      <c r="H1240" s="79">
        <f>Input!K1255</f>
        <v>0</v>
      </c>
      <c r="I1240" s="79">
        <f>Input!L1255</f>
        <v>0</v>
      </c>
      <c r="J1240" s="79">
        <f>Input!M1255</f>
        <v>0</v>
      </c>
      <c r="K1240" s="79">
        <f>Input!N1255</f>
        <v>0</v>
      </c>
      <c r="L1240" s="79">
        <f>Input!O1255</f>
        <v>0</v>
      </c>
      <c r="M1240" s="81" t="str">
        <f t="shared" si="270"/>
        <v/>
      </c>
      <c r="N1240" s="82">
        <f t="shared" si="271"/>
        <v>0</v>
      </c>
      <c r="O1240" s="83">
        <f>Input!C1255</f>
        <v>0</v>
      </c>
      <c r="P1240" s="83"/>
      <c r="R1240" s="11">
        <f t="shared" si="267"/>
        <v>0</v>
      </c>
      <c r="S1240" s="15" t="str">
        <f t="shared" si="268"/>
        <v xml:space="preserve"> </v>
      </c>
      <c r="T1240" s="15"/>
      <c r="U1240" s="12">
        <f t="shared" si="272"/>
        <v>0</v>
      </c>
      <c r="V1240" s="12">
        <f t="shared" si="273"/>
        <v>0</v>
      </c>
      <c r="W1240" s="12">
        <f t="shared" si="274"/>
        <v>0</v>
      </c>
      <c r="X1240" s="12">
        <f t="shared" si="275"/>
        <v>0</v>
      </c>
      <c r="Y1240" s="12">
        <f t="shared" si="276"/>
        <v>0</v>
      </c>
      <c r="Z1240" s="12">
        <f t="shared" si="277"/>
        <v>0</v>
      </c>
      <c r="AA1240" s="12">
        <f t="shared" si="266"/>
        <v>0</v>
      </c>
      <c r="AB1240" s="12" t="str">
        <f t="shared" si="269"/>
        <v>00</v>
      </c>
      <c r="AC1240" s="85" t="e">
        <f>VLOOKUP(AB1240,'AMI Ref (2)'!T:U,2,FALSE)</f>
        <v>#N/A</v>
      </c>
      <c r="AD1240" s="86"/>
      <c r="AE1240" s="77">
        <f>IF(AND($D1240=0,$J1240="Oil"),'AMI Ref (2)'!$K$5,IF(AND($D1240=0,$J1240="Gas"),'AMI Ref (2)'!$L$5,IF(AND($D1240=0,$J1240="Electric"),'AMI Ref (2)'!$M$5,IF(AND($D1240=0,$J1240="N/A"),0,0))))</f>
        <v>0</v>
      </c>
      <c r="AF1240" s="77">
        <f>IF(AND($D1240=1,$J1240="Oil"),'AMI Ref (2)'!$K$6,IF(AND($D1240=1,$J1240="Gas"),'AMI Ref (2)'!$L$6,IF(AND($D1240=1,$J1240="Electric"),'AMI Ref (2)'!$M$6,IF(AND($D1240=1,$J1240="N/A"),0,0))))</f>
        <v>0</v>
      </c>
      <c r="AG1240" s="77">
        <f>IF(AND($D1240=2,$J1240="Oil"),'AMI Ref (2)'!$K$7,IF(AND($D1240=2,$J1240="Gas"),'AMI Ref (2)'!$L$7,IF(AND($D1240=2,$J1240="Electric"),'AMI Ref (2)'!$M$7,IF(AND($D1240=2,$J1240="N/A"),0,0))))</f>
        <v>0</v>
      </c>
      <c r="AH1240" s="77">
        <f>IF(AND($D1240=3,$J1240="Oil"),'AMI Ref (2)'!$K$8,IF(AND($D1240=3,$J1240="Gas"),'AMI Ref (2)'!$L$8,IF(AND($D1240=3,$J1240="Electric"),'AMI Ref (2)'!$M$8,IF(AND($D1240=3,$J1240="N/A"),0,0))))</f>
        <v>0</v>
      </c>
      <c r="AI1240" s="77">
        <f>IF(AND($D1240=4,$J1240="Oil"),'AMI Ref (2)'!$K$9,IF(AND($D1240=4,$J1240="Gas"),'AMI Ref (2)'!$L$9,IF(AND($D1240=4,$J1240="Electric"),'AMI Ref (2)'!$M$9,IF(AND($D1240=4,$J1240="N/A"),0,0))))</f>
        <v>0</v>
      </c>
      <c r="AJ1240" s="77">
        <f>IF(AND($D1240=5,$J1240="Oil"),'AMI Ref (2)'!$K$10,IF(AND($D1240=5,$J1240="Gas"),'AMI Ref (2)'!$L$10,IF(AND($D1240=5,$J1240="Electric"),'AMI Ref (2)'!$M$10,IF(AND($D1240=5,$J1240="N/A"),0,0))))</f>
        <v>0</v>
      </c>
      <c r="AK1240" s="42"/>
      <c r="AL1240" s="77">
        <f>IF(AND($D1240=0,$K1240="Oil"),'AMI Ref (2)'!$N$5,IF(AND($D1240=0,$K1240="Gas"),'AMI Ref (2)'!$O$5,IF(AND($D1240=0,$K1240="Electric"),'AMI Ref (2)'!$P$5,IF(AND($D1240=0,$K1240="N/A"),0,0))))</f>
        <v>0</v>
      </c>
      <c r="AM1240" s="77">
        <f>IF(AND($D1240=1,$K1240="Oil"),'AMI Ref (2)'!$N$6,IF(AND($D1240=1,$K1240="Gas"),'AMI Ref (2)'!$O$6,IF(AND($D1240=1,$K1240="Electric"),'AMI Ref (2)'!$P$6,IF(AND($D1240=1,$K1240="N/A"),0,0))))</f>
        <v>0</v>
      </c>
      <c r="AN1240" s="77">
        <f>IF(AND($D1240=2,$K1240="Oil"),'AMI Ref (2)'!$N$7,IF(AND($D1240=2,$K1240="Gas"),'AMI Ref (2)'!$O$7,IF(AND($D1240=2,$K1240="Electric"),'AMI Ref (2)'!$P$7,IF(AND($D1240=2,$K1240="N/A"),0,0))))</f>
        <v>0</v>
      </c>
      <c r="AO1240" s="77">
        <f>IF(AND($D1240=3,$K1240="Oil"),'AMI Ref (2)'!$N$8,IF(AND($D1240=3,$K1240="Gas"),'AMI Ref (2)'!$O$8,IF(AND($D1240=3,$K1240="Electric"),'AMI Ref (2)'!$P$8,IF(AND($D1240=3,$K1240="N/A"),0,0))))</f>
        <v>0</v>
      </c>
      <c r="AP1240" s="77">
        <f>IF(AND($D1240=4,$K1240="Oil"),'AMI Ref (2)'!$N$9,IF(AND($D1240=4,$K1240="Gas"),'AMI Ref (2)'!$O$9,IF(AND($D1240=4,$K1240="Electric"),'AMI Ref (2)'!$P$9,IF(AND($D1240=4,$K1240="N/A"),0,0))))</f>
        <v>0</v>
      </c>
      <c r="AQ1240" s="77">
        <f>IF(AND($D1240=5,$K1240="Oil"),'AMI Ref (2)'!$N$10,IF(AND($D1240=5,$K1240="Gas"),'AMI Ref (2)'!$O$10,IF(AND($D1240=5,$K1240="Electric"),'AMI Ref (2)'!$P$10,IF(AND($D1240=5,$K1240="N/A"),0,0))))</f>
        <v>0</v>
      </c>
      <c r="AR1240" s="86">
        <f t="shared" si="278"/>
        <v>0</v>
      </c>
      <c r="AS1240" s="87" t="e">
        <f t="shared" si="279"/>
        <v>#N/A</v>
      </c>
    </row>
    <row r="1241" spans="1:45" x14ac:dyDescent="0.2">
      <c r="A1241" s="68">
        <v>1239</v>
      </c>
      <c r="B1241" s="79">
        <f>Input!E1256</f>
        <v>0</v>
      </c>
      <c r="C1241" s="79">
        <f>Input!F1256</f>
        <v>0</v>
      </c>
      <c r="D1241" s="79">
        <f>Input!G1256</f>
        <v>0</v>
      </c>
      <c r="E1241" s="79">
        <f>Input!H1256</f>
        <v>0</v>
      </c>
      <c r="F1241" s="80">
        <f>Input!I1256</f>
        <v>0</v>
      </c>
      <c r="G1241" s="80">
        <f>Input!J1256</f>
        <v>0</v>
      </c>
      <c r="H1241" s="79">
        <f>Input!K1256</f>
        <v>0</v>
      </c>
      <c r="I1241" s="79">
        <f>Input!L1256</f>
        <v>0</v>
      </c>
      <c r="J1241" s="79">
        <f>Input!M1256</f>
        <v>0</v>
      </c>
      <c r="K1241" s="79">
        <f>Input!N1256</f>
        <v>0</v>
      </c>
      <c r="L1241" s="79">
        <f>Input!O1256</f>
        <v>0</v>
      </c>
      <c r="M1241" s="81" t="str">
        <f t="shared" si="270"/>
        <v/>
      </c>
      <c r="N1241" s="82">
        <f t="shared" si="271"/>
        <v>0</v>
      </c>
      <c r="O1241" s="83">
        <f>Input!C1256</f>
        <v>0</v>
      </c>
      <c r="P1241" s="83"/>
      <c r="R1241" s="11">
        <f t="shared" si="267"/>
        <v>0</v>
      </c>
      <c r="S1241" s="15" t="str">
        <f t="shared" si="268"/>
        <v xml:space="preserve"> </v>
      </c>
      <c r="T1241" s="15"/>
      <c r="U1241" s="12">
        <f t="shared" si="272"/>
        <v>0</v>
      </c>
      <c r="V1241" s="12">
        <f t="shared" si="273"/>
        <v>0</v>
      </c>
      <c r="W1241" s="12">
        <f t="shared" si="274"/>
        <v>0</v>
      </c>
      <c r="X1241" s="12">
        <f t="shared" si="275"/>
        <v>0</v>
      </c>
      <c r="Y1241" s="12">
        <f t="shared" si="276"/>
        <v>0</v>
      </c>
      <c r="Z1241" s="12">
        <f t="shared" si="277"/>
        <v>0</v>
      </c>
      <c r="AA1241" s="12">
        <f t="shared" si="266"/>
        <v>0</v>
      </c>
      <c r="AB1241" s="12" t="str">
        <f t="shared" si="269"/>
        <v>00</v>
      </c>
      <c r="AC1241" s="85" t="e">
        <f>VLOOKUP(AB1241,'AMI Ref (2)'!T:U,2,FALSE)</f>
        <v>#N/A</v>
      </c>
      <c r="AD1241" s="86"/>
      <c r="AE1241" s="77">
        <f>IF(AND($D1241=0,$J1241="Oil"),'AMI Ref (2)'!$K$5,IF(AND($D1241=0,$J1241="Gas"),'AMI Ref (2)'!$L$5,IF(AND($D1241=0,$J1241="Electric"),'AMI Ref (2)'!$M$5,IF(AND($D1241=0,$J1241="N/A"),0,0))))</f>
        <v>0</v>
      </c>
      <c r="AF1241" s="77">
        <f>IF(AND($D1241=1,$J1241="Oil"),'AMI Ref (2)'!$K$6,IF(AND($D1241=1,$J1241="Gas"),'AMI Ref (2)'!$L$6,IF(AND($D1241=1,$J1241="Electric"),'AMI Ref (2)'!$M$6,IF(AND($D1241=1,$J1241="N/A"),0,0))))</f>
        <v>0</v>
      </c>
      <c r="AG1241" s="77">
        <f>IF(AND($D1241=2,$J1241="Oil"),'AMI Ref (2)'!$K$7,IF(AND($D1241=2,$J1241="Gas"),'AMI Ref (2)'!$L$7,IF(AND($D1241=2,$J1241="Electric"),'AMI Ref (2)'!$M$7,IF(AND($D1241=2,$J1241="N/A"),0,0))))</f>
        <v>0</v>
      </c>
      <c r="AH1241" s="77">
        <f>IF(AND($D1241=3,$J1241="Oil"),'AMI Ref (2)'!$K$8,IF(AND($D1241=3,$J1241="Gas"),'AMI Ref (2)'!$L$8,IF(AND($D1241=3,$J1241="Electric"),'AMI Ref (2)'!$M$8,IF(AND($D1241=3,$J1241="N/A"),0,0))))</f>
        <v>0</v>
      </c>
      <c r="AI1241" s="77">
        <f>IF(AND($D1241=4,$J1241="Oil"),'AMI Ref (2)'!$K$9,IF(AND($D1241=4,$J1241="Gas"),'AMI Ref (2)'!$L$9,IF(AND($D1241=4,$J1241="Electric"),'AMI Ref (2)'!$M$9,IF(AND($D1241=4,$J1241="N/A"),0,0))))</f>
        <v>0</v>
      </c>
      <c r="AJ1241" s="77">
        <f>IF(AND($D1241=5,$J1241="Oil"),'AMI Ref (2)'!$K$10,IF(AND($D1241=5,$J1241="Gas"),'AMI Ref (2)'!$L$10,IF(AND($D1241=5,$J1241="Electric"),'AMI Ref (2)'!$M$10,IF(AND($D1241=5,$J1241="N/A"),0,0))))</f>
        <v>0</v>
      </c>
      <c r="AK1241" s="42"/>
      <c r="AL1241" s="77">
        <f>IF(AND($D1241=0,$K1241="Oil"),'AMI Ref (2)'!$N$5,IF(AND($D1241=0,$K1241="Gas"),'AMI Ref (2)'!$O$5,IF(AND($D1241=0,$K1241="Electric"),'AMI Ref (2)'!$P$5,IF(AND($D1241=0,$K1241="N/A"),0,0))))</f>
        <v>0</v>
      </c>
      <c r="AM1241" s="77">
        <f>IF(AND($D1241=1,$K1241="Oil"),'AMI Ref (2)'!$N$6,IF(AND($D1241=1,$K1241="Gas"),'AMI Ref (2)'!$O$6,IF(AND($D1241=1,$K1241="Electric"),'AMI Ref (2)'!$P$6,IF(AND($D1241=1,$K1241="N/A"),0,0))))</f>
        <v>0</v>
      </c>
      <c r="AN1241" s="77">
        <f>IF(AND($D1241=2,$K1241="Oil"),'AMI Ref (2)'!$N$7,IF(AND($D1241=2,$K1241="Gas"),'AMI Ref (2)'!$O$7,IF(AND($D1241=2,$K1241="Electric"),'AMI Ref (2)'!$P$7,IF(AND($D1241=2,$K1241="N/A"),0,0))))</f>
        <v>0</v>
      </c>
      <c r="AO1241" s="77">
        <f>IF(AND($D1241=3,$K1241="Oil"),'AMI Ref (2)'!$N$8,IF(AND($D1241=3,$K1241="Gas"),'AMI Ref (2)'!$O$8,IF(AND($D1241=3,$K1241="Electric"),'AMI Ref (2)'!$P$8,IF(AND($D1241=3,$K1241="N/A"),0,0))))</f>
        <v>0</v>
      </c>
      <c r="AP1241" s="77">
        <f>IF(AND($D1241=4,$K1241="Oil"),'AMI Ref (2)'!$N$9,IF(AND($D1241=4,$K1241="Gas"),'AMI Ref (2)'!$O$9,IF(AND($D1241=4,$K1241="Electric"),'AMI Ref (2)'!$P$9,IF(AND($D1241=4,$K1241="N/A"),0,0))))</f>
        <v>0</v>
      </c>
      <c r="AQ1241" s="77">
        <f>IF(AND($D1241=5,$K1241="Oil"),'AMI Ref (2)'!$N$10,IF(AND($D1241=5,$K1241="Gas"),'AMI Ref (2)'!$O$10,IF(AND($D1241=5,$K1241="Electric"),'AMI Ref (2)'!$P$10,IF(AND($D1241=5,$K1241="N/A"),0,0))))</f>
        <v>0</v>
      </c>
      <c r="AR1241" s="86">
        <f t="shared" si="278"/>
        <v>0</v>
      </c>
      <c r="AS1241" s="87" t="e">
        <f t="shared" si="279"/>
        <v>#N/A</v>
      </c>
    </row>
    <row r="1242" spans="1:45" x14ac:dyDescent="0.2">
      <c r="A1242" s="68">
        <v>1240</v>
      </c>
      <c r="B1242" s="79">
        <f>Input!E1257</f>
        <v>0</v>
      </c>
      <c r="C1242" s="79">
        <f>Input!F1257</f>
        <v>0</v>
      </c>
      <c r="D1242" s="79">
        <f>Input!G1257</f>
        <v>0</v>
      </c>
      <c r="E1242" s="79">
        <f>Input!H1257</f>
        <v>0</v>
      </c>
      <c r="F1242" s="80">
        <f>Input!I1257</f>
        <v>0</v>
      </c>
      <c r="G1242" s="80">
        <f>Input!J1257</f>
        <v>0</v>
      </c>
      <c r="H1242" s="79">
        <f>Input!K1257</f>
        <v>0</v>
      </c>
      <c r="I1242" s="79">
        <f>Input!L1257</f>
        <v>0</v>
      </c>
      <c r="J1242" s="79">
        <f>Input!M1257</f>
        <v>0</v>
      </c>
      <c r="K1242" s="79">
        <f>Input!N1257</f>
        <v>0</v>
      </c>
      <c r="L1242" s="79">
        <f>Input!O1257</f>
        <v>0</v>
      </c>
      <c r="M1242" s="81" t="str">
        <f t="shared" si="270"/>
        <v/>
      </c>
      <c r="N1242" s="82">
        <f t="shared" si="271"/>
        <v>0</v>
      </c>
      <c r="O1242" s="83">
        <f>Input!C1257</f>
        <v>0</v>
      </c>
      <c r="P1242" s="83"/>
      <c r="R1242" s="11">
        <f t="shared" si="267"/>
        <v>0</v>
      </c>
      <c r="S1242" s="15" t="str">
        <f t="shared" si="268"/>
        <v xml:space="preserve"> </v>
      </c>
      <c r="T1242" s="15"/>
      <c r="U1242" s="12">
        <f t="shared" si="272"/>
        <v>0</v>
      </c>
      <c r="V1242" s="12">
        <f t="shared" si="273"/>
        <v>0</v>
      </c>
      <c r="W1242" s="12">
        <f t="shared" si="274"/>
        <v>0</v>
      </c>
      <c r="X1242" s="12">
        <f t="shared" si="275"/>
        <v>0</v>
      </c>
      <c r="Y1242" s="12">
        <f t="shared" si="276"/>
        <v>0</v>
      </c>
      <c r="Z1242" s="12">
        <f t="shared" si="277"/>
        <v>0</v>
      </c>
      <c r="AA1242" s="12">
        <f t="shared" si="266"/>
        <v>0</v>
      </c>
      <c r="AB1242" s="12" t="str">
        <f t="shared" si="269"/>
        <v>00</v>
      </c>
      <c r="AC1242" s="85" t="e">
        <f>VLOOKUP(AB1242,'AMI Ref (2)'!T:U,2,FALSE)</f>
        <v>#N/A</v>
      </c>
      <c r="AD1242" s="86"/>
      <c r="AE1242" s="77">
        <f>IF(AND($D1242=0,$J1242="Oil"),'AMI Ref (2)'!$K$5,IF(AND($D1242=0,$J1242="Gas"),'AMI Ref (2)'!$L$5,IF(AND($D1242=0,$J1242="Electric"),'AMI Ref (2)'!$M$5,IF(AND($D1242=0,$J1242="N/A"),0,0))))</f>
        <v>0</v>
      </c>
      <c r="AF1242" s="77">
        <f>IF(AND($D1242=1,$J1242="Oil"),'AMI Ref (2)'!$K$6,IF(AND($D1242=1,$J1242="Gas"),'AMI Ref (2)'!$L$6,IF(AND($D1242=1,$J1242="Electric"),'AMI Ref (2)'!$M$6,IF(AND($D1242=1,$J1242="N/A"),0,0))))</f>
        <v>0</v>
      </c>
      <c r="AG1242" s="77">
        <f>IF(AND($D1242=2,$J1242="Oil"),'AMI Ref (2)'!$K$7,IF(AND($D1242=2,$J1242="Gas"),'AMI Ref (2)'!$L$7,IF(AND($D1242=2,$J1242="Electric"),'AMI Ref (2)'!$M$7,IF(AND($D1242=2,$J1242="N/A"),0,0))))</f>
        <v>0</v>
      </c>
      <c r="AH1242" s="77">
        <f>IF(AND($D1242=3,$J1242="Oil"),'AMI Ref (2)'!$K$8,IF(AND($D1242=3,$J1242="Gas"),'AMI Ref (2)'!$L$8,IF(AND($D1242=3,$J1242="Electric"),'AMI Ref (2)'!$M$8,IF(AND($D1242=3,$J1242="N/A"),0,0))))</f>
        <v>0</v>
      </c>
      <c r="AI1242" s="77">
        <f>IF(AND($D1242=4,$J1242="Oil"),'AMI Ref (2)'!$K$9,IF(AND($D1242=4,$J1242="Gas"),'AMI Ref (2)'!$L$9,IF(AND($D1242=4,$J1242="Electric"),'AMI Ref (2)'!$M$9,IF(AND($D1242=4,$J1242="N/A"),0,0))))</f>
        <v>0</v>
      </c>
      <c r="AJ1242" s="77">
        <f>IF(AND($D1242=5,$J1242="Oil"),'AMI Ref (2)'!$K$10,IF(AND($D1242=5,$J1242="Gas"),'AMI Ref (2)'!$L$10,IF(AND($D1242=5,$J1242="Electric"),'AMI Ref (2)'!$M$10,IF(AND($D1242=5,$J1242="N/A"),0,0))))</f>
        <v>0</v>
      </c>
      <c r="AK1242" s="42"/>
      <c r="AL1242" s="77">
        <f>IF(AND($D1242=0,$K1242="Oil"),'AMI Ref (2)'!$N$5,IF(AND($D1242=0,$K1242="Gas"),'AMI Ref (2)'!$O$5,IF(AND($D1242=0,$K1242="Electric"),'AMI Ref (2)'!$P$5,IF(AND($D1242=0,$K1242="N/A"),0,0))))</f>
        <v>0</v>
      </c>
      <c r="AM1242" s="77">
        <f>IF(AND($D1242=1,$K1242="Oil"),'AMI Ref (2)'!$N$6,IF(AND($D1242=1,$K1242="Gas"),'AMI Ref (2)'!$O$6,IF(AND($D1242=1,$K1242="Electric"),'AMI Ref (2)'!$P$6,IF(AND($D1242=1,$K1242="N/A"),0,0))))</f>
        <v>0</v>
      </c>
      <c r="AN1242" s="77">
        <f>IF(AND($D1242=2,$K1242="Oil"),'AMI Ref (2)'!$N$7,IF(AND($D1242=2,$K1242="Gas"),'AMI Ref (2)'!$O$7,IF(AND($D1242=2,$K1242="Electric"),'AMI Ref (2)'!$P$7,IF(AND($D1242=2,$K1242="N/A"),0,0))))</f>
        <v>0</v>
      </c>
      <c r="AO1242" s="77">
        <f>IF(AND($D1242=3,$K1242="Oil"),'AMI Ref (2)'!$N$8,IF(AND($D1242=3,$K1242="Gas"),'AMI Ref (2)'!$O$8,IF(AND($D1242=3,$K1242="Electric"),'AMI Ref (2)'!$P$8,IF(AND($D1242=3,$K1242="N/A"),0,0))))</f>
        <v>0</v>
      </c>
      <c r="AP1242" s="77">
        <f>IF(AND($D1242=4,$K1242="Oil"),'AMI Ref (2)'!$N$9,IF(AND($D1242=4,$K1242="Gas"),'AMI Ref (2)'!$O$9,IF(AND($D1242=4,$K1242="Electric"),'AMI Ref (2)'!$P$9,IF(AND($D1242=4,$K1242="N/A"),0,0))))</f>
        <v>0</v>
      </c>
      <c r="AQ1242" s="77">
        <f>IF(AND($D1242=5,$K1242="Oil"),'AMI Ref (2)'!$N$10,IF(AND($D1242=5,$K1242="Gas"),'AMI Ref (2)'!$O$10,IF(AND($D1242=5,$K1242="Electric"),'AMI Ref (2)'!$P$10,IF(AND($D1242=5,$K1242="N/A"),0,0))))</f>
        <v>0</v>
      </c>
      <c r="AR1242" s="86">
        <f t="shared" si="278"/>
        <v>0</v>
      </c>
      <c r="AS1242" s="87" t="e">
        <f t="shared" si="279"/>
        <v>#N/A</v>
      </c>
    </row>
    <row r="1243" spans="1:45" x14ac:dyDescent="0.2">
      <c r="A1243" s="68">
        <v>1241</v>
      </c>
      <c r="B1243" s="79">
        <f>Input!E1258</f>
        <v>0</v>
      </c>
      <c r="C1243" s="79">
        <f>Input!F1258</f>
        <v>0</v>
      </c>
      <c r="D1243" s="79">
        <f>Input!G1258</f>
        <v>0</v>
      </c>
      <c r="E1243" s="79">
        <f>Input!H1258</f>
        <v>0</v>
      </c>
      <c r="F1243" s="80">
        <f>Input!I1258</f>
        <v>0</v>
      </c>
      <c r="G1243" s="80">
        <f>Input!J1258</f>
        <v>0</v>
      </c>
      <c r="H1243" s="79">
        <f>Input!K1258</f>
        <v>0</v>
      </c>
      <c r="I1243" s="79">
        <f>Input!L1258</f>
        <v>0</v>
      </c>
      <c r="J1243" s="79">
        <f>Input!M1258</f>
        <v>0</v>
      </c>
      <c r="K1243" s="79">
        <f>Input!N1258</f>
        <v>0</v>
      </c>
      <c r="L1243" s="79">
        <f>Input!O1258</f>
        <v>0</v>
      </c>
      <c r="M1243" s="81" t="str">
        <f t="shared" si="270"/>
        <v/>
      </c>
      <c r="N1243" s="82">
        <f t="shared" si="271"/>
        <v>0</v>
      </c>
      <c r="O1243" s="83">
        <f>Input!C1258</f>
        <v>0</v>
      </c>
      <c r="P1243" s="83"/>
      <c r="R1243" s="11">
        <f t="shared" si="267"/>
        <v>0</v>
      </c>
      <c r="S1243" s="15" t="str">
        <f t="shared" si="268"/>
        <v xml:space="preserve"> </v>
      </c>
      <c r="T1243" s="15"/>
      <c r="U1243" s="12">
        <f t="shared" si="272"/>
        <v>0</v>
      </c>
      <c r="V1243" s="12">
        <f t="shared" si="273"/>
        <v>0</v>
      </c>
      <c r="W1243" s="12">
        <f t="shared" si="274"/>
        <v>0</v>
      </c>
      <c r="X1243" s="12">
        <f t="shared" si="275"/>
        <v>0</v>
      </c>
      <c r="Y1243" s="12">
        <f t="shared" si="276"/>
        <v>0</v>
      </c>
      <c r="Z1243" s="12">
        <f t="shared" si="277"/>
        <v>0</v>
      </c>
      <c r="AA1243" s="12">
        <f t="shared" ref="AA1243:AA1306" si="280">SUM(U1243:Z1243)</f>
        <v>0</v>
      </c>
      <c r="AB1243" s="12" t="str">
        <f t="shared" si="269"/>
        <v>00</v>
      </c>
      <c r="AC1243" s="85" t="e">
        <f>VLOOKUP(AB1243,'AMI Ref (2)'!T:U,2,FALSE)</f>
        <v>#N/A</v>
      </c>
      <c r="AD1243" s="86"/>
      <c r="AE1243" s="77">
        <f>IF(AND($D1243=0,$J1243="Oil"),'AMI Ref (2)'!$K$5,IF(AND($D1243=0,$J1243="Gas"),'AMI Ref (2)'!$L$5,IF(AND($D1243=0,$J1243="Electric"),'AMI Ref (2)'!$M$5,IF(AND($D1243=0,$J1243="N/A"),0,0))))</f>
        <v>0</v>
      </c>
      <c r="AF1243" s="77">
        <f>IF(AND($D1243=1,$J1243="Oil"),'AMI Ref (2)'!$K$6,IF(AND($D1243=1,$J1243="Gas"),'AMI Ref (2)'!$L$6,IF(AND($D1243=1,$J1243="Electric"),'AMI Ref (2)'!$M$6,IF(AND($D1243=1,$J1243="N/A"),0,0))))</f>
        <v>0</v>
      </c>
      <c r="AG1243" s="77">
        <f>IF(AND($D1243=2,$J1243="Oil"),'AMI Ref (2)'!$K$7,IF(AND($D1243=2,$J1243="Gas"),'AMI Ref (2)'!$L$7,IF(AND($D1243=2,$J1243="Electric"),'AMI Ref (2)'!$M$7,IF(AND($D1243=2,$J1243="N/A"),0,0))))</f>
        <v>0</v>
      </c>
      <c r="AH1243" s="77">
        <f>IF(AND($D1243=3,$J1243="Oil"),'AMI Ref (2)'!$K$8,IF(AND($D1243=3,$J1243="Gas"),'AMI Ref (2)'!$L$8,IF(AND($D1243=3,$J1243="Electric"),'AMI Ref (2)'!$M$8,IF(AND($D1243=3,$J1243="N/A"),0,0))))</f>
        <v>0</v>
      </c>
      <c r="AI1243" s="77">
        <f>IF(AND($D1243=4,$J1243="Oil"),'AMI Ref (2)'!$K$9,IF(AND($D1243=4,$J1243="Gas"),'AMI Ref (2)'!$L$9,IF(AND($D1243=4,$J1243="Electric"),'AMI Ref (2)'!$M$9,IF(AND($D1243=4,$J1243="N/A"),0,0))))</f>
        <v>0</v>
      </c>
      <c r="AJ1243" s="77">
        <f>IF(AND($D1243=5,$J1243="Oil"),'AMI Ref (2)'!$K$10,IF(AND($D1243=5,$J1243="Gas"),'AMI Ref (2)'!$L$10,IF(AND($D1243=5,$J1243="Electric"),'AMI Ref (2)'!$M$10,IF(AND($D1243=5,$J1243="N/A"),0,0))))</f>
        <v>0</v>
      </c>
      <c r="AK1243" s="42"/>
      <c r="AL1243" s="77">
        <f>IF(AND($D1243=0,$K1243="Oil"),'AMI Ref (2)'!$N$5,IF(AND($D1243=0,$K1243="Gas"),'AMI Ref (2)'!$O$5,IF(AND($D1243=0,$K1243="Electric"),'AMI Ref (2)'!$P$5,IF(AND($D1243=0,$K1243="N/A"),0,0))))</f>
        <v>0</v>
      </c>
      <c r="AM1243" s="77">
        <f>IF(AND($D1243=1,$K1243="Oil"),'AMI Ref (2)'!$N$6,IF(AND($D1243=1,$K1243="Gas"),'AMI Ref (2)'!$O$6,IF(AND($D1243=1,$K1243="Electric"),'AMI Ref (2)'!$P$6,IF(AND($D1243=1,$K1243="N/A"),0,0))))</f>
        <v>0</v>
      </c>
      <c r="AN1243" s="77">
        <f>IF(AND($D1243=2,$K1243="Oil"),'AMI Ref (2)'!$N$7,IF(AND($D1243=2,$K1243="Gas"),'AMI Ref (2)'!$O$7,IF(AND($D1243=2,$K1243="Electric"),'AMI Ref (2)'!$P$7,IF(AND($D1243=2,$K1243="N/A"),0,0))))</f>
        <v>0</v>
      </c>
      <c r="AO1243" s="77">
        <f>IF(AND($D1243=3,$K1243="Oil"),'AMI Ref (2)'!$N$8,IF(AND($D1243=3,$K1243="Gas"),'AMI Ref (2)'!$O$8,IF(AND($D1243=3,$K1243="Electric"),'AMI Ref (2)'!$P$8,IF(AND($D1243=3,$K1243="N/A"),0,0))))</f>
        <v>0</v>
      </c>
      <c r="AP1243" s="77">
        <f>IF(AND($D1243=4,$K1243="Oil"),'AMI Ref (2)'!$N$9,IF(AND($D1243=4,$K1243="Gas"),'AMI Ref (2)'!$O$9,IF(AND($D1243=4,$K1243="Electric"),'AMI Ref (2)'!$P$9,IF(AND($D1243=4,$K1243="N/A"),0,0))))</f>
        <v>0</v>
      </c>
      <c r="AQ1243" s="77">
        <f>IF(AND($D1243=5,$K1243="Oil"),'AMI Ref (2)'!$N$10,IF(AND($D1243=5,$K1243="Gas"),'AMI Ref (2)'!$O$10,IF(AND($D1243=5,$K1243="Electric"),'AMI Ref (2)'!$P$10,IF(AND($D1243=5,$K1243="N/A"),0,0))))</f>
        <v>0</v>
      </c>
      <c r="AR1243" s="86">
        <f t="shared" si="278"/>
        <v>0</v>
      </c>
      <c r="AS1243" s="87" t="e">
        <f t="shared" si="279"/>
        <v>#N/A</v>
      </c>
    </row>
    <row r="1244" spans="1:45" x14ac:dyDescent="0.2">
      <c r="A1244" s="68">
        <v>1242</v>
      </c>
      <c r="B1244" s="79">
        <f>Input!E1259</f>
        <v>0</v>
      </c>
      <c r="C1244" s="79">
        <f>Input!F1259</f>
        <v>0</v>
      </c>
      <c r="D1244" s="79">
        <f>Input!G1259</f>
        <v>0</v>
      </c>
      <c r="E1244" s="79">
        <f>Input!H1259</f>
        <v>0</v>
      </c>
      <c r="F1244" s="80">
        <f>Input!I1259</f>
        <v>0</v>
      </c>
      <c r="G1244" s="80">
        <f>Input!J1259</f>
        <v>0</v>
      </c>
      <c r="H1244" s="79">
        <f>Input!K1259</f>
        <v>0</v>
      </c>
      <c r="I1244" s="79">
        <f>Input!L1259</f>
        <v>0</v>
      </c>
      <c r="J1244" s="79">
        <f>Input!M1259</f>
        <v>0</v>
      </c>
      <c r="K1244" s="79">
        <f>Input!N1259</f>
        <v>0</v>
      </c>
      <c r="L1244" s="79">
        <f>Input!O1259</f>
        <v>0</v>
      </c>
      <c r="M1244" s="81" t="str">
        <f t="shared" si="270"/>
        <v/>
      </c>
      <c r="N1244" s="82">
        <f t="shared" si="271"/>
        <v>0</v>
      </c>
      <c r="O1244" s="83">
        <f>Input!C1259</f>
        <v>0</v>
      </c>
      <c r="P1244" s="83"/>
      <c r="R1244" s="11">
        <f t="shared" si="267"/>
        <v>0</v>
      </c>
      <c r="S1244" s="15" t="str">
        <f t="shared" si="268"/>
        <v xml:space="preserve"> </v>
      </c>
      <c r="T1244" s="15"/>
      <c r="U1244" s="12">
        <f t="shared" si="272"/>
        <v>0</v>
      </c>
      <c r="V1244" s="12">
        <f t="shared" si="273"/>
        <v>0</v>
      </c>
      <c r="W1244" s="12">
        <f t="shared" si="274"/>
        <v>0</v>
      </c>
      <c r="X1244" s="12">
        <f t="shared" si="275"/>
        <v>0</v>
      </c>
      <c r="Y1244" s="12">
        <f t="shared" si="276"/>
        <v>0</v>
      </c>
      <c r="Z1244" s="12">
        <f t="shared" si="277"/>
        <v>0</v>
      </c>
      <c r="AA1244" s="12">
        <f t="shared" si="280"/>
        <v>0</v>
      </c>
      <c r="AB1244" s="12" t="str">
        <f t="shared" si="269"/>
        <v>00</v>
      </c>
      <c r="AC1244" s="85" t="e">
        <f>VLOOKUP(AB1244,'AMI Ref (2)'!T:U,2,FALSE)</f>
        <v>#N/A</v>
      </c>
      <c r="AD1244" s="86"/>
      <c r="AE1244" s="77">
        <f>IF(AND($D1244=0,$J1244="Oil"),'AMI Ref (2)'!$K$5,IF(AND($D1244=0,$J1244="Gas"),'AMI Ref (2)'!$L$5,IF(AND($D1244=0,$J1244="Electric"),'AMI Ref (2)'!$M$5,IF(AND($D1244=0,$J1244="N/A"),0,0))))</f>
        <v>0</v>
      </c>
      <c r="AF1244" s="77">
        <f>IF(AND($D1244=1,$J1244="Oil"),'AMI Ref (2)'!$K$6,IF(AND($D1244=1,$J1244="Gas"),'AMI Ref (2)'!$L$6,IF(AND($D1244=1,$J1244="Electric"),'AMI Ref (2)'!$M$6,IF(AND($D1244=1,$J1244="N/A"),0,0))))</f>
        <v>0</v>
      </c>
      <c r="AG1244" s="77">
        <f>IF(AND($D1244=2,$J1244="Oil"),'AMI Ref (2)'!$K$7,IF(AND($D1244=2,$J1244="Gas"),'AMI Ref (2)'!$L$7,IF(AND($D1244=2,$J1244="Electric"),'AMI Ref (2)'!$M$7,IF(AND($D1244=2,$J1244="N/A"),0,0))))</f>
        <v>0</v>
      </c>
      <c r="AH1244" s="77">
        <f>IF(AND($D1244=3,$J1244="Oil"),'AMI Ref (2)'!$K$8,IF(AND($D1244=3,$J1244="Gas"),'AMI Ref (2)'!$L$8,IF(AND($D1244=3,$J1244="Electric"),'AMI Ref (2)'!$M$8,IF(AND($D1244=3,$J1244="N/A"),0,0))))</f>
        <v>0</v>
      </c>
      <c r="AI1244" s="77">
        <f>IF(AND($D1244=4,$J1244="Oil"),'AMI Ref (2)'!$K$9,IF(AND($D1244=4,$J1244="Gas"),'AMI Ref (2)'!$L$9,IF(AND($D1244=4,$J1244="Electric"),'AMI Ref (2)'!$M$9,IF(AND($D1244=4,$J1244="N/A"),0,0))))</f>
        <v>0</v>
      </c>
      <c r="AJ1244" s="77">
        <f>IF(AND($D1244=5,$J1244="Oil"),'AMI Ref (2)'!$K$10,IF(AND($D1244=5,$J1244="Gas"),'AMI Ref (2)'!$L$10,IF(AND($D1244=5,$J1244="Electric"),'AMI Ref (2)'!$M$10,IF(AND($D1244=5,$J1244="N/A"),0,0))))</f>
        <v>0</v>
      </c>
      <c r="AK1244" s="42"/>
      <c r="AL1244" s="77">
        <f>IF(AND($D1244=0,$K1244="Oil"),'AMI Ref (2)'!$N$5,IF(AND($D1244=0,$K1244="Gas"),'AMI Ref (2)'!$O$5,IF(AND($D1244=0,$K1244="Electric"),'AMI Ref (2)'!$P$5,IF(AND($D1244=0,$K1244="N/A"),0,0))))</f>
        <v>0</v>
      </c>
      <c r="AM1244" s="77">
        <f>IF(AND($D1244=1,$K1244="Oil"),'AMI Ref (2)'!$N$6,IF(AND($D1244=1,$K1244="Gas"),'AMI Ref (2)'!$O$6,IF(AND($D1244=1,$K1244="Electric"),'AMI Ref (2)'!$P$6,IF(AND($D1244=1,$K1244="N/A"),0,0))))</f>
        <v>0</v>
      </c>
      <c r="AN1244" s="77">
        <f>IF(AND($D1244=2,$K1244="Oil"),'AMI Ref (2)'!$N$7,IF(AND($D1244=2,$K1244="Gas"),'AMI Ref (2)'!$O$7,IF(AND($D1244=2,$K1244="Electric"),'AMI Ref (2)'!$P$7,IF(AND($D1244=2,$K1244="N/A"),0,0))))</f>
        <v>0</v>
      </c>
      <c r="AO1244" s="77">
        <f>IF(AND($D1244=3,$K1244="Oil"),'AMI Ref (2)'!$N$8,IF(AND($D1244=3,$K1244="Gas"),'AMI Ref (2)'!$O$8,IF(AND($D1244=3,$K1244="Electric"),'AMI Ref (2)'!$P$8,IF(AND($D1244=3,$K1244="N/A"),0,0))))</f>
        <v>0</v>
      </c>
      <c r="AP1244" s="77">
        <f>IF(AND($D1244=4,$K1244="Oil"),'AMI Ref (2)'!$N$9,IF(AND($D1244=4,$K1244="Gas"),'AMI Ref (2)'!$O$9,IF(AND($D1244=4,$K1244="Electric"),'AMI Ref (2)'!$P$9,IF(AND($D1244=4,$K1244="N/A"),0,0))))</f>
        <v>0</v>
      </c>
      <c r="AQ1244" s="77">
        <f>IF(AND($D1244=5,$K1244="Oil"),'AMI Ref (2)'!$N$10,IF(AND($D1244=5,$K1244="Gas"),'AMI Ref (2)'!$O$10,IF(AND($D1244=5,$K1244="Electric"),'AMI Ref (2)'!$P$10,IF(AND($D1244=5,$K1244="N/A"),0,0))))</f>
        <v>0</v>
      </c>
      <c r="AR1244" s="86">
        <f t="shared" si="278"/>
        <v>0</v>
      </c>
      <c r="AS1244" s="87" t="e">
        <f t="shared" si="279"/>
        <v>#N/A</v>
      </c>
    </row>
    <row r="1245" spans="1:45" x14ac:dyDescent="0.2">
      <c r="A1245" s="68">
        <v>1243</v>
      </c>
      <c r="B1245" s="79">
        <f>Input!E1260</f>
        <v>0</v>
      </c>
      <c r="C1245" s="79">
        <f>Input!F1260</f>
        <v>0</v>
      </c>
      <c r="D1245" s="79">
        <f>Input!G1260</f>
        <v>0</v>
      </c>
      <c r="E1245" s="79">
        <f>Input!H1260</f>
        <v>0</v>
      </c>
      <c r="F1245" s="80">
        <f>Input!I1260</f>
        <v>0</v>
      </c>
      <c r="G1245" s="80">
        <f>Input!J1260</f>
        <v>0</v>
      </c>
      <c r="H1245" s="79">
        <f>Input!K1260</f>
        <v>0</v>
      </c>
      <c r="I1245" s="79">
        <f>Input!L1260</f>
        <v>0</v>
      </c>
      <c r="J1245" s="79">
        <f>Input!M1260</f>
        <v>0</v>
      </c>
      <c r="K1245" s="79">
        <f>Input!N1260</f>
        <v>0</v>
      </c>
      <c r="L1245" s="79">
        <f>Input!O1260</f>
        <v>0</v>
      </c>
      <c r="M1245" s="81" t="str">
        <f t="shared" si="270"/>
        <v/>
      </c>
      <c r="N1245" s="82">
        <f t="shared" si="271"/>
        <v>0</v>
      </c>
      <c r="O1245" s="83">
        <f>Input!C1260</f>
        <v>0</v>
      </c>
      <c r="P1245" s="83"/>
      <c r="R1245" s="11">
        <f t="shared" si="267"/>
        <v>0</v>
      </c>
      <c r="S1245" s="15" t="str">
        <f t="shared" si="268"/>
        <v xml:space="preserve"> </v>
      </c>
      <c r="T1245" s="15"/>
      <c r="U1245" s="12">
        <f t="shared" si="272"/>
        <v>0</v>
      </c>
      <c r="V1245" s="12">
        <f t="shared" si="273"/>
        <v>0</v>
      </c>
      <c r="W1245" s="12">
        <f t="shared" si="274"/>
        <v>0</v>
      </c>
      <c r="X1245" s="12">
        <f t="shared" si="275"/>
        <v>0</v>
      </c>
      <c r="Y1245" s="12">
        <f t="shared" si="276"/>
        <v>0</v>
      </c>
      <c r="Z1245" s="12">
        <f t="shared" si="277"/>
        <v>0</v>
      </c>
      <c r="AA1245" s="12">
        <f t="shared" si="280"/>
        <v>0</v>
      </c>
      <c r="AB1245" s="12" t="str">
        <f t="shared" si="269"/>
        <v>00</v>
      </c>
      <c r="AC1245" s="85" t="e">
        <f>VLOOKUP(AB1245,'AMI Ref (2)'!T:U,2,FALSE)</f>
        <v>#N/A</v>
      </c>
      <c r="AD1245" s="86"/>
      <c r="AE1245" s="77">
        <f>IF(AND($D1245=0,$J1245="Oil"),'AMI Ref (2)'!$K$5,IF(AND($D1245=0,$J1245="Gas"),'AMI Ref (2)'!$L$5,IF(AND($D1245=0,$J1245="Electric"),'AMI Ref (2)'!$M$5,IF(AND($D1245=0,$J1245="N/A"),0,0))))</f>
        <v>0</v>
      </c>
      <c r="AF1245" s="77">
        <f>IF(AND($D1245=1,$J1245="Oil"),'AMI Ref (2)'!$K$6,IF(AND($D1245=1,$J1245="Gas"),'AMI Ref (2)'!$L$6,IF(AND($D1245=1,$J1245="Electric"),'AMI Ref (2)'!$M$6,IF(AND($D1245=1,$J1245="N/A"),0,0))))</f>
        <v>0</v>
      </c>
      <c r="AG1245" s="77">
        <f>IF(AND($D1245=2,$J1245="Oil"),'AMI Ref (2)'!$K$7,IF(AND($D1245=2,$J1245="Gas"),'AMI Ref (2)'!$L$7,IF(AND($D1245=2,$J1245="Electric"),'AMI Ref (2)'!$M$7,IF(AND($D1245=2,$J1245="N/A"),0,0))))</f>
        <v>0</v>
      </c>
      <c r="AH1245" s="77">
        <f>IF(AND($D1245=3,$J1245="Oil"),'AMI Ref (2)'!$K$8,IF(AND($D1245=3,$J1245="Gas"),'AMI Ref (2)'!$L$8,IF(AND($D1245=3,$J1245="Electric"),'AMI Ref (2)'!$M$8,IF(AND($D1245=3,$J1245="N/A"),0,0))))</f>
        <v>0</v>
      </c>
      <c r="AI1245" s="77">
        <f>IF(AND($D1245=4,$J1245="Oil"),'AMI Ref (2)'!$K$9,IF(AND($D1245=4,$J1245="Gas"),'AMI Ref (2)'!$L$9,IF(AND($D1245=4,$J1245="Electric"),'AMI Ref (2)'!$M$9,IF(AND($D1245=4,$J1245="N/A"),0,0))))</f>
        <v>0</v>
      </c>
      <c r="AJ1245" s="77">
        <f>IF(AND($D1245=5,$J1245="Oil"),'AMI Ref (2)'!$K$10,IF(AND($D1245=5,$J1245="Gas"),'AMI Ref (2)'!$L$10,IF(AND($D1245=5,$J1245="Electric"),'AMI Ref (2)'!$M$10,IF(AND($D1245=5,$J1245="N/A"),0,0))))</f>
        <v>0</v>
      </c>
      <c r="AK1245" s="42"/>
      <c r="AL1245" s="77">
        <f>IF(AND($D1245=0,$K1245="Oil"),'AMI Ref (2)'!$N$5,IF(AND($D1245=0,$K1245="Gas"),'AMI Ref (2)'!$O$5,IF(AND($D1245=0,$K1245="Electric"),'AMI Ref (2)'!$P$5,IF(AND($D1245=0,$K1245="N/A"),0,0))))</f>
        <v>0</v>
      </c>
      <c r="AM1245" s="77">
        <f>IF(AND($D1245=1,$K1245="Oil"),'AMI Ref (2)'!$N$6,IF(AND($D1245=1,$K1245="Gas"),'AMI Ref (2)'!$O$6,IF(AND($D1245=1,$K1245="Electric"),'AMI Ref (2)'!$P$6,IF(AND($D1245=1,$K1245="N/A"),0,0))))</f>
        <v>0</v>
      </c>
      <c r="AN1245" s="77">
        <f>IF(AND($D1245=2,$K1245="Oil"),'AMI Ref (2)'!$N$7,IF(AND($D1245=2,$K1245="Gas"),'AMI Ref (2)'!$O$7,IF(AND($D1245=2,$K1245="Electric"),'AMI Ref (2)'!$P$7,IF(AND($D1245=2,$K1245="N/A"),0,0))))</f>
        <v>0</v>
      </c>
      <c r="AO1245" s="77">
        <f>IF(AND($D1245=3,$K1245="Oil"),'AMI Ref (2)'!$N$8,IF(AND($D1245=3,$K1245="Gas"),'AMI Ref (2)'!$O$8,IF(AND($D1245=3,$K1245="Electric"),'AMI Ref (2)'!$P$8,IF(AND($D1245=3,$K1245="N/A"),0,0))))</f>
        <v>0</v>
      </c>
      <c r="AP1245" s="77">
        <f>IF(AND($D1245=4,$K1245="Oil"),'AMI Ref (2)'!$N$9,IF(AND($D1245=4,$K1245="Gas"),'AMI Ref (2)'!$O$9,IF(AND($D1245=4,$K1245="Electric"),'AMI Ref (2)'!$P$9,IF(AND($D1245=4,$K1245="N/A"),0,0))))</f>
        <v>0</v>
      </c>
      <c r="AQ1245" s="77">
        <f>IF(AND($D1245=5,$K1245="Oil"),'AMI Ref (2)'!$N$10,IF(AND($D1245=5,$K1245="Gas"),'AMI Ref (2)'!$O$10,IF(AND($D1245=5,$K1245="Electric"),'AMI Ref (2)'!$P$10,IF(AND($D1245=5,$K1245="N/A"),0,0))))</f>
        <v>0</v>
      </c>
      <c r="AR1245" s="86">
        <f t="shared" si="278"/>
        <v>0</v>
      </c>
      <c r="AS1245" s="87" t="e">
        <f t="shared" si="279"/>
        <v>#N/A</v>
      </c>
    </row>
    <row r="1246" spans="1:45" x14ac:dyDescent="0.2">
      <c r="A1246" s="68">
        <v>1244</v>
      </c>
      <c r="B1246" s="79">
        <f>Input!E1261</f>
        <v>0</v>
      </c>
      <c r="C1246" s="79">
        <f>Input!F1261</f>
        <v>0</v>
      </c>
      <c r="D1246" s="79">
        <f>Input!G1261</f>
        <v>0</v>
      </c>
      <c r="E1246" s="79">
        <f>Input!H1261</f>
        <v>0</v>
      </c>
      <c r="F1246" s="80">
        <f>Input!I1261</f>
        <v>0</v>
      </c>
      <c r="G1246" s="80">
        <f>Input!J1261</f>
        <v>0</v>
      </c>
      <c r="H1246" s="79">
        <f>Input!K1261</f>
        <v>0</v>
      </c>
      <c r="I1246" s="79">
        <f>Input!L1261</f>
        <v>0</v>
      </c>
      <c r="J1246" s="79">
        <f>Input!M1261</f>
        <v>0</v>
      </c>
      <c r="K1246" s="79">
        <f>Input!N1261</f>
        <v>0</v>
      </c>
      <c r="L1246" s="79">
        <f>Input!O1261</f>
        <v>0</v>
      </c>
      <c r="M1246" s="81" t="str">
        <f t="shared" si="270"/>
        <v/>
      </c>
      <c r="N1246" s="82">
        <f t="shared" si="271"/>
        <v>0</v>
      </c>
      <c r="O1246" s="83">
        <f>Input!C1261</f>
        <v>0</v>
      </c>
      <c r="P1246" s="83"/>
      <c r="R1246" s="11">
        <f t="shared" si="267"/>
        <v>0</v>
      </c>
      <c r="S1246" s="15" t="str">
        <f t="shared" si="268"/>
        <v xml:space="preserve"> </v>
      </c>
      <c r="T1246" s="15"/>
      <c r="U1246" s="12">
        <f t="shared" si="272"/>
        <v>0</v>
      </c>
      <c r="V1246" s="12">
        <f t="shared" si="273"/>
        <v>0</v>
      </c>
      <c r="W1246" s="12">
        <f t="shared" si="274"/>
        <v>0</v>
      </c>
      <c r="X1246" s="12">
        <f t="shared" si="275"/>
        <v>0</v>
      </c>
      <c r="Y1246" s="12">
        <f t="shared" si="276"/>
        <v>0</v>
      </c>
      <c r="Z1246" s="12">
        <f t="shared" si="277"/>
        <v>0</v>
      </c>
      <c r="AA1246" s="12">
        <f t="shared" si="280"/>
        <v>0</v>
      </c>
      <c r="AB1246" s="12" t="str">
        <f t="shared" si="269"/>
        <v>00</v>
      </c>
      <c r="AC1246" s="85" t="e">
        <f>VLOOKUP(AB1246,'AMI Ref (2)'!T:U,2,FALSE)</f>
        <v>#N/A</v>
      </c>
      <c r="AD1246" s="86"/>
      <c r="AE1246" s="77">
        <f>IF(AND($D1246=0,$J1246="Oil"),'AMI Ref (2)'!$K$5,IF(AND($D1246=0,$J1246="Gas"),'AMI Ref (2)'!$L$5,IF(AND($D1246=0,$J1246="Electric"),'AMI Ref (2)'!$M$5,IF(AND($D1246=0,$J1246="N/A"),0,0))))</f>
        <v>0</v>
      </c>
      <c r="AF1246" s="77">
        <f>IF(AND($D1246=1,$J1246="Oil"),'AMI Ref (2)'!$K$6,IF(AND($D1246=1,$J1246="Gas"),'AMI Ref (2)'!$L$6,IF(AND($D1246=1,$J1246="Electric"),'AMI Ref (2)'!$M$6,IF(AND($D1246=1,$J1246="N/A"),0,0))))</f>
        <v>0</v>
      </c>
      <c r="AG1246" s="77">
        <f>IF(AND($D1246=2,$J1246="Oil"),'AMI Ref (2)'!$K$7,IF(AND($D1246=2,$J1246="Gas"),'AMI Ref (2)'!$L$7,IF(AND($D1246=2,$J1246="Electric"),'AMI Ref (2)'!$M$7,IF(AND($D1246=2,$J1246="N/A"),0,0))))</f>
        <v>0</v>
      </c>
      <c r="AH1246" s="77">
        <f>IF(AND($D1246=3,$J1246="Oil"),'AMI Ref (2)'!$K$8,IF(AND($D1246=3,$J1246="Gas"),'AMI Ref (2)'!$L$8,IF(AND($D1246=3,$J1246="Electric"),'AMI Ref (2)'!$M$8,IF(AND($D1246=3,$J1246="N/A"),0,0))))</f>
        <v>0</v>
      </c>
      <c r="AI1246" s="77">
        <f>IF(AND($D1246=4,$J1246="Oil"),'AMI Ref (2)'!$K$9,IF(AND($D1246=4,$J1246="Gas"),'AMI Ref (2)'!$L$9,IF(AND($D1246=4,$J1246="Electric"),'AMI Ref (2)'!$M$9,IF(AND($D1246=4,$J1246="N/A"),0,0))))</f>
        <v>0</v>
      </c>
      <c r="AJ1246" s="77">
        <f>IF(AND($D1246=5,$J1246="Oil"),'AMI Ref (2)'!$K$10,IF(AND($D1246=5,$J1246="Gas"),'AMI Ref (2)'!$L$10,IF(AND($D1246=5,$J1246="Electric"),'AMI Ref (2)'!$M$10,IF(AND($D1246=5,$J1246="N/A"),0,0))))</f>
        <v>0</v>
      </c>
      <c r="AK1246" s="42"/>
      <c r="AL1246" s="77">
        <f>IF(AND($D1246=0,$K1246="Oil"),'AMI Ref (2)'!$N$5,IF(AND($D1246=0,$K1246="Gas"),'AMI Ref (2)'!$O$5,IF(AND($D1246=0,$K1246="Electric"),'AMI Ref (2)'!$P$5,IF(AND($D1246=0,$K1246="N/A"),0,0))))</f>
        <v>0</v>
      </c>
      <c r="AM1246" s="77">
        <f>IF(AND($D1246=1,$K1246="Oil"),'AMI Ref (2)'!$N$6,IF(AND($D1246=1,$K1246="Gas"),'AMI Ref (2)'!$O$6,IF(AND($D1246=1,$K1246="Electric"),'AMI Ref (2)'!$P$6,IF(AND($D1246=1,$K1246="N/A"),0,0))))</f>
        <v>0</v>
      </c>
      <c r="AN1246" s="77">
        <f>IF(AND($D1246=2,$K1246="Oil"),'AMI Ref (2)'!$N$7,IF(AND($D1246=2,$K1246="Gas"),'AMI Ref (2)'!$O$7,IF(AND($D1246=2,$K1246="Electric"),'AMI Ref (2)'!$P$7,IF(AND($D1246=2,$K1246="N/A"),0,0))))</f>
        <v>0</v>
      </c>
      <c r="AO1246" s="77">
        <f>IF(AND($D1246=3,$K1246="Oil"),'AMI Ref (2)'!$N$8,IF(AND($D1246=3,$K1246="Gas"),'AMI Ref (2)'!$O$8,IF(AND($D1246=3,$K1246="Electric"),'AMI Ref (2)'!$P$8,IF(AND($D1246=3,$K1246="N/A"),0,0))))</f>
        <v>0</v>
      </c>
      <c r="AP1246" s="77">
        <f>IF(AND($D1246=4,$K1246="Oil"),'AMI Ref (2)'!$N$9,IF(AND($D1246=4,$K1246="Gas"),'AMI Ref (2)'!$O$9,IF(AND($D1246=4,$K1246="Electric"),'AMI Ref (2)'!$P$9,IF(AND($D1246=4,$K1246="N/A"),0,0))))</f>
        <v>0</v>
      </c>
      <c r="AQ1246" s="77">
        <f>IF(AND($D1246=5,$K1246="Oil"),'AMI Ref (2)'!$N$10,IF(AND($D1246=5,$K1246="Gas"),'AMI Ref (2)'!$O$10,IF(AND($D1246=5,$K1246="Electric"),'AMI Ref (2)'!$P$10,IF(AND($D1246=5,$K1246="N/A"),0,0))))</f>
        <v>0</v>
      </c>
      <c r="AR1246" s="86">
        <f t="shared" si="278"/>
        <v>0</v>
      </c>
      <c r="AS1246" s="87" t="e">
        <f t="shared" si="279"/>
        <v>#N/A</v>
      </c>
    </row>
    <row r="1247" spans="1:45" x14ac:dyDescent="0.2">
      <c r="A1247" s="68">
        <v>1245</v>
      </c>
      <c r="B1247" s="79">
        <f>Input!E1262</f>
        <v>0</v>
      </c>
      <c r="C1247" s="79">
        <f>Input!F1262</f>
        <v>0</v>
      </c>
      <c r="D1247" s="79">
        <f>Input!G1262</f>
        <v>0</v>
      </c>
      <c r="E1247" s="79">
        <f>Input!H1262</f>
        <v>0</v>
      </c>
      <c r="F1247" s="80">
        <f>Input!I1262</f>
        <v>0</v>
      </c>
      <c r="G1247" s="80">
        <f>Input!J1262</f>
        <v>0</v>
      </c>
      <c r="H1247" s="79">
        <f>Input!K1262</f>
        <v>0</v>
      </c>
      <c r="I1247" s="79">
        <f>Input!L1262</f>
        <v>0</v>
      </c>
      <c r="J1247" s="79">
        <f>Input!M1262</f>
        <v>0</v>
      </c>
      <c r="K1247" s="79">
        <f>Input!N1262</f>
        <v>0</v>
      </c>
      <c r="L1247" s="79">
        <f>Input!O1262</f>
        <v>0</v>
      </c>
      <c r="M1247" s="81" t="str">
        <f t="shared" si="270"/>
        <v/>
      </c>
      <c r="N1247" s="82">
        <f t="shared" si="271"/>
        <v>0</v>
      </c>
      <c r="O1247" s="83">
        <f>Input!C1262</f>
        <v>0</v>
      </c>
      <c r="P1247" s="83"/>
      <c r="R1247" s="11">
        <f t="shared" si="267"/>
        <v>0</v>
      </c>
      <c r="S1247" s="15" t="str">
        <f t="shared" si="268"/>
        <v xml:space="preserve"> </v>
      </c>
      <c r="T1247" s="15"/>
      <c r="U1247" s="12">
        <f t="shared" si="272"/>
        <v>0</v>
      </c>
      <c r="V1247" s="12">
        <f t="shared" si="273"/>
        <v>0</v>
      </c>
      <c r="W1247" s="12">
        <f t="shared" si="274"/>
        <v>0</v>
      </c>
      <c r="X1247" s="12">
        <f t="shared" si="275"/>
        <v>0</v>
      </c>
      <c r="Y1247" s="12">
        <f t="shared" si="276"/>
        <v>0</v>
      </c>
      <c r="Z1247" s="12">
        <f t="shared" si="277"/>
        <v>0</v>
      </c>
      <c r="AA1247" s="12">
        <f t="shared" si="280"/>
        <v>0</v>
      </c>
      <c r="AB1247" s="12" t="str">
        <f t="shared" si="269"/>
        <v>00</v>
      </c>
      <c r="AC1247" s="85" t="e">
        <f>VLOOKUP(AB1247,'AMI Ref (2)'!T:U,2,FALSE)</f>
        <v>#N/A</v>
      </c>
      <c r="AD1247" s="86"/>
      <c r="AE1247" s="77">
        <f>IF(AND($D1247=0,$J1247="Oil"),'AMI Ref (2)'!$K$5,IF(AND($D1247=0,$J1247="Gas"),'AMI Ref (2)'!$L$5,IF(AND($D1247=0,$J1247="Electric"),'AMI Ref (2)'!$M$5,IF(AND($D1247=0,$J1247="N/A"),0,0))))</f>
        <v>0</v>
      </c>
      <c r="AF1247" s="77">
        <f>IF(AND($D1247=1,$J1247="Oil"),'AMI Ref (2)'!$K$6,IF(AND($D1247=1,$J1247="Gas"),'AMI Ref (2)'!$L$6,IF(AND($D1247=1,$J1247="Electric"),'AMI Ref (2)'!$M$6,IF(AND($D1247=1,$J1247="N/A"),0,0))))</f>
        <v>0</v>
      </c>
      <c r="AG1247" s="77">
        <f>IF(AND($D1247=2,$J1247="Oil"),'AMI Ref (2)'!$K$7,IF(AND($D1247=2,$J1247="Gas"),'AMI Ref (2)'!$L$7,IF(AND($D1247=2,$J1247="Electric"),'AMI Ref (2)'!$M$7,IF(AND($D1247=2,$J1247="N/A"),0,0))))</f>
        <v>0</v>
      </c>
      <c r="AH1247" s="77">
        <f>IF(AND($D1247=3,$J1247="Oil"),'AMI Ref (2)'!$K$8,IF(AND($D1247=3,$J1247="Gas"),'AMI Ref (2)'!$L$8,IF(AND($D1247=3,$J1247="Electric"),'AMI Ref (2)'!$M$8,IF(AND($D1247=3,$J1247="N/A"),0,0))))</f>
        <v>0</v>
      </c>
      <c r="AI1247" s="77">
        <f>IF(AND($D1247=4,$J1247="Oil"),'AMI Ref (2)'!$K$9,IF(AND($D1247=4,$J1247="Gas"),'AMI Ref (2)'!$L$9,IF(AND($D1247=4,$J1247="Electric"),'AMI Ref (2)'!$M$9,IF(AND($D1247=4,$J1247="N/A"),0,0))))</f>
        <v>0</v>
      </c>
      <c r="AJ1247" s="77">
        <f>IF(AND($D1247=5,$J1247="Oil"),'AMI Ref (2)'!$K$10,IF(AND($D1247=5,$J1247="Gas"),'AMI Ref (2)'!$L$10,IF(AND($D1247=5,$J1247="Electric"),'AMI Ref (2)'!$M$10,IF(AND($D1247=5,$J1247="N/A"),0,0))))</f>
        <v>0</v>
      </c>
      <c r="AK1247" s="42"/>
      <c r="AL1247" s="77">
        <f>IF(AND($D1247=0,$K1247="Oil"),'AMI Ref (2)'!$N$5,IF(AND($D1247=0,$K1247="Gas"),'AMI Ref (2)'!$O$5,IF(AND($D1247=0,$K1247="Electric"),'AMI Ref (2)'!$P$5,IF(AND($D1247=0,$K1247="N/A"),0,0))))</f>
        <v>0</v>
      </c>
      <c r="AM1247" s="77">
        <f>IF(AND($D1247=1,$K1247="Oil"),'AMI Ref (2)'!$N$6,IF(AND($D1247=1,$K1247="Gas"),'AMI Ref (2)'!$O$6,IF(AND($D1247=1,$K1247="Electric"),'AMI Ref (2)'!$P$6,IF(AND($D1247=1,$K1247="N/A"),0,0))))</f>
        <v>0</v>
      </c>
      <c r="AN1247" s="77">
        <f>IF(AND($D1247=2,$K1247="Oil"),'AMI Ref (2)'!$N$7,IF(AND($D1247=2,$K1247="Gas"),'AMI Ref (2)'!$O$7,IF(AND($D1247=2,$K1247="Electric"),'AMI Ref (2)'!$P$7,IF(AND($D1247=2,$K1247="N/A"),0,0))))</f>
        <v>0</v>
      </c>
      <c r="AO1247" s="77">
        <f>IF(AND($D1247=3,$K1247="Oil"),'AMI Ref (2)'!$N$8,IF(AND($D1247=3,$K1247="Gas"),'AMI Ref (2)'!$O$8,IF(AND($D1247=3,$K1247="Electric"),'AMI Ref (2)'!$P$8,IF(AND($D1247=3,$K1247="N/A"),0,0))))</f>
        <v>0</v>
      </c>
      <c r="AP1247" s="77">
        <f>IF(AND($D1247=4,$K1247="Oil"),'AMI Ref (2)'!$N$9,IF(AND($D1247=4,$K1247="Gas"),'AMI Ref (2)'!$O$9,IF(AND($D1247=4,$K1247="Electric"),'AMI Ref (2)'!$P$9,IF(AND($D1247=4,$K1247="N/A"),0,0))))</f>
        <v>0</v>
      </c>
      <c r="AQ1247" s="77">
        <f>IF(AND($D1247=5,$K1247="Oil"),'AMI Ref (2)'!$N$10,IF(AND($D1247=5,$K1247="Gas"),'AMI Ref (2)'!$O$10,IF(AND($D1247=5,$K1247="Electric"),'AMI Ref (2)'!$P$10,IF(AND($D1247=5,$K1247="N/A"),0,0))))</f>
        <v>0</v>
      </c>
      <c r="AR1247" s="86">
        <f t="shared" si="278"/>
        <v>0</v>
      </c>
      <c r="AS1247" s="87" t="e">
        <f t="shared" si="279"/>
        <v>#N/A</v>
      </c>
    </row>
    <row r="1248" spans="1:45" x14ac:dyDescent="0.2">
      <c r="A1248" s="68">
        <v>1246</v>
      </c>
      <c r="B1248" s="79">
        <f>Input!E1263</f>
        <v>0</v>
      </c>
      <c r="C1248" s="79">
        <f>Input!F1263</f>
        <v>0</v>
      </c>
      <c r="D1248" s="79">
        <f>Input!G1263</f>
        <v>0</v>
      </c>
      <c r="E1248" s="79">
        <f>Input!H1263</f>
        <v>0</v>
      </c>
      <c r="F1248" s="80">
        <f>Input!I1263</f>
        <v>0</v>
      </c>
      <c r="G1248" s="80">
        <f>Input!J1263</f>
        <v>0</v>
      </c>
      <c r="H1248" s="79">
        <f>Input!K1263</f>
        <v>0</v>
      </c>
      <c r="I1248" s="79">
        <f>Input!L1263</f>
        <v>0</v>
      </c>
      <c r="J1248" s="79">
        <f>Input!M1263</f>
        <v>0</v>
      </c>
      <c r="K1248" s="79">
        <f>Input!N1263</f>
        <v>0</v>
      </c>
      <c r="L1248" s="79">
        <f>Input!O1263</f>
        <v>0</v>
      </c>
      <c r="M1248" s="81" t="str">
        <f t="shared" si="270"/>
        <v/>
      </c>
      <c r="N1248" s="82">
        <f t="shared" si="271"/>
        <v>0</v>
      </c>
      <c r="O1248" s="83">
        <f>Input!C1263</f>
        <v>0</v>
      </c>
      <c r="P1248" s="83"/>
      <c r="R1248" s="11">
        <f t="shared" si="267"/>
        <v>0</v>
      </c>
      <c r="S1248" s="15" t="str">
        <f t="shared" si="268"/>
        <v xml:space="preserve"> </v>
      </c>
      <c r="T1248" s="15"/>
      <c r="U1248" s="12">
        <f t="shared" si="272"/>
        <v>0</v>
      </c>
      <c r="V1248" s="12">
        <f t="shared" si="273"/>
        <v>0</v>
      </c>
      <c r="W1248" s="12">
        <f t="shared" si="274"/>
        <v>0</v>
      </c>
      <c r="X1248" s="12">
        <f t="shared" si="275"/>
        <v>0</v>
      </c>
      <c r="Y1248" s="12">
        <f t="shared" si="276"/>
        <v>0</v>
      </c>
      <c r="Z1248" s="12">
        <f t="shared" si="277"/>
        <v>0</v>
      </c>
      <c r="AA1248" s="12">
        <f t="shared" si="280"/>
        <v>0</v>
      </c>
      <c r="AB1248" s="12" t="str">
        <f t="shared" si="269"/>
        <v>00</v>
      </c>
      <c r="AC1248" s="85" t="e">
        <f>VLOOKUP(AB1248,'AMI Ref (2)'!T:U,2,FALSE)</f>
        <v>#N/A</v>
      </c>
      <c r="AD1248" s="86"/>
      <c r="AE1248" s="77">
        <f>IF(AND($D1248=0,$J1248="Oil"),'AMI Ref (2)'!$K$5,IF(AND($D1248=0,$J1248="Gas"),'AMI Ref (2)'!$L$5,IF(AND($D1248=0,$J1248="Electric"),'AMI Ref (2)'!$M$5,IF(AND($D1248=0,$J1248="N/A"),0,0))))</f>
        <v>0</v>
      </c>
      <c r="AF1248" s="77">
        <f>IF(AND($D1248=1,$J1248="Oil"),'AMI Ref (2)'!$K$6,IF(AND($D1248=1,$J1248="Gas"),'AMI Ref (2)'!$L$6,IF(AND($D1248=1,$J1248="Electric"),'AMI Ref (2)'!$M$6,IF(AND($D1248=1,$J1248="N/A"),0,0))))</f>
        <v>0</v>
      </c>
      <c r="AG1248" s="77">
        <f>IF(AND($D1248=2,$J1248="Oil"),'AMI Ref (2)'!$K$7,IF(AND($D1248=2,$J1248="Gas"),'AMI Ref (2)'!$L$7,IF(AND($D1248=2,$J1248="Electric"),'AMI Ref (2)'!$M$7,IF(AND($D1248=2,$J1248="N/A"),0,0))))</f>
        <v>0</v>
      </c>
      <c r="AH1248" s="77">
        <f>IF(AND($D1248=3,$J1248="Oil"),'AMI Ref (2)'!$K$8,IF(AND($D1248=3,$J1248="Gas"),'AMI Ref (2)'!$L$8,IF(AND($D1248=3,$J1248="Electric"),'AMI Ref (2)'!$M$8,IF(AND($D1248=3,$J1248="N/A"),0,0))))</f>
        <v>0</v>
      </c>
      <c r="AI1248" s="77">
        <f>IF(AND($D1248=4,$J1248="Oil"),'AMI Ref (2)'!$K$9,IF(AND($D1248=4,$J1248="Gas"),'AMI Ref (2)'!$L$9,IF(AND($D1248=4,$J1248="Electric"),'AMI Ref (2)'!$M$9,IF(AND($D1248=4,$J1248="N/A"),0,0))))</f>
        <v>0</v>
      </c>
      <c r="AJ1248" s="77">
        <f>IF(AND($D1248=5,$J1248="Oil"),'AMI Ref (2)'!$K$10,IF(AND($D1248=5,$J1248="Gas"),'AMI Ref (2)'!$L$10,IF(AND($D1248=5,$J1248="Electric"),'AMI Ref (2)'!$M$10,IF(AND($D1248=5,$J1248="N/A"),0,0))))</f>
        <v>0</v>
      </c>
      <c r="AK1248" s="42"/>
      <c r="AL1248" s="77">
        <f>IF(AND($D1248=0,$K1248="Oil"),'AMI Ref (2)'!$N$5,IF(AND($D1248=0,$K1248="Gas"),'AMI Ref (2)'!$O$5,IF(AND($D1248=0,$K1248="Electric"),'AMI Ref (2)'!$P$5,IF(AND($D1248=0,$K1248="N/A"),0,0))))</f>
        <v>0</v>
      </c>
      <c r="AM1248" s="77">
        <f>IF(AND($D1248=1,$K1248="Oil"),'AMI Ref (2)'!$N$6,IF(AND($D1248=1,$K1248="Gas"),'AMI Ref (2)'!$O$6,IF(AND($D1248=1,$K1248="Electric"),'AMI Ref (2)'!$P$6,IF(AND($D1248=1,$K1248="N/A"),0,0))))</f>
        <v>0</v>
      </c>
      <c r="AN1248" s="77">
        <f>IF(AND($D1248=2,$K1248="Oil"),'AMI Ref (2)'!$N$7,IF(AND($D1248=2,$K1248="Gas"),'AMI Ref (2)'!$O$7,IF(AND($D1248=2,$K1248="Electric"),'AMI Ref (2)'!$P$7,IF(AND($D1248=2,$K1248="N/A"),0,0))))</f>
        <v>0</v>
      </c>
      <c r="AO1248" s="77">
        <f>IF(AND($D1248=3,$K1248="Oil"),'AMI Ref (2)'!$N$8,IF(AND($D1248=3,$K1248="Gas"),'AMI Ref (2)'!$O$8,IF(AND($D1248=3,$K1248="Electric"),'AMI Ref (2)'!$P$8,IF(AND($D1248=3,$K1248="N/A"),0,0))))</f>
        <v>0</v>
      </c>
      <c r="AP1248" s="77">
        <f>IF(AND($D1248=4,$K1248="Oil"),'AMI Ref (2)'!$N$9,IF(AND($D1248=4,$K1248="Gas"),'AMI Ref (2)'!$O$9,IF(AND($D1248=4,$K1248="Electric"),'AMI Ref (2)'!$P$9,IF(AND($D1248=4,$K1248="N/A"),0,0))))</f>
        <v>0</v>
      </c>
      <c r="AQ1248" s="77">
        <f>IF(AND($D1248=5,$K1248="Oil"),'AMI Ref (2)'!$N$10,IF(AND($D1248=5,$K1248="Gas"),'AMI Ref (2)'!$O$10,IF(AND($D1248=5,$K1248="Electric"),'AMI Ref (2)'!$P$10,IF(AND($D1248=5,$K1248="N/A"),0,0))))</f>
        <v>0</v>
      </c>
      <c r="AR1248" s="86">
        <f t="shared" si="278"/>
        <v>0</v>
      </c>
      <c r="AS1248" s="87" t="e">
        <f t="shared" si="279"/>
        <v>#N/A</v>
      </c>
    </row>
    <row r="1249" spans="1:45" x14ac:dyDescent="0.2">
      <c r="A1249" s="68">
        <v>1247</v>
      </c>
      <c r="B1249" s="79">
        <f>Input!E1264</f>
        <v>0</v>
      </c>
      <c r="C1249" s="79">
        <f>Input!F1264</f>
        <v>0</v>
      </c>
      <c r="D1249" s="79">
        <f>Input!G1264</f>
        <v>0</v>
      </c>
      <c r="E1249" s="79">
        <f>Input!H1264</f>
        <v>0</v>
      </c>
      <c r="F1249" s="80">
        <f>Input!I1264</f>
        <v>0</v>
      </c>
      <c r="G1249" s="80">
        <f>Input!J1264</f>
        <v>0</v>
      </c>
      <c r="H1249" s="79">
        <f>Input!K1264</f>
        <v>0</v>
      </c>
      <c r="I1249" s="79">
        <f>Input!L1264</f>
        <v>0</v>
      </c>
      <c r="J1249" s="79">
        <f>Input!M1264</f>
        <v>0</v>
      </c>
      <c r="K1249" s="79">
        <f>Input!N1264</f>
        <v>0</v>
      </c>
      <c r="L1249" s="79">
        <f>Input!O1264</f>
        <v>0</v>
      </c>
      <c r="M1249" s="81" t="str">
        <f t="shared" si="270"/>
        <v/>
      </c>
      <c r="N1249" s="82">
        <f t="shared" si="271"/>
        <v>0</v>
      </c>
      <c r="O1249" s="83">
        <f>Input!C1264</f>
        <v>0</v>
      </c>
      <c r="P1249" s="83"/>
      <c r="R1249" s="11">
        <f t="shared" si="267"/>
        <v>0</v>
      </c>
      <c r="S1249" s="15" t="str">
        <f t="shared" si="268"/>
        <v xml:space="preserve"> </v>
      </c>
      <c r="T1249" s="15"/>
      <c r="U1249" s="12">
        <f t="shared" si="272"/>
        <v>0</v>
      </c>
      <c r="V1249" s="12">
        <f t="shared" si="273"/>
        <v>0</v>
      </c>
      <c r="W1249" s="12">
        <f t="shared" si="274"/>
        <v>0</v>
      </c>
      <c r="X1249" s="12">
        <f t="shared" si="275"/>
        <v>0</v>
      </c>
      <c r="Y1249" s="12">
        <f t="shared" si="276"/>
        <v>0</v>
      </c>
      <c r="Z1249" s="12">
        <f t="shared" si="277"/>
        <v>0</v>
      </c>
      <c r="AA1249" s="12">
        <f t="shared" si="280"/>
        <v>0</v>
      </c>
      <c r="AB1249" s="12" t="str">
        <f t="shared" si="269"/>
        <v>00</v>
      </c>
      <c r="AC1249" s="85" t="e">
        <f>VLOOKUP(AB1249,'AMI Ref (2)'!T:U,2,FALSE)</f>
        <v>#N/A</v>
      </c>
      <c r="AD1249" s="86"/>
      <c r="AE1249" s="77">
        <f>IF(AND($D1249=0,$J1249="Oil"),'AMI Ref (2)'!$K$5,IF(AND($D1249=0,$J1249="Gas"),'AMI Ref (2)'!$L$5,IF(AND($D1249=0,$J1249="Electric"),'AMI Ref (2)'!$M$5,IF(AND($D1249=0,$J1249="N/A"),0,0))))</f>
        <v>0</v>
      </c>
      <c r="AF1249" s="77">
        <f>IF(AND($D1249=1,$J1249="Oil"),'AMI Ref (2)'!$K$6,IF(AND($D1249=1,$J1249="Gas"),'AMI Ref (2)'!$L$6,IF(AND($D1249=1,$J1249="Electric"),'AMI Ref (2)'!$M$6,IF(AND($D1249=1,$J1249="N/A"),0,0))))</f>
        <v>0</v>
      </c>
      <c r="AG1249" s="77">
        <f>IF(AND($D1249=2,$J1249="Oil"),'AMI Ref (2)'!$K$7,IF(AND($D1249=2,$J1249="Gas"),'AMI Ref (2)'!$L$7,IF(AND($D1249=2,$J1249="Electric"),'AMI Ref (2)'!$M$7,IF(AND($D1249=2,$J1249="N/A"),0,0))))</f>
        <v>0</v>
      </c>
      <c r="AH1249" s="77">
        <f>IF(AND($D1249=3,$J1249="Oil"),'AMI Ref (2)'!$K$8,IF(AND($D1249=3,$J1249="Gas"),'AMI Ref (2)'!$L$8,IF(AND($D1249=3,$J1249="Electric"),'AMI Ref (2)'!$M$8,IF(AND($D1249=3,$J1249="N/A"),0,0))))</f>
        <v>0</v>
      </c>
      <c r="AI1249" s="77">
        <f>IF(AND($D1249=4,$J1249="Oil"),'AMI Ref (2)'!$K$9,IF(AND($D1249=4,$J1249="Gas"),'AMI Ref (2)'!$L$9,IF(AND($D1249=4,$J1249="Electric"),'AMI Ref (2)'!$M$9,IF(AND($D1249=4,$J1249="N/A"),0,0))))</f>
        <v>0</v>
      </c>
      <c r="AJ1249" s="77">
        <f>IF(AND($D1249=5,$J1249="Oil"),'AMI Ref (2)'!$K$10,IF(AND($D1249=5,$J1249="Gas"),'AMI Ref (2)'!$L$10,IF(AND($D1249=5,$J1249="Electric"),'AMI Ref (2)'!$M$10,IF(AND($D1249=5,$J1249="N/A"),0,0))))</f>
        <v>0</v>
      </c>
      <c r="AK1249" s="42"/>
      <c r="AL1249" s="77">
        <f>IF(AND($D1249=0,$K1249="Oil"),'AMI Ref (2)'!$N$5,IF(AND($D1249=0,$K1249="Gas"),'AMI Ref (2)'!$O$5,IF(AND($D1249=0,$K1249="Electric"),'AMI Ref (2)'!$P$5,IF(AND($D1249=0,$K1249="N/A"),0,0))))</f>
        <v>0</v>
      </c>
      <c r="AM1249" s="77">
        <f>IF(AND($D1249=1,$K1249="Oil"),'AMI Ref (2)'!$N$6,IF(AND($D1249=1,$K1249="Gas"),'AMI Ref (2)'!$O$6,IF(AND($D1249=1,$K1249="Electric"),'AMI Ref (2)'!$P$6,IF(AND($D1249=1,$K1249="N/A"),0,0))))</f>
        <v>0</v>
      </c>
      <c r="AN1249" s="77">
        <f>IF(AND($D1249=2,$K1249="Oil"),'AMI Ref (2)'!$N$7,IF(AND($D1249=2,$K1249="Gas"),'AMI Ref (2)'!$O$7,IF(AND($D1249=2,$K1249="Electric"),'AMI Ref (2)'!$P$7,IF(AND($D1249=2,$K1249="N/A"),0,0))))</f>
        <v>0</v>
      </c>
      <c r="AO1249" s="77">
        <f>IF(AND($D1249=3,$K1249="Oil"),'AMI Ref (2)'!$N$8,IF(AND($D1249=3,$K1249="Gas"),'AMI Ref (2)'!$O$8,IF(AND($D1249=3,$K1249="Electric"),'AMI Ref (2)'!$P$8,IF(AND($D1249=3,$K1249="N/A"),0,0))))</f>
        <v>0</v>
      </c>
      <c r="AP1249" s="77">
        <f>IF(AND($D1249=4,$K1249="Oil"),'AMI Ref (2)'!$N$9,IF(AND($D1249=4,$K1249="Gas"),'AMI Ref (2)'!$O$9,IF(AND($D1249=4,$K1249="Electric"),'AMI Ref (2)'!$P$9,IF(AND($D1249=4,$K1249="N/A"),0,0))))</f>
        <v>0</v>
      </c>
      <c r="AQ1249" s="77">
        <f>IF(AND($D1249=5,$K1249="Oil"),'AMI Ref (2)'!$N$10,IF(AND($D1249=5,$K1249="Gas"),'AMI Ref (2)'!$O$10,IF(AND($D1249=5,$K1249="Electric"),'AMI Ref (2)'!$P$10,IF(AND($D1249=5,$K1249="N/A"),0,0))))</f>
        <v>0</v>
      </c>
      <c r="AR1249" s="86">
        <f t="shared" si="278"/>
        <v>0</v>
      </c>
      <c r="AS1249" s="87" t="e">
        <f t="shared" si="279"/>
        <v>#N/A</v>
      </c>
    </row>
    <row r="1250" spans="1:45" x14ac:dyDescent="0.2">
      <c r="A1250" s="68">
        <v>1248</v>
      </c>
      <c r="B1250" s="79">
        <f>Input!E1265</f>
        <v>0</v>
      </c>
      <c r="C1250" s="79">
        <f>Input!F1265</f>
        <v>0</v>
      </c>
      <c r="D1250" s="79">
        <f>Input!G1265</f>
        <v>0</v>
      </c>
      <c r="E1250" s="79">
        <f>Input!H1265</f>
        <v>0</v>
      </c>
      <c r="F1250" s="80">
        <f>Input!I1265</f>
        <v>0</v>
      </c>
      <c r="G1250" s="80">
        <f>Input!J1265</f>
        <v>0</v>
      </c>
      <c r="H1250" s="79">
        <f>Input!K1265</f>
        <v>0</v>
      </c>
      <c r="I1250" s="79">
        <f>Input!L1265</f>
        <v>0</v>
      </c>
      <c r="J1250" s="79">
        <f>Input!M1265</f>
        <v>0</v>
      </c>
      <c r="K1250" s="79">
        <f>Input!N1265</f>
        <v>0</v>
      </c>
      <c r="L1250" s="79">
        <f>Input!O1265</f>
        <v>0</v>
      </c>
      <c r="M1250" s="81" t="str">
        <f t="shared" si="270"/>
        <v/>
      </c>
      <c r="N1250" s="82">
        <f t="shared" si="271"/>
        <v>0</v>
      </c>
      <c r="O1250" s="83">
        <f>Input!C1265</f>
        <v>0</v>
      </c>
      <c r="P1250" s="83"/>
      <c r="R1250" s="11">
        <f t="shared" si="267"/>
        <v>0</v>
      </c>
      <c r="S1250" s="15" t="str">
        <f t="shared" si="268"/>
        <v xml:space="preserve"> </v>
      </c>
      <c r="T1250" s="15"/>
      <c r="U1250" s="12">
        <f t="shared" si="272"/>
        <v>0</v>
      </c>
      <c r="V1250" s="12">
        <f t="shared" si="273"/>
        <v>0</v>
      </c>
      <c r="W1250" s="12">
        <f t="shared" si="274"/>
        <v>0</v>
      </c>
      <c r="X1250" s="12">
        <f t="shared" si="275"/>
        <v>0</v>
      </c>
      <c r="Y1250" s="12">
        <f t="shared" si="276"/>
        <v>0</v>
      </c>
      <c r="Z1250" s="12">
        <f t="shared" si="277"/>
        <v>0</v>
      </c>
      <c r="AA1250" s="12">
        <f t="shared" si="280"/>
        <v>0</v>
      </c>
      <c r="AB1250" s="12" t="str">
        <f t="shared" si="269"/>
        <v>00</v>
      </c>
      <c r="AC1250" s="85" t="e">
        <f>VLOOKUP(AB1250,'AMI Ref (2)'!T:U,2,FALSE)</f>
        <v>#N/A</v>
      </c>
      <c r="AD1250" s="86"/>
      <c r="AE1250" s="77">
        <f>IF(AND($D1250=0,$J1250="Oil"),'AMI Ref (2)'!$K$5,IF(AND($D1250=0,$J1250="Gas"),'AMI Ref (2)'!$L$5,IF(AND($D1250=0,$J1250="Electric"),'AMI Ref (2)'!$M$5,IF(AND($D1250=0,$J1250="N/A"),0,0))))</f>
        <v>0</v>
      </c>
      <c r="AF1250" s="77">
        <f>IF(AND($D1250=1,$J1250="Oil"),'AMI Ref (2)'!$K$6,IF(AND($D1250=1,$J1250="Gas"),'AMI Ref (2)'!$L$6,IF(AND($D1250=1,$J1250="Electric"),'AMI Ref (2)'!$M$6,IF(AND($D1250=1,$J1250="N/A"),0,0))))</f>
        <v>0</v>
      </c>
      <c r="AG1250" s="77">
        <f>IF(AND($D1250=2,$J1250="Oil"),'AMI Ref (2)'!$K$7,IF(AND($D1250=2,$J1250="Gas"),'AMI Ref (2)'!$L$7,IF(AND($D1250=2,$J1250="Electric"),'AMI Ref (2)'!$M$7,IF(AND($D1250=2,$J1250="N/A"),0,0))))</f>
        <v>0</v>
      </c>
      <c r="AH1250" s="77">
        <f>IF(AND($D1250=3,$J1250="Oil"),'AMI Ref (2)'!$K$8,IF(AND($D1250=3,$J1250="Gas"),'AMI Ref (2)'!$L$8,IF(AND($D1250=3,$J1250="Electric"),'AMI Ref (2)'!$M$8,IF(AND($D1250=3,$J1250="N/A"),0,0))))</f>
        <v>0</v>
      </c>
      <c r="AI1250" s="77">
        <f>IF(AND($D1250=4,$J1250="Oil"),'AMI Ref (2)'!$K$9,IF(AND($D1250=4,$J1250="Gas"),'AMI Ref (2)'!$L$9,IF(AND($D1250=4,$J1250="Electric"),'AMI Ref (2)'!$M$9,IF(AND($D1250=4,$J1250="N/A"),0,0))))</f>
        <v>0</v>
      </c>
      <c r="AJ1250" s="77">
        <f>IF(AND($D1250=5,$J1250="Oil"),'AMI Ref (2)'!$K$10,IF(AND($D1250=5,$J1250="Gas"),'AMI Ref (2)'!$L$10,IF(AND($D1250=5,$J1250="Electric"),'AMI Ref (2)'!$M$10,IF(AND($D1250=5,$J1250="N/A"),0,0))))</f>
        <v>0</v>
      </c>
      <c r="AK1250" s="42"/>
      <c r="AL1250" s="77">
        <f>IF(AND($D1250=0,$K1250="Oil"),'AMI Ref (2)'!$N$5,IF(AND($D1250=0,$K1250="Gas"),'AMI Ref (2)'!$O$5,IF(AND($D1250=0,$K1250="Electric"),'AMI Ref (2)'!$P$5,IF(AND($D1250=0,$K1250="N/A"),0,0))))</f>
        <v>0</v>
      </c>
      <c r="AM1250" s="77">
        <f>IF(AND($D1250=1,$K1250="Oil"),'AMI Ref (2)'!$N$6,IF(AND($D1250=1,$K1250="Gas"),'AMI Ref (2)'!$O$6,IF(AND($D1250=1,$K1250="Electric"),'AMI Ref (2)'!$P$6,IF(AND($D1250=1,$K1250="N/A"),0,0))))</f>
        <v>0</v>
      </c>
      <c r="AN1250" s="77">
        <f>IF(AND($D1250=2,$K1250="Oil"),'AMI Ref (2)'!$N$7,IF(AND($D1250=2,$K1250="Gas"),'AMI Ref (2)'!$O$7,IF(AND($D1250=2,$K1250="Electric"),'AMI Ref (2)'!$P$7,IF(AND($D1250=2,$K1250="N/A"),0,0))))</f>
        <v>0</v>
      </c>
      <c r="AO1250" s="77">
        <f>IF(AND($D1250=3,$K1250="Oil"),'AMI Ref (2)'!$N$8,IF(AND($D1250=3,$K1250="Gas"),'AMI Ref (2)'!$O$8,IF(AND($D1250=3,$K1250="Electric"),'AMI Ref (2)'!$P$8,IF(AND($D1250=3,$K1250="N/A"),0,0))))</f>
        <v>0</v>
      </c>
      <c r="AP1250" s="77">
        <f>IF(AND($D1250=4,$K1250="Oil"),'AMI Ref (2)'!$N$9,IF(AND($D1250=4,$K1250="Gas"),'AMI Ref (2)'!$O$9,IF(AND($D1250=4,$K1250="Electric"),'AMI Ref (2)'!$P$9,IF(AND($D1250=4,$K1250="N/A"),0,0))))</f>
        <v>0</v>
      </c>
      <c r="AQ1250" s="77">
        <f>IF(AND($D1250=5,$K1250="Oil"),'AMI Ref (2)'!$N$10,IF(AND($D1250=5,$K1250="Gas"),'AMI Ref (2)'!$O$10,IF(AND($D1250=5,$K1250="Electric"),'AMI Ref (2)'!$P$10,IF(AND($D1250=5,$K1250="N/A"),0,0))))</f>
        <v>0</v>
      </c>
      <c r="AR1250" s="86">
        <f t="shared" si="278"/>
        <v>0</v>
      </c>
      <c r="AS1250" s="87" t="e">
        <f t="shared" si="279"/>
        <v>#N/A</v>
      </c>
    </row>
    <row r="1251" spans="1:45" x14ac:dyDescent="0.2">
      <c r="A1251" s="68">
        <v>1249</v>
      </c>
      <c r="B1251" s="79">
        <f>Input!E1266</f>
        <v>0</v>
      </c>
      <c r="C1251" s="79">
        <f>Input!F1266</f>
        <v>0</v>
      </c>
      <c r="D1251" s="79">
        <f>Input!G1266</f>
        <v>0</v>
      </c>
      <c r="E1251" s="79">
        <f>Input!H1266</f>
        <v>0</v>
      </c>
      <c r="F1251" s="80">
        <f>Input!I1266</f>
        <v>0</v>
      </c>
      <c r="G1251" s="80">
        <f>Input!J1266</f>
        <v>0</v>
      </c>
      <c r="H1251" s="79">
        <f>Input!K1266</f>
        <v>0</v>
      </c>
      <c r="I1251" s="79">
        <f>Input!L1266</f>
        <v>0</v>
      </c>
      <c r="J1251" s="79">
        <f>Input!M1266</f>
        <v>0</v>
      </c>
      <c r="K1251" s="79">
        <f>Input!N1266</f>
        <v>0</v>
      </c>
      <c r="L1251" s="79">
        <f>Input!O1266</f>
        <v>0</v>
      </c>
      <c r="M1251" s="81" t="str">
        <f t="shared" si="270"/>
        <v/>
      </c>
      <c r="N1251" s="82">
        <f t="shared" si="271"/>
        <v>0</v>
      </c>
      <c r="O1251" s="83">
        <f>Input!C1266</f>
        <v>0</v>
      </c>
      <c r="P1251" s="83"/>
      <c r="R1251" s="11">
        <f t="shared" si="267"/>
        <v>0</v>
      </c>
      <c r="S1251" s="15" t="str">
        <f t="shared" si="268"/>
        <v xml:space="preserve"> </v>
      </c>
      <c r="T1251" s="15"/>
      <c r="U1251" s="12">
        <f t="shared" si="272"/>
        <v>0</v>
      </c>
      <c r="V1251" s="12">
        <f t="shared" si="273"/>
        <v>0</v>
      </c>
      <c r="W1251" s="12">
        <f t="shared" si="274"/>
        <v>0</v>
      </c>
      <c r="X1251" s="12">
        <f t="shared" si="275"/>
        <v>0</v>
      </c>
      <c r="Y1251" s="12">
        <f t="shared" si="276"/>
        <v>0</v>
      </c>
      <c r="Z1251" s="12">
        <f t="shared" si="277"/>
        <v>0</v>
      </c>
      <c r="AA1251" s="12">
        <f t="shared" si="280"/>
        <v>0</v>
      </c>
      <c r="AB1251" s="12" t="str">
        <f t="shared" si="269"/>
        <v>00</v>
      </c>
      <c r="AC1251" s="85" t="e">
        <f>VLOOKUP(AB1251,'AMI Ref (2)'!T:U,2,FALSE)</f>
        <v>#N/A</v>
      </c>
      <c r="AD1251" s="86"/>
      <c r="AE1251" s="77">
        <f>IF(AND($D1251=0,$J1251="Oil"),'AMI Ref (2)'!$K$5,IF(AND($D1251=0,$J1251="Gas"),'AMI Ref (2)'!$L$5,IF(AND($D1251=0,$J1251="Electric"),'AMI Ref (2)'!$M$5,IF(AND($D1251=0,$J1251="N/A"),0,0))))</f>
        <v>0</v>
      </c>
      <c r="AF1251" s="77">
        <f>IF(AND($D1251=1,$J1251="Oil"),'AMI Ref (2)'!$K$6,IF(AND($D1251=1,$J1251="Gas"),'AMI Ref (2)'!$L$6,IF(AND($D1251=1,$J1251="Electric"),'AMI Ref (2)'!$M$6,IF(AND($D1251=1,$J1251="N/A"),0,0))))</f>
        <v>0</v>
      </c>
      <c r="AG1251" s="77">
        <f>IF(AND($D1251=2,$J1251="Oil"),'AMI Ref (2)'!$K$7,IF(AND($D1251=2,$J1251="Gas"),'AMI Ref (2)'!$L$7,IF(AND($D1251=2,$J1251="Electric"),'AMI Ref (2)'!$M$7,IF(AND($D1251=2,$J1251="N/A"),0,0))))</f>
        <v>0</v>
      </c>
      <c r="AH1251" s="77">
        <f>IF(AND($D1251=3,$J1251="Oil"),'AMI Ref (2)'!$K$8,IF(AND($D1251=3,$J1251="Gas"),'AMI Ref (2)'!$L$8,IF(AND($D1251=3,$J1251="Electric"),'AMI Ref (2)'!$M$8,IF(AND($D1251=3,$J1251="N/A"),0,0))))</f>
        <v>0</v>
      </c>
      <c r="AI1251" s="77">
        <f>IF(AND($D1251=4,$J1251="Oil"),'AMI Ref (2)'!$K$9,IF(AND($D1251=4,$J1251="Gas"),'AMI Ref (2)'!$L$9,IF(AND($D1251=4,$J1251="Electric"),'AMI Ref (2)'!$M$9,IF(AND($D1251=4,$J1251="N/A"),0,0))))</f>
        <v>0</v>
      </c>
      <c r="AJ1251" s="77">
        <f>IF(AND($D1251=5,$J1251="Oil"),'AMI Ref (2)'!$K$10,IF(AND($D1251=5,$J1251="Gas"),'AMI Ref (2)'!$L$10,IF(AND($D1251=5,$J1251="Electric"),'AMI Ref (2)'!$M$10,IF(AND($D1251=5,$J1251="N/A"),0,0))))</f>
        <v>0</v>
      </c>
      <c r="AK1251" s="42"/>
      <c r="AL1251" s="77">
        <f>IF(AND($D1251=0,$K1251="Oil"),'AMI Ref (2)'!$N$5,IF(AND($D1251=0,$K1251="Gas"),'AMI Ref (2)'!$O$5,IF(AND($D1251=0,$K1251="Electric"),'AMI Ref (2)'!$P$5,IF(AND($D1251=0,$K1251="N/A"),0,0))))</f>
        <v>0</v>
      </c>
      <c r="AM1251" s="77">
        <f>IF(AND($D1251=1,$K1251="Oil"),'AMI Ref (2)'!$N$6,IF(AND($D1251=1,$K1251="Gas"),'AMI Ref (2)'!$O$6,IF(AND($D1251=1,$K1251="Electric"),'AMI Ref (2)'!$P$6,IF(AND($D1251=1,$K1251="N/A"),0,0))))</f>
        <v>0</v>
      </c>
      <c r="AN1251" s="77">
        <f>IF(AND($D1251=2,$K1251="Oil"),'AMI Ref (2)'!$N$7,IF(AND($D1251=2,$K1251="Gas"),'AMI Ref (2)'!$O$7,IF(AND($D1251=2,$K1251="Electric"),'AMI Ref (2)'!$P$7,IF(AND($D1251=2,$K1251="N/A"),0,0))))</f>
        <v>0</v>
      </c>
      <c r="AO1251" s="77">
        <f>IF(AND($D1251=3,$K1251="Oil"),'AMI Ref (2)'!$N$8,IF(AND($D1251=3,$K1251="Gas"),'AMI Ref (2)'!$O$8,IF(AND($D1251=3,$K1251="Electric"),'AMI Ref (2)'!$P$8,IF(AND($D1251=3,$K1251="N/A"),0,0))))</f>
        <v>0</v>
      </c>
      <c r="AP1251" s="77">
        <f>IF(AND($D1251=4,$K1251="Oil"),'AMI Ref (2)'!$N$9,IF(AND($D1251=4,$K1251="Gas"),'AMI Ref (2)'!$O$9,IF(AND($D1251=4,$K1251="Electric"),'AMI Ref (2)'!$P$9,IF(AND($D1251=4,$K1251="N/A"),0,0))))</f>
        <v>0</v>
      </c>
      <c r="AQ1251" s="77">
        <f>IF(AND($D1251=5,$K1251="Oil"),'AMI Ref (2)'!$N$10,IF(AND($D1251=5,$K1251="Gas"),'AMI Ref (2)'!$O$10,IF(AND($D1251=5,$K1251="Electric"),'AMI Ref (2)'!$P$10,IF(AND($D1251=5,$K1251="N/A"),0,0))))</f>
        <v>0</v>
      </c>
      <c r="AR1251" s="86">
        <f t="shared" si="278"/>
        <v>0</v>
      </c>
      <c r="AS1251" s="87" t="e">
        <f t="shared" si="279"/>
        <v>#N/A</v>
      </c>
    </row>
    <row r="1252" spans="1:45" x14ac:dyDescent="0.2">
      <c r="A1252" s="68">
        <v>1250</v>
      </c>
      <c r="B1252" s="79">
        <f>Input!E1267</f>
        <v>0</v>
      </c>
      <c r="C1252" s="79">
        <f>Input!F1267</f>
        <v>0</v>
      </c>
      <c r="D1252" s="79">
        <f>Input!G1267</f>
        <v>0</v>
      </c>
      <c r="E1252" s="79">
        <f>Input!H1267</f>
        <v>0</v>
      </c>
      <c r="F1252" s="80">
        <f>Input!I1267</f>
        <v>0</v>
      </c>
      <c r="G1252" s="80">
        <f>Input!J1267</f>
        <v>0</v>
      </c>
      <c r="H1252" s="79">
        <f>Input!K1267</f>
        <v>0</v>
      </c>
      <c r="I1252" s="79">
        <f>Input!L1267</f>
        <v>0</v>
      </c>
      <c r="J1252" s="79">
        <f>Input!M1267</f>
        <v>0</v>
      </c>
      <c r="K1252" s="79">
        <f>Input!N1267</f>
        <v>0</v>
      </c>
      <c r="L1252" s="79">
        <f>Input!O1267</f>
        <v>0</v>
      </c>
      <c r="M1252" s="81" t="str">
        <f t="shared" si="270"/>
        <v/>
      </c>
      <c r="N1252" s="82">
        <f t="shared" si="271"/>
        <v>0</v>
      </c>
      <c r="O1252" s="83">
        <f>Input!C1267</f>
        <v>0</v>
      </c>
      <c r="P1252" s="83"/>
      <c r="R1252" s="11">
        <f t="shared" si="267"/>
        <v>0</v>
      </c>
      <c r="S1252" s="15" t="str">
        <f t="shared" si="268"/>
        <v xml:space="preserve"> </v>
      </c>
      <c r="T1252" s="15"/>
      <c r="U1252" s="12">
        <f t="shared" si="272"/>
        <v>0</v>
      </c>
      <c r="V1252" s="12">
        <f t="shared" si="273"/>
        <v>0</v>
      </c>
      <c r="W1252" s="12">
        <f t="shared" si="274"/>
        <v>0</v>
      </c>
      <c r="X1252" s="12">
        <f t="shared" si="275"/>
        <v>0</v>
      </c>
      <c r="Y1252" s="12">
        <f t="shared" si="276"/>
        <v>0</v>
      </c>
      <c r="Z1252" s="12">
        <f t="shared" si="277"/>
        <v>0</v>
      </c>
      <c r="AA1252" s="12">
        <f t="shared" si="280"/>
        <v>0</v>
      </c>
      <c r="AB1252" s="12" t="str">
        <f t="shared" si="269"/>
        <v>00</v>
      </c>
      <c r="AC1252" s="85" t="e">
        <f>VLOOKUP(AB1252,'AMI Ref (2)'!T:U,2,FALSE)</f>
        <v>#N/A</v>
      </c>
      <c r="AD1252" s="86"/>
      <c r="AE1252" s="77">
        <f>IF(AND($D1252=0,$J1252="Oil"),'AMI Ref (2)'!$K$5,IF(AND($D1252=0,$J1252="Gas"),'AMI Ref (2)'!$L$5,IF(AND($D1252=0,$J1252="Electric"),'AMI Ref (2)'!$M$5,IF(AND($D1252=0,$J1252="N/A"),0,0))))</f>
        <v>0</v>
      </c>
      <c r="AF1252" s="77">
        <f>IF(AND($D1252=1,$J1252="Oil"),'AMI Ref (2)'!$K$6,IF(AND($D1252=1,$J1252="Gas"),'AMI Ref (2)'!$L$6,IF(AND($D1252=1,$J1252="Electric"),'AMI Ref (2)'!$M$6,IF(AND($D1252=1,$J1252="N/A"),0,0))))</f>
        <v>0</v>
      </c>
      <c r="AG1252" s="77">
        <f>IF(AND($D1252=2,$J1252="Oil"),'AMI Ref (2)'!$K$7,IF(AND($D1252=2,$J1252="Gas"),'AMI Ref (2)'!$L$7,IF(AND($D1252=2,$J1252="Electric"),'AMI Ref (2)'!$M$7,IF(AND($D1252=2,$J1252="N/A"),0,0))))</f>
        <v>0</v>
      </c>
      <c r="AH1252" s="77">
        <f>IF(AND($D1252=3,$J1252="Oil"),'AMI Ref (2)'!$K$8,IF(AND($D1252=3,$J1252="Gas"),'AMI Ref (2)'!$L$8,IF(AND($D1252=3,$J1252="Electric"),'AMI Ref (2)'!$M$8,IF(AND($D1252=3,$J1252="N/A"),0,0))))</f>
        <v>0</v>
      </c>
      <c r="AI1252" s="77">
        <f>IF(AND($D1252=4,$J1252="Oil"),'AMI Ref (2)'!$K$9,IF(AND($D1252=4,$J1252="Gas"),'AMI Ref (2)'!$L$9,IF(AND($D1252=4,$J1252="Electric"),'AMI Ref (2)'!$M$9,IF(AND($D1252=4,$J1252="N/A"),0,0))))</f>
        <v>0</v>
      </c>
      <c r="AJ1252" s="77">
        <f>IF(AND($D1252=5,$J1252="Oil"),'AMI Ref (2)'!$K$10,IF(AND($D1252=5,$J1252="Gas"),'AMI Ref (2)'!$L$10,IF(AND($D1252=5,$J1252="Electric"),'AMI Ref (2)'!$M$10,IF(AND($D1252=5,$J1252="N/A"),0,0))))</f>
        <v>0</v>
      </c>
      <c r="AK1252" s="42"/>
      <c r="AL1252" s="77">
        <f>IF(AND($D1252=0,$K1252="Oil"),'AMI Ref (2)'!$N$5,IF(AND($D1252=0,$K1252="Gas"),'AMI Ref (2)'!$O$5,IF(AND($D1252=0,$K1252="Electric"),'AMI Ref (2)'!$P$5,IF(AND($D1252=0,$K1252="N/A"),0,0))))</f>
        <v>0</v>
      </c>
      <c r="AM1252" s="77">
        <f>IF(AND($D1252=1,$K1252="Oil"),'AMI Ref (2)'!$N$6,IF(AND($D1252=1,$K1252="Gas"),'AMI Ref (2)'!$O$6,IF(AND($D1252=1,$K1252="Electric"),'AMI Ref (2)'!$P$6,IF(AND($D1252=1,$K1252="N/A"),0,0))))</f>
        <v>0</v>
      </c>
      <c r="AN1252" s="77">
        <f>IF(AND($D1252=2,$K1252="Oil"),'AMI Ref (2)'!$N$7,IF(AND($D1252=2,$K1252="Gas"),'AMI Ref (2)'!$O$7,IF(AND($D1252=2,$K1252="Electric"),'AMI Ref (2)'!$P$7,IF(AND($D1252=2,$K1252="N/A"),0,0))))</f>
        <v>0</v>
      </c>
      <c r="AO1252" s="77">
        <f>IF(AND($D1252=3,$K1252="Oil"),'AMI Ref (2)'!$N$8,IF(AND($D1252=3,$K1252="Gas"),'AMI Ref (2)'!$O$8,IF(AND($D1252=3,$K1252="Electric"),'AMI Ref (2)'!$P$8,IF(AND($D1252=3,$K1252="N/A"),0,0))))</f>
        <v>0</v>
      </c>
      <c r="AP1252" s="77">
        <f>IF(AND($D1252=4,$K1252="Oil"),'AMI Ref (2)'!$N$9,IF(AND($D1252=4,$K1252="Gas"),'AMI Ref (2)'!$O$9,IF(AND($D1252=4,$K1252="Electric"),'AMI Ref (2)'!$P$9,IF(AND($D1252=4,$K1252="N/A"),0,0))))</f>
        <v>0</v>
      </c>
      <c r="AQ1252" s="77">
        <f>IF(AND($D1252=5,$K1252="Oil"),'AMI Ref (2)'!$N$10,IF(AND($D1252=5,$K1252="Gas"),'AMI Ref (2)'!$O$10,IF(AND($D1252=5,$K1252="Electric"),'AMI Ref (2)'!$P$10,IF(AND($D1252=5,$K1252="N/A"),0,0))))</f>
        <v>0</v>
      </c>
      <c r="AR1252" s="86">
        <f t="shared" si="278"/>
        <v>0</v>
      </c>
      <c r="AS1252" s="87" t="e">
        <f t="shared" si="279"/>
        <v>#N/A</v>
      </c>
    </row>
    <row r="1253" spans="1:45" x14ac:dyDescent="0.2">
      <c r="A1253" s="68">
        <v>1251</v>
      </c>
      <c r="B1253" s="79">
        <f>Input!E1268</f>
        <v>0</v>
      </c>
      <c r="C1253" s="79">
        <f>Input!F1268</f>
        <v>0</v>
      </c>
      <c r="D1253" s="79">
        <f>Input!G1268</f>
        <v>0</v>
      </c>
      <c r="E1253" s="79">
        <f>Input!H1268</f>
        <v>0</v>
      </c>
      <c r="F1253" s="80">
        <f>Input!I1268</f>
        <v>0</v>
      </c>
      <c r="G1253" s="80">
        <f>Input!J1268</f>
        <v>0</v>
      </c>
      <c r="H1253" s="79">
        <f>Input!K1268</f>
        <v>0</v>
      </c>
      <c r="I1253" s="79">
        <f>Input!L1268</f>
        <v>0</v>
      </c>
      <c r="J1253" s="79">
        <f>Input!M1268</f>
        <v>0</v>
      </c>
      <c r="K1253" s="79">
        <f>Input!N1268</f>
        <v>0</v>
      </c>
      <c r="L1253" s="79">
        <f>Input!O1268</f>
        <v>0</v>
      </c>
      <c r="M1253" s="81" t="str">
        <f t="shared" si="270"/>
        <v/>
      </c>
      <c r="N1253" s="82">
        <f t="shared" si="271"/>
        <v>0</v>
      </c>
      <c r="O1253" s="83">
        <f>Input!C1268</f>
        <v>0</v>
      </c>
      <c r="P1253" s="83"/>
      <c r="R1253" s="11">
        <f t="shared" si="267"/>
        <v>0</v>
      </c>
      <c r="S1253" s="15" t="str">
        <f t="shared" si="268"/>
        <v xml:space="preserve"> </v>
      </c>
      <c r="T1253" s="15"/>
      <c r="U1253" s="12">
        <f t="shared" si="272"/>
        <v>0</v>
      </c>
      <c r="V1253" s="12">
        <f t="shared" si="273"/>
        <v>0</v>
      </c>
      <c r="W1253" s="12">
        <f t="shared" si="274"/>
        <v>0</v>
      </c>
      <c r="X1253" s="12">
        <f t="shared" si="275"/>
        <v>0</v>
      </c>
      <c r="Y1253" s="12">
        <f t="shared" si="276"/>
        <v>0</v>
      </c>
      <c r="Z1253" s="12">
        <f t="shared" si="277"/>
        <v>0</v>
      </c>
      <c r="AA1253" s="12">
        <f t="shared" si="280"/>
        <v>0</v>
      </c>
      <c r="AB1253" s="12" t="str">
        <f t="shared" si="269"/>
        <v>00</v>
      </c>
      <c r="AC1253" s="85" t="e">
        <f>VLOOKUP(AB1253,'AMI Ref (2)'!T:U,2,FALSE)</f>
        <v>#N/A</v>
      </c>
      <c r="AD1253" s="86"/>
      <c r="AE1253" s="77">
        <f>IF(AND($D1253=0,$J1253="Oil"),'AMI Ref (2)'!$K$5,IF(AND($D1253=0,$J1253="Gas"),'AMI Ref (2)'!$L$5,IF(AND($D1253=0,$J1253="Electric"),'AMI Ref (2)'!$M$5,IF(AND($D1253=0,$J1253="N/A"),0,0))))</f>
        <v>0</v>
      </c>
      <c r="AF1253" s="77">
        <f>IF(AND($D1253=1,$J1253="Oil"),'AMI Ref (2)'!$K$6,IF(AND($D1253=1,$J1253="Gas"),'AMI Ref (2)'!$L$6,IF(AND($D1253=1,$J1253="Electric"),'AMI Ref (2)'!$M$6,IF(AND($D1253=1,$J1253="N/A"),0,0))))</f>
        <v>0</v>
      </c>
      <c r="AG1253" s="77">
        <f>IF(AND($D1253=2,$J1253="Oil"),'AMI Ref (2)'!$K$7,IF(AND($D1253=2,$J1253="Gas"),'AMI Ref (2)'!$L$7,IF(AND($D1253=2,$J1253="Electric"),'AMI Ref (2)'!$M$7,IF(AND($D1253=2,$J1253="N/A"),0,0))))</f>
        <v>0</v>
      </c>
      <c r="AH1253" s="77">
        <f>IF(AND($D1253=3,$J1253="Oil"),'AMI Ref (2)'!$K$8,IF(AND($D1253=3,$J1253="Gas"),'AMI Ref (2)'!$L$8,IF(AND($D1253=3,$J1253="Electric"),'AMI Ref (2)'!$M$8,IF(AND($D1253=3,$J1253="N/A"),0,0))))</f>
        <v>0</v>
      </c>
      <c r="AI1253" s="77">
        <f>IF(AND($D1253=4,$J1253="Oil"),'AMI Ref (2)'!$K$9,IF(AND($D1253=4,$J1253="Gas"),'AMI Ref (2)'!$L$9,IF(AND($D1253=4,$J1253="Electric"),'AMI Ref (2)'!$M$9,IF(AND($D1253=4,$J1253="N/A"),0,0))))</f>
        <v>0</v>
      </c>
      <c r="AJ1253" s="77">
        <f>IF(AND($D1253=5,$J1253="Oil"),'AMI Ref (2)'!$K$10,IF(AND($D1253=5,$J1253="Gas"),'AMI Ref (2)'!$L$10,IF(AND($D1253=5,$J1253="Electric"),'AMI Ref (2)'!$M$10,IF(AND($D1253=5,$J1253="N/A"),0,0))))</f>
        <v>0</v>
      </c>
      <c r="AK1253" s="42"/>
      <c r="AL1253" s="77">
        <f>IF(AND($D1253=0,$K1253="Oil"),'AMI Ref (2)'!$N$5,IF(AND($D1253=0,$K1253="Gas"),'AMI Ref (2)'!$O$5,IF(AND($D1253=0,$K1253="Electric"),'AMI Ref (2)'!$P$5,IF(AND($D1253=0,$K1253="N/A"),0,0))))</f>
        <v>0</v>
      </c>
      <c r="AM1253" s="77">
        <f>IF(AND($D1253=1,$K1253="Oil"),'AMI Ref (2)'!$N$6,IF(AND($D1253=1,$K1253="Gas"),'AMI Ref (2)'!$O$6,IF(AND($D1253=1,$K1253="Electric"),'AMI Ref (2)'!$P$6,IF(AND($D1253=1,$K1253="N/A"),0,0))))</f>
        <v>0</v>
      </c>
      <c r="AN1253" s="77">
        <f>IF(AND($D1253=2,$K1253="Oil"),'AMI Ref (2)'!$N$7,IF(AND($D1253=2,$K1253="Gas"),'AMI Ref (2)'!$O$7,IF(AND($D1253=2,$K1253="Electric"),'AMI Ref (2)'!$P$7,IF(AND($D1253=2,$K1253="N/A"),0,0))))</f>
        <v>0</v>
      </c>
      <c r="AO1253" s="77">
        <f>IF(AND($D1253=3,$K1253="Oil"),'AMI Ref (2)'!$N$8,IF(AND($D1253=3,$K1253="Gas"),'AMI Ref (2)'!$O$8,IF(AND($D1253=3,$K1253="Electric"),'AMI Ref (2)'!$P$8,IF(AND($D1253=3,$K1253="N/A"),0,0))))</f>
        <v>0</v>
      </c>
      <c r="AP1253" s="77">
        <f>IF(AND($D1253=4,$K1253="Oil"),'AMI Ref (2)'!$N$9,IF(AND($D1253=4,$K1253="Gas"),'AMI Ref (2)'!$O$9,IF(AND($D1253=4,$K1253="Electric"),'AMI Ref (2)'!$P$9,IF(AND($D1253=4,$K1253="N/A"),0,0))))</f>
        <v>0</v>
      </c>
      <c r="AQ1253" s="77">
        <f>IF(AND($D1253=5,$K1253="Oil"),'AMI Ref (2)'!$N$10,IF(AND($D1253=5,$K1253="Gas"),'AMI Ref (2)'!$O$10,IF(AND($D1253=5,$K1253="Electric"),'AMI Ref (2)'!$P$10,IF(AND($D1253=5,$K1253="N/A"),0,0))))</f>
        <v>0</v>
      </c>
      <c r="AR1253" s="86">
        <f t="shared" si="278"/>
        <v>0</v>
      </c>
      <c r="AS1253" s="87" t="e">
        <f t="shared" si="279"/>
        <v>#N/A</v>
      </c>
    </row>
    <row r="1254" spans="1:45" x14ac:dyDescent="0.2">
      <c r="A1254" s="68">
        <v>1252</v>
      </c>
      <c r="B1254" s="79">
        <f>Input!E1269</f>
        <v>0</v>
      </c>
      <c r="C1254" s="79">
        <f>Input!F1269</f>
        <v>0</v>
      </c>
      <c r="D1254" s="79">
        <f>Input!G1269</f>
        <v>0</v>
      </c>
      <c r="E1254" s="79">
        <f>Input!H1269</f>
        <v>0</v>
      </c>
      <c r="F1254" s="80">
        <f>Input!I1269</f>
        <v>0</v>
      </c>
      <c r="G1254" s="80">
        <f>Input!J1269</f>
        <v>0</v>
      </c>
      <c r="H1254" s="79">
        <f>Input!K1269</f>
        <v>0</v>
      </c>
      <c r="I1254" s="79">
        <f>Input!L1269</f>
        <v>0</v>
      </c>
      <c r="J1254" s="79">
        <f>Input!M1269</f>
        <v>0</v>
      </c>
      <c r="K1254" s="79">
        <f>Input!N1269</f>
        <v>0</v>
      </c>
      <c r="L1254" s="79">
        <f>Input!O1269</f>
        <v>0</v>
      </c>
      <c r="M1254" s="81" t="str">
        <f t="shared" si="270"/>
        <v/>
      </c>
      <c r="N1254" s="82">
        <f t="shared" si="271"/>
        <v>0</v>
      </c>
      <c r="O1254" s="83">
        <f>Input!C1269</f>
        <v>0</v>
      </c>
      <c r="P1254" s="83"/>
      <c r="R1254" s="11">
        <f t="shared" si="267"/>
        <v>0</v>
      </c>
      <c r="S1254" s="15" t="str">
        <f t="shared" si="268"/>
        <v xml:space="preserve"> </v>
      </c>
      <c r="T1254" s="15"/>
      <c r="U1254" s="12">
        <f t="shared" si="272"/>
        <v>0</v>
      </c>
      <c r="V1254" s="12">
        <f t="shared" si="273"/>
        <v>0</v>
      </c>
      <c r="W1254" s="12">
        <f t="shared" si="274"/>
        <v>0</v>
      </c>
      <c r="X1254" s="12">
        <f t="shared" si="275"/>
        <v>0</v>
      </c>
      <c r="Y1254" s="12">
        <f t="shared" si="276"/>
        <v>0</v>
      </c>
      <c r="Z1254" s="12">
        <f t="shared" si="277"/>
        <v>0</v>
      </c>
      <c r="AA1254" s="12">
        <f t="shared" si="280"/>
        <v>0</v>
      </c>
      <c r="AB1254" s="12" t="str">
        <f t="shared" si="269"/>
        <v>00</v>
      </c>
      <c r="AC1254" s="85" t="e">
        <f>VLOOKUP(AB1254,'AMI Ref (2)'!T:U,2,FALSE)</f>
        <v>#N/A</v>
      </c>
      <c r="AD1254" s="86"/>
      <c r="AE1254" s="77">
        <f>IF(AND($D1254=0,$J1254="Oil"),'AMI Ref (2)'!$K$5,IF(AND($D1254=0,$J1254="Gas"),'AMI Ref (2)'!$L$5,IF(AND($D1254=0,$J1254="Electric"),'AMI Ref (2)'!$M$5,IF(AND($D1254=0,$J1254="N/A"),0,0))))</f>
        <v>0</v>
      </c>
      <c r="AF1254" s="77">
        <f>IF(AND($D1254=1,$J1254="Oil"),'AMI Ref (2)'!$K$6,IF(AND($D1254=1,$J1254="Gas"),'AMI Ref (2)'!$L$6,IF(AND($D1254=1,$J1254="Electric"),'AMI Ref (2)'!$M$6,IF(AND($D1254=1,$J1254="N/A"),0,0))))</f>
        <v>0</v>
      </c>
      <c r="AG1254" s="77">
        <f>IF(AND($D1254=2,$J1254="Oil"),'AMI Ref (2)'!$K$7,IF(AND($D1254=2,$J1254="Gas"),'AMI Ref (2)'!$L$7,IF(AND($D1254=2,$J1254="Electric"),'AMI Ref (2)'!$M$7,IF(AND($D1254=2,$J1254="N/A"),0,0))))</f>
        <v>0</v>
      </c>
      <c r="AH1254" s="77">
        <f>IF(AND($D1254=3,$J1254="Oil"),'AMI Ref (2)'!$K$8,IF(AND($D1254=3,$J1254="Gas"),'AMI Ref (2)'!$L$8,IF(AND($D1254=3,$J1254="Electric"),'AMI Ref (2)'!$M$8,IF(AND($D1254=3,$J1254="N/A"),0,0))))</f>
        <v>0</v>
      </c>
      <c r="AI1254" s="77">
        <f>IF(AND($D1254=4,$J1254="Oil"),'AMI Ref (2)'!$K$9,IF(AND($D1254=4,$J1254="Gas"),'AMI Ref (2)'!$L$9,IF(AND($D1254=4,$J1254="Electric"),'AMI Ref (2)'!$M$9,IF(AND($D1254=4,$J1254="N/A"),0,0))))</f>
        <v>0</v>
      </c>
      <c r="AJ1254" s="77">
        <f>IF(AND($D1254=5,$J1254="Oil"),'AMI Ref (2)'!$K$10,IF(AND($D1254=5,$J1254="Gas"),'AMI Ref (2)'!$L$10,IF(AND($D1254=5,$J1254="Electric"),'AMI Ref (2)'!$M$10,IF(AND($D1254=5,$J1254="N/A"),0,0))))</f>
        <v>0</v>
      </c>
      <c r="AK1254" s="42"/>
      <c r="AL1254" s="77">
        <f>IF(AND($D1254=0,$K1254="Oil"),'AMI Ref (2)'!$N$5,IF(AND($D1254=0,$K1254="Gas"),'AMI Ref (2)'!$O$5,IF(AND($D1254=0,$K1254="Electric"),'AMI Ref (2)'!$P$5,IF(AND($D1254=0,$K1254="N/A"),0,0))))</f>
        <v>0</v>
      </c>
      <c r="AM1254" s="77">
        <f>IF(AND($D1254=1,$K1254="Oil"),'AMI Ref (2)'!$N$6,IF(AND($D1254=1,$K1254="Gas"),'AMI Ref (2)'!$O$6,IF(AND($D1254=1,$K1254="Electric"),'AMI Ref (2)'!$P$6,IF(AND($D1254=1,$K1254="N/A"),0,0))))</f>
        <v>0</v>
      </c>
      <c r="AN1254" s="77">
        <f>IF(AND($D1254=2,$K1254="Oil"),'AMI Ref (2)'!$N$7,IF(AND($D1254=2,$K1254="Gas"),'AMI Ref (2)'!$O$7,IF(AND($D1254=2,$K1254="Electric"),'AMI Ref (2)'!$P$7,IF(AND($D1254=2,$K1254="N/A"),0,0))))</f>
        <v>0</v>
      </c>
      <c r="AO1254" s="77">
        <f>IF(AND($D1254=3,$K1254="Oil"),'AMI Ref (2)'!$N$8,IF(AND($D1254=3,$K1254="Gas"),'AMI Ref (2)'!$O$8,IF(AND($D1254=3,$K1254="Electric"),'AMI Ref (2)'!$P$8,IF(AND($D1254=3,$K1254="N/A"),0,0))))</f>
        <v>0</v>
      </c>
      <c r="AP1254" s="77">
        <f>IF(AND($D1254=4,$K1254="Oil"),'AMI Ref (2)'!$N$9,IF(AND($D1254=4,$K1254="Gas"),'AMI Ref (2)'!$O$9,IF(AND($D1254=4,$K1254="Electric"),'AMI Ref (2)'!$P$9,IF(AND($D1254=4,$K1254="N/A"),0,0))))</f>
        <v>0</v>
      </c>
      <c r="AQ1254" s="77">
        <f>IF(AND($D1254=5,$K1254="Oil"),'AMI Ref (2)'!$N$10,IF(AND($D1254=5,$K1254="Gas"),'AMI Ref (2)'!$O$10,IF(AND($D1254=5,$K1254="Electric"),'AMI Ref (2)'!$P$10,IF(AND($D1254=5,$K1254="N/A"),0,0))))</f>
        <v>0</v>
      </c>
      <c r="AR1254" s="86">
        <f t="shared" si="278"/>
        <v>0</v>
      </c>
      <c r="AS1254" s="87" t="e">
        <f t="shared" si="279"/>
        <v>#N/A</v>
      </c>
    </row>
    <row r="1255" spans="1:45" x14ac:dyDescent="0.2">
      <c r="A1255" s="68">
        <v>1253</v>
      </c>
      <c r="B1255" s="79">
        <f>Input!E1270</f>
        <v>0</v>
      </c>
      <c r="C1255" s="79">
        <f>Input!F1270</f>
        <v>0</v>
      </c>
      <c r="D1255" s="79">
        <f>Input!G1270</f>
        <v>0</v>
      </c>
      <c r="E1255" s="79">
        <f>Input!H1270</f>
        <v>0</v>
      </c>
      <c r="F1255" s="80">
        <f>Input!I1270</f>
        <v>0</v>
      </c>
      <c r="G1255" s="80">
        <f>Input!J1270</f>
        <v>0</v>
      </c>
      <c r="H1255" s="79">
        <f>Input!K1270</f>
        <v>0</v>
      </c>
      <c r="I1255" s="79">
        <f>Input!L1270</f>
        <v>0</v>
      </c>
      <c r="J1255" s="79">
        <f>Input!M1270</f>
        <v>0</v>
      </c>
      <c r="K1255" s="79">
        <f>Input!N1270</f>
        <v>0</v>
      </c>
      <c r="L1255" s="79">
        <f>Input!O1270</f>
        <v>0</v>
      </c>
      <c r="M1255" s="81" t="str">
        <f t="shared" si="270"/>
        <v/>
      </c>
      <c r="N1255" s="82">
        <f t="shared" si="271"/>
        <v>0</v>
      </c>
      <c r="O1255" s="83">
        <f>Input!C1270</f>
        <v>0</v>
      </c>
      <c r="P1255" s="83"/>
      <c r="R1255" s="11">
        <f t="shared" si="267"/>
        <v>0</v>
      </c>
      <c r="S1255" s="15" t="str">
        <f t="shared" si="268"/>
        <v xml:space="preserve"> </v>
      </c>
      <c r="T1255" s="15"/>
      <c r="U1255" s="12">
        <f t="shared" si="272"/>
        <v>0</v>
      </c>
      <c r="V1255" s="12">
        <f t="shared" si="273"/>
        <v>0</v>
      </c>
      <c r="W1255" s="12">
        <f t="shared" si="274"/>
        <v>0</v>
      </c>
      <c r="X1255" s="12">
        <f t="shared" si="275"/>
        <v>0</v>
      </c>
      <c r="Y1255" s="12">
        <f t="shared" si="276"/>
        <v>0</v>
      </c>
      <c r="Z1255" s="12">
        <f t="shared" si="277"/>
        <v>0</v>
      </c>
      <c r="AA1255" s="12">
        <f t="shared" si="280"/>
        <v>0</v>
      </c>
      <c r="AB1255" s="12" t="str">
        <f t="shared" si="269"/>
        <v>00</v>
      </c>
      <c r="AC1255" s="85" t="e">
        <f>VLOOKUP(AB1255,'AMI Ref (2)'!T:U,2,FALSE)</f>
        <v>#N/A</v>
      </c>
      <c r="AD1255" s="86"/>
      <c r="AE1255" s="77">
        <f>IF(AND($D1255=0,$J1255="Oil"),'AMI Ref (2)'!$K$5,IF(AND($D1255=0,$J1255="Gas"),'AMI Ref (2)'!$L$5,IF(AND($D1255=0,$J1255="Electric"),'AMI Ref (2)'!$M$5,IF(AND($D1255=0,$J1255="N/A"),0,0))))</f>
        <v>0</v>
      </c>
      <c r="AF1255" s="77">
        <f>IF(AND($D1255=1,$J1255="Oil"),'AMI Ref (2)'!$K$6,IF(AND($D1255=1,$J1255="Gas"),'AMI Ref (2)'!$L$6,IF(AND($D1255=1,$J1255="Electric"),'AMI Ref (2)'!$M$6,IF(AND($D1255=1,$J1255="N/A"),0,0))))</f>
        <v>0</v>
      </c>
      <c r="AG1255" s="77">
        <f>IF(AND($D1255=2,$J1255="Oil"),'AMI Ref (2)'!$K$7,IF(AND($D1255=2,$J1255="Gas"),'AMI Ref (2)'!$L$7,IF(AND($D1255=2,$J1255="Electric"),'AMI Ref (2)'!$M$7,IF(AND($D1255=2,$J1255="N/A"),0,0))))</f>
        <v>0</v>
      </c>
      <c r="AH1255" s="77">
        <f>IF(AND($D1255=3,$J1255="Oil"),'AMI Ref (2)'!$K$8,IF(AND($D1255=3,$J1255="Gas"),'AMI Ref (2)'!$L$8,IF(AND($D1255=3,$J1255="Electric"),'AMI Ref (2)'!$M$8,IF(AND($D1255=3,$J1255="N/A"),0,0))))</f>
        <v>0</v>
      </c>
      <c r="AI1255" s="77">
        <f>IF(AND($D1255=4,$J1255="Oil"),'AMI Ref (2)'!$K$9,IF(AND($D1255=4,$J1255="Gas"),'AMI Ref (2)'!$L$9,IF(AND($D1255=4,$J1255="Electric"),'AMI Ref (2)'!$M$9,IF(AND($D1255=4,$J1255="N/A"),0,0))))</f>
        <v>0</v>
      </c>
      <c r="AJ1255" s="77">
        <f>IF(AND($D1255=5,$J1255="Oil"),'AMI Ref (2)'!$K$10,IF(AND($D1255=5,$J1255="Gas"),'AMI Ref (2)'!$L$10,IF(AND($D1255=5,$J1255="Electric"),'AMI Ref (2)'!$M$10,IF(AND($D1255=5,$J1255="N/A"),0,0))))</f>
        <v>0</v>
      </c>
      <c r="AK1255" s="42"/>
      <c r="AL1255" s="77">
        <f>IF(AND($D1255=0,$K1255="Oil"),'AMI Ref (2)'!$N$5,IF(AND($D1255=0,$K1255="Gas"),'AMI Ref (2)'!$O$5,IF(AND($D1255=0,$K1255="Electric"),'AMI Ref (2)'!$P$5,IF(AND($D1255=0,$K1255="N/A"),0,0))))</f>
        <v>0</v>
      </c>
      <c r="AM1255" s="77">
        <f>IF(AND($D1255=1,$K1255="Oil"),'AMI Ref (2)'!$N$6,IF(AND($D1255=1,$K1255="Gas"),'AMI Ref (2)'!$O$6,IF(AND($D1255=1,$K1255="Electric"),'AMI Ref (2)'!$P$6,IF(AND($D1255=1,$K1255="N/A"),0,0))))</f>
        <v>0</v>
      </c>
      <c r="AN1255" s="77">
        <f>IF(AND($D1255=2,$K1255="Oil"),'AMI Ref (2)'!$N$7,IF(AND($D1255=2,$K1255="Gas"),'AMI Ref (2)'!$O$7,IF(AND($D1255=2,$K1255="Electric"),'AMI Ref (2)'!$P$7,IF(AND($D1255=2,$K1255="N/A"),0,0))))</f>
        <v>0</v>
      </c>
      <c r="AO1255" s="77">
        <f>IF(AND($D1255=3,$K1255="Oil"),'AMI Ref (2)'!$N$8,IF(AND($D1255=3,$K1255="Gas"),'AMI Ref (2)'!$O$8,IF(AND($D1255=3,$K1255="Electric"),'AMI Ref (2)'!$P$8,IF(AND($D1255=3,$K1255="N/A"),0,0))))</f>
        <v>0</v>
      </c>
      <c r="AP1255" s="77">
        <f>IF(AND($D1255=4,$K1255="Oil"),'AMI Ref (2)'!$N$9,IF(AND($D1255=4,$K1255="Gas"),'AMI Ref (2)'!$O$9,IF(AND($D1255=4,$K1255="Electric"),'AMI Ref (2)'!$P$9,IF(AND($D1255=4,$K1255="N/A"),0,0))))</f>
        <v>0</v>
      </c>
      <c r="AQ1255" s="77">
        <f>IF(AND($D1255=5,$K1255="Oil"),'AMI Ref (2)'!$N$10,IF(AND($D1255=5,$K1255="Gas"),'AMI Ref (2)'!$O$10,IF(AND($D1255=5,$K1255="Electric"),'AMI Ref (2)'!$P$10,IF(AND($D1255=5,$K1255="N/A"),0,0))))</f>
        <v>0</v>
      </c>
      <c r="AR1255" s="86">
        <f t="shared" si="278"/>
        <v>0</v>
      </c>
      <c r="AS1255" s="87" t="e">
        <f t="shared" si="279"/>
        <v>#N/A</v>
      </c>
    </row>
    <row r="1256" spans="1:45" x14ac:dyDescent="0.2">
      <c r="A1256" s="68">
        <v>1254</v>
      </c>
      <c r="B1256" s="79">
        <f>Input!E1271</f>
        <v>0</v>
      </c>
      <c r="C1256" s="79">
        <f>Input!F1271</f>
        <v>0</v>
      </c>
      <c r="D1256" s="79">
        <f>Input!G1271</f>
        <v>0</v>
      </c>
      <c r="E1256" s="79">
        <f>Input!H1271</f>
        <v>0</v>
      </c>
      <c r="F1256" s="80">
        <f>Input!I1271</f>
        <v>0</v>
      </c>
      <c r="G1256" s="80">
        <f>Input!J1271</f>
        <v>0</v>
      </c>
      <c r="H1256" s="79">
        <f>Input!K1271</f>
        <v>0</v>
      </c>
      <c r="I1256" s="79">
        <f>Input!L1271</f>
        <v>0</v>
      </c>
      <c r="J1256" s="79">
        <f>Input!M1271</f>
        <v>0</v>
      </c>
      <c r="K1256" s="79">
        <f>Input!N1271</f>
        <v>0</v>
      </c>
      <c r="L1256" s="79">
        <f>Input!O1271</f>
        <v>0</v>
      </c>
      <c r="M1256" s="81" t="str">
        <f t="shared" si="270"/>
        <v/>
      </c>
      <c r="N1256" s="82">
        <f t="shared" si="271"/>
        <v>0</v>
      </c>
      <c r="O1256" s="83">
        <f>Input!C1271</f>
        <v>0</v>
      </c>
      <c r="P1256" s="83"/>
      <c r="R1256" s="11">
        <f t="shared" si="267"/>
        <v>0</v>
      </c>
      <c r="S1256" s="15" t="str">
        <f t="shared" si="268"/>
        <v xml:space="preserve"> </v>
      </c>
      <c r="T1256" s="15"/>
      <c r="U1256" s="12">
        <f t="shared" si="272"/>
        <v>0</v>
      </c>
      <c r="V1256" s="12">
        <f t="shared" si="273"/>
        <v>0</v>
      </c>
      <c r="W1256" s="12">
        <f t="shared" si="274"/>
        <v>0</v>
      </c>
      <c r="X1256" s="12">
        <f t="shared" si="275"/>
        <v>0</v>
      </c>
      <c r="Y1256" s="12">
        <f t="shared" si="276"/>
        <v>0</v>
      </c>
      <c r="Z1256" s="12">
        <f t="shared" si="277"/>
        <v>0</v>
      </c>
      <c r="AA1256" s="12">
        <f t="shared" si="280"/>
        <v>0</v>
      </c>
      <c r="AB1256" s="12" t="str">
        <f t="shared" si="269"/>
        <v>00</v>
      </c>
      <c r="AC1256" s="85" t="e">
        <f>VLOOKUP(AB1256,'AMI Ref (2)'!T:U,2,FALSE)</f>
        <v>#N/A</v>
      </c>
      <c r="AD1256" s="86"/>
      <c r="AE1256" s="77">
        <f>IF(AND($D1256=0,$J1256="Oil"),'AMI Ref (2)'!$K$5,IF(AND($D1256=0,$J1256="Gas"),'AMI Ref (2)'!$L$5,IF(AND($D1256=0,$J1256="Electric"),'AMI Ref (2)'!$M$5,IF(AND($D1256=0,$J1256="N/A"),0,0))))</f>
        <v>0</v>
      </c>
      <c r="AF1256" s="77">
        <f>IF(AND($D1256=1,$J1256="Oil"),'AMI Ref (2)'!$K$6,IF(AND($D1256=1,$J1256="Gas"),'AMI Ref (2)'!$L$6,IF(AND($D1256=1,$J1256="Electric"),'AMI Ref (2)'!$M$6,IF(AND($D1256=1,$J1256="N/A"),0,0))))</f>
        <v>0</v>
      </c>
      <c r="AG1256" s="77">
        <f>IF(AND($D1256=2,$J1256="Oil"),'AMI Ref (2)'!$K$7,IF(AND($D1256=2,$J1256="Gas"),'AMI Ref (2)'!$L$7,IF(AND($D1256=2,$J1256="Electric"),'AMI Ref (2)'!$M$7,IF(AND($D1256=2,$J1256="N/A"),0,0))))</f>
        <v>0</v>
      </c>
      <c r="AH1256" s="77">
        <f>IF(AND($D1256=3,$J1256="Oil"),'AMI Ref (2)'!$K$8,IF(AND($D1256=3,$J1256="Gas"),'AMI Ref (2)'!$L$8,IF(AND($D1256=3,$J1256="Electric"),'AMI Ref (2)'!$M$8,IF(AND($D1256=3,$J1256="N/A"),0,0))))</f>
        <v>0</v>
      </c>
      <c r="AI1256" s="77">
        <f>IF(AND($D1256=4,$J1256="Oil"),'AMI Ref (2)'!$K$9,IF(AND($D1256=4,$J1256="Gas"),'AMI Ref (2)'!$L$9,IF(AND($D1256=4,$J1256="Electric"),'AMI Ref (2)'!$M$9,IF(AND($D1256=4,$J1256="N/A"),0,0))))</f>
        <v>0</v>
      </c>
      <c r="AJ1256" s="77">
        <f>IF(AND($D1256=5,$J1256="Oil"),'AMI Ref (2)'!$K$10,IF(AND($D1256=5,$J1256="Gas"),'AMI Ref (2)'!$L$10,IF(AND($D1256=5,$J1256="Electric"),'AMI Ref (2)'!$M$10,IF(AND($D1256=5,$J1256="N/A"),0,0))))</f>
        <v>0</v>
      </c>
      <c r="AK1256" s="42"/>
      <c r="AL1256" s="77">
        <f>IF(AND($D1256=0,$K1256="Oil"),'AMI Ref (2)'!$N$5,IF(AND($D1256=0,$K1256="Gas"),'AMI Ref (2)'!$O$5,IF(AND($D1256=0,$K1256="Electric"),'AMI Ref (2)'!$P$5,IF(AND($D1256=0,$K1256="N/A"),0,0))))</f>
        <v>0</v>
      </c>
      <c r="AM1256" s="77">
        <f>IF(AND($D1256=1,$K1256="Oil"),'AMI Ref (2)'!$N$6,IF(AND($D1256=1,$K1256="Gas"),'AMI Ref (2)'!$O$6,IF(AND($D1256=1,$K1256="Electric"),'AMI Ref (2)'!$P$6,IF(AND($D1256=1,$K1256="N/A"),0,0))))</f>
        <v>0</v>
      </c>
      <c r="AN1256" s="77">
        <f>IF(AND($D1256=2,$K1256="Oil"),'AMI Ref (2)'!$N$7,IF(AND($D1256=2,$K1256="Gas"),'AMI Ref (2)'!$O$7,IF(AND($D1256=2,$K1256="Electric"),'AMI Ref (2)'!$P$7,IF(AND($D1256=2,$K1256="N/A"),0,0))))</f>
        <v>0</v>
      </c>
      <c r="AO1256" s="77">
        <f>IF(AND($D1256=3,$K1256="Oil"),'AMI Ref (2)'!$N$8,IF(AND($D1256=3,$K1256="Gas"),'AMI Ref (2)'!$O$8,IF(AND($D1256=3,$K1256="Electric"),'AMI Ref (2)'!$P$8,IF(AND($D1256=3,$K1256="N/A"),0,0))))</f>
        <v>0</v>
      </c>
      <c r="AP1256" s="77">
        <f>IF(AND($D1256=4,$K1256="Oil"),'AMI Ref (2)'!$N$9,IF(AND($D1256=4,$K1256="Gas"),'AMI Ref (2)'!$O$9,IF(AND($D1256=4,$K1256="Electric"),'AMI Ref (2)'!$P$9,IF(AND($D1256=4,$K1256="N/A"),0,0))))</f>
        <v>0</v>
      </c>
      <c r="AQ1256" s="77">
        <f>IF(AND($D1256=5,$K1256="Oil"),'AMI Ref (2)'!$N$10,IF(AND($D1256=5,$K1256="Gas"),'AMI Ref (2)'!$O$10,IF(AND($D1256=5,$K1256="Electric"),'AMI Ref (2)'!$P$10,IF(AND($D1256=5,$K1256="N/A"),0,0))))</f>
        <v>0</v>
      </c>
      <c r="AR1256" s="86">
        <f t="shared" si="278"/>
        <v>0</v>
      </c>
      <c r="AS1256" s="87" t="e">
        <f t="shared" si="279"/>
        <v>#N/A</v>
      </c>
    </row>
    <row r="1257" spans="1:45" x14ac:dyDescent="0.2">
      <c r="A1257" s="68">
        <v>1255</v>
      </c>
      <c r="B1257" s="79">
        <f>Input!E1272</f>
        <v>0</v>
      </c>
      <c r="C1257" s="79">
        <f>Input!F1272</f>
        <v>0</v>
      </c>
      <c r="D1257" s="79">
        <f>Input!G1272</f>
        <v>0</v>
      </c>
      <c r="E1257" s="79">
        <f>Input!H1272</f>
        <v>0</v>
      </c>
      <c r="F1257" s="80">
        <f>Input!I1272</f>
        <v>0</v>
      </c>
      <c r="G1257" s="80">
        <f>Input!J1272</f>
        <v>0</v>
      </c>
      <c r="H1257" s="79">
        <f>Input!K1272</f>
        <v>0</v>
      </c>
      <c r="I1257" s="79">
        <f>Input!L1272</f>
        <v>0</v>
      </c>
      <c r="J1257" s="79">
        <f>Input!M1272</f>
        <v>0</v>
      </c>
      <c r="K1257" s="79">
        <f>Input!N1272</f>
        <v>0</v>
      </c>
      <c r="L1257" s="79">
        <f>Input!O1272</f>
        <v>0</v>
      </c>
      <c r="M1257" s="81" t="str">
        <f t="shared" si="270"/>
        <v/>
      </c>
      <c r="N1257" s="82">
        <f t="shared" si="271"/>
        <v>0</v>
      </c>
      <c r="O1257" s="83">
        <f>Input!C1272</f>
        <v>0</v>
      </c>
      <c r="P1257" s="83"/>
      <c r="R1257" s="11">
        <f t="shared" si="267"/>
        <v>0</v>
      </c>
      <c r="S1257" s="15" t="str">
        <f t="shared" si="268"/>
        <v xml:space="preserve"> </v>
      </c>
      <c r="T1257" s="15"/>
      <c r="U1257" s="12">
        <f t="shared" si="272"/>
        <v>0</v>
      </c>
      <c r="V1257" s="12">
        <f t="shared" si="273"/>
        <v>0</v>
      </c>
      <c r="W1257" s="12">
        <f t="shared" si="274"/>
        <v>0</v>
      </c>
      <c r="X1257" s="12">
        <f t="shared" si="275"/>
        <v>0</v>
      </c>
      <c r="Y1257" s="12">
        <f t="shared" si="276"/>
        <v>0</v>
      </c>
      <c r="Z1257" s="12">
        <f t="shared" si="277"/>
        <v>0</v>
      </c>
      <c r="AA1257" s="12">
        <f t="shared" si="280"/>
        <v>0</v>
      </c>
      <c r="AB1257" s="12" t="str">
        <f t="shared" si="269"/>
        <v>00</v>
      </c>
      <c r="AC1257" s="85" t="e">
        <f>VLOOKUP(AB1257,'AMI Ref (2)'!T:U,2,FALSE)</f>
        <v>#N/A</v>
      </c>
      <c r="AD1257" s="86"/>
      <c r="AE1257" s="77">
        <f>IF(AND($D1257=0,$J1257="Oil"),'AMI Ref (2)'!$K$5,IF(AND($D1257=0,$J1257="Gas"),'AMI Ref (2)'!$L$5,IF(AND($D1257=0,$J1257="Electric"),'AMI Ref (2)'!$M$5,IF(AND($D1257=0,$J1257="N/A"),0,0))))</f>
        <v>0</v>
      </c>
      <c r="AF1257" s="77">
        <f>IF(AND($D1257=1,$J1257="Oil"),'AMI Ref (2)'!$K$6,IF(AND($D1257=1,$J1257="Gas"),'AMI Ref (2)'!$L$6,IF(AND($D1257=1,$J1257="Electric"),'AMI Ref (2)'!$M$6,IF(AND($D1257=1,$J1257="N/A"),0,0))))</f>
        <v>0</v>
      </c>
      <c r="AG1257" s="77">
        <f>IF(AND($D1257=2,$J1257="Oil"),'AMI Ref (2)'!$K$7,IF(AND($D1257=2,$J1257="Gas"),'AMI Ref (2)'!$L$7,IF(AND($D1257=2,$J1257="Electric"),'AMI Ref (2)'!$M$7,IF(AND($D1257=2,$J1257="N/A"),0,0))))</f>
        <v>0</v>
      </c>
      <c r="AH1257" s="77">
        <f>IF(AND($D1257=3,$J1257="Oil"),'AMI Ref (2)'!$K$8,IF(AND($D1257=3,$J1257="Gas"),'AMI Ref (2)'!$L$8,IF(AND($D1257=3,$J1257="Electric"),'AMI Ref (2)'!$M$8,IF(AND($D1257=3,$J1257="N/A"),0,0))))</f>
        <v>0</v>
      </c>
      <c r="AI1257" s="77">
        <f>IF(AND($D1257=4,$J1257="Oil"),'AMI Ref (2)'!$K$9,IF(AND($D1257=4,$J1257="Gas"),'AMI Ref (2)'!$L$9,IF(AND($D1257=4,$J1257="Electric"),'AMI Ref (2)'!$M$9,IF(AND($D1257=4,$J1257="N/A"),0,0))))</f>
        <v>0</v>
      </c>
      <c r="AJ1257" s="77">
        <f>IF(AND($D1257=5,$J1257="Oil"),'AMI Ref (2)'!$K$10,IF(AND($D1257=5,$J1257="Gas"),'AMI Ref (2)'!$L$10,IF(AND($D1257=5,$J1257="Electric"),'AMI Ref (2)'!$M$10,IF(AND($D1257=5,$J1257="N/A"),0,0))))</f>
        <v>0</v>
      </c>
      <c r="AK1257" s="42"/>
      <c r="AL1257" s="77">
        <f>IF(AND($D1257=0,$K1257="Oil"),'AMI Ref (2)'!$N$5,IF(AND($D1257=0,$K1257="Gas"),'AMI Ref (2)'!$O$5,IF(AND($D1257=0,$K1257="Electric"),'AMI Ref (2)'!$P$5,IF(AND($D1257=0,$K1257="N/A"),0,0))))</f>
        <v>0</v>
      </c>
      <c r="AM1257" s="77">
        <f>IF(AND($D1257=1,$K1257="Oil"),'AMI Ref (2)'!$N$6,IF(AND($D1257=1,$K1257="Gas"),'AMI Ref (2)'!$O$6,IF(AND($D1257=1,$K1257="Electric"),'AMI Ref (2)'!$P$6,IF(AND($D1257=1,$K1257="N/A"),0,0))))</f>
        <v>0</v>
      </c>
      <c r="AN1257" s="77">
        <f>IF(AND($D1257=2,$K1257="Oil"),'AMI Ref (2)'!$N$7,IF(AND($D1257=2,$K1257="Gas"),'AMI Ref (2)'!$O$7,IF(AND($D1257=2,$K1257="Electric"),'AMI Ref (2)'!$P$7,IF(AND($D1257=2,$K1257="N/A"),0,0))))</f>
        <v>0</v>
      </c>
      <c r="AO1257" s="77">
        <f>IF(AND($D1257=3,$K1257="Oil"),'AMI Ref (2)'!$N$8,IF(AND($D1257=3,$K1257="Gas"),'AMI Ref (2)'!$O$8,IF(AND($D1257=3,$K1257="Electric"),'AMI Ref (2)'!$P$8,IF(AND($D1257=3,$K1257="N/A"),0,0))))</f>
        <v>0</v>
      </c>
      <c r="AP1257" s="77">
        <f>IF(AND($D1257=4,$K1257="Oil"),'AMI Ref (2)'!$N$9,IF(AND($D1257=4,$K1257="Gas"),'AMI Ref (2)'!$O$9,IF(AND($D1257=4,$K1257="Electric"),'AMI Ref (2)'!$P$9,IF(AND($D1257=4,$K1257="N/A"),0,0))))</f>
        <v>0</v>
      </c>
      <c r="AQ1257" s="77">
        <f>IF(AND($D1257=5,$K1257="Oil"),'AMI Ref (2)'!$N$10,IF(AND($D1257=5,$K1257="Gas"),'AMI Ref (2)'!$O$10,IF(AND($D1257=5,$K1257="Electric"),'AMI Ref (2)'!$P$10,IF(AND($D1257=5,$K1257="N/A"),0,0))))</f>
        <v>0</v>
      </c>
      <c r="AR1257" s="86">
        <f t="shared" si="278"/>
        <v>0</v>
      </c>
      <c r="AS1257" s="87" t="e">
        <f t="shared" si="279"/>
        <v>#N/A</v>
      </c>
    </row>
    <row r="1258" spans="1:45" x14ac:dyDescent="0.2">
      <c r="A1258" s="68">
        <v>1256</v>
      </c>
      <c r="B1258" s="79">
        <f>Input!E1273</f>
        <v>0</v>
      </c>
      <c r="C1258" s="79">
        <f>Input!F1273</f>
        <v>0</v>
      </c>
      <c r="D1258" s="79">
        <f>Input!G1273</f>
        <v>0</v>
      </c>
      <c r="E1258" s="79">
        <f>Input!H1273</f>
        <v>0</v>
      </c>
      <c r="F1258" s="80">
        <f>Input!I1273</f>
        <v>0</v>
      </c>
      <c r="G1258" s="80">
        <f>Input!J1273</f>
        <v>0</v>
      </c>
      <c r="H1258" s="79">
        <f>Input!K1273</f>
        <v>0</v>
      </c>
      <c r="I1258" s="79">
        <f>Input!L1273</f>
        <v>0</v>
      </c>
      <c r="J1258" s="79">
        <f>Input!M1273</f>
        <v>0</v>
      </c>
      <c r="K1258" s="79">
        <f>Input!N1273</f>
        <v>0</v>
      </c>
      <c r="L1258" s="79">
        <f>Input!O1273</f>
        <v>0</v>
      </c>
      <c r="M1258" s="81" t="str">
        <f t="shared" si="270"/>
        <v/>
      </c>
      <c r="N1258" s="82">
        <f t="shared" si="271"/>
        <v>0</v>
      </c>
      <c r="O1258" s="83">
        <f>Input!C1273</f>
        <v>0</v>
      </c>
      <c r="P1258" s="83"/>
      <c r="R1258" s="11">
        <f t="shared" si="267"/>
        <v>0</v>
      </c>
      <c r="S1258" s="15" t="str">
        <f t="shared" si="268"/>
        <v xml:space="preserve"> </v>
      </c>
      <c r="T1258" s="15"/>
      <c r="U1258" s="12">
        <f t="shared" si="272"/>
        <v>0</v>
      </c>
      <c r="V1258" s="12">
        <f t="shared" si="273"/>
        <v>0</v>
      </c>
      <c r="W1258" s="12">
        <f t="shared" si="274"/>
        <v>0</v>
      </c>
      <c r="X1258" s="12">
        <f t="shared" si="275"/>
        <v>0</v>
      </c>
      <c r="Y1258" s="12">
        <f t="shared" si="276"/>
        <v>0</v>
      </c>
      <c r="Z1258" s="12">
        <f t="shared" si="277"/>
        <v>0</v>
      </c>
      <c r="AA1258" s="12">
        <f t="shared" si="280"/>
        <v>0</v>
      </c>
      <c r="AB1258" s="12" t="str">
        <f t="shared" si="269"/>
        <v>00</v>
      </c>
      <c r="AC1258" s="85" t="e">
        <f>VLOOKUP(AB1258,'AMI Ref (2)'!T:U,2,FALSE)</f>
        <v>#N/A</v>
      </c>
      <c r="AD1258" s="86"/>
      <c r="AE1258" s="77">
        <f>IF(AND($D1258=0,$J1258="Oil"),'AMI Ref (2)'!$K$5,IF(AND($D1258=0,$J1258="Gas"),'AMI Ref (2)'!$L$5,IF(AND($D1258=0,$J1258="Electric"),'AMI Ref (2)'!$M$5,IF(AND($D1258=0,$J1258="N/A"),0,0))))</f>
        <v>0</v>
      </c>
      <c r="AF1258" s="77">
        <f>IF(AND($D1258=1,$J1258="Oil"),'AMI Ref (2)'!$K$6,IF(AND($D1258=1,$J1258="Gas"),'AMI Ref (2)'!$L$6,IF(AND($D1258=1,$J1258="Electric"),'AMI Ref (2)'!$M$6,IF(AND($D1258=1,$J1258="N/A"),0,0))))</f>
        <v>0</v>
      </c>
      <c r="AG1258" s="77">
        <f>IF(AND($D1258=2,$J1258="Oil"),'AMI Ref (2)'!$K$7,IF(AND($D1258=2,$J1258="Gas"),'AMI Ref (2)'!$L$7,IF(AND($D1258=2,$J1258="Electric"),'AMI Ref (2)'!$M$7,IF(AND($D1258=2,$J1258="N/A"),0,0))))</f>
        <v>0</v>
      </c>
      <c r="AH1258" s="77">
        <f>IF(AND($D1258=3,$J1258="Oil"),'AMI Ref (2)'!$K$8,IF(AND($D1258=3,$J1258="Gas"),'AMI Ref (2)'!$L$8,IF(AND($D1258=3,$J1258="Electric"),'AMI Ref (2)'!$M$8,IF(AND($D1258=3,$J1258="N/A"),0,0))))</f>
        <v>0</v>
      </c>
      <c r="AI1258" s="77">
        <f>IF(AND($D1258=4,$J1258="Oil"),'AMI Ref (2)'!$K$9,IF(AND($D1258=4,$J1258="Gas"),'AMI Ref (2)'!$L$9,IF(AND($D1258=4,$J1258="Electric"),'AMI Ref (2)'!$M$9,IF(AND($D1258=4,$J1258="N/A"),0,0))))</f>
        <v>0</v>
      </c>
      <c r="AJ1258" s="77">
        <f>IF(AND($D1258=5,$J1258="Oil"),'AMI Ref (2)'!$K$10,IF(AND($D1258=5,$J1258="Gas"),'AMI Ref (2)'!$L$10,IF(AND($D1258=5,$J1258="Electric"),'AMI Ref (2)'!$M$10,IF(AND($D1258=5,$J1258="N/A"),0,0))))</f>
        <v>0</v>
      </c>
      <c r="AK1258" s="42"/>
      <c r="AL1258" s="77">
        <f>IF(AND($D1258=0,$K1258="Oil"),'AMI Ref (2)'!$N$5,IF(AND($D1258=0,$K1258="Gas"),'AMI Ref (2)'!$O$5,IF(AND($D1258=0,$K1258="Electric"),'AMI Ref (2)'!$P$5,IF(AND($D1258=0,$K1258="N/A"),0,0))))</f>
        <v>0</v>
      </c>
      <c r="AM1258" s="77">
        <f>IF(AND($D1258=1,$K1258="Oil"),'AMI Ref (2)'!$N$6,IF(AND($D1258=1,$K1258="Gas"),'AMI Ref (2)'!$O$6,IF(AND($D1258=1,$K1258="Electric"),'AMI Ref (2)'!$P$6,IF(AND($D1258=1,$K1258="N/A"),0,0))))</f>
        <v>0</v>
      </c>
      <c r="AN1258" s="77">
        <f>IF(AND($D1258=2,$K1258="Oil"),'AMI Ref (2)'!$N$7,IF(AND($D1258=2,$K1258="Gas"),'AMI Ref (2)'!$O$7,IF(AND($D1258=2,$K1258="Electric"),'AMI Ref (2)'!$P$7,IF(AND($D1258=2,$K1258="N/A"),0,0))))</f>
        <v>0</v>
      </c>
      <c r="AO1258" s="77">
        <f>IF(AND($D1258=3,$K1258="Oil"),'AMI Ref (2)'!$N$8,IF(AND($D1258=3,$K1258="Gas"),'AMI Ref (2)'!$O$8,IF(AND($D1258=3,$K1258="Electric"),'AMI Ref (2)'!$P$8,IF(AND($D1258=3,$K1258="N/A"),0,0))))</f>
        <v>0</v>
      </c>
      <c r="AP1258" s="77">
        <f>IF(AND($D1258=4,$K1258="Oil"),'AMI Ref (2)'!$N$9,IF(AND($D1258=4,$K1258="Gas"),'AMI Ref (2)'!$O$9,IF(AND($D1258=4,$K1258="Electric"),'AMI Ref (2)'!$P$9,IF(AND($D1258=4,$K1258="N/A"),0,0))))</f>
        <v>0</v>
      </c>
      <c r="AQ1258" s="77">
        <f>IF(AND($D1258=5,$K1258="Oil"),'AMI Ref (2)'!$N$10,IF(AND($D1258=5,$K1258="Gas"),'AMI Ref (2)'!$O$10,IF(AND($D1258=5,$K1258="Electric"),'AMI Ref (2)'!$P$10,IF(AND($D1258=5,$K1258="N/A"),0,0))))</f>
        <v>0</v>
      </c>
      <c r="AR1258" s="86">
        <f t="shared" si="278"/>
        <v>0</v>
      </c>
      <c r="AS1258" s="87" t="e">
        <f t="shared" si="279"/>
        <v>#N/A</v>
      </c>
    </row>
    <row r="1259" spans="1:45" x14ac:dyDescent="0.2">
      <c r="A1259" s="68">
        <v>1257</v>
      </c>
      <c r="B1259" s="79">
        <f>Input!E1274</f>
        <v>0</v>
      </c>
      <c r="C1259" s="79">
        <f>Input!F1274</f>
        <v>0</v>
      </c>
      <c r="D1259" s="79">
        <f>Input!G1274</f>
        <v>0</v>
      </c>
      <c r="E1259" s="79">
        <f>Input!H1274</f>
        <v>0</v>
      </c>
      <c r="F1259" s="80">
        <f>Input!I1274</f>
        <v>0</v>
      </c>
      <c r="G1259" s="80">
        <f>Input!J1274</f>
        <v>0</v>
      </c>
      <c r="H1259" s="79">
        <f>Input!K1274</f>
        <v>0</v>
      </c>
      <c r="I1259" s="79">
        <f>Input!L1274</f>
        <v>0</v>
      </c>
      <c r="J1259" s="79">
        <f>Input!M1274</f>
        <v>0</v>
      </c>
      <c r="K1259" s="79">
        <f>Input!N1274</f>
        <v>0</v>
      </c>
      <c r="L1259" s="79">
        <f>Input!O1274</f>
        <v>0</v>
      </c>
      <c r="M1259" s="81" t="str">
        <f t="shared" si="270"/>
        <v/>
      </c>
      <c r="N1259" s="82">
        <f t="shared" si="271"/>
        <v>0</v>
      </c>
      <c r="O1259" s="83">
        <f>Input!C1274</f>
        <v>0</v>
      </c>
      <c r="P1259" s="83"/>
      <c r="R1259" s="11">
        <f t="shared" si="267"/>
        <v>0</v>
      </c>
      <c r="S1259" s="15" t="str">
        <f t="shared" si="268"/>
        <v xml:space="preserve"> </v>
      </c>
      <c r="T1259" s="15"/>
      <c r="U1259" s="12">
        <f t="shared" si="272"/>
        <v>0</v>
      </c>
      <c r="V1259" s="12">
        <f t="shared" si="273"/>
        <v>0</v>
      </c>
      <c r="W1259" s="12">
        <f t="shared" si="274"/>
        <v>0</v>
      </c>
      <c r="X1259" s="12">
        <f t="shared" si="275"/>
        <v>0</v>
      </c>
      <c r="Y1259" s="12">
        <f t="shared" si="276"/>
        <v>0</v>
      </c>
      <c r="Z1259" s="12">
        <f t="shared" si="277"/>
        <v>0</v>
      </c>
      <c r="AA1259" s="12">
        <f t="shared" si="280"/>
        <v>0</v>
      </c>
      <c r="AB1259" s="12" t="str">
        <f t="shared" si="269"/>
        <v>00</v>
      </c>
      <c r="AC1259" s="85" t="e">
        <f>VLOOKUP(AB1259,'AMI Ref (2)'!T:U,2,FALSE)</f>
        <v>#N/A</v>
      </c>
      <c r="AD1259" s="86"/>
      <c r="AE1259" s="77">
        <f>IF(AND($D1259=0,$J1259="Oil"),'AMI Ref (2)'!$K$5,IF(AND($D1259=0,$J1259="Gas"),'AMI Ref (2)'!$L$5,IF(AND($D1259=0,$J1259="Electric"),'AMI Ref (2)'!$M$5,IF(AND($D1259=0,$J1259="N/A"),0,0))))</f>
        <v>0</v>
      </c>
      <c r="AF1259" s="77">
        <f>IF(AND($D1259=1,$J1259="Oil"),'AMI Ref (2)'!$K$6,IF(AND($D1259=1,$J1259="Gas"),'AMI Ref (2)'!$L$6,IF(AND($D1259=1,$J1259="Electric"),'AMI Ref (2)'!$M$6,IF(AND($D1259=1,$J1259="N/A"),0,0))))</f>
        <v>0</v>
      </c>
      <c r="AG1259" s="77">
        <f>IF(AND($D1259=2,$J1259="Oil"),'AMI Ref (2)'!$K$7,IF(AND($D1259=2,$J1259="Gas"),'AMI Ref (2)'!$L$7,IF(AND($D1259=2,$J1259="Electric"),'AMI Ref (2)'!$M$7,IF(AND($D1259=2,$J1259="N/A"),0,0))))</f>
        <v>0</v>
      </c>
      <c r="AH1259" s="77">
        <f>IF(AND($D1259=3,$J1259="Oil"),'AMI Ref (2)'!$K$8,IF(AND($D1259=3,$J1259="Gas"),'AMI Ref (2)'!$L$8,IF(AND($D1259=3,$J1259="Electric"),'AMI Ref (2)'!$M$8,IF(AND($D1259=3,$J1259="N/A"),0,0))))</f>
        <v>0</v>
      </c>
      <c r="AI1259" s="77">
        <f>IF(AND($D1259=4,$J1259="Oil"),'AMI Ref (2)'!$K$9,IF(AND($D1259=4,$J1259="Gas"),'AMI Ref (2)'!$L$9,IF(AND($D1259=4,$J1259="Electric"),'AMI Ref (2)'!$M$9,IF(AND($D1259=4,$J1259="N/A"),0,0))))</f>
        <v>0</v>
      </c>
      <c r="AJ1259" s="77">
        <f>IF(AND($D1259=5,$J1259="Oil"),'AMI Ref (2)'!$K$10,IF(AND($D1259=5,$J1259="Gas"),'AMI Ref (2)'!$L$10,IF(AND($D1259=5,$J1259="Electric"),'AMI Ref (2)'!$M$10,IF(AND($D1259=5,$J1259="N/A"),0,0))))</f>
        <v>0</v>
      </c>
      <c r="AK1259" s="42"/>
      <c r="AL1259" s="77">
        <f>IF(AND($D1259=0,$K1259="Oil"),'AMI Ref (2)'!$N$5,IF(AND($D1259=0,$K1259="Gas"),'AMI Ref (2)'!$O$5,IF(AND($D1259=0,$K1259="Electric"),'AMI Ref (2)'!$P$5,IF(AND($D1259=0,$K1259="N/A"),0,0))))</f>
        <v>0</v>
      </c>
      <c r="AM1259" s="77">
        <f>IF(AND($D1259=1,$K1259="Oil"),'AMI Ref (2)'!$N$6,IF(AND($D1259=1,$K1259="Gas"),'AMI Ref (2)'!$O$6,IF(AND($D1259=1,$K1259="Electric"),'AMI Ref (2)'!$P$6,IF(AND($D1259=1,$K1259="N/A"),0,0))))</f>
        <v>0</v>
      </c>
      <c r="AN1259" s="77">
        <f>IF(AND($D1259=2,$K1259="Oil"),'AMI Ref (2)'!$N$7,IF(AND($D1259=2,$K1259="Gas"),'AMI Ref (2)'!$O$7,IF(AND($D1259=2,$K1259="Electric"),'AMI Ref (2)'!$P$7,IF(AND($D1259=2,$K1259="N/A"),0,0))))</f>
        <v>0</v>
      </c>
      <c r="AO1259" s="77">
        <f>IF(AND($D1259=3,$K1259="Oil"),'AMI Ref (2)'!$N$8,IF(AND($D1259=3,$K1259="Gas"),'AMI Ref (2)'!$O$8,IF(AND($D1259=3,$K1259="Electric"),'AMI Ref (2)'!$P$8,IF(AND($D1259=3,$K1259="N/A"),0,0))))</f>
        <v>0</v>
      </c>
      <c r="AP1259" s="77">
        <f>IF(AND($D1259=4,$K1259="Oil"),'AMI Ref (2)'!$N$9,IF(AND($D1259=4,$K1259="Gas"),'AMI Ref (2)'!$O$9,IF(AND($D1259=4,$K1259="Electric"),'AMI Ref (2)'!$P$9,IF(AND($D1259=4,$K1259="N/A"),0,0))))</f>
        <v>0</v>
      </c>
      <c r="AQ1259" s="77">
        <f>IF(AND($D1259=5,$K1259="Oil"),'AMI Ref (2)'!$N$10,IF(AND($D1259=5,$K1259="Gas"),'AMI Ref (2)'!$O$10,IF(AND($D1259=5,$K1259="Electric"),'AMI Ref (2)'!$P$10,IF(AND($D1259=5,$K1259="N/A"),0,0))))</f>
        <v>0</v>
      </c>
      <c r="AR1259" s="86">
        <f t="shared" si="278"/>
        <v>0</v>
      </c>
      <c r="AS1259" s="87" t="e">
        <f t="shared" si="279"/>
        <v>#N/A</v>
      </c>
    </row>
    <row r="1260" spans="1:45" x14ac:dyDescent="0.2">
      <c r="A1260" s="68">
        <v>1258</v>
      </c>
      <c r="B1260" s="79">
        <f>Input!E1275</f>
        <v>0</v>
      </c>
      <c r="C1260" s="79">
        <f>Input!F1275</f>
        <v>0</v>
      </c>
      <c r="D1260" s="79">
        <f>Input!G1275</f>
        <v>0</v>
      </c>
      <c r="E1260" s="79">
        <f>Input!H1275</f>
        <v>0</v>
      </c>
      <c r="F1260" s="80">
        <f>Input!I1275</f>
        <v>0</v>
      </c>
      <c r="G1260" s="80">
        <f>Input!J1275</f>
        <v>0</v>
      </c>
      <c r="H1260" s="79">
        <f>Input!K1275</f>
        <v>0</v>
      </c>
      <c r="I1260" s="79">
        <f>Input!L1275</f>
        <v>0</v>
      </c>
      <c r="J1260" s="79">
        <f>Input!M1275</f>
        <v>0</v>
      </c>
      <c r="K1260" s="79">
        <f>Input!N1275</f>
        <v>0</v>
      </c>
      <c r="L1260" s="79">
        <f>Input!O1275</f>
        <v>0</v>
      </c>
      <c r="M1260" s="81" t="str">
        <f t="shared" si="270"/>
        <v/>
      </c>
      <c r="N1260" s="82">
        <f t="shared" si="271"/>
        <v>0</v>
      </c>
      <c r="O1260" s="83">
        <f>Input!C1275</f>
        <v>0</v>
      </c>
      <c r="P1260" s="83"/>
      <c r="R1260" s="11">
        <f t="shared" si="267"/>
        <v>0</v>
      </c>
      <c r="S1260" s="15" t="str">
        <f t="shared" si="268"/>
        <v xml:space="preserve"> </v>
      </c>
      <c r="T1260" s="15"/>
      <c r="U1260" s="12">
        <f t="shared" si="272"/>
        <v>0</v>
      </c>
      <c r="V1260" s="12">
        <f t="shared" si="273"/>
        <v>0</v>
      </c>
      <c r="W1260" s="12">
        <f t="shared" si="274"/>
        <v>0</v>
      </c>
      <c r="X1260" s="12">
        <f t="shared" si="275"/>
        <v>0</v>
      </c>
      <c r="Y1260" s="12">
        <f t="shared" si="276"/>
        <v>0</v>
      </c>
      <c r="Z1260" s="12">
        <f t="shared" si="277"/>
        <v>0</v>
      </c>
      <c r="AA1260" s="12">
        <f t="shared" si="280"/>
        <v>0</v>
      </c>
      <c r="AB1260" s="12" t="str">
        <f t="shared" si="269"/>
        <v>00</v>
      </c>
      <c r="AC1260" s="85" t="e">
        <f>VLOOKUP(AB1260,'AMI Ref (2)'!T:U,2,FALSE)</f>
        <v>#N/A</v>
      </c>
      <c r="AD1260" s="86"/>
      <c r="AE1260" s="77">
        <f>IF(AND($D1260=0,$J1260="Oil"),'AMI Ref (2)'!$K$5,IF(AND($D1260=0,$J1260="Gas"),'AMI Ref (2)'!$L$5,IF(AND($D1260=0,$J1260="Electric"),'AMI Ref (2)'!$M$5,IF(AND($D1260=0,$J1260="N/A"),0,0))))</f>
        <v>0</v>
      </c>
      <c r="AF1260" s="77">
        <f>IF(AND($D1260=1,$J1260="Oil"),'AMI Ref (2)'!$K$6,IF(AND($D1260=1,$J1260="Gas"),'AMI Ref (2)'!$L$6,IF(AND($D1260=1,$J1260="Electric"),'AMI Ref (2)'!$M$6,IF(AND($D1260=1,$J1260="N/A"),0,0))))</f>
        <v>0</v>
      </c>
      <c r="AG1260" s="77">
        <f>IF(AND($D1260=2,$J1260="Oil"),'AMI Ref (2)'!$K$7,IF(AND($D1260=2,$J1260="Gas"),'AMI Ref (2)'!$L$7,IF(AND($D1260=2,$J1260="Electric"),'AMI Ref (2)'!$M$7,IF(AND($D1260=2,$J1260="N/A"),0,0))))</f>
        <v>0</v>
      </c>
      <c r="AH1260" s="77">
        <f>IF(AND($D1260=3,$J1260="Oil"),'AMI Ref (2)'!$K$8,IF(AND($D1260=3,$J1260="Gas"),'AMI Ref (2)'!$L$8,IF(AND($D1260=3,$J1260="Electric"),'AMI Ref (2)'!$M$8,IF(AND($D1260=3,$J1260="N/A"),0,0))))</f>
        <v>0</v>
      </c>
      <c r="AI1260" s="77">
        <f>IF(AND($D1260=4,$J1260="Oil"),'AMI Ref (2)'!$K$9,IF(AND($D1260=4,$J1260="Gas"),'AMI Ref (2)'!$L$9,IF(AND($D1260=4,$J1260="Electric"),'AMI Ref (2)'!$M$9,IF(AND($D1260=4,$J1260="N/A"),0,0))))</f>
        <v>0</v>
      </c>
      <c r="AJ1260" s="77">
        <f>IF(AND($D1260=5,$J1260="Oil"),'AMI Ref (2)'!$K$10,IF(AND($D1260=5,$J1260="Gas"),'AMI Ref (2)'!$L$10,IF(AND($D1260=5,$J1260="Electric"),'AMI Ref (2)'!$M$10,IF(AND($D1260=5,$J1260="N/A"),0,0))))</f>
        <v>0</v>
      </c>
      <c r="AK1260" s="42"/>
      <c r="AL1260" s="77">
        <f>IF(AND($D1260=0,$K1260="Oil"),'AMI Ref (2)'!$N$5,IF(AND($D1260=0,$K1260="Gas"),'AMI Ref (2)'!$O$5,IF(AND($D1260=0,$K1260="Electric"),'AMI Ref (2)'!$P$5,IF(AND($D1260=0,$K1260="N/A"),0,0))))</f>
        <v>0</v>
      </c>
      <c r="AM1260" s="77">
        <f>IF(AND($D1260=1,$K1260="Oil"),'AMI Ref (2)'!$N$6,IF(AND($D1260=1,$K1260="Gas"),'AMI Ref (2)'!$O$6,IF(AND($D1260=1,$K1260="Electric"),'AMI Ref (2)'!$P$6,IF(AND($D1260=1,$K1260="N/A"),0,0))))</f>
        <v>0</v>
      </c>
      <c r="AN1260" s="77">
        <f>IF(AND($D1260=2,$K1260="Oil"),'AMI Ref (2)'!$N$7,IF(AND($D1260=2,$K1260="Gas"),'AMI Ref (2)'!$O$7,IF(AND($D1260=2,$K1260="Electric"),'AMI Ref (2)'!$P$7,IF(AND($D1260=2,$K1260="N/A"),0,0))))</f>
        <v>0</v>
      </c>
      <c r="AO1260" s="77">
        <f>IF(AND($D1260=3,$K1260="Oil"),'AMI Ref (2)'!$N$8,IF(AND($D1260=3,$K1260="Gas"),'AMI Ref (2)'!$O$8,IF(AND($D1260=3,$K1260="Electric"),'AMI Ref (2)'!$P$8,IF(AND($D1260=3,$K1260="N/A"),0,0))))</f>
        <v>0</v>
      </c>
      <c r="AP1260" s="77">
        <f>IF(AND($D1260=4,$K1260="Oil"),'AMI Ref (2)'!$N$9,IF(AND($D1260=4,$K1260="Gas"),'AMI Ref (2)'!$O$9,IF(AND($D1260=4,$K1260="Electric"),'AMI Ref (2)'!$P$9,IF(AND($D1260=4,$K1260="N/A"),0,0))))</f>
        <v>0</v>
      </c>
      <c r="AQ1260" s="77">
        <f>IF(AND($D1260=5,$K1260="Oil"),'AMI Ref (2)'!$N$10,IF(AND($D1260=5,$K1260="Gas"),'AMI Ref (2)'!$O$10,IF(AND($D1260=5,$K1260="Electric"),'AMI Ref (2)'!$P$10,IF(AND($D1260=5,$K1260="N/A"),0,0))))</f>
        <v>0</v>
      </c>
      <c r="AR1260" s="86">
        <f t="shared" si="278"/>
        <v>0</v>
      </c>
      <c r="AS1260" s="87" t="e">
        <f t="shared" si="279"/>
        <v>#N/A</v>
      </c>
    </row>
    <row r="1261" spans="1:45" x14ac:dyDescent="0.2">
      <c r="A1261" s="68">
        <v>1259</v>
      </c>
      <c r="B1261" s="79">
        <f>Input!E1276</f>
        <v>0</v>
      </c>
      <c r="C1261" s="79">
        <f>Input!F1276</f>
        <v>0</v>
      </c>
      <c r="D1261" s="79">
        <f>Input!G1276</f>
        <v>0</v>
      </c>
      <c r="E1261" s="79">
        <f>Input!H1276</f>
        <v>0</v>
      </c>
      <c r="F1261" s="80">
        <f>Input!I1276</f>
        <v>0</v>
      </c>
      <c r="G1261" s="80">
        <f>Input!J1276</f>
        <v>0</v>
      </c>
      <c r="H1261" s="79">
        <f>Input!K1276</f>
        <v>0</v>
      </c>
      <c r="I1261" s="79">
        <f>Input!L1276</f>
        <v>0</v>
      </c>
      <c r="J1261" s="79">
        <f>Input!M1276</f>
        <v>0</v>
      </c>
      <c r="K1261" s="79">
        <f>Input!N1276</f>
        <v>0</v>
      </c>
      <c r="L1261" s="79">
        <f>Input!O1276</f>
        <v>0</v>
      </c>
      <c r="M1261" s="81" t="str">
        <f t="shared" si="270"/>
        <v/>
      </c>
      <c r="N1261" s="82">
        <f t="shared" si="271"/>
        <v>0</v>
      </c>
      <c r="O1261" s="83">
        <f>Input!C1276</f>
        <v>0</v>
      </c>
      <c r="P1261" s="83"/>
      <c r="R1261" s="11">
        <f t="shared" si="267"/>
        <v>0</v>
      </c>
      <c r="S1261" s="15" t="str">
        <f t="shared" si="268"/>
        <v xml:space="preserve"> </v>
      </c>
      <c r="T1261" s="15"/>
      <c r="U1261" s="12">
        <f t="shared" si="272"/>
        <v>0</v>
      </c>
      <c r="V1261" s="12">
        <f t="shared" si="273"/>
        <v>0</v>
      </c>
      <c r="W1261" s="12">
        <f t="shared" si="274"/>
        <v>0</v>
      </c>
      <c r="X1261" s="12">
        <f t="shared" si="275"/>
        <v>0</v>
      </c>
      <c r="Y1261" s="12">
        <f t="shared" si="276"/>
        <v>0</v>
      </c>
      <c r="Z1261" s="12">
        <f t="shared" si="277"/>
        <v>0</v>
      </c>
      <c r="AA1261" s="12">
        <f t="shared" si="280"/>
        <v>0</v>
      </c>
      <c r="AB1261" s="12" t="str">
        <f t="shared" si="269"/>
        <v>00</v>
      </c>
      <c r="AC1261" s="85" t="e">
        <f>VLOOKUP(AB1261,'AMI Ref (2)'!T:U,2,FALSE)</f>
        <v>#N/A</v>
      </c>
      <c r="AD1261" s="86"/>
      <c r="AE1261" s="77">
        <f>IF(AND($D1261=0,$J1261="Oil"),'AMI Ref (2)'!$K$5,IF(AND($D1261=0,$J1261="Gas"),'AMI Ref (2)'!$L$5,IF(AND($D1261=0,$J1261="Electric"),'AMI Ref (2)'!$M$5,IF(AND($D1261=0,$J1261="N/A"),0,0))))</f>
        <v>0</v>
      </c>
      <c r="AF1261" s="77">
        <f>IF(AND($D1261=1,$J1261="Oil"),'AMI Ref (2)'!$K$6,IF(AND($D1261=1,$J1261="Gas"),'AMI Ref (2)'!$L$6,IF(AND($D1261=1,$J1261="Electric"),'AMI Ref (2)'!$M$6,IF(AND($D1261=1,$J1261="N/A"),0,0))))</f>
        <v>0</v>
      </c>
      <c r="AG1261" s="77">
        <f>IF(AND($D1261=2,$J1261="Oil"),'AMI Ref (2)'!$K$7,IF(AND($D1261=2,$J1261="Gas"),'AMI Ref (2)'!$L$7,IF(AND($D1261=2,$J1261="Electric"),'AMI Ref (2)'!$M$7,IF(AND($D1261=2,$J1261="N/A"),0,0))))</f>
        <v>0</v>
      </c>
      <c r="AH1261" s="77">
        <f>IF(AND($D1261=3,$J1261="Oil"),'AMI Ref (2)'!$K$8,IF(AND($D1261=3,$J1261="Gas"),'AMI Ref (2)'!$L$8,IF(AND($D1261=3,$J1261="Electric"),'AMI Ref (2)'!$M$8,IF(AND($D1261=3,$J1261="N/A"),0,0))))</f>
        <v>0</v>
      </c>
      <c r="AI1261" s="77">
        <f>IF(AND($D1261=4,$J1261="Oil"),'AMI Ref (2)'!$K$9,IF(AND($D1261=4,$J1261="Gas"),'AMI Ref (2)'!$L$9,IF(AND($D1261=4,$J1261="Electric"),'AMI Ref (2)'!$M$9,IF(AND($D1261=4,$J1261="N/A"),0,0))))</f>
        <v>0</v>
      </c>
      <c r="AJ1261" s="77">
        <f>IF(AND($D1261=5,$J1261="Oil"),'AMI Ref (2)'!$K$10,IF(AND($D1261=5,$J1261="Gas"),'AMI Ref (2)'!$L$10,IF(AND($D1261=5,$J1261="Electric"),'AMI Ref (2)'!$M$10,IF(AND($D1261=5,$J1261="N/A"),0,0))))</f>
        <v>0</v>
      </c>
      <c r="AK1261" s="42"/>
      <c r="AL1261" s="77">
        <f>IF(AND($D1261=0,$K1261="Oil"),'AMI Ref (2)'!$N$5,IF(AND($D1261=0,$K1261="Gas"),'AMI Ref (2)'!$O$5,IF(AND($D1261=0,$K1261="Electric"),'AMI Ref (2)'!$P$5,IF(AND($D1261=0,$K1261="N/A"),0,0))))</f>
        <v>0</v>
      </c>
      <c r="AM1261" s="77">
        <f>IF(AND($D1261=1,$K1261="Oil"),'AMI Ref (2)'!$N$6,IF(AND($D1261=1,$K1261="Gas"),'AMI Ref (2)'!$O$6,IF(AND($D1261=1,$K1261="Electric"),'AMI Ref (2)'!$P$6,IF(AND($D1261=1,$K1261="N/A"),0,0))))</f>
        <v>0</v>
      </c>
      <c r="AN1261" s="77">
        <f>IF(AND($D1261=2,$K1261="Oil"),'AMI Ref (2)'!$N$7,IF(AND($D1261=2,$K1261="Gas"),'AMI Ref (2)'!$O$7,IF(AND($D1261=2,$K1261="Electric"),'AMI Ref (2)'!$P$7,IF(AND($D1261=2,$K1261="N/A"),0,0))))</f>
        <v>0</v>
      </c>
      <c r="AO1261" s="77">
        <f>IF(AND($D1261=3,$K1261="Oil"),'AMI Ref (2)'!$N$8,IF(AND($D1261=3,$K1261="Gas"),'AMI Ref (2)'!$O$8,IF(AND($D1261=3,$K1261="Electric"),'AMI Ref (2)'!$P$8,IF(AND($D1261=3,$K1261="N/A"),0,0))))</f>
        <v>0</v>
      </c>
      <c r="AP1261" s="77">
        <f>IF(AND($D1261=4,$K1261="Oil"),'AMI Ref (2)'!$N$9,IF(AND($D1261=4,$K1261="Gas"),'AMI Ref (2)'!$O$9,IF(AND($D1261=4,$K1261="Electric"),'AMI Ref (2)'!$P$9,IF(AND($D1261=4,$K1261="N/A"),0,0))))</f>
        <v>0</v>
      </c>
      <c r="AQ1261" s="77">
        <f>IF(AND($D1261=5,$K1261="Oil"),'AMI Ref (2)'!$N$10,IF(AND($D1261=5,$K1261="Gas"),'AMI Ref (2)'!$O$10,IF(AND($D1261=5,$K1261="Electric"),'AMI Ref (2)'!$P$10,IF(AND($D1261=5,$K1261="N/A"),0,0))))</f>
        <v>0</v>
      </c>
      <c r="AR1261" s="86">
        <f t="shared" si="278"/>
        <v>0</v>
      </c>
      <c r="AS1261" s="87" t="e">
        <f t="shared" si="279"/>
        <v>#N/A</v>
      </c>
    </row>
    <row r="1262" spans="1:45" x14ac:dyDescent="0.2">
      <c r="A1262" s="68">
        <v>1260</v>
      </c>
      <c r="B1262" s="79">
        <f>Input!E1277</f>
        <v>0</v>
      </c>
      <c r="C1262" s="79">
        <f>Input!F1277</f>
        <v>0</v>
      </c>
      <c r="D1262" s="79">
        <f>Input!G1277</f>
        <v>0</v>
      </c>
      <c r="E1262" s="79">
        <f>Input!H1277</f>
        <v>0</v>
      </c>
      <c r="F1262" s="80">
        <f>Input!I1277</f>
        <v>0</v>
      </c>
      <c r="G1262" s="80">
        <f>Input!J1277</f>
        <v>0</v>
      </c>
      <c r="H1262" s="79">
        <f>Input!K1277</f>
        <v>0</v>
      </c>
      <c r="I1262" s="79">
        <f>Input!L1277</f>
        <v>0</v>
      </c>
      <c r="J1262" s="79">
        <f>Input!M1277</f>
        <v>0</v>
      </c>
      <c r="K1262" s="79">
        <f>Input!N1277</f>
        <v>0</v>
      </c>
      <c r="L1262" s="79">
        <f>Input!O1277</f>
        <v>0</v>
      </c>
      <c r="M1262" s="81" t="str">
        <f t="shared" si="270"/>
        <v/>
      </c>
      <c r="N1262" s="82">
        <f t="shared" si="271"/>
        <v>0</v>
      </c>
      <c r="O1262" s="83">
        <f>Input!C1277</f>
        <v>0</v>
      </c>
      <c r="P1262" s="83"/>
      <c r="R1262" s="11">
        <f t="shared" si="267"/>
        <v>0</v>
      </c>
      <c r="S1262" s="15" t="str">
        <f t="shared" si="268"/>
        <v xml:space="preserve"> </v>
      </c>
      <c r="T1262" s="15"/>
      <c r="U1262" s="12">
        <f t="shared" si="272"/>
        <v>0</v>
      </c>
      <c r="V1262" s="12">
        <f t="shared" si="273"/>
        <v>0</v>
      </c>
      <c r="W1262" s="12">
        <f t="shared" si="274"/>
        <v>0</v>
      </c>
      <c r="X1262" s="12">
        <f t="shared" si="275"/>
        <v>0</v>
      </c>
      <c r="Y1262" s="12">
        <f t="shared" si="276"/>
        <v>0</v>
      </c>
      <c r="Z1262" s="12">
        <f t="shared" si="277"/>
        <v>0</v>
      </c>
      <c r="AA1262" s="12">
        <f t="shared" si="280"/>
        <v>0</v>
      </c>
      <c r="AB1262" s="12" t="str">
        <f t="shared" si="269"/>
        <v>00</v>
      </c>
      <c r="AC1262" s="85" t="e">
        <f>VLOOKUP(AB1262,'AMI Ref (2)'!T:U,2,FALSE)</f>
        <v>#N/A</v>
      </c>
      <c r="AD1262" s="86"/>
      <c r="AE1262" s="77">
        <f>IF(AND($D1262=0,$J1262="Oil"),'AMI Ref (2)'!$K$5,IF(AND($D1262=0,$J1262="Gas"),'AMI Ref (2)'!$L$5,IF(AND($D1262=0,$J1262="Electric"),'AMI Ref (2)'!$M$5,IF(AND($D1262=0,$J1262="N/A"),0,0))))</f>
        <v>0</v>
      </c>
      <c r="AF1262" s="77">
        <f>IF(AND($D1262=1,$J1262="Oil"),'AMI Ref (2)'!$K$6,IF(AND($D1262=1,$J1262="Gas"),'AMI Ref (2)'!$L$6,IF(AND($D1262=1,$J1262="Electric"),'AMI Ref (2)'!$M$6,IF(AND($D1262=1,$J1262="N/A"),0,0))))</f>
        <v>0</v>
      </c>
      <c r="AG1262" s="77">
        <f>IF(AND($D1262=2,$J1262="Oil"),'AMI Ref (2)'!$K$7,IF(AND($D1262=2,$J1262="Gas"),'AMI Ref (2)'!$L$7,IF(AND($D1262=2,$J1262="Electric"),'AMI Ref (2)'!$M$7,IF(AND($D1262=2,$J1262="N/A"),0,0))))</f>
        <v>0</v>
      </c>
      <c r="AH1262" s="77">
        <f>IF(AND($D1262=3,$J1262="Oil"),'AMI Ref (2)'!$K$8,IF(AND($D1262=3,$J1262="Gas"),'AMI Ref (2)'!$L$8,IF(AND($D1262=3,$J1262="Electric"),'AMI Ref (2)'!$M$8,IF(AND($D1262=3,$J1262="N/A"),0,0))))</f>
        <v>0</v>
      </c>
      <c r="AI1262" s="77">
        <f>IF(AND($D1262=4,$J1262="Oil"),'AMI Ref (2)'!$K$9,IF(AND($D1262=4,$J1262="Gas"),'AMI Ref (2)'!$L$9,IF(AND($D1262=4,$J1262="Electric"),'AMI Ref (2)'!$M$9,IF(AND($D1262=4,$J1262="N/A"),0,0))))</f>
        <v>0</v>
      </c>
      <c r="AJ1262" s="77">
        <f>IF(AND($D1262=5,$J1262="Oil"),'AMI Ref (2)'!$K$10,IF(AND($D1262=5,$J1262="Gas"),'AMI Ref (2)'!$L$10,IF(AND($D1262=5,$J1262="Electric"),'AMI Ref (2)'!$M$10,IF(AND($D1262=5,$J1262="N/A"),0,0))))</f>
        <v>0</v>
      </c>
      <c r="AK1262" s="42"/>
      <c r="AL1262" s="77">
        <f>IF(AND($D1262=0,$K1262="Oil"),'AMI Ref (2)'!$N$5,IF(AND($D1262=0,$K1262="Gas"),'AMI Ref (2)'!$O$5,IF(AND($D1262=0,$K1262="Electric"),'AMI Ref (2)'!$P$5,IF(AND($D1262=0,$K1262="N/A"),0,0))))</f>
        <v>0</v>
      </c>
      <c r="AM1262" s="77">
        <f>IF(AND($D1262=1,$K1262="Oil"),'AMI Ref (2)'!$N$6,IF(AND($D1262=1,$K1262="Gas"),'AMI Ref (2)'!$O$6,IF(AND($D1262=1,$K1262="Electric"),'AMI Ref (2)'!$P$6,IF(AND($D1262=1,$K1262="N/A"),0,0))))</f>
        <v>0</v>
      </c>
      <c r="AN1262" s="77">
        <f>IF(AND($D1262=2,$K1262="Oil"),'AMI Ref (2)'!$N$7,IF(AND($D1262=2,$K1262="Gas"),'AMI Ref (2)'!$O$7,IF(AND($D1262=2,$K1262="Electric"),'AMI Ref (2)'!$P$7,IF(AND($D1262=2,$K1262="N/A"),0,0))))</f>
        <v>0</v>
      </c>
      <c r="AO1262" s="77">
        <f>IF(AND($D1262=3,$K1262="Oil"),'AMI Ref (2)'!$N$8,IF(AND($D1262=3,$K1262="Gas"),'AMI Ref (2)'!$O$8,IF(AND($D1262=3,$K1262="Electric"),'AMI Ref (2)'!$P$8,IF(AND($D1262=3,$K1262="N/A"),0,0))))</f>
        <v>0</v>
      </c>
      <c r="AP1262" s="77">
        <f>IF(AND($D1262=4,$K1262="Oil"),'AMI Ref (2)'!$N$9,IF(AND($D1262=4,$K1262="Gas"),'AMI Ref (2)'!$O$9,IF(AND($D1262=4,$K1262="Electric"),'AMI Ref (2)'!$P$9,IF(AND($D1262=4,$K1262="N/A"),0,0))))</f>
        <v>0</v>
      </c>
      <c r="AQ1262" s="77">
        <f>IF(AND($D1262=5,$K1262="Oil"),'AMI Ref (2)'!$N$10,IF(AND($D1262=5,$K1262="Gas"),'AMI Ref (2)'!$O$10,IF(AND($D1262=5,$K1262="Electric"),'AMI Ref (2)'!$P$10,IF(AND($D1262=5,$K1262="N/A"),0,0))))</f>
        <v>0</v>
      </c>
      <c r="AR1262" s="86">
        <f t="shared" si="278"/>
        <v>0</v>
      </c>
      <c r="AS1262" s="87" t="e">
        <f t="shared" si="279"/>
        <v>#N/A</v>
      </c>
    </row>
    <row r="1263" spans="1:45" x14ac:dyDescent="0.2">
      <c r="A1263" s="68">
        <v>1261</v>
      </c>
      <c r="B1263" s="79">
        <f>Input!E1278</f>
        <v>0</v>
      </c>
      <c r="C1263" s="79">
        <f>Input!F1278</f>
        <v>0</v>
      </c>
      <c r="D1263" s="79">
        <f>Input!G1278</f>
        <v>0</v>
      </c>
      <c r="E1263" s="79">
        <f>Input!H1278</f>
        <v>0</v>
      </c>
      <c r="F1263" s="80">
        <f>Input!I1278</f>
        <v>0</v>
      </c>
      <c r="G1263" s="80">
        <f>Input!J1278</f>
        <v>0</v>
      </c>
      <c r="H1263" s="79">
        <f>Input!K1278</f>
        <v>0</v>
      </c>
      <c r="I1263" s="79">
        <f>Input!L1278</f>
        <v>0</v>
      </c>
      <c r="J1263" s="79">
        <f>Input!M1278</f>
        <v>0</v>
      </c>
      <c r="K1263" s="79">
        <f>Input!N1278</f>
        <v>0</v>
      </c>
      <c r="L1263" s="79">
        <f>Input!O1278</f>
        <v>0</v>
      </c>
      <c r="M1263" s="81" t="str">
        <f t="shared" si="270"/>
        <v/>
      </c>
      <c r="N1263" s="82">
        <f t="shared" si="271"/>
        <v>0</v>
      </c>
      <c r="O1263" s="83">
        <f>Input!C1278</f>
        <v>0</v>
      </c>
      <c r="P1263" s="83"/>
      <c r="R1263" s="11">
        <f t="shared" si="267"/>
        <v>0</v>
      </c>
      <c r="S1263" s="15" t="str">
        <f t="shared" si="268"/>
        <v xml:space="preserve"> </v>
      </c>
      <c r="T1263" s="15"/>
      <c r="U1263" s="12">
        <f t="shared" si="272"/>
        <v>0</v>
      </c>
      <c r="V1263" s="12">
        <f t="shared" si="273"/>
        <v>0</v>
      </c>
      <c r="W1263" s="12">
        <f t="shared" si="274"/>
        <v>0</v>
      </c>
      <c r="X1263" s="12">
        <f t="shared" si="275"/>
        <v>0</v>
      </c>
      <c r="Y1263" s="12">
        <f t="shared" si="276"/>
        <v>0</v>
      </c>
      <c r="Z1263" s="12">
        <f t="shared" si="277"/>
        <v>0</v>
      </c>
      <c r="AA1263" s="12">
        <f t="shared" si="280"/>
        <v>0</v>
      </c>
      <c r="AB1263" s="12" t="str">
        <f t="shared" si="269"/>
        <v>00</v>
      </c>
      <c r="AC1263" s="85" t="e">
        <f>VLOOKUP(AB1263,'AMI Ref (2)'!T:U,2,FALSE)</f>
        <v>#N/A</v>
      </c>
      <c r="AD1263" s="86"/>
      <c r="AE1263" s="77">
        <f>IF(AND($D1263=0,$J1263="Oil"),'AMI Ref (2)'!$K$5,IF(AND($D1263=0,$J1263="Gas"),'AMI Ref (2)'!$L$5,IF(AND($D1263=0,$J1263="Electric"),'AMI Ref (2)'!$M$5,IF(AND($D1263=0,$J1263="N/A"),0,0))))</f>
        <v>0</v>
      </c>
      <c r="AF1263" s="77">
        <f>IF(AND($D1263=1,$J1263="Oil"),'AMI Ref (2)'!$K$6,IF(AND($D1263=1,$J1263="Gas"),'AMI Ref (2)'!$L$6,IF(AND($D1263=1,$J1263="Electric"),'AMI Ref (2)'!$M$6,IF(AND($D1263=1,$J1263="N/A"),0,0))))</f>
        <v>0</v>
      </c>
      <c r="AG1263" s="77">
        <f>IF(AND($D1263=2,$J1263="Oil"),'AMI Ref (2)'!$K$7,IF(AND($D1263=2,$J1263="Gas"),'AMI Ref (2)'!$L$7,IF(AND($D1263=2,$J1263="Electric"),'AMI Ref (2)'!$M$7,IF(AND($D1263=2,$J1263="N/A"),0,0))))</f>
        <v>0</v>
      </c>
      <c r="AH1263" s="77">
        <f>IF(AND($D1263=3,$J1263="Oil"),'AMI Ref (2)'!$K$8,IF(AND($D1263=3,$J1263="Gas"),'AMI Ref (2)'!$L$8,IF(AND($D1263=3,$J1263="Electric"),'AMI Ref (2)'!$M$8,IF(AND($D1263=3,$J1263="N/A"),0,0))))</f>
        <v>0</v>
      </c>
      <c r="AI1263" s="77">
        <f>IF(AND($D1263=4,$J1263="Oil"),'AMI Ref (2)'!$K$9,IF(AND($D1263=4,$J1263="Gas"),'AMI Ref (2)'!$L$9,IF(AND($D1263=4,$J1263="Electric"),'AMI Ref (2)'!$M$9,IF(AND($D1263=4,$J1263="N/A"),0,0))))</f>
        <v>0</v>
      </c>
      <c r="AJ1263" s="77">
        <f>IF(AND($D1263=5,$J1263="Oil"),'AMI Ref (2)'!$K$10,IF(AND($D1263=5,$J1263="Gas"),'AMI Ref (2)'!$L$10,IF(AND($D1263=5,$J1263="Electric"),'AMI Ref (2)'!$M$10,IF(AND($D1263=5,$J1263="N/A"),0,0))))</f>
        <v>0</v>
      </c>
      <c r="AK1263" s="42"/>
      <c r="AL1263" s="77">
        <f>IF(AND($D1263=0,$K1263="Oil"),'AMI Ref (2)'!$N$5,IF(AND($D1263=0,$K1263="Gas"),'AMI Ref (2)'!$O$5,IF(AND($D1263=0,$K1263="Electric"),'AMI Ref (2)'!$P$5,IF(AND($D1263=0,$K1263="N/A"),0,0))))</f>
        <v>0</v>
      </c>
      <c r="AM1263" s="77">
        <f>IF(AND($D1263=1,$K1263="Oil"),'AMI Ref (2)'!$N$6,IF(AND($D1263=1,$K1263="Gas"),'AMI Ref (2)'!$O$6,IF(AND($D1263=1,$K1263="Electric"),'AMI Ref (2)'!$P$6,IF(AND($D1263=1,$K1263="N/A"),0,0))))</f>
        <v>0</v>
      </c>
      <c r="AN1263" s="77">
        <f>IF(AND($D1263=2,$K1263="Oil"),'AMI Ref (2)'!$N$7,IF(AND($D1263=2,$K1263="Gas"),'AMI Ref (2)'!$O$7,IF(AND($D1263=2,$K1263="Electric"),'AMI Ref (2)'!$P$7,IF(AND($D1263=2,$K1263="N/A"),0,0))))</f>
        <v>0</v>
      </c>
      <c r="AO1263" s="77">
        <f>IF(AND($D1263=3,$K1263="Oil"),'AMI Ref (2)'!$N$8,IF(AND($D1263=3,$K1263="Gas"),'AMI Ref (2)'!$O$8,IF(AND($D1263=3,$K1263="Electric"),'AMI Ref (2)'!$P$8,IF(AND($D1263=3,$K1263="N/A"),0,0))))</f>
        <v>0</v>
      </c>
      <c r="AP1263" s="77">
        <f>IF(AND($D1263=4,$K1263="Oil"),'AMI Ref (2)'!$N$9,IF(AND($D1263=4,$K1263="Gas"),'AMI Ref (2)'!$O$9,IF(AND($D1263=4,$K1263="Electric"),'AMI Ref (2)'!$P$9,IF(AND($D1263=4,$K1263="N/A"),0,0))))</f>
        <v>0</v>
      </c>
      <c r="AQ1263" s="77">
        <f>IF(AND($D1263=5,$K1263="Oil"),'AMI Ref (2)'!$N$10,IF(AND($D1263=5,$K1263="Gas"),'AMI Ref (2)'!$O$10,IF(AND($D1263=5,$K1263="Electric"),'AMI Ref (2)'!$P$10,IF(AND($D1263=5,$K1263="N/A"),0,0))))</f>
        <v>0</v>
      </c>
      <c r="AR1263" s="86">
        <f t="shared" si="278"/>
        <v>0</v>
      </c>
      <c r="AS1263" s="87" t="e">
        <f t="shared" si="279"/>
        <v>#N/A</v>
      </c>
    </row>
    <row r="1264" spans="1:45" x14ac:dyDescent="0.2">
      <c r="A1264" s="68">
        <v>1262</v>
      </c>
      <c r="B1264" s="79">
        <f>Input!E1279</f>
        <v>0</v>
      </c>
      <c r="C1264" s="79">
        <f>Input!F1279</f>
        <v>0</v>
      </c>
      <c r="D1264" s="79">
        <f>Input!G1279</f>
        <v>0</v>
      </c>
      <c r="E1264" s="79">
        <f>Input!H1279</f>
        <v>0</v>
      </c>
      <c r="F1264" s="80">
        <f>Input!I1279</f>
        <v>0</v>
      </c>
      <c r="G1264" s="80">
        <f>Input!J1279</f>
        <v>0</v>
      </c>
      <c r="H1264" s="79">
        <f>Input!K1279</f>
        <v>0</v>
      </c>
      <c r="I1264" s="79">
        <f>Input!L1279</f>
        <v>0</v>
      </c>
      <c r="J1264" s="79">
        <f>Input!M1279</f>
        <v>0</v>
      </c>
      <c r="K1264" s="79">
        <f>Input!N1279</f>
        <v>0</v>
      </c>
      <c r="L1264" s="79">
        <f>Input!O1279</f>
        <v>0</v>
      </c>
      <c r="M1264" s="81" t="str">
        <f t="shared" si="270"/>
        <v/>
      </c>
      <c r="N1264" s="82">
        <f t="shared" si="271"/>
        <v>0</v>
      </c>
      <c r="O1264" s="83">
        <f>Input!C1279</f>
        <v>0</v>
      </c>
      <c r="P1264" s="83"/>
      <c r="R1264" s="11">
        <f t="shared" si="267"/>
        <v>0</v>
      </c>
      <c r="S1264" s="15" t="str">
        <f t="shared" si="268"/>
        <v xml:space="preserve"> </v>
      </c>
      <c r="T1264" s="15"/>
      <c r="U1264" s="12">
        <f t="shared" si="272"/>
        <v>0</v>
      </c>
      <c r="V1264" s="12">
        <f t="shared" si="273"/>
        <v>0</v>
      </c>
      <c r="W1264" s="12">
        <f t="shared" si="274"/>
        <v>0</v>
      </c>
      <c r="X1264" s="12">
        <f t="shared" si="275"/>
        <v>0</v>
      </c>
      <c r="Y1264" s="12">
        <f t="shared" si="276"/>
        <v>0</v>
      </c>
      <c r="Z1264" s="12">
        <f t="shared" si="277"/>
        <v>0</v>
      </c>
      <c r="AA1264" s="12">
        <f t="shared" si="280"/>
        <v>0</v>
      </c>
      <c r="AB1264" s="12" t="str">
        <f t="shared" si="269"/>
        <v>00</v>
      </c>
      <c r="AC1264" s="85" t="e">
        <f>VLOOKUP(AB1264,'AMI Ref (2)'!T:U,2,FALSE)</f>
        <v>#N/A</v>
      </c>
      <c r="AD1264" s="86"/>
      <c r="AE1264" s="77">
        <f>IF(AND($D1264=0,$J1264="Oil"),'AMI Ref (2)'!$K$5,IF(AND($D1264=0,$J1264="Gas"),'AMI Ref (2)'!$L$5,IF(AND($D1264=0,$J1264="Electric"),'AMI Ref (2)'!$M$5,IF(AND($D1264=0,$J1264="N/A"),0,0))))</f>
        <v>0</v>
      </c>
      <c r="AF1264" s="77">
        <f>IF(AND($D1264=1,$J1264="Oil"),'AMI Ref (2)'!$K$6,IF(AND($D1264=1,$J1264="Gas"),'AMI Ref (2)'!$L$6,IF(AND($D1264=1,$J1264="Electric"),'AMI Ref (2)'!$M$6,IF(AND($D1264=1,$J1264="N/A"),0,0))))</f>
        <v>0</v>
      </c>
      <c r="AG1264" s="77">
        <f>IF(AND($D1264=2,$J1264="Oil"),'AMI Ref (2)'!$K$7,IF(AND($D1264=2,$J1264="Gas"),'AMI Ref (2)'!$L$7,IF(AND($D1264=2,$J1264="Electric"),'AMI Ref (2)'!$M$7,IF(AND($D1264=2,$J1264="N/A"),0,0))))</f>
        <v>0</v>
      </c>
      <c r="AH1264" s="77">
        <f>IF(AND($D1264=3,$J1264="Oil"),'AMI Ref (2)'!$K$8,IF(AND($D1264=3,$J1264="Gas"),'AMI Ref (2)'!$L$8,IF(AND($D1264=3,$J1264="Electric"),'AMI Ref (2)'!$M$8,IF(AND($D1264=3,$J1264="N/A"),0,0))))</f>
        <v>0</v>
      </c>
      <c r="AI1264" s="77">
        <f>IF(AND($D1264=4,$J1264="Oil"),'AMI Ref (2)'!$K$9,IF(AND($D1264=4,$J1264="Gas"),'AMI Ref (2)'!$L$9,IF(AND($D1264=4,$J1264="Electric"),'AMI Ref (2)'!$M$9,IF(AND($D1264=4,$J1264="N/A"),0,0))))</f>
        <v>0</v>
      </c>
      <c r="AJ1264" s="77">
        <f>IF(AND($D1264=5,$J1264="Oil"),'AMI Ref (2)'!$K$10,IF(AND($D1264=5,$J1264="Gas"),'AMI Ref (2)'!$L$10,IF(AND($D1264=5,$J1264="Electric"),'AMI Ref (2)'!$M$10,IF(AND($D1264=5,$J1264="N/A"),0,0))))</f>
        <v>0</v>
      </c>
      <c r="AK1264" s="42"/>
      <c r="AL1264" s="77">
        <f>IF(AND($D1264=0,$K1264="Oil"),'AMI Ref (2)'!$N$5,IF(AND($D1264=0,$K1264="Gas"),'AMI Ref (2)'!$O$5,IF(AND($D1264=0,$K1264="Electric"),'AMI Ref (2)'!$P$5,IF(AND($D1264=0,$K1264="N/A"),0,0))))</f>
        <v>0</v>
      </c>
      <c r="AM1264" s="77">
        <f>IF(AND($D1264=1,$K1264="Oil"),'AMI Ref (2)'!$N$6,IF(AND($D1264=1,$K1264="Gas"),'AMI Ref (2)'!$O$6,IF(AND($D1264=1,$K1264="Electric"),'AMI Ref (2)'!$P$6,IF(AND($D1264=1,$K1264="N/A"),0,0))))</f>
        <v>0</v>
      </c>
      <c r="AN1264" s="77">
        <f>IF(AND($D1264=2,$K1264="Oil"),'AMI Ref (2)'!$N$7,IF(AND($D1264=2,$K1264="Gas"),'AMI Ref (2)'!$O$7,IF(AND($D1264=2,$K1264="Electric"),'AMI Ref (2)'!$P$7,IF(AND($D1264=2,$K1264="N/A"),0,0))))</f>
        <v>0</v>
      </c>
      <c r="AO1264" s="77">
        <f>IF(AND($D1264=3,$K1264="Oil"),'AMI Ref (2)'!$N$8,IF(AND($D1264=3,$K1264="Gas"),'AMI Ref (2)'!$O$8,IF(AND($D1264=3,$K1264="Electric"),'AMI Ref (2)'!$P$8,IF(AND($D1264=3,$K1264="N/A"),0,0))))</f>
        <v>0</v>
      </c>
      <c r="AP1264" s="77">
        <f>IF(AND($D1264=4,$K1264="Oil"),'AMI Ref (2)'!$N$9,IF(AND($D1264=4,$K1264="Gas"),'AMI Ref (2)'!$O$9,IF(AND($D1264=4,$K1264="Electric"),'AMI Ref (2)'!$P$9,IF(AND($D1264=4,$K1264="N/A"),0,0))))</f>
        <v>0</v>
      </c>
      <c r="AQ1264" s="77">
        <f>IF(AND($D1264=5,$K1264="Oil"),'AMI Ref (2)'!$N$10,IF(AND($D1264=5,$K1264="Gas"),'AMI Ref (2)'!$O$10,IF(AND($D1264=5,$K1264="Electric"),'AMI Ref (2)'!$P$10,IF(AND($D1264=5,$K1264="N/A"),0,0))))</f>
        <v>0</v>
      </c>
      <c r="AR1264" s="86">
        <f t="shared" si="278"/>
        <v>0</v>
      </c>
      <c r="AS1264" s="87" t="e">
        <f t="shared" si="279"/>
        <v>#N/A</v>
      </c>
    </row>
    <row r="1265" spans="1:45" x14ac:dyDescent="0.2">
      <c r="A1265" s="68">
        <v>1263</v>
      </c>
      <c r="B1265" s="79">
        <f>Input!E1280</f>
        <v>0</v>
      </c>
      <c r="C1265" s="79">
        <f>Input!F1280</f>
        <v>0</v>
      </c>
      <c r="D1265" s="79">
        <f>Input!G1280</f>
        <v>0</v>
      </c>
      <c r="E1265" s="79">
        <f>Input!H1280</f>
        <v>0</v>
      </c>
      <c r="F1265" s="80">
        <f>Input!I1280</f>
        <v>0</v>
      </c>
      <c r="G1265" s="80">
        <f>Input!J1280</f>
        <v>0</v>
      </c>
      <c r="H1265" s="79">
        <f>Input!K1280</f>
        <v>0</v>
      </c>
      <c r="I1265" s="79">
        <f>Input!L1280</f>
        <v>0</v>
      </c>
      <c r="J1265" s="79">
        <f>Input!M1280</f>
        <v>0</v>
      </c>
      <c r="K1265" s="79">
        <f>Input!N1280</f>
        <v>0</v>
      </c>
      <c r="L1265" s="79">
        <f>Input!O1280</f>
        <v>0</v>
      </c>
      <c r="M1265" s="81" t="str">
        <f t="shared" si="270"/>
        <v/>
      </c>
      <c r="N1265" s="82">
        <f t="shared" si="271"/>
        <v>0</v>
      </c>
      <c r="O1265" s="83">
        <f>Input!C1280</f>
        <v>0</v>
      </c>
      <c r="P1265" s="83"/>
      <c r="R1265" s="11">
        <f t="shared" si="267"/>
        <v>0</v>
      </c>
      <c r="S1265" s="15" t="str">
        <f t="shared" si="268"/>
        <v xml:space="preserve"> </v>
      </c>
      <c r="T1265" s="15"/>
      <c r="U1265" s="12">
        <f t="shared" si="272"/>
        <v>0</v>
      </c>
      <c r="V1265" s="12">
        <f t="shared" si="273"/>
        <v>0</v>
      </c>
      <c r="W1265" s="12">
        <f t="shared" si="274"/>
        <v>0</v>
      </c>
      <c r="X1265" s="12">
        <f t="shared" si="275"/>
        <v>0</v>
      </c>
      <c r="Y1265" s="12">
        <f t="shared" si="276"/>
        <v>0</v>
      </c>
      <c r="Z1265" s="12">
        <f t="shared" si="277"/>
        <v>0</v>
      </c>
      <c r="AA1265" s="12">
        <f t="shared" si="280"/>
        <v>0</v>
      </c>
      <c r="AB1265" s="12" t="str">
        <f t="shared" si="269"/>
        <v>00</v>
      </c>
      <c r="AC1265" s="85" t="e">
        <f>VLOOKUP(AB1265,'AMI Ref (2)'!T:U,2,FALSE)</f>
        <v>#N/A</v>
      </c>
      <c r="AD1265" s="86"/>
      <c r="AE1265" s="77">
        <f>IF(AND($D1265=0,$J1265="Oil"),'AMI Ref (2)'!$K$5,IF(AND($D1265=0,$J1265="Gas"),'AMI Ref (2)'!$L$5,IF(AND($D1265=0,$J1265="Electric"),'AMI Ref (2)'!$M$5,IF(AND($D1265=0,$J1265="N/A"),0,0))))</f>
        <v>0</v>
      </c>
      <c r="AF1265" s="77">
        <f>IF(AND($D1265=1,$J1265="Oil"),'AMI Ref (2)'!$K$6,IF(AND($D1265=1,$J1265="Gas"),'AMI Ref (2)'!$L$6,IF(AND($D1265=1,$J1265="Electric"),'AMI Ref (2)'!$M$6,IF(AND($D1265=1,$J1265="N/A"),0,0))))</f>
        <v>0</v>
      </c>
      <c r="AG1265" s="77">
        <f>IF(AND($D1265=2,$J1265="Oil"),'AMI Ref (2)'!$K$7,IF(AND($D1265=2,$J1265="Gas"),'AMI Ref (2)'!$L$7,IF(AND($D1265=2,$J1265="Electric"),'AMI Ref (2)'!$M$7,IF(AND($D1265=2,$J1265="N/A"),0,0))))</f>
        <v>0</v>
      </c>
      <c r="AH1265" s="77">
        <f>IF(AND($D1265=3,$J1265="Oil"),'AMI Ref (2)'!$K$8,IF(AND($D1265=3,$J1265="Gas"),'AMI Ref (2)'!$L$8,IF(AND($D1265=3,$J1265="Electric"),'AMI Ref (2)'!$M$8,IF(AND($D1265=3,$J1265="N/A"),0,0))))</f>
        <v>0</v>
      </c>
      <c r="AI1265" s="77">
        <f>IF(AND($D1265=4,$J1265="Oil"),'AMI Ref (2)'!$K$9,IF(AND($D1265=4,$J1265="Gas"),'AMI Ref (2)'!$L$9,IF(AND($D1265=4,$J1265="Electric"),'AMI Ref (2)'!$M$9,IF(AND($D1265=4,$J1265="N/A"),0,0))))</f>
        <v>0</v>
      </c>
      <c r="AJ1265" s="77">
        <f>IF(AND($D1265=5,$J1265="Oil"),'AMI Ref (2)'!$K$10,IF(AND($D1265=5,$J1265="Gas"),'AMI Ref (2)'!$L$10,IF(AND($D1265=5,$J1265="Electric"),'AMI Ref (2)'!$M$10,IF(AND($D1265=5,$J1265="N/A"),0,0))))</f>
        <v>0</v>
      </c>
      <c r="AK1265" s="42"/>
      <c r="AL1265" s="77">
        <f>IF(AND($D1265=0,$K1265="Oil"),'AMI Ref (2)'!$N$5,IF(AND($D1265=0,$K1265="Gas"),'AMI Ref (2)'!$O$5,IF(AND($D1265=0,$K1265="Electric"),'AMI Ref (2)'!$P$5,IF(AND($D1265=0,$K1265="N/A"),0,0))))</f>
        <v>0</v>
      </c>
      <c r="AM1265" s="77">
        <f>IF(AND($D1265=1,$K1265="Oil"),'AMI Ref (2)'!$N$6,IF(AND($D1265=1,$K1265="Gas"),'AMI Ref (2)'!$O$6,IF(AND($D1265=1,$K1265="Electric"),'AMI Ref (2)'!$P$6,IF(AND($D1265=1,$K1265="N/A"),0,0))))</f>
        <v>0</v>
      </c>
      <c r="AN1265" s="77">
        <f>IF(AND($D1265=2,$K1265="Oil"),'AMI Ref (2)'!$N$7,IF(AND($D1265=2,$K1265="Gas"),'AMI Ref (2)'!$O$7,IF(AND($D1265=2,$K1265="Electric"),'AMI Ref (2)'!$P$7,IF(AND($D1265=2,$K1265="N/A"),0,0))))</f>
        <v>0</v>
      </c>
      <c r="AO1265" s="77">
        <f>IF(AND($D1265=3,$K1265="Oil"),'AMI Ref (2)'!$N$8,IF(AND($D1265=3,$K1265="Gas"),'AMI Ref (2)'!$O$8,IF(AND($D1265=3,$K1265="Electric"),'AMI Ref (2)'!$P$8,IF(AND($D1265=3,$K1265="N/A"),0,0))))</f>
        <v>0</v>
      </c>
      <c r="AP1265" s="77">
        <f>IF(AND($D1265=4,$K1265="Oil"),'AMI Ref (2)'!$N$9,IF(AND($D1265=4,$K1265="Gas"),'AMI Ref (2)'!$O$9,IF(AND($D1265=4,$K1265="Electric"),'AMI Ref (2)'!$P$9,IF(AND($D1265=4,$K1265="N/A"),0,0))))</f>
        <v>0</v>
      </c>
      <c r="AQ1265" s="77">
        <f>IF(AND($D1265=5,$K1265="Oil"),'AMI Ref (2)'!$N$10,IF(AND($D1265=5,$K1265="Gas"),'AMI Ref (2)'!$O$10,IF(AND($D1265=5,$K1265="Electric"),'AMI Ref (2)'!$P$10,IF(AND($D1265=5,$K1265="N/A"),0,0))))</f>
        <v>0</v>
      </c>
      <c r="AR1265" s="86">
        <f t="shared" si="278"/>
        <v>0</v>
      </c>
      <c r="AS1265" s="87" t="e">
        <f t="shared" si="279"/>
        <v>#N/A</v>
      </c>
    </row>
    <row r="1266" spans="1:45" x14ac:dyDescent="0.2">
      <c r="A1266" s="68">
        <v>1264</v>
      </c>
      <c r="B1266" s="79">
        <f>Input!E1281</f>
        <v>0</v>
      </c>
      <c r="C1266" s="79">
        <f>Input!F1281</f>
        <v>0</v>
      </c>
      <c r="D1266" s="79">
        <f>Input!G1281</f>
        <v>0</v>
      </c>
      <c r="E1266" s="79">
        <f>Input!H1281</f>
        <v>0</v>
      </c>
      <c r="F1266" s="80">
        <f>Input!I1281</f>
        <v>0</v>
      </c>
      <c r="G1266" s="80">
        <f>Input!J1281</f>
        <v>0</v>
      </c>
      <c r="H1266" s="79">
        <f>Input!K1281</f>
        <v>0</v>
      </c>
      <c r="I1266" s="79">
        <f>Input!L1281</f>
        <v>0</v>
      </c>
      <c r="J1266" s="79">
        <f>Input!M1281</f>
        <v>0</v>
      </c>
      <c r="K1266" s="79">
        <f>Input!N1281</f>
        <v>0</v>
      </c>
      <c r="L1266" s="79">
        <f>Input!O1281</f>
        <v>0</v>
      </c>
      <c r="M1266" s="81" t="str">
        <f t="shared" si="270"/>
        <v/>
      </c>
      <c r="N1266" s="82">
        <f t="shared" si="271"/>
        <v>0</v>
      </c>
      <c r="O1266" s="83">
        <f>Input!C1281</f>
        <v>0</v>
      </c>
      <c r="P1266" s="83"/>
      <c r="R1266" s="11">
        <f t="shared" si="267"/>
        <v>0</v>
      </c>
      <c r="S1266" s="15" t="str">
        <f t="shared" si="268"/>
        <v xml:space="preserve"> </v>
      </c>
      <c r="T1266" s="15"/>
      <c r="U1266" s="12">
        <f t="shared" si="272"/>
        <v>0</v>
      </c>
      <c r="V1266" s="12">
        <f t="shared" si="273"/>
        <v>0</v>
      </c>
      <c r="W1266" s="12">
        <f t="shared" si="274"/>
        <v>0</v>
      </c>
      <c r="X1266" s="12">
        <f t="shared" si="275"/>
        <v>0</v>
      </c>
      <c r="Y1266" s="12">
        <f t="shared" si="276"/>
        <v>0</v>
      </c>
      <c r="Z1266" s="12">
        <f t="shared" si="277"/>
        <v>0</v>
      </c>
      <c r="AA1266" s="12">
        <f t="shared" si="280"/>
        <v>0</v>
      </c>
      <c r="AB1266" s="12" t="str">
        <f t="shared" si="269"/>
        <v>00</v>
      </c>
      <c r="AC1266" s="85" t="e">
        <f>VLOOKUP(AB1266,'AMI Ref (2)'!T:U,2,FALSE)</f>
        <v>#N/A</v>
      </c>
      <c r="AD1266" s="86"/>
      <c r="AE1266" s="77">
        <f>IF(AND($D1266=0,$J1266="Oil"),'AMI Ref (2)'!$K$5,IF(AND($D1266=0,$J1266="Gas"),'AMI Ref (2)'!$L$5,IF(AND($D1266=0,$J1266="Electric"),'AMI Ref (2)'!$M$5,IF(AND($D1266=0,$J1266="N/A"),0,0))))</f>
        <v>0</v>
      </c>
      <c r="AF1266" s="77">
        <f>IF(AND($D1266=1,$J1266="Oil"),'AMI Ref (2)'!$K$6,IF(AND($D1266=1,$J1266="Gas"),'AMI Ref (2)'!$L$6,IF(AND($D1266=1,$J1266="Electric"),'AMI Ref (2)'!$M$6,IF(AND($D1266=1,$J1266="N/A"),0,0))))</f>
        <v>0</v>
      </c>
      <c r="AG1266" s="77">
        <f>IF(AND($D1266=2,$J1266="Oil"),'AMI Ref (2)'!$K$7,IF(AND($D1266=2,$J1266="Gas"),'AMI Ref (2)'!$L$7,IF(AND($D1266=2,$J1266="Electric"),'AMI Ref (2)'!$M$7,IF(AND($D1266=2,$J1266="N/A"),0,0))))</f>
        <v>0</v>
      </c>
      <c r="AH1266" s="77">
        <f>IF(AND($D1266=3,$J1266="Oil"),'AMI Ref (2)'!$K$8,IF(AND($D1266=3,$J1266="Gas"),'AMI Ref (2)'!$L$8,IF(AND($D1266=3,$J1266="Electric"),'AMI Ref (2)'!$M$8,IF(AND($D1266=3,$J1266="N/A"),0,0))))</f>
        <v>0</v>
      </c>
      <c r="AI1266" s="77">
        <f>IF(AND($D1266=4,$J1266="Oil"),'AMI Ref (2)'!$K$9,IF(AND($D1266=4,$J1266="Gas"),'AMI Ref (2)'!$L$9,IF(AND($D1266=4,$J1266="Electric"),'AMI Ref (2)'!$M$9,IF(AND($D1266=4,$J1266="N/A"),0,0))))</f>
        <v>0</v>
      </c>
      <c r="AJ1266" s="77">
        <f>IF(AND($D1266=5,$J1266="Oil"),'AMI Ref (2)'!$K$10,IF(AND($D1266=5,$J1266="Gas"),'AMI Ref (2)'!$L$10,IF(AND($D1266=5,$J1266="Electric"),'AMI Ref (2)'!$M$10,IF(AND($D1266=5,$J1266="N/A"),0,0))))</f>
        <v>0</v>
      </c>
      <c r="AK1266" s="42"/>
      <c r="AL1266" s="77">
        <f>IF(AND($D1266=0,$K1266="Oil"),'AMI Ref (2)'!$N$5,IF(AND($D1266=0,$K1266="Gas"),'AMI Ref (2)'!$O$5,IF(AND($D1266=0,$K1266="Electric"),'AMI Ref (2)'!$P$5,IF(AND($D1266=0,$K1266="N/A"),0,0))))</f>
        <v>0</v>
      </c>
      <c r="AM1266" s="77">
        <f>IF(AND($D1266=1,$K1266="Oil"),'AMI Ref (2)'!$N$6,IF(AND($D1266=1,$K1266="Gas"),'AMI Ref (2)'!$O$6,IF(AND($D1266=1,$K1266="Electric"),'AMI Ref (2)'!$P$6,IF(AND($D1266=1,$K1266="N/A"),0,0))))</f>
        <v>0</v>
      </c>
      <c r="AN1266" s="77">
        <f>IF(AND($D1266=2,$K1266="Oil"),'AMI Ref (2)'!$N$7,IF(AND($D1266=2,$K1266="Gas"),'AMI Ref (2)'!$O$7,IF(AND($D1266=2,$K1266="Electric"),'AMI Ref (2)'!$P$7,IF(AND($D1266=2,$K1266="N/A"),0,0))))</f>
        <v>0</v>
      </c>
      <c r="AO1266" s="77">
        <f>IF(AND($D1266=3,$K1266="Oil"),'AMI Ref (2)'!$N$8,IF(AND($D1266=3,$K1266="Gas"),'AMI Ref (2)'!$O$8,IF(AND($D1266=3,$K1266="Electric"),'AMI Ref (2)'!$P$8,IF(AND($D1266=3,$K1266="N/A"),0,0))))</f>
        <v>0</v>
      </c>
      <c r="AP1266" s="77">
        <f>IF(AND($D1266=4,$K1266="Oil"),'AMI Ref (2)'!$N$9,IF(AND($D1266=4,$K1266="Gas"),'AMI Ref (2)'!$O$9,IF(AND($D1266=4,$K1266="Electric"),'AMI Ref (2)'!$P$9,IF(AND($D1266=4,$K1266="N/A"),0,0))))</f>
        <v>0</v>
      </c>
      <c r="AQ1266" s="77">
        <f>IF(AND($D1266=5,$K1266="Oil"),'AMI Ref (2)'!$N$10,IF(AND($D1266=5,$K1266="Gas"),'AMI Ref (2)'!$O$10,IF(AND($D1266=5,$K1266="Electric"),'AMI Ref (2)'!$P$10,IF(AND($D1266=5,$K1266="N/A"),0,0))))</f>
        <v>0</v>
      </c>
      <c r="AR1266" s="86">
        <f t="shared" si="278"/>
        <v>0</v>
      </c>
      <c r="AS1266" s="87" t="e">
        <f t="shared" si="279"/>
        <v>#N/A</v>
      </c>
    </row>
    <row r="1267" spans="1:45" x14ac:dyDescent="0.2">
      <c r="A1267" s="68">
        <v>1265</v>
      </c>
      <c r="B1267" s="79">
        <f>Input!E1282</f>
        <v>0</v>
      </c>
      <c r="C1267" s="79">
        <f>Input!F1282</f>
        <v>0</v>
      </c>
      <c r="D1267" s="79">
        <f>Input!G1282</f>
        <v>0</v>
      </c>
      <c r="E1267" s="79">
        <f>Input!H1282</f>
        <v>0</v>
      </c>
      <c r="F1267" s="80">
        <f>Input!I1282</f>
        <v>0</v>
      </c>
      <c r="G1267" s="80">
        <f>Input!J1282</f>
        <v>0</v>
      </c>
      <c r="H1267" s="79">
        <f>Input!K1282</f>
        <v>0</v>
      </c>
      <c r="I1267" s="79">
        <f>Input!L1282</f>
        <v>0</v>
      </c>
      <c r="J1267" s="79">
        <f>Input!M1282</f>
        <v>0</v>
      </c>
      <c r="K1267" s="79">
        <f>Input!N1282</f>
        <v>0</v>
      </c>
      <c r="L1267" s="79">
        <f>Input!O1282</f>
        <v>0</v>
      </c>
      <c r="M1267" s="81" t="str">
        <f t="shared" si="270"/>
        <v/>
      </c>
      <c r="N1267" s="82">
        <f t="shared" si="271"/>
        <v>0</v>
      </c>
      <c r="O1267" s="83">
        <f>Input!C1282</f>
        <v>0</v>
      </c>
      <c r="P1267" s="83"/>
      <c r="R1267" s="11">
        <f t="shared" si="267"/>
        <v>0</v>
      </c>
      <c r="S1267" s="15" t="str">
        <f t="shared" si="268"/>
        <v xml:space="preserve"> </v>
      </c>
      <c r="T1267" s="15"/>
      <c r="U1267" s="12">
        <f t="shared" si="272"/>
        <v>0</v>
      </c>
      <c r="V1267" s="12">
        <f t="shared" si="273"/>
        <v>0</v>
      </c>
      <c r="W1267" s="12">
        <f t="shared" si="274"/>
        <v>0</v>
      </c>
      <c r="X1267" s="12">
        <f t="shared" si="275"/>
        <v>0</v>
      </c>
      <c r="Y1267" s="12">
        <f t="shared" si="276"/>
        <v>0</v>
      </c>
      <c r="Z1267" s="12">
        <f t="shared" si="277"/>
        <v>0</v>
      </c>
      <c r="AA1267" s="12">
        <f t="shared" si="280"/>
        <v>0</v>
      </c>
      <c r="AB1267" s="12" t="str">
        <f t="shared" si="269"/>
        <v>00</v>
      </c>
      <c r="AC1267" s="85" t="e">
        <f>VLOOKUP(AB1267,'AMI Ref (2)'!T:U,2,FALSE)</f>
        <v>#N/A</v>
      </c>
      <c r="AD1267" s="86"/>
      <c r="AE1267" s="77">
        <f>IF(AND($D1267=0,$J1267="Oil"),'AMI Ref (2)'!$K$5,IF(AND($D1267=0,$J1267="Gas"),'AMI Ref (2)'!$L$5,IF(AND($D1267=0,$J1267="Electric"),'AMI Ref (2)'!$M$5,IF(AND($D1267=0,$J1267="N/A"),0,0))))</f>
        <v>0</v>
      </c>
      <c r="AF1267" s="77">
        <f>IF(AND($D1267=1,$J1267="Oil"),'AMI Ref (2)'!$K$6,IF(AND($D1267=1,$J1267="Gas"),'AMI Ref (2)'!$L$6,IF(AND($D1267=1,$J1267="Electric"),'AMI Ref (2)'!$M$6,IF(AND($D1267=1,$J1267="N/A"),0,0))))</f>
        <v>0</v>
      </c>
      <c r="AG1267" s="77">
        <f>IF(AND($D1267=2,$J1267="Oil"),'AMI Ref (2)'!$K$7,IF(AND($D1267=2,$J1267="Gas"),'AMI Ref (2)'!$L$7,IF(AND($D1267=2,$J1267="Electric"),'AMI Ref (2)'!$M$7,IF(AND($D1267=2,$J1267="N/A"),0,0))))</f>
        <v>0</v>
      </c>
      <c r="AH1267" s="77">
        <f>IF(AND($D1267=3,$J1267="Oil"),'AMI Ref (2)'!$K$8,IF(AND($D1267=3,$J1267="Gas"),'AMI Ref (2)'!$L$8,IF(AND($D1267=3,$J1267="Electric"),'AMI Ref (2)'!$M$8,IF(AND($D1267=3,$J1267="N/A"),0,0))))</f>
        <v>0</v>
      </c>
      <c r="AI1267" s="77">
        <f>IF(AND($D1267=4,$J1267="Oil"),'AMI Ref (2)'!$K$9,IF(AND($D1267=4,$J1267="Gas"),'AMI Ref (2)'!$L$9,IF(AND($D1267=4,$J1267="Electric"),'AMI Ref (2)'!$M$9,IF(AND($D1267=4,$J1267="N/A"),0,0))))</f>
        <v>0</v>
      </c>
      <c r="AJ1267" s="77">
        <f>IF(AND($D1267=5,$J1267="Oil"),'AMI Ref (2)'!$K$10,IF(AND($D1267=5,$J1267="Gas"),'AMI Ref (2)'!$L$10,IF(AND($D1267=5,$J1267="Electric"),'AMI Ref (2)'!$M$10,IF(AND($D1267=5,$J1267="N/A"),0,0))))</f>
        <v>0</v>
      </c>
      <c r="AK1267" s="42"/>
      <c r="AL1267" s="77">
        <f>IF(AND($D1267=0,$K1267="Oil"),'AMI Ref (2)'!$N$5,IF(AND($D1267=0,$K1267="Gas"),'AMI Ref (2)'!$O$5,IF(AND($D1267=0,$K1267="Electric"),'AMI Ref (2)'!$P$5,IF(AND($D1267=0,$K1267="N/A"),0,0))))</f>
        <v>0</v>
      </c>
      <c r="AM1267" s="77">
        <f>IF(AND($D1267=1,$K1267="Oil"),'AMI Ref (2)'!$N$6,IF(AND($D1267=1,$K1267="Gas"),'AMI Ref (2)'!$O$6,IF(AND($D1267=1,$K1267="Electric"),'AMI Ref (2)'!$P$6,IF(AND($D1267=1,$K1267="N/A"),0,0))))</f>
        <v>0</v>
      </c>
      <c r="AN1267" s="77">
        <f>IF(AND($D1267=2,$K1267="Oil"),'AMI Ref (2)'!$N$7,IF(AND($D1267=2,$K1267="Gas"),'AMI Ref (2)'!$O$7,IF(AND($D1267=2,$K1267="Electric"),'AMI Ref (2)'!$P$7,IF(AND($D1267=2,$K1267="N/A"),0,0))))</f>
        <v>0</v>
      </c>
      <c r="AO1267" s="77">
        <f>IF(AND($D1267=3,$K1267="Oil"),'AMI Ref (2)'!$N$8,IF(AND($D1267=3,$K1267="Gas"),'AMI Ref (2)'!$O$8,IF(AND($D1267=3,$K1267="Electric"),'AMI Ref (2)'!$P$8,IF(AND($D1267=3,$K1267="N/A"),0,0))))</f>
        <v>0</v>
      </c>
      <c r="AP1267" s="77">
        <f>IF(AND($D1267=4,$K1267="Oil"),'AMI Ref (2)'!$N$9,IF(AND($D1267=4,$K1267="Gas"),'AMI Ref (2)'!$O$9,IF(AND($D1267=4,$K1267="Electric"),'AMI Ref (2)'!$P$9,IF(AND($D1267=4,$K1267="N/A"),0,0))))</f>
        <v>0</v>
      </c>
      <c r="AQ1267" s="77">
        <f>IF(AND($D1267=5,$K1267="Oil"),'AMI Ref (2)'!$N$10,IF(AND($D1267=5,$K1267="Gas"),'AMI Ref (2)'!$O$10,IF(AND($D1267=5,$K1267="Electric"),'AMI Ref (2)'!$P$10,IF(AND($D1267=5,$K1267="N/A"),0,0))))</f>
        <v>0</v>
      </c>
      <c r="AR1267" s="86">
        <f t="shared" si="278"/>
        <v>0</v>
      </c>
      <c r="AS1267" s="87" t="e">
        <f t="shared" si="279"/>
        <v>#N/A</v>
      </c>
    </row>
    <row r="1268" spans="1:45" x14ac:dyDescent="0.2">
      <c r="A1268" s="68">
        <v>1266</v>
      </c>
      <c r="B1268" s="79">
        <f>Input!E1283</f>
        <v>0</v>
      </c>
      <c r="C1268" s="79">
        <f>Input!F1283</f>
        <v>0</v>
      </c>
      <c r="D1268" s="79">
        <f>Input!G1283</f>
        <v>0</v>
      </c>
      <c r="E1268" s="79">
        <f>Input!H1283</f>
        <v>0</v>
      </c>
      <c r="F1268" s="80">
        <f>Input!I1283</f>
        <v>0</v>
      </c>
      <c r="G1268" s="80">
        <f>Input!J1283</f>
        <v>0</v>
      </c>
      <c r="H1268" s="79">
        <f>Input!K1283</f>
        <v>0</v>
      </c>
      <c r="I1268" s="79">
        <f>Input!L1283</f>
        <v>0</v>
      </c>
      <c r="J1268" s="79">
        <f>Input!M1283</f>
        <v>0</v>
      </c>
      <c r="K1268" s="79">
        <f>Input!N1283</f>
        <v>0</v>
      </c>
      <c r="L1268" s="79">
        <f>Input!O1283</f>
        <v>0</v>
      </c>
      <c r="M1268" s="81" t="str">
        <f t="shared" si="270"/>
        <v/>
      </c>
      <c r="N1268" s="82">
        <f t="shared" si="271"/>
        <v>0</v>
      </c>
      <c r="O1268" s="83">
        <f>Input!C1283</f>
        <v>0</v>
      </c>
      <c r="P1268" s="83"/>
      <c r="R1268" s="11">
        <f t="shared" si="267"/>
        <v>0</v>
      </c>
      <c r="S1268" s="15" t="str">
        <f t="shared" si="268"/>
        <v xml:space="preserve"> </v>
      </c>
      <c r="T1268" s="15"/>
      <c r="U1268" s="12">
        <f t="shared" si="272"/>
        <v>0</v>
      </c>
      <c r="V1268" s="12">
        <f t="shared" si="273"/>
        <v>0</v>
      </c>
      <c r="W1268" s="12">
        <f t="shared" si="274"/>
        <v>0</v>
      </c>
      <c r="X1268" s="12">
        <f t="shared" si="275"/>
        <v>0</v>
      </c>
      <c r="Y1268" s="12">
        <f t="shared" si="276"/>
        <v>0</v>
      </c>
      <c r="Z1268" s="12">
        <f t="shared" si="277"/>
        <v>0</v>
      </c>
      <c r="AA1268" s="12">
        <f t="shared" si="280"/>
        <v>0</v>
      </c>
      <c r="AB1268" s="12" t="str">
        <f t="shared" si="269"/>
        <v>00</v>
      </c>
      <c r="AC1268" s="85" t="e">
        <f>VLOOKUP(AB1268,'AMI Ref (2)'!T:U,2,FALSE)</f>
        <v>#N/A</v>
      </c>
      <c r="AD1268" s="86"/>
      <c r="AE1268" s="77">
        <f>IF(AND($D1268=0,$J1268="Oil"),'AMI Ref (2)'!$K$5,IF(AND($D1268=0,$J1268="Gas"),'AMI Ref (2)'!$L$5,IF(AND($D1268=0,$J1268="Electric"),'AMI Ref (2)'!$M$5,IF(AND($D1268=0,$J1268="N/A"),0,0))))</f>
        <v>0</v>
      </c>
      <c r="AF1268" s="77">
        <f>IF(AND($D1268=1,$J1268="Oil"),'AMI Ref (2)'!$K$6,IF(AND($D1268=1,$J1268="Gas"),'AMI Ref (2)'!$L$6,IF(AND($D1268=1,$J1268="Electric"),'AMI Ref (2)'!$M$6,IF(AND($D1268=1,$J1268="N/A"),0,0))))</f>
        <v>0</v>
      </c>
      <c r="AG1268" s="77">
        <f>IF(AND($D1268=2,$J1268="Oil"),'AMI Ref (2)'!$K$7,IF(AND($D1268=2,$J1268="Gas"),'AMI Ref (2)'!$L$7,IF(AND($D1268=2,$J1268="Electric"),'AMI Ref (2)'!$M$7,IF(AND($D1268=2,$J1268="N/A"),0,0))))</f>
        <v>0</v>
      </c>
      <c r="AH1268" s="77">
        <f>IF(AND($D1268=3,$J1268="Oil"),'AMI Ref (2)'!$K$8,IF(AND($D1268=3,$J1268="Gas"),'AMI Ref (2)'!$L$8,IF(AND($D1268=3,$J1268="Electric"),'AMI Ref (2)'!$M$8,IF(AND($D1268=3,$J1268="N/A"),0,0))))</f>
        <v>0</v>
      </c>
      <c r="AI1268" s="77">
        <f>IF(AND($D1268=4,$J1268="Oil"),'AMI Ref (2)'!$K$9,IF(AND($D1268=4,$J1268="Gas"),'AMI Ref (2)'!$L$9,IF(AND($D1268=4,$J1268="Electric"),'AMI Ref (2)'!$M$9,IF(AND($D1268=4,$J1268="N/A"),0,0))))</f>
        <v>0</v>
      </c>
      <c r="AJ1268" s="77">
        <f>IF(AND($D1268=5,$J1268="Oil"),'AMI Ref (2)'!$K$10,IF(AND($D1268=5,$J1268="Gas"),'AMI Ref (2)'!$L$10,IF(AND($D1268=5,$J1268="Electric"),'AMI Ref (2)'!$M$10,IF(AND($D1268=5,$J1268="N/A"),0,0))))</f>
        <v>0</v>
      </c>
      <c r="AK1268" s="42"/>
      <c r="AL1268" s="77">
        <f>IF(AND($D1268=0,$K1268="Oil"),'AMI Ref (2)'!$N$5,IF(AND($D1268=0,$K1268="Gas"),'AMI Ref (2)'!$O$5,IF(AND($D1268=0,$K1268="Electric"),'AMI Ref (2)'!$P$5,IF(AND($D1268=0,$K1268="N/A"),0,0))))</f>
        <v>0</v>
      </c>
      <c r="AM1268" s="77">
        <f>IF(AND($D1268=1,$K1268="Oil"),'AMI Ref (2)'!$N$6,IF(AND($D1268=1,$K1268="Gas"),'AMI Ref (2)'!$O$6,IF(AND($D1268=1,$K1268="Electric"),'AMI Ref (2)'!$P$6,IF(AND($D1268=1,$K1268="N/A"),0,0))))</f>
        <v>0</v>
      </c>
      <c r="AN1268" s="77">
        <f>IF(AND($D1268=2,$K1268="Oil"),'AMI Ref (2)'!$N$7,IF(AND($D1268=2,$K1268="Gas"),'AMI Ref (2)'!$O$7,IF(AND($D1268=2,$K1268="Electric"),'AMI Ref (2)'!$P$7,IF(AND($D1268=2,$K1268="N/A"),0,0))))</f>
        <v>0</v>
      </c>
      <c r="AO1268" s="77">
        <f>IF(AND($D1268=3,$K1268="Oil"),'AMI Ref (2)'!$N$8,IF(AND($D1268=3,$K1268="Gas"),'AMI Ref (2)'!$O$8,IF(AND($D1268=3,$K1268="Electric"),'AMI Ref (2)'!$P$8,IF(AND($D1268=3,$K1268="N/A"),0,0))))</f>
        <v>0</v>
      </c>
      <c r="AP1268" s="77">
        <f>IF(AND($D1268=4,$K1268="Oil"),'AMI Ref (2)'!$N$9,IF(AND($D1268=4,$K1268="Gas"),'AMI Ref (2)'!$O$9,IF(AND($D1268=4,$K1268="Electric"),'AMI Ref (2)'!$P$9,IF(AND($D1268=4,$K1268="N/A"),0,0))))</f>
        <v>0</v>
      </c>
      <c r="AQ1268" s="77">
        <f>IF(AND($D1268=5,$K1268="Oil"),'AMI Ref (2)'!$N$10,IF(AND($D1268=5,$K1268="Gas"),'AMI Ref (2)'!$O$10,IF(AND($D1268=5,$K1268="Electric"),'AMI Ref (2)'!$P$10,IF(AND($D1268=5,$K1268="N/A"),0,0))))</f>
        <v>0</v>
      </c>
      <c r="AR1268" s="86">
        <f t="shared" si="278"/>
        <v>0</v>
      </c>
      <c r="AS1268" s="87" t="e">
        <f t="shared" si="279"/>
        <v>#N/A</v>
      </c>
    </row>
    <row r="1269" spans="1:45" x14ac:dyDescent="0.2">
      <c r="A1269" s="68">
        <v>1267</v>
      </c>
      <c r="B1269" s="79">
        <f>Input!E1284</f>
        <v>0</v>
      </c>
      <c r="C1269" s="79">
        <f>Input!F1284</f>
        <v>0</v>
      </c>
      <c r="D1269" s="79">
        <f>Input!G1284</f>
        <v>0</v>
      </c>
      <c r="E1269" s="79">
        <f>Input!H1284</f>
        <v>0</v>
      </c>
      <c r="F1269" s="80">
        <f>Input!I1284</f>
        <v>0</v>
      </c>
      <c r="G1269" s="80">
        <f>Input!J1284</f>
        <v>0</v>
      </c>
      <c r="H1269" s="79">
        <f>Input!K1284</f>
        <v>0</v>
      </c>
      <c r="I1269" s="79">
        <f>Input!L1284</f>
        <v>0</v>
      </c>
      <c r="J1269" s="79">
        <f>Input!M1284</f>
        <v>0</v>
      </c>
      <c r="K1269" s="79">
        <f>Input!N1284</f>
        <v>0</v>
      </c>
      <c r="L1269" s="79">
        <f>Input!O1284</f>
        <v>0</v>
      </c>
      <c r="M1269" s="81" t="str">
        <f t="shared" si="270"/>
        <v/>
      </c>
      <c r="N1269" s="82">
        <f t="shared" si="271"/>
        <v>0</v>
      </c>
      <c r="O1269" s="83">
        <f>Input!C1284</f>
        <v>0</v>
      </c>
      <c r="P1269" s="83"/>
      <c r="R1269" s="11">
        <f t="shared" si="267"/>
        <v>0</v>
      </c>
      <c r="S1269" s="15" t="str">
        <f t="shared" si="268"/>
        <v xml:space="preserve"> </v>
      </c>
      <c r="T1269" s="15"/>
      <c r="U1269" s="12">
        <f t="shared" si="272"/>
        <v>0</v>
      </c>
      <c r="V1269" s="12">
        <f t="shared" si="273"/>
        <v>0</v>
      </c>
      <c r="W1269" s="12">
        <f t="shared" si="274"/>
        <v>0</v>
      </c>
      <c r="X1269" s="12">
        <f t="shared" si="275"/>
        <v>0</v>
      </c>
      <c r="Y1269" s="12">
        <f t="shared" si="276"/>
        <v>0</v>
      </c>
      <c r="Z1269" s="12">
        <f t="shared" si="277"/>
        <v>0</v>
      </c>
      <c r="AA1269" s="12">
        <f t="shared" si="280"/>
        <v>0</v>
      </c>
      <c r="AB1269" s="12" t="str">
        <f t="shared" si="269"/>
        <v>00</v>
      </c>
      <c r="AC1269" s="85" t="e">
        <f>VLOOKUP(AB1269,'AMI Ref (2)'!T:U,2,FALSE)</f>
        <v>#N/A</v>
      </c>
      <c r="AD1269" s="86"/>
      <c r="AE1269" s="77">
        <f>IF(AND($D1269=0,$J1269="Oil"),'AMI Ref (2)'!$K$5,IF(AND($D1269=0,$J1269="Gas"),'AMI Ref (2)'!$L$5,IF(AND($D1269=0,$J1269="Electric"),'AMI Ref (2)'!$M$5,IF(AND($D1269=0,$J1269="N/A"),0,0))))</f>
        <v>0</v>
      </c>
      <c r="AF1269" s="77">
        <f>IF(AND($D1269=1,$J1269="Oil"),'AMI Ref (2)'!$K$6,IF(AND($D1269=1,$J1269="Gas"),'AMI Ref (2)'!$L$6,IF(AND($D1269=1,$J1269="Electric"),'AMI Ref (2)'!$M$6,IF(AND($D1269=1,$J1269="N/A"),0,0))))</f>
        <v>0</v>
      </c>
      <c r="AG1269" s="77">
        <f>IF(AND($D1269=2,$J1269="Oil"),'AMI Ref (2)'!$K$7,IF(AND($D1269=2,$J1269="Gas"),'AMI Ref (2)'!$L$7,IF(AND($D1269=2,$J1269="Electric"),'AMI Ref (2)'!$M$7,IF(AND($D1269=2,$J1269="N/A"),0,0))))</f>
        <v>0</v>
      </c>
      <c r="AH1269" s="77">
        <f>IF(AND($D1269=3,$J1269="Oil"),'AMI Ref (2)'!$K$8,IF(AND($D1269=3,$J1269="Gas"),'AMI Ref (2)'!$L$8,IF(AND($D1269=3,$J1269="Electric"),'AMI Ref (2)'!$M$8,IF(AND($D1269=3,$J1269="N/A"),0,0))))</f>
        <v>0</v>
      </c>
      <c r="AI1269" s="77">
        <f>IF(AND($D1269=4,$J1269="Oil"),'AMI Ref (2)'!$K$9,IF(AND($D1269=4,$J1269="Gas"),'AMI Ref (2)'!$L$9,IF(AND($D1269=4,$J1269="Electric"),'AMI Ref (2)'!$M$9,IF(AND($D1269=4,$J1269="N/A"),0,0))))</f>
        <v>0</v>
      </c>
      <c r="AJ1269" s="77">
        <f>IF(AND($D1269=5,$J1269="Oil"),'AMI Ref (2)'!$K$10,IF(AND($D1269=5,$J1269="Gas"),'AMI Ref (2)'!$L$10,IF(AND($D1269=5,$J1269="Electric"),'AMI Ref (2)'!$M$10,IF(AND($D1269=5,$J1269="N/A"),0,0))))</f>
        <v>0</v>
      </c>
      <c r="AK1269" s="42"/>
      <c r="AL1269" s="77">
        <f>IF(AND($D1269=0,$K1269="Oil"),'AMI Ref (2)'!$N$5,IF(AND($D1269=0,$K1269="Gas"),'AMI Ref (2)'!$O$5,IF(AND($D1269=0,$K1269="Electric"),'AMI Ref (2)'!$P$5,IF(AND($D1269=0,$K1269="N/A"),0,0))))</f>
        <v>0</v>
      </c>
      <c r="AM1269" s="77">
        <f>IF(AND($D1269=1,$K1269="Oil"),'AMI Ref (2)'!$N$6,IF(AND($D1269=1,$K1269="Gas"),'AMI Ref (2)'!$O$6,IF(AND($D1269=1,$K1269="Electric"),'AMI Ref (2)'!$P$6,IF(AND($D1269=1,$K1269="N/A"),0,0))))</f>
        <v>0</v>
      </c>
      <c r="AN1269" s="77">
        <f>IF(AND($D1269=2,$K1269="Oil"),'AMI Ref (2)'!$N$7,IF(AND($D1269=2,$K1269="Gas"),'AMI Ref (2)'!$O$7,IF(AND($D1269=2,$K1269="Electric"),'AMI Ref (2)'!$P$7,IF(AND($D1269=2,$K1269="N/A"),0,0))))</f>
        <v>0</v>
      </c>
      <c r="AO1269" s="77">
        <f>IF(AND($D1269=3,$K1269="Oil"),'AMI Ref (2)'!$N$8,IF(AND($D1269=3,$K1269="Gas"),'AMI Ref (2)'!$O$8,IF(AND($D1269=3,$K1269="Electric"),'AMI Ref (2)'!$P$8,IF(AND($D1269=3,$K1269="N/A"),0,0))))</f>
        <v>0</v>
      </c>
      <c r="AP1269" s="77">
        <f>IF(AND($D1269=4,$K1269="Oil"),'AMI Ref (2)'!$N$9,IF(AND($D1269=4,$K1269="Gas"),'AMI Ref (2)'!$O$9,IF(AND($D1269=4,$K1269="Electric"),'AMI Ref (2)'!$P$9,IF(AND($D1269=4,$K1269="N/A"),0,0))))</f>
        <v>0</v>
      </c>
      <c r="AQ1269" s="77">
        <f>IF(AND($D1269=5,$K1269="Oil"),'AMI Ref (2)'!$N$10,IF(AND($D1269=5,$K1269="Gas"),'AMI Ref (2)'!$O$10,IF(AND($D1269=5,$K1269="Electric"),'AMI Ref (2)'!$P$10,IF(AND($D1269=5,$K1269="N/A"),0,0))))</f>
        <v>0</v>
      </c>
      <c r="AR1269" s="86">
        <f t="shared" si="278"/>
        <v>0</v>
      </c>
      <c r="AS1269" s="87" t="e">
        <f t="shared" si="279"/>
        <v>#N/A</v>
      </c>
    </row>
    <row r="1270" spans="1:45" x14ac:dyDescent="0.2">
      <c r="A1270" s="68">
        <v>1268</v>
      </c>
      <c r="B1270" s="79">
        <f>Input!E1285</f>
        <v>0</v>
      </c>
      <c r="C1270" s="79">
        <f>Input!F1285</f>
        <v>0</v>
      </c>
      <c r="D1270" s="79">
        <f>Input!G1285</f>
        <v>0</v>
      </c>
      <c r="E1270" s="79">
        <f>Input!H1285</f>
        <v>0</v>
      </c>
      <c r="F1270" s="80">
        <f>Input!I1285</f>
        <v>0</v>
      </c>
      <c r="G1270" s="80">
        <f>Input!J1285</f>
        <v>0</v>
      </c>
      <c r="H1270" s="79">
        <f>Input!K1285</f>
        <v>0</v>
      </c>
      <c r="I1270" s="79">
        <f>Input!L1285</f>
        <v>0</v>
      </c>
      <c r="J1270" s="79">
        <f>Input!M1285</f>
        <v>0</v>
      </c>
      <c r="K1270" s="79">
        <f>Input!N1285</f>
        <v>0</v>
      </c>
      <c r="L1270" s="79">
        <f>Input!O1285</f>
        <v>0</v>
      </c>
      <c r="M1270" s="81" t="str">
        <f t="shared" si="270"/>
        <v/>
      </c>
      <c r="N1270" s="82">
        <f t="shared" si="271"/>
        <v>0</v>
      </c>
      <c r="O1270" s="83">
        <f>Input!C1285</f>
        <v>0</v>
      </c>
      <c r="P1270" s="83"/>
      <c r="R1270" s="11">
        <f t="shared" si="267"/>
        <v>0</v>
      </c>
      <c r="S1270" s="15" t="str">
        <f t="shared" si="268"/>
        <v xml:space="preserve"> </v>
      </c>
      <c r="T1270" s="15"/>
      <c r="U1270" s="12">
        <f t="shared" si="272"/>
        <v>0</v>
      </c>
      <c r="V1270" s="12">
        <f t="shared" si="273"/>
        <v>0</v>
      </c>
      <c r="W1270" s="12">
        <f t="shared" si="274"/>
        <v>0</v>
      </c>
      <c r="X1270" s="12">
        <f t="shared" si="275"/>
        <v>0</v>
      </c>
      <c r="Y1270" s="12">
        <f t="shared" si="276"/>
        <v>0</v>
      </c>
      <c r="Z1270" s="12">
        <f t="shared" si="277"/>
        <v>0</v>
      </c>
      <c r="AA1270" s="12">
        <f t="shared" si="280"/>
        <v>0</v>
      </c>
      <c r="AB1270" s="12" t="str">
        <f t="shared" si="269"/>
        <v>00</v>
      </c>
      <c r="AC1270" s="85" t="e">
        <f>VLOOKUP(AB1270,'AMI Ref (2)'!T:U,2,FALSE)</f>
        <v>#N/A</v>
      </c>
      <c r="AD1270" s="86"/>
      <c r="AE1270" s="77">
        <f>IF(AND($D1270=0,$J1270="Oil"),'AMI Ref (2)'!$K$5,IF(AND($D1270=0,$J1270="Gas"),'AMI Ref (2)'!$L$5,IF(AND($D1270=0,$J1270="Electric"),'AMI Ref (2)'!$M$5,IF(AND($D1270=0,$J1270="N/A"),0,0))))</f>
        <v>0</v>
      </c>
      <c r="AF1270" s="77">
        <f>IF(AND($D1270=1,$J1270="Oil"),'AMI Ref (2)'!$K$6,IF(AND($D1270=1,$J1270="Gas"),'AMI Ref (2)'!$L$6,IF(AND($D1270=1,$J1270="Electric"),'AMI Ref (2)'!$M$6,IF(AND($D1270=1,$J1270="N/A"),0,0))))</f>
        <v>0</v>
      </c>
      <c r="AG1270" s="77">
        <f>IF(AND($D1270=2,$J1270="Oil"),'AMI Ref (2)'!$K$7,IF(AND($D1270=2,$J1270="Gas"),'AMI Ref (2)'!$L$7,IF(AND($D1270=2,$J1270="Electric"),'AMI Ref (2)'!$M$7,IF(AND($D1270=2,$J1270="N/A"),0,0))))</f>
        <v>0</v>
      </c>
      <c r="AH1270" s="77">
        <f>IF(AND($D1270=3,$J1270="Oil"),'AMI Ref (2)'!$K$8,IF(AND($D1270=3,$J1270="Gas"),'AMI Ref (2)'!$L$8,IF(AND($D1270=3,$J1270="Electric"),'AMI Ref (2)'!$M$8,IF(AND($D1270=3,$J1270="N/A"),0,0))))</f>
        <v>0</v>
      </c>
      <c r="AI1270" s="77">
        <f>IF(AND($D1270=4,$J1270="Oil"),'AMI Ref (2)'!$K$9,IF(AND($D1270=4,$J1270="Gas"),'AMI Ref (2)'!$L$9,IF(AND($D1270=4,$J1270="Electric"),'AMI Ref (2)'!$M$9,IF(AND($D1270=4,$J1270="N/A"),0,0))))</f>
        <v>0</v>
      </c>
      <c r="AJ1270" s="77">
        <f>IF(AND($D1270=5,$J1270="Oil"),'AMI Ref (2)'!$K$10,IF(AND($D1270=5,$J1270="Gas"),'AMI Ref (2)'!$L$10,IF(AND($D1270=5,$J1270="Electric"),'AMI Ref (2)'!$M$10,IF(AND($D1270=5,$J1270="N/A"),0,0))))</f>
        <v>0</v>
      </c>
      <c r="AK1270" s="42"/>
      <c r="AL1270" s="77">
        <f>IF(AND($D1270=0,$K1270="Oil"),'AMI Ref (2)'!$N$5,IF(AND($D1270=0,$K1270="Gas"),'AMI Ref (2)'!$O$5,IF(AND($D1270=0,$K1270="Electric"),'AMI Ref (2)'!$P$5,IF(AND($D1270=0,$K1270="N/A"),0,0))))</f>
        <v>0</v>
      </c>
      <c r="AM1270" s="77">
        <f>IF(AND($D1270=1,$K1270="Oil"),'AMI Ref (2)'!$N$6,IF(AND($D1270=1,$K1270="Gas"),'AMI Ref (2)'!$O$6,IF(AND($D1270=1,$K1270="Electric"),'AMI Ref (2)'!$P$6,IF(AND($D1270=1,$K1270="N/A"),0,0))))</f>
        <v>0</v>
      </c>
      <c r="AN1270" s="77">
        <f>IF(AND($D1270=2,$K1270="Oil"),'AMI Ref (2)'!$N$7,IF(AND($D1270=2,$K1270="Gas"),'AMI Ref (2)'!$O$7,IF(AND($D1270=2,$K1270="Electric"),'AMI Ref (2)'!$P$7,IF(AND($D1270=2,$K1270="N/A"),0,0))))</f>
        <v>0</v>
      </c>
      <c r="AO1270" s="77">
        <f>IF(AND($D1270=3,$K1270="Oil"),'AMI Ref (2)'!$N$8,IF(AND($D1270=3,$K1270="Gas"),'AMI Ref (2)'!$O$8,IF(AND($D1270=3,$K1270="Electric"),'AMI Ref (2)'!$P$8,IF(AND($D1270=3,$K1270="N/A"),0,0))))</f>
        <v>0</v>
      </c>
      <c r="AP1270" s="77">
        <f>IF(AND($D1270=4,$K1270="Oil"),'AMI Ref (2)'!$N$9,IF(AND($D1270=4,$K1270="Gas"),'AMI Ref (2)'!$O$9,IF(AND($D1270=4,$K1270="Electric"),'AMI Ref (2)'!$P$9,IF(AND($D1270=4,$K1270="N/A"),0,0))))</f>
        <v>0</v>
      </c>
      <c r="AQ1270" s="77">
        <f>IF(AND($D1270=5,$K1270="Oil"),'AMI Ref (2)'!$N$10,IF(AND($D1270=5,$K1270="Gas"),'AMI Ref (2)'!$O$10,IF(AND($D1270=5,$K1270="Electric"),'AMI Ref (2)'!$P$10,IF(AND($D1270=5,$K1270="N/A"),0,0))))</f>
        <v>0</v>
      </c>
      <c r="AR1270" s="86">
        <f t="shared" si="278"/>
        <v>0</v>
      </c>
      <c r="AS1270" s="87" t="e">
        <f t="shared" si="279"/>
        <v>#N/A</v>
      </c>
    </row>
    <row r="1271" spans="1:45" x14ac:dyDescent="0.2">
      <c r="A1271" s="68">
        <v>1269</v>
      </c>
      <c r="B1271" s="79">
        <f>Input!E1286</f>
        <v>0</v>
      </c>
      <c r="C1271" s="79">
        <f>Input!F1286</f>
        <v>0</v>
      </c>
      <c r="D1271" s="79">
        <f>Input!G1286</f>
        <v>0</v>
      </c>
      <c r="E1271" s="79">
        <f>Input!H1286</f>
        <v>0</v>
      </c>
      <c r="F1271" s="80">
        <f>Input!I1286</f>
        <v>0</v>
      </c>
      <c r="G1271" s="80">
        <f>Input!J1286</f>
        <v>0</v>
      </c>
      <c r="H1271" s="79">
        <f>Input!K1286</f>
        <v>0</v>
      </c>
      <c r="I1271" s="79">
        <f>Input!L1286</f>
        <v>0</v>
      </c>
      <c r="J1271" s="79">
        <f>Input!M1286</f>
        <v>0</v>
      </c>
      <c r="K1271" s="79">
        <f>Input!N1286</f>
        <v>0</v>
      </c>
      <c r="L1271" s="79">
        <f>Input!O1286</f>
        <v>0</v>
      </c>
      <c r="M1271" s="81" t="str">
        <f t="shared" si="270"/>
        <v/>
      </c>
      <c r="N1271" s="82">
        <f t="shared" si="271"/>
        <v>0</v>
      </c>
      <c r="O1271" s="83">
        <f>Input!C1286</f>
        <v>0</v>
      </c>
      <c r="P1271" s="83"/>
      <c r="R1271" s="11">
        <f t="shared" si="267"/>
        <v>0</v>
      </c>
      <c r="S1271" s="15" t="str">
        <f t="shared" si="268"/>
        <v xml:space="preserve"> </v>
      </c>
      <c r="T1271" s="15"/>
      <c r="U1271" s="12">
        <f t="shared" si="272"/>
        <v>0</v>
      </c>
      <c r="V1271" s="12">
        <f t="shared" si="273"/>
        <v>0</v>
      </c>
      <c r="W1271" s="12">
        <f t="shared" si="274"/>
        <v>0</v>
      </c>
      <c r="X1271" s="12">
        <f t="shared" si="275"/>
        <v>0</v>
      </c>
      <c r="Y1271" s="12">
        <f t="shared" si="276"/>
        <v>0</v>
      </c>
      <c r="Z1271" s="12">
        <f t="shared" si="277"/>
        <v>0</v>
      </c>
      <c r="AA1271" s="12">
        <f t="shared" si="280"/>
        <v>0</v>
      </c>
      <c r="AB1271" s="12" t="str">
        <f t="shared" si="269"/>
        <v>00</v>
      </c>
      <c r="AC1271" s="85" t="e">
        <f>VLOOKUP(AB1271,'AMI Ref (2)'!T:U,2,FALSE)</f>
        <v>#N/A</v>
      </c>
      <c r="AD1271" s="86"/>
      <c r="AE1271" s="77">
        <f>IF(AND($D1271=0,$J1271="Oil"),'AMI Ref (2)'!$K$5,IF(AND($D1271=0,$J1271="Gas"),'AMI Ref (2)'!$L$5,IF(AND($D1271=0,$J1271="Electric"),'AMI Ref (2)'!$M$5,IF(AND($D1271=0,$J1271="N/A"),0,0))))</f>
        <v>0</v>
      </c>
      <c r="AF1271" s="77">
        <f>IF(AND($D1271=1,$J1271="Oil"),'AMI Ref (2)'!$K$6,IF(AND($D1271=1,$J1271="Gas"),'AMI Ref (2)'!$L$6,IF(AND($D1271=1,$J1271="Electric"),'AMI Ref (2)'!$M$6,IF(AND($D1271=1,$J1271="N/A"),0,0))))</f>
        <v>0</v>
      </c>
      <c r="AG1271" s="77">
        <f>IF(AND($D1271=2,$J1271="Oil"),'AMI Ref (2)'!$K$7,IF(AND($D1271=2,$J1271="Gas"),'AMI Ref (2)'!$L$7,IF(AND($D1271=2,$J1271="Electric"),'AMI Ref (2)'!$M$7,IF(AND($D1271=2,$J1271="N/A"),0,0))))</f>
        <v>0</v>
      </c>
      <c r="AH1271" s="77">
        <f>IF(AND($D1271=3,$J1271="Oil"),'AMI Ref (2)'!$K$8,IF(AND($D1271=3,$J1271="Gas"),'AMI Ref (2)'!$L$8,IF(AND($D1271=3,$J1271="Electric"),'AMI Ref (2)'!$M$8,IF(AND($D1271=3,$J1271="N/A"),0,0))))</f>
        <v>0</v>
      </c>
      <c r="AI1271" s="77">
        <f>IF(AND($D1271=4,$J1271="Oil"),'AMI Ref (2)'!$K$9,IF(AND($D1271=4,$J1271="Gas"),'AMI Ref (2)'!$L$9,IF(AND($D1271=4,$J1271="Electric"),'AMI Ref (2)'!$M$9,IF(AND($D1271=4,$J1271="N/A"),0,0))))</f>
        <v>0</v>
      </c>
      <c r="AJ1271" s="77">
        <f>IF(AND($D1271=5,$J1271="Oil"),'AMI Ref (2)'!$K$10,IF(AND($D1271=5,$J1271="Gas"),'AMI Ref (2)'!$L$10,IF(AND($D1271=5,$J1271="Electric"),'AMI Ref (2)'!$M$10,IF(AND($D1271=5,$J1271="N/A"),0,0))))</f>
        <v>0</v>
      </c>
      <c r="AK1271" s="42"/>
      <c r="AL1271" s="77">
        <f>IF(AND($D1271=0,$K1271="Oil"),'AMI Ref (2)'!$N$5,IF(AND($D1271=0,$K1271="Gas"),'AMI Ref (2)'!$O$5,IF(AND($D1271=0,$K1271="Electric"),'AMI Ref (2)'!$P$5,IF(AND($D1271=0,$K1271="N/A"),0,0))))</f>
        <v>0</v>
      </c>
      <c r="AM1271" s="77">
        <f>IF(AND($D1271=1,$K1271="Oil"),'AMI Ref (2)'!$N$6,IF(AND($D1271=1,$K1271="Gas"),'AMI Ref (2)'!$O$6,IF(AND($D1271=1,$K1271="Electric"),'AMI Ref (2)'!$P$6,IF(AND($D1271=1,$K1271="N/A"),0,0))))</f>
        <v>0</v>
      </c>
      <c r="AN1271" s="77">
        <f>IF(AND($D1271=2,$K1271="Oil"),'AMI Ref (2)'!$N$7,IF(AND($D1271=2,$K1271="Gas"),'AMI Ref (2)'!$O$7,IF(AND($D1271=2,$K1271="Electric"),'AMI Ref (2)'!$P$7,IF(AND($D1271=2,$K1271="N/A"),0,0))))</f>
        <v>0</v>
      </c>
      <c r="AO1271" s="77">
        <f>IF(AND($D1271=3,$K1271="Oil"),'AMI Ref (2)'!$N$8,IF(AND($D1271=3,$K1271="Gas"),'AMI Ref (2)'!$O$8,IF(AND($D1271=3,$K1271="Electric"),'AMI Ref (2)'!$P$8,IF(AND($D1271=3,$K1271="N/A"),0,0))))</f>
        <v>0</v>
      </c>
      <c r="AP1271" s="77">
        <f>IF(AND($D1271=4,$K1271="Oil"),'AMI Ref (2)'!$N$9,IF(AND($D1271=4,$K1271="Gas"),'AMI Ref (2)'!$O$9,IF(AND($D1271=4,$K1271="Electric"),'AMI Ref (2)'!$P$9,IF(AND($D1271=4,$K1271="N/A"),0,0))))</f>
        <v>0</v>
      </c>
      <c r="AQ1271" s="77">
        <f>IF(AND($D1271=5,$K1271="Oil"),'AMI Ref (2)'!$N$10,IF(AND($D1271=5,$K1271="Gas"),'AMI Ref (2)'!$O$10,IF(AND($D1271=5,$K1271="Electric"),'AMI Ref (2)'!$P$10,IF(AND($D1271=5,$K1271="N/A"),0,0))))</f>
        <v>0</v>
      </c>
      <c r="AR1271" s="86">
        <f t="shared" si="278"/>
        <v>0</v>
      </c>
      <c r="AS1271" s="87" t="e">
        <f t="shared" si="279"/>
        <v>#N/A</v>
      </c>
    </row>
    <row r="1272" spans="1:45" x14ac:dyDescent="0.2">
      <c r="A1272" s="68">
        <v>1270</v>
      </c>
      <c r="B1272" s="79">
        <f>Input!E1287</f>
        <v>0</v>
      </c>
      <c r="C1272" s="79">
        <f>Input!F1287</f>
        <v>0</v>
      </c>
      <c r="D1272" s="79">
        <f>Input!G1287</f>
        <v>0</v>
      </c>
      <c r="E1272" s="79">
        <f>Input!H1287</f>
        <v>0</v>
      </c>
      <c r="F1272" s="80">
        <f>Input!I1287</f>
        <v>0</v>
      </c>
      <c r="G1272" s="80">
        <f>Input!J1287</f>
        <v>0</v>
      </c>
      <c r="H1272" s="79">
        <f>Input!K1287</f>
        <v>0</v>
      </c>
      <c r="I1272" s="79">
        <f>Input!L1287</f>
        <v>0</v>
      </c>
      <c r="J1272" s="79">
        <f>Input!M1287</f>
        <v>0</v>
      </c>
      <c r="K1272" s="79">
        <f>Input!N1287</f>
        <v>0</v>
      </c>
      <c r="L1272" s="79">
        <f>Input!O1287</f>
        <v>0</v>
      </c>
      <c r="M1272" s="81" t="str">
        <f t="shared" si="270"/>
        <v/>
      </c>
      <c r="N1272" s="82">
        <f t="shared" si="271"/>
        <v>0</v>
      </c>
      <c r="O1272" s="83">
        <f>Input!C1287</f>
        <v>0</v>
      </c>
      <c r="P1272" s="83"/>
      <c r="R1272" s="11">
        <f t="shared" si="267"/>
        <v>0</v>
      </c>
      <c r="S1272" s="15" t="str">
        <f t="shared" si="268"/>
        <v xml:space="preserve"> </v>
      </c>
      <c r="T1272" s="15"/>
      <c r="U1272" s="12">
        <f t="shared" si="272"/>
        <v>0</v>
      </c>
      <c r="V1272" s="12">
        <f t="shared" si="273"/>
        <v>0</v>
      </c>
      <c r="W1272" s="12">
        <f t="shared" si="274"/>
        <v>0</v>
      </c>
      <c r="X1272" s="12">
        <f t="shared" si="275"/>
        <v>0</v>
      </c>
      <c r="Y1272" s="12">
        <f t="shared" si="276"/>
        <v>0</v>
      </c>
      <c r="Z1272" s="12">
        <f t="shared" si="277"/>
        <v>0</v>
      </c>
      <c r="AA1272" s="12">
        <f t="shared" si="280"/>
        <v>0</v>
      </c>
      <c r="AB1272" s="12" t="str">
        <f t="shared" si="269"/>
        <v>00</v>
      </c>
      <c r="AC1272" s="85" t="e">
        <f>VLOOKUP(AB1272,'AMI Ref (2)'!T:U,2,FALSE)</f>
        <v>#N/A</v>
      </c>
      <c r="AD1272" s="86"/>
      <c r="AE1272" s="77">
        <f>IF(AND($D1272=0,$J1272="Oil"),'AMI Ref (2)'!$K$5,IF(AND($D1272=0,$J1272="Gas"),'AMI Ref (2)'!$L$5,IF(AND($D1272=0,$J1272="Electric"),'AMI Ref (2)'!$M$5,IF(AND($D1272=0,$J1272="N/A"),0,0))))</f>
        <v>0</v>
      </c>
      <c r="AF1272" s="77">
        <f>IF(AND($D1272=1,$J1272="Oil"),'AMI Ref (2)'!$K$6,IF(AND($D1272=1,$J1272="Gas"),'AMI Ref (2)'!$L$6,IF(AND($D1272=1,$J1272="Electric"),'AMI Ref (2)'!$M$6,IF(AND($D1272=1,$J1272="N/A"),0,0))))</f>
        <v>0</v>
      </c>
      <c r="AG1272" s="77">
        <f>IF(AND($D1272=2,$J1272="Oil"),'AMI Ref (2)'!$K$7,IF(AND($D1272=2,$J1272="Gas"),'AMI Ref (2)'!$L$7,IF(AND($D1272=2,$J1272="Electric"),'AMI Ref (2)'!$M$7,IF(AND($D1272=2,$J1272="N/A"),0,0))))</f>
        <v>0</v>
      </c>
      <c r="AH1272" s="77">
        <f>IF(AND($D1272=3,$J1272="Oil"),'AMI Ref (2)'!$K$8,IF(AND($D1272=3,$J1272="Gas"),'AMI Ref (2)'!$L$8,IF(AND($D1272=3,$J1272="Electric"),'AMI Ref (2)'!$M$8,IF(AND($D1272=3,$J1272="N/A"),0,0))))</f>
        <v>0</v>
      </c>
      <c r="AI1272" s="77">
        <f>IF(AND($D1272=4,$J1272="Oil"),'AMI Ref (2)'!$K$9,IF(AND($D1272=4,$J1272="Gas"),'AMI Ref (2)'!$L$9,IF(AND($D1272=4,$J1272="Electric"),'AMI Ref (2)'!$M$9,IF(AND($D1272=4,$J1272="N/A"),0,0))))</f>
        <v>0</v>
      </c>
      <c r="AJ1272" s="77">
        <f>IF(AND($D1272=5,$J1272="Oil"),'AMI Ref (2)'!$K$10,IF(AND($D1272=5,$J1272="Gas"),'AMI Ref (2)'!$L$10,IF(AND($D1272=5,$J1272="Electric"),'AMI Ref (2)'!$M$10,IF(AND($D1272=5,$J1272="N/A"),0,0))))</f>
        <v>0</v>
      </c>
      <c r="AK1272" s="42"/>
      <c r="AL1272" s="77">
        <f>IF(AND($D1272=0,$K1272="Oil"),'AMI Ref (2)'!$N$5,IF(AND($D1272=0,$K1272="Gas"),'AMI Ref (2)'!$O$5,IF(AND($D1272=0,$K1272="Electric"),'AMI Ref (2)'!$P$5,IF(AND($D1272=0,$K1272="N/A"),0,0))))</f>
        <v>0</v>
      </c>
      <c r="AM1272" s="77">
        <f>IF(AND($D1272=1,$K1272="Oil"),'AMI Ref (2)'!$N$6,IF(AND($D1272=1,$K1272="Gas"),'AMI Ref (2)'!$O$6,IF(AND($D1272=1,$K1272="Electric"),'AMI Ref (2)'!$P$6,IF(AND($D1272=1,$K1272="N/A"),0,0))))</f>
        <v>0</v>
      </c>
      <c r="AN1272" s="77">
        <f>IF(AND($D1272=2,$K1272="Oil"),'AMI Ref (2)'!$N$7,IF(AND($D1272=2,$K1272="Gas"),'AMI Ref (2)'!$O$7,IF(AND($D1272=2,$K1272="Electric"),'AMI Ref (2)'!$P$7,IF(AND($D1272=2,$K1272="N/A"),0,0))))</f>
        <v>0</v>
      </c>
      <c r="AO1272" s="77">
        <f>IF(AND($D1272=3,$K1272="Oil"),'AMI Ref (2)'!$N$8,IF(AND($D1272=3,$K1272="Gas"),'AMI Ref (2)'!$O$8,IF(AND($D1272=3,$K1272="Electric"),'AMI Ref (2)'!$P$8,IF(AND($D1272=3,$K1272="N/A"),0,0))))</f>
        <v>0</v>
      </c>
      <c r="AP1272" s="77">
        <f>IF(AND($D1272=4,$K1272="Oil"),'AMI Ref (2)'!$N$9,IF(AND($D1272=4,$K1272="Gas"),'AMI Ref (2)'!$O$9,IF(AND($D1272=4,$K1272="Electric"),'AMI Ref (2)'!$P$9,IF(AND($D1272=4,$K1272="N/A"),0,0))))</f>
        <v>0</v>
      </c>
      <c r="AQ1272" s="77">
        <f>IF(AND($D1272=5,$K1272="Oil"),'AMI Ref (2)'!$N$10,IF(AND($D1272=5,$K1272="Gas"),'AMI Ref (2)'!$O$10,IF(AND($D1272=5,$K1272="Electric"),'AMI Ref (2)'!$P$10,IF(AND($D1272=5,$K1272="N/A"),0,0))))</f>
        <v>0</v>
      </c>
      <c r="AR1272" s="86">
        <f t="shared" si="278"/>
        <v>0</v>
      </c>
      <c r="AS1272" s="87" t="e">
        <f t="shared" si="279"/>
        <v>#N/A</v>
      </c>
    </row>
    <row r="1273" spans="1:45" x14ac:dyDescent="0.2">
      <c r="A1273" s="68">
        <v>1271</v>
      </c>
      <c r="B1273" s="79">
        <f>Input!E1288</f>
        <v>0</v>
      </c>
      <c r="C1273" s="79">
        <f>Input!F1288</f>
        <v>0</v>
      </c>
      <c r="D1273" s="79">
        <f>Input!G1288</f>
        <v>0</v>
      </c>
      <c r="E1273" s="79">
        <f>Input!H1288</f>
        <v>0</v>
      </c>
      <c r="F1273" s="80">
        <f>Input!I1288</f>
        <v>0</v>
      </c>
      <c r="G1273" s="80">
        <f>Input!J1288</f>
        <v>0</v>
      </c>
      <c r="H1273" s="79">
        <f>Input!K1288</f>
        <v>0</v>
      </c>
      <c r="I1273" s="79">
        <f>Input!L1288</f>
        <v>0</v>
      </c>
      <c r="J1273" s="79">
        <f>Input!M1288</f>
        <v>0</v>
      </c>
      <c r="K1273" s="79">
        <f>Input!N1288</f>
        <v>0</v>
      </c>
      <c r="L1273" s="79">
        <f>Input!O1288</f>
        <v>0</v>
      </c>
      <c r="M1273" s="81" t="str">
        <f t="shared" si="270"/>
        <v/>
      </c>
      <c r="N1273" s="82">
        <f t="shared" si="271"/>
        <v>0</v>
      </c>
      <c r="O1273" s="83">
        <f>Input!C1288</f>
        <v>0</v>
      </c>
      <c r="P1273" s="83"/>
      <c r="R1273" s="11">
        <f t="shared" si="267"/>
        <v>0</v>
      </c>
      <c r="S1273" s="15" t="str">
        <f t="shared" si="268"/>
        <v xml:space="preserve"> </v>
      </c>
      <c r="T1273" s="15"/>
      <c r="U1273" s="12">
        <f t="shared" si="272"/>
        <v>0</v>
      </c>
      <c r="V1273" s="12">
        <f t="shared" si="273"/>
        <v>0</v>
      </c>
      <c r="W1273" s="12">
        <f t="shared" si="274"/>
        <v>0</v>
      </c>
      <c r="X1273" s="12">
        <f t="shared" si="275"/>
        <v>0</v>
      </c>
      <c r="Y1273" s="12">
        <f t="shared" si="276"/>
        <v>0</v>
      </c>
      <c r="Z1273" s="12">
        <f t="shared" si="277"/>
        <v>0</v>
      </c>
      <c r="AA1273" s="12">
        <f t="shared" si="280"/>
        <v>0</v>
      </c>
      <c r="AB1273" s="12" t="str">
        <f t="shared" si="269"/>
        <v>00</v>
      </c>
      <c r="AC1273" s="85" t="e">
        <f>VLOOKUP(AB1273,'AMI Ref (2)'!T:U,2,FALSE)</f>
        <v>#N/A</v>
      </c>
      <c r="AD1273" s="86"/>
      <c r="AE1273" s="77">
        <f>IF(AND($D1273=0,$J1273="Oil"),'AMI Ref (2)'!$K$5,IF(AND($D1273=0,$J1273="Gas"),'AMI Ref (2)'!$L$5,IF(AND($D1273=0,$J1273="Electric"),'AMI Ref (2)'!$M$5,IF(AND($D1273=0,$J1273="N/A"),0,0))))</f>
        <v>0</v>
      </c>
      <c r="AF1273" s="77">
        <f>IF(AND($D1273=1,$J1273="Oil"),'AMI Ref (2)'!$K$6,IF(AND($D1273=1,$J1273="Gas"),'AMI Ref (2)'!$L$6,IF(AND($D1273=1,$J1273="Electric"),'AMI Ref (2)'!$M$6,IF(AND($D1273=1,$J1273="N/A"),0,0))))</f>
        <v>0</v>
      </c>
      <c r="AG1273" s="77">
        <f>IF(AND($D1273=2,$J1273="Oil"),'AMI Ref (2)'!$K$7,IF(AND($D1273=2,$J1273="Gas"),'AMI Ref (2)'!$L$7,IF(AND($D1273=2,$J1273="Electric"),'AMI Ref (2)'!$M$7,IF(AND($D1273=2,$J1273="N/A"),0,0))))</f>
        <v>0</v>
      </c>
      <c r="AH1273" s="77">
        <f>IF(AND($D1273=3,$J1273="Oil"),'AMI Ref (2)'!$K$8,IF(AND($D1273=3,$J1273="Gas"),'AMI Ref (2)'!$L$8,IF(AND($D1273=3,$J1273="Electric"),'AMI Ref (2)'!$M$8,IF(AND($D1273=3,$J1273="N/A"),0,0))))</f>
        <v>0</v>
      </c>
      <c r="AI1273" s="77">
        <f>IF(AND($D1273=4,$J1273="Oil"),'AMI Ref (2)'!$K$9,IF(AND($D1273=4,$J1273="Gas"),'AMI Ref (2)'!$L$9,IF(AND($D1273=4,$J1273="Electric"),'AMI Ref (2)'!$M$9,IF(AND($D1273=4,$J1273="N/A"),0,0))))</f>
        <v>0</v>
      </c>
      <c r="AJ1273" s="77">
        <f>IF(AND($D1273=5,$J1273="Oil"),'AMI Ref (2)'!$K$10,IF(AND($D1273=5,$J1273="Gas"),'AMI Ref (2)'!$L$10,IF(AND($D1273=5,$J1273="Electric"),'AMI Ref (2)'!$M$10,IF(AND($D1273=5,$J1273="N/A"),0,0))))</f>
        <v>0</v>
      </c>
      <c r="AK1273" s="42"/>
      <c r="AL1273" s="77">
        <f>IF(AND($D1273=0,$K1273="Oil"),'AMI Ref (2)'!$N$5,IF(AND($D1273=0,$K1273="Gas"),'AMI Ref (2)'!$O$5,IF(AND($D1273=0,$K1273="Electric"),'AMI Ref (2)'!$P$5,IF(AND($D1273=0,$K1273="N/A"),0,0))))</f>
        <v>0</v>
      </c>
      <c r="AM1273" s="77">
        <f>IF(AND($D1273=1,$K1273="Oil"),'AMI Ref (2)'!$N$6,IF(AND($D1273=1,$K1273="Gas"),'AMI Ref (2)'!$O$6,IF(AND($D1273=1,$K1273="Electric"),'AMI Ref (2)'!$P$6,IF(AND($D1273=1,$K1273="N/A"),0,0))))</f>
        <v>0</v>
      </c>
      <c r="AN1273" s="77">
        <f>IF(AND($D1273=2,$K1273="Oil"),'AMI Ref (2)'!$N$7,IF(AND($D1273=2,$K1273="Gas"),'AMI Ref (2)'!$O$7,IF(AND($D1273=2,$K1273="Electric"),'AMI Ref (2)'!$P$7,IF(AND($D1273=2,$K1273="N/A"),0,0))))</f>
        <v>0</v>
      </c>
      <c r="AO1273" s="77">
        <f>IF(AND($D1273=3,$K1273="Oil"),'AMI Ref (2)'!$N$8,IF(AND($D1273=3,$K1273="Gas"),'AMI Ref (2)'!$O$8,IF(AND($D1273=3,$K1273="Electric"),'AMI Ref (2)'!$P$8,IF(AND($D1273=3,$K1273="N/A"),0,0))))</f>
        <v>0</v>
      </c>
      <c r="AP1273" s="77">
        <f>IF(AND($D1273=4,$K1273="Oil"),'AMI Ref (2)'!$N$9,IF(AND($D1273=4,$K1273="Gas"),'AMI Ref (2)'!$O$9,IF(AND($D1273=4,$K1273="Electric"),'AMI Ref (2)'!$P$9,IF(AND($D1273=4,$K1273="N/A"),0,0))))</f>
        <v>0</v>
      </c>
      <c r="AQ1273" s="77">
        <f>IF(AND($D1273=5,$K1273="Oil"),'AMI Ref (2)'!$N$10,IF(AND($D1273=5,$K1273="Gas"),'AMI Ref (2)'!$O$10,IF(AND($D1273=5,$K1273="Electric"),'AMI Ref (2)'!$P$10,IF(AND($D1273=5,$K1273="N/A"),0,0))))</f>
        <v>0</v>
      </c>
      <c r="AR1273" s="86">
        <f t="shared" si="278"/>
        <v>0</v>
      </c>
      <c r="AS1273" s="87" t="e">
        <f t="shared" si="279"/>
        <v>#N/A</v>
      </c>
    </row>
    <row r="1274" spans="1:45" x14ac:dyDescent="0.2">
      <c r="A1274" s="68">
        <v>1272</v>
      </c>
      <c r="B1274" s="79">
        <f>Input!E1289</f>
        <v>0</v>
      </c>
      <c r="C1274" s="79">
        <f>Input!F1289</f>
        <v>0</v>
      </c>
      <c r="D1274" s="79">
        <f>Input!G1289</f>
        <v>0</v>
      </c>
      <c r="E1274" s="79">
        <f>Input!H1289</f>
        <v>0</v>
      </c>
      <c r="F1274" s="80">
        <f>Input!I1289</f>
        <v>0</v>
      </c>
      <c r="G1274" s="80">
        <f>Input!J1289</f>
        <v>0</v>
      </c>
      <c r="H1274" s="79">
        <f>Input!K1289</f>
        <v>0</v>
      </c>
      <c r="I1274" s="79">
        <f>Input!L1289</f>
        <v>0</v>
      </c>
      <c r="J1274" s="79">
        <f>Input!M1289</f>
        <v>0</v>
      </c>
      <c r="K1274" s="79">
        <f>Input!N1289</f>
        <v>0</v>
      </c>
      <c r="L1274" s="79">
        <f>Input!O1289</f>
        <v>0</v>
      </c>
      <c r="M1274" s="81" t="str">
        <f t="shared" si="270"/>
        <v/>
      </c>
      <c r="N1274" s="82">
        <f t="shared" si="271"/>
        <v>0</v>
      </c>
      <c r="O1274" s="83">
        <f>Input!C1289</f>
        <v>0</v>
      </c>
      <c r="P1274" s="83"/>
      <c r="R1274" s="11">
        <f t="shared" si="267"/>
        <v>0</v>
      </c>
      <c r="S1274" s="15" t="str">
        <f t="shared" si="268"/>
        <v xml:space="preserve"> </v>
      </c>
      <c r="T1274" s="15"/>
      <c r="U1274" s="12">
        <f t="shared" si="272"/>
        <v>0</v>
      </c>
      <c r="V1274" s="12">
        <f t="shared" si="273"/>
        <v>0</v>
      </c>
      <c r="W1274" s="12">
        <f t="shared" si="274"/>
        <v>0</v>
      </c>
      <c r="X1274" s="12">
        <f t="shared" si="275"/>
        <v>0</v>
      </c>
      <c r="Y1274" s="12">
        <f t="shared" si="276"/>
        <v>0</v>
      </c>
      <c r="Z1274" s="12">
        <f t="shared" si="277"/>
        <v>0</v>
      </c>
      <c r="AA1274" s="12">
        <f t="shared" si="280"/>
        <v>0</v>
      </c>
      <c r="AB1274" s="12" t="str">
        <f t="shared" si="269"/>
        <v>00</v>
      </c>
      <c r="AC1274" s="85" t="e">
        <f>VLOOKUP(AB1274,'AMI Ref (2)'!T:U,2,FALSE)</f>
        <v>#N/A</v>
      </c>
      <c r="AD1274" s="86"/>
      <c r="AE1274" s="77">
        <f>IF(AND($D1274=0,$J1274="Oil"),'AMI Ref (2)'!$K$5,IF(AND($D1274=0,$J1274="Gas"),'AMI Ref (2)'!$L$5,IF(AND($D1274=0,$J1274="Electric"),'AMI Ref (2)'!$M$5,IF(AND($D1274=0,$J1274="N/A"),0,0))))</f>
        <v>0</v>
      </c>
      <c r="AF1274" s="77">
        <f>IF(AND($D1274=1,$J1274="Oil"),'AMI Ref (2)'!$K$6,IF(AND($D1274=1,$J1274="Gas"),'AMI Ref (2)'!$L$6,IF(AND($D1274=1,$J1274="Electric"),'AMI Ref (2)'!$M$6,IF(AND($D1274=1,$J1274="N/A"),0,0))))</f>
        <v>0</v>
      </c>
      <c r="AG1274" s="77">
        <f>IF(AND($D1274=2,$J1274="Oil"),'AMI Ref (2)'!$K$7,IF(AND($D1274=2,$J1274="Gas"),'AMI Ref (2)'!$L$7,IF(AND($D1274=2,$J1274="Electric"),'AMI Ref (2)'!$M$7,IF(AND($D1274=2,$J1274="N/A"),0,0))))</f>
        <v>0</v>
      </c>
      <c r="AH1274" s="77">
        <f>IF(AND($D1274=3,$J1274="Oil"),'AMI Ref (2)'!$K$8,IF(AND($D1274=3,$J1274="Gas"),'AMI Ref (2)'!$L$8,IF(AND($D1274=3,$J1274="Electric"),'AMI Ref (2)'!$M$8,IF(AND($D1274=3,$J1274="N/A"),0,0))))</f>
        <v>0</v>
      </c>
      <c r="AI1274" s="77">
        <f>IF(AND($D1274=4,$J1274="Oil"),'AMI Ref (2)'!$K$9,IF(AND($D1274=4,$J1274="Gas"),'AMI Ref (2)'!$L$9,IF(AND($D1274=4,$J1274="Electric"),'AMI Ref (2)'!$M$9,IF(AND($D1274=4,$J1274="N/A"),0,0))))</f>
        <v>0</v>
      </c>
      <c r="AJ1274" s="77">
        <f>IF(AND($D1274=5,$J1274="Oil"),'AMI Ref (2)'!$K$10,IF(AND($D1274=5,$J1274="Gas"),'AMI Ref (2)'!$L$10,IF(AND($D1274=5,$J1274="Electric"),'AMI Ref (2)'!$M$10,IF(AND($D1274=5,$J1274="N/A"),0,0))))</f>
        <v>0</v>
      </c>
      <c r="AK1274" s="42"/>
      <c r="AL1274" s="77">
        <f>IF(AND($D1274=0,$K1274="Oil"),'AMI Ref (2)'!$N$5,IF(AND($D1274=0,$K1274="Gas"),'AMI Ref (2)'!$O$5,IF(AND($D1274=0,$K1274="Electric"),'AMI Ref (2)'!$P$5,IF(AND($D1274=0,$K1274="N/A"),0,0))))</f>
        <v>0</v>
      </c>
      <c r="AM1274" s="77">
        <f>IF(AND($D1274=1,$K1274="Oil"),'AMI Ref (2)'!$N$6,IF(AND($D1274=1,$K1274="Gas"),'AMI Ref (2)'!$O$6,IF(AND($D1274=1,$K1274="Electric"),'AMI Ref (2)'!$P$6,IF(AND($D1274=1,$K1274="N/A"),0,0))))</f>
        <v>0</v>
      </c>
      <c r="AN1274" s="77">
        <f>IF(AND($D1274=2,$K1274="Oil"),'AMI Ref (2)'!$N$7,IF(AND($D1274=2,$K1274="Gas"),'AMI Ref (2)'!$O$7,IF(AND($D1274=2,$K1274="Electric"),'AMI Ref (2)'!$P$7,IF(AND($D1274=2,$K1274="N/A"),0,0))))</f>
        <v>0</v>
      </c>
      <c r="AO1274" s="77">
        <f>IF(AND($D1274=3,$K1274="Oil"),'AMI Ref (2)'!$N$8,IF(AND($D1274=3,$K1274="Gas"),'AMI Ref (2)'!$O$8,IF(AND($D1274=3,$K1274="Electric"),'AMI Ref (2)'!$P$8,IF(AND($D1274=3,$K1274="N/A"),0,0))))</f>
        <v>0</v>
      </c>
      <c r="AP1274" s="77">
        <f>IF(AND($D1274=4,$K1274="Oil"),'AMI Ref (2)'!$N$9,IF(AND($D1274=4,$K1274="Gas"),'AMI Ref (2)'!$O$9,IF(AND($D1274=4,$K1274="Electric"),'AMI Ref (2)'!$P$9,IF(AND($D1274=4,$K1274="N/A"),0,0))))</f>
        <v>0</v>
      </c>
      <c r="AQ1274" s="77">
        <f>IF(AND($D1274=5,$K1274="Oil"),'AMI Ref (2)'!$N$10,IF(AND($D1274=5,$K1274="Gas"),'AMI Ref (2)'!$O$10,IF(AND($D1274=5,$K1274="Electric"),'AMI Ref (2)'!$P$10,IF(AND($D1274=5,$K1274="N/A"),0,0))))</f>
        <v>0</v>
      </c>
      <c r="AR1274" s="86">
        <f t="shared" si="278"/>
        <v>0</v>
      </c>
      <c r="AS1274" s="87" t="e">
        <f t="shared" si="279"/>
        <v>#N/A</v>
      </c>
    </row>
    <row r="1275" spans="1:45" x14ac:dyDescent="0.2">
      <c r="A1275" s="68">
        <v>1273</v>
      </c>
      <c r="B1275" s="79">
        <f>Input!E1290</f>
        <v>0</v>
      </c>
      <c r="C1275" s="79">
        <f>Input!F1290</f>
        <v>0</v>
      </c>
      <c r="D1275" s="79">
        <f>Input!G1290</f>
        <v>0</v>
      </c>
      <c r="E1275" s="79">
        <f>Input!H1290</f>
        <v>0</v>
      </c>
      <c r="F1275" s="80">
        <f>Input!I1290</f>
        <v>0</v>
      </c>
      <c r="G1275" s="80">
        <f>Input!J1290</f>
        <v>0</v>
      </c>
      <c r="H1275" s="79">
        <f>Input!K1290</f>
        <v>0</v>
      </c>
      <c r="I1275" s="79">
        <f>Input!L1290</f>
        <v>0</v>
      </c>
      <c r="J1275" s="79">
        <f>Input!M1290</f>
        <v>0</v>
      </c>
      <c r="K1275" s="79">
        <f>Input!N1290</f>
        <v>0</v>
      </c>
      <c r="L1275" s="79">
        <f>Input!O1290</f>
        <v>0</v>
      </c>
      <c r="M1275" s="81" t="str">
        <f t="shared" si="270"/>
        <v/>
      </c>
      <c r="N1275" s="82">
        <f t="shared" si="271"/>
        <v>0</v>
      </c>
      <c r="O1275" s="83">
        <f>Input!C1290</f>
        <v>0</v>
      </c>
      <c r="P1275" s="83"/>
      <c r="R1275" s="11">
        <f t="shared" si="267"/>
        <v>0</v>
      </c>
      <c r="S1275" s="15" t="str">
        <f t="shared" si="268"/>
        <v xml:space="preserve"> </v>
      </c>
      <c r="T1275" s="15"/>
      <c r="U1275" s="12">
        <f t="shared" si="272"/>
        <v>0</v>
      </c>
      <c r="V1275" s="12">
        <f t="shared" si="273"/>
        <v>0</v>
      </c>
      <c r="W1275" s="12">
        <f t="shared" si="274"/>
        <v>0</v>
      </c>
      <c r="X1275" s="12">
        <f t="shared" si="275"/>
        <v>0</v>
      </c>
      <c r="Y1275" s="12">
        <f t="shared" si="276"/>
        <v>0</v>
      </c>
      <c r="Z1275" s="12">
        <f t="shared" si="277"/>
        <v>0</v>
      </c>
      <c r="AA1275" s="12">
        <f t="shared" si="280"/>
        <v>0</v>
      </c>
      <c r="AB1275" s="12" t="str">
        <f t="shared" si="269"/>
        <v>00</v>
      </c>
      <c r="AC1275" s="85" t="e">
        <f>VLOOKUP(AB1275,'AMI Ref (2)'!T:U,2,FALSE)</f>
        <v>#N/A</v>
      </c>
      <c r="AD1275" s="86"/>
      <c r="AE1275" s="77">
        <f>IF(AND($D1275=0,$J1275="Oil"),'AMI Ref (2)'!$K$5,IF(AND($D1275=0,$J1275="Gas"),'AMI Ref (2)'!$L$5,IF(AND($D1275=0,$J1275="Electric"),'AMI Ref (2)'!$M$5,IF(AND($D1275=0,$J1275="N/A"),0,0))))</f>
        <v>0</v>
      </c>
      <c r="AF1275" s="77">
        <f>IF(AND($D1275=1,$J1275="Oil"),'AMI Ref (2)'!$K$6,IF(AND($D1275=1,$J1275="Gas"),'AMI Ref (2)'!$L$6,IF(AND($D1275=1,$J1275="Electric"),'AMI Ref (2)'!$M$6,IF(AND($D1275=1,$J1275="N/A"),0,0))))</f>
        <v>0</v>
      </c>
      <c r="AG1275" s="77">
        <f>IF(AND($D1275=2,$J1275="Oil"),'AMI Ref (2)'!$K$7,IF(AND($D1275=2,$J1275="Gas"),'AMI Ref (2)'!$L$7,IF(AND($D1275=2,$J1275="Electric"),'AMI Ref (2)'!$M$7,IF(AND($D1275=2,$J1275="N/A"),0,0))))</f>
        <v>0</v>
      </c>
      <c r="AH1275" s="77">
        <f>IF(AND($D1275=3,$J1275="Oil"),'AMI Ref (2)'!$K$8,IF(AND($D1275=3,$J1275="Gas"),'AMI Ref (2)'!$L$8,IF(AND($D1275=3,$J1275="Electric"),'AMI Ref (2)'!$M$8,IF(AND($D1275=3,$J1275="N/A"),0,0))))</f>
        <v>0</v>
      </c>
      <c r="AI1275" s="77">
        <f>IF(AND($D1275=4,$J1275="Oil"),'AMI Ref (2)'!$K$9,IF(AND($D1275=4,$J1275="Gas"),'AMI Ref (2)'!$L$9,IF(AND($D1275=4,$J1275="Electric"),'AMI Ref (2)'!$M$9,IF(AND($D1275=4,$J1275="N/A"),0,0))))</f>
        <v>0</v>
      </c>
      <c r="AJ1275" s="77">
        <f>IF(AND($D1275=5,$J1275="Oil"),'AMI Ref (2)'!$K$10,IF(AND($D1275=5,$J1275="Gas"),'AMI Ref (2)'!$L$10,IF(AND($D1275=5,$J1275="Electric"),'AMI Ref (2)'!$M$10,IF(AND($D1275=5,$J1275="N/A"),0,0))))</f>
        <v>0</v>
      </c>
      <c r="AK1275" s="42"/>
      <c r="AL1275" s="77">
        <f>IF(AND($D1275=0,$K1275="Oil"),'AMI Ref (2)'!$N$5,IF(AND($D1275=0,$K1275="Gas"),'AMI Ref (2)'!$O$5,IF(AND($D1275=0,$K1275="Electric"),'AMI Ref (2)'!$P$5,IF(AND($D1275=0,$K1275="N/A"),0,0))))</f>
        <v>0</v>
      </c>
      <c r="AM1275" s="77">
        <f>IF(AND($D1275=1,$K1275="Oil"),'AMI Ref (2)'!$N$6,IF(AND($D1275=1,$K1275="Gas"),'AMI Ref (2)'!$O$6,IF(AND($D1275=1,$K1275="Electric"),'AMI Ref (2)'!$P$6,IF(AND($D1275=1,$K1275="N/A"),0,0))))</f>
        <v>0</v>
      </c>
      <c r="AN1275" s="77">
        <f>IF(AND($D1275=2,$K1275="Oil"),'AMI Ref (2)'!$N$7,IF(AND($D1275=2,$K1275="Gas"),'AMI Ref (2)'!$O$7,IF(AND($D1275=2,$K1275="Electric"),'AMI Ref (2)'!$P$7,IF(AND($D1275=2,$K1275="N/A"),0,0))))</f>
        <v>0</v>
      </c>
      <c r="AO1275" s="77">
        <f>IF(AND($D1275=3,$K1275="Oil"),'AMI Ref (2)'!$N$8,IF(AND($D1275=3,$K1275="Gas"),'AMI Ref (2)'!$O$8,IF(AND($D1275=3,$K1275="Electric"),'AMI Ref (2)'!$P$8,IF(AND($D1275=3,$K1275="N/A"),0,0))))</f>
        <v>0</v>
      </c>
      <c r="AP1275" s="77">
        <f>IF(AND($D1275=4,$K1275="Oil"),'AMI Ref (2)'!$N$9,IF(AND($D1275=4,$K1275="Gas"),'AMI Ref (2)'!$O$9,IF(AND($D1275=4,$K1275="Electric"),'AMI Ref (2)'!$P$9,IF(AND($D1275=4,$K1275="N/A"),0,0))))</f>
        <v>0</v>
      </c>
      <c r="AQ1275" s="77">
        <f>IF(AND($D1275=5,$K1275="Oil"),'AMI Ref (2)'!$N$10,IF(AND($D1275=5,$K1275="Gas"),'AMI Ref (2)'!$O$10,IF(AND($D1275=5,$K1275="Electric"),'AMI Ref (2)'!$P$10,IF(AND($D1275=5,$K1275="N/A"),0,0))))</f>
        <v>0</v>
      </c>
      <c r="AR1275" s="86">
        <f t="shared" si="278"/>
        <v>0</v>
      </c>
      <c r="AS1275" s="87" t="e">
        <f t="shared" si="279"/>
        <v>#N/A</v>
      </c>
    </row>
    <row r="1276" spans="1:45" x14ac:dyDescent="0.2">
      <c r="A1276" s="68">
        <v>1274</v>
      </c>
      <c r="B1276" s="79">
        <f>Input!E1291</f>
        <v>0</v>
      </c>
      <c r="C1276" s="79">
        <f>Input!F1291</f>
        <v>0</v>
      </c>
      <c r="D1276" s="79">
        <f>Input!G1291</f>
        <v>0</v>
      </c>
      <c r="E1276" s="79">
        <f>Input!H1291</f>
        <v>0</v>
      </c>
      <c r="F1276" s="80">
        <f>Input!I1291</f>
        <v>0</v>
      </c>
      <c r="G1276" s="80">
        <f>Input!J1291</f>
        <v>0</v>
      </c>
      <c r="H1276" s="79">
        <f>Input!K1291</f>
        <v>0</v>
      </c>
      <c r="I1276" s="79">
        <f>Input!L1291</f>
        <v>0</v>
      </c>
      <c r="J1276" s="79">
        <f>Input!M1291</f>
        <v>0</v>
      </c>
      <c r="K1276" s="79">
        <f>Input!N1291</f>
        <v>0</v>
      </c>
      <c r="L1276" s="79">
        <f>Input!O1291</f>
        <v>0</v>
      </c>
      <c r="M1276" s="81" t="str">
        <f t="shared" si="270"/>
        <v/>
      </c>
      <c r="N1276" s="82">
        <f t="shared" si="271"/>
        <v>0</v>
      </c>
      <c r="O1276" s="83">
        <f>Input!C1291</f>
        <v>0</v>
      </c>
      <c r="P1276" s="83"/>
      <c r="R1276" s="11">
        <f t="shared" si="267"/>
        <v>0</v>
      </c>
      <c r="S1276" s="15" t="str">
        <f t="shared" si="268"/>
        <v xml:space="preserve"> </v>
      </c>
      <c r="T1276" s="15"/>
      <c r="U1276" s="12">
        <f t="shared" si="272"/>
        <v>0</v>
      </c>
      <c r="V1276" s="12">
        <f t="shared" si="273"/>
        <v>0</v>
      </c>
      <c r="W1276" s="12">
        <f t="shared" si="274"/>
        <v>0</v>
      </c>
      <c r="X1276" s="12">
        <f t="shared" si="275"/>
        <v>0</v>
      </c>
      <c r="Y1276" s="12">
        <f t="shared" si="276"/>
        <v>0</v>
      </c>
      <c r="Z1276" s="12">
        <f t="shared" si="277"/>
        <v>0</v>
      </c>
      <c r="AA1276" s="12">
        <f t="shared" si="280"/>
        <v>0</v>
      </c>
      <c r="AB1276" s="12" t="str">
        <f t="shared" si="269"/>
        <v>00</v>
      </c>
      <c r="AC1276" s="85" t="e">
        <f>VLOOKUP(AB1276,'AMI Ref (2)'!T:U,2,FALSE)</f>
        <v>#N/A</v>
      </c>
      <c r="AD1276" s="86"/>
      <c r="AE1276" s="77">
        <f>IF(AND($D1276=0,$J1276="Oil"),'AMI Ref (2)'!$K$5,IF(AND($D1276=0,$J1276="Gas"),'AMI Ref (2)'!$L$5,IF(AND($D1276=0,$J1276="Electric"),'AMI Ref (2)'!$M$5,IF(AND($D1276=0,$J1276="N/A"),0,0))))</f>
        <v>0</v>
      </c>
      <c r="AF1276" s="77">
        <f>IF(AND($D1276=1,$J1276="Oil"),'AMI Ref (2)'!$K$6,IF(AND($D1276=1,$J1276="Gas"),'AMI Ref (2)'!$L$6,IF(AND($D1276=1,$J1276="Electric"),'AMI Ref (2)'!$M$6,IF(AND($D1276=1,$J1276="N/A"),0,0))))</f>
        <v>0</v>
      </c>
      <c r="AG1276" s="77">
        <f>IF(AND($D1276=2,$J1276="Oil"),'AMI Ref (2)'!$K$7,IF(AND($D1276=2,$J1276="Gas"),'AMI Ref (2)'!$L$7,IF(AND($D1276=2,$J1276="Electric"),'AMI Ref (2)'!$M$7,IF(AND($D1276=2,$J1276="N/A"),0,0))))</f>
        <v>0</v>
      </c>
      <c r="AH1276" s="77">
        <f>IF(AND($D1276=3,$J1276="Oil"),'AMI Ref (2)'!$K$8,IF(AND($D1276=3,$J1276="Gas"),'AMI Ref (2)'!$L$8,IF(AND($D1276=3,$J1276="Electric"),'AMI Ref (2)'!$M$8,IF(AND($D1276=3,$J1276="N/A"),0,0))))</f>
        <v>0</v>
      </c>
      <c r="AI1276" s="77">
        <f>IF(AND($D1276=4,$J1276="Oil"),'AMI Ref (2)'!$K$9,IF(AND($D1276=4,$J1276="Gas"),'AMI Ref (2)'!$L$9,IF(AND($D1276=4,$J1276="Electric"),'AMI Ref (2)'!$M$9,IF(AND($D1276=4,$J1276="N/A"),0,0))))</f>
        <v>0</v>
      </c>
      <c r="AJ1276" s="77">
        <f>IF(AND($D1276=5,$J1276="Oil"),'AMI Ref (2)'!$K$10,IF(AND($D1276=5,$J1276="Gas"),'AMI Ref (2)'!$L$10,IF(AND($D1276=5,$J1276="Electric"),'AMI Ref (2)'!$M$10,IF(AND($D1276=5,$J1276="N/A"),0,0))))</f>
        <v>0</v>
      </c>
      <c r="AK1276" s="42"/>
      <c r="AL1276" s="77">
        <f>IF(AND($D1276=0,$K1276="Oil"),'AMI Ref (2)'!$N$5,IF(AND($D1276=0,$K1276="Gas"),'AMI Ref (2)'!$O$5,IF(AND($D1276=0,$K1276="Electric"),'AMI Ref (2)'!$P$5,IF(AND($D1276=0,$K1276="N/A"),0,0))))</f>
        <v>0</v>
      </c>
      <c r="AM1276" s="77">
        <f>IF(AND($D1276=1,$K1276="Oil"),'AMI Ref (2)'!$N$6,IF(AND($D1276=1,$K1276="Gas"),'AMI Ref (2)'!$O$6,IF(AND($D1276=1,$K1276="Electric"),'AMI Ref (2)'!$P$6,IF(AND($D1276=1,$K1276="N/A"),0,0))))</f>
        <v>0</v>
      </c>
      <c r="AN1276" s="77">
        <f>IF(AND($D1276=2,$K1276="Oil"),'AMI Ref (2)'!$N$7,IF(AND($D1276=2,$K1276="Gas"),'AMI Ref (2)'!$O$7,IF(AND($D1276=2,$K1276="Electric"),'AMI Ref (2)'!$P$7,IF(AND($D1276=2,$K1276="N/A"),0,0))))</f>
        <v>0</v>
      </c>
      <c r="AO1276" s="77">
        <f>IF(AND($D1276=3,$K1276="Oil"),'AMI Ref (2)'!$N$8,IF(AND($D1276=3,$K1276="Gas"),'AMI Ref (2)'!$O$8,IF(AND($D1276=3,$K1276="Electric"),'AMI Ref (2)'!$P$8,IF(AND($D1276=3,$K1276="N/A"),0,0))))</f>
        <v>0</v>
      </c>
      <c r="AP1276" s="77">
        <f>IF(AND($D1276=4,$K1276="Oil"),'AMI Ref (2)'!$N$9,IF(AND($D1276=4,$K1276="Gas"),'AMI Ref (2)'!$O$9,IF(AND($D1276=4,$K1276="Electric"),'AMI Ref (2)'!$P$9,IF(AND($D1276=4,$K1276="N/A"),0,0))))</f>
        <v>0</v>
      </c>
      <c r="AQ1276" s="77">
        <f>IF(AND($D1276=5,$K1276="Oil"),'AMI Ref (2)'!$N$10,IF(AND($D1276=5,$K1276="Gas"),'AMI Ref (2)'!$O$10,IF(AND($D1276=5,$K1276="Electric"),'AMI Ref (2)'!$P$10,IF(AND($D1276=5,$K1276="N/A"),0,0))))</f>
        <v>0</v>
      </c>
      <c r="AR1276" s="86">
        <f t="shared" si="278"/>
        <v>0</v>
      </c>
      <c r="AS1276" s="87" t="e">
        <f t="shared" si="279"/>
        <v>#N/A</v>
      </c>
    </row>
    <row r="1277" spans="1:45" x14ac:dyDescent="0.2">
      <c r="A1277" s="68">
        <v>1275</v>
      </c>
      <c r="B1277" s="79">
        <f>Input!E1292</f>
        <v>0</v>
      </c>
      <c r="C1277" s="79">
        <f>Input!F1292</f>
        <v>0</v>
      </c>
      <c r="D1277" s="79">
        <f>Input!G1292</f>
        <v>0</v>
      </c>
      <c r="E1277" s="79">
        <f>Input!H1292</f>
        <v>0</v>
      </c>
      <c r="F1277" s="80">
        <f>Input!I1292</f>
        <v>0</v>
      </c>
      <c r="G1277" s="80">
        <f>Input!J1292</f>
        <v>0</v>
      </c>
      <c r="H1277" s="79">
        <f>Input!K1292</f>
        <v>0</v>
      </c>
      <c r="I1277" s="79">
        <f>Input!L1292</f>
        <v>0</v>
      </c>
      <c r="J1277" s="79">
        <f>Input!M1292</f>
        <v>0</v>
      </c>
      <c r="K1277" s="79">
        <f>Input!N1292</f>
        <v>0</v>
      </c>
      <c r="L1277" s="79">
        <f>Input!O1292</f>
        <v>0</v>
      </c>
      <c r="M1277" s="81" t="str">
        <f t="shared" si="270"/>
        <v/>
      </c>
      <c r="N1277" s="82">
        <f t="shared" si="271"/>
        <v>0</v>
      </c>
      <c r="O1277" s="83">
        <f>Input!C1292</f>
        <v>0</v>
      </c>
      <c r="P1277" s="83"/>
      <c r="R1277" s="11">
        <f t="shared" si="267"/>
        <v>0</v>
      </c>
      <c r="S1277" s="15" t="str">
        <f t="shared" si="268"/>
        <v xml:space="preserve"> </v>
      </c>
      <c r="T1277" s="15"/>
      <c r="U1277" s="12">
        <f t="shared" si="272"/>
        <v>0</v>
      </c>
      <c r="V1277" s="12">
        <f t="shared" si="273"/>
        <v>0</v>
      </c>
      <c r="W1277" s="12">
        <f t="shared" si="274"/>
        <v>0</v>
      </c>
      <c r="X1277" s="12">
        <f t="shared" si="275"/>
        <v>0</v>
      </c>
      <c r="Y1277" s="12">
        <f t="shared" si="276"/>
        <v>0</v>
      </c>
      <c r="Z1277" s="12">
        <f t="shared" si="277"/>
        <v>0</v>
      </c>
      <c r="AA1277" s="12">
        <f t="shared" si="280"/>
        <v>0</v>
      </c>
      <c r="AB1277" s="12" t="str">
        <f t="shared" si="269"/>
        <v>00</v>
      </c>
      <c r="AC1277" s="85" t="e">
        <f>VLOOKUP(AB1277,'AMI Ref (2)'!T:U,2,FALSE)</f>
        <v>#N/A</v>
      </c>
      <c r="AD1277" s="86"/>
      <c r="AE1277" s="77">
        <f>IF(AND($D1277=0,$J1277="Oil"),'AMI Ref (2)'!$K$5,IF(AND($D1277=0,$J1277="Gas"),'AMI Ref (2)'!$L$5,IF(AND($D1277=0,$J1277="Electric"),'AMI Ref (2)'!$M$5,IF(AND($D1277=0,$J1277="N/A"),0,0))))</f>
        <v>0</v>
      </c>
      <c r="AF1277" s="77">
        <f>IF(AND($D1277=1,$J1277="Oil"),'AMI Ref (2)'!$K$6,IF(AND($D1277=1,$J1277="Gas"),'AMI Ref (2)'!$L$6,IF(AND($D1277=1,$J1277="Electric"),'AMI Ref (2)'!$M$6,IF(AND($D1277=1,$J1277="N/A"),0,0))))</f>
        <v>0</v>
      </c>
      <c r="AG1277" s="77">
        <f>IF(AND($D1277=2,$J1277="Oil"),'AMI Ref (2)'!$K$7,IF(AND($D1277=2,$J1277="Gas"),'AMI Ref (2)'!$L$7,IF(AND($D1277=2,$J1277="Electric"),'AMI Ref (2)'!$M$7,IF(AND($D1277=2,$J1277="N/A"),0,0))))</f>
        <v>0</v>
      </c>
      <c r="AH1277" s="77">
        <f>IF(AND($D1277=3,$J1277="Oil"),'AMI Ref (2)'!$K$8,IF(AND($D1277=3,$J1277="Gas"),'AMI Ref (2)'!$L$8,IF(AND($D1277=3,$J1277="Electric"),'AMI Ref (2)'!$M$8,IF(AND($D1277=3,$J1277="N/A"),0,0))))</f>
        <v>0</v>
      </c>
      <c r="AI1277" s="77">
        <f>IF(AND($D1277=4,$J1277="Oil"),'AMI Ref (2)'!$K$9,IF(AND($D1277=4,$J1277="Gas"),'AMI Ref (2)'!$L$9,IF(AND($D1277=4,$J1277="Electric"),'AMI Ref (2)'!$M$9,IF(AND($D1277=4,$J1277="N/A"),0,0))))</f>
        <v>0</v>
      </c>
      <c r="AJ1277" s="77">
        <f>IF(AND($D1277=5,$J1277="Oil"),'AMI Ref (2)'!$K$10,IF(AND($D1277=5,$J1277="Gas"),'AMI Ref (2)'!$L$10,IF(AND($D1277=5,$J1277="Electric"),'AMI Ref (2)'!$M$10,IF(AND($D1277=5,$J1277="N/A"),0,0))))</f>
        <v>0</v>
      </c>
      <c r="AK1277" s="42"/>
      <c r="AL1277" s="77">
        <f>IF(AND($D1277=0,$K1277="Oil"),'AMI Ref (2)'!$N$5,IF(AND($D1277=0,$K1277="Gas"),'AMI Ref (2)'!$O$5,IF(AND($D1277=0,$K1277="Electric"),'AMI Ref (2)'!$P$5,IF(AND($D1277=0,$K1277="N/A"),0,0))))</f>
        <v>0</v>
      </c>
      <c r="AM1277" s="77">
        <f>IF(AND($D1277=1,$K1277="Oil"),'AMI Ref (2)'!$N$6,IF(AND($D1277=1,$K1277="Gas"),'AMI Ref (2)'!$O$6,IF(AND($D1277=1,$K1277="Electric"),'AMI Ref (2)'!$P$6,IF(AND($D1277=1,$K1277="N/A"),0,0))))</f>
        <v>0</v>
      </c>
      <c r="AN1277" s="77">
        <f>IF(AND($D1277=2,$K1277="Oil"),'AMI Ref (2)'!$N$7,IF(AND($D1277=2,$K1277="Gas"),'AMI Ref (2)'!$O$7,IF(AND($D1277=2,$K1277="Electric"),'AMI Ref (2)'!$P$7,IF(AND($D1277=2,$K1277="N/A"),0,0))))</f>
        <v>0</v>
      </c>
      <c r="AO1277" s="77">
        <f>IF(AND($D1277=3,$K1277="Oil"),'AMI Ref (2)'!$N$8,IF(AND($D1277=3,$K1277="Gas"),'AMI Ref (2)'!$O$8,IF(AND($D1277=3,$K1277="Electric"),'AMI Ref (2)'!$P$8,IF(AND($D1277=3,$K1277="N/A"),0,0))))</f>
        <v>0</v>
      </c>
      <c r="AP1277" s="77">
        <f>IF(AND($D1277=4,$K1277="Oil"),'AMI Ref (2)'!$N$9,IF(AND($D1277=4,$K1277="Gas"),'AMI Ref (2)'!$O$9,IF(AND($D1277=4,$K1277="Electric"),'AMI Ref (2)'!$P$9,IF(AND($D1277=4,$K1277="N/A"),0,0))))</f>
        <v>0</v>
      </c>
      <c r="AQ1277" s="77">
        <f>IF(AND($D1277=5,$K1277="Oil"),'AMI Ref (2)'!$N$10,IF(AND($D1277=5,$K1277="Gas"),'AMI Ref (2)'!$O$10,IF(AND($D1277=5,$K1277="Electric"),'AMI Ref (2)'!$P$10,IF(AND($D1277=5,$K1277="N/A"),0,0))))</f>
        <v>0</v>
      </c>
      <c r="AR1277" s="86">
        <f t="shared" si="278"/>
        <v>0</v>
      </c>
      <c r="AS1277" s="87" t="e">
        <f t="shared" si="279"/>
        <v>#N/A</v>
      </c>
    </row>
    <row r="1278" spans="1:45" x14ac:dyDescent="0.2">
      <c r="A1278" s="68">
        <v>1276</v>
      </c>
      <c r="B1278" s="79">
        <f>Input!E1293</f>
        <v>0</v>
      </c>
      <c r="C1278" s="79">
        <f>Input!F1293</f>
        <v>0</v>
      </c>
      <c r="D1278" s="79">
        <f>Input!G1293</f>
        <v>0</v>
      </c>
      <c r="E1278" s="79">
        <f>Input!H1293</f>
        <v>0</v>
      </c>
      <c r="F1278" s="80">
        <f>Input!I1293</f>
        <v>0</v>
      </c>
      <c r="G1278" s="80">
        <f>Input!J1293</f>
        <v>0</v>
      </c>
      <c r="H1278" s="79">
        <f>Input!K1293</f>
        <v>0</v>
      </c>
      <c r="I1278" s="79">
        <f>Input!L1293</f>
        <v>0</v>
      </c>
      <c r="J1278" s="79">
        <f>Input!M1293</f>
        <v>0</v>
      </c>
      <c r="K1278" s="79">
        <f>Input!N1293</f>
        <v>0</v>
      </c>
      <c r="L1278" s="79">
        <f>Input!O1293</f>
        <v>0</v>
      </c>
      <c r="M1278" s="81" t="str">
        <f t="shared" si="270"/>
        <v/>
      </c>
      <c r="N1278" s="82">
        <f t="shared" si="271"/>
        <v>0</v>
      </c>
      <c r="O1278" s="83">
        <f>Input!C1293</f>
        <v>0</v>
      </c>
      <c r="P1278" s="83"/>
      <c r="R1278" s="11">
        <f t="shared" si="267"/>
        <v>0</v>
      </c>
      <c r="S1278" s="15" t="str">
        <f t="shared" si="268"/>
        <v xml:space="preserve"> </v>
      </c>
      <c r="T1278" s="15"/>
      <c r="U1278" s="12">
        <f t="shared" si="272"/>
        <v>0</v>
      </c>
      <c r="V1278" s="12">
        <f t="shared" si="273"/>
        <v>0</v>
      </c>
      <c r="W1278" s="12">
        <f t="shared" si="274"/>
        <v>0</v>
      </c>
      <c r="X1278" s="12">
        <f t="shared" si="275"/>
        <v>0</v>
      </c>
      <c r="Y1278" s="12">
        <f t="shared" si="276"/>
        <v>0</v>
      </c>
      <c r="Z1278" s="12">
        <f t="shared" si="277"/>
        <v>0</v>
      </c>
      <c r="AA1278" s="12">
        <f t="shared" si="280"/>
        <v>0</v>
      </c>
      <c r="AB1278" s="12" t="str">
        <f t="shared" si="269"/>
        <v>00</v>
      </c>
      <c r="AC1278" s="85" t="e">
        <f>VLOOKUP(AB1278,'AMI Ref (2)'!T:U,2,FALSE)</f>
        <v>#N/A</v>
      </c>
      <c r="AD1278" s="86"/>
      <c r="AE1278" s="77">
        <f>IF(AND($D1278=0,$J1278="Oil"),'AMI Ref (2)'!$K$5,IF(AND($D1278=0,$J1278="Gas"),'AMI Ref (2)'!$L$5,IF(AND($D1278=0,$J1278="Electric"),'AMI Ref (2)'!$M$5,IF(AND($D1278=0,$J1278="N/A"),0,0))))</f>
        <v>0</v>
      </c>
      <c r="AF1278" s="77">
        <f>IF(AND($D1278=1,$J1278="Oil"),'AMI Ref (2)'!$K$6,IF(AND($D1278=1,$J1278="Gas"),'AMI Ref (2)'!$L$6,IF(AND($D1278=1,$J1278="Electric"),'AMI Ref (2)'!$M$6,IF(AND($D1278=1,$J1278="N/A"),0,0))))</f>
        <v>0</v>
      </c>
      <c r="AG1278" s="77">
        <f>IF(AND($D1278=2,$J1278="Oil"),'AMI Ref (2)'!$K$7,IF(AND($D1278=2,$J1278="Gas"),'AMI Ref (2)'!$L$7,IF(AND($D1278=2,$J1278="Electric"),'AMI Ref (2)'!$M$7,IF(AND($D1278=2,$J1278="N/A"),0,0))))</f>
        <v>0</v>
      </c>
      <c r="AH1278" s="77">
        <f>IF(AND($D1278=3,$J1278="Oil"),'AMI Ref (2)'!$K$8,IF(AND($D1278=3,$J1278="Gas"),'AMI Ref (2)'!$L$8,IF(AND($D1278=3,$J1278="Electric"),'AMI Ref (2)'!$M$8,IF(AND($D1278=3,$J1278="N/A"),0,0))))</f>
        <v>0</v>
      </c>
      <c r="AI1278" s="77">
        <f>IF(AND($D1278=4,$J1278="Oil"),'AMI Ref (2)'!$K$9,IF(AND($D1278=4,$J1278="Gas"),'AMI Ref (2)'!$L$9,IF(AND($D1278=4,$J1278="Electric"),'AMI Ref (2)'!$M$9,IF(AND($D1278=4,$J1278="N/A"),0,0))))</f>
        <v>0</v>
      </c>
      <c r="AJ1278" s="77">
        <f>IF(AND($D1278=5,$J1278="Oil"),'AMI Ref (2)'!$K$10,IF(AND($D1278=5,$J1278="Gas"),'AMI Ref (2)'!$L$10,IF(AND($D1278=5,$J1278="Electric"),'AMI Ref (2)'!$M$10,IF(AND($D1278=5,$J1278="N/A"),0,0))))</f>
        <v>0</v>
      </c>
      <c r="AK1278" s="42"/>
      <c r="AL1278" s="77">
        <f>IF(AND($D1278=0,$K1278="Oil"),'AMI Ref (2)'!$N$5,IF(AND($D1278=0,$K1278="Gas"),'AMI Ref (2)'!$O$5,IF(AND($D1278=0,$K1278="Electric"),'AMI Ref (2)'!$P$5,IF(AND($D1278=0,$K1278="N/A"),0,0))))</f>
        <v>0</v>
      </c>
      <c r="AM1278" s="77">
        <f>IF(AND($D1278=1,$K1278="Oil"),'AMI Ref (2)'!$N$6,IF(AND($D1278=1,$K1278="Gas"),'AMI Ref (2)'!$O$6,IF(AND($D1278=1,$K1278="Electric"),'AMI Ref (2)'!$P$6,IF(AND($D1278=1,$K1278="N/A"),0,0))))</f>
        <v>0</v>
      </c>
      <c r="AN1278" s="77">
        <f>IF(AND($D1278=2,$K1278="Oil"),'AMI Ref (2)'!$N$7,IF(AND($D1278=2,$K1278="Gas"),'AMI Ref (2)'!$O$7,IF(AND($D1278=2,$K1278="Electric"),'AMI Ref (2)'!$P$7,IF(AND($D1278=2,$K1278="N/A"),0,0))))</f>
        <v>0</v>
      </c>
      <c r="AO1278" s="77">
        <f>IF(AND($D1278=3,$K1278="Oil"),'AMI Ref (2)'!$N$8,IF(AND($D1278=3,$K1278="Gas"),'AMI Ref (2)'!$O$8,IF(AND($D1278=3,$K1278="Electric"),'AMI Ref (2)'!$P$8,IF(AND($D1278=3,$K1278="N/A"),0,0))))</f>
        <v>0</v>
      </c>
      <c r="AP1278" s="77">
        <f>IF(AND($D1278=4,$K1278="Oil"),'AMI Ref (2)'!$N$9,IF(AND($D1278=4,$K1278="Gas"),'AMI Ref (2)'!$O$9,IF(AND($D1278=4,$K1278="Electric"),'AMI Ref (2)'!$P$9,IF(AND($D1278=4,$K1278="N/A"),0,0))))</f>
        <v>0</v>
      </c>
      <c r="AQ1278" s="77">
        <f>IF(AND($D1278=5,$K1278="Oil"),'AMI Ref (2)'!$N$10,IF(AND($D1278=5,$K1278="Gas"),'AMI Ref (2)'!$O$10,IF(AND($D1278=5,$K1278="Electric"),'AMI Ref (2)'!$P$10,IF(AND($D1278=5,$K1278="N/A"),0,0))))</f>
        <v>0</v>
      </c>
      <c r="AR1278" s="86">
        <f t="shared" si="278"/>
        <v>0</v>
      </c>
      <c r="AS1278" s="87" t="e">
        <f t="shared" si="279"/>
        <v>#N/A</v>
      </c>
    </row>
    <row r="1279" spans="1:45" x14ac:dyDescent="0.2">
      <c r="A1279" s="68">
        <v>1277</v>
      </c>
      <c r="B1279" s="79">
        <f>Input!E1294</f>
        <v>0</v>
      </c>
      <c r="C1279" s="79">
        <f>Input!F1294</f>
        <v>0</v>
      </c>
      <c r="D1279" s="79">
        <f>Input!G1294</f>
        <v>0</v>
      </c>
      <c r="E1279" s="79">
        <f>Input!H1294</f>
        <v>0</v>
      </c>
      <c r="F1279" s="80">
        <f>Input!I1294</f>
        <v>0</v>
      </c>
      <c r="G1279" s="80">
        <f>Input!J1294</f>
        <v>0</v>
      </c>
      <c r="H1279" s="79">
        <f>Input!K1294</f>
        <v>0</v>
      </c>
      <c r="I1279" s="79">
        <f>Input!L1294</f>
        <v>0</v>
      </c>
      <c r="J1279" s="79">
        <f>Input!M1294</f>
        <v>0</v>
      </c>
      <c r="K1279" s="79">
        <f>Input!N1294</f>
        <v>0</v>
      </c>
      <c r="L1279" s="79">
        <f>Input!O1294</f>
        <v>0</v>
      </c>
      <c r="M1279" s="81" t="str">
        <f t="shared" si="270"/>
        <v/>
      </c>
      <c r="N1279" s="82">
        <f t="shared" si="271"/>
        <v>0</v>
      </c>
      <c r="O1279" s="83">
        <f>Input!C1294</f>
        <v>0</v>
      </c>
      <c r="P1279" s="83"/>
      <c r="R1279" s="11">
        <f t="shared" si="267"/>
        <v>0</v>
      </c>
      <c r="S1279" s="15" t="str">
        <f t="shared" si="268"/>
        <v xml:space="preserve"> </v>
      </c>
      <c r="T1279" s="15"/>
      <c r="U1279" s="12">
        <f t="shared" si="272"/>
        <v>0</v>
      </c>
      <c r="V1279" s="12">
        <f t="shared" si="273"/>
        <v>0</v>
      </c>
      <c r="W1279" s="12">
        <f t="shared" si="274"/>
        <v>0</v>
      </c>
      <c r="X1279" s="12">
        <f t="shared" si="275"/>
        <v>0</v>
      </c>
      <c r="Y1279" s="12">
        <f t="shared" si="276"/>
        <v>0</v>
      </c>
      <c r="Z1279" s="12">
        <f t="shared" si="277"/>
        <v>0</v>
      </c>
      <c r="AA1279" s="12">
        <f t="shared" si="280"/>
        <v>0</v>
      </c>
      <c r="AB1279" s="12" t="str">
        <f t="shared" si="269"/>
        <v>00</v>
      </c>
      <c r="AC1279" s="85" t="e">
        <f>VLOOKUP(AB1279,'AMI Ref (2)'!T:U,2,FALSE)</f>
        <v>#N/A</v>
      </c>
      <c r="AD1279" s="86"/>
      <c r="AE1279" s="77">
        <f>IF(AND($D1279=0,$J1279="Oil"),'AMI Ref (2)'!$K$5,IF(AND($D1279=0,$J1279="Gas"),'AMI Ref (2)'!$L$5,IF(AND($D1279=0,$J1279="Electric"),'AMI Ref (2)'!$M$5,IF(AND($D1279=0,$J1279="N/A"),0,0))))</f>
        <v>0</v>
      </c>
      <c r="AF1279" s="77">
        <f>IF(AND($D1279=1,$J1279="Oil"),'AMI Ref (2)'!$K$6,IF(AND($D1279=1,$J1279="Gas"),'AMI Ref (2)'!$L$6,IF(AND($D1279=1,$J1279="Electric"),'AMI Ref (2)'!$M$6,IF(AND($D1279=1,$J1279="N/A"),0,0))))</f>
        <v>0</v>
      </c>
      <c r="AG1279" s="77">
        <f>IF(AND($D1279=2,$J1279="Oil"),'AMI Ref (2)'!$K$7,IF(AND($D1279=2,$J1279="Gas"),'AMI Ref (2)'!$L$7,IF(AND($D1279=2,$J1279="Electric"),'AMI Ref (2)'!$M$7,IF(AND($D1279=2,$J1279="N/A"),0,0))))</f>
        <v>0</v>
      </c>
      <c r="AH1279" s="77">
        <f>IF(AND($D1279=3,$J1279="Oil"),'AMI Ref (2)'!$K$8,IF(AND($D1279=3,$J1279="Gas"),'AMI Ref (2)'!$L$8,IF(AND($D1279=3,$J1279="Electric"),'AMI Ref (2)'!$M$8,IF(AND($D1279=3,$J1279="N/A"),0,0))))</f>
        <v>0</v>
      </c>
      <c r="AI1279" s="77">
        <f>IF(AND($D1279=4,$J1279="Oil"),'AMI Ref (2)'!$K$9,IF(AND($D1279=4,$J1279="Gas"),'AMI Ref (2)'!$L$9,IF(AND($D1279=4,$J1279="Electric"),'AMI Ref (2)'!$M$9,IF(AND($D1279=4,$J1279="N/A"),0,0))))</f>
        <v>0</v>
      </c>
      <c r="AJ1279" s="77">
        <f>IF(AND($D1279=5,$J1279="Oil"),'AMI Ref (2)'!$K$10,IF(AND($D1279=5,$J1279="Gas"),'AMI Ref (2)'!$L$10,IF(AND($D1279=5,$J1279="Electric"),'AMI Ref (2)'!$M$10,IF(AND($D1279=5,$J1279="N/A"),0,0))))</f>
        <v>0</v>
      </c>
      <c r="AK1279" s="42"/>
      <c r="AL1279" s="77">
        <f>IF(AND($D1279=0,$K1279="Oil"),'AMI Ref (2)'!$N$5,IF(AND($D1279=0,$K1279="Gas"),'AMI Ref (2)'!$O$5,IF(AND($D1279=0,$K1279="Electric"),'AMI Ref (2)'!$P$5,IF(AND($D1279=0,$K1279="N/A"),0,0))))</f>
        <v>0</v>
      </c>
      <c r="AM1279" s="77">
        <f>IF(AND($D1279=1,$K1279="Oil"),'AMI Ref (2)'!$N$6,IF(AND($D1279=1,$K1279="Gas"),'AMI Ref (2)'!$O$6,IF(AND($D1279=1,$K1279="Electric"),'AMI Ref (2)'!$P$6,IF(AND($D1279=1,$K1279="N/A"),0,0))))</f>
        <v>0</v>
      </c>
      <c r="AN1279" s="77">
        <f>IF(AND($D1279=2,$K1279="Oil"),'AMI Ref (2)'!$N$7,IF(AND($D1279=2,$K1279="Gas"),'AMI Ref (2)'!$O$7,IF(AND($D1279=2,$K1279="Electric"),'AMI Ref (2)'!$P$7,IF(AND($D1279=2,$K1279="N/A"),0,0))))</f>
        <v>0</v>
      </c>
      <c r="AO1279" s="77">
        <f>IF(AND($D1279=3,$K1279="Oil"),'AMI Ref (2)'!$N$8,IF(AND($D1279=3,$K1279="Gas"),'AMI Ref (2)'!$O$8,IF(AND($D1279=3,$K1279="Electric"),'AMI Ref (2)'!$P$8,IF(AND($D1279=3,$K1279="N/A"),0,0))))</f>
        <v>0</v>
      </c>
      <c r="AP1279" s="77">
        <f>IF(AND($D1279=4,$K1279="Oil"),'AMI Ref (2)'!$N$9,IF(AND($D1279=4,$K1279="Gas"),'AMI Ref (2)'!$O$9,IF(AND($D1279=4,$K1279="Electric"),'AMI Ref (2)'!$P$9,IF(AND($D1279=4,$K1279="N/A"),0,0))))</f>
        <v>0</v>
      </c>
      <c r="AQ1279" s="77">
        <f>IF(AND($D1279=5,$K1279="Oil"),'AMI Ref (2)'!$N$10,IF(AND($D1279=5,$K1279="Gas"),'AMI Ref (2)'!$O$10,IF(AND($D1279=5,$K1279="Electric"),'AMI Ref (2)'!$P$10,IF(AND($D1279=5,$K1279="N/A"),0,0))))</f>
        <v>0</v>
      </c>
      <c r="AR1279" s="86">
        <f t="shared" si="278"/>
        <v>0</v>
      </c>
      <c r="AS1279" s="87" t="e">
        <f t="shared" si="279"/>
        <v>#N/A</v>
      </c>
    </row>
    <row r="1280" spans="1:45" x14ac:dyDescent="0.2">
      <c r="A1280" s="68">
        <v>1278</v>
      </c>
      <c r="B1280" s="79">
        <f>Input!E1295</f>
        <v>0</v>
      </c>
      <c r="C1280" s="79">
        <f>Input!F1295</f>
        <v>0</v>
      </c>
      <c r="D1280" s="79">
        <f>Input!G1295</f>
        <v>0</v>
      </c>
      <c r="E1280" s="79">
        <f>Input!H1295</f>
        <v>0</v>
      </c>
      <c r="F1280" s="80">
        <f>Input!I1295</f>
        <v>0</v>
      </c>
      <c r="G1280" s="80">
        <f>Input!J1295</f>
        <v>0</v>
      </c>
      <c r="H1280" s="79">
        <f>Input!K1295</f>
        <v>0</v>
      </c>
      <c r="I1280" s="79">
        <f>Input!L1295</f>
        <v>0</v>
      </c>
      <c r="J1280" s="79">
        <f>Input!M1295</f>
        <v>0</v>
      </c>
      <c r="K1280" s="79">
        <f>Input!N1295</f>
        <v>0</v>
      </c>
      <c r="L1280" s="79">
        <f>Input!O1295</f>
        <v>0</v>
      </c>
      <c r="M1280" s="81" t="str">
        <f t="shared" si="270"/>
        <v/>
      </c>
      <c r="N1280" s="82">
        <f t="shared" si="271"/>
        <v>0</v>
      </c>
      <c r="O1280" s="83">
        <f>Input!C1295</f>
        <v>0</v>
      </c>
      <c r="P1280" s="83"/>
      <c r="R1280" s="11">
        <f t="shared" si="267"/>
        <v>0</v>
      </c>
      <c r="S1280" s="15" t="str">
        <f t="shared" si="268"/>
        <v xml:space="preserve"> </v>
      </c>
      <c r="T1280" s="15"/>
      <c r="U1280" s="12">
        <f t="shared" si="272"/>
        <v>0</v>
      </c>
      <c r="V1280" s="12">
        <f t="shared" si="273"/>
        <v>0</v>
      </c>
      <c r="W1280" s="12">
        <f t="shared" si="274"/>
        <v>0</v>
      </c>
      <c r="X1280" s="12">
        <f t="shared" si="275"/>
        <v>0</v>
      </c>
      <c r="Y1280" s="12">
        <f t="shared" si="276"/>
        <v>0</v>
      </c>
      <c r="Z1280" s="12">
        <f t="shared" si="277"/>
        <v>0</v>
      </c>
      <c r="AA1280" s="12">
        <f t="shared" si="280"/>
        <v>0</v>
      </c>
      <c r="AB1280" s="12" t="str">
        <f t="shared" si="269"/>
        <v>00</v>
      </c>
      <c r="AC1280" s="85" t="e">
        <f>VLOOKUP(AB1280,'AMI Ref (2)'!T:U,2,FALSE)</f>
        <v>#N/A</v>
      </c>
      <c r="AD1280" s="86"/>
      <c r="AE1280" s="77">
        <f>IF(AND($D1280=0,$J1280="Oil"),'AMI Ref (2)'!$K$5,IF(AND($D1280=0,$J1280="Gas"),'AMI Ref (2)'!$L$5,IF(AND($D1280=0,$J1280="Electric"),'AMI Ref (2)'!$M$5,IF(AND($D1280=0,$J1280="N/A"),0,0))))</f>
        <v>0</v>
      </c>
      <c r="AF1280" s="77">
        <f>IF(AND($D1280=1,$J1280="Oil"),'AMI Ref (2)'!$K$6,IF(AND($D1280=1,$J1280="Gas"),'AMI Ref (2)'!$L$6,IF(AND($D1280=1,$J1280="Electric"),'AMI Ref (2)'!$M$6,IF(AND($D1280=1,$J1280="N/A"),0,0))))</f>
        <v>0</v>
      </c>
      <c r="AG1280" s="77">
        <f>IF(AND($D1280=2,$J1280="Oil"),'AMI Ref (2)'!$K$7,IF(AND($D1280=2,$J1280="Gas"),'AMI Ref (2)'!$L$7,IF(AND($D1280=2,$J1280="Electric"),'AMI Ref (2)'!$M$7,IF(AND($D1280=2,$J1280="N/A"),0,0))))</f>
        <v>0</v>
      </c>
      <c r="AH1280" s="77">
        <f>IF(AND($D1280=3,$J1280="Oil"),'AMI Ref (2)'!$K$8,IF(AND($D1280=3,$J1280="Gas"),'AMI Ref (2)'!$L$8,IF(AND($D1280=3,$J1280="Electric"),'AMI Ref (2)'!$M$8,IF(AND($D1280=3,$J1280="N/A"),0,0))))</f>
        <v>0</v>
      </c>
      <c r="AI1280" s="77">
        <f>IF(AND($D1280=4,$J1280="Oil"),'AMI Ref (2)'!$K$9,IF(AND($D1280=4,$J1280="Gas"),'AMI Ref (2)'!$L$9,IF(AND($D1280=4,$J1280="Electric"),'AMI Ref (2)'!$M$9,IF(AND($D1280=4,$J1280="N/A"),0,0))))</f>
        <v>0</v>
      </c>
      <c r="AJ1280" s="77">
        <f>IF(AND($D1280=5,$J1280="Oil"),'AMI Ref (2)'!$K$10,IF(AND($D1280=5,$J1280="Gas"),'AMI Ref (2)'!$L$10,IF(AND($D1280=5,$J1280="Electric"),'AMI Ref (2)'!$M$10,IF(AND($D1280=5,$J1280="N/A"),0,0))))</f>
        <v>0</v>
      </c>
      <c r="AK1280" s="42"/>
      <c r="AL1280" s="77">
        <f>IF(AND($D1280=0,$K1280="Oil"),'AMI Ref (2)'!$N$5,IF(AND($D1280=0,$K1280="Gas"),'AMI Ref (2)'!$O$5,IF(AND($D1280=0,$K1280="Electric"),'AMI Ref (2)'!$P$5,IF(AND($D1280=0,$K1280="N/A"),0,0))))</f>
        <v>0</v>
      </c>
      <c r="AM1280" s="77">
        <f>IF(AND($D1280=1,$K1280="Oil"),'AMI Ref (2)'!$N$6,IF(AND($D1280=1,$K1280="Gas"),'AMI Ref (2)'!$O$6,IF(AND($D1280=1,$K1280="Electric"),'AMI Ref (2)'!$P$6,IF(AND($D1280=1,$K1280="N/A"),0,0))))</f>
        <v>0</v>
      </c>
      <c r="AN1280" s="77">
        <f>IF(AND($D1280=2,$K1280="Oil"),'AMI Ref (2)'!$N$7,IF(AND($D1280=2,$K1280="Gas"),'AMI Ref (2)'!$O$7,IF(AND($D1280=2,$K1280="Electric"),'AMI Ref (2)'!$P$7,IF(AND($D1280=2,$K1280="N/A"),0,0))))</f>
        <v>0</v>
      </c>
      <c r="AO1280" s="77">
        <f>IF(AND($D1280=3,$K1280="Oil"),'AMI Ref (2)'!$N$8,IF(AND($D1280=3,$K1280="Gas"),'AMI Ref (2)'!$O$8,IF(AND($D1280=3,$K1280="Electric"),'AMI Ref (2)'!$P$8,IF(AND($D1280=3,$K1280="N/A"),0,0))))</f>
        <v>0</v>
      </c>
      <c r="AP1280" s="77">
        <f>IF(AND($D1280=4,$K1280="Oil"),'AMI Ref (2)'!$N$9,IF(AND($D1280=4,$K1280="Gas"),'AMI Ref (2)'!$O$9,IF(AND($D1280=4,$K1280="Electric"),'AMI Ref (2)'!$P$9,IF(AND($D1280=4,$K1280="N/A"),0,0))))</f>
        <v>0</v>
      </c>
      <c r="AQ1280" s="77">
        <f>IF(AND($D1280=5,$K1280="Oil"),'AMI Ref (2)'!$N$10,IF(AND($D1280=5,$K1280="Gas"),'AMI Ref (2)'!$O$10,IF(AND($D1280=5,$K1280="Electric"),'AMI Ref (2)'!$P$10,IF(AND($D1280=5,$K1280="N/A"),0,0))))</f>
        <v>0</v>
      </c>
      <c r="AR1280" s="86">
        <f t="shared" si="278"/>
        <v>0</v>
      </c>
      <c r="AS1280" s="87" t="e">
        <f t="shared" si="279"/>
        <v>#N/A</v>
      </c>
    </row>
    <row r="1281" spans="1:45" x14ac:dyDescent="0.2">
      <c r="A1281" s="68">
        <v>1279</v>
      </c>
      <c r="B1281" s="79">
        <f>Input!E1296</f>
        <v>0</v>
      </c>
      <c r="C1281" s="79">
        <f>Input!F1296</f>
        <v>0</v>
      </c>
      <c r="D1281" s="79">
        <f>Input!G1296</f>
        <v>0</v>
      </c>
      <c r="E1281" s="79">
        <f>Input!H1296</f>
        <v>0</v>
      </c>
      <c r="F1281" s="80">
        <f>Input!I1296</f>
        <v>0</v>
      </c>
      <c r="G1281" s="80">
        <f>Input!J1296</f>
        <v>0</v>
      </c>
      <c r="H1281" s="79">
        <f>Input!K1296</f>
        <v>0</v>
      </c>
      <c r="I1281" s="79">
        <f>Input!L1296</f>
        <v>0</v>
      </c>
      <c r="J1281" s="79">
        <f>Input!M1296</f>
        <v>0</v>
      </c>
      <c r="K1281" s="79">
        <f>Input!N1296</f>
        <v>0</v>
      </c>
      <c r="L1281" s="79">
        <f>Input!O1296</f>
        <v>0</v>
      </c>
      <c r="M1281" s="81" t="str">
        <f t="shared" si="270"/>
        <v/>
      </c>
      <c r="N1281" s="82">
        <f t="shared" si="271"/>
        <v>0</v>
      </c>
      <c r="O1281" s="83">
        <f>Input!C1296</f>
        <v>0</v>
      </c>
      <c r="P1281" s="83"/>
      <c r="R1281" s="11">
        <f t="shared" si="267"/>
        <v>0</v>
      </c>
      <c r="S1281" s="15" t="str">
        <f t="shared" si="268"/>
        <v xml:space="preserve"> </v>
      </c>
      <c r="T1281" s="15"/>
      <c r="U1281" s="12">
        <f t="shared" si="272"/>
        <v>0</v>
      </c>
      <c r="V1281" s="12">
        <f t="shared" si="273"/>
        <v>0</v>
      </c>
      <c r="W1281" s="12">
        <f t="shared" si="274"/>
        <v>0</v>
      </c>
      <c r="X1281" s="12">
        <f t="shared" si="275"/>
        <v>0</v>
      </c>
      <c r="Y1281" s="12">
        <f t="shared" si="276"/>
        <v>0</v>
      </c>
      <c r="Z1281" s="12">
        <f t="shared" si="277"/>
        <v>0</v>
      </c>
      <c r="AA1281" s="12">
        <f t="shared" si="280"/>
        <v>0</v>
      </c>
      <c r="AB1281" s="12" t="str">
        <f t="shared" si="269"/>
        <v>00</v>
      </c>
      <c r="AC1281" s="85" t="e">
        <f>VLOOKUP(AB1281,'AMI Ref (2)'!T:U,2,FALSE)</f>
        <v>#N/A</v>
      </c>
      <c r="AD1281" s="86"/>
      <c r="AE1281" s="77">
        <f>IF(AND($D1281=0,$J1281="Oil"),'AMI Ref (2)'!$K$5,IF(AND($D1281=0,$J1281="Gas"),'AMI Ref (2)'!$L$5,IF(AND($D1281=0,$J1281="Electric"),'AMI Ref (2)'!$M$5,IF(AND($D1281=0,$J1281="N/A"),0,0))))</f>
        <v>0</v>
      </c>
      <c r="AF1281" s="77">
        <f>IF(AND($D1281=1,$J1281="Oil"),'AMI Ref (2)'!$K$6,IF(AND($D1281=1,$J1281="Gas"),'AMI Ref (2)'!$L$6,IF(AND($D1281=1,$J1281="Electric"),'AMI Ref (2)'!$M$6,IF(AND($D1281=1,$J1281="N/A"),0,0))))</f>
        <v>0</v>
      </c>
      <c r="AG1281" s="77">
        <f>IF(AND($D1281=2,$J1281="Oil"),'AMI Ref (2)'!$K$7,IF(AND($D1281=2,$J1281="Gas"),'AMI Ref (2)'!$L$7,IF(AND($D1281=2,$J1281="Electric"),'AMI Ref (2)'!$M$7,IF(AND($D1281=2,$J1281="N/A"),0,0))))</f>
        <v>0</v>
      </c>
      <c r="AH1281" s="77">
        <f>IF(AND($D1281=3,$J1281="Oil"),'AMI Ref (2)'!$K$8,IF(AND($D1281=3,$J1281="Gas"),'AMI Ref (2)'!$L$8,IF(AND($D1281=3,$J1281="Electric"),'AMI Ref (2)'!$M$8,IF(AND($D1281=3,$J1281="N/A"),0,0))))</f>
        <v>0</v>
      </c>
      <c r="AI1281" s="77">
        <f>IF(AND($D1281=4,$J1281="Oil"),'AMI Ref (2)'!$K$9,IF(AND($D1281=4,$J1281="Gas"),'AMI Ref (2)'!$L$9,IF(AND($D1281=4,$J1281="Electric"),'AMI Ref (2)'!$M$9,IF(AND($D1281=4,$J1281="N/A"),0,0))))</f>
        <v>0</v>
      </c>
      <c r="AJ1281" s="77">
        <f>IF(AND($D1281=5,$J1281="Oil"),'AMI Ref (2)'!$K$10,IF(AND($D1281=5,$J1281="Gas"),'AMI Ref (2)'!$L$10,IF(AND($D1281=5,$J1281="Electric"),'AMI Ref (2)'!$M$10,IF(AND($D1281=5,$J1281="N/A"),0,0))))</f>
        <v>0</v>
      </c>
      <c r="AK1281" s="42"/>
      <c r="AL1281" s="77">
        <f>IF(AND($D1281=0,$K1281="Oil"),'AMI Ref (2)'!$N$5,IF(AND($D1281=0,$K1281="Gas"),'AMI Ref (2)'!$O$5,IF(AND($D1281=0,$K1281="Electric"),'AMI Ref (2)'!$P$5,IF(AND($D1281=0,$K1281="N/A"),0,0))))</f>
        <v>0</v>
      </c>
      <c r="AM1281" s="77">
        <f>IF(AND($D1281=1,$K1281="Oil"),'AMI Ref (2)'!$N$6,IF(AND($D1281=1,$K1281="Gas"),'AMI Ref (2)'!$O$6,IF(AND($D1281=1,$K1281="Electric"),'AMI Ref (2)'!$P$6,IF(AND($D1281=1,$K1281="N/A"),0,0))))</f>
        <v>0</v>
      </c>
      <c r="AN1281" s="77">
        <f>IF(AND($D1281=2,$K1281="Oil"),'AMI Ref (2)'!$N$7,IF(AND($D1281=2,$K1281="Gas"),'AMI Ref (2)'!$O$7,IF(AND($D1281=2,$K1281="Electric"),'AMI Ref (2)'!$P$7,IF(AND($D1281=2,$K1281="N/A"),0,0))))</f>
        <v>0</v>
      </c>
      <c r="AO1281" s="77">
        <f>IF(AND($D1281=3,$K1281="Oil"),'AMI Ref (2)'!$N$8,IF(AND($D1281=3,$K1281="Gas"),'AMI Ref (2)'!$O$8,IF(AND($D1281=3,$K1281="Electric"),'AMI Ref (2)'!$P$8,IF(AND($D1281=3,$K1281="N/A"),0,0))))</f>
        <v>0</v>
      </c>
      <c r="AP1281" s="77">
        <f>IF(AND($D1281=4,$K1281="Oil"),'AMI Ref (2)'!$N$9,IF(AND($D1281=4,$K1281="Gas"),'AMI Ref (2)'!$O$9,IF(AND($D1281=4,$K1281="Electric"),'AMI Ref (2)'!$P$9,IF(AND($D1281=4,$K1281="N/A"),0,0))))</f>
        <v>0</v>
      </c>
      <c r="AQ1281" s="77">
        <f>IF(AND($D1281=5,$K1281="Oil"),'AMI Ref (2)'!$N$10,IF(AND($D1281=5,$K1281="Gas"),'AMI Ref (2)'!$O$10,IF(AND($D1281=5,$K1281="Electric"),'AMI Ref (2)'!$P$10,IF(AND($D1281=5,$K1281="N/A"),0,0))))</f>
        <v>0</v>
      </c>
      <c r="AR1281" s="86">
        <f t="shared" si="278"/>
        <v>0</v>
      </c>
      <c r="AS1281" s="87" t="e">
        <f t="shared" si="279"/>
        <v>#N/A</v>
      </c>
    </row>
    <row r="1282" spans="1:45" x14ac:dyDescent="0.2">
      <c r="A1282" s="68">
        <v>1280</v>
      </c>
      <c r="B1282" s="79">
        <f>Input!E1297</f>
        <v>0</v>
      </c>
      <c r="C1282" s="79">
        <f>Input!F1297</f>
        <v>0</v>
      </c>
      <c r="D1282" s="79">
        <f>Input!G1297</f>
        <v>0</v>
      </c>
      <c r="E1282" s="79">
        <f>Input!H1297</f>
        <v>0</v>
      </c>
      <c r="F1282" s="80">
        <f>Input!I1297</f>
        <v>0</v>
      </c>
      <c r="G1282" s="80">
        <f>Input!J1297</f>
        <v>0</v>
      </c>
      <c r="H1282" s="79">
        <f>Input!K1297</f>
        <v>0</v>
      </c>
      <c r="I1282" s="79">
        <f>Input!L1297</f>
        <v>0</v>
      </c>
      <c r="J1282" s="79">
        <f>Input!M1297</f>
        <v>0</v>
      </c>
      <c r="K1282" s="79">
        <f>Input!N1297</f>
        <v>0</v>
      </c>
      <c r="L1282" s="79">
        <f>Input!O1297</f>
        <v>0</v>
      </c>
      <c r="M1282" s="81" t="str">
        <f t="shared" si="270"/>
        <v/>
      </c>
      <c r="N1282" s="82">
        <f t="shared" si="271"/>
        <v>0</v>
      </c>
      <c r="O1282" s="83">
        <f>Input!C1297</f>
        <v>0</v>
      </c>
      <c r="P1282" s="83"/>
      <c r="R1282" s="11">
        <f t="shared" si="267"/>
        <v>0</v>
      </c>
      <c r="S1282" s="15" t="str">
        <f t="shared" si="268"/>
        <v xml:space="preserve"> </v>
      </c>
      <c r="T1282" s="15"/>
      <c r="U1282" s="12">
        <f t="shared" si="272"/>
        <v>0</v>
      </c>
      <c r="V1282" s="12">
        <f t="shared" si="273"/>
        <v>0</v>
      </c>
      <c r="W1282" s="12">
        <f t="shared" si="274"/>
        <v>0</v>
      </c>
      <c r="X1282" s="12">
        <f t="shared" si="275"/>
        <v>0</v>
      </c>
      <c r="Y1282" s="12">
        <f t="shared" si="276"/>
        <v>0</v>
      </c>
      <c r="Z1282" s="12">
        <f t="shared" si="277"/>
        <v>0</v>
      </c>
      <c r="AA1282" s="12">
        <f t="shared" si="280"/>
        <v>0</v>
      </c>
      <c r="AB1282" s="12" t="str">
        <f t="shared" si="269"/>
        <v>00</v>
      </c>
      <c r="AC1282" s="85" t="e">
        <f>VLOOKUP(AB1282,'AMI Ref (2)'!T:U,2,FALSE)</f>
        <v>#N/A</v>
      </c>
      <c r="AD1282" s="86"/>
      <c r="AE1282" s="77">
        <f>IF(AND($D1282=0,$J1282="Oil"),'AMI Ref (2)'!$K$5,IF(AND($D1282=0,$J1282="Gas"),'AMI Ref (2)'!$L$5,IF(AND($D1282=0,$J1282="Electric"),'AMI Ref (2)'!$M$5,IF(AND($D1282=0,$J1282="N/A"),0,0))))</f>
        <v>0</v>
      </c>
      <c r="AF1282" s="77">
        <f>IF(AND($D1282=1,$J1282="Oil"),'AMI Ref (2)'!$K$6,IF(AND($D1282=1,$J1282="Gas"),'AMI Ref (2)'!$L$6,IF(AND($D1282=1,$J1282="Electric"),'AMI Ref (2)'!$M$6,IF(AND($D1282=1,$J1282="N/A"),0,0))))</f>
        <v>0</v>
      </c>
      <c r="AG1282" s="77">
        <f>IF(AND($D1282=2,$J1282="Oil"),'AMI Ref (2)'!$K$7,IF(AND($D1282=2,$J1282="Gas"),'AMI Ref (2)'!$L$7,IF(AND($D1282=2,$J1282="Electric"),'AMI Ref (2)'!$M$7,IF(AND($D1282=2,$J1282="N/A"),0,0))))</f>
        <v>0</v>
      </c>
      <c r="AH1282" s="77">
        <f>IF(AND($D1282=3,$J1282="Oil"),'AMI Ref (2)'!$K$8,IF(AND($D1282=3,$J1282="Gas"),'AMI Ref (2)'!$L$8,IF(AND($D1282=3,$J1282="Electric"),'AMI Ref (2)'!$M$8,IF(AND($D1282=3,$J1282="N/A"),0,0))))</f>
        <v>0</v>
      </c>
      <c r="AI1282" s="77">
        <f>IF(AND($D1282=4,$J1282="Oil"),'AMI Ref (2)'!$K$9,IF(AND($D1282=4,$J1282="Gas"),'AMI Ref (2)'!$L$9,IF(AND($D1282=4,$J1282="Electric"),'AMI Ref (2)'!$M$9,IF(AND($D1282=4,$J1282="N/A"),0,0))))</f>
        <v>0</v>
      </c>
      <c r="AJ1282" s="77">
        <f>IF(AND($D1282=5,$J1282="Oil"),'AMI Ref (2)'!$K$10,IF(AND($D1282=5,$J1282="Gas"),'AMI Ref (2)'!$L$10,IF(AND($D1282=5,$J1282="Electric"),'AMI Ref (2)'!$M$10,IF(AND($D1282=5,$J1282="N/A"),0,0))))</f>
        <v>0</v>
      </c>
      <c r="AK1282" s="42"/>
      <c r="AL1282" s="77">
        <f>IF(AND($D1282=0,$K1282="Oil"),'AMI Ref (2)'!$N$5,IF(AND($D1282=0,$K1282="Gas"),'AMI Ref (2)'!$O$5,IF(AND($D1282=0,$K1282="Electric"),'AMI Ref (2)'!$P$5,IF(AND($D1282=0,$K1282="N/A"),0,0))))</f>
        <v>0</v>
      </c>
      <c r="AM1282" s="77">
        <f>IF(AND($D1282=1,$K1282="Oil"),'AMI Ref (2)'!$N$6,IF(AND($D1282=1,$K1282="Gas"),'AMI Ref (2)'!$O$6,IF(AND($D1282=1,$K1282="Electric"),'AMI Ref (2)'!$P$6,IF(AND($D1282=1,$K1282="N/A"),0,0))))</f>
        <v>0</v>
      </c>
      <c r="AN1282" s="77">
        <f>IF(AND($D1282=2,$K1282="Oil"),'AMI Ref (2)'!$N$7,IF(AND($D1282=2,$K1282="Gas"),'AMI Ref (2)'!$O$7,IF(AND($D1282=2,$K1282="Electric"),'AMI Ref (2)'!$P$7,IF(AND($D1282=2,$K1282="N/A"),0,0))))</f>
        <v>0</v>
      </c>
      <c r="AO1282" s="77">
        <f>IF(AND($D1282=3,$K1282="Oil"),'AMI Ref (2)'!$N$8,IF(AND($D1282=3,$K1282="Gas"),'AMI Ref (2)'!$O$8,IF(AND($D1282=3,$K1282="Electric"),'AMI Ref (2)'!$P$8,IF(AND($D1282=3,$K1282="N/A"),0,0))))</f>
        <v>0</v>
      </c>
      <c r="AP1282" s="77">
        <f>IF(AND($D1282=4,$K1282="Oil"),'AMI Ref (2)'!$N$9,IF(AND($D1282=4,$K1282="Gas"),'AMI Ref (2)'!$O$9,IF(AND($D1282=4,$K1282="Electric"),'AMI Ref (2)'!$P$9,IF(AND($D1282=4,$K1282="N/A"),0,0))))</f>
        <v>0</v>
      </c>
      <c r="AQ1282" s="77">
        <f>IF(AND($D1282=5,$K1282="Oil"),'AMI Ref (2)'!$N$10,IF(AND($D1282=5,$K1282="Gas"),'AMI Ref (2)'!$O$10,IF(AND($D1282=5,$K1282="Electric"),'AMI Ref (2)'!$P$10,IF(AND($D1282=5,$K1282="N/A"),0,0))))</f>
        <v>0</v>
      </c>
      <c r="AR1282" s="86">
        <f t="shared" si="278"/>
        <v>0</v>
      </c>
      <c r="AS1282" s="87" t="e">
        <f t="shared" si="279"/>
        <v>#N/A</v>
      </c>
    </row>
    <row r="1283" spans="1:45" x14ac:dyDescent="0.2">
      <c r="A1283" s="68">
        <v>1281</v>
      </c>
      <c r="B1283" s="79">
        <f>Input!E1298</f>
        <v>0</v>
      </c>
      <c r="C1283" s="79">
        <f>Input!F1298</f>
        <v>0</v>
      </c>
      <c r="D1283" s="79">
        <f>Input!G1298</f>
        <v>0</v>
      </c>
      <c r="E1283" s="79">
        <f>Input!H1298</f>
        <v>0</v>
      </c>
      <c r="F1283" s="80">
        <f>Input!I1298</f>
        <v>0</v>
      </c>
      <c r="G1283" s="80">
        <f>Input!J1298</f>
        <v>0</v>
      </c>
      <c r="H1283" s="79">
        <f>Input!K1298</f>
        <v>0</v>
      </c>
      <c r="I1283" s="79">
        <f>Input!L1298</f>
        <v>0</v>
      </c>
      <c r="J1283" s="79">
        <f>Input!M1298</f>
        <v>0</v>
      </c>
      <c r="K1283" s="79">
        <f>Input!N1298</f>
        <v>0</v>
      </c>
      <c r="L1283" s="79">
        <f>Input!O1298</f>
        <v>0</v>
      </c>
      <c r="M1283" s="81" t="str">
        <f t="shared" si="270"/>
        <v/>
      </c>
      <c r="N1283" s="82">
        <f t="shared" si="271"/>
        <v>0</v>
      </c>
      <c r="O1283" s="83">
        <f>Input!C1298</f>
        <v>0</v>
      </c>
      <c r="P1283" s="83"/>
      <c r="R1283" s="11">
        <f t="shared" ref="R1283:R1346" si="281">IF(AND($H1283="No",$I1283="No"),"E",IF(AND($H1283="Yes, No Elec. Stove",$I1283="No"),"F",IF(AND($H1283="No",$I1283="Yes"),"H",IF(AND($H1283="Yes, No Elec. Stove",$I1283="Yes"),"I", ))))</f>
        <v>0</v>
      </c>
      <c r="S1283" s="15" t="str">
        <f t="shared" ref="S1283:S1346" si="282">IF(H1283="Yes w/ Elec. Stove","G"," ")</f>
        <v xml:space="preserve"> </v>
      </c>
      <c r="T1283" s="15"/>
      <c r="U1283" s="12">
        <f t="shared" si="272"/>
        <v>0</v>
      </c>
      <c r="V1283" s="12">
        <f t="shared" si="273"/>
        <v>0</v>
      </c>
      <c r="W1283" s="12">
        <f t="shared" si="274"/>
        <v>0</v>
      </c>
      <c r="X1283" s="12">
        <f t="shared" si="275"/>
        <v>0</v>
      </c>
      <c r="Y1283" s="12">
        <f t="shared" si="276"/>
        <v>0</v>
      </c>
      <c r="Z1283" s="12">
        <f t="shared" si="277"/>
        <v>0</v>
      </c>
      <c r="AA1283" s="12">
        <f t="shared" si="280"/>
        <v>0</v>
      </c>
      <c r="AB1283" s="12" t="str">
        <f t="shared" ref="AB1283:AB1346" si="283">CONCATENATE(IF(H1283="Yes w/ Elec. Stove","G",R1283),AA1283)</f>
        <v>00</v>
      </c>
      <c r="AC1283" s="85" t="e">
        <f>VLOOKUP(AB1283,'AMI Ref (2)'!T:U,2,FALSE)</f>
        <v>#N/A</v>
      </c>
      <c r="AD1283" s="86"/>
      <c r="AE1283" s="77">
        <f>IF(AND($D1283=0,$J1283="Oil"),'AMI Ref (2)'!$K$5,IF(AND($D1283=0,$J1283="Gas"),'AMI Ref (2)'!$L$5,IF(AND($D1283=0,$J1283="Electric"),'AMI Ref (2)'!$M$5,IF(AND($D1283=0,$J1283="N/A"),0,0))))</f>
        <v>0</v>
      </c>
      <c r="AF1283" s="77">
        <f>IF(AND($D1283=1,$J1283="Oil"),'AMI Ref (2)'!$K$6,IF(AND($D1283=1,$J1283="Gas"),'AMI Ref (2)'!$L$6,IF(AND($D1283=1,$J1283="Electric"),'AMI Ref (2)'!$M$6,IF(AND($D1283=1,$J1283="N/A"),0,0))))</f>
        <v>0</v>
      </c>
      <c r="AG1283" s="77">
        <f>IF(AND($D1283=2,$J1283="Oil"),'AMI Ref (2)'!$K$7,IF(AND($D1283=2,$J1283="Gas"),'AMI Ref (2)'!$L$7,IF(AND($D1283=2,$J1283="Electric"),'AMI Ref (2)'!$M$7,IF(AND($D1283=2,$J1283="N/A"),0,0))))</f>
        <v>0</v>
      </c>
      <c r="AH1283" s="77">
        <f>IF(AND($D1283=3,$J1283="Oil"),'AMI Ref (2)'!$K$8,IF(AND($D1283=3,$J1283="Gas"),'AMI Ref (2)'!$L$8,IF(AND($D1283=3,$J1283="Electric"),'AMI Ref (2)'!$M$8,IF(AND($D1283=3,$J1283="N/A"),0,0))))</f>
        <v>0</v>
      </c>
      <c r="AI1283" s="77">
        <f>IF(AND($D1283=4,$J1283="Oil"),'AMI Ref (2)'!$K$9,IF(AND($D1283=4,$J1283="Gas"),'AMI Ref (2)'!$L$9,IF(AND($D1283=4,$J1283="Electric"),'AMI Ref (2)'!$M$9,IF(AND($D1283=4,$J1283="N/A"),0,0))))</f>
        <v>0</v>
      </c>
      <c r="AJ1283" s="77">
        <f>IF(AND($D1283=5,$J1283="Oil"),'AMI Ref (2)'!$K$10,IF(AND($D1283=5,$J1283="Gas"),'AMI Ref (2)'!$L$10,IF(AND($D1283=5,$J1283="Electric"),'AMI Ref (2)'!$M$10,IF(AND($D1283=5,$J1283="N/A"),0,0))))</f>
        <v>0</v>
      </c>
      <c r="AK1283" s="42"/>
      <c r="AL1283" s="77">
        <f>IF(AND($D1283=0,$K1283="Oil"),'AMI Ref (2)'!$N$5,IF(AND($D1283=0,$K1283="Gas"),'AMI Ref (2)'!$O$5,IF(AND($D1283=0,$K1283="Electric"),'AMI Ref (2)'!$P$5,IF(AND($D1283=0,$K1283="N/A"),0,0))))</f>
        <v>0</v>
      </c>
      <c r="AM1283" s="77">
        <f>IF(AND($D1283=1,$K1283="Oil"),'AMI Ref (2)'!$N$6,IF(AND($D1283=1,$K1283="Gas"),'AMI Ref (2)'!$O$6,IF(AND($D1283=1,$K1283="Electric"),'AMI Ref (2)'!$P$6,IF(AND($D1283=1,$K1283="N/A"),0,0))))</f>
        <v>0</v>
      </c>
      <c r="AN1283" s="77">
        <f>IF(AND($D1283=2,$K1283="Oil"),'AMI Ref (2)'!$N$7,IF(AND($D1283=2,$K1283="Gas"),'AMI Ref (2)'!$O$7,IF(AND($D1283=2,$K1283="Electric"),'AMI Ref (2)'!$P$7,IF(AND($D1283=2,$K1283="N/A"),0,0))))</f>
        <v>0</v>
      </c>
      <c r="AO1283" s="77">
        <f>IF(AND($D1283=3,$K1283="Oil"),'AMI Ref (2)'!$N$8,IF(AND($D1283=3,$K1283="Gas"),'AMI Ref (2)'!$O$8,IF(AND($D1283=3,$K1283="Electric"),'AMI Ref (2)'!$P$8,IF(AND($D1283=3,$K1283="N/A"),0,0))))</f>
        <v>0</v>
      </c>
      <c r="AP1283" s="77">
        <f>IF(AND($D1283=4,$K1283="Oil"),'AMI Ref (2)'!$N$9,IF(AND($D1283=4,$K1283="Gas"),'AMI Ref (2)'!$O$9,IF(AND($D1283=4,$K1283="Electric"),'AMI Ref (2)'!$P$9,IF(AND($D1283=4,$K1283="N/A"),0,0))))</f>
        <v>0</v>
      </c>
      <c r="AQ1283" s="77">
        <f>IF(AND($D1283=5,$K1283="Oil"),'AMI Ref (2)'!$N$10,IF(AND($D1283=5,$K1283="Gas"),'AMI Ref (2)'!$O$10,IF(AND($D1283=5,$K1283="Electric"),'AMI Ref (2)'!$P$10,IF(AND($D1283=5,$K1283="N/A"),0,0))))</f>
        <v>0</v>
      </c>
      <c r="AR1283" s="86">
        <f t="shared" si="278"/>
        <v>0</v>
      </c>
      <c r="AS1283" s="87" t="e">
        <f t="shared" si="279"/>
        <v>#N/A</v>
      </c>
    </row>
    <row r="1284" spans="1:45" x14ac:dyDescent="0.2">
      <c r="A1284" s="68">
        <v>1282</v>
      </c>
      <c r="B1284" s="79">
        <f>Input!E1299</f>
        <v>0</v>
      </c>
      <c r="C1284" s="79">
        <f>Input!F1299</f>
        <v>0</v>
      </c>
      <c r="D1284" s="79">
        <f>Input!G1299</f>
        <v>0</v>
      </c>
      <c r="E1284" s="79">
        <f>Input!H1299</f>
        <v>0</v>
      </c>
      <c r="F1284" s="80">
        <f>Input!I1299</f>
        <v>0</v>
      </c>
      <c r="G1284" s="80">
        <f>Input!J1299</f>
        <v>0</v>
      </c>
      <c r="H1284" s="79">
        <f>Input!K1299</f>
        <v>0</v>
      </c>
      <c r="I1284" s="79">
        <f>Input!L1299</f>
        <v>0</v>
      </c>
      <c r="J1284" s="79">
        <f>Input!M1299</f>
        <v>0</v>
      </c>
      <c r="K1284" s="79">
        <f>Input!N1299</f>
        <v>0</v>
      </c>
      <c r="L1284" s="79">
        <f>Input!O1299</f>
        <v>0</v>
      </c>
      <c r="M1284" s="81" t="str">
        <f t="shared" ref="M1284:M1347" si="284">IFERROR(IF(E1284="NO","NA",IF(AND(E1284="yes",C1284+L1284&lt;=AS1284),"YES","NO")),"")</f>
        <v/>
      </c>
      <c r="N1284" s="82">
        <f t="shared" ref="N1284:N1347" si="285">IF(G1284&lt;=F1284,IF(G1284&gt;0%,G1284,F1284),F1284)</f>
        <v>0</v>
      </c>
      <c r="O1284" s="83">
        <f>Input!C1299</f>
        <v>0</v>
      </c>
      <c r="P1284" s="83"/>
      <c r="R1284" s="11">
        <f t="shared" si="281"/>
        <v>0</v>
      </c>
      <c r="S1284" s="15" t="str">
        <f t="shared" si="282"/>
        <v xml:space="preserve"> </v>
      </c>
      <c r="T1284" s="15"/>
      <c r="U1284" s="12">
        <f t="shared" ref="U1284:U1347" si="286">IF(AND($D1284=0,$F1284=0.4),22,IF(AND($D1284=0,$F1284=0.6),34,IF(AND($D1284=0,$F1284=0.8),60,IF(AND($D1284=0,$F1284=1.2),73,IF(AND($D1284=0,$F1284=1.3),85,0)))))</f>
        <v>0</v>
      </c>
      <c r="V1284" s="12">
        <f t="shared" ref="V1284:V1347" si="287">IF(AND($D1284=1,$F1284=0.4),23,IF(AND($D1284=1,$F1284=0.6),35,IF(AND($D1284=1,$F1284=0.8),61,IF(AND($D1284=1,$F1284=1.2),74,IF(AND($D1284=1,$F1284=1.3),86,0)))))</f>
        <v>0</v>
      </c>
      <c r="W1284" s="12">
        <f t="shared" ref="W1284:W1347" si="288">IF(AND($D1284=2,$F1284=0.4),24,IF(AND($D1284=2,$F1284=0.6),36,IF(AND($D1284=2,$F1284=0.8),62,IF(AND($D1284=2,$F1284=1.2),75,IF(AND($D1284=2,$F1284=1.3),87,0)))))</f>
        <v>0</v>
      </c>
      <c r="X1284" s="12">
        <f t="shared" ref="X1284:X1347" si="289">IF(AND($D1284=3,$F1284=0.4),25,IF(AND($D1284=3,$F1284=0.6),37,IF(AND($D1284=3,$F1284=0.8),63,IF(AND($D1284=3,$F1284=1.2),76,IF(AND($D1284=3,$F1284=1.3),88,0)))))</f>
        <v>0</v>
      </c>
      <c r="Y1284" s="12">
        <f t="shared" ref="Y1284:Y1347" si="290">IF(AND($D1284=4,$F1284=0.4),26,IF(AND($D1284=4,$F1284=0.6),38,IF(AND($D1284=4,$F1284=0.8),64,IF(AND($D1284=4,$F1284=1.2),77,IF(AND($D1284=4,$F1284=1.3),89,0)))))</f>
        <v>0</v>
      </c>
      <c r="Z1284" s="12">
        <f t="shared" ref="Z1284:Z1347" si="291">IF(AND($D1284=5,$F1284=0.4),27,IF(AND($D1284=5,$F1284=0.6),39,IF(AND($D1284=5,$F1284=0.8),65,IF(AND($D1284=5,$F1284=1.2),78,IF(AND($D1284=5,$F1284=1.3),90,0)))))</f>
        <v>0</v>
      </c>
      <c r="AA1284" s="12">
        <f t="shared" si="280"/>
        <v>0</v>
      </c>
      <c r="AB1284" s="12" t="str">
        <f t="shared" si="283"/>
        <v>00</v>
      </c>
      <c r="AC1284" s="85" t="e">
        <f>VLOOKUP(AB1284,'AMI Ref (2)'!T:U,2,FALSE)</f>
        <v>#N/A</v>
      </c>
      <c r="AD1284" s="86"/>
      <c r="AE1284" s="77">
        <f>IF(AND($D1284=0,$J1284="Oil"),'AMI Ref (2)'!$K$5,IF(AND($D1284=0,$J1284="Gas"),'AMI Ref (2)'!$L$5,IF(AND($D1284=0,$J1284="Electric"),'AMI Ref (2)'!$M$5,IF(AND($D1284=0,$J1284="N/A"),0,0))))</f>
        <v>0</v>
      </c>
      <c r="AF1284" s="77">
        <f>IF(AND($D1284=1,$J1284="Oil"),'AMI Ref (2)'!$K$6,IF(AND($D1284=1,$J1284="Gas"),'AMI Ref (2)'!$L$6,IF(AND($D1284=1,$J1284="Electric"),'AMI Ref (2)'!$M$6,IF(AND($D1284=1,$J1284="N/A"),0,0))))</f>
        <v>0</v>
      </c>
      <c r="AG1284" s="77">
        <f>IF(AND($D1284=2,$J1284="Oil"),'AMI Ref (2)'!$K$7,IF(AND($D1284=2,$J1284="Gas"),'AMI Ref (2)'!$L$7,IF(AND($D1284=2,$J1284="Electric"),'AMI Ref (2)'!$M$7,IF(AND($D1284=2,$J1284="N/A"),0,0))))</f>
        <v>0</v>
      </c>
      <c r="AH1284" s="77">
        <f>IF(AND($D1284=3,$J1284="Oil"),'AMI Ref (2)'!$K$8,IF(AND($D1284=3,$J1284="Gas"),'AMI Ref (2)'!$L$8,IF(AND($D1284=3,$J1284="Electric"),'AMI Ref (2)'!$M$8,IF(AND($D1284=3,$J1284="N/A"),0,0))))</f>
        <v>0</v>
      </c>
      <c r="AI1284" s="77">
        <f>IF(AND($D1284=4,$J1284="Oil"),'AMI Ref (2)'!$K$9,IF(AND($D1284=4,$J1284="Gas"),'AMI Ref (2)'!$L$9,IF(AND($D1284=4,$J1284="Electric"),'AMI Ref (2)'!$M$9,IF(AND($D1284=4,$J1284="N/A"),0,0))))</f>
        <v>0</v>
      </c>
      <c r="AJ1284" s="77">
        <f>IF(AND($D1284=5,$J1284="Oil"),'AMI Ref (2)'!$K$10,IF(AND($D1284=5,$J1284="Gas"),'AMI Ref (2)'!$L$10,IF(AND($D1284=5,$J1284="Electric"),'AMI Ref (2)'!$M$10,IF(AND($D1284=5,$J1284="N/A"),0,0))))</f>
        <v>0</v>
      </c>
      <c r="AK1284" s="42"/>
      <c r="AL1284" s="77">
        <f>IF(AND($D1284=0,$K1284="Oil"),'AMI Ref (2)'!$N$5,IF(AND($D1284=0,$K1284="Gas"),'AMI Ref (2)'!$O$5,IF(AND($D1284=0,$K1284="Electric"),'AMI Ref (2)'!$P$5,IF(AND($D1284=0,$K1284="N/A"),0,0))))</f>
        <v>0</v>
      </c>
      <c r="AM1284" s="77">
        <f>IF(AND($D1284=1,$K1284="Oil"),'AMI Ref (2)'!$N$6,IF(AND($D1284=1,$K1284="Gas"),'AMI Ref (2)'!$O$6,IF(AND($D1284=1,$K1284="Electric"),'AMI Ref (2)'!$P$6,IF(AND($D1284=1,$K1284="N/A"),0,0))))</f>
        <v>0</v>
      </c>
      <c r="AN1284" s="77">
        <f>IF(AND($D1284=2,$K1284="Oil"),'AMI Ref (2)'!$N$7,IF(AND($D1284=2,$K1284="Gas"),'AMI Ref (2)'!$O$7,IF(AND($D1284=2,$K1284="Electric"),'AMI Ref (2)'!$P$7,IF(AND($D1284=2,$K1284="N/A"),0,0))))</f>
        <v>0</v>
      </c>
      <c r="AO1284" s="77">
        <f>IF(AND($D1284=3,$K1284="Oil"),'AMI Ref (2)'!$N$8,IF(AND($D1284=3,$K1284="Gas"),'AMI Ref (2)'!$O$8,IF(AND($D1284=3,$K1284="Electric"),'AMI Ref (2)'!$P$8,IF(AND($D1284=3,$K1284="N/A"),0,0))))</f>
        <v>0</v>
      </c>
      <c r="AP1284" s="77">
        <f>IF(AND($D1284=4,$K1284="Oil"),'AMI Ref (2)'!$N$9,IF(AND($D1284=4,$K1284="Gas"),'AMI Ref (2)'!$O$9,IF(AND($D1284=4,$K1284="Electric"),'AMI Ref (2)'!$P$9,IF(AND($D1284=4,$K1284="N/A"),0,0))))</f>
        <v>0</v>
      </c>
      <c r="AQ1284" s="77">
        <f>IF(AND($D1284=5,$K1284="Oil"),'AMI Ref (2)'!$N$10,IF(AND($D1284=5,$K1284="Gas"),'AMI Ref (2)'!$O$10,IF(AND($D1284=5,$K1284="Electric"),'AMI Ref (2)'!$P$10,IF(AND($D1284=5,$K1284="N/A"),0,0))))</f>
        <v>0</v>
      </c>
      <c r="AR1284" s="86">
        <f t="shared" ref="AR1284:AR1347" si="292">SUM(AE1284:AQ1284)</f>
        <v>0</v>
      </c>
      <c r="AS1284" s="87" t="e">
        <f t="shared" ref="AS1284:AS1347" si="293">AC1284-AR1284</f>
        <v>#N/A</v>
      </c>
    </row>
    <row r="1285" spans="1:45" x14ac:dyDescent="0.2">
      <c r="A1285" s="68">
        <v>1283</v>
      </c>
      <c r="B1285" s="79">
        <f>Input!E1300</f>
        <v>0</v>
      </c>
      <c r="C1285" s="79">
        <f>Input!F1300</f>
        <v>0</v>
      </c>
      <c r="D1285" s="79">
        <f>Input!G1300</f>
        <v>0</v>
      </c>
      <c r="E1285" s="79">
        <f>Input!H1300</f>
        <v>0</v>
      </c>
      <c r="F1285" s="80">
        <f>Input!I1300</f>
        <v>0</v>
      </c>
      <c r="G1285" s="80">
        <f>Input!J1300</f>
        <v>0</v>
      </c>
      <c r="H1285" s="79">
        <f>Input!K1300</f>
        <v>0</v>
      </c>
      <c r="I1285" s="79">
        <f>Input!L1300</f>
        <v>0</v>
      </c>
      <c r="J1285" s="79">
        <f>Input!M1300</f>
        <v>0</v>
      </c>
      <c r="K1285" s="79">
        <f>Input!N1300</f>
        <v>0</v>
      </c>
      <c r="L1285" s="79">
        <f>Input!O1300</f>
        <v>0</v>
      </c>
      <c r="M1285" s="81" t="str">
        <f t="shared" si="284"/>
        <v/>
      </c>
      <c r="N1285" s="82">
        <f t="shared" si="285"/>
        <v>0</v>
      </c>
      <c r="O1285" s="83">
        <f>Input!C1300</f>
        <v>0</v>
      </c>
      <c r="P1285" s="83"/>
      <c r="R1285" s="11">
        <f t="shared" si="281"/>
        <v>0</v>
      </c>
      <c r="S1285" s="15" t="str">
        <f t="shared" si="282"/>
        <v xml:space="preserve"> </v>
      </c>
      <c r="T1285" s="15"/>
      <c r="U1285" s="12">
        <f t="shared" si="286"/>
        <v>0</v>
      </c>
      <c r="V1285" s="12">
        <f t="shared" si="287"/>
        <v>0</v>
      </c>
      <c r="W1285" s="12">
        <f t="shared" si="288"/>
        <v>0</v>
      </c>
      <c r="X1285" s="12">
        <f t="shared" si="289"/>
        <v>0</v>
      </c>
      <c r="Y1285" s="12">
        <f t="shared" si="290"/>
        <v>0</v>
      </c>
      <c r="Z1285" s="12">
        <f t="shared" si="291"/>
        <v>0</v>
      </c>
      <c r="AA1285" s="12">
        <f t="shared" si="280"/>
        <v>0</v>
      </c>
      <c r="AB1285" s="12" t="str">
        <f t="shared" si="283"/>
        <v>00</v>
      </c>
      <c r="AC1285" s="85" t="e">
        <f>VLOOKUP(AB1285,'AMI Ref (2)'!T:U,2,FALSE)</f>
        <v>#N/A</v>
      </c>
      <c r="AD1285" s="86"/>
      <c r="AE1285" s="77">
        <f>IF(AND($D1285=0,$J1285="Oil"),'AMI Ref (2)'!$K$5,IF(AND($D1285=0,$J1285="Gas"),'AMI Ref (2)'!$L$5,IF(AND($D1285=0,$J1285="Electric"),'AMI Ref (2)'!$M$5,IF(AND($D1285=0,$J1285="N/A"),0,0))))</f>
        <v>0</v>
      </c>
      <c r="AF1285" s="77">
        <f>IF(AND($D1285=1,$J1285="Oil"),'AMI Ref (2)'!$K$6,IF(AND($D1285=1,$J1285="Gas"),'AMI Ref (2)'!$L$6,IF(AND($D1285=1,$J1285="Electric"),'AMI Ref (2)'!$M$6,IF(AND($D1285=1,$J1285="N/A"),0,0))))</f>
        <v>0</v>
      </c>
      <c r="AG1285" s="77">
        <f>IF(AND($D1285=2,$J1285="Oil"),'AMI Ref (2)'!$K$7,IF(AND($D1285=2,$J1285="Gas"),'AMI Ref (2)'!$L$7,IF(AND($D1285=2,$J1285="Electric"),'AMI Ref (2)'!$M$7,IF(AND($D1285=2,$J1285="N/A"),0,0))))</f>
        <v>0</v>
      </c>
      <c r="AH1285" s="77">
        <f>IF(AND($D1285=3,$J1285="Oil"),'AMI Ref (2)'!$K$8,IF(AND($D1285=3,$J1285="Gas"),'AMI Ref (2)'!$L$8,IF(AND($D1285=3,$J1285="Electric"),'AMI Ref (2)'!$M$8,IF(AND($D1285=3,$J1285="N/A"),0,0))))</f>
        <v>0</v>
      </c>
      <c r="AI1285" s="77">
        <f>IF(AND($D1285=4,$J1285="Oil"),'AMI Ref (2)'!$K$9,IF(AND($D1285=4,$J1285="Gas"),'AMI Ref (2)'!$L$9,IF(AND($D1285=4,$J1285="Electric"),'AMI Ref (2)'!$M$9,IF(AND($D1285=4,$J1285="N/A"),0,0))))</f>
        <v>0</v>
      </c>
      <c r="AJ1285" s="77">
        <f>IF(AND($D1285=5,$J1285="Oil"),'AMI Ref (2)'!$K$10,IF(AND($D1285=5,$J1285="Gas"),'AMI Ref (2)'!$L$10,IF(AND($D1285=5,$J1285="Electric"),'AMI Ref (2)'!$M$10,IF(AND($D1285=5,$J1285="N/A"),0,0))))</f>
        <v>0</v>
      </c>
      <c r="AK1285" s="42"/>
      <c r="AL1285" s="77">
        <f>IF(AND($D1285=0,$K1285="Oil"),'AMI Ref (2)'!$N$5,IF(AND($D1285=0,$K1285="Gas"),'AMI Ref (2)'!$O$5,IF(AND($D1285=0,$K1285="Electric"),'AMI Ref (2)'!$P$5,IF(AND($D1285=0,$K1285="N/A"),0,0))))</f>
        <v>0</v>
      </c>
      <c r="AM1285" s="77">
        <f>IF(AND($D1285=1,$K1285="Oil"),'AMI Ref (2)'!$N$6,IF(AND($D1285=1,$K1285="Gas"),'AMI Ref (2)'!$O$6,IF(AND($D1285=1,$K1285="Electric"),'AMI Ref (2)'!$P$6,IF(AND($D1285=1,$K1285="N/A"),0,0))))</f>
        <v>0</v>
      </c>
      <c r="AN1285" s="77">
        <f>IF(AND($D1285=2,$K1285="Oil"),'AMI Ref (2)'!$N$7,IF(AND($D1285=2,$K1285="Gas"),'AMI Ref (2)'!$O$7,IF(AND($D1285=2,$K1285="Electric"),'AMI Ref (2)'!$P$7,IF(AND($D1285=2,$K1285="N/A"),0,0))))</f>
        <v>0</v>
      </c>
      <c r="AO1285" s="77">
        <f>IF(AND($D1285=3,$K1285="Oil"),'AMI Ref (2)'!$N$8,IF(AND($D1285=3,$K1285="Gas"),'AMI Ref (2)'!$O$8,IF(AND($D1285=3,$K1285="Electric"),'AMI Ref (2)'!$P$8,IF(AND($D1285=3,$K1285="N/A"),0,0))))</f>
        <v>0</v>
      </c>
      <c r="AP1285" s="77">
        <f>IF(AND($D1285=4,$K1285="Oil"),'AMI Ref (2)'!$N$9,IF(AND($D1285=4,$K1285="Gas"),'AMI Ref (2)'!$O$9,IF(AND($D1285=4,$K1285="Electric"),'AMI Ref (2)'!$P$9,IF(AND($D1285=4,$K1285="N/A"),0,0))))</f>
        <v>0</v>
      </c>
      <c r="AQ1285" s="77">
        <f>IF(AND($D1285=5,$K1285="Oil"),'AMI Ref (2)'!$N$10,IF(AND($D1285=5,$K1285="Gas"),'AMI Ref (2)'!$O$10,IF(AND($D1285=5,$K1285="Electric"),'AMI Ref (2)'!$P$10,IF(AND($D1285=5,$K1285="N/A"),0,0))))</f>
        <v>0</v>
      </c>
      <c r="AR1285" s="86">
        <f t="shared" si="292"/>
        <v>0</v>
      </c>
      <c r="AS1285" s="87" t="e">
        <f t="shared" si="293"/>
        <v>#N/A</v>
      </c>
    </row>
    <row r="1286" spans="1:45" x14ac:dyDescent="0.2">
      <c r="A1286" s="68">
        <v>1284</v>
      </c>
      <c r="B1286" s="79">
        <f>Input!E1301</f>
        <v>0</v>
      </c>
      <c r="C1286" s="79">
        <f>Input!F1301</f>
        <v>0</v>
      </c>
      <c r="D1286" s="79">
        <f>Input!G1301</f>
        <v>0</v>
      </c>
      <c r="E1286" s="79">
        <f>Input!H1301</f>
        <v>0</v>
      </c>
      <c r="F1286" s="80">
        <f>Input!I1301</f>
        <v>0</v>
      </c>
      <c r="G1286" s="80">
        <f>Input!J1301</f>
        <v>0</v>
      </c>
      <c r="H1286" s="79">
        <f>Input!K1301</f>
        <v>0</v>
      </c>
      <c r="I1286" s="79">
        <f>Input!L1301</f>
        <v>0</v>
      </c>
      <c r="J1286" s="79">
        <f>Input!M1301</f>
        <v>0</v>
      </c>
      <c r="K1286" s="79">
        <f>Input!N1301</f>
        <v>0</v>
      </c>
      <c r="L1286" s="79">
        <f>Input!O1301</f>
        <v>0</v>
      </c>
      <c r="M1286" s="81" t="str">
        <f t="shared" si="284"/>
        <v/>
      </c>
      <c r="N1286" s="82">
        <f t="shared" si="285"/>
        <v>0</v>
      </c>
      <c r="O1286" s="83">
        <f>Input!C1301</f>
        <v>0</v>
      </c>
      <c r="P1286" s="83"/>
      <c r="R1286" s="11">
        <f t="shared" si="281"/>
        <v>0</v>
      </c>
      <c r="S1286" s="15" t="str">
        <f t="shared" si="282"/>
        <v xml:space="preserve"> </v>
      </c>
      <c r="T1286" s="15"/>
      <c r="U1286" s="12">
        <f t="shared" si="286"/>
        <v>0</v>
      </c>
      <c r="V1286" s="12">
        <f t="shared" si="287"/>
        <v>0</v>
      </c>
      <c r="W1286" s="12">
        <f t="shared" si="288"/>
        <v>0</v>
      </c>
      <c r="X1286" s="12">
        <f t="shared" si="289"/>
        <v>0</v>
      </c>
      <c r="Y1286" s="12">
        <f t="shared" si="290"/>
        <v>0</v>
      </c>
      <c r="Z1286" s="12">
        <f t="shared" si="291"/>
        <v>0</v>
      </c>
      <c r="AA1286" s="12">
        <f t="shared" si="280"/>
        <v>0</v>
      </c>
      <c r="AB1286" s="12" t="str">
        <f t="shared" si="283"/>
        <v>00</v>
      </c>
      <c r="AC1286" s="85" t="e">
        <f>VLOOKUP(AB1286,'AMI Ref (2)'!T:U,2,FALSE)</f>
        <v>#N/A</v>
      </c>
      <c r="AD1286" s="86"/>
      <c r="AE1286" s="77">
        <f>IF(AND($D1286=0,$J1286="Oil"),'AMI Ref (2)'!$K$5,IF(AND($D1286=0,$J1286="Gas"),'AMI Ref (2)'!$L$5,IF(AND($D1286=0,$J1286="Electric"),'AMI Ref (2)'!$M$5,IF(AND($D1286=0,$J1286="N/A"),0,0))))</f>
        <v>0</v>
      </c>
      <c r="AF1286" s="77">
        <f>IF(AND($D1286=1,$J1286="Oil"),'AMI Ref (2)'!$K$6,IF(AND($D1286=1,$J1286="Gas"),'AMI Ref (2)'!$L$6,IF(AND($D1286=1,$J1286="Electric"),'AMI Ref (2)'!$M$6,IF(AND($D1286=1,$J1286="N/A"),0,0))))</f>
        <v>0</v>
      </c>
      <c r="AG1286" s="77">
        <f>IF(AND($D1286=2,$J1286="Oil"),'AMI Ref (2)'!$K$7,IF(AND($D1286=2,$J1286="Gas"),'AMI Ref (2)'!$L$7,IF(AND($D1286=2,$J1286="Electric"),'AMI Ref (2)'!$M$7,IF(AND($D1286=2,$J1286="N/A"),0,0))))</f>
        <v>0</v>
      </c>
      <c r="AH1286" s="77">
        <f>IF(AND($D1286=3,$J1286="Oil"),'AMI Ref (2)'!$K$8,IF(AND($D1286=3,$J1286="Gas"),'AMI Ref (2)'!$L$8,IF(AND($D1286=3,$J1286="Electric"),'AMI Ref (2)'!$M$8,IF(AND($D1286=3,$J1286="N/A"),0,0))))</f>
        <v>0</v>
      </c>
      <c r="AI1286" s="77">
        <f>IF(AND($D1286=4,$J1286="Oil"),'AMI Ref (2)'!$K$9,IF(AND($D1286=4,$J1286="Gas"),'AMI Ref (2)'!$L$9,IF(AND($D1286=4,$J1286="Electric"),'AMI Ref (2)'!$M$9,IF(AND($D1286=4,$J1286="N/A"),0,0))))</f>
        <v>0</v>
      </c>
      <c r="AJ1286" s="77">
        <f>IF(AND($D1286=5,$J1286="Oil"),'AMI Ref (2)'!$K$10,IF(AND($D1286=5,$J1286="Gas"),'AMI Ref (2)'!$L$10,IF(AND($D1286=5,$J1286="Electric"),'AMI Ref (2)'!$M$10,IF(AND($D1286=5,$J1286="N/A"),0,0))))</f>
        <v>0</v>
      </c>
      <c r="AK1286" s="42"/>
      <c r="AL1286" s="77">
        <f>IF(AND($D1286=0,$K1286="Oil"),'AMI Ref (2)'!$N$5,IF(AND($D1286=0,$K1286="Gas"),'AMI Ref (2)'!$O$5,IF(AND($D1286=0,$K1286="Electric"),'AMI Ref (2)'!$P$5,IF(AND($D1286=0,$K1286="N/A"),0,0))))</f>
        <v>0</v>
      </c>
      <c r="AM1286" s="77">
        <f>IF(AND($D1286=1,$K1286="Oil"),'AMI Ref (2)'!$N$6,IF(AND($D1286=1,$K1286="Gas"),'AMI Ref (2)'!$O$6,IF(AND($D1286=1,$K1286="Electric"),'AMI Ref (2)'!$P$6,IF(AND($D1286=1,$K1286="N/A"),0,0))))</f>
        <v>0</v>
      </c>
      <c r="AN1286" s="77">
        <f>IF(AND($D1286=2,$K1286="Oil"),'AMI Ref (2)'!$N$7,IF(AND($D1286=2,$K1286="Gas"),'AMI Ref (2)'!$O$7,IF(AND($D1286=2,$K1286="Electric"),'AMI Ref (2)'!$P$7,IF(AND($D1286=2,$K1286="N/A"),0,0))))</f>
        <v>0</v>
      </c>
      <c r="AO1286" s="77">
        <f>IF(AND($D1286=3,$K1286="Oil"),'AMI Ref (2)'!$N$8,IF(AND($D1286=3,$K1286="Gas"),'AMI Ref (2)'!$O$8,IF(AND($D1286=3,$K1286="Electric"),'AMI Ref (2)'!$P$8,IF(AND($D1286=3,$K1286="N/A"),0,0))))</f>
        <v>0</v>
      </c>
      <c r="AP1286" s="77">
        <f>IF(AND($D1286=4,$K1286="Oil"),'AMI Ref (2)'!$N$9,IF(AND($D1286=4,$K1286="Gas"),'AMI Ref (2)'!$O$9,IF(AND($D1286=4,$K1286="Electric"),'AMI Ref (2)'!$P$9,IF(AND($D1286=4,$K1286="N/A"),0,0))))</f>
        <v>0</v>
      </c>
      <c r="AQ1286" s="77">
        <f>IF(AND($D1286=5,$K1286="Oil"),'AMI Ref (2)'!$N$10,IF(AND($D1286=5,$K1286="Gas"),'AMI Ref (2)'!$O$10,IF(AND($D1286=5,$K1286="Electric"),'AMI Ref (2)'!$P$10,IF(AND($D1286=5,$K1286="N/A"),0,0))))</f>
        <v>0</v>
      </c>
      <c r="AR1286" s="86">
        <f t="shared" si="292"/>
        <v>0</v>
      </c>
      <c r="AS1286" s="87" t="e">
        <f t="shared" si="293"/>
        <v>#N/A</v>
      </c>
    </row>
    <row r="1287" spans="1:45" x14ac:dyDescent="0.2">
      <c r="A1287" s="68">
        <v>1285</v>
      </c>
      <c r="B1287" s="79">
        <f>Input!E1302</f>
        <v>0</v>
      </c>
      <c r="C1287" s="79">
        <f>Input!F1302</f>
        <v>0</v>
      </c>
      <c r="D1287" s="79">
        <f>Input!G1302</f>
        <v>0</v>
      </c>
      <c r="E1287" s="79">
        <f>Input!H1302</f>
        <v>0</v>
      </c>
      <c r="F1287" s="80">
        <f>Input!I1302</f>
        <v>0</v>
      </c>
      <c r="G1287" s="80">
        <f>Input!J1302</f>
        <v>0</v>
      </c>
      <c r="H1287" s="79">
        <f>Input!K1302</f>
        <v>0</v>
      </c>
      <c r="I1287" s="79">
        <f>Input!L1302</f>
        <v>0</v>
      </c>
      <c r="J1287" s="79">
        <f>Input!M1302</f>
        <v>0</v>
      </c>
      <c r="K1287" s="79">
        <f>Input!N1302</f>
        <v>0</v>
      </c>
      <c r="L1287" s="79">
        <f>Input!O1302</f>
        <v>0</v>
      </c>
      <c r="M1287" s="81" t="str">
        <f t="shared" si="284"/>
        <v/>
      </c>
      <c r="N1287" s="82">
        <f t="shared" si="285"/>
        <v>0</v>
      </c>
      <c r="O1287" s="83">
        <f>Input!C1302</f>
        <v>0</v>
      </c>
      <c r="P1287" s="83"/>
      <c r="R1287" s="11">
        <f t="shared" si="281"/>
        <v>0</v>
      </c>
      <c r="S1287" s="15" t="str">
        <f t="shared" si="282"/>
        <v xml:space="preserve"> </v>
      </c>
      <c r="T1287" s="15"/>
      <c r="U1287" s="12">
        <f t="shared" si="286"/>
        <v>0</v>
      </c>
      <c r="V1287" s="12">
        <f t="shared" si="287"/>
        <v>0</v>
      </c>
      <c r="W1287" s="12">
        <f t="shared" si="288"/>
        <v>0</v>
      </c>
      <c r="X1287" s="12">
        <f t="shared" si="289"/>
        <v>0</v>
      </c>
      <c r="Y1287" s="12">
        <f t="shared" si="290"/>
        <v>0</v>
      </c>
      <c r="Z1287" s="12">
        <f t="shared" si="291"/>
        <v>0</v>
      </c>
      <c r="AA1287" s="12">
        <f t="shared" si="280"/>
        <v>0</v>
      </c>
      <c r="AB1287" s="12" t="str">
        <f t="shared" si="283"/>
        <v>00</v>
      </c>
      <c r="AC1287" s="85" t="e">
        <f>VLOOKUP(AB1287,'AMI Ref (2)'!T:U,2,FALSE)</f>
        <v>#N/A</v>
      </c>
      <c r="AD1287" s="86"/>
      <c r="AE1287" s="77">
        <f>IF(AND($D1287=0,$J1287="Oil"),'AMI Ref (2)'!$K$5,IF(AND($D1287=0,$J1287="Gas"),'AMI Ref (2)'!$L$5,IF(AND($D1287=0,$J1287="Electric"),'AMI Ref (2)'!$M$5,IF(AND($D1287=0,$J1287="N/A"),0,0))))</f>
        <v>0</v>
      </c>
      <c r="AF1287" s="77">
        <f>IF(AND($D1287=1,$J1287="Oil"),'AMI Ref (2)'!$K$6,IF(AND($D1287=1,$J1287="Gas"),'AMI Ref (2)'!$L$6,IF(AND($D1287=1,$J1287="Electric"),'AMI Ref (2)'!$M$6,IF(AND($D1287=1,$J1287="N/A"),0,0))))</f>
        <v>0</v>
      </c>
      <c r="AG1287" s="77">
        <f>IF(AND($D1287=2,$J1287="Oil"),'AMI Ref (2)'!$K$7,IF(AND($D1287=2,$J1287="Gas"),'AMI Ref (2)'!$L$7,IF(AND($D1287=2,$J1287="Electric"),'AMI Ref (2)'!$M$7,IF(AND($D1287=2,$J1287="N/A"),0,0))))</f>
        <v>0</v>
      </c>
      <c r="AH1287" s="77">
        <f>IF(AND($D1287=3,$J1287="Oil"),'AMI Ref (2)'!$K$8,IF(AND($D1287=3,$J1287="Gas"),'AMI Ref (2)'!$L$8,IF(AND($D1287=3,$J1287="Electric"),'AMI Ref (2)'!$M$8,IF(AND($D1287=3,$J1287="N/A"),0,0))))</f>
        <v>0</v>
      </c>
      <c r="AI1287" s="77">
        <f>IF(AND($D1287=4,$J1287="Oil"),'AMI Ref (2)'!$K$9,IF(AND($D1287=4,$J1287="Gas"),'AMI Ref (2)'!$L$9,IF(AND($D1287=4,$J1287="Electric"),'AMI Ref (2)'!$M$9,IF(AND($D1287=4,$J1287="N/A"),0,0))))</f>
        <v>0</v>
      </c>
      <c r="AJ1287" s="77">
        <f>IF(AND($D1287=5,$J1287="Oil"),'AMI Ref (2)'!$K$10,IF(AND($D1287=5,$J1287="Gas"),'AMI Ref (2)'!$L$10,IF(AND($D1287=5,$J1287="Electric"),'AMI Ref (2)'!$M$10,IF(AND($D1287=5,$J1287="N/A"),0,0))))</f>
        <v>0</v>
      </c>
      <c r="AK1287" s="42"/>
      <c r="AL1287" s="77">
        <f>IF(AND($D1287=0,$K1287="Oil"),'AMI Ref (2)'!$N$5,IF(AND($D1287=0,$K1287="Gas"),'AMI Ref (2)'!$O$5,IF(AND($D1287=0,$K1287="Electric"),'AMI Ref (2)'!$P$5,IF(AND($D1287=0,$K1287="N/A"),0,0))))</f>
        <v>0</v>
      </c>
      <c r="AM1287" s="77">
        <f>IF(AND($D1287=1,$K1287="Oil"),'AMI Ref (2)'!$N$6,IF(AND($D1287=1,$K1287="Gas"),'AMI Ref (2)'!$O$6,IF(AND($D1287=1,$K1287="Electric"),'AMI Ref (2)'!$P$6,IF(AND($D1287=1,$K1287="N/A"),0,0))))</f>
        <v>0</v>
      </c>
      <c r="AN1287" s="77">
        <f>IF(AND($D1287=2,$K1287="Oil"),'AMI Ref (2)'!$N$7,IF(AND($D1287=2,$K1287="Gas"),'AMI Ref (2)'!$O$7,IF(AND($D1287=2,$K1287="Electric"),'AMI Ref (2)'!$P$7,IF(AND($D1287=2,$K1287="N/A"),0,0))))</f>
        <v>0</v>
      </c>
      <c r="AO1287" s="77">
        <f>IF(AND($D1287=3,$K1287="Oil"),'AMI Ref (2)'!$N$8,IF(AND($D1287=3,$K1287="Gas"),'AMI Ref (2)'!$O$8,IF(AND($D1287=3,$K1287="Electric"),'AMI Ref (2)'!$P$8,IF(AND($D1287=3,$K1287="N/A"),0,0))))</f>
        <v>0</v>
      </c>
      <c r="AP1287" s="77">
        <f>IF(AND($D1287=4,$K1287="Oil"),'AMI Ref (2)'!$N$9,IF(AND($D1287=4,$K1287="Gas"),'AMI Ref (2)'!$O$9,IF(AND($D1287=4,$K1287="Electric"),'AMI Ref (2)'!$P$9,IF(AND($D1287=4,$K1287="N/A"),0,0))))</f>
        <v>0</v>
      </c>
      <c r="AQ1287" s="77">
        <f>IF(AND($D1287=5,$K1287="Oil"),'AMI Ref (2)'!$N$10,IF(AND($D1287=5,$K1287="Gas"),'AMI Ref (2)'!$O$10,IF(AND($D1287=5,$K1287="Electric"),'AMI Ref (2)'!$P$10,IF(AND($D1287=5,$K1287="N/A"),0,0))))</f>
        <v>0</v>
      </c>
      <c r="AR1287" s="86">
        <f t="shared" si="292"/>
        <v>0</v>
      </c>
      <c r="AS1287" s="87" t="e">
        <f t="shared" si="293"/>
        <v>#N/A</v>
      </c>
    </row>
    <row r="1288" spans="1:45" x14ac:dyDescent="0.2">
      <c r="A1288" s="68">
        <v>1286</v>
      </c>
      <c r="B1288" s="79">
        <f>Input!E1303</f>
        <v>0</v>
      </c>
      <c r="C1288" s="79">
        <f>Input!F1303</f>
        <v>0</v>
      </c>
      <c r="D1288" s="79">
        <f>Input!G1303</f>
        <v>0</v>
      </c>
      <c r="E1288" s="79">
        <f>Input!H1303</f>
        <v>0</v>
      </c>
      <c r="F1288" s="80">
        <f>Input!I1303</f>
        <v>0</v>
      </c>
      <c r="G1288" s="80">
        <f>Input!J1303</f>
        <v>0</v>
      </c>
      <c r="H1288" s="79">
        <f>Input!K1303</f>
        <v>0</v>
      </c>
      <c r="I1288" s="79">
        <f>Input!L1303</f>
        <v>0</v>
      </c>
      <c r="J1288" s="79">
        <f>Input!M1303</f>
        <v>0</v>
      </c>
      <c r="K1288" s="79">
        <f>Input!N1303</f>
        <v>0</v>
      </c>
      <c r="L1288" s="79">
        <f>Input!O1303</f>
        <v>0</v>
      </c>
      <c r="M1288" s="81" t="str">
        <f t="shared" si="284"/>
        <v/>
      </c>
      <c r="N1288" s="82">
        <f t="shared" si="285"/>
        <v>0</v>
      </c>
      <c r="O1288" s="83">
        <f>Input!C1303</f>
        <v>0</v>
      </c>
      <c r="P1288" s="83"/>
      <c r="R1288" s="11">
        <f t="shared" si="281"/>
        <v>0</v>
      </c>
      <c r="S1288" s="15" t="str">
        <f t="shared" si="282"/>
        <v xml:space="preserve"> </v>
      </c>
      <c r="T1288" s="15"/>
      <c r="U1288" s="12">
        <f t="shared" si="286"/>
        <v>0</v>
      </c>
      <c r="V1288" s="12">
        <f t="shared" si="287"/>
        <v>0</v>
      </c>
      <c r="W1288" s="12">
        <f t="shared" si="288"/>
        <v>0</v>
      </c>
      <c r="X1288" s="12">
        <f t="shared" si="289"/>
        <v>0</v>
      </c>
      <c r="Y1288" s="12">
        <f t="shared" si="290"/>
        <v>0</v>
      </c>
      <c r="Z1288" s="12">
        <f t="shared" si="291"/>
        <v>0</v>
      </c>
      <c r="AA1288" s="12">
        <f t="shared" si="280"/>
        <v>0</v>
      </c>
      <c r="AB1288" s="12" t="str">
        <f t="shared" si="283"/>
        <v>00</v>
      </c>
      <c r="AC1288" s="85" t="e">
        <f>VLOOKUP(AB1288,'AMI Ref (2)'!T:U,2,FALSE)</f>
        <v>#N/A</v>
      </c>
      <c r="AD1288" s="86"/>
      <c r="AE1288" s="77">
        <f>IF(AND($D1288=0,$J1288="Oil"),'AMI Ref (2)'!$K$5,IF(AND($D1288=0,$J1288="Gas"),'AMI Ref (2)'!$L$5,IF(AND($D1288=0,$J1288="Electric"),'AMI Ref (2)'!$M$5,IF(AND($D1288=0,$J1288="N/A"),0,0))))</f>
        <v>0</v>
      </c>
      <c r="AF1288" s="77">
        <f>IF(AND($D1288=1,$J1288="Oil"),'AMI Ref (2)'!$K$6,IF(AND($D1288=1,$J1288="Gas"),'AMI Ref (2)'!$L$6,IF(AND($D1288=1,$J1288="Electric"),'AMI Ref (2)'!$M$6,IF(AND($D1288=1,$J1288="N/A"),0,0))))</f>
        <v>0</v>
      </c>
      <c r="AG1288" s="77">
        <f>IF(AND($D1288=2,$J1288="Oil"),'AMI Ref (2)'!$K$7,IF(AND($D1288=2,$J1288="Gas"),'AMI Ref (2)'!$L$7,IF(AND($D1288=2,$J1288="Electric"),'AMI Ref (2)'!$M$7,IF(AND($D1288=2,$J1288="N/A"),0,0))))</f>
        <v>0</v>
      </c>
      <c r="AH1288" s="77">
        <f>IF(AND($D1288=3,$J1288="Oil"),'AMI Ref (2)'!$K$8,IF(AND($D1288=3,$J1288="Gas"),'AMI Ref (2)'!$L$8,IF(AND($D1288=3,$J1288="Electric"),'AMI Ref (2)'!$M$8,IF(AND($D1288=3,$J1288="N/A"),0,0))))</f>
        <v>0</v>
      </c>
      <c r="AI1288" s="77">
        <f>IF(AND($D1288=4,$J1288="Oil"),'AMI Ref (2)'!$K$9,IF(AND($D1288=4,$J1288="Gas"),'AMI Ref (2)'!$L$9,IF(AND($D1288=4,$J1288="Electric"),'AMI Ref (2)'!$M$9,IF(AND($D1288=4,$J1288="N/A"),0,0))))</f>
        <v>0</v>
      </c>
      <c r="AJ1288" s="77">
        <f>IF(AND($D1288=5,$J1288="Oil"),'AMI Ref (2)'!$K$10,IF(AND($D1288=5,$J1288="Gas"),'AMI Ref (2)'!$L$10,IF(AND($D1288=5,$J1288="Electric"),'AMI Ref (2)'!$M$10,IF(AND($D1288=5,$J1288="N/A"),0,0))))</f>
        <v>0</v>
      </c>
      <c r="AK1288" s="42"/>
      <c r="AL1288" s="77">
        <f>IF(AND($D1288=0,$K1288="Oil"),'AMI Ref (2)'!$N$5,IF(AND($D1288=0,$K1288="Gas"),'AMI Ref (2)'!$O$5,IF(AND($D1288=0,$K1288="Electric"),'AMI Ref (2)'!$P$5,IF(AND($D1288=0,$K1288="N/A"),0,0))))</f>
        <v>0</v>
      </c>
      <c r="AM1288" s="77">
        <f>IF(AND($D1288=1,$K1288="Oil"),'AMI Ref (2)'!$N$6,IF(AND($D1288=1,$K1288="Gas"),'AMI Ref (2)'!$O$6,IF(AND($D1288=1,$K1288="Electric"),'AMI Ref (2)'!$P$6,IF(AND($D1288=1,$K1288="N/A"),0,0))))</f>
        <v>0</v>
      </c>
      <c r="AN1288" s="77">
        <f>IF(AND($D1288=2,$K1288="Oil"),'AMI Ref (2)'!$N$7,IF(AND($D1288=2,$K1288="Gas"),'AMI Ref (2)'!$O$7,IF(AND($D1288=2,$K1288="Electric"),'AMI Ref (2)'!$P$7,IF(AND($D1288=2,$K1288="N/A"),0,0))))</f>
        <v>0</v>
      </c>
      <c r="AO1288" s="77">
        <f>IF(AND($D1288=3,$K1288="Oil"),'AMI Ref (2)'!$N$8,IF(AND($D1288=3,$K1288="Gas"),'AMI Ref (2)'!$O$8,IF(AND($D1288=3,$K1288="Electric"),'AMI Ref (2)'!$P$8,IF(AND($D1288=3,$K1288="N/A"),0,0))))</f>
        <v>0</v>
      </c>
      <c r="AP1288" s="77">
        <f>IF(AND($D1288=4,$K1288="Oil"),'AMI Ref (2)'!$N$9,IF(AND($D1288=4,$K1288="Gas"),'AMI Ref (2)'!$O$9,IF(AND($D1288=4,$K1288="Electric"),'AMI Ref (2)'!$P$9,IF(AND($D1288=4,$K1288="N/A"),0,0))))</f>
        <v>0</v>
      </c>
      <c r="AQ1288" s="77">
        <f>IF(AND($D1288=5,$K1288="Oil"),'AMI Ref (2)'!$N$10,IF(AND($D1288=5,$K1288="Gas"),'AMI Ref (2)'!$O$10,IF(AND($D1288=5,$K1288="Electric"),'AMI Ref (2)'!$P$10,IF(AND($D1288=5,$K1288="N/A"),0,0))))</f>
        <v>0</v>
      </c>
      <c r="AR1288" s="86">
        <f t="shared" si="292"/>
        <v>0</v>
      </c>
      <c r="AS1288" s="87" t="e">
        <f t="shared" si="293"/>
        <v>#N/A</v>
      </c>
    </row>
    <row r="1289" spans="1:45" x14ac:dyDescent="0.2">
      <c r="A1289" s="68">
        <v>1287</v>
      </c>
      <c r="B1289" s="79">
        <f>Input!E1304</f>
        <v>0</v>
      </c>
      <c r="C1289" s="79">
        <f>Input!F1304</f>
        <v>0</v>
      </c>
      <c r="D1289" s="79">
        <f>Input!G1304</f>
        <v>0</v>
      </c>
      <c r="E1289" s="79">
        <f>Input!H1304</f>
        <v>0</v>
      </c>
      <c r="F1289" s="80">
        <f>Input!I1304</f>
        <v>0</v>
      </c>
      <c r="G1289" s="80">
        <f>Input!J1304</f>
        <v>0</v>
      </c>
      <c r="H1289" s="79">
        <f>Input!K1304</f>
        <v>0</v>
      </c>
      <c r="I1289" s="79">
        <f>Input!L1304</f>
        <v>0</v>
      </c>
      <c r="J1289" s="79">
        <f>Input!M1304</f>
        <v>0</v>
      </c>
      <c r="K1289" s="79">
        <f>Input!N1304</f>
        <v>0</v>
      </c>
      <c r="L1289" s="79">
        <f>Input!O1304</f>
        <v>0</v>
      </c>
      <c r="M1289" s="81" t="str">
        <f t="shared" si="284"/>
        <v/>
      </c>
      <c r="N1289" s="82">
        <f t="shared" si="285"/>
        <v>0</v>
      </c>
      <c r="O1289" s="83">
        <f>Input!C1304</f>
        <v>0</v>
      </c>
      <c r="P1289" s="83"/>
      <c r="R1289" s="11">
        <f t="shared" si="281"/>
        <v>0</v>
      </c>
      <c r="S1289" s="15" t="str">
        <f t="shared" si="282"/>
        <v xml:space="preserve"> </v>
      </c>
      <c r="T1289" s="15"/>
      <c r="U1289" s="12">
        <f t="shared" si="286"/>
        <v>0</v>
      </c>
      <c r="V1289" s="12">
        <f t="shared" si="287"/>
        <v>0</v>
      </c>
      <c r="W1289" s="12">
        <f t="shared" si="288"/>
        <v>0</v>
      </c>
      <c r="X1289" s="12">
        <f t="shared" si="289"/>
        <v>0</v>
      </c>
      <c r="Y1289" s="12">
        <f t="shared" si="290"/>
        <v>0</v>
      </c>
      <c r="Z1289" s="12">
        <f t="shared" si="291"/>
        <v>0</v>
      </c>
      <c r="AA1289" s="12">
        <f t="shared" si="280"/>
        <v>0</v>
      </c>
      <c r="AB1289" s="12" t="str">
        <f t="shared" si="283"/>
        <v>00</v>
      </c>
      <c r="AC1289" s="85" t="e">
        <f>VLOOKUP(AB1289,'AMI Ref (2)'!T:U,2,FALSE)</f>
        <v>#N/A</v>
      </c>
      <c r="AD1289" s="86"/>
      <c r="AE1289" s="77">
        <f>IF(AND($D1289=0,$J1289="Oil"),'AMI Ref (2)'!$K$5,IF(AND($D1289=0,$J1289="Gas"),'AMI Ref (2)'!$L$5,IF(AND($D1289=0,$J1289="Electric"),'AMI Ref (2)'!$M$5,IF(AND($D1289=0,$J1289="N/A"),0,0))))</f>
        <v>0</v>
      </c>
      <c r="AF1289" s="77">
        <f>IF(AND($D1289=1,$J1289="Oil"),'AMI Ref (2)'!$K$6,IF(AND($D1289=1,$J1289="Gas"),'AMI Ref (2)'!$L$6,IF(AND($D1289=1,$J1289="Electric"),'AMI Ref (2)'!$M$6,IF(AND($D1289=1,$J1289="N/A"),0,0))))</f>
        <v>0</v>
      </c>
      <c r="AG1289" s="77">
        <f>IF(AND($D1289=2,$J1289="Oil"),'AMI Ref (2)'!$K$7,IF(AND($D1289=2,$J1289="Gas"),'AMI Ref (2)'!$L$7,IF(AND($D1289=2,$J1289="Electric"),'AMI Ref (2)'!$M$7,IF(AND($D1289=2,$J1289="N/A"),0,0))))</f>
        <v>0</v>
      </c>
      <c r="AH1289" s="77">
        <f>IF(AND($D1289=3,$J1289="Oil"),'AMI Ref (2)'!$K$8,IF(AND($D1289=3,$J1289="Gas"),'AMI Ref (2)'!$L$8,IF(AND($D1289=3,$J1289="Electric"),'AMI Ref (2)'!$M$8,IF(AND($D1289=3,$J1289="N/A"),0,0))))</f>
        <v>0</v>
      </c>
      <c r="AI1289" s="77">
        <f>IF(AND($D1289=4,$J1289="Oil"),'AMI Ref (2)'!$K$9,IF(AND($D1289=4,$J1289="Gas"),'AMI Ref (2)'!$L$9,IF(AND($D1289=4,$J1289="Electric"),'AMI Ref (2)'!$M$9,IF(AND($D1289=4,$J1289="N/A"),0,0))))</f>
        <v>0</v>
      </c>
      <c r="AJ1289" s="77">
        <f>IF(AND($D1289=5,$J1289="Oil"),'AMI Ref (2)'!$K$10,IF(AND($D1289=5,$J1289="Gas"),'AMI Ref (2)'!$L$10,IF(AND($D1289=5,$J1289="Electric"),'AMI Ref (2)'!$M$10,IF(AND($D1289=5,$J1289="N/A"),0,0))))</f>
        <v>0</v>
      </c>
      <c r="AK1289" s="42"/>
      <c r="AL1289" s="77">
        <f>IF(AND($D1289=0,$K1289="Oil"),'AMI Ref (2)'!$N$5,IF(AND($D1289=0,$K1289="Gas"),'AMI Ref (2)'!$O$5,IF(AND($D1289=0,$K1289="Electric"),'AMI Ref (2)'!$P$5,IF(AND($D1289=0,$K1289="N/A"),0,0))))</f>
        <v>0</v>
      </c>
      <c r="AM1289" s="77">
        <f>IF(AND($D1289=1,$K1289="Oil"),'AMI Ref (2)'!$N$6,IF(AND($D1289=1,$K1289="Gas"),'AMI Ref (2)'!$O$6,IF(AND($D1289=1,$K1289="Electric"),'AMI Ref (2)'!$P$6,IF(AND($D1289=1,$K1289="N/A"),0,0))))</f>
        <v>0</v>
      </c>
      <c r="AN1289" s="77">
        <f>IF(AND($D1289=2,$K1289="Oil"),'AMI Ref (2)'!$N$7,IF(AND($D1289=2,$K1289="Gas"),'AMI Ref (2)'!$O$7,IF(AND($D1289=2,$K1289="Electric"),'AMI Ref (2)'!$P$7,IF(AND($D1289=2,$K1289="N/A"),0,0))))</f>
        <v>0</v>
      </c>
      <c r="AO1289" s="77">
        <f>IF(AND($D1289=3,$K1289="Oil"),'AMI Ref (2)'!$N$8,IF(AND($D1289=3,$K1289="Gas"),'AMI Ref (2)'!$O$8,IF(AND($D1289=3,$K1289="Electric"),'AMI Ref (2)'!$P$8,IF(AND($D1289=3,$K1289="N/A"),0,0))))</f>
        <v>0</v>
      </c>
      <c r="AP1289" s="77">
        <f>IF(AND($D1289=4,$K1289="Oil"),'AMI Ref (2)'!$N$9,IF(AND($D1289=4,$K1289="Gas"),'AMI Ref (2)'!$O$9,IF(AND($D1289=4,$K1289="Electric"),'AMI Ref (2)'!$P$9,IF(AND($D1289=4,$K1289="N/A"),0,0))))</f>
        <v>0</v>
      </c>
      <c r="AQ1289" s="77">
        <f>IF(AND($D1289=5,$K1289="Oil"),'AMI Ref (2)'!$N$10,IF(AND($D1289=5,$K1289="Gas"),'AMI Ref (2)'!$O$10,IF(AND($D1289=5,$K1289="Electric"),'AMI Ref (2)'!$P$10,IF(AND($D1289=5,$K1289="N/A"),0,0))))</f>
        <v>0</v>
      </c>
      <c r="AR1289" s="86">
        <f t="shared" si="292"/>
        <v>0</v>
      </c>
      <c r="AS1289" s="87" t="e">
        <f t="shared" si="293"/>
        <v>#N/A</v>
      </c>
    </row>
    <row r="1290" spans="1:45" x14ac:dyDescent="0.2">
      <c r="A1290" s="68">
        <v>1288</v>
      </c>
      <c r="B1290" s="79">
        <f>Input!E1305</f>
        <v>0</v>
      </c>
      <c r="C1290" s="79">
        <f>Input!F1305</f>
        <v>0</v>
      </c>
      <c r="D1290" s="79">
        <f>Input!G1305</f>
        <v>0</v>
      </c>
      <c r="E1290" s="79">
        <f>Input!H1305</f>
        <v>0</v>
      </c>
      <c r="F1290" s="80">
        <f>Input!I1305</f>
        <v>0</v>
      </c>
      <c r="G1290" s="80">
        <f>Input!J1305</f>
        <v>0</v>
      </c>
      <c r="H1290" s="79">
        <f>Input!K1305</f>
        <v>0</v>
      </c>
      <c r="I1290" s="79">
        <f>Input!L1305</f>
        <v>0</v>
      </c>
      <c r="J1290" s="79">
        <f>Input!M1305</f>
        <v>0</v>
      </c>
      <c r="K1290" s="79">
        <f>Input!N1305</f>
        <v>0</v>
      </c>
      <c r="L1290" s="79">
        <f>Input!O1305</f>
        <v>0</v>
      </c>
      <c r="M1290" s="81" t="str">
        <f t="shared" si="284"/>
        <v/>
      </c>
      <c r="N1290" s="82">
        <f t="shared" si="285"/>
        <v>0</v>
      </c>
      <c r="O1290" s="83">
        <f>Input!C1305</f>
        <v>0</v>
      </c>
      <c r="P1290" s="83"/>
      <c r="R1290" s="11">
        <f t="shared" si="281"/>
        <v>0</v>
      </c>
      <c r="S1290" s="15" t="str">
        <f t="shared" si="282"/>
        <v xml:space="preserve"> </v>
      </c>
      <c r="T1290" s="15"/>
      <c r="U1290" s="12">
        <f t="shared" si="286"/>
        <v>0</v>
      </c>
      <c r="V1290" s="12">
        <f t="shared" si="287"/>
        <v>0</v>
      </c>
      <c r="W1290" s="12">
        <f t="shared" si="288"/>
        <v>0</v>
      </c>
      <c r="X1290" s="12">
        <f t="shared" si="289"/>
        <v>0</v>
      </c>
      <c r="Y1290" s="12">
        <f t="shared" si="290"/>
        <v>0</v>
      </c>
      <c r="Z1290" s="12">
        <f t="shared" si="291"/>
        <v>0</v>
      </c>
      <c r="AA1290" s="12">
        <f t="shared" si="280"/>
        <v>0</v>
      </c>
      <c r="AB1290" s="12" t="str">
        <f t="shared" si="283"/>
        <v>00</v>
      </c>
      <c r="AC1290" s="85" t="e">
        <f>VLOOKUP(AB1290,'AMI Ref (2)'!T:U,2,FALSE)</f>
        <v>#N/A</v>
      </c>
      <c r="AD1290" s="86"/>
      <c r="AE1290" s="77">
        <f>IF(AND($D1290=0,$J1290="Oil"),'AMI Ref (2)'!$K$5,IF(AND($D1290=0,$J1290="Gas"),'AMI Ref (2)'!$L$5,IF(AND($D1290=0,$J1290="Electric"),'AMI Ref (2)'!$M$5,IF(AND($D1290=0,$J1290="N/A"),0,0))))</f>
        <v>0</v>
      </c>
      <c r="AF1290" s="77">
        <f>IF(AND($D1290=1,$J1290="Oil"),'AMI Ref (2)'!$K$6,IF(AND($D1290=1,$J1290="Gas"),'AMI Ref (2)'!$L$6,IF(AND($D1290=1,$J1290="Electric"),'AMI Ref (2)'!$M$6,IF(AND($D1290=1,$J1290="N/A"),0,0))))</f>
        <v>0</v>
      </c>
      <c r="AG1290" s="77">
        <f>IF(AND($D1290=2,$J1290="Oil"),'AMI Ref (2)'!$K$7,IF(AND($D1290=2,$J1290="Gas"),'AMI Ref (2)'!$L$7,IF(AND($D1290=2,$J1290="Electric"),'AMI Ref (2)'!$M$7,IF(AND($D1290=2,$J1290="N/A"),0,0))))</f>
        <v>0</v>
      </c>
      <c r="AH1290" s="77">
        <f>IF(AND($D1290=3,$J1290="Oil"),'AMI Ref (2)'!$K$8,IF(AND($D1290=3,$J1290="Gas"),'AMI Ref (2)'!$L$8,IF(AND($D1290=3,$J1290="Electric"),'AMI Ref (2)'!$M$8,IF(AND($D1290=3,$J1290="N/A"),0,0))))</f>
        <v>0</v>
      </c>
      <c r="AI1290" s="77">
        <f>IF(AND($D1290=4,$J1290="Oil"),'AMI Ref (2)'!$K$9,IF(AND($D1290=4,$J1290="Gas"),'AMI Ref (2)'!$L$9,IF(AND($D1290=4,$J1290="Electric"),'AMI Ref (2)'!$M$9,IF(AND($D1290=4,$J1290="N/A"),0,0))))</f>
        <v>0</v>
      </c>
      <c r="AJ1290" s="77">
        <f>IF(AND($D1290=5,$J1290="Oil"),'AMI Ref (2)'!$K$10,IF(AND($D1290=5,$J1290="Gas"),'AMI Ref (2)'!$L$10,IF(AND($D1290=5,$J1290="Electric"),'AMI Ref (2)'!$M$10,IF(AND($D1290=5,$J1290="N/A"),0,0))))</f>
        <v>0</v>
      </c>
      <c r="AK1290" s="42"/>
      <c r="AL1290" s="77">
        <f>IF(AND($D1290=0,$K1290="Oil"),'AMI Ref (2)'!$N$5,IF(AND($D1290=0,$K1290="Gas"),'AMI Ref (2)'!$O$5,IF(AND($D1290=0,$K1290="Electric"),'AMI Ref (2)'!$P$5,IF(AND($D1290=0,$K1290="N/A"),0,0))))</f>
        <v>0</v>
      </c>
      <c r="AM1290" s="77">
        <f>IF(AND($D1290=1,$K1290="Oil"),'AMI Ref (2)'!$N$6,IF(AND($D1290=1,$K1290="Gas"),'AMI Ref (2)'!$O$6,IF(AND($D1290=1,$K1290="Electric"),'AMI Ref (2)'!$P$6,IF(AND($D1290=1,$K1290="N/A"),0,0))))</f>
        <v>0</v>
      </c>
      <c r="AN1290" s="77">
        <f>IF(AND($D1290=2,$K1290="Oil"),'AMI Ref (2)'!$N$7,IF(AND($D1290=2,$K1290="Gas"),'AMI Ref (2)'!$O$7,IF(AND($D1290=2,$K1290="Electric"),'AMI Ref (2)'!$P$7,IF(AND($D1290=2,$K1290="N/A"),0,0))))</f>
        <v>0</v>
      </c>
      <c r="AO1290" s="77">
        <f>IF(AND($D1290=3,$K1290="Oil"),'AMI Ref (2)'!$N$8,IF(AND($D1290=3,$K1290="Gas"),'AMI Ref (2)'!$O$8,IF(AND($D1290=3,$K1290="Electric"),'AMI Ref (2)'!$P$8,IF(AND($D1290=3,$K1290="N/A"),0,0))))</f>
        <v>0</v>
      </c>
      <c r="AP1290" s="77">
        <f>IF(AND($D1290=4,$K1290="Oil"),'AMI Ref (2)'!$N$9,IF(AND($D1290=4,$K1290="Gas"),'AMI Ref (2)'!$O$9,IF(AND($D1290=4,$K1290="Electric"),'AMI Ref (2)'!$P$9,IF(AND($D1290=4,$K1290="N/A"),0,0))))</f>
        <v>0</v>
      </c>
      <c r="AQ1290" s="77">
        <f>IF(AND($D1290=5,$K1290="Oil"),'AMI Ref (2)'!$N$10,IF(AND($D1290=5,$K1290="Gas"),'AMI Ref (2)'!$O$10,IF(AND($D1290=5,$K1290="Electric"),'AMI Ref (2)'!$P$10,IF(AND($D1290=5,$K1290="N/A"),0,0))))</f>
        <v>0</v>
      </c>
      <c r="AR1290" s="86">
        <f t="shared" si="292"/>
        <v>0</v>
      </c>
      <c r="AS1290" s="87" t="e">
        <f t="shared" si="293"/>
        <v>#N/A</v>
      </c>
    </row>
    <row r="1291" spans="1:45" x14ac:dyDescent="0.2">
      <c r="A1291" s="68">
        <v>1289</v>
      </c>
      <c r="B1291" s="79">
        <f>Input!E1306</f>
        <v>0</v>
      </c>
      <c r="C1291" s="79">
        <f>Input!F1306</f>
        <v>0</v>
      </c>
      <c r="D1291" s="79">
        <f>Input!G1306</f>
        <v>0</v>
      </c>
      <c r="E1291" s="79">
        <f>Input!H1306</f>
        <v>0</v>
      </c>
      <c r="F1291" s="80">
        <f>Input!I1306</f>
        <v>0</v>
      </c>
      <c r="G1291" s="80">
        <f>Input!J1306</f>
        <v>0</v>
      </c>
      <c r="H1291" s="79">
        <f>Input!K1306</f>
        <v>0</v>
      </c>
      <c r="I1291" s="79">
        <f>Input!L1306</f>
        <v>0</v>
      </c>
      <c r="J1291" s="79">
        <f>Input!M1306</f>
        <v>0</v>
      </c>
      <c r="K1291" s="79">
        <f>Input!N1306</f>
        <v>0</v>
      </c>
      <c r="L1291" s="79">
        <f>Input!O1306</f>
        <v>0</v>
      </c>
      <c r="M1291" s="81" t="str">
        <f t="shared" si="284"/>
        <v/>
      </c>
      <c r="N1291" s="82">
        <f t="shared" si="285"/>
        <v>0</v>
      </c>
      <c r="O1291" s="83">
        <f>Input!C1306</f>
        <v>0</v>
      </c>
      <c r="P1291" s="83"/>
      <c r="R1291" s="11">
        <f t="shared" si="281"/>
        <v>0</v>
      </c>
      <c r="S1291" s="15" t="str">
        <f t="shared" si="282"/>
        <v xml:space="preserve"> </v>
      </c>
      <c r="T1291" s="15"/>
      <c r="U1291" s="12">
        <f t="shared" si="286"/>
        <v>0</v>
      </c>
      <c r="V1291" s="12">
        <f t="shared" si="287"/>
        <v>0</v>
      </c>
      <c r="W1291" s="12">
        <f t="shared" si="288"/>
        <v>0</v>
      </c>
      <c r="X1291" s="12">
        <f t="shared" si="289"/>
        <v>0</v>
      </c>
      <c r="Y1291" s="12">
        <f t="shared" si="290"/>
        <v>0</v>
      </c>
      <c r="Z1291" s="12">
        <f t="shared" si="291"/>
        <v>0</v>
      </c>
      <c r="AA1291" s="12">
        <f t="shared" si="280"/>
        <v>0</v>
      </c>
      <c r="AB1291" s="12" t="str">
        <f t="shared" si="283"/>
        <v>00</v>
      </c>
      <c r="AC1291" s="85" t="e">
        <f>VLOOKUP(AB1291,'AMI Ref (2)'!T:U,2,FALSE)</f>
        <v>#N/A</v>
      </c>
      <c r="AD1291" s="86"/>
      <c r="AE1291" s="77">
        <f>IF(AND($D1291=0,$J1291="Oil"),'AMI Ref (2)'!$K$5,IF(AND($D1291=0,$J1291="Gas"),'AMI Ref (2)'!$L$5,IF(AND($D1291=0,$J1291="Electric"),'AMI Ref (2)'!$M$5,IF(AND($D1291=0,$J1291="N/A"),0,0))))</f>
        <v>0</v>
      </c>
      <c r="AF1291" s="77">
        <f>IF(AND($D1291=1,$J1291="Oil"),'AMI Ref (2)'!$K$6,IF(AND($D1291=1,$J1291="Gas"),'AMI Ref (2)'!$L$6,IF(AND($D1291=1,$J1291="Electric"),'AMI Ref (2)'!$M$6,IF(AND($D1291=1,$J1291="N/A"),0,0))))</f>
        <v>0</v>
      </c>
      <c r="AG1291" s="77">
        <f>IF(AND($D1291=2,$J1291="Oil"),'AMI Ref (2)'!$K$7,IF(AND($D1291=2,$J1291="Gas"),'AMI Ref (2)'!$L$7,IF(AND($D1291=2,$J1291="Electric"),'AMI Ref (2)'!$M$7,IF(AND($D1291=2,$J1291="N/A"),0,0))))</f>
        <v>0</v>
      </c>
      <c r="AH1291" s="77">
        <f>IF(AND($D1291=3,$J1291="Oil"),'AMI Ref (2)'!$K$8,IF(AND($D1291=3,$J1291="Gas"),'AMI Ref (2)'!$L$8,IF(AND($D1291=3,$J1291="Electric"),'AMI Ref (2)'!$M$8,IF(AND($D1291=3,$J1291="N/A"),0,0))))</f>
        <v>0</v>
      </c>
      <c r="AI1291" s="77">
        <f>IF(AND($D1291=4,$J1291="Oil"),'AMI Ref (2)'!$K$9,IF(AND($D1291=4,$J1291="Gas"),'AMI Ref (2)'!$L$9,IF(AND($D1291=4,$J1291="Electric"),'AMI Ref (2)'!$M$9,IF(AND($D1291=4,$J1291="N/A"),0,0))))</f>
        <v>0</v>
      </c>
      <c r="AJ1291" s="77">
        <f>IF(AND($D1291=5,$J1291="Oil"),'AMI Ref (2)'!$K$10,IF(AND($D1291=5,$J1291="Gas"),'AMI Ref (2)'!$L$10,IF(AND($D1291=5,$J1291="Electric"),'AMI Ref (2)'!$M$10,IF(AND($D1291=5,$J1291="N/A"),0,0))))</f>
        <v>0</v>
      </c>
      <c r="AK1291" s="42"/>
      <c r="AL1291" s="77">
        <f>IF(AND($D1291=0,$K1291="Oil"),'AMI Ref (2)'!$N$5,IF(AND($D1291=0,$K1291="Gas"),'AMI Ref (2)'!$O$5,IF(AND($D1291=0,$K1291="Electric"),'AMI Ref (2)'!$P$5,IF(AND($D1291=0,$K1291="N/A"),0,0))))</f>
        <v>0</v>
      </c>
      <c r="AM1291" s="77">
        <f>IF(AND($D1291=1,$K1291="Oil"),'AMI Ref (2)'!$N$6,IF(AND($D1291=1,$K1291="Gas"),'AMI Ref (2)'!$O$6,IF(AND($D1291=1,$K1291="Electric"),'AMI Ref (2)'!$P$6,IF(AND($D1291=1,$K1291="N/A"),0,0))))</f>
        <v>0</v>
      </c>
      <c r="AN1291" s="77">
        <f>IF(AND($D1291=2,$K1291="Oil"),'AMI Ref (2)'!$N$7,IF(AND($D1291=2,$K1291="Gas"),'AMI Ref (2)'!$O$7,IF(AND($D1291=2,$K1291="Electric"),'AMI Ref (2)'!$P$7,IF(AND($D1291=2,$K1291="N/A"),0,0))))</f>
        <v>0</v>
      </c>
      <c r="AO1291" s="77">
        <f>IF(AND($D1291=3,$K1291="Oil"),'AMI Ref (2)'!$N$8,IF(AND($D1291=3,$K1291="Gas"),'AMI Ref (2)'!$O$8,IF(AND($D1291=3,$K1291="Electric"),'AMI Ref (2)'!$P$8,IF(AND($D1291=3,$K1291="N/A"),0,0))))</f>
        <v>0</v>
      </c>
      <c r="AP1291" s="77">
        <f>IF(AND($D1291=4,$K1291="Oil"),'AMI Ref (2)'!$N$9,IF(AND($D1291=4,$K1291="Gas"),'AMI Ref (2)'!$O$9,IF(AND($D1291=4,$K1291="Electric"),'AMI Ref (2)'!$P$9,IF(AND($D1291=4,$K1291="N/A"),0,0))))</f>
        <v>0</v>
      </c>
      <c r="AQ1291" s="77">
        <f>IF(AND($D1291=5,$K1291="Oil"),'AMI Ref (2)'!$N$10,IF(AND($D1291=5,$K1291="Gas"),'AMI Ref (2)'!$O$10,IF(AND($D1291=5,$K1291="Electric"),'AMI Ref (2)'!$P$10,IF(AND($D1291=5,$K1291="N/A"),0,0))))</f>
        <v>0</v>
      </c>
      <c r="AR1291" s="86">
        <f t="shared" si="292"/>
        <v>0</v>
      </c>
      <c r="AS1291" s="87" t="e">
        <f t="shared" si="293"/>
        <v>#N/A</v>
      </c>
    </row>
    <row r="1292" spans="1:45" x14ac:dyDescent="0.2">
      <c r="A1292" s="68">
        <v>1290</v>
      </c>
      <c r="B1292" s="79">
        <f>Input!E1307</f>
        <v>0</v>
      </c>
      <c r="C1292" s="79">
        <f>Input!F1307</f>
        <v>0</v>
      </c>
      <c r="D1292" s="79">
        <f>Input!G1307</f>
        <v>0</v>
      </c>
      <c r="E1292" s="79">
        <f>Input!H1307</f>
        <v>0</v>
      </c>
      <c r="F1292" s="80">
        <f>Input!I1307</f>
        <v>0</v>
      </c>
      <c r="G1292" s="80">
        <f>Input!J1307</f>
        <v>0</v>
      </c>
      <c r="H1292" s="79">
        <f>Input!K1307</f>
        <v>0</v>
      </c>
      <c r="I1292" s="79">
        <f>Input!L1307</f>
        <v>0</v>
      </c>
      <c r="J1292" s="79">
        <f>Input!M1307</f>
        <v>0</v>
      </c>
      <c r="K1292" s="79">
        <f>Input!N1307</f>
        <v>0</v>
      </c>
      <c r="L1292" s="79">
        <f>Input!O1307</f>
        <v>0</v>
      </c>
      <c r="M1292" s="81" t="str">
        <f t="shared" si="284"/>
        <v/>
      </c>
      <c r="N1292" s="82">
        <f t="shared" si="285"/>
        <v>0</v>
      </c>
      <c r="O1292" s="83">
        <f>Input!C1307</f>
        <v>0</v>
      </c>
      <c r="P1292" s="83"/>
      <c r="R1292" s="11">
        <f t="shared" si="281"/>
        <v>0</v>
      </c>
      <c r="S1292" s="15" t="str">
        <f t="shared" si="282"/>
        <v xml:space="preserve"> </v>
      </c>
      <c r="T1292" s="15"/>
      <c r="U1292" s="12">
        <f t="shared" si="286"/>
        <v>0</v>
      </c>
      <c r="V1292" s="12">
        <f t="shared" si="287"/>
        <v>0</v>
      </c>
      <c r="W1292" s="12">
        <f t="shared" si="288"/>
        <v>0</v>
      </c>
      <c r="X1292" s="12">
        <f t="shared" si="289"/>
        <v>0</v>
      </c>
      <c r="Y1292" s="12">
        <f t="shared" si="290"/>
        <v>0</v>
      </c>
      <c r="Z1292" s="12">
        <f t="shared" si="291"/>
        <v>0</v>
      </c>
      <c r="AA1292" s="12">
        <f t="shared" si="280"/>
        <v>0</v>
      </c>
      <c r="AB1292" s="12" t="str">
        <f t="shared" si="283"/>
        <v>00</v>
      </c>
      <c r="AC1292" s="85" t="e">
        <f>VLOOKUP(AB1292,'AMI Ref (2)'!T:U,2,FALSE)</f>
        <v>#N/A</v>
      </c>
      <c r="AD1292" s="86"/>
      <c r="AE1292" s="77">
        <f>IF(AND($D1292=0,$J1292="Oil"),'AMI Ref (2)'!$K$5,IF(AND($D1292=0,$J1292="Gas"),'AMI Ref (2)'!$L$5,IF(AND($D1292=0,$J1292="Electric"),'AMI Ref (2)'!$M$5,IF(AND($D1292=0,$J1292="N/A"),0,0))))</f>
        <v>0</v>
      </c>
      <c r="AF1292" s="77">
        <f>IF(AND($D1292=1,$J1292="Oil"),'AMI Ref (2)'!$K$6,IF(AND($D1292=1,$J1292="Gas"),'AMI Ref (2)'!$L$6,IF(AND($D1292=1,$J1292="Electric"),'AMI Ref (2)'!$M$6,IF(AND($D1292=1,$J1292="N/A"),0,0))))</f>
        <v>0</v>
      </c>
      <c r="AG1292" s="77">
        <f>IF(AND($D1292=2,$J1292="Oil"),'AMI Ref (2)'!$K$7,IF(AND($D1292=2,$J1292="Gas"),'AMI Ref (2)'!$L$7,IF(AND($D1292=2,$J1292="Electric"),'AMI Ref (2)'!$M$7,IF(AND($D1292=2,$J1292="N/A"),0,0))))</f>
        <v>0</v>
      </c>
      <c r="AH1292" s="77">
        <f>IF(AND($D1292=3,$J1292="Oil"),'AMI Ref (2)'!$K$8,IF(AND($D1292=3,$J1292="Gas"),'AMI Ref (2)'!$L$8,IF(AND($D1292=3,$J1292="Electric"),'AMI Ref (2)'!$M$8,IF(AND($D1292=3,$J1292="N/A"),0,0))))</f>
        <v>0</v>
      </c>
      <c r="AI1292" s="77">
        <f>IF(AND($D1292=4,$J1292="Oil"),'AMI Ref (2)'!$K$9,IF(AND($D1292=4,$J1292="Gas"),'AMI Ref (2)'!$L$9,IF(AND($D1292=4,$J1292="Electric"),'AMI Ref (2)'!$M$9,IF(AND($D1292=4,$J1292="N/A"),0,0))))</f>
        <v>0</v>
      </c>
      <c r="AJ1292" s="77">
        <f>IF(AND($D1292=5,$J1292="Oil"),'AMI Ref (2)'!$K$10,IF(AND($D1292=5,$J1292="Gas"),'AMI Ref (2)'!$L$10,IF(AND($D1292=5,$J1292="Electric"),'AMI Ref (2)'!$M$10,IF(AND($D1292=5,$J1292="N/A"),0,0))))</f>
        <v>0</v>
      </c>
      <c r="AK1292" s="42"/>
      <c r="AL1292" s="77">
        <f>IF(AND($D1292=0,$K1292="Oil"),'AMI Ref (2)'!$N$5,IF(AND($D1292=0,$K1292="Gas"),'AMI Ref (2)'!$O$5,IF(AND($D1292=0,$K1292="Electric"),'AMI Ref (2)'!$P$5,IF(AND($D1292=0,$K1292="N/A"),0,0))))</f>
        <v>0</v>
      </c>
      <c r="AM1292" s="77">
        <f>IF(AND($D1292=1,$K1292="Oil"),'AMI Ref (2)'!$N$6,IF(AND($D1292=1,$K1292="Gas"),'AMI Ref (2)'!$O$6,IF(AND($D1292=1,$K1292="Electric"),'AMI Ref (2)'!$P$6,IF(AND($D1292=1,$K1292="N/A"),0,0))))</f>
        <v>0</v>
      </c>
      <c r="AN1292" s="77">
        <f>IF(AND($D1292=2,$K1292="Oil"),'AMI Ref (2)'!$N$7,IF(AND($D1292=2,$K1292="Gas"),'AMI Ref (2)'!$O$7,IF(AND($D1292=2,$K1292="Electric"),'AMI Ref (2)'!$P$7,IF(AND($D1292=2,$K1292="N/A"),0,0))))</f>
        <v>0</v>
      </c>
      <c r="AO1292" s="77">
        <f>IF(AND($D1292=3,$K1292="Oil"),'AMI Ref (2)'!$N$8,IF(AND($D1292=3,$K1292="Gas"),'AMI Ref (2)'!$O$8,IF(AND($D1292=3,$K1292="Electric"),'AMI Ref (2)'!$P$8,IF(AND($D1292=3,$K1292="N/A"),0,0))))</f>
        <v>0</v>
      </c>
      <c r="AP1292" s="77">
        <f>IF(AND($D1292=4,$K1292="Oil"),'AMI Ref (2)'!$N$9,IF(AND($D1292=4,$K1292="Gas"),'AMI Ref (2)'!$O$9,IF(AND($D1292=4,$K1292="Electric"),'AMI Ref (2)'!$P$9,IF(AND($D1292=4,$K1292="N/A"),0,0))))</f>
        <v>0</v>
      </c>
      <c r="AQ1292" s="77">
        <f>IF(AND($D1292=5,$K1292="Oil"),'AMI Ref (2)'!$N$10,IF(AND($D1292=5,$K1292="Gas"),'AMI Ref (2)'!$O$10,IF(AND($D1292=5,$K1292="Electric"),'AMI Ref (2)'!$P$10,IF(AND($D1292=5,$K1292="N/A"),0,0))))</f>
        <v>0</v>
      </c>
      <c r="AR1292" s="86">
        <f t="shared" si="292"/>
        <v>0</v>
      </c>
      <c r="AS1292" s="87" t="e">
        <f t="shared" si="293"/>
        <v>#N/A</v>
      </c>
    </row>
    <row r="1293" spans="1:45" x14ac:dyDescent="0.2">
      <c r="A1293" s="68">
        <v>1291</v>
      </c>
      <c r="B1293" s="79">
        <f>Input!E1308</f>
        <v>0</v>
      </c>
      <c r="C1293" s="79">
        <f>Input!F1308</f>
        <v>0</v>
      </c>
      <c r="D1293" s="79">
        <f>Input!G1308</f>
        <v>0</v>
      </c>
      <c r="E1293" s="79">
        <f>Input!H1308</f>
        <v>0</v>
      </c>
      <c r="F1293" s="80">
        <f>Input!I1308</f>
        <v>0</v>
      </c>
      <c r="G1293" s="80">
        <f>Input!J1308</f>
        <v>0</v>
      </c>
      <c r="H1293" s="79">
        <f>Input!K1308</f>
        <v>0</v>
      </c>
      <c r="I1293" s="79">
        <f>Input!L1308</f>
        <v>0</v>
      </c>
      <c r="J1293" s="79">
        <f>Input!M1308</f>
        <v>0</v>
      </c>
      <c r="K1293" s="79">
        <f>Input!N1308</f>
        <v>0</v>
      </c>
      <c r="L1293" s="79">
        <f>Input!O1308</f>
        <v>0</v>
      </c>
      <c r="M1293" s="81" t="str">
        <f t="shared" si="284"/>
        <v/>
      </c>
      <c r="N1293" s="82">
        <f t="shared" si="285"/>
        <v>0</v>
      </c>
      <c r="O1293" s="83">
        <f>Input!C1308</f>
        <v>0</v>
      </c>
      <c r="P1293" s="83"/>
      <c r="R1293" s="11">
        <f t="shared" si="281"/>
        <v>0</v>
      </c>
      <c r="S1293" s="15" t="str">
        <f t="shared" si="282"/>
        <v xml:space="preserve"> </v>
      </c>
      <c r="T1293" s="15"/>
      <c r="U1293" s="12">
        <f t="shared" si="286"/>
        <v>0</v>
      </c>
      <c r="V1293" s="12">
        <f t="shared" si="287"/>
        <v>0</v>
      </c>
      <c r="W1293" s="12">
        <f t="shared" si="288"/>
        <v>0</v>
      </c>
      <c r="X1293" s="12">
        <f t="shared" si="289"/>
        <v>0</v>
      </c>
      <c r="Y1293" s="12">
        <f t="shared" si="290"/>
        <v>0</v>
      </c>
      <c r="Z1293" s="12">
        <f t="shared" si="291"/>
        <v>0</v>
      </c>
      <c r="AA1293" s="12">
        <f t="shared" si="280"/>
        <v>0</v>
      </c>
      <c r="AB1293" s="12" t="str">
        <f t="shared" si="283"/>
        <v>00</v>
      </c>
      <c r="AC1293" s="85" t="e">
        <f>VLOOKUP(AB1293,'AMI Ref (2)'!T:U,2,FALSE)</f>
        <v>#N/A</v>
      </c>
      <c r="AD1293" s="86"/>
      <c r="AE1293" s="77">
        <f>IF(AND($D1293=0,$J1293="Oil"),'AMI Ref (2)'!$K$5,IF(AND($D1293=0,$J1293="Gas"),'AMI Ref (2)'!$L$5,IF(AND($D1293=0,$J1293="Electric"),'AMI Ref (2)'!$M$5,IF(AND($D1293=0,$J1293="N/A"),0,0))))</f>
        <v>0</v>
      </c>
      <c r="AF1293" s="77">
        <f>IF(AND($D1293=1,$J1293="Oil"),'AMI Ref (2)'!$K$6,IF(AND($D1293=1,$J1293="Gas"),'AMI Ref (2)'!$L$6,IF(AND($D1293=1,$J1293="Electric"),'AMI Ref (2)'!$M$6,IF(AND($D1293=1,$J1293="N/A"),0,0))))</f>
        <v>0</v>
      </c>
      <c r="AG1293" s="77">
        <f>IF(AND($D1293=2,$J1293="Oil"),'AMI Ref (2)'!$K$7,IF(AND($D1293=2,$J1293="Gas"),'AMI Ref (2)'!$L$7,IF(AND($D1293=2,$J1293="Electric"),'AMI Ref (2)'!$M$7,IF(AND($D1293=2,$J1293="N/A"),0,0))))</f>
        <v>0</v>
      </c>
      <c r="AH1293" s="77">
        <f>IF(AND($D1293=3,$J1293="Oil"),'AMI Ref (2)'!$K$8,IF(AND($D1293=3,$J1293="Gas"),'AMI Ref (2)'!$L$8,IF(AND($D1293=3,$J1293="Electric"),'AMI Ref (2)'!$M$8,IF(AND($D1293=3,$J1293="N/A"),0,0))))</f>
        <v>0</v>
      </c>
      <c r="AI1293" s="77">
        <f>IF(AND($D1293=4,$J1293="Oil"),'AMI Ref (2)'!$K$9,IF(AND($D1293=4,$J1293="Gas"),'AMI Ref (2)'!$L$9,IF(AND($D1293=4,$J1293="Electric"),'AMI Ref (2)'!$M$9,IF(AND($D1293=4,$J1293="N/A"),0,0))))</f>
        <v>0</v>
      </c>
      <c r="AJ1293" s="77">
        <f>IF(AND($D1293=5,$J1293="Oil"),'AMI Ref (2)'!$K$10,IF(AND($D1293=5,$J1293="Gas"),'AMI Ref (2)'!$L$10,IF(AND($D1293=5,$J1293="Electric"),'AMI Ref (2)'!$M$10,IF(AND($D1293=5,$J1293="N/A"),0,0))))</f>
        <v>0</v>
      </c>
      <c r="AK1293" s="42"/>
      <c r="AL1293" s="77">
        <f>IF(AND($D1293=0,$K1293="Oil"),'AMI Ref (2)'!$N$5,IF(AND($D1293=0,$K1293="Gas"),'AMI Ref (2)'!$O$5,IF(AND($D1293=0,$K1293="Electric"),'AMI Ref (2)'!$P$5,IF(AND($D1293=0,$K1293="N/A"),0,0))))</f>
        <v>0</v>
      </c>
      <c r="AM1293" s="77">
        <f>IF(AND($D1293=1,$K1293="Oil"),'AMI Ref (2)'!$N$6,IF(AND($D1293=1,$K1293="Gas"),'AMI Ref (2)'!$O$6,IF(AND($D1293=1,$K1293="Electric"),'AMI Ref (2)'!$P$6,IF(AND($D1293=1,$K1293="N/A"),0,0))))</f>
        <v>0</v>
      </c>
      <c r="AN1293" s="77">
        <f>IF(AND($D1293=2,$K1293="Oil"),'AMI Ref (2)'!$N$7,IF(AND($D1293=2,$K1293="Gas"),'AMI Ref (2)'!$O$7,IF(AND($D1293=2,$K1293="Electric"),'AMI Ref (2)'!$P$7,IF(AND($D1293=2,$K1293="N/A"),0,0))))</f>
        <v>0</v>
      </c>
      <c r="AO1293" s="77">
        <f>IF(AND($D1293=3,$K1293="Oil"),'AMI Ref (2)'!$N$8,IF(AND($D1293=3,$K1293="Gas"),'AMI Ref (2)'!$O$8,IF(AND($D1293=3,$K1293="Electric"),'AMI Ref (2)'!$P$8,IF(AND($D1293=3,$K1293="N/A"),0,0))))</f>
        <v>0</v>
      </c>
      <c r="AP1293" s="77">
        <f>IF(AND($D1293=4,$K1293="Oil"),'AMI Ref (2)'!$N$9,IF(AND($D1293=4,$K1293="Gas"),'AMI Ref (2)'!$O$9,IF(AND($D1293=4,$K1293="Electric"),'AMI Ref (2)'!$P$9,IF(AND($D1293=4,$K1293="N/A"),0,0))))</f>
        <v>0</v>
      </c>
      <c r="AQ1293" s="77">
        <f>IF(AND($D1293=5,$K1293="Oil"),'AMI Ref (2)'!$N$10,IF(AND($D1293=5,$K1293="Gas"),'AMI Ref (2)'!$O$10,IF(AND($D1293=5,$K1293="Electric"),'AMI Ref (2)'!$P$10,IF(AND($D1293=5,$K1293="N/A"),0,0))))</f>
        <v>0</v>
      </c>
      <c r="AR1293" s="86">
        <f t="shared" si="292"/>
        <v>0</v>
      </c>
      <c r="AS1293" s="87" t="e">
        <f t="shared" si="293"/>
        <v>#N/A</v>
      </c>
    </row>
    <row r="1294" spans="1:45" x14ac:dyDescent="0.2">
      <c r="A1294" s="68">
        <v>1292</v>
      </c>
      <c r="B1294" s="79">
        <f>Input!E1309</f>
        <v>0</v>
      </c>
      <c r="C1294" s="79">
        <f>Input!F1309</f>
        <v>0</v>
      </c>
      <c r="D1294" s="79">
        <f>Input!G1309</f>
        <v>0</v>
      </c>
      <c r="E1294" s="79">
        <f>Input!H1309</f>
        <v>0</v>
      </c>
      <c r="F1294" s="80">
        <f>Input!I1309</f>
        <v>0</v>
      </c>
      <c r="G1294" s="80">
        <f>Input!J1309</f>
        <v>0</v>
      </c>
      <c r="H1294" s="79">
        <f>Input!K1309</f>
        <v>0</v>
      </c>
      <c r="I1294" s="79">
        <f>Input!L1309</f>
        <v>0</v>
      </c>
      <c r="J1294" s="79">
        <f>Input!M1309</f>
        <v>0</v>
      </c>
      <c r="K1294" s="79">
        <f>Input!N1309</f>
        <v>0</v>
      </c>
      <c r="L1294" s="79">
        <f>Input!O1309</f>
        <v>0</v>
      </c>
      <c r="M1294" s="81" t="str">
        <f t="shared" si="284"/>
        <v/>
      </c>
      <c r="N1294" s="82">
        <f t="shared" si="285"/>
        <v>0</v>
      </c>
      <c r="O1294" s="83">
        <f>Input!C1309</f>
        <v>0</v>
      </c>
      <c r="P1294" s="83"/>
      <c r="R1294" s="11">
        <f t="shared" si="281"/>
        <v>0</v>
      </c>
      <c r="S1294" s="15" t="str">
        <f t="shared" si="282"/>
        <v xml:space="preserve"> </v>
      </c>
      <c r="T1294" s="15"/>
      <c r="U1294" s="12">
        <f t="shared" si="286"/>
        <v>0</v>
      </c>
      <c r="V1294" s="12">
        <f t="shared" si="287"/>
        <v>0</v>
      </c>
      <c r="W1294" s="12">
        <f t="shared" si="288"/>
        <v>0</v>
      </c>
      <c r="X1294" s="12">
        <f t="shared" si="289"/>
        <v>0</v>
      </c>
      <c r="Y1294" s="12">
        <f t="shared" si="290"/>
        <v>0</v>
      </c>
      <c r="Z1294" s="12">
        <f t="shared" si="291"/>
        <v>0</v>
      </c>
      <c r="AA1294" s="12">
        <f t="shared" si="280"/>
        <v>0</v>
      </c>
      <c r="AB1294" s="12" t="str">
        <f t="shared" si="283"/>
        <v>00</v>
      </c>
      <c r="AC1294" s="85" t="e">
        <f>VLOOKUP(AB1294,'AMI Ref (2)'!T:U,2,FALSE)</f>
        <v>#N/A</v>
      </c>
      <c r="AD1294" s="86"/>
      <c r="AE1294" s="77">
        <f>IF(AND($D1294=0,$J1294="Oil"),'AMI Ref (2)'!$K$5,IF(AND($D1294=0,$J1294="Gas"),'AMI Ref (2)'!$L$5,IF(AND($D1294=0,$J1294="Electric"),'AMI Ref (2)'!$M$5,IF(AND($D1294=0,$J1294="N/A"),0,0))))</f>
        <v>0</v>
      </c>
      <c r="AF1294" s="77">
        <f>IF(AND($D1294=1,$J1294="Oil"),'AMI Ref (2)'!$K$6,IF(AND($D1294=1,$J1294="Gas"),'AMI Ref (2)'!$L$6,IF(AND($D1294=1,$J1294="Electric"),'AMI Ref (2)'!$M$6,IF(AND($D1294=1,$J1294="N/A"),0,0))))</f>
        <v>0</v>
      </c>
      <c r="AG1294" s="77">
        <f>IF(AND($D1294=2,$J1294="Oil"),'AMI Ref (2)'!$K$7,IF(AND($D1294=2,$J1294="Gas"),'AMI Ref (2)'!$L$7,IF(AND($D1294=2,$J1294="Electric"),'AMI Ref (2)'!$M$7,IF(AND($D1294=2,$J1294="N/A"),0,0))))</f>
        <v>0</v>
      </c>
      <c r="AH1294" s="77">
        <f>IF(AND($D1294=3,$J1294="Oil"),'AMI Ref (2)'!$K$8,IF(AND($D1294=3,$J1294="Gas"),'AMI Ref (2)'!$L$8,IF(AND($D1294=3,$J1294="Electric"),'AMI Ref (2)'!$M$8,IF(AND($D1294=3,$J1294="N/A"),0,0))))</f>
        <v>0</v>
      </c>
      <c r="AI1294" s="77">
        <f>IF(AND($D1294=4,$J1294="Oil"),'AMI Ref (2)'!$K$9,IF(AND($D1294=4,$J1294="Gas"),'AMI Ref (2)'!$L$9,IF(AND($D1294=4,$J1294="Electric"),'AMI Ref (2)'!$M$9,IF(AND($D1294=4,$J1294="N/A"),0,0))))</f>
        <v>0</v>
      </c>
      <c r="AJ1294" s="77">
        <f>IF(AND($D1294=5,$J1294="Oil"),'AMI Ref (2)'!$K$10,IF(AND($D1294=5,$J1294="Gas"),'AMI Ref (2)'!$L$10,IF(AND($D1294=5,$J1294="Electric"),'AMI Ref (2)'!$M$10,IF(AND($D1294=5,$J1294="N/A"),0,0))))</f>
        <v>0</v>
      </c>
      <c r="AK1294" s="42"/>
      <c r="AL1294" s="77">
        <f>IF(AND($D1294=0,$K1294="Oil"),'AMI Ref (2)'!$N$5,IF(AND($D1294=0,$K1294="Gas"),'AMI Ref (2)'!$O$5,IF(AND($D1294=0,$K1294="Electric"),'AMI Ref (2)'!$P$5,IF(AND($D1294=0,$K1294="N/A"),0,0))))</f>
        <v>0</v>
      </c>
      <c r="AM1294" s="77">
        <f>IF(AND($D1294=1,$K1294="Oil"),'AMI Ref (2)'!$N$6,IF(AND($D1294=1,$K1294="Gas"),'AMI Ref (2)'!$O$6,IF(AND($D1294=1,$K1294="Electric"),'AMI Ref (2)'!$P$6,IF(AND($D1294=1,$K1294="N/A"),0,0))))</f>
        <v>0</v>
      </c>
      <c r="AN1294" s="77">
        <f>IF(AND($D1294=2,$K1294="Oil"),'AMI Ref (2)'!$N$7,IF(AND($D1294=2,$K1294="Gas"),'AMI Ref (2)'!$O$7,IF(AND($D1294=2,$K1294="Electric"),'AMI Ref (2)'!$P$7,IF(AND($D1294=2,$K1294="N/A"),0,0))))</f>
        <v>0</v>
      </c>
      <c r="AO1294" s="77">
        <f>IF(AND($D1294=3,$K1294="Oil"),'AMI Ref (2)'!$N$8,IF(AND($D1294=3,$K1294="Gas"),'AMI Ref (2)'!$O$8,IF(AND($D1294=3,$K1294="Electric"),'AMI Ref (2)'!$P$8,IF(AND($D1294=3,$K1294="N/A"),0,0))))</f>
        <v>0</v>
      </c>
      <c r="AP1294" s="77">
        <f>IF(AND($D1294=4,$K1294="Oil"),'AMI Ref (2)'!$N$9,IF(AND($D1294=4,$K1294="Gas"),'AMI Ref (2)'!$O$9,IF(AND($D1294=4,$K1294="Electric"),'AMI Ref (2)'!$P$9,IF(AND($D1294=4,$K1294="N/A"),0,0))))</f>
        <v>0</v>
      </c>
      <c r="AQ1294" s="77">
        <f>IF(AND($D1294=5,$K1294="Oil"),'AMI Ref (2)'!$N$10,IF(AND($D1294=5,$K1294="Gas"),'AMI Ref (2)'!$O$10,IF(AND($D1294=5,$K1294="Electric"),'AMI Ref (2)'!$P$10,IF(AND($D1294=5,$K1294="N/A"),0,0))))</f>
        <v>0</v>
      </c>
      <c r="AR1294" s="86">
        <f t="shared" si="292"/>
        <v>0</v>
      </c>
      <c r="AS1294" s="87" t="e">
        <f t="shared" si="293"/>
        <v>#N/A</v>
      </c>
    </row>
    <row r="1295" spans="1:45" x14ac:dyDescent="0.2">
      <c r="A1295" s="68">
        <v>1293</v>
      </c>
      <c r="B1295" s="79">
        <f>Input!E1310</f>
        <v>0</v>
      </c>
      <c r="C1295" s="79">
        <f>Input!F1310</f>
        <v>0</v>
      </c>
      <c r="D1295" s="79">
        <f>Input!G1310</f>
        <v>0</v>
      </c>
      <c r="E1295" s="79">
        <f>Input!H1310</f>
        <v>0</v>
      </c>
      <c r="F1295" s="80">
        <f>Input!I1310</f>
        <v>0</v>
      </c>
      <c r="G1295" s="80">
        <f>Input!J1310</f>
        <v>0</v>
      </c>
      <c r="H1295" s="79">
        <f>Input!K1310</f>
        <v>0</v>
      </c>
      <c r="I1295" s="79">
        <f>Input!L1310</f>
        <v>0</v>
      </c>
      <c r="J1295" s="79">
        <f>Input!M1310</f>
        <v>0</v>
      </c>
      <c r="K1295" s="79">
        <f>Input!N1310</f>
        <v>0</v>
      </c>
      <c r="L1295" s="79">
        <f>Input!O1310</f>
        <v>0</v>
      </c>
      <c r="M1295" s="81" t="str">
        <f t="shared" si="284"/>
        <v/>
      </c>
      <c r="N1295" s="82">
        <f t="shared" si="285"/>
        <v>0</v>
      </c>
      <c r="O1295" s="83">
        <f>Input!C1310</f>
        <v>0</v>
      </c>
      <c r="P1295" s="83"/>
      <c r="R1295" s="11">
        <f t="shared" si="281"/>
        <v>0</v>
      </c>
      <c r="S1295" s="15" t="str">
        <f t="shared" si="282"/>
        <v xml:space="preserve"> </v>
      </c>
      <c r="T1295" s="15"/>
      <c r="U1295" s="12">
        <f t="shared" si="286"/>
        <v>0</v>
      </c>
      <c r="V1295" s="12">
        <f t="shared" si="287"/>
        <v>0</v>
      </c>
      <c r="W1295" s="12">
        <f t="shared" si="288"/>
        <v>0</v>
      </c>
      <c r="X1295" s="12">
        <f t="shared" si="289"/>
        <v>0</v>
      </c>
      <c r="Y1295" s="12">
        <f t="shared" si="290"/>
        <v>0</v>
      </c>
      <c r="Z1295" s="12">
        <f t="shared" si="291"/>
        <v>0</v>
      </c>
      <c r="AA1295" s="12">
        <f t="shared" si="280"/>
        <v>0</v>
      </c>
      <c r="AB1295" s="12" t="str">
        <f t="shared" si="283"/>
        <v>00</v>
      </c>
      <c r="AC1295" s="85" t="e">
        <f>VLOOKUP(AB1295,'AMI Ref (2)'!T:U,2,FALSE)</f>
        <v>#N/A</v>
      </c>
      <c r="AD1295" s="86"/>
      <c r="AE1295" s="77">
        <f>IF(AND($D1295=0,$J1295="Oil"),'AMI Ref (2)'!$K$5,IF(AND($D1295=0,$J1295="Gas"),'AMI Ref (2)'!$L$5,IF(AND($D1295=0,$J1295="Electric"),'AMI Ref (2)'!$M$5,IF(AND($D1295=0,$J1295="N/A"),0,0))))</f>
        <v>0</v>
      </c>
      <c r="AF1295" s="77">
        <f>IF(AND($D1295=1,$J1295="Oil"),'AMI Ref (2)'!$K$6,IF(AND($D1295=1,$J1295="Gas"),'AMI Ref (2)'!$L$6,IF(AND($D1295=1,$J1295="Electric"),'AMI Ref (2)'!$M$6,IF(AND($D1295=1,$J1295="N/A"),0,0))))</f>
        <v>0</v>
      </c>
      <c r="AG1295" s="77">
        <f>IF(AND($D1295=2,$J1295="Oil"),'AMI Ref (2)'!$K$7,IF(AND($D1295=2,$J1295="Gas"),'AMI Ref (2)'!$L$7,IF(AND($D1295=2,$J1295="Electric"),'AMI Ref (2)'!$M$7,IF(AND($D1295=2,$J1295="N/A"),0,0))))</f>
        <v>0</v>
      </c>
      <c r="AH1295" s="77">
        <f>IF(AND($D1295=3,$J1295="Oil"),'AMI Ref (2)'!$K$8,IF(AND($D1295=3,$J1295="Gas"),'AMI Ref (2)'!$L$8,IF(AND($D1295=3,$J1295="Electric"),'AMI Ref (2)'!$M$8,IF(AND($D1295=3,$J1295="N/A"),0,0))))</f>
        <v>0</v>
      </c>
      <c r="AI1295" s="77">
        <f>IF(AND($D1295=4,$J1295="Oil"),'AMI Ref (2)'!$K$9,IF(AND($D1295=4,$J1295="Gas"),'AMI Ref (2)'!$L$9,IF(AND($D1295=4,$J1295="Electric"),'AMI Ref (2)'!$M$9,IF(AND($D1295=4,$J1295="N/A"),0,0))))</f>
        <v>0</v>
      </c>
      <c r="AJ1295" s="77">
        <f>IF(AND($D1295=5,$J1295="Oil"),'AMI Ref (2)'!$K$10,IF(AND($D1295=5,$J1295="Gas"),'AMI Ref (2)'!$L$10,IF(AND($D1295=5,$J1295="Electric"),'AMI Ref (2)'!$M$10,IF(AND($D1295=5,$J1295="N/A"),0,0))))</f>
        <v>0</v>
      </c>
      <c r="AK1295" s="42"/>
      <c r="AL1295" s="77">
        <f>IF(AND($D1295=0,$K1295="Oil"),'AMI Ref (2)'!$N$5,IF(AND($D1295=0,$K1295="Gas"),'AMI Ref (2)'!$O$5,IF(AND($D1295=0,$K1295="Electric"),'AMI Ref (2)'!$P$5,IF(AND($D1295=0,$K1295="N/A"),0,0))))</f>
        <v>0</v>
      </c>
      <c r="AM1295" s="77">
        <f>IF(AND($D1295=1,$K1295="Oil"),'AMI Ref (2)'!$N$6,IF(AND($D1295=1,$K1295="Gas"),'AMI Ref (2)'!$O$6,IF(AND($D1295=1,$K1295="Electric"),'AMI Ref (2)'!$P$6,IF(AND($D1295=1,$K1295="N/A"),0,0))))</f>
        <v>0</v>
      </c>
      <c r="AN1295" s="77">
        <f>IF(AND($D1295=2,$K1295="Oil"),'AMI Ref (2)'!$N$7,IF(AND($D1295=2,$K1295="Gas"),'AMI Ref (2)'!$O$7,IF(AND($D1295=2,$K1295="Electric"),'AMI Ref (2)'!$P$7,IF(AND($D1295=2,$K1295="N/A"),0,0))))</f>
        <v>0</v>
      </c>
      <c r="AO1295" s="77">
        <f>IF(AND($D1295=3,$K1295="Oil"),'AMI Ref (2)'!$N$8,IF(AND($D1295=3,$K1295="Gas"),'AMI Ref (2)'!$O$8,IF(AND($D1295=3,$K1295="Electric"),'AMI Ref (2)'!$P$8,IF(AND($D1295=3,$K1295="N/A"),0,0))))</f>
        <v>0</v>
      </c>
      <c r="AP1295" s="77">
        <f>IF(AND($D1295=4,$K1295="Oil"),'AMI Ref (2)'!$N$9,IF(AND($D1295=4,$K1295="Gas"),'AMI Ref (2)'!$O$9,IF(AND($D1295=4,$K1295="Electric"),'AMI Ref (2)'!$P$9,IF(AND($D1295=4,$K1295="N/A"),0,0))))</f>
        <v>0</v>
      </c>
      <c r="AQ1295" s="77">
        <f>IF(AND($D1295=5,$K1295="Oil"),'AMI Ref (2)'!$N$10,IF(AND($D1295=5,$K1295="Gas"),'AMI Ref (2)'!$O$10,IF(AND($D1295=5,$K1295="Electric"),'AMI Ref (2)'!$P$10,IF(AND($D1295=5,$K1295="N/A"),0,0))))</f>
        <v>0</v>
      </c>
      <c r="AR1295" s="86">
        <f t="shared" si="292"/>
        <v>0</v>
      </c>
      <c r="AS1295" s="87" t="e">
        <f t="shared" si="293"/>
        <v>#N/A</v>
      </c>
    </row>
    <row r="1296" spans="1:45" x14ac:dyDescent="0.2">
      <c r="A1296" s="68">
        <v>1294</v>
      </c>
      <c r="B1296" s="79">
        <f>Input!E1311</f>
        <v>0</v>
      </c>
      <c r="C1296" s="79">
        <f>Input!F1311</f>
        <v>0</v>
      </c>
      <c r="D1296" s="79">
        <f>Input!G1311</f>
        <v>0</v>
      </c>
      <c r="E1296" s="79">
        <f>Input!H1311</f>
        <v>0</v>
      </c>
      <c r="F1296" s="80">
        <f>Input!I1311</f>
        <v>0</v>
      </c>
      <c r="G1296" s="80">
        <f>Input!J1311</f>
        <v>0</v>
      </c>
      <c r="H1296" s="79">
        <f>Input!K1311</f>
        <v>0</v>
      </c>
      <c r="I1296" s="79">
        <f>Input!L1311</f>
        <v>0</v>
      </c>
      <c r="J1296" s="79">
        <f>Input!M1311</f>
        <v>0</v>
      </c>
      <c r="K1296" s="79">
        <f>Input!N1311</f>
        <v>0</v>
      </c>
      <c r="L1296" s="79">
        <f>Input!O1311</f>
        <v>0</v>
      </c>
      <c r="M1296" s="81" t="str">
        <f t="shared" si="284"/>
        <v/>
      </c>
      <c r="N1296" s="82">
        <f t="shared" si="285"/>
        <v>0</v>
      </c>
      <c r="O1296" s="83">
        <f>Input!C1311</f>
        <v>0</v>
      </c>
      <c r="P1296" s="83"/>
      <c r="R1296" s="11">
        <f t="shared" si="281"/>
        <v>0</v>
      </c>
      <c r="S1296" s="15" t="str">
        <f t="shared" si="282"/>
        <v xml:space="preserve"> </v>
      </c>
      <c r="T1296" s="15"/>
      <c r="U1296" s="12">
        <f t="shared" si="286"/>
        <v>0</v>
      </c>
      <c r="V1296" s="12">
        <f t="shared" si="287"/>
        <v>0</v>
      </c>
      <c r="W1296" s="12">
        <f t="shared" si="288"/>
        <v>0</v>
      </c>
      <c r="X1296" s="12">
        <f t="shared" si="289"/>
        <v>0</v>
      </c>
      <c r="Y1296" s="12">
        <f t="shared" si="290"/>
        <v>0</v>
      </c>
      <c r="Z1296" s="12">
        <f t="shared" si="291"/>
        <v>0</v>
      </c>
      <c r="AA1296" s="12">
        <f t="shared" si="280"/>
        <v>0</v>
      </c>
      <c r="AB1296" s="12" t="str">
        <f t="shared" si="283"/>
        <v>00</v>
      </c>
      <c r="AC1296" s="85" t="e">
        <f>VLOOKUP(AB1296,'AMI Ref (2)'!T:U,2,FALSE)</f>
        <v>#N/A</v>
      </c>
      <c r="AD1296" s="86"/>
      <c r="AE1296" s="77">
        <f>IF(AND($D1296=0,$J1296="Oil"),'AMI Ref (2)'!$K$5,IF(AND($D1296=0,$J1296="Gas"),'AMI Ref (2)'!$L$5,IF(AND($D1296=0,$J1296="Electric"),'AMI Ref (2)'!$M$5,IF(AND($D1296=0,$J1296="N/A"),0,0))))</f>
        <v>0</v>
      </c>
      <c r="AF1296" s="77">
        <f>IF(AND($D1296=1,$J1296="Oil"),'AMI Ref (2)'!$K$6,IF(AND($D1296=1,$J1296="Gas"),'AMI Ref (2)'!$L$6,IF(AND($D1296=1,$J1296="Electric"),'AMI Ref (2)'!$M$6,IF(AND($D1296=1,$J1296="N/A"),0,0))))</f>
        <v>0</v>
      </c>
      <c r="AG1296" s="77">
        <f>IF(AND($D1296=2,$J1296="Oil"),'AMI Ref (2)'!$K$7,IF(AND($D1296=2,$J1296="Gas"),'AMI Ref (2)'!$L$7,IF(AND($D1296=2,$J1296="Electric"),'AMI Ref (2)'!$M$7,IF(AND($D1296=2,$J1296="N/A"),0,0))))</f>
        <v>0</v>
      </c>
      <c r="AH1296" s="77">
        <f>IF(AND($D1296=3,$J1296="Oil"),'AMI Ref (2)'!$K$8,IF(AND($D1296=3,$J1296="Gas"),'AMI Ref (2)'!$L$8,IF(AND($D1296=3,$J1296="Electric"),'AMI Ref (2)'!$M$8,IF(AND($D1296=3,$J1296="N/A"),0,0))))</f>
        <v>0</v>
      </c>
      <c r="AI1296" s="77">
        <f>IF(AND($D1296=4,$J1296="Oil"),'AMI Ref (2)'!$K$9,IF(AND($D1296=4,$J1296="Gas"),'AMI Ref (2)'!$L$9,IF(AND($D1296=4,$J1296="Electric"),'AMI Ref (2)'!$M$9,IF(AND($D1296=4,$J1296="N/A"),0,0))))</f>
        <v>0</v>
      </c>
      <c r="AJ1296" s="77">
        <f>IF(AND($D1296=5,$J1296="Oil"),'AMI Ref (2)'!$K$10,IF(AND($D1296=5,$J1296="Gas"),'AMI Ref (2)'!$L$10,IF(AND($D1296=5,$J1296="Electric"),'AMI Ref (2)'!$M$10,IF(AND($D1296=5,$J1296="N/A"),0,0))))</f>
        <v>0</v>
      </c>
      <c r="AK1296" s="42"/>
      <c r="AL1296" s="77">
        <f>IF(AND($D1296=0,$K1296="Oil"),'AMI Ref (2)'!$N$5,IF(AND($D1296=0,$K1296="Gas"),'AMI Ref (2)'!$O$5,IF(AND($D1296=0,$K1296="Electric"),'AMI Ref (2)'!$P$5,IF(AND($D1296=0,$K1296="N/A"),0,0))))</f>
        <v>0</v>
      </c>
      <c r="AM1296" s="77">
        <f>IF(AND($D1296=1,$K1296="Oil"),'AMI Ref (2)'!$N$6,IF(AND($D1296=1,$K1296="Gas"),'AMI Ref (2)'!$O$6,IF(AND($D1296=1,$K1296="Electric"),'AMI Ref (2)'!$P$6,IF(AND($D1296=1,$K1296="N/A"),0,0))))</f>
        <v>0</v>
      </c>
      <c r="AN1296" s="77">
        <f>IF(AND($D1296=2,$K1296="Oil"),'AMI Ref (2)'!$N$7,IF(AND($D1296=2,$K1296="Gas"),'AMI Ref (2)'!$O$7,IF(AND($D1296=2,$K1296="Electric"),'AMI Ref (2)'!$P$7,IF(AND($D1296=2,$K1296="N/A"),0,0))))</f>
        <v>0</v>
      </c>
      <c r="AO1296" s="77">
        <f>IF(AND($D1296=3,$K1296="Oil"),'AMI Ref (2)'!$N$8,IF(AND($D1296=3,$K1296="Gas"),'AMI Ref (2)'!$O$8,IF(AND($D1296=3,$K1296="Electric"),'AMI Ref (2)'!$P$8,IF(AND($D1296=3,$K1296="N/A"),0,0))))</f>
        <v>0</v>
      </c>
      <c r="AP1296" s="77">
        <f>IF(AND($D1296=4,$K1296="Oil"),'AMI Ref (2)'!$N$9,IF(AND($D1296=4,$K1296="Gas"),'AMI Ref (2)'!$O$9,IF(AND($D1296=4,$K1296="Electric"),'AMI Ref (2)'!$P$9,IF(AND($D1296=4,$K1296="N/A"),0,0))))</f>
        <v>0</v>
      </c>
      <c r="AQ1296" s="77">
        <f>IF(AND($D1296=5,$K1296="Oil"),'AMI Ref (2)'!$N$10,IF(AND($D1296=5,$K1296="Gas"),'AMI Ref (2)'!$O$10,IF(AND($D1296=5,$K1296="Electric"),'AMI Ref (2)'!$P$10,IF(AND($D1296=5,$K1296="N/A"),0,0))))</f>
        <v>0</v>
      </c>
      <c r="AR1296" s="86">
        <f t="shared" si="292"/>
        <v>0</v>
      </c>
      <c r="AS1296" s="87" t="e">
        <f t="shared" si="293"/>
        <v>#N/A</v>
      </c>
    </row>
    <row r="1297" spans="1:45" x14ac:dyDescent="0.2">
      <c r="A1297" s="68">
        <v>1295</v>
      </c>
      <c r="B1297" s="79">
        <f>Input!E1312</f>
        <v>0</v>
      </c>
      <c r="C1297" s="79">
        <f>Input!F1312</f>
        <v>0</v>
      </c>
      <c r="D1297" s="79">
        <f>Input!G1312</f>
        <v>0</v>
      </c>
      <c r="E1297" s="79">
        <f>Input!H1312</f>
        <v>0</v>
      </c>
      <c r="F1297" s="80">
        <f>Input!I1312</f>
        <v>0</v>
      </c>
      <c r="G1297" s="80">
        <f>Input!J1312</f>
        <v>0</v>
      </c>
      <c r="H1297" s="79">
        <f>Input!K1312</f>
        <v>0</v>
      </c>
      <c r="I1297" s="79">
        <f>Input!L1312</f>
        <v>0</v>
      </c>
      <c r="J1297" s="79">
        <f>Input!M1312</f>
        <v>0</v>
      </c>
      <c r="K1297" s="79">
        <f>Input!N1312</f>
        <v>0</v>
      </c>
      <c r="L1297" s="79">
        <f>Input!O1312</f>
        <v>0</v>
      </c>
      <c r="M1297" s="81" t="str">
        <f t="shared" si="284"/>
        <v/>
      </c>
      <c r="N1297" s="82">
        <f t="shared" si="285"/>
        <v>0</v>
      </c>
      <c r="O1297" s="83">
        <f>Input!C1312</f>
        <v>0</v>
      </c>
      <c r="P1297" s="83"/>
      <c r="R1297" s="11">
        <f t="shared" si="281"/>
        <v>0</v>
      </c>
      <c r="S1297" s="15" t="str">
        <f t="shared" si="282"/>
        <v xml:space="preserve"> </v>
      </c>
      <c r="T1297" s="15"/>
      <c r="U1297" s="12">
        <f t="shared" si="286"/>
        <v>0</v>
      </c>
      <c r="V1297" s="12">
        <f t="shared" si="287"/>
        <v>0</v>
      </c>
      <c r="W1297" s="12">
        <f t="shared" si="288"/>
        <v>0</v>
      </c>
      <c r="X1297" s="12">
        <f t="shared" si="289"/>
        <v>0</v>
      </c>
      <c r="Y1297" s="12">
        <f t="shared" si="290"/>
        <v>0</v>
      </c>
      <c r="Z1297" s="12">
        <f t="shared" si="291"/>
        <v>0</v>
      </c>
      <c r="AA1297" s="12">
        <f t="shared" si="280"/>
        <v>0</v>
      </c>
      <c r="AB1297" s="12" t="str">
        <f t="shared" si="283"/>
        <v>00</v>
      </c>
      <c r="AC1297" s="85" t="e">
        <f>VLOOKUP(AB1297,'AMI Ref (2)'!T:U,2,FALSE)</f>
        <v>#N/A</v>
      </c>
      <c r="AD1297" s="86"/>
      <c r="AE1297" s="77">
        <f>IF(AND($D1297=0,$J1297="Oil"),'AMI Ref (2)'!$K$5,IF(AND($D1297=0,$J1297="Gas"),'AMI Ref (2)'!$L$5,IF(AND($D1297=0,$J1297="Electric"),'AMI Ref (2)'!$M$5,IF(AND($D1297=0,$J1297="N/A"),0,0))))</f>
        <v>0</v>
      </c>
      <c r="AF1297" s="77">
        <f>IF(AND($D1297=1,$J1297="Oil"),'AMI Ref (2)'!$K$6,IF(AND($D1297=1,$J1297="Gas"),'AMI Ref (2)'!$L$6,IF(AND($D1297=1,$J1297="Electric"),'AMI Ref (2)'!$M$6,IF(AND($D1297=1,$J1297="N/A"),0,0))))</f>
        <v>0</v>
      </c>
      <c r="AG1297" s="77">
        <f>IF(AND($D1297=2,$J1297="Oil"),'AMI Ref (2)'!$K$7,IF(AND($D1297=2,$J1297="Gas"),'AMI Ref (2)'!$L$7,IF(AND($D1297=2,$J1297="Electric"),'AMI Ref (2)'!$M$7,IF(AND($D1297=2,$J1297="N/A"),0,0))))</f>
        <v>0</v>
      </c>
      <c r="AH1297" s="77">
        <f>IF(AND($D1297=3,$J1297="Oil"),'AMI Ref (2)'!$K$8,IF(AND($D1297=3,$J1297="Gas"),'AMI Ref (2)'!$L$8,IF(AND($D1297=3,$J1297="Electric"),'AMI Ref (2)'!$M$8,IF(AND($D1297=3,$J1297="N/A"),0,0))))</f>
        <v>0</v>
      </c>
      <c r="AI1297" s="77">
        <f>IF(AND($D1297=4,$J1297="Oil"),'AMI Ref (2)'!$K$9,IF(AND($D1297=4,$J1297="Gas"),'AMI Ref (2)'!$L$9,IF(AND($D1297=4,$J1297="Electric"),'AMI Ref (2)'!$M$9,IF(AND($D1297=4,$J1297="N/A"),0,0))))</f>
        <v>0</v>
      </c>
      <c r="AJ1297" s="77">
        <f>IF(AND($D1297=5,$J1297="Oil"),'AMI Ref (2)'!$K$10,IF(AND($D1297=5,$J1297="Gas"),'AMI Ref (2)'!$L$10,IF(AND($D1297=5,$J1297="Electric"),'AMI Ref (2)'!$M$10,IF(AND($D1297=5,$J1297="N/A"),0,0))))</f>
        <v>0</v>
      </c>
      <c r="AK1297" s="42"/>
      <c r="AL1297" s="77">
        <f>IF(AND($D1297=0,$K1297="Oil"),'AMI Ref (2)'!$N$5,IF(AND($D1297=0,$K1297="Gas"),'AMI Ref (2)'!$O$5,IF(AND($D1297=0,$K1297="Electric"),'AMI Ref (2)'!$P$5,IF(AND($D1297=0,$K1297="N/A"),0,0))))</f>
        <v>0</v>
      </c>
      <c r="AM1297" s="77">
        <f>IF(AND($D1297=1,$K1297="Oil"),'AMI Ref (2)'!$N$6,IF(AND($D1297=1,$K1297="Gas"),'AMI Ref (2)'!$O$6,IF(AND($D1297=1,$K1297="Electric"),'AMI Ref (2)'!$P$6,IF(AND($D1297=1,$K1297="N/A"),0,0))))</f>
        <v>0</v>
      </c>
      <c r="AN1297" s="77">
        <f>IF(AND($D1297=2,$K1297="Oil"),'AMI Ref (2)'!$N$7,IF(AND($D1297=2,$K1297="Gas"),'AMI Ref (2)'!$O$7,IF(AND($D1297=2,$K1297="Electric"),'AMI Ref (2)'!$P$7,IF(AND($D1297=2,$K1297="N/A"),0,0))))</f>
        <v>0</v>
      </c>
      <c r="AO1297" s="77">
        <f>IF(AND($D1297=3,$K1297="Oil"),'AMI Ref (2)'!$N$8,IF(AND($D1297=3,$K1297="Gas"),'AMI Ref (2)'!$O$8,IF(AND($D1297=3,$K1297="Electric"),'AMI Ref (2)'!$P$8,IF(AND($D1297=3,$K1297="N/A"),0,0))))</f>
        <v>0</v>
      </c>
      <c r="AP1297" s="77">
        <f>IF(AND($D1297=4,$K1297="Oil"),'AMI Ref (2)'!$N$9,IF(AND($D1297=4,$K1297="Gas"),'AMI Ref (2)'!$O$9,IF(AND($D1297=4,$K1297="Electric"),'AMI Ref (2)'!$P$9,IF(AND($D1297=4,$K1297="N/A"),0,0))))</f>
        <v>0</v>
      </c>
      <c r="AQ1297" s="77">
        <f>IF(AND($D1297=5,$K1297="Oil"),'AMI Ref (2)'!$N$10,IF(AND($D1297=5,$K1297="Gas"),'AMI Ref (2)'!$O$10,IF(AND($D1297=5,$K1297="Electric"),'AMI Ref (2)'!$P$10,IF(AND($D1297=5,$K1297="N/A"),0,0))))</f>
        <v>0</v>
      </c>
      <c r="AR1297" s="86">
        <f t="shared" si="292"/>
        <v>0</v>
      </c>
      <c r="AS1297" s="87" t="e">
        <f t="shared" si="293"/>
        <v>#N/A</v>
      </c>
    </row>
    <row r="1298" spans="1:45" x14ac:dyDescent="0.2">
      <c r="A1298" s="68">
        <v>1296</v>
      </c>
      <c r="B1298" s="79">
        <f>Input!E1313</f>
        <v>0</v>
      </c>
      <c r="C1298" s="79">
        <f>Input!F1313</f>
        <v>0</v>
      </c>
      <c r="D1298" s="79">
        <f>Input!G1313</f>
        <v>0</v>
      </c>
      <c r="E1298" s="79">
        <f>Input!H1313</f>
        <v>0</v>
      </c>
      <c r="F1298" s="80">
        <f>Input!I1313</f>
        <v>0</v>
      </c>
      <c r="G1298" s="80">
        <f>Input!J1313</f>
        <v>0</v>
      </c>
      <c r="H1298" s="79">
        <f>Input!K1313</f>
        <v>0</v>
      </c>
      <c r="I1298" s="79">
        <f>Input!L1313</f>
        <v>0</v>
      </c>
      <c r="J1298" s="79">
        <f>Input!M1313</f>
        <v>0</v>
      </c>
      <c r="K1298" s="79">
        <f>Input!N1313</f>
        <v>0</v>
      </c>
      <c r="L1298" s="79">
        <f>Input!O1313</f>
        <v>0</v>
      </c>
      <c r="M1298" s="81" t="str">
        <f t="shared" si="284"/>
        <v/>
      </c>
      <c r="N1298" s="82">
        <f t="shared" si="285"/>
        <v>0</v>
      </c>
      <c r="O1298" s="83">
        <f>Input!C1313</f>
        <v>0</v>
      </c>
      <c r="P1298" s="83"/>
      <c r="R1298" s="11">
        <f t="shared" si="281"/>
        <v>0</v>
      </c>
      <c r="S1298" s="15" t="str">
        <f t="shared" si="282"/>
        <v xml:space="preserve"> </v>
      </c>
      <c r="T1298" s="15"/>
      <c r="U1298" s="12">
        <f t="shared" si="286"/>
        <v>0</v>
      </c>
      <c r="V1298" s="12">
        <f t="shared" si="287"/>
        <v>0</v>
      </c>
      <c r="W1298" s="12">
        <f t="shared" si="288"/>
        <v>0</v>
      </c>
      <c r="X1298" s="12">
        <f t="shared" si="289"/>
        <v>0</v>
      </c>
      <c r="Y1298" s="12">
        <f t="shared" si="290"/>
        <v>0</v>
      </c>
      <c r="Z1298" s="12">
        <f t="shared" si="291"/>
        <v>0</v>
      </c>
      <c r="AA1298" s="12">
        <f t="shared" si="280"/>
        <v>0</v>
      </c>
      <c r="AB1298" s="12" t="str">
        <f t="shared" si="283"/>
        <v>00</v>
      </c>
      <c r="AC1298" s="85" t="e">
        <f>VLOOKUP(AB1298,'AMI Ref (2)'!T:U,2,FALSE)</f>
        <v>#N/A</v>
      </c>
      <c r="AD1298" s="86"/>
      <c r="AE1298" s="77">
        <f>IF(AND($D1298=0,$J1298="Oil"),'AMI Ref (2)'!$K$5,IF(AND($D1298=0,$J1298="Gas"),'AMI Ref (2)'!$L$5,IF(AND($D1298=0,$J1298="Electric"),'AMI Ref (2)'!$M$5,IF(AND($D1298=0,$J1298="N/A"),0,0))))</f>
        <v>0</v>
      </c>
      <c r="AF1298" s="77">
        <f>IF(AND($D1298=1,$J1298="Oil"),'AMI Ref (2)'!$K$6,IF(AND($D1298=1,$J1298="Gas"),'AMI Ref (2)'!$L$6,IF(AND($D1298=1,$J1298="Electric"),'AMI Ref (2)'!$M$6,IF(AND($D1298=1,$J1298="N/A"),0,0))))</f>
        <v>0</v>
      </c>
      <c r="AG1298" s="77">
        <f>IF(AND($D1298=2,$J1298="Oil"),'AMI Ref (2)'!$K$7,IF(AND($D1298=2,$J1298="Gas"),'AMI Ref (2)'!$L$7,IF(AND($D1298=2,$J1298="Electric"),'AMI Ref (2)'!$M$7,IF(AND($D1298=2,$J1298="N/A"),0,0))))</f>
        <v>0</v>
      </c>
      <c r="AH1298" s="77">
        <f>IF(AND($D1298=3,$J1298="Oil"),'AMI Ref (2)'!$K$8,IF(AND($D1298=3,$J1298="Gas"),'AMI Ref (2)'!$L$8,IF(AND($D1298=3,$J1298="Electric"),'AMI Ref (2)'!$M$8,IF(AND($D1298=3,$J1298="N/A"),0,0))))</f>
        <v>0</v>
      </c>
      <c r="AI1298" s="77">
        <f>IF(AND($D1298=4,$J1298="Oil"),'AMI Ref (2)'!$K$9,IF(AND($D1298=4,$J1298="Gas"),'AMI Ref (2)'!$L$9,IF(AND($D1298=4,$J1298="Electric"),'AMI Ref (2)'!$M$9,IF(AND($D1298=4,$J1298="N/A"),0,0))))</f>
        <v>0</v>
      </c>
      <c r="AJ1298" s="77">
        <f>IF(AND($D1298=5,$J1298="Oil"),'AMI Ref (2)'!$K$10,IF(AND($D1298=5,$J1298="Gas"),'AMI Ref (2)'!$L$10,IF(AND($D1298=5,$J1298="Electric"),'AMI Ref (2)'!$M$10,IF(AND($D1298=5,$J1298="N/A"),0,0))))</f>
        <v>0</v>
      </c>
      <c r="AK1298" s="42"/>
      <c r="AL1298" s="77">
        <f>IF(AND($D1298=0,$K1298="Oil"),'AMI Ref (2)'!$N$5,IF(AND($D1298=0,$K1298="Gas"),'AMI Ref (2)'!$O$5,IF(AND($D1298=0,$K1298="Electric"),'AMI Ref (2)'!$P$5,IF(AND($D1298=0,$K1298="N/A"),0,0))))</f>
        <v>0</v>
      </c>
      <c r="AM1298" s="77">
        <f>IF(AND($D1298=1,$K1298="Oil"),'AMI Ref (2)'!$N$6,IF(AND($D1298=1,$K1298="Gas"),'AMI Ref (2)'!$O$6,IF(AND($D1298=1,$K1298="Electric"),'AMI Ref (2)'!$P$6,IF(AND($D1298=1,$K1298="N/A"),0,0))))</f>
        <v>0</v>
      </c>
      <c r="AN1298" s="77">
        <f>IF(AND($D1298=2,$K1298="Oil"),'AMI Ref (2)'!$N$7,IF(AND($D1298=2,$K1298="Gas"),'AMI Ref (2)'!$O$7,IF(AND($D1298=2,$K1298="Electric"),'AMI Ref (2)'!$P$7,IF(AND($D1298=2,$K1298="N/A"),0,0))))</f>
        <v>0</v>
      </c>
      <c r="AO1298" s="77">
        <f>IF(AND($D1298=3,$K1298="Oil"),'AMI Ref (2)'!$N$8,IF(AND($D1298=3,$K1298="Gas"),'AMI Ref (2)'!$O$8,IF(AND($D1298=3,$K1298="Electric"),'AMI Ref (2)'!$P$8,IF(AND($D1298=3,$K1298="N/A"),0,0))))</f>
        <v>0</v>
      </c>
      <c r="AP1298" s="77">
        <f>IF(AND($D1298=4,$K1298="Oil"),'AMI Ref (2)'!$N$9,IF(AND($D1298=4,$K1298="Gas"),'AMI Ref (2)'!$O$9,IF(AND($D1298=4,$K1298="Electric"),'AMI Ref (2)'!$P$9,IF(AND($D1298=4,$K1298="N/A"),0,0))))</f>
        <v>0</v>
      </c>
      <c r="AQ1298" s="77">
        <f>IF(AND($D1298=5,$K1298="Oil"),'AMI Ref (2)'!$N$10,IF(AND($D1298=5,$K1298="Gas"),'AMI Ref (2)'!$O$10,IF(AND($D1298=5,$K1298="Electric"),'AMI Ref (2)'!$P$10,IF(AND($D1298=5,$K1298="N/A"),0,0))))</f>
        <v>0</v>
      </c>
      <c r="AR1298" s="86">
        <f t="shared" si="292"/>
        <v>0</v>
      </c>
      <c r="AS1298" s="87" t="e">
        <f t="shared" si="293"/>
        <v>#N/A</v>
      </c>
    </row>
    <row r="1299" spans="1:45" x14ac:dyDescent="0.2">
      <c r="A1299" s="68">
        <v>1297</v>
      </c>
      <c r="B1299" s="79">
        <f>Input!E1314</f>
        <v>0</v>
      </c>
      <c r="C1299" s="79">
        <f>Input!F1314</f>
        <v>0</v>
      </c>
      <c r="D1299" s="79">
        <f>Input!G1314</f>
        <v>0</v>
      </c>
      <c r="E1299" s="79">
        <f>Input!H1314</f>
        <v>0</v>
      </c>
      <c r="F1299" s="80">
        <f>Input!I1314</f>
        <v>0</v>
      </c>
      <c r="G1299" s="80">
        <f>Input!J1314</f>
        <v>0</v>
      </c>
      <c r="H1299" s="79">
        <f>Input!K1314</f>
        <v>0</v>
      </c>
      <c r="I1299" s="79">
        <f>Input!L1314</f>
        <v>0</v>
      </c>
      <c r="J1299" s="79">
        <f>Input!M1314</f>
        <v>0</v>
      </c>
      <c r="K1299" s="79">
        <f>Input!N1314</f>
        <v>0</v>
      </c>
      <c r="L1299" s="79">
        <f>Input!O1314</f>
        <v>0</v>
      </c>
      <c r="M1299" s="81" t="str">
        <f t="shared" si="284"/>
        <v/>
      </c>
      <c r="N1299" s="82">
        <f t="shared" si="285"/>
        <v>0</v>
      </c>
      <c r="O1299" s="83">
        <f>Input!C1314</f>
        <v>0</v>
      </c>
      <c r="P1299" s="83"/>
      <c r="R1299" s="11">
        <f t="shared" si="281"/>
        <v>0</v>
      </c>
      <c r="S1299" s="15" t="str">
        <f t="shared" si="282"/>
        <v xml:space="preserve"> </v>
      </c>
      <c r="T1299" s="15"/>
      <c r="U1299" s="12">
        <f t="shared" si="286"/>
        <v>0</v>
      </c>
      <c r="V1299" s="12">
        <f t="shared" si="287"/>
        <v>0</v>
      </c>
      <c r="W1299" s="12">
        <f t="shared" si="288"/>
        <v>0</v>
      </c>
      <c r="X1299" s="12">
        <f t="shared" si="289"/>
        <v>0</v>
      </c>
      <c r="Y1299" s="12">
        <f t="shared" si="290"/>
        <v>0</v>
      </c>
      <c r="Z1299" s="12">
        <f t="shared" si="291"/>
        <v>0</v>
      </c>
      <c r="AA1299" s="12">
        <f t="shared" si="280"/>
        <v>0</v>
      </c>
      <c r="AB1299" s="12" t="str">
        <f t="shared" si="283"/>
        <v>00</v>
      </c>
      <c r="AC1299" s="85" t="e">
        <f>VLOOKUP(AB1299,'AMI Ref (2)'!T:U,2,FALSE)</f>
        <v>#N/A</v>
      </c>
      <c r="AD1299" s="86"/>
      <c r="AE1299" s="77">
        <f>IF(AND($D1299=0,$J1299="Oil"),'AMI Ref (2)'!$K$5,IF(AND($D1299=0,$J1299="Gas"),'AMI Ref (2)'!$L$5,IF(AND($D1299=0,$J1299="Electric"),'AMI Ref (2)'!$M$5,IF(AND($D1299=0,$J1299="N/A"),0,0))))</f>
        <v>0</v>
      </c>
      <c r="AF1299" s="77">
        <f>IF(AND($D1299=1,$J1299="Oil"),'AMI Ref (2)'!$K$6,IF(AND($D1299=1,$J1299="Gas"),'AMI Ref (2)'!$L$6,IF(AND($D1299=1,$J1299="Electric"),'AMI Ref (2)'!$M$6,IF(AND($D1299=1,$J1299="N/A"),0,0))))</f>
        <v>0</v>
      </c>
      <c r="AG1299" s="77">
        <f>IF(AND($D1299=2,$J1299="Oil"),'AMI Ref (2)'!$K$7,IF(AND($D1299=2,$J1299="Gas"),'AMI Ref (2)'!$L$7,IF(AND($D1299=2,$J1299="Electric"),'AMI Ref (2)'!$M$7,IF(AND($D1299=2,$J1299="N/A"),0,0))))</f>
        <v>0</v>
      </c>
      <c r="AH1299" s="77">
        <f>IF(AND($D1299=3,$J1299="Oil"),'AMI Ref (2)'!$K$8,IF(AND($D1299=3,$J1299="Gas"),'AMI Ref (2)'!$L$8,IF(AND($D1299=3,$J1299="Electric"),'AMI Ref (2)'!$M$8,IF(AND($D1299=3,$J1299="N/A"),0,0))))</f>
        <v>0</v>
      </c>
      <c r="AI1299" s="77">
        <f>IF(AND($D1299=4,$J1299="Oil"),'AMI Ref (2)'!$K$9,IF(AND($D1299=4,$J1299="Gas"),'AMI Ref (2)'!$L$9,IF(AND($D1299=4,$J1299="Electric"),'AMI Ref (2)'!$M$9,IF(AND($D1299=4,$J1299="N/A"),0,0))))</f>
        <v>0</v>
      </c>
      <c r="AJ1299" s="77">
        <f>IF(AND($D1299=5,$J1299="Oil"),'AMI Ref (2)'!$K$10,IF(AND($D1299=5,$J1299="Gas"),'AMI Ref (2)'!$L$10,IF(AND($D1299=5,$J1299="Electric"),'AMI Ref (2)'!$M$10,IF(AND($D1299=5,$J1299="N/A"),0,0))))</f>
        <v>0</v>
      </c>
      <c r="AK1299" s="42"/>
      <c r="AL1299" s="77">
        <f>IF(AND($D1299=0,$K1299="Oil"),'AMI Ref (2)'!$N$5,IF(AND($D1299=0,$K1299="Gas"),'AMI Ref (2)'!$O$5,IF(AND($D1299=0,$K1299="Electric"),'AMI Ref (2)'!$P$5,IF(AND($D1299=0,$K1299="N/A"),0,0))))</f>
        <v>0</v>
      </c>
      <c r="AM1299" s="77">
        <f>IF(AND($D1299=1,$K1299="Oil"),'AMI Ref (2)'!$N$6,IF(AND($D1299=1,$K1299="Gas"),'AMI Ref (2)'!$O$6,IF(AND($D1299=1,$K1299="Electric"),'AMI Ref (2)'!$P$6,IF(AND($D1299=1,$K1299="N/A"),0,0))))</f>
        <v>0</v>
      </c>
      <c r="AN1299" s="77">
        <f>IF(AND($D1299=2,$K1299="Oil"),'AMI Ref (2)'!$N$7,IF(AND($D1299=2,$K1299="Gas"),'AMI Ref (2)'!$O$7,IF(AND($D1299=2,$K1299="Electric"),'AMI Ref (2)'!$P$7,IF(AND($D1299=2,$K1299="N/A"),0,0))))</f>
        <v>0</v>
      </c>
      <c r="AO1299" s="77">
        <f>IF(AND($D1299=3,$K1299="Oil"),'AMI Ref (2)'!$N$8,IF(AND($D1299=3,$K1299="Gas"),'AMI Ref (2)'!$O$8,IF(AND($D1299=3,$K1299="Electric"),'AMI Ref (2)'!$P$8,IF(AND($D1299=3,$K1299="N/A"),0,0))))</f>
        <v>0</v>
      </c>
      <c r="AP1299" s="77">
        <f>IF(AND($D1299=4,$K1299="Oil"),'AMI Ref (2)'!$N$9,IF(AND($D1299=4,$K1299="Gas"),'AMI Ref (2)'!$O$9,IF(AND($D1299=4,$K1299="Electric"),'AMI Ref (2)'!$P$9,IF(AND($D1299=4,$K1299="N/A"),0,0))))</f>
        <v>0</v>
      </c>
      <c r="AQ1299" s="77">
        <f>IF(AND($D1299=5,$K1299="Oil"),'AMI Ref (2)'!$N$10,IF(AND($D1299=5,$K1299="Gas"),'AMI Ref (2)'!$O$10,IF(AND($D1299=5,$K1299="Electric"),'AMI Ref (2)'!$P$10,IF(AND($D1299=5,$K1299="N/A"),0,0))))</f>
        <v>0</v>
      </c>
      <c r="AR1299" s="86">
        <f t="shared" si="292"/>
        <v>0</v>
      </c>
      <c r="AS1299" s="87" t="e">
        <f t="shared" si="293"/>
        <v>#N/A</v>
      </c>
    </row>
    <row r="1300" spans="1:45" x14ac:dyDescent="0.2">
      <c r="A1300" s="68">
        <v>1298</v>
      </c>
      <c r="B1300" s="79">
        <f>Input!E1315</f>
        <v>0</v>
      </c>
      <c r="C1300" s="79">
        <f>Input!F1315</f>
        <v>0</v>
      </c>
      <c r="D1300" s="79">
        <f>Input!G1315</f>
        <v>0</v>
      </c>
      <c r="E1300" s="79">
        <f>Input!H1315</f>
        <v>0</v>
      </c>
      <c r="F1300" s="80">
        <f>Input!I1315</f>
        <v>0</v>
      </c>
      <c r="G1300" s="80">
        <f>Input!J1315</f>
        <v>0</v>
      </c>
      <c r="H1300" s="79">
        <f>Input!K1315</f>
        <v>0</v>
      </c>
      <c r="I1300" s="79">
        <f>Input!L1315</f>
        <v>0</v>
      </c>
      <c r="J1300" s="79">
        <f>Input!M1315</f>
        <v>0</v>
      </c>
      <c r="K1300" s="79">
        <f>Input!N1315</f>
        <v>0</v>
      </c>
      <c r="L1300" s="79">
        <f>Input!O1315</f>
        <v>0</v>
      </c>
      <c r="M1300" s="81" t="str">
        <f t="shared" si="284"/>
        <v/>
      </c>
      <c r="N1300" s="82">
        <f t="shared" si="285"/>
        <v>0</v>
      </c>
      <c r="O1300" s="83">
        <f>Input!C1315</f>
        <v>0</v>
      </c>
      <c r="P1300" s="83"/>
      <c r="R1300" s="11">
        <f t="shared" si="281"/>
        <v>0</v>
      </c>
      <c r="S1300" s="15" t="str">
        <f t="shared" si="282"/>
        <v xml:space="preserve"> </v>
      </c>
      <c r="T1300" s="15"/>
      <c r="U1300" s="12">
        <f t="shared" si="286"/>
        <v>0</v>
      </c>
      <c r="V1300" s="12">
        <f t="shared" si="287"/>
        <v>0</v>
      </c>
      <c r="W1300" s="12">
        <f t="shared" si="288"/>
        <v>0</v>
      </c>
      <c r="X1300" s="12">
        <f t="shared" si="289"/>
        <v>0</v>
      </c>
      <c r="Y1300" s="12">
        <f t="shared" si="290"/>
        <v>0</v>
      </c>
      <c r="Z1300" s="12">
        <f t="shared" si="291"/>
        <v>0</v>
      </c>
      <c r="AA1300" s="12">
        <f t="shared" si="280"/>
        <v>0</v>
      </c>
      <c r="AB1300" s="12" t="str">
        <f t="shared" si="283"/>
        <v>00</v>
      </c>
      <c r="AC1300" s="85" t="e">
        <f>VLOOKUP(AB1300,'AMI Ref (2)'!T:U,2,FALSE)</f>
        <v>#N/A</v>
      </c>
      <c r="AD1300" s="86"/>
      <c r="AE1300" s="77">
        <f>IF(AND($D1300=0,$J1300="Oil"),'AMI Ref (2)'!$K$5,IF(AND($D1300=0,$J1300="Gas"),'AMI Ref (2)'!$L$5,IF(AND($D1300=0,$J1300="Electric"),'AMI Ref (2)'!$M$5,IF(AND($D1300=0,$J1300="N/A"),0,0))))</f>
        <v>0</v>
      </c>
      <c r="AF1300" s="77">
        <f>IF(AND($D1300=1,$J1300="Oil"),'AMI Ref (2)'!$K$6,IF(AND($D1300=1,$J1300="Gas"),'AMI Ref (2)'!$L$6,IF(AND($D1300=1,$J1300="Electric"),'AMI Ref (2)'!$M$6,IF(AND($D1300=1,$J1300="N/A"),0,0))))</f>
        <v>0</v>
      </c>
      <c r="AG1300" s="77">
        <f>IF(AND($D1300=2,$J1300="Oil"),'AMI Ref (2)'!$K$7,IF(AND($D1300=2,$J1300="Gas"),'AMI Ref (2)'!$L$7,IF(AND($D1300=2,$J1300="Electric"),'AMI Ref (2)'!$M$7,IF(AND($D1300=2,$J1300="N/A"),0,0))))</f>
        <v>0</v>
      </c>
      <c r="AH1300" s="77">
        <f>IF(AND($D1300=3,$J1300="Oil"),'AMI Ref (2)'!$K$8,IF(AND($D1300=3,$J1300="Gas"),'AMI Ref (2)'!$L$8,IF(AND($D1300=3,$J1300="Electric"),'AMI Ref (2)'!$M$8,IF(AND($D1300=3,$J1300="N/A"),0,0))))</f>
        <v>0</v>
      </c>
      <c r="AI1300" s="77">
        <f>IF(AND($D1300=4,$J1300="Oil"),'AMI Ref (2)'!$K$9,IF(AND($D1300=4,$J1300="Gas"),'AMI Ref (2)'!$L$9,IF(AND($D1300=4,$J1300="Electric"),'AMI Ref (2)'!$M$9,IF(AND($D1300=4,$J1300="N/A"),0,0))))</f>
        <v>0</v>
      </c>
      <c r="AJ1300" s="77">
        <f>IF(AND($D1300=5,$J1300="Oil"),'AMI Ref (2)'!$K$10,IF(AND($D1300=5,$J1300="Gas"),'AMI Ref (2)'!$L$10,IF(AND($D1300=5,$J1300="Electric"),'AMI Ref (2)'!$M$10,IF(AND($D1300=5,$J1300="N/A"),0,0))))</f>
        <v>0</v>
      </c>
      <c r="AK1300" s="42"/>
      <c r="AL1300" s="77">
        <f>IF(AND($D1300=0,$K1300="Oil"),'AMI Ref (2)'!$N$5,IF(AND($D1300=0,$K1300="Gas"),'AMI Ref (2)'!$O$5,IF(AND($D1300=0,$K1300="Electric"),'AMI Ref (2)'!$P$5,IF(AND($D1300=0,$K1300="N/A"),0,0))))</f>
        <v>0</v>
      </c>
      <c r="AM1300" s="77">
        <f>IF(AND($D1300=1,$K1300="Oil"),'AMI Ref (2)'!$N$6,IF(AND($D1300=1,$K1300="Gas"),'AMI Ref (2)'!$O$6,IF(AND($D1300=1,$K1300="Electric"),'AMI Ref (2)'!$P$6,IF(AND($D1300=1,$K1300="N/A"),0,0))))</f>
        <v>0</v>
      </c>
      <c r="AN1300" s="77">
        <f>IF(AND($D1300=2,$K1300="Oil"),'AMI Ref (2)'!$N$7,IF(AND($D1300=2,$K1300="Gas"),'AMI Ref (2)'!$O$7,IF(AND($D1300=2,$K1300="Electric"),'AMI Ref (2)'!$P$7,IF(AND($D1300=2,$K1300="N/A"),0,0))))</f>
        <v>0</v>
      </c>
      <c r="AO1300" s="77">
        <f>IF(AND($D1300=3,$K1300="Oil"),'AMI Ref (2)'!$N$8,IF(AND($D1300=3,$K1300="Gas"),'AMI Ref (2)'!$O$8,IF(AND($D1300=3,$K1300="Electric"),'AMI Ref (2)'!$P$8,IF(AND($D1300=3,$K1300="N/A"),0,0))))</f>
        <v>0</v>
      </c>
      <c r="AP1300" s="77">
        <f>IF(AND($D1300=4,$K1300="Oil"),'AMI Ref (2)'!$N$9,IF(AND($D1300=4,$K1300="Gas"),'AMI Ref (2)'!$O$9,IF(AND($D1300=4,$K1300="Electric"),'AMI Ref (2)'!$P$9,IF(AND($D1300=4,$K1300="N/A"),0,0))))</f>
        <v>0</v>
      </c>
      <c r="AQ1300" s="77">
        <f>IF(AND($D1300=5,$K1300="Oil"),'AMI Ref (2)'!$N$10,IF(AND($D1300=5,$K1300="Gas"),'AMI Ref (2)'!$O$10,IF(AND($D1300=5,$K1300="Electric"),'AMI Ref (2)'!$P$10,IF(AND($D1300=5,$K1300="N/A"),0,0))))</f>
        <v>0</v>
      </c>
      <c r="AR1300" s="86">
        <f t="shared" si="292"/>
        <v>0</v>
      </c>
      <c r="AS1300" s="87" t="e">
        <f t="shared" si="293"/>
        <v>#N/A</v>
      </c>
    </row>
    <row r="1301" spans="1:45" x14ac:dyDescent="0.2">
      <c r="A1301" s="68">
        <v>1299</v>
      </c>
      <c r="B1301" s="79">
        <f>Input!E1316</f>
        <v>0</v>
      </c>
      <c r="C1301" s="79">
        <f>Input!F1316</f>
        <v>0</v>
      </c>
      <c r="D1301" s="79">
        <f>Input!G1316</f>
        <v>0</v>
      </c>
      <c r="E1301" s="79">
        <f>Input!H1316</f>
        <v>0</v>
      </c>
      <c r="F1301" s="80">
        <f>Input!I1316</f>
        <v>0</v>
      </c>
      <c r="G1301" s="80">
        <f>Input!J1316</f>
        <v>0</v>
      </c>
      <c r="H1301" s="79">
        <f>Input!K1316</f>
        <v>0</v>
      </c>
      <c r="I1301" s="79">
        <f>Input!L1316</f>
        <v>0</v>
      </c>
      <c r="J1301" s="79">
        <f>Input!M1316</f>
        <v>0</v>
      </c>
      <c r="K1301" s="79">
        <f>Input!N1316</f>
        <v>0</v>
      </c>
      <c r="L1301" s="79">
        <f>Input!O1316</f>
        <v>0</v>
      </c>
      <c r="M1301" s="81" t="str">
        <f t="shared" si="284"/>
        <v/>
      </c>
      <c r="N1301" s="82">
        <f t="shared" si="285"/>
        <v>0</v>
      </c>
      <c r="O1301" s="83">
        <f>Input!C1316</f>
        <v>0</v>
      </c>
      <c r="P1301" s="83"/>
      <c r="R1301" s="11">
        <f t="shared" si="281"/>
        <v>0</v>
      </c>
      <c r="S1301" s="15" t="str">
        <f t="shared" si="282"/>
        <v xml:space="preserve"> </v>
      </c>
      <c r="T1301" s="15"/>
      <c r="U1301" s="12">
        <f t="shared" si="286"/>
        <v>0</v>
      </c>
      <c r="V1301" s="12">
        <f t="shared" si="287"/>
        <v>0</v>
      </c>
      <c r="W1301" s="12">
        <f t="shared" si="288"/>
        <v>0</v>
      </c>
      <c r="X1301" s="12">
        <f t="shared" si="289"/>
        <v>0</v>
      </c>
      <c r="Y1301" s="12">
        <f t="shared" si="290"/>
        <v>0</v>
      </c>
      <c r="Z1301" s="12">
        <f t="shared" si="291"/>
        <v>0</v>
      </c>
      <c r="AA1301" s="12">
        <f t="shared" si="280"/>
        <v>0</v>
      </c>
      <c r="AB1301" s="12" t="str">
        <f t="shared" si="283"/>
        <v>00</v>
      </c>
      <c r="AC1301" s="85" t="e">
        <f>VLOOKUP(AB1301,'AMI Ref (2)'!T:U,2,FALSE)</f>
        <v>#N/A</v>
      </c>
      <c r="AD1301" s="86"/>
      <c r="AE1301" s="77">
        <f>IF(AND($D1301=0,$J1301="Oil"),'AMI Ref (2)'!$K$5,IF(AND($D1301=0,$J1301="Gas"),'AMI Ref (2)'!$L$5,IF(AND($D1301=0,$J1301="Electric"),'AMI Ref (2)'!$M$5,IF(AND($D1301=0,$J1301="N/A"),0,0))))</f>
        <v>0</v>
      </c>
      <c r="AF1301" s="77">
        <f>IF(AND($D1301=1,$J1301="Oil"),'AMI Ref (2)'!$K$6,IF(AND($D1301=1,$J1301="Gas"),'AMI Ref (2)'!$L$6,IF(AND($D1301=1,$J1301="Electric"),'AMI Ref (2)'!$M$6,IF(AND($D1301=1,$J1301="N/A"),0,0))))</f>
        <v>0</v>
      </c>
      <c r="AG1301" s="77">
        <f>IF(AND($D1301=2,$J1301="Oil"),'AMI Ref (2)'!$K$7,IF(AND($D1301=2,$J1301="Gas"),'AMI Ref (2)'!$L$7,IF(AND($D1301=2,$J1301="Electric"),'AMI Ref (2)'!$M$7,IF(AND($D1301=2,$J1301="N/A"),0,0))))</f>
        <v>0</v>
      </c>
      <c r="AH1301" s="77">
        <f>IF(AND($D1301=3,$J1301="Oil"),'AMI Ref (2)'!$K$8,IF(AND($D1301=3,$J1301="Gas"),'AMI Ref (2)'!$L$8,IF(AND($D1301=3,$J1301="Electric"),'AMI Ref (2)'!$M$8,IF(AND($D1301=3,$J1301="N/A"),0,0))))</f>
        <v>0</v>
      </c>
      <c r="AI1301" s="77">
        <f>IF(AND($D1301=4,$J1301="Oil"),'AMI Ref (2)'!$K$9,IF(AND($D1301=4,$J1301="Gas"),'AMI Ref (2)'!$L$9,IF(AND($D1301=4,$J1301="Electric"),'AMI Ref (2)'!$M$9,IF(AND($D1301=4,$J1301="N/A"),0,0))))</f>
        <v>0</v>
      </c>
      <c r="AJ1301" s="77">
        <f>IF(AND($D1301=5,$J1301="Oil"),'AMI Ref (2)'!$K$10,IF(AND($D1301=5,$J1301="Gas"),'AMI Ref (2)'!$L$10,IF(AND($D1301=5,$J1301="Electric"),'AMI Ref (2)'!$M$10,IF(AND($D1301=5,$J1301="N/A"),0,0))))</f>
        <v>0</v>
      </c>
      <c r="AK1301" s="42"/>
      <c r="AL1301" s="77">
        <f>IF(AND($D1301=0,$K1301="Oil"),'AMI Ref (2)'!$N$5,IF(AND($D1301=0,$K1301="Gas"),'AMI Ref (2)'!$O$5,IF(AND($D1301=0,$K1301="Electric"),'AMI Ref (2)'!$P$5,IF(AND($D1301=0,$K1301="N/A"),0,0))))</f>
        <v>0</v>
      </c>
      <c r="AM1301" s="77">
        <f>IF(AND($D1301=1,$K1301="Oil"),'AMI Ref (2)'!$N$6,IF(AND($D1301=1,$K1301="Gas"),'AMI Ref (2)'!$O$6,IF(AND($D1301=1,$K1301="Electric"),'AMI Ref (2)'!$P$6,IF(AND($D1301=1,$K1301="N/A"),0,0))))</f>
        <v>0</v>
      </c>
      <c r="AN1301" s="77">
        <f>IF(AND($D1301=2,$K1301="Oil"),'AMI Ref (2)'!$N$7,IF(AND($D1301=2,$K1301="Gas"),'AMI Ref (2)'!$O$7,IF(AND($D1301=2,$K1301="Electric"),'AMI Ref (2)'!$P$7,IF(AND($D1301=2,$K1301="N/A"),0,0))))</f>
        <v>0</v>
      </c>
      <c r="AO1301" s="77">
        <f>IF(AND($D1301=3,$K1301="Oil"),'AMI Ref (2)'!$N$8,IF(AND($D1301=3,$K1301="Gas"),'AMI Ref (2)'!$O$8,IF(AND($D1301=3,$K1301="Electric"),'AMI Ref (2)'!$P$8,IF(AND($D1301=3,$K1301="N/A"),0,0))))</f>
        <v>0</v>
      </c>
      <c r="AP1301" s="77">
        <f>IF(AND($D1301=4,$K1301="Oil"),'AMI Ref (2)'!$N$9,IF(AND($D1301=4,$K1301="Gas"),'AMI Ref (2)'!$O$9,IF(AND($D1301=4,$K1301="Electric"),'AMI Ref (2)'!$P$9,IF(AND($D1301=4,$K1301="N/A"),0,0))))</f>
        <v>0</v>
      </c>
      <c r="AQ1301" s="77">
        <f>IF(AND($D1301=5,$K1301="Oil"),'AMI Ref (2)'!$N$10,IF(AND($D1301=5,$K1301="Gas"),'AMI Ref (2)'!$O$10,IF(AND($D1301=5,$K1301="Electric"),'AMI Ref (2)'!$P$10,IF(AND($D1301=5,$K1301="N/A"),0,0))))</f>
        <v>0</v>
      </c>
      <c r="AR1301" s="86">
        <f t="shared" si="292"/>
        <v>0</v>
      </c>
      <c r="AS1301" s="87" t="e">
        <f t="shared" si="293"/>
        <v>#N/A</v>
      </c>
    </row>
    <row r="1302" spans="1:45" x14ac:dyDescent="0.2">
      <c r="A1302" s="68">
        <v>1300</v>
      </c>
      <c r="B1302" s="79">
        <f>Input!E1317</f>
        <v>0</v>
      </c>
      <c r="C1302" s="79">
        <f>Input!F1317</f>
        <v>0</v>
      </c>
      <c r="D1302" s="79">
        <f>Input!G1317</f>
        <v>0</v>
      </c>
      <c r="E1302" s="79">
        <f>Input!H1317</f>
        <v>0</v>
      </c>
      <c r="F1302" s="80">
        <f>Input!I1317</f>
        <v>0</v>
      </c>
      <c r="G1302" s="80">
        <f>Input!J1317</f>
        <v>0</v>
      </c>
      <c r="H1302" s="79">
        <f>Input!K1317</f>
        <v>0</v>
      </c>
      <c r="I1302" s="79">
        <f>Input!L1317</f>
        <v>0</v>
      </c>
      <c r="J1302" s="79">
        <f>Input!M1317</f>
        <v>0</v>
      </c>
      <c r="K1302" s="79">
        <f>Input!N1317</f>
        <v>0</v>
      </c>
      <c r="L1302" s="79">
        <f>Input!O1317</f>
        <v>0</v>
      </c>
      <c r="M1302" s="81" t="str">
        <f t="shared" si="284"/>
        <v/>
      </c>
      <c r="N1302" s="82">
        <f t="shared" si="285"/>
        <v>0</v>
      </c>
      <c r="O1302" s="83">
        <f>Input!C1317</f>
        <v>0</v>
      </c>
      <c r="P1302" s="83"/>
      <c r="R1302" s="11">
        <f t="shared" si="281"/>
        <v>0</v>
      </c>
      <c r="S1302" s="15" t="str">
        <f t="shared" si="282"/>
        <v xml:space="preserve"> </v>
      </c>
      <c r="T1302" s="15"/>
      <c r="U1302" s="12">
        <f t="shared" si="286"/>
        <v>0</v>
      </c>
      <c r="V1302" s="12">
        <f t="shared" si="287"/>
        <v>0</v>
      </c>
      <c r="W1302" s="12">
        <f t="shared" si="288"/>
        <v>0</v>
      </c>
      <c r="X1302" s="12">
        <f t="shared" si="289"/>
        <v>0</v>
      </c>
      <c r="Y1302" s="12">
        <f t="shared" si="290"/>
        <v>0</v>
      </c>
      <c r="Z1302" s="12">
        <f t="shared" si="291"/>
        <v>0</v>
      </c>
      <c r="AA1302" s="12">
        <f t="shared" si="280"/>
        <v>0</v>
      </c>
      <c r="AB1302" s="12" t="str">
        <f t="shared" si="283"/>
        <v>00</v>
      </c>
      <c r="AC1302" s="85" t="e">
        <f>VLOOKUP(AB1302,'AMI Ref (2)'!T:U,2,FALSE)</f>
        <v>#N/A</v>
      </c>
      <c r="AD1302" s="86"/>
      <c r="AE1302" s="77">
        <f>IF(AND($D1302=0,$J1302="Oil"),'AMI Ref (2)'!$K$5,IF(AND($D1302=0,$J1302="Gas"),'AMI Ref (2)'!$L$5,IF(AND($D1302=0,$J1302="Electric"),'AMI Ref (2)'!$M$5,IF(AND($D1302=0,$J1302="N/A"),0,0))))</f>
        <v>0</v>
      </c>
      <c r="AF1302" s="77">
        <f>IF(AND($D1302=1,$J1302="Oil"),'AMI Ref (2)'!$K$6,IF(AND($D1302=1,$J1302="Gas"),'AMI Ref (2)'!$L$6,IF(AND($D1302=1,$J1302="Electric"),'AMI Ref (2)'!$M$6,IF(AND($D1302=1,$J1302="N/A"),0,0))))</f>
        <v>0</v>
      </c>
      <c r="AG1302" s="77">
        <f>IF(AND($D1302=2,$J1302="Oil"),'AMI Ref (2)'!$K$7,IF(AND($D1302=2,$J1302="Gas"),'AMI Ref (2)'!$L$7,IF(AND($D1302=2,$J1302="Electric"),'AMI Ref (2)'!$M$7,IF(AND($D1302=2,$J1302="N/A"),0,0))))</f>
        <v>0</v>
      </c>
      <c r="AH1302" s="77">
        <f>IF(AND($D1302=3,$J1302="Oil"),'AMI Ref (2)'!$K$8,IF(AND($D1302=3,$J1302="Gas"),'AMI Ref (2)'!$L$8,IF(AND($D1302=3,$J1302="Electric"),'AMI Ref (2)'!$M$8,IF(AND($D1302=3,$J1302="N/A"),0,0))))</f>
        <v>0</v>
      </c>
      <c r="AI1302" s="77">
        <f>IF(AND($D1302=4,$J1302="Oil"),'AMI Ref (2)'!$K$9,IF(AND($D1302=4,$J1302="Gas"),'AMI Ref (2)'!$L$9,IF(AND($D1302=4,$J1302="Electric"),'AMI Ref (2)'!$M$9,IF(AND($D1302=4,$J1302="N/A"),0,0))))</f>
        <v>0</v>
      </c>
      <c r="AJ1302" s="77">
        <f>IF(AND($D1302=5,$J1302="Oil"),'AMI Ref (2)'!$K$10,IF(AND($D1302=5,$J1302="Gas"),'AMI Ref (2)'!$L$10,IF(AND($D1302=5,$J1302="Electric"),'AMI Ref (2)'!$M$10,IF(AND($D1302=5,$J1302="N/A"),0,0))))</f>
        <v>0</v>
      </c>
      <c r="AK1302" s="42"/>
      <c r="AL1302" s="77">
        <f>IF(AND($D1302=0,$K1302="Oil"),'AMI Ref (2)'!$N$5,IF(AND($D1302=0,$K1302="Gas"),'AMI Ref (2)'!$O$5,IF(AND($D1302=0,$K1302="Electric"),'AMI Ref (2)'!$P$5,IF(AND($D1302=0,$K1302="N/A"),0,0))))</f>
        <v>0</v>
      </c>
      <c r="AM1302" s="77">
        <f>IF(AND($D1302=1,$K1302="Oil"),'AMI Ref (2)'!$N$6,IF(AND($D1302=1,$K1302="Gas"),'AMI Ref (2)'!$O$6,IF(AND($D1302=1,$K1302="Electric"),'AMI Ref (2)'!$P$6,IF(AND($D1302=1,$K1302="N/A"),0,0))))</f>
        <v>0</v>
      </c>
      <c r="AN1302" s="77">
        <f>IF(AND($D1302=2,$K1302="Oil"),'AMI Ref (2)'!$N$7,IF(AND($D1302=2,$K1302="Gas"),'AMI Ref (2)'!$O$7,IF(AND($D1302=2,$K1302="Electric"),'AMI Ref (2)'!$P$7,IF(AND($D1302=2,$K1302="N/A"),0,0))))</f>
        <v>0</v>
      </c>
      <c r="AO1302" s="77">
        <f>IF(AND($D1302=3,$K1302="Oil"),'AMI Ref (2)'!$N$8,IF(AND($D1302=3,$K1302="Gas"),'AMI Ref (2)'!$O$8,IF(AND($D1302=3,$K1302="Electric"),'AMI Ref (2)'!$P$8,IF(AND($D1302=3,$K1302="N/A"),0,0))))</f>
        <v>0</v>
      </c>
      <c r="AP1302" s="77">
        <f>IF(AND($D1302=4,$K1302="Oil"),'AMI Ref (2)'!$N$9,IF(AND($D1302=4,$K1302="Gas"),'AMI Ref (2)'!$O$9,IF(AND($D1302=4,$K1302="Electric"),'AMI Ref (2)'!$P$9,IF(AND($D1302=4,$K1302="N/A"),0,0))))</f>
        <v>0</v>
      </c>
      <c r="AQ1302" s="77">
        <f>IF(AND($D1302=5,$K1302="Oil"),'AMI Ref (2)'!$N$10,IF(AND($D1302=5,$K1302="Gas"),'AMI Ref (2)'!$O$10,IF(AND($D1302=5,$K1302="Electric"),'AMI Ref (2)'!$P$10,IF(AND($D1302=5,$K1302="N/A"),0,0))))</f>
        <v>0</v>
      </c>
      <c r="AR1302" s="86">
        <f t="shared" si="292"/>
        <v>0</v>
      </c>
      <c r="AS1302" s="87" t="e">
        <f t="shared" si="293"/>
        <v>#N/A</v>
      </c>
    </row>
    <row r="1303" spans="1:45" x14ac:dyDescent="0.2">
      <c r="A1303" s="68">
        <v>1301</v>
      </c>
      <c r="B1303" s="79">
        <f>Input!E1318</f>
        <v>0</v>
      </c>
      <c r="C1303" s="79">
        <f>Input!F1318</f>
        <v>0</v>
      </c>
      <c r="D1303" s="79">
        <f>Input!G1318</f>
        <v>0</v>
      </c>
      <c r="E1303" s="79">
        <f>Input!H1318</f>
        <v>0</v>
      </c>
      <c r="F1303" s="80">
        <f>Input!I1318</f>
        <v>0</v>
      </c>
      <c r="G1303" s="80">
        <f>Input!J1318</f>
        <v>0</v>
      </c>
      <c r="H1303" s="79">
        <f>Input!K1318</f>
        <v>0</v>
      </c>
      <c r="I1303" s="79">
        <f>Input!L1318</f>
        <v>0</v>
      </c>
      <c r="J1303" s="79">
        <f>Input!M1318</f>
        <v>0</v>
      </c>
      <c r="K1303" s="79">
        <f>Input!N1318</f>
        <v>0</v>
      </c>
      <c r="L1303" s="79">
        <f>Input!O1318</f>
        <v>0</v>
      </c>
      <c r="M1303" s="81" t="str">
        <f t="shared" si="284"/>
        <v/>
      </c>
      <c r="N1303" s="82">
        <f t="shared" si="285"/>
        <v>0</v>
      </c>
      <c r="O1303" s="83">
        <f>Input!C1318</f>
        <v>0</v>
      </c>
      <c r="P1303" s="83"/>
      <c r="R1303" s="11">
        <f t="shared" si="281"/>
        <v>0</v>
      </c>
      <c r="S1303" s="15" t="str">
        <f t="shared" si="282"/>
        <v xml:space="preserve"> </v>
      </c>
      <c r="T1303" s="15"/>
      <c r="U1303" s="12">
        <f t="shared" si="286"/>
        <v>0</v>
      </c>
      <c r="V1303" s="12">
        <f t="shared" si="287"/>
        <v>0</v>
      </c>
      <c r="W1303" s="12">
        <f t="shared" si="288"/>
        <v>0</v>
      </c>
      <c r="X1303" s="12">
        <f t="shared" si="289"/>
        <v>0</v>
      </c>
      <c r="Y1303" s="12">
        <f t="shared" si="290"/>
        <v>0</v>
      </c>
      <c r="Z1303" s="12">
        <f t="shared" si="291"/>
        <v>0</v>
      </c>
      <c r="AA1303" s="12">
        <f t="shared" si="280"/>
        <v>0</v>
      </c>
      <c r="AB1303" s="12" t="str">
        <f t="shared" si="283"/>
        <v>00</v>
      </c>
      <c r="AC1303" s="85" t="e">
        <f>VLOOKUP(AB1303,'AMI Ref (2)'!T:U,2,FALSE)</f>
        <v>#N/A</v>
      </c>
      <c r="AD1303" s="86"/>
      <c r="AE1303" s="77">
        <f>IF(AND($D1303=0,$J1303="Oil"),'AMI Ref (2)'!$K$5,IF(AND($D1303=0,$J1303="Gas"),'AMI Ref (2)'!$L$5,IF(AND($D1303=0,$J1303="Electric"),'AMI Ref (2)'!$M$5,IF(AND($D1303=0,$J1303="N/A"),0,0))))</f>
        <v>0</v>
      </c>
      <c r="AF1303" s="77">
        <f>IF(AND($D1303=1,$J1303="Oil"),'AMI Ref (2)'!$K$6,IF(AND($D1303=1,$J1303="Gas"),'AMI Ref (2)'!$L$6,IF(AND($D1303=1,$J1303="Electric"),'AMI Ref (2)'!$M$6,IF(AND($D1303=1,$J1303="N/A"),0,0))))</f>
        <v>0</v>
      </c>
      <c r="AG1303" s="77">
        <f>IF(AND($D1303=2,$J1303="Oil"),'AMI Ref (2)'!$K$7,IF(AND($D1303=2,$J1303="Gas"),'AMI Ref (2)'!$L$7,IF(AND($D1303=2,$J1303="Electric"),'AMI Ref (2)'!$M$7,IF(AND($D1303=2,$J1303="N/A"),0,0))))</f>
        <v>0</v>
      </c>
      <c r="AH1303" s="77">
        <f>IF(AND($D1303=3,$J1303="Oil"),'AMI Ref (2)'!$K$8,IF(AND($D1303=3,$J1303="Gas"),'AMI Ref (2)'!$L$8,IF(AND($D1303=3,$J1303="Electric"),'AMI Ref (2)'!$M$8,IF(AND($D1303=3,$J1303="N/A"),0,0))))</f>
        <v>0</v>
      </c>
      <c r="AI1303" s="77">
        <f>IF(AND($D1303=4,$J1303="Oil"),'AMI Ref (2)'!$K$9,IF(AND($D1303=4,$J1303="Gas"),'AMI Ref (2)'!$L$9,IF(AND($D1303=4,$J1303="Electric"),'AMI Ref (2)'!$M$9,IF(AND($D1303=4,$J1303="N/A"),0,0))))</f>
        <v>0</v>
      </c>
      <c r="AJ1303" s="77">
        <f>IF(AND($D1303=5,$J1303="Oil"),'AMI Ref (2)'!$K$10,IF(AND($D1303=5,$J1303="Gas"),'AMI Ref (2)'!$L$10,IF(AND($D1303=5,$J1303="Electric"),'AMI Ref (2)'!$M$10,IF(AND($D1303=5,$J1303="N/A"),0,0))))</f>
        <v>0</v>
      </c>
      <c r="AK1303" s="42"/>
      <c r="AL1303" s="77">
        <f>IF(AND($D1303=0,$K1303="Oil"),'AMI Ref (2)'!$N$5,IF(AND($D1303=0,$K1303="Gas"),'AMI Ref (2)'!$O$5,IF(AND($D1303=0,$K1303="Electric"),'AMI Ref (2)'!$P$5,IF(AND($D1303=0,$K1303="N/A"),0,0))))</f>
        <v>0</v>
      </c>
      <c r="AM1303" s="77">
        <f>IF(AND($D1303=1,$K1303="Oil"),'AMI Ref (2)'!$N$6,IF(AND($D1303=1,$K1303="Gas"),'AMI Ref (2)'!$O$6,IF(AND($D1303=1,$K1303="Electric"),'AMI Ref (2)'!$P$6,IF(AND($D1303=1,$K1303="N/A"),0,0))))</f>
        <v>0</v>
      </c>
      <c r="AN1303" s="77">
        <f>IF(AND($D1303=2,$K1303="Oil"),'AMI Ref (2)'!$N$7,IF(AND($D1303=2,$K1303="Gas"),'AMI Ref (2)'!$O$7,IF(AND($D1303=2,$K1303="Electric"),'AMI Ref (2)'!$P$7,IF(AND($D1303=2,$K1303="N/A"),0,0))))</f>
        <v>0</v>
      </c>
      <c r="AO1303" s="77">
        <f>IF(AND($D1303=3,$K1303="Oil"),'AMI Ref (2)'!$N$8,IF(AND($D1303=3,$K1303="Gas"),'AMI Ref (2)'!$O$8,IF(AND($D1303=3,$K1303="Electric"),'AMI Ref (2)'!$P$8,IF(AND($D1303=3,$K1303="N/A"),0,0))))</f>
        <v>0</v>
      </c>
      <c r="AP1303" s="77">
        <f>IF(AND($D1303=4,$K1303="Oil"),'AMI Ref (2)'!$N$9,IF(AND($D1303=4,$K1303="Gas"),'AMI Ref (2)'!$O$9,IF(AND($D1303=4,$K1303="Electric"),'AMI Ref (2)'!$P$9,IF(AND($D1303=4,$K1303="N/A"),0,0))))</f>
        <v>0</v>
      </c>
      <c r="AQ1303" s="77">
        <f>IF(AND($D1303=5,$K1303="Oil"),'AMI Ref (2)'!$N$10,IF(AND($D1303=5,$K1303="Gas"),'AMI Ref (2)'!$O$10,IF(AND($D1303=5,$K1303="Electric"),'AMI Ref (2)'!$P$10,IF(AND($D1303=5,$K1303="N/A"),0,0))))</f>
        <v>0</v>
      </c>
      <c r="AR1303" s="86">
        <f t="shared" si="292"/>
        <v>0</v>
      </c>
      <c r="AS1303" s="87" t="e">
        <f t="shared" si="293"/>
        <v>#N/A</v>
      </c>
    </row>
    <row r="1304" spans="1:45" x14ac:dyDescent="0.2">
      <c r="A1304" s="68">
        <v>1302</v>
      </c>
      <c r="B1304" s="79">
        <f>Input!E1319</f>
        <v>0</v>
      </c>
      <c r="C1304" s="79">
        <f>Input!F1319</f>
        <v>0</v>
      </c>
      <c r="D1304" s="79">
        <f>Input!G1319</f>
        <v>0</v>
      </c>
      <c r="E1304" s="79">
        <f>Input!H1319</f>
        <v>0</v>
      </c>
      <c r="F1304" s="80">
        <f>Input!I1319</f>
        <v>0</v>
      </c>
      <c r="G1304" s="80">
        <f>Input!J1319</f>
        <v>0</v>
      </c>
      <c r="H1304" s="79">
        <f>Input!K1319</f>
        <v>0</v>
      </c>
      <c r="I1304" s="79">
        <f>Input!L1319</f>
        <v>0</v>
      </c>
      <c r="J1304" s="79">
        <f>Input!M1319</f>
        <v>0</v>
      </c>
      <c r="K1304" s="79">
        <f>Input!N1319</f>
        <v>0</v>
      </c>
      <c r="L1304" s="79">
        <f>Input!O1319</f>
        <v>0</v>
      </c>
      <c r="M1304" s="81" t="str">
        <f t="shared" si="284"/>
        <v/>
      </c>
      <c r="N1304" s="82">
        <f t="shared" si="285"/>
        <v>0</v>
      </c>
      <c r="O1304" s="83">
        <f>Input!C1319</f>
        <v>0</v>
      </c>
      <c r="P1304" s="83"/>
      <c r="R1304" s="11">
        <f t="shared" si="281"/>
        <v>0</v>
      </c>
      <c r="S1304" s="15" t="str">
        <f t="shared" si="282"/>
        <v xml:space="preserve"> </v>
      </c>
      <c r="T1304" s="15"/>
      <c r="U1304" s="12">
        <f t="shared" si="286"/>
        <v>0</v>
      </c>
      <c r="V1304" s="12">
        <f t="shared" si="287"/>
        <v>0</v>
      </c>
      <c r="W1304" s="12">
        <f t="shared" si="288"/>
        <v>0</v>
      </c>
      <c r="X1304" s="12">
        <f t="shared" si="289"/>
        <v>0</v>
      </c>
      <c r="Y1304" s="12">
        <f t="shared" si="290"/>
        <v>0</v>
      </c>
      <c r="Z1304" s="12">
        <f t="shared" si="291"/>
        <v>0</v>
      </c>
      <c r="AA1304" s="12">
        <f t="shared" si="280"/>
        <v>0</v>
      </c>
      <c r="AB1304" s="12" t="str">
        <f t="shared" si="283"/>
        <v>00</v>
      </c>
      <c r="AC1304" s="85" t="e">
        <f>VLOOKUP(AB1304,'AMI Ref (2)'!T:U,2,FALSE)</f>
        <v>#N/A</v>
      </c>
      <c r="AD1304" s="86"/>
      <c r="AE1304" s="77">
        <f>IF(AND($D1304=0,$J1304="Oil"),'AMI Ref (2)'!$K$5,IF(AND($D1304=0,$J1304="Gas"),'AMI Ref (2)'!$L$5,IF(AND($D1304=0,$J1304="Electric"),'AMI Ref (2)'!$M$5,IF(AND($D1304=0,$J1304="N/A"),0,0))))</f>
        <v>0</v>
      </c>
      <c r="AF1304" s="77">
        <f>IF(AND($D1304=1,$J1304="Oil"),'AMI Ref (2)'!$K$6,IF(AND($D1304=1,$J1304="Gas"),'AMI Ref (2)'!$L$6,IF(AND($D1304=1,$J1304="Electric"),'AMI Ref (2)'!$M$6,IF(AND($D1304=1,$J1304="N/A"),0,0))))</f>
        <v>0</v>
      </c>
      <c r="AG1304" s="77">
        <f>IF(AND($D1304=2,$J1304="Oil"),'AMI Ref (2)'!$K$7,IF(AND($D1304=2,$J1304="Gas"),'AMI Ref (2)'!$L$7,IF(AND($D1304=2,$J1304="Electric"),'AMI Ref (2)'!$M$7,IF(AND($D1304=2,$J1304="N/A"),0,0))))</f>
        <v>0</v>
      </c>
      <c r="AH1304" s="77">
        <f>IF(AND($D1304=3,$J1304="Oil"),'AMI Ref (2)'!$K$8,IF(AND($D1304=3,$J1304="Gas"),'AMI Ref (2)'!$L$8,IF(AND($D1304=3,$J1304="Electric"),'AMI Ref (2)'!$M$8,IF(AND($D1304=3,$J1304="N/A"),0,0))))</f>
        <v>0</v>
      </c>
      <c r="AI1304" s="77">
        <f>IF(AND($D1304=4,$J1304="Oil"),'AMI Ref (2)'!$K$9,IF(AND($D1304=4,$J1304="Gas"),'AMI Ref (2)'!$L$9,IF(AND($D1304=4,$J1304="Electric"),'AMI Ref (2)'!$M$9,IF(AND($D1304=4,$J1304="N/A"),0,0))))</f>
        <v>0</v>
      </c>
      <c r="AJ1304" s="77">
        <f>IF(AND($D1304=5,$J1304="Oil"),'AMI Ref (2)'!$K$10,IF(AND($D1304=5,$J1304="Gas"),'AMI Ref (2)'!$L$10,IF(AND($D1304=5,$J1304="Electric"),'AMI Ref (2)'!$M$10,IF(AND($D1304=5,$J1304="N/A"),0,0))))</f>
        <v>0</v>
      </c>
      <c r="AK1304" s="42"/>
      <c r="AL1304" s="77">
        <f>IF(AND($D1304=0,$K1304="Oil"),'AMI Ref (2)'!$N$5,IF(AND($D1304=0,$K1304="Gas"),'AMI Ref (2)'!$O$5,IF(AND($D1304=0,$K1304="Electric"),'AMI Ref (2)'!$P$5,IF(AND($D1304=0,$K1304="N/A"),0,0))))</f>
        <v>0</v>
      </c>
      <c r="AM1304" s="77">
        <f>IF(AND($D1304=1,$K1304="Oil"),'AMI Ref (2)'!$N$6,IF(AND($D1304=1,$K1304="Gas"),'AMI Ref (2)'!$O$6,IF(AND($D1304=1,$K1304="Electric"),'AMI Ref (2)'!$P$6,IF(AND($D1304=1,$K1304="N/A"),0,0))))</f>
        <v>0</v>
      </c>
      <c r="AN1304" s="77">
        <f>IF(AND($D1304=2,$K1304="Oil"),'AMI Ref (2)'!$N$7,IF(AND($D1304=2,$K1304="Gas"),'AMI Ref (2)'!$O$7,IF(AND($D1304=2,$K1304="Electric"),'AMI Ref (2)'!$P$7,IF(AND($D1304=2,$K1304="N/A"),0,0))))</f>
        <v>0</v>
      </c>
      <c r="AO1304" s="77">
        <f>IF(AND($D1304=3,$K1304="Oil"),'AMI Ref (2)'!$N$8,IF(AND($D1304=3,$K1304="Gas"),'AMI Ref (2)'!$O$8,IF(AND($D1304=3,$K1304="Electric"),'AMI Ref (2)'!$P$8,IF(AND($D1304=3,$K1304="N/A"),0,0))))</f>
        <v>0</v>
      </c>
      <c r="AP1304" s="77">
        <f>IF(AND($D1304=4,$K1304="Oil"),'AMI Ref (2)'!$N$9,IF(AND($D1304=4,$K1304="Gas"),'AMI Ref (2)'!$O$9,IF(AND($D1304=4,$K1304="Electric"),'AMI Ref (2)'!$P$9,IF(AND($D1304=4,$K1304="N/A"),0,0))))</f>
        <v>0</v>
      </c>
      <c r="AQ1304" s="77">
        <f>IF(AND($D1304=5,$K1304="Oil"),'AMI Ref (2)'!$N$10,IF(AND($D1304=5,$K1304="Gas"),'AMI Ref (2)'!$O$10,IF(AND($D1304=5,$K1304="Electric"),'AMI Ref (2)'!$P$10,IF(AND($D1304=5,$K1304="N/A"),0,0))))</f>
        <v>0</v>
      </c>
      <c r="AR1304" s="86">
        <f t="shared" si="292"/>
        <v>0</v>
      </c>
      <c r="AS1304" s="87" t="e">
        <f t="shared" si="293"/>
        <v>#N/A</v>
      </c>
    </row>
    <row r="1305" spans="1:45" x14ac:dyDescent="0.2">
      <c r="A1305" s="68">
        <v>1303</v>
      </c>
      <c r="B1305" s="79">
        <f>Input!E1320</f>
        <v>0</v>
      </c>
      <c r="C1305" s="79">
        <f>Input!F1320</f>
        <v>0</v>
      </c>
      <c r="D1305" s="79">
        <f>Input!G1320</f>
        <v>0</v>
      </c>
      <c r="E1305" s="79">
        <f>Input!H1320</f>
        <v>0</v>
      </c>
      <c r="F1305" s="80">
        <f>Input!I1320</f>
        <v>0</v>
      </c>
      <c r="G1305" s="80">
        <f>Input!J1320</f>
        <v>0</v>
      </c>
      <c r="H1305" s="79">
        <f>Input!K1320</f>
        <v>0</v>
      </c>
      <c r="I1305" s="79">
        <f>Input!L1320</f>
        <v>0</v>
      </c>
      <c r="J1305" s="79">
        <f>Input!M1320</f>
        <v>0</v>
      </c>
      <c r="K1305" s="79">
        <f>Input!N1320</f>
        <v>0</v>
      </c>
      <c r="L1305" s="79">
        <f>Input!O1320</f>
        <v>0</v>
      </c>
      <c r="M1305" s="81" t="str">
        <f t="shared" si="284"/>
        <v/>
      </c>
      <c r="N1305" s="82">
        <f t="shared" si="285"/>
        <v>0</v>
      </c>
      <c r="O1305" s="83">
        <f>Input!C1320</f>
        <v>0</v>
      </c>
      <c r="P1305" s="83"/>
      <c r="R1305" s="11">
        <f t="shared" si="281"/>
        <v>0</v>
      </c>
      <c r="S1305" s="15" t="str">
        <f t="shared" si="282"/>
        <v xml:space="preserve"> </v>
      </c>
      <c r="T1305" s="15"/>
      <c r="U1305" s="12">
        <f t="shared" si="286"/>
        <v>0</v>
      </c>
      <c r="V1305" s="12">
        <f t="shared" si="287"/>
        <v>0</v>
      </c>
      <c r="W1305" s="12">
        <f t="shared" si="288"/>
        <v>0</v>
      </c>
      <c r="X1305" s="12">
        <f t="shared" si="289"/>
        <v>0</v>
      </c>
      <c r="Y1305" s="12">
        <f t="shared" si="290"/>
        <v>0</v>
      </c>
      <c r="Z1305" s="12">
        <f t="shared" si="291"/>
        <v>0</v>
      </c>
      <c r="AA1305" s="12">
        <f t="shared" si="280"/>
        <v>0</v>
      </c>
      <c r="AB1305" s="12" t="str">
        <f t="shared" si="283"/>
        <v>00</v>
      </c>
      <c r="AC1305" s="85" t="e">
        <f>VLOOKUP(AB1305,'AMI Ref (2)'!T:U,2,FALSE)</f>
        <v>#N/A</v>
      </c>
      <c r="AD1305" s="86"/>
      <c r="AE1305" s="77">
        <f>IF(AND($D1305=0,$J1305="Oil"),'AMI Ref (2)'!$K$5,IF(AND($D1305=0,$J1305="Gas"),'AMI Ref (2)'!$L$5,IF(AND($D1305=0,$J1305="Electric"),'AMI Ref (2)'!$M$5,IF(AND($D1305=0,$J1305="N/A"),0,0))))</f>
        <v>0</v>
      </c>
      <c r="AF1305" s="77">
        <f>IF(AND($D1305=1,$J1305="Oil"),'AMI Ref (2)'!$K$6,IF(AND($D1305=1,$J1305="Gas"),'AMI Ref (2)'!$L$6,IF(AND($D1305=1,$J1305="Electric"),'AMI Ref (2)'!$M$6,IF(AND($D1305=1,$J1305="N/A"),0,0))))</f>
        <v>0</v>
      </c>
      <c r="AG1305" s="77">
        <f>IF(AND($D1305=2,$J1305="Oil"),'AMI Ref (2)'!$K$7,IF(AND($D1305=2,$J1305="Gas"),'AMI Ref (2)'!$L$7,IF(AND($D1305=2,$J1305="Electric"),'AMI Ref (2)'!$M$7,IF(AND($D1305=2,$J1305="N/A"),0,0))))</f>
        <v>0</v>
      </c>
      <c r="AH1305" s="77">
        <f>IF(AND($D1305=3,$J1305="Oil"),'AMI Ref (2)'!$K$8,IF(AND($D1305=3,$J1305="Gas"),'AMI Ref (2)'!$L$8,IF(AND($D1305=3,$J1305="Electric"),'AMI Ref (2)'!$M$8,IF(AND($D1305=3,$J1305="N/A"),0,0))))</f>
        <v>0</v>
      </c>
      <c r="AI1305" s="77">
        <f>IF(AND($D1305=4,$J1305="Oil"),'AMI Ref (2)'!$K$9,IF(AND($D1305=4,$J1305="Gas"),'AMI Ref (2)'!$L$9,IF(AND($D1305=4,$J1305="Electric"),'AMI Ref (2)'!$M$9,IF(AND($D1305=4,$J1305="N/A"),0,0))))</f>
        <v>0</v>
      </c>
      <c r="AJ1305" s="77">
        <f>IF(AND($D1305=5,$J1305="Oil"),'AMI Ref (2)'!$K$10,IF(AND($D1305=5,$J1305="Gas"),'AMI Ref (2)'!$L$10,IF(AND($D1305=5,$J1305="Electric"),'AMI Ref (2)'!$M$10,IF(AND($D1305=5,$J1305="N/A"),0,0))))</f>
        <v>0</v>
      </c>
      <c r="AK1305" s="42"/>
      <c r="AL1305" s="77">
        <f>IF(AND($D1305=0,$K1305="Oil"),'AMI Ref (2)'!$N$5,IF(AND($D1305=0,$K1305="Gas"),'AMI Ref (2)'!$O$5,IF(AND($D1305=0,$K1305="Electric"),'AMI Ref (2)'!$P$5,IF(AND($D1305=0,$K1305="N/A"),0,0))))</f>
        <v>0</v>
      </c>
      <c r="AM1305" s="77">
        <f>IF(AND($D1305=1,$K1305="Oil"),'AMI Ref (2)'!$N$6,IF(AND($D1305=1,$K1305="Gas"),'AMI Ref (2)'!$O$6,IF(AND($D1305=1,$K1305="Electric"),'AMI Ref (2)'!$P$6,IF(AND($D1305=1,$K1305="N/A"),0,0))))</f>
        <v>0</v>
      </c>
      <c r="AN1305" s="77">
        <f>IF(AND($D1305=2,$K1305="Oil"),'AMI Ref (2)'!$N$7,IF(AND($D1305=2,$K1305="Gas"),'AMI Ref (2)'!$O$7,IF(AND($D1305=2,$K1305="Electric"),'AMI Ref (2)'!$P$7,IF(AND($D1305=2,$K1305="N/A"),0,0))))</f>
        <v>0</v>
      </c>
      <c r="AO1305" s="77">
        <f>IF(AND($D1305=3,$K1305="Oil"),'AMI Ref (2)'!$N$8,IF(AND($D1305=3,$K1305="Gas"),'AMI Ref (2)'!$O$8,IF(AND($D1305=3,$K1305="Electric"),'AMI Ref (2)'!$P$8,IF(AND($D1305=3,$K1305="N/A"),0,0))))</f>
        <v>0</v>
      </c>
      <c r="AP1305" s="77">
        <f>IF(AND($D1305=4,$K1305="Oil"),'AMI Ref (2)'!$N$9,IF(AND($D1305=4,$K1305="Gas"),'AMI Ref (2)'!$O$9,IF(AND($D1305=4,$K1305="Electric"),'AMI Ref (2)'!$P$9,IF(AND($D1305=4,$K1305="N/A"),0,0))))</f>
        <v>0</v>
      </c>
      <c r="AQ1305" s="77">
        <f>IF(AND($D1305=5,$K1305="Oil"),'AMI Ref (2)'!$N$10,IF(AND($D1305=5,$K1305="Gas"),'AMI Ref (2)'!$O$10,IF(AND($D1305=5,$K1305="Electric"),'AMI Ref (2)'!$P$10,IF(AND($D1305=5,$K1305="N/A"),0,0))))</f>
        <v>0</v>
      </c>
      <c r="AR1305" s="86">
        <f t="shared" si="292"/>
        <v>0</v>
      </c>
      <c r="AS1305" s="87" t="e">
        <f t="shared" si="293"/>
        <v>#N/A</v>
      </c>
    </row>
    <row r="1306" spans="1:45" x14ac:dyDescent="0.2">
      <c r="A1306" s="68">
        <v>1304</v>
      </c>
      <c r="B1306" s="79">
        <f>Input!E1321</f>
        <v>0</v>
      </c>
      <c r="C1306" s="79">
        <f>Input!F1321</f>
        <v>0</v>
      </c>
      <c r="D1306" s="79">
        <f>Input!G1321</f>
        <v>0</v>
      </c>
      <c r="E1306" s="79">
        <f>Input!H1321</f>
        <v>0</v>
      </c>
      <c r="F1306" s="80">
        <f>Input!I1321</f>
        <v>0</v>
      </c>
      <c r="G1306" s="80">
        <f>Input!J1321</f>
        <v>0</v>
      </c>
      <c r="H1306" s="79">
        <f>Input!K1321</f>
        <v>0</v>
      </c>
      <c r="I1306" s="79">
        <f>Input!L1321</f>
        <v>0</v>
      </c>
      <c r="J1306" s="79">
        <f>Input!M1321</f>
        <v>0</v>
      </c>
      <c r="K1306" s="79">
        <f>Input!N1321</f>
        <v>0</v>
      </c>
      <c r="L1306" s="79">
        <f>Input!O1321</f>
        <v>0</v>
      </c>
      <c r="M1306" s="81" t="str">
        <f t="shared" si="284"/>
        <v/>
      </c>
      <c r="N1306" s="82">
        <f t="shared" si="285"/>
        <v>0</v>
      </c>
      <c r="O1306" s="83">
        <f>Input!C1321</f>
        <v>0</v>
      </c>
      <c r="P1306" s="83"/>
      <c r="R1306" s="11">
        <f t="shared" si="281"/>
        <v>0</v>
      </c>
      <c r="S1306" s="15" t="str">
        <f t="shared" si="282"/>
        <v xml:space="preserve"> </v>
      </c>
      <c r="T1306" s="15"/>
      <c r="U1306" s="12">
        <f t="shared" si="286"/>
        <v>0</v>
      </c>
      <c r="V1306" s="12">
        <f t="shared" si="287"/>
        <v>0</v>
      </c>
      <c r="W1306" s="12">
        <f t="shared" si="288"/>
        <v>0</v>
      </c>
      <c r="X1306" s="12">
        <f t="shared" si="289"/>
        <v>0</v>
      </c>
      <c r="Y1306" s="12">
        <f t="shared" si="290"/>
        <v>0</v>
      </c>
      <c r="Z1306" s="12">
        <f t="shared" si="291"/>
        <v>0</v>
      </c>
      <c r="AA1306" s="12">
        <f t="shared" si="280"/>
        <v>0</v>
      </c>
      <c r="AB1306" s="12" t="str">
        <f t="shared" si="283"/>
        <v>00</v>
      </c>
      <c r="AC1306" s="85" t="e">
        <f>VLOOKUP(AB1306,'AMI Ref (2)'!T:U,2,FALSE)</f>
        <v>#N/A</v>
      </c>
      <c r="AD1306" s="86"/>
      <c r="AE1306" s="77">
        <f>IF(AND($D1306=0,$J1306="Oil"),'AMI Ref (2)'!$K$5,IF(AND($D1306=0,$J1306="Gas"),'AMI Ref (2)'!$L$5,IF(AND($D1306=0,$J1306="Electric"),'AMI Ref (2)'!$M$5,IF(AND($D1306=0,$J1306="N/A"),0,0))))</f>
        <v>0</v>
      </c>
      <c r="AF1306" s="77">
        <f>IF(AND($D1306=1,$J1306="Oil"),'AMI Ref (2)'!$K$6,IF(AND($D1306=1,$J1306="Gas"),'AMI Ref (2)'!$L$6,IF(AND($D1306=1,$J1306="Electric"),'AMI Ref (2)'!$M$6,IF(AND($D1306=1,$J1306="N/A"),0,0))))</f>
        <v>0</v>
      </c>
      <c r="AG1306" s="77">
        <f>IF(AND($D1306=2,$J1306="Oil"),'AMI Ref (2)'!$K$7,IF(AND($D1306=2,$J1306="Gas"),'AMI Ref (2)'!$L$7,IF(AND($D1306=2,$J1306="Electric"),'AMI Ref (2)'!$M$7,IF(AND($D1306=2,$J1306="N/A"),0,0))))</f>
        <v>0</v>
      </c>
      <c r="AH1306" s="77">
        <f>IF(AND($D1306=3,$J1306="Oil"),'AMI Ref (2)'!$K$8,IF(AND($D1306=3,$J1306="Gas"),'AMI Ref (2)'!$L$8,IF(AND($D1306=3,$J1306="Electric"),'AMI Ref (2)'!$M$8,IF(AND($D1306=3,$J1306="N/A"),0,0))))</f>
        <v>0</v>
      </c>
      <c r="AI1306" s="77">
        <f>IF(AND($D1306=4,$J1306="Oil"),'AMI Ref (2)'!$K$9,IF(AND($D1306=4,$J1306="Gas"),'AMI Ref (2)'!$L$9,IF(AND($D1306=4,$J1306="Electric"),'AMI Ref (2)'!$M$9,IF(AND($D1306=4,$J1306="N/A"),0,0))))</f>
        <v>0</v>
      </c>
      <c r="AJ1306" s="77">
        <f>IF(AND($D1306=5,$J1306="Oil"),'AMI Ref (2)'!$K$10,IF(AND($D1306=5,$J1306="Gas"),'AMI Ref (2)'!$L$10,IF(AND($D1306=5,$J1306="Electric"),'AMI Ref (2)'!$M$10,IF(AND($D1306=5,$J1306="N/A"),0,0))))</f>
        <v>0</v>
      </c>
      <c r="AK1306" s="42"/>
      <c r="AL1306" s="77">
        <f>IF(AND($D1306=0,$K1306="Oil"),'AMI Ref (2)'!$N$5,IF(AND($D1306=0,$K1306="Gas"),'AMI Ref (2)'!$O$5,IF(AND($D1306=0,$K1306="Electric"),'AMI Ref (2)'!$P$5,IF(AND($D1306=0,$K1306="N/A"),0,0))))</f>
        <v>0</v>
      </c>
      <c r="AM1306" s="77">
        <f>IF(AND($D1306=1,$K1306="Oil"),'AMI Ref (2)'!$N$6,IF(AND($D1306=1,$K1306="Gas"),'AMI Ref (2)'!$O$6,IF(AND($D1306=1,$K1306="Electric"),'AMI Ref (2)'!$P$6,IF(AND($D1306=1,$K1306="N/A"),0,0))))</f>
        <v>0</v>
      </c>
      <c r="AN1306" s="77">
        <f>IF(AND($D1306=2,$K1306="Oil"),'AMI Ref (2)'!$N$7,IF(AND($D1306=2,$K1306="Gas"),'AMI Ref (2)'!$O$7,IF(AND($D1306=2,$K1306="Electric"),'AMI Ref (2)'!$P$7,IF(AND($D1306=2,$K1306="N/A"),0,0))))</f>
        <v>0</v>
      </c>
      <c r="AO1306" s="77">
        <f>IF(AND($D1306=3,$K1306="Oil"),'AMI Ref (2)'!$N$8,IF(AND($D1306=3,$K1306="Gas"),'AMI Ref (2)'!$O$8,IF(AND($D1306=3,$K1306="Electric"),'AMI Ref (2)'!$P$8,IF(AND($D1306=3,$K1306="N/A"),0,0))))</f>
        <v>0</v>
      </c>
      <c r="AP1306" s="77">
        <f>IF(AND($D1306=4,$K1306="Oil"),'AMI Ref (2)'!$N$9,IF(AND($D1306=4,$K1306="Gas"),'AMI Ref (2)'!$O$9,IF(AND($D1306=4,$K1306="Electric"),'AMI Ref (2)'!$P$9,IF(AND($D1306=4,$K1306="N/A"),0,0))))</f>
        <v>0</v>
      </c>
      <c r="AQ1306" s="77">
        <f>IF(AND($D1306=5,$K1306="Oil"),'AMI Ref (2)'!$N$10,IF(AND($D1306=5,$K1306="Gas"),'AMI Ref (2)'!$O$10,IF(AND($D1306=5,$K1306="Electric"),'AMI Ref (2)'!$P$10,IF(AND($D1306=5,$K1306="N/A"),0,0))))</f>
        <v>0</v>
      </c>
      <c r="AR1306" s="86">
        <f t="shared" si="292"/>
        <v>0</v>
      </c>
      <c r="AS1306" s="87" t="e">
        <f t="shared" si="293"/>
        <v>#N/A</v>
      </c>
    </row>
    <row r="1307" spans="1:45" x14ac:dyDescent="0.2">
      <c r="A1307" s="68">
        <v>1305</v>
      </c>
      <c r="B1307" s="79">
        <f>Input!E1322</f>
        <v>0</v>
      </c>
      <c r="C1307" s="79">
        <f>Input!F1322</f>
        <v>0</v>
      </c>
      <c r="D1307" s="79">
        <f>Input!G1322</f>
        <v>0</v>
      </c>
      <c r="E1307" s="79">
        <f>Input!H1322</f>
        <v>0</v>
      </c>
      <c r="F1307" s="80">
        <f>Input!I1322</f>
        <v>0</v>
      </c>
      <c r="G1307" s="80">
        <f>Input!J1322</f>
        <v>0</v>
      </c>
      <c r="H1307" s="79">
        <f>Input!K1322</f>
        <v>0</v>
      </c>
      <c r="I1307" s="79">
        <f>Input!L1322</f>
        <v>0</v>
      </c>
      <c r="J1307" s="79">
        <f>Input!M1322</f>
        <v>0</v>
      </c>
      <c r="K1307" s="79">
        <f>Input!N1322</f>
        <v>0</v>
      </c>
      <c r="L1307" s="79">
        <f>Input!O1322</f>
        <v>0</v>
      </c>
      <c r="M1307" s="81" t="str">
        <f t="shared" si="284"/>
        <v/>
      </c>
      <c r="N1307" s="82">
        <f t="shared" si="285"/>
        <v>0</v>
      </c>
      <c r="O1307" s="83">
        <f>Input!C1322</f>
        <v>0</v>
      </c>
      <c r="P1307" s="83"/>
      <c r="R1307" s="11">
        <f t="shared" si="281"/>
        <v>0</v>
      </c>
      <c r="S1307" s="15" t="str">
        <f t="shared" si="282"/>
        <v xml:space="preserve"> </v>
      </c>
      <c r="T1307" s="15"/>
      <c r="U1307" s="12">
        <f t="shared" si="286"/>
        <v>0</v>
      </c>
      <c r="V1307" s="12">
        <f t="shared" si="287"/>
        <v>0</v>
      </c>
      <c r="W1307" s="12">
        <f t="shared" si="288"/>
        <v>0</v>
      </c>
      <c r="X1307" s="12">
        <f t="shared" si="289"/>
        <v>0</v>
      </c>
      <c r="Y1307" s="12">
        <f t="shared" si="290"/>
        <v>0</v>
      </c>
      <c r="Z1307" s="12">
        <f t="shared" si="291"/>
        <v>0</v>
      </c>
      <c r="AA1307" s="12">
        <f t="shared" ref="AA1307:AA1370" si="294">SUM(U1307:Z1307)</f>
        <v>0</v>
      </c>
      <c r="AB1307" s="12" t="str">
        <f t="shared" si="283"/>
        <v>00</v>
      </c>
      <c r="AC1307" s="85" t="e">
        <f>VLOOKUP(AB1307,'AMI Ref (2)'!T:U,2,FALSE)</f>
        <v>#N/A</v>
      </c>
      <c r="AD1307" s="86"/>
      <c r="AE1307" s="77">
        <f>IF(AND($D1307=0,$J1307="Oil"),'AMI Ref (2)'!$K$5,IF(AND($D1307=0,$J1307="Gas"),'AMI Ref (2)'!$L$5,IF(AND($D1307=0,$J1307="Electric"),'AMI Ref (2)'!$M$5,IF(AND($D1307=0,$J1307="N/A"),0,0))))</f>
        <v>0</v>
      </c>
      <c r="AF1307" s="77">
        <f>IF(AND($D1307=1,$J1307="Oil"),'AMI Ref (2)'!$K$6,IF(AND($D1307=1,$J1307="Gas"),'AMI Ref (2)'!$L$6,IF(AND($D1307=1,$J1307="Electric"),'AMI Ref (2)'!$M$6,IF(AND($D1307=1,$J1307="N/A"),0,0))))</f>
        <v>0</v>
      </c>
      <c r="AG1307" s="77">
        <f>IF(AND($D1307=2,$J1307="Oil"),'AMI Ref (2)'!$K$7,IF(AND($D1307=2,$J1307="Gas"),'AMI Ref (2)'!$L$7,IF(AND($D1307=2,$J1307="Electric"),'AMI Ref (2)'!$M$7,IF(AND($D1307=2,$J1307="N/A"),0,0))))</f>
        <v>0</v>
      </c>
      <c r="AH1307" s="77">
        <f>IF(AND($D1307=3,$J1307="Oil"),'AMI Ref (2)'!$K$8,IF(AND($D1307=3,$J1307="Gas"),'AMI Ref (2)'!$L$8,IF(AND($D1307=3,$J1307="Electric"),'AMI Ref (2)'!$M$8,IF(AND($D1307=3,$J1307="N/A"),0,0))))</f>
        <v>0</v>
      </c>
      <c r="AI1307" s="77">
        <f>IF(AND($D1307=4,$J1307="Oil"),'AMI Ref (2)'!$K$9,IF(AND($D1307=4,$J1307="Gas"),'AMI Ref (2)'!$L$9,IF(AND($D1307=4,$J1307="Electric"),'AMI Ref (2)'!$M$9,IF(AND($D1307=4,$J1307="N/A"),0,0))))</f>
        <v>0</v>
      </c>
      <c r="AJ1307" s="77">
        <f>IF(AND($D1307=5,$J1307="Oil"),'AMI Ref (2)'!$K$10,IF(AND($D1307=5,$J1307="Gas"),'AMI Ref (2)'!$L$10,IF(AND($D1307=5,$J1307="Electric"),'AMI Ref (2)'!$M$10,IF(AND($D1307=5,$J1307="N/A"),0,0))))</f>
        <v>0</v>
      </c>
      <c r="AK1307" s="42"/>
      <c r="AL1307" s="77">
        <f>IF(AND($D1307=0,$K1307="Oil"),'AMI Ref (2)'!$N$5,IF(AND($D1307=0,$K1307="Gas"),'AMI Ref (2)'!$O$5,IF(AND($D1307=0,$K1307="Electric"),'AMI Ref (2)'!$P$5,IF(AND($D1307=0,$K1307="N/A"),0,0))))</f>
        <v>0</v>
      </c>
      <c r="AM1307" s="77">
        <f>IF(AND($D1307=1,$K1307="Oil"),'AMI Ref (2)'!$N$6,IF(AND($D1307=1,$K1307="Gas"),'AMI Ref (2)'!$O$6,IF(AND($D1307=1,$K1307="Electric"),'AMI Ref (2)'!$P$6,IF(AND($D1307=1,$K1307="N/A"),0,0))))</f>
        <v>0</v>
      </c>
      <c r="AN1307" s="77">
        <f>IF(AND($D1307=2,$K1307="Oil"),'AMI Ref (2)'!$N$7,IF(AND($D1307=2,$K1307="Gas"),'AMI Ref (2)'!$O$7,IF(AND($D1307=2,$K1307="Electric"),'AMI Ref (2)'!$P$7,IF(AND($D1307=2,$K1307="N/A"),0,0))))</f>
        <v>0</v>
      </c>
      <c r="AO1307" s="77">
        <f>IF(AND($D1307=3,$K1307="Oil"),'AMI Ref (2)'!$N$8,IF(AND($D1307=3,$K1307="Gas"),'AMI Ref (2)'!$O$8,IF(AND($D1307=3,$K1307="Electric"),'AMI Ref (2)'!$P$8,IF(AND($D1307=3,$K1307="N/A"),0,0))))</f>
        <v>0</v>
      </c>
      <c r="AP1307" s="77">
        <f>IF(AND($D1307=4,$K1307="Oil"),'AMI Ref (2)'!$N$9,IF(AND($D1307=4,$K1307="Gas"),'AMI Ref (2)'!$O$9,IF(AND($D1307=4,$K1307="Electric"),'AMI Ref (2)'!$P$9,IF(AND($D1307=4,$K1307="N/A"),0,0))))</f>
        <v>0</v>
      </c>
      <c r="AQ1307" s="77">
        <f>IF(AND($D1307=5,$K1307="Oil"),'AMI Ref (2)'!$N$10,IF(AND($D1307=5,$K1307="Gas"),'AMI Ref (2)'!$O$10,IF(AND($D1307=5,$K1307="Electric"),'AMI Ref (2)'!$P$10,IF(AND($D1307=5,$K1307="N/A"),0,0))))</f>
        <v>0</v>
      </c>
      <c r="AR1307" s="86">
        <f t="shared" si="292"/>
        <v>0</v>
      </c>
      <c r="AS1307" s="87" t="e">
        <f t="shared" si="293"/>
        <v>#N/A</v>
      </c>
    </row>
    <row r="1308" spans="1:45" x14ac:dyDescent="0.2">
      <c r="A1308" s="68">
        <v>1306</v>
      </c>
      <c r="B1308" s="79">
        <f>Input!E1323</f>
        <v>0</v>
      </c>
      <c r="C1308" s="79">
        <f>Input!F1323</f>
        <v>0</v>
      </c>
      <c r="D1308" s="79">
        <f>Input!G1323</f>
        <v>0</v>
      </c>
      <c r="E1308" s="79">
        <f>Input!H1323</f>
        <v>0</v>
      </c>
      <c r="F1308" s="80">
        <f>Input!I1323</f>
        <v>0</v>
      </c>
      <c r="G1308" s="80">
        <f>Input!J1323</f>
        <v>0</v>
      </c>
      <c r="H1308" s="79">
        <f>Input!K1323</f>
        <v>0</v>
      </c>
      <c r="I1308" s="79">
        <f>Input!L1323</f>
        <v>0</v>
      </c>
      <c r="J1308" s="79">
        <f>Input!M1323</f>
        <v>0</v>
      </c>
      <c r="K1308" s="79">
        <f>Input!N1323</f>
        <v>0</v>
      </c>
      <c r="L1308" s="79">
        <f>Input!O1323</f>
        <v>0</v>
      </c>
      <c r="M1308" s="81" t="str">
        <f t="shared" si="284"/>
        <v/>
      </c>
      <c r="N1308" s="82">
        <f t="shared" si="285"/>
        <v>0</v>
      </c>
      <c r="O1308" s="83">
        <f>Input!C1323</f>
        <v>0</v>
      </c>
      <c r="P1308" s="83"/>
      <c r="R1308" s="11">
        <f t="shared" si="281"/>
        <v>0</v>
      </c>
      <c r="S1308" s="15" t="str">
        <f t="shared" si="282"/>
        <v xml:space="preserve"> </v>
      </c>
      <c r="T1308" s="15"/>
      <c r="U1308" s="12">
        <f t="shared" si="286"/>
        <v>0</v>
      </c>
      <c r="V1308" s="12">
        <f t="shared" si="287"/>
        <v>0</v>
      </c>
      <c r="W1308" s="12">
        <f t="shared" si="288"/>
        <v>0</v>
      </c>
      <c r="X1308" s="12">
        <f t="shared" si="289"/>
        <v>0</v>
      </c>
      <c r="Y1308" s="12">
        <f t="shared" si="290"/>
        <v>0</v>
      </c>
      <c r="Z1308" s="12">
        <f t="shared" si="291"/>
        <v>0</v>
      </c>
      <c r="AA1308" s="12">
        <f t="shared" si="294"/>
        <v>0</v>
      </c>
      <c r="AB1308" s="12" t="str">
        <f t="shared" si="283"/>
        <v>00</v>
      </c>
      <c r="AC1308" s="85" t="e">
        <f>VLOOKUP(AB1308,'AMI Ref (2)'!T:U,2,FALSE)</f>
        <v>#N/A</v>
      </c>
      <c r="AD1308" s="86"/>
      <c r="AE1308" s="77">
        <f>IF(AND($D1308=0,$J1308="Oil"),'AMI Ref (2)'!$K$5,IF(AND($D1308=0,$J1308="Gas"),'AMI Ref (2)'!$L$5,IF(AND($D1308=0,$J1308="Electric"),'AMI Ref (2)'!$M$5,IF(AND($D1308=0,$J1308="N/A"),0,0))))</f>
        <v>0</v>
      </c>
      <c r="AF1308" s="77">
        <f>IF(AND($D1308=1,$J1308="Oil"),'AMI Ref (2)'!$K$6,IF(AND($D1308=1,$J1308="Gas"),'AMI Ref (2)'!$L$6,IF(AND($D1308=1,$J1308="Electric"),'AMI Ref (2)'!$M$6,IF(AND($D1308=1,$J1308="N/A"),0,0))))</f>
        <v>0</v>
      </c>
      <c r="AG1308" s="77">
        <f>IF(AND($D1308=2,$J1308="Oil"),'AMI Ref (2)'!$K$7,IF(AND($D1308=2,$J1308="Gas"),'AMI Ref (2)'!$L$7,IF(AND($D1308=2,$J1308="Electric"),'AMI Ref (2)'!$M$7,IF(AND($D1308=2,$J1308="N/A"),0,0))))</f>
        <v>0</v>
      </c>
      <c r="AH1308" s="77">
        <f>IF(AND($D1308=3,$J1308="Oil"),'AMI Ref (2)'!$K$8,IF(AND($D1308=3,$J1308="Gas"),'AMI Ref (2)'!$L$8,IF(AND($D1308=3,$J1308="Electric"),'AMI Ref (2)'!$M$8,IF(AND($D1308=3,$J1308="N/A"),0,0))))</f>
        <v>0</v>
      </c>
      <c r="AI1308" s="77">
        <f>IF(AND($D1308=4,$J1308="Oil"),'AMI Ref (2)'!$K$9,IF(AND($D1308=4,$J1308="Gas"),'AMI Ref (2)'!$L$9,IF(AND($D1308=4,$J1308="Electric"),'AMI Ref (2)'!$M$9,IF(AND($D1308=4,$J1308="N/A"),0,0))))</f>
        <v>0</v>
      </c>
      <c r="AJ1308" s="77">
        <f>IF(AND($D1308=5,$J1308="Oil"),'AMI Ref (2)'!$K$10,IF(AND($D1308=5,$J1308="Gas"),'AMI Ref (2)'!$L$10,IF(AND($D1308=5,$J1308="Electric"),'AMI Ref (2)'!$M$10,IF(AND($D1308=5,$J1308="N/A"),0,0))))</f>
        <v>0</v>
      </c>
      <c r="AK1308" s="42"/>
      <c r="AL1308" s="77">
        <f>IF(AND($D1308=0,$K1308="Oil"),'AMI Ref (2)'!$N$5,IF(AND($D1308=0,$K1308="Gas"),'AMI Ref (2)'!$O$5,IF(AND($D1308=0,$K1308="Electric"),'AMI Ref (2)'!$P$5,IF(AND($D1308=0,$K1308="N/A"),0,0))))</f>
        <v>0</v>
      </c>
      <c r="AM1308" s="77">
        <f>IF(AND($D1308=1,$K1308="Oil"),'AMI Ref (2)'!$N$6,IF(AND($D1308=1,$K1308="Gas"),'AMI Ref (2)'!$O$6,IF(AND($D1308=1,$K1308="Electric"),'AMI Ref (2)'!$P$6,IF(AND($D1308=1,$K1308="N/A"),0,0))))</f>
        <v>0</v>
      </c>
      <c r="AN1308" s="77">
        <f>IF(AND($D1308=2,$K1308="Oil"),'AMI Ref (2)'!$N$7,IF(AND($D1308=2,$K1308="Gas"),'AMI Ref (2)'!$O$7,IF(AND($D1308=2,$K1308="Electric"),'AMI Ref (2)'!$P$7,IF(AND($D1308=2,$K1308="N/A"),0,0))))</f>
        <v>0</v>
      </c>
      <c r="AO1308" s="77">
        <f>IF(AND($D1308=3,$K1308="Oil"),'AMI Ref (2)'!$N$8,IF(AND($D1308=3,$K1308="Gas"),'AMI Ref (2)'!$O$8,IF(AND($D1308=3,$K1308="Electric"),'AMI Ref (2)'!$P$8,IF(AND($D1308=3,$K1308="N/A"),0,0))))</f>
        <v>0</v>
      </c>
      <c r="AP1308" s="77">
        <f>IF(AND($D1308=4,$K1308="Oil"),'AMI Ref (2)'!$N$9,IF(AND($D1308=4,$K1308="Gas"),'AMI Ref (2)'!$O$9,IF(AND($D1308=4,$K1308="Electric"),'AMI Ref (2)'!$P$9,IF(AND($D1308=4,$K1308="N/A"),0,0))))</f>
        <v>0</v>
      </c>
      <c r="AQ1308" s="77">
        <f>IF(AND($D1308=5,$K1308="Oil"),'AMI Ref (2)'!$N$10,IF(AND($D1308=5,$K1308="Gas"),'AMI Ref (2)'!$O$10,IF(AND($D1308=5,$K1308="Electric"),'AMI Ref (2)'!$P$10,IF(AND($D1308=5,$K1308="N/A"),0,0))))</f>
        <v>0</v>
      </c>
      <c r="AR1308" s="86">
        <f t="shared" si="292"/>
        <v>0</v>
      </c>
      <c r="AS1308" s="87" t="e">
        <f t="shared" si="293"/>
        <v>#N/A</v>
      </c>
    </row>
    <row r="1309" spans="1:45" x14ac:dyDescent="0.2">
      <c r="A1309" s="68">
        <v>1307</v>
      </c>
      <c r="B1309" s="79">
        <f>Input!E1324</f>
        <v>0</v>
      </c>
      <c r="C1309" s="79">
        <f>Input!F1324</f>
        <v>0</v>
      </c>
      <c r="D1309" s="79">
        <f>Input!G1324</f>
        <v>0</v>
      </c>
      <c r="E1309" s="79">
        <f>Input!H1324</f>
        <v>0</v>
      </c>
      <c r="F1309" s="80">
        <f>Input!I1324</f>
        <v>0</v>
      </c>
      <c r="G1309" s="80">
        <f>Input!J1324</f>
        <v>0</v>
      </c>
      <c r="H1309" s="79">
        <f>Input!K1324</f>
        <v>0</v>
      </c>
      <c r="I1309" s="79">
        <f>Input!L1324</f>
        <v>0</v>
      </c>
      <c r="J1309" s="79">
        <f>Input!M1324</f>
        <v>0</v>
      </c>
      <c r="K1309" s="79">
        <f>Input!N1324</f>
        <v>0</v>
      </c>
      <c r="L1309" s="79">
        <f>Input!O1324</f>
        <v>0</v>
      </c>
      <c r="M1309" s="81" t="str">
        <f t="shared" si="284"/>
        <v/>
      </c>
      <c r="N1309" s="82">
        <f t="shared" si="285"/>
        <v>0</v>
      </c>
      <c r="O1309" s="83">
        <f>Input!C1324</f>
        <v>0</v>
      </c>
      <c r="P1309" s="83"/>
      <c r="R1309" s="11">
        <f t="shared" si="281"/>
        <v>0</v>
      </c>
      <c r="S1309" s="15" t="str">
        <f t="shared" si="282"/>
        <v xml:space="preserve"> </v>
      </c>
      <c r="T1309" s="15"/>
      <c r="U1309" s="12">
        <f t="shared" si="286"/>
        <v>0</v>
      </c>
      <c r="V1309" s="12">
        <f t="shared" si="287"/>
        <v>0</v>
      </c>
      <c r="W1309" s="12">
        <f t="shared" si="288"/>
        <v>0</v>
      </c>
      <c r="X1309" s="12">
        <f t="shared" si="289"/>
        <v>0</v>
      </c>
      <c r="Y1309" s="12">
        <f t="shared" si="290"/>
        <v>0</v>
      </c>
      <c r="Z1309" s="12">
        <f t="shared" si="291"/>
        <v>0</v>
      </c>
      <c r="AA1309" s="12">
        <f t="shared" si="294"/>
        <v>0</v>
      </c>
      <c r="AB1309" s="12" t="str">
        <f t="shared" si="283"/>
        <v>00</v>
      </c>
      <c r="AC1309" s="85" t="e">
        <f>VLOOKUP(AB1309,'AMI Ref (2)'!T:U,2,FALSE)</f>
        <v>#N/A</v>
      </c>
      <c r="AD1309" s="86"/>
      <c r="AE1309" s="77">
        <f>IF(AND($D1309=0,$J1309="Oil"),'AMI Ref (2)'!$K$5,IF(AND($D1309=0,$J1309="Gas"),'AMI Ref (2)'!$L$5,IF(AND($D1309=0,$J1309="Electric"),'AMI Ref (2)'!$M$5,IF(AND($D1309=0,$J1309="N/A"),0,0))))</f>
        <v>0</v>
      </c>
      <c r="AF1309" s="77">
        <f>IF(AND($D1309=1,$J1309="Oil"),'AMI Ref (2)'!$K$6,IF(AND($D1309=1,$J1309="Gas"),'AMI Ref (2)'!$L$6,IF(AND($D1309=1,$J1309="Electric"),'AMI Ref (2)'!$M$6,IF(AND($D1309=1,$J1309="N/A"),0,0))))</f>
        <v>0</v>
      </c>
      <c r="AG1309" s="77">
        <f>IF(AND($D1309=2,$J1309="Oil"),'AMI Ref (2)'!$K$7,IF(AND($D1309=2,$J1309="Gas"),'AMI Ref (2)'!$L$7,IF(AND($D1309=2,$J1309="Electric"),'AMI Ref (2)'!$M$7,IF(AND($D1309=2,$J1309="N/A"),0,0))))</f>
        <v>0</v>
      </c>
      <c r="AH1309" s="77">
        <f>IF(AND($D1309=3,$J1309="Oil"),'AMI Ref (2)'!$K$8,IF(AND($D1309=3,$J1309="Gas"),'AMI Ref (2)'!$L$8,IF(AND($D1309=3,$J1309="Electric"),'AMI Ref (2)'!$M$8,IF(AND($D1309=3,$J1309="N/A"),0,0))))</f>
        <v>0</v>
      </c>
      <c r="AI1309" s="77">
        <f>IF(AND($D1309=4,$J1309="Oil"),'AMI Ref (2)'!$K$9,IF(AND($D1309=4,$J1309="Gas"),'AMI Ref (2)'!$L$9,IF(AND($D1309=4,$J1309="Electric"),'AMI Ref (2)'!$M$9,IF(AND($D1309=4,$J1309="N/A"),0,0))))</f>
        <v>0</v>
      </c>
      <c r="AJ1309" s="77">
        <f>IF(AND($D1309=5,$J1309="Oil"),'AMI Ref (2)'!$K$10,IF(AND($D1309=5,$J1309="Gas"),'AMI Ref (2)'!$L$10,IF(AND($D1309=5,$J1309="Electric"),'AMI Ref (2)'!$M$10,IF(AND($D1309=5,$J1309="N/A"),0,0))))</f>
        <v>0</v>
      </c>
      <c r="AK1309" s="42"/>
      <c r="AL1309" s="77">
        <f>IF(AND($D1309=0,$K1309="Oil"),'AMI Ref (2)'!$N$5,IF(AND($D1309=0,$K1309="Gas"),'AMI Ref (2)'!$O$5,IF(AND($D1309=0,$K1309="Electric"),'AMI Ref (2)'!$P$5,IF(AND($D1309=0,$K1309="N/A"),0,0))))</f>
        <v>0</v>
      </c>
      <c r="AM1309" s="77">
        <f>IF(AND($D1309=1,$K1309="Oil"),'AMI Ref (2)'!$N$6,IF(AND($D1309=1,$K1309="Gas"),'AMI Ref (2)'!$O$6,IF(AND($D1309=1,$K1309="Electric"),'AMI Ref (2)'!$P$6,IF(AND($D1309=1,$K1309="N/A"),0,0))))</f>
        <v>0</v>
      </c>
      <c r="AN1309" s="77">
        <f>IF(AND($D1309=2,$K1309="Oil"),'AMI Ref (2)'!$N$7,IF(AND($D1309=2,$K1309="Gas"),'AMI Ref (2)'!$O$7,IF(AND($D1309=2,$K1309="Electric"),'AMI Ref (2)'!$P$7,IF(AND($D1309=2,$K1309="N/A"),0,0))))</f>
        <v>0</v>
      </c>
      <c r="AO1309" s="77">
        <f>IF(AND($D1309=3,$K1309="Oil"),'AMI Ref (2)'!$N$8,IF(AND($D1309=3,$K1309="Gas"),'AMI Ref (2)'!$O$8,IF(AND($D1309=3,$K1309="Electric"),'AMI Ref (2)'!$P$8,IF(AND($D1309=3,$K1309="N/A"),0,0))))</f>
        <v>0</v>
      </c>
      <c r="AP1309" s="77">
        <f>IF(AND($D1309=4,$K1309="Oil"),'AMI Ref (2)'!$N$9,IF(AND($D1309=4,$K1309="Gas"),'AMI Ref (2)'!$O$9,IF(AND($D1309=4,$K1309="Electric"),'AMI Ref (2)'!$P$9,IF(AND($D1309=4,$K1309="N/A"),0,0))))</f>
        <v>0</v>
      </c>
      <c r="AQ1309" s="77">
        <f>IF(AND($D1309=5,$K1309="Oil"),'AMI Ref (2)'!$N$10,IF(AND($D1309=5,$K1309="Gas"),'AMI Ref (2)'!$O$10,IF(AND($D1309=5,$K1309="Electric"),'AMI Ref (2)'!$P$10,IF(AND($D1309=5,$K1309="N/A"),0,0))))</f>
        <v>0</v>
      </c>
      <c r="AR1309" s="86">
        <f t="shared" si="292"/>
        <v>0</v>
      </c>
      <c r="AS1309" s="87" t="e">
        <f t="shared" si="293"/>
        <v>#N/A</v>
      </c>
    </row>
    <row r="1310" spans="1:45" x14ac:dyDescent="0.2">
      <c r="A1310" s="68">
        <v>1308</v>
      </c>
      <c r="B1310" s="79">
        <f>Input!E1325</f>
        <v>0</v>
      </c>
      <c r="C1310" s="79">
        <f>Input!F1325</f>
        <v>0</v>
      </c>
      <c r="D1310" s="79">
        <f>Input!G1325</f>
        <v>0</v>
      </c>
      <c r="E1310" s="79">
        <f>Input!H1325</f>
        <v>0</v>
      </c>
      <c r="F1310" s="80">
        <f>Input!I1325</f>
        <v>0</v>
      </c>
      <c r="G1310" s="80">
        <f>Input!J1325</f>
        <v>0</v>
      </c>
      <c r="H1310" s="79">
        <f>Input!K1325</f>
        <v>0</v>
      </c>
      <c r="I1310" s="79">
        <f>Input!L1325</f>
        <v>0</v>
      </c>
      <c r="J1310" s="79">
        <f>Input!M1325</f>
        <v>0</v>
      </c>
      <c r="K1310" s="79">
        <f>Input!N1325</f>
        <v>0</v>
      </c>
      <c r="L1310" s="79">
        <f>Input!O1325</f>
        <v>0</v>
      </c>
      <c r="M1310" s="81" t="str">
        <f t="shared" si="284"/>
        <v/>
      </c>
      <c r="N1310" s="82">
        <f t="shared" si="285"/>
        <v>0</v>
      </c>
      <c r="O1310" s="83">
        <f>Input!C1325</f>
        <v>0</v>
      </c>
      <c r="P1310" s="83"/>
      <c r="R1310" s="11">
        <f t="shared" si="281"/>
        <v>0</v>
      </c>
      <c r="S1310" s="15" t="str">
        <f t="shared" si="282"/>
        <v xml:space="preserve"> </v>
      </c>
      <c r="T1310" s="15"/>
      <c r="U1310" s="12">
        <f t="shared" si="286"/>
        <v>0</v>
      </c>
      <c r="V1310" s="12">
        <f t="shared" si="287"/>
        <v>0</v>
      </c>
      <c r="W1310" s="12">
        <f t="shared" si="288"/>
        <v>0</v>
      </c>
      <c r="X1310" s="12">
        <f t="shared" si="289"/>
        <v>0</v>
      </c>
      <c r="Y1310" s="12">
        <f t="shared" si="290"/>
        <v>0</v>
      </c>
      <c r="Z1310" s="12">
        <f t="shared" si="291"/>
        <v>0</v>
      </c>
      <c r="AA1310" s="12">
        <f t="shared" si="294"/>
        <v>0</v>
      </c>
      <c r="AB1310" s="12" t="str">
        <f t="shared" si="283"/>
        <v>00</v>
      </c>
      <c r="AC1310" s="85" t="e">
        <f>VLOOKUP(AB1310,'AMI Ref (2)'!T:U,2,FALSE)</f>
        <v>#N/A</v>
      </c>
      <c r="AD1310" s="86"/>
      <c r="AE1310" s="77">
        <f>IF(AND($D1310=0,$J1310="Oil"),'AMI Ref (2)'!$K$5,IF(AND($D1310=0,$J1310="Gas"),'AMI Ref (2)'!$L$5,IF(AND($D1310=0,$J1310="Electric"),'AMI Ref (2)'!$M$5,IF(AND($D1310=0,$J1310="N/A"),0,0))))</f>
        <v>0</v>
      </c>
      <c r="AF1310" s="77">
        <f>IF(AND($D1310=1,$J1310="Oil"),'AMI Ref (2)'!$K$6,IF(AND($D1310=1,$J1310="Gas"),'AMI Ref (2)'!$L$6,IF(AND($D1310=1,$J1310="Electric"),'AMI Ref (2)'!$M$6,IF(AND($D1310=1,$J1310="N/A"),0,0))))</f>
        <v>0</v>
      </c>
      <c r="AG1310" s="77">
        <f>IF(AND($D1310=2,$J1310="Oil"),'AMI Ref (2)'!$K$7,IF(AND($D1310=2,$J1310="Gas"),'AMI Ref (2)'!$L$7,IF(AND($D1310=2,$J1310="Electric"),'AMI Ref (2)'!$M$7,IF(AND($D1310=2,$J1310="N/A"),0,0))))</f>
        <v>0</v>
      </c>
      <c r="AH1310" s="77">
        <f>IF(AND($D1310=3,$J1310="Oil"),'AMI Ref (2)'!$K$8,IF(AND($D1310=3,$J1310="Gas"),'AMI Ref (2)'!$L$8,IF(AND($D1310=3,$J1310="Electric"),'AMI Ref (2)'!$M$8,IF(AND($D1310=3,$J1310="N/A"),0,0))))</f>
        <v>0</v>
      </c>
      <c r="AI1310" s="77">
        <f>IF(AND($D1310=4,$J1310="Oil"),'AMI Ref (2)'!$K$9,IF(AND($D1310=4,$J1310="Gas"),'AMI Ref (2)'!$L$9,IF(AND($D1310=4,$J1310="Electric"),'AMI Ref (2)'!$M$9,IF(AND($D1310=4,$J1310="N/A"),0,0))))</f>
        <v>0</v>
      </c>
      <c r="AJ1310" s="77">
        <f>IF(AND($D1310=5,$J1310="Oil"),'AMI Ref (2)'!$K$10,IF(AND($D1310=5,$J1310="Gas"),'AMI Ref (2)'!$L$10,IF(AND($D1310=5,$J1310="Electric"),'AMI Ref (2)'!$M$10,IF(AND($D1310=5,$J1310="N/A"),0,0))))</f>
        <v>0</v>
      </c>
      <c r="AK1310" s="42"/>
      <c r="AL1310" s="77">
        <f>IF(AND($D1310=0,$K1310="Oil"),'AMI Ref (2)'!$N$5,IF(AND($D1310=0,$K1310="Gas"),'AMI Ref (2)'!$O$5,IF(AND($D1310=0,$K1310="Electric"),'AMI Ref (2)'!$P$5,IF(AND($D1310=0,$K1310="N/A"),0,0))))</f>
        <v>0</v>
      </c>
      <c r="AM1310" s="77">
        <f>IF(AND($D1310=1,$K1310="Oil"),'AMI Ref (2)'!$N$6,IF(AND($D1310=1,$K1310="Gas"),'AMI Ref (2)'!$O$6,IF(AND($D1310=1,$K1310="Electric"),'AMI Ref (2)'!$P$6,IF(AND($D1310=1,$K1310="N/A"),0,0))))</f>
        <v>0</v>
      </c>
      <c r="AN1310" s="77">
        <f>IF(AND($D1310=2,$K1310="Oil"),'AMI Ref (2)'!$N$7,IF(AND($D1310=2,$K1310="Gas"),'AMI Ref (2)'!$O$7,IF(AND($D1310=2,$K1310="Electric"),'AMI Ref (2)'!$P$7,IF(AND($D1310=2,$K1310="N/A"),0,0))))</f>
        <v>0</v>
      </c>
      <c r="AO1310" s="77">
        <f>IF(AND($D1310=3,$K1310="Oil"),'AMI Ref (2)'!$N$8,IF(AND($D1310=3,$K1310="Gas"),'AMI Ref (2)'!$O$8,IF(AND($D1310=3,$K1310="Electric"),'AMI Ref (2)'!$P$8,IF(AND($D1310=3,$K1310="N/A"),0,0))))</f>
        <v>0</v>
      </c>
      <c r="AP1310" s="77">
        <f>IF(AND($D1310=4,$K1310="Oil"),'AMI Ref (2)'!$N$9,IF(AND($D1310=4,$K1310="Gas"),'AMI Ref (2)'!$O$9,IF(AND($D1310=4,$K1310="Electric"),'AMI Ref (2)'!$P$9,IF(AND($D1310=4,$K1310="N/A"),0,0))))</f>
        <v>0</v>
      </c>
      <c r="AQ1310" s="77">
        <f>IF(AND($D1310=5,$K1310="Oil"),'AMI Ref (2)'!$N$10,IF(AND($D1310=5,$K1310="Gas"),'AMI Ref (2)'!$O$10,IF(AND($D1310=5,$K1310="Electric"),'AMI Ref (2)'!$P$10,IF(AND($D1310=5,$K1310="N/A"),0,0))))</f>
        <v>0</v>
      </c>
      <c r="AR1310" s="86">
        <f t="shared" si="292"/>
        <v>0</v>
      </c>
      <c r="AS1310" s="87" t="e">
        <f t="shared" si="293"/>
        <v>#N/A</v>
      </c>
    </row>
    <row r="1311" spans="1:45" x14ac:dyDescent="0.2">
      <c r="A1311" s="68">
        <v>1309</v>
      </c>
      <c r="B1311" s="79">
        <f>Input!E1326</f>
        <v>0</v>
      </c>
      <c r="C1311" s="79">
        <f>Input!F1326</f>
        <v>0</v>
      </c>
      <c r="D1311" s="79">
        <f>Input!G1326</f>
        <v>0</v>
      </c>
      <c r="E1311" s="79">
        <f>Input!H1326</f>
        <v>0</v>
      </c>
      <c r="F1311" s="80">
        <f>Input!I1326</f>
        <v>0</v>
      </c>
      <c r="G1311" s="80">
        <f>Input!J1326</f>
        <v>0</v>
      </c>
      <c r="H1311" s="79">
        <f>Input!K1326</f>
        <v>0</v>
      </c>
      <c r="I1311" s="79">
        <f>Input!L1326</f>
        <v>0</v>
      </c>
      <c r="J1311" s="79">
        <f>Input!M1326</f>
        <v>0</v>
      </c>
      <c r="K1311" s="79">
        <f>Input!N1326</f>
        <v>0</v>
      </c>
      <c r="L1311" s="79">
        <f>Input!O1326</f>
        <v>0</v>
      </c>
      <c r="M1311" s="81" t="str">
        <f t="shared" si="284"/>
        <v/>
      </c>
      <c r="N1311" s="82">
        <f t="shared" si="285"/>
        <v>0</v>
      </c>
      <c r="O1311" s="83">
        <f>Input!C1326</f>
        <v>0</v>
      </c>
      <c r="P1311" s="83"/>
      <c r="R1311" s="11">
        <f t="shared" si="281"/>
        <v>0</v>
      </c>
      <c r="S1311" s="15" t="str">
        <f t="shared" si="282"/>
        <v xml:space="preserve"> </v>
      </c>
      <c r="T1311" s="15"/>
      <c r="U1311" s="12">
        <f t="shared" si="286"/>
        <v>0</v>
      </c>
      <c r="V1311" s="12">
        <f t="shared" si="287"/>
        <v>0</v>
      </c>
      <c r="W1311" s="12">
        <f t="shared" si="288"/>
        <v>0</v>
      </c>
      <c r="X1311" s="12">
        <f t="shared" si="289"/>
        <v>0</v>
      </c>
      <c r="Y1311" s="12">
        <f t="shared" si="290"/>
        <v>0</v>
      </c>
      <c r="Z1311" s="12">
        <f t="shared" si="291"/>
        <v>0</v>
      </c>
      <c r="AA1311" s="12">
        <f t="shared" si="294"/>
        <v>0</v>
      </c>
      <c r="AB1311" s="12" t="str">
        <f t="shared" si="283"/>
        <v>00</v>
      </c>
      <c r="AC1311" s="85" t="e">
        <f>VLOOKUP(AB1311,'AMI Ref (2)'!T:U,2,FALSE)</f>
        <v>#N/A</v>
      </c>
      <c r="AD1311" s="86"/>
      <c r="AE1311" s="77">
        <f>IF(AND($D1311=0,$J1311="Oil"),'AMI Ref (2)'!$K$5,IF(AND($D1311=0,$J1311="Gas"),'AMI Ref (2)'!$L$5,IF(AND($D1311=0,$J1311="Electric"),'AMI Ref (2)'!$M$5,IF(AND($D1311=0,$J1311="N/A"),0,0))))</f>
        <v>0</v>
      </c>
      <c r="AF1311" s="77">
        <f>IF(AND($D1311=1,$J1311="Oil"),'AMI Ref (2)'!$K$6,IF(AND($D1311=1,$J1311="Gas"),'AMI Ref (2)'!$L$6,IF(AND($D1311=1,$J1311="Electric"),'AMI Ref (2)'!$M$6,IF(AND($D1311=1,$J1311="N/A"),0,0))))</f>
        <v>0</v>
      </c>
      <c r="AG1311" s="77">
        <f>IF(AND($D1311=2,$J1311="Oil"),'AMI Ref (2)'!$K$7,IF(AND($D1311=2,$J1311="Gas"),'AMI Ref (2)'!$L$7,IF(AND($D1311=2,$J1311="Electric"),'AMI Ref (2)'!$M$7,IF(AND($D1311=2,$J1311="N/A"),0,0))))</f>
        <v>0</v>
      </c>
      <c r="AH1311" s="77">
        <f>IF(AND($D1311=3,$J1311="Oil"),'AMI Ref (2)'!$K$8,IF(AND($D1311=3,$J1311="Gas"),'AMI Ref (2)'!$L$8,IF(AND($D1311=3,$J1311="Electric"),'AMI Ref (2)'!$M$8,IF(AND($D1311=3,$J1311="N/A"),0,0))))</f>
        <v>0</v>
      </c>
      <c r="AI1311" s="77">
        <f>IF(AND($D1311=4,$J1311="Oil"),'AMI Ref (2)'!$K$9,IF(AND($D1311=4,$J1311="Gas"),'AMI Ref (2)'!$L$9,IF(AND($D1311=4,$J1311="Electric"),'AMI Ref (2)'!$M$9,IF(AND($D1311=4,$J1311="N/A"),0,0))))</f>
        <v>0</v>
      </c>
      <c r="AJ1311" s="77">
        <f>IF(AND($D1311=5,$J1311="Oil"),'AMI Ref (2)'!$K$10,IF(AND($D1311=5,$J1311="Gas"),'AMI Ref (2)'!$L$10,IF(AND($D1311=5,$J1311="Electric"),'AMI Ref (2)'!$M$10,IF(AND($D1311=5,$J1311="N/A"),0,0))))</f>
        <v>0</v>
      </c>
      <c r="AK1311" s="42"/>
      <c r="AL1311" s="77">
        <f>IF(AND($D1311=0,$K1311="Oil"),'AMI Ref (2)'!$N$5,IF(AND($D1311=0,$K1311="Gas"),'AMI Ref (2)'!$O$5,IF(AND($D1311=0,$K1311="Electric"),'AMI Ref (2)'!$P$5,IF(AND($D1311=0,$K1311="N/A"),0,0))))</f>
        <v>0</v>
      </c>
      <c r="AM1311" s="77">
        <f>IF(AND($D1311=1,$K1311="Oil"),'AMI Ref (2)'!$N$6,IF(AND($D1311=1,$K1311="Gas"),'AMI Ref (2)'!$O$6,IF(AND($D1311=1,$K1311="Electric"),'AMI Ref (2)'!$P$6,IF(AND($D1311=1,$K1311="N/A"),0,0))))</f>
        <v>0</v>
      </c>
      <c r="AN1311" s="77">
        <f>IF(AND($D1311=2,$K1311="Oil"),'AMI Ref (2)'!$N$7,IF(AND($D1311=2,$K1311="Gas"),'AMI Ref (2)'!$O$7,IF(AND($D1311=2,$K1311="Electric"),'AMI Ref (2)'!$P$7,IF(AND($D1311=2,$K1311="N/A"),0,0))))</f>
        <v>0</v>
      </c>
      <c r="AO1311" s="77">
        <f>IF(AND($D1311=3,$K1311="Oil"),'AMI Ref (2)'!$N$8,IF(AND($D1311=3,$K1311="Gas"),'AMI Ref (2)'!$O$8,IF(AND($D1311=3,$K1311="Electric"),'AMI Ref (2)'!$P$8,IF(AND($D1311=3,$K1311="N/A"),0,0))))</f>
        <v>0</v>
      </c>
      <c r="AP1311" s="77">
        <f>IF(AND($D1311=4,$K1311="Oil"),'AMI Ref (2)'!$N$9,IF(AND($D1311=4,$K1311="Gas"),'AMI Ref (2)'!$O$9,IF(AND($D1311=4,$K1311="Electric"),'AMI Ref (2)'!$P$9,IF(AND($D1311=4,$K1311="N/A"),0,0))))</f>
        <v>0</v>
      </c>
      <c r="AQ1311" s="77">
        <f>IF(AND($D1311=5,$K1311="Oil"),'AMI Ref (2)'!$N$10,IF(AND($D1311=5,$K1311="Gas"),'AMI Ref (2)'!$O$10,IF(AND($D1311=5,$K1311="Electric"),'AMI Ref (2)'!$P$10,IF(AND($D1311=5,$K1311="N/A"),0,0))))</f>
        <v>0</v>
      </c>
      <c r="AR1311" s="86">
        <f t="shared" si="292"/>
        <v>0</v>
      </c>
      <c r="AS1311" s="87" t="e">
        <f t="shared" si="293"/>
        <v>#N/A</v>
      </c>
    </row>
    <row r="1312" spans="1:45" x14ac:dyDescent="0.2">
      <c r="A1312" s="68">
        <v>1310</v>
      </c>
      <c r="B1312" s="79">
        <f>Input!E1327</f>
        <v>0</v>
      </c>
      <c r="C1312" s="79">
        <f>Input!F1327</f>
        <v>0</v>
      </c>
      <c r="D1312" s="79">
        <f>Input!G1327</f>
        <v>0</v>
      </c>
      <c r="E1312" s="79">
        <f>Input!H1327</f>
        <v>0</v>
      </c>
      <c r="F1312" s="80">
        <f>Input!I1327</f>
        <v>0</v>
      </c>
      <c r="G1312" s="80">
        <f>Input!J1327</f>
        <v>0</v>
      </c>
      <c r="H1312" s="79">
        <f>Input!K1327</f>
        <v>0</v>
      </c>
      <c r="I1312" s="79">
        <f>Input!L1327</f>
        <v>0</v>
      </c>
      <c r="J1312" s="79">
        <f>Input!M1327</f>
        <v>0</v>
      </c>
      <c r="K1312" s="79">
        <f>Input!N1327</f>
        <v>0</v>
      </c>
      <c r="L1312" s="79">
        <f>Input!O1327</f>
        <v>0</v>
      </c>
      <c r="M1312" s="81" t="str">
        <f t="shared" si="284"/>
        <v/>
      </c>
      <c r="N1312" s="82">
        <f t="shared" si="285"/>
        <v>0</v>
      </c>
      <c r="O1312" s="83">
        <f>Input!C1327</f>
        <v>0</v>
      </c>
      <c r="P1312" s="83"/>
      <c r="R1312" s="11">
        <f t="shared" si="281"/>
        <v>0</v>
      </c>
      <c r="S1312" s="15" t="str">
        <f t="shared" si="282"/>
        <v xml:space="preserve"> </v>
      </c>
      <c r="T1312" s="15"/>
      <c r="U1312" s="12">
        <f t="shared" si="286"/>
        <v>0</v>
      </c>
      <c r="V1312" s="12">
        <f t="shared" si="287"/>
        <v>0</v>
      </c>
      <c r="W1312" s="12">
        <f t="shared" si="288"/>
        <v>0</v>
      </c>
      <c r="X1312" s="12">
        <f t="shared" si="289"/>
        <v>0</v>
      </c>
      <c r="Y1312" s="12">
        <f t="shared" si="290"/>
        <v>0</v>
      </c>
      <c r="Z1312" s="12">
        <f t="shared" si="291"/>
        <v>0</v>
      </c>
      <c r="AA1312" s="12">
        <f t="shared" si="294"/>
        <v>0</v>
      </c>
      <c r="AB1312" s="12" t="str">
        <f t="shared" si="283"/>
        <v>00</v>
      </c>
      <c r="AC1312" s="85" t="e">
        <f>VLOOKUP(AB1312,'AMI Ref (2)'!T:U,2,FALSE)</f>
        <v>#N/A</v>
      </c>
      <c r="AD1312" s="86"/>
      <c r="AE1312" s="77">
        <f>IF(AND($D1312=0,$J1312="Oil"),'AMI Ref (2)'!$K$5,IF(AND($D1312=0,$J1312="Gas"),'AMI Ref (2)'!$L$5,IF(AND($D1312=0,$J1312="Electric"),'AMI Ref (2)'!$M$5,IF(AND($D1312=0,$J1312="N/A"),0,0))))</f>
        <v>0</v>
      </c>
      <c r="AF1312" s="77">
        <f>IF(AND($D1312=1,$J1312="Oil"),'AMI Ref (2)'!$K$6,IF(AND($D1312=1,$J1312="Gas"),'AMI Ref (2)'!$L$6,IF(AND($D1312=1,$J1312="Electric"),'AMI Ref (2)'!$M$6,IF(AND($D1312=1,$J1312="N/A"),0,0))))</f>
        <v>0</v>
      </c>
      <c r="AG1312" s="77">
        <f>IF(AND($D1312=2,$J1312="Oil"),'AMI Ref (2)'!$K$7,IF(AND($D1312=2,$J1312="Gas"),'AMI Ref (2)'!$L$7,IF(AND($D1312=2,$J1312="Electric"),'AMI Ref (2)'!$M$7,IF(AND($D1312=2,$J1312="N/A"),0,0))))</f>
        <v>0</v>
      </c>
      <c r="AH1312" s="77">
        <f>IF(AND($D1312=3,$J1312="Oil"),'AMI Ref (2)'!$K$8,IF(AND($D1312=3,$J1312="Gas"),'AMI Ref (2)'!$L$8,IF(AND($D1312=3,$J1312="Electric"),'AMI Ref (2)'!$M$8,IF(AND($D1312=3,$J1312="N/A"),0,0))))</f>
        <v>0</v>
      </c>
      <c r="AI1312" s="77">
        <f>IF(AND($D1312=4,$J1312="Oil"),'AMI Ref (2)'!$K$9,IF(AND($D1312=4,$J1312="Gas"),'AMI Ref (2)'!$L$9,IF(AND($D1312=4,$J1312="Electric"),'AMI Ref (2)'!$M$9,IF(AND($D1312=4,$J1312="N/A"),0,0))))</f>
        <v>0</v>
      </c>
      <c r="AJ1312" s="77">
        <f>IF(AND($D1312=5,$J1312="Oil"),'AMI Ref (2)'!$K$10,IF(AND($D1312=5,$J1312="Gas"),'AMI Ref (2)'!$L$10,IF(AND($D1312=5,$J1312="Electric"),'AMI Ref (2)'!$M$10,IF(AND($D1312=5,$J1312="N/A"),0,0))))</f>
        <v>0</v>
      </c>
      <c r="AK1312" s="42"/>
      <c r="AL1312" s="77">
        <f>IF(AND($D1312=0,$K1312="Oil"),'AMI Ref (2)'!$N$5,IF(AND($D1312=0,$K1312="Gas"),'AMI Ref (2)'!$O$5,IF(AND($D1312=0,$K1312="Electric"),'AMI Ref (2)'!$P$5,IF(AND($D1312=0,$K1312="N/A"),0,0))))</f>
        <v>0</v>
      </c>
      <c r="AM1312" s="77">
        <f>IF(AND($D1312=1,$K1312="Oil"),'AMI Ref (2)'!$N$6,IF(AND($D1312=1,$K1312="Gas"),'AMI Ref (2)'!$O$6,IF(AND($D1312=1,$K1312="Electric"),'AMI Ref (2)'!$P$6,IF(AND($D1312=1,$K1312="N/A"),0,0))))</f>
        <v>0</v>
      </c>
      <c r="AN1312" s="77">
        <f>IF(AND($D1312=2,$K1312="Oil"),'AMI Ref (2)'!$N$7,IF(AND($D1312=2,$K1312="Gas"),'AMI Ref (2)'!$O$7,IF(AND($D1312=2,$K1312="Electric"),'AMI Ref (2)'!$P$7,IF(AND($D1312=2,$K1312="N/A"),0,0))))</f>
        <v>0</v>
      </c>
      <c r="AO1312" s="77">
        <f>IF(AND($D1312=3,$K1312="Oil"),'AMI Ref (2)'!$N$8,IF(AND($D1312=3,$K1312="Gas"),'AMI Ref (2)'!$O$8,IF(AND($D1312=3,$K1312="Electric"),'AMI Ref (2)'!$P$8,IF(AND($D1312=3,$K1312="N/A"),0,0))))</f>
        <v>0</v>
      </c>
      <c r="AP1312" s="77">
        <f>IF(AND($D1312=4,$K1312="Oil"),'AMI Ref (2)'!$N$9,IF(AND($D1312=4,$K1312="Gas"),'AMI Ref (2)'!$O$9,IF(AND($D1312=4,$K1312="Electric"),'AMI Ref (2)'!$P$9,IF(AND($D1312=4,$K1312="N/A"),0,0))))</f>
        <v>0</v>
      </c>
      <c r="AQ1312" s="77">
        <f>IF(AND($D1312=5,$K1312="Oil"),'AMI Ref (2)'!$N$10,IF(AND($D1312=5,$K1312="Gas"),'AMI Ref (2)'!$O$10,IF(AND($D1312=5,$K1312="Electric"),'AMI Ref (2)'!$P$10,IF(AND($D1312=5,$K1312="N/A"),0,0))))</f>
        <v>0</v>
      </c>
      <c r="AR1312" s="86">
        <f t="shared" si="292"/>
        <v>0</v>
      </c>
      <c r="AS1312" s="87" t="e">
        <f t="shared" si="293"/>
        <v>#N/A</v>
      </c>
    </row>
    <row r="1313" spans="1:45" x14ac:dyDescent="0.2">
      <c r="A1313" s="68">
        <v>1311</v>
      </c>
      <c r="B1313" s="79">
        <f>Input!E1328</f>
        <v>0</v>
      </c>
      <c r="C1313" s="79">
        <f>Input!F1328</f>
        <v>0</v>
      </c>
      <c r="D1313" s="79">
        <f>Input!G1328</f>
        <v>0</v>
      </c>
      <c r="E1313" s="79">
        <f>Input!H1328</f>
        <v>0</v>
      </c>
      <c r="F1313" s="80">
        <f>Input!I1328</f>
        <v>0</v>
      </c>
      <c r="G1313" s="80">
        <f>Input!J1328</f>
        <v>0</v>
      </c>
      <c r="H1313" s="79">
        <f>Input!K1328</f>
        <v>0</v>
      </c>
      <c r="I1313" s="79">
        <f>Input!L1328</f>
        <v>0</v>
      </c>
      <c r="J1313" s="79">
        <f>Input!M1328</f>
        <v>0</v>
      </c>
      <c r="K1313" s="79">
        <f>Input!N1328</f>
        <v>0</v>
      </c>
      <c r="L1313" s="79">
        <f>Input!O1328</f>
        <v>0</v>
      </c>
      <c r="M1313" s="81" t="str">
        <f t="shared" si="284"/>
        <v/>
      </c>
      <c r="N1313" s="82">
        <f t="shared" si="285"/>
        <v>0</v>
      </c>
      <c r="O1313" s="83">
        <f>Input!C1328</f>
        <v>0</v>
      </c>
      <c r="P1313" s="83"/>
      <c r="R1313" s="11">
        <f t="shared" si="281"/>
        <v>0</v>
      </c>
      <c r="S1313" s="15" t="str">
        <f t="shared" si="282"/>
        <v xml:space="preserve"> </v>
      </c>
      <c r="T1313" s="15"/>
      <c r="U1313" s="12">
        <f t="shared" si="286"/>
        <v>0</v>
      </c>
      <c r="V1313" s="12">
        <f t="shared" si="287"/>
        <v>0</v>
      </c>
      <c r="W1313" s="12">
        <f t="shared" si="288"/>
        <v>0</v>
      </c>
      <c r="X1313" s="12">
        <f t="shared" si="289"/>
        <v>0</v>
      </c>
      <c r="Y1313" s="12">
        <f t="shared" si="290"/>
        <v>0</v>
      </c>
      <c r="Z1313" s="12">
        <f t="shared" si="291"/>
        <v>0</v>
      </c>
      <c r="AA1313" s="12">
        <f t="shared" si="294"/>
        <v>0</v>
      </c>
      <c r="AB1313" s="12" t="str">
        <f t="shared" si="283"/>
        <v>00</v>
      </c>
      <c r="AC1313" s="85" t="e">
        <f>VLOOKUP(AB1313,'AMI Ref (2)'!T:U,2,FALSE)</f>
        <v>#N/A</v>
      </c>
      <c r="AD1313" s="86"/>
      <c r="AE1313" s="77">
        <f>IF(AND($D1313=0,$J1313="Oil"),'AMI Ref (2)'!$K$5,IF(AND($D1313=0,$J1313="Gas"),'AMI Ref (2)'!$L$5,IF(AND($D1313=0,$J1313="Electric"),'AMI Ref (2)'!$M$5,IF(AND($D1313=0,$J1313="N/A"),0,0))))</f>
        <v>0</v>
      </c>
      <c r="AF1313" s="77">
        <f>IF(AND($D1313=1,$J1313="Oil"),'AMI Ref (2)'!$K$6,IF(AND($D1313=1,$J1313="Gas"),'AMI Ref (2)'!$L$6,IF(AND($D1313=1,$J1313="Electric"),'AMI Ref (2)'!$M$6,IF(AND($D1313=1,$J1313="N/A"),0,0))))</f>
        <v>0</v>
      </c>
      <c r="AG1313" s="77">
        <f>IF(AND($D1313=2,$J1313="Oil"),'AMI Ref (2)'!$K$7,IF(AND($D1313=2,$J1313="Gas"),'AMI Ref (2)'!$L$7,IF(AND($D1313=2,$J1313="Electric"),'AMI Ref (2)'!$M$7,IF(AND($D1313=2,$J1313="N/A"),0,0))))</f>
        <v>0</v>
      </c>
      <c r="AH1313" s="77">
        <f>IF(AND($D1313=3,$J1313="Oil"),'AMI Ref (2)'!$K$8,IF(AND($D1313=3,$J1313="Gas"),'AMI Ref (2)'!$L$8,IF(AND($D1313=3,$J1313="Electric"),'AMI Ref (2)'!$M$8,IF(AND($D1313=3,$J1313="N/A"),0,0))))</f>
        <v>0</v>
      </c>
      <c r="AI1313" s="77">
        <f>IF(AND($D1313=4,$J1313="Oil"),'AMI Ref (2)'!$K$9,IF(AND($D1313=4,$J1313="Gas"),'AMI Ref (2)'!$L$9,IF(AND($D1313=4,$J1313="Electric"),'AMI Ref (2)'!$M$9,IF(AND($D1313=4,$J1313="N/A"),0,0))))</f>
        <v>0</v>
      </c>
      <c r="AJ1313" s="77">
        <f>IF(AND($D1313=5,$J1313="Oil"),'AMI Ref (2)'!$K$10,IF(AND($D1313=5,$J1313="Gas"),'AMI Ref (2)'!$L$10,IF(AND($D1313=5,$J1313="Electric"),'AMI Ref (2)'!$M$10,IF(AND($D1313=5,$J1313="N/A"),0,0))))</f>
        <v>0</v>
      </c>
      <c r="AK1313" s="42"/>
      <c r="AL1313" s="77">
        <f>IF(AND($D1313=0,$K1313="Oil"),'AMI Ref (2)'!$N$5,IF(AND($D1313=0,$K1313="Gas"),'AMI Ref (2)'!$O$5,IF(AND($D1313=0,$K1313="Electric"),'AMI Ref (2)'!$P$5,IF(AND($D1313=0,$K1313="N/A"),0,0))))</f>
        <v>0</v>
      </c>
      <c r="AM1313" s="77">
        <f>IF(AND($D1313=1,$K1313="Oil"),'AMI Ref (2)'!$N$6,IF(AND($D1313=1,$K1313="Gas"),'AMI Ref (2)'!$O$6,IF(AND($D1313=1,$K1313="Electric"),'AMI Ref (2)'!$P$6,IF(AND($D1313=1,$K1313="N/A"),0,0))))</f>
        <v>0</v>
      </c>
      <c r="AN1313" s="77">
        <f>IF(AND($D1313=2,$K1313="Oil"),'AMI Ref (2)'!$N$7,IF(AND($D1313=2,$K1313="Gas"),'AMI Ref (2)'!$O$7,IF(AND($D1313=2,$K1313="Electric"),'AMI Ref (2)'!$P$7,IF(AND($D1313=2,$K1313="N/A"),0,0))))</f>
        <v>0</v>
      </c>
      <c r="AO1313" s="77">
        <f>IF(AND($D1313=3,$K1313="Oil"),'AMI Ref (2)'!$N$8,IF(AND($D1313=3,$K1313="Gas"),'AMI Ref (2)'!$O$8,IF(AND($D1313=3,$K1313="Electric"),'AMI Ref (2)'!$P$8,IF(AND($D1313=3,$K1313="N/A"),0,0))))</f>
        <v>0</v>
      </c>
      <c r="AP1313" s="77">
        <f>IF(AND($D1313=4,$K1313="Oil"),'AMI Ref (2)'!$N$9,IF(AND($D1313=4,$K1313="Gas"),'AMI Ref (2)'!$O$9,IF(AND($D1313=4,$K1313="Electric"),'AMI Ref (2)'!$P$9,IF(AND($D1313=4,$K1313="N/A"),0,0))))</f>
        <v>0</v>
      </c>
      <c r="AQ1313" s="77">
        <f>IF(AND($D1313=5,$K1313="Oil"),'AMI Ref (2)'!$N$10,IF(AND($D1313=5,$K1313="Gas"),'AMI Ref (2)'!$O$10,IF(AND($D1313=5,$K1313="Electric"),'AMI Ref (2)'!$P$10,IF(AND($D1313=5,$K1313="N/A"),0,0))))</f>
        <v>0</v>
      </c>
      <c r="AR1313" s="86">
        <f t="shared" si="292"/>
        <v>0</v>
      </c>
      <c r="AS1313" s="87" t="e">
        <f t="shared" si="293"/>
        <v>#N/A</v>
      </c>
    </row>
    <row r="1314" spans="1:45" x14ac:dyDescent="0.2">
      <c r="A1314" s="68">
        <v>1312</v>
      </c>
      <c r="B1314" s="79">
        <f>Input!E1329</f>
        <v>0</v>
      </c>
      <c r="C1314" s="79">
        <f>Input!F1329</f>
        <v>0</v>
      </c>
      <c r="D1314" s="79">
        <f>Input!G1329</f>
        <v>0</v>
      </c>
      <c r="E1314" s="79">
        <f>Input!H1329</f>
        <v>0</v>
      </c>
      <c r="F1314" s="80">
        <f>Input!I1329</f>
        <v>0</v>
      </c>
      <c r="G1314" s="80">
        <f>Input!J1329</f>
        <v>0</v>
      </c>
      <c r="H1314" s="79">
        <f>Input!K1329</f>
        <v>0</v>
      </c>
      <c r="I1314" s="79">
        <f>Input!L1329</f>
        <v>0</v>
      </c>
      <c r="J1314" s="79">
        <f>Input!M1329</f>
        <v>0</v>
      </c>
      <c r="K1314" s="79">
        <f>Input!N1329</f>
        <v>0</v>
      </c>
      <c r="L1314" s="79">
        <f>Input!O1329</f>
        <v>0</v>
      </c>
      <c r="M1314" s="81" t="str">
        <f t="shared" si="284"/>
        <v/>
      </c>
      <c r="N1314" s="82">
        <f t="shared" si="285"/>
        <v>0</v>
      </c>
      <c r="O1314" s="83">
        <f>Input!C1329</f>
        <v>0</v>
      </c>
      <c r="P1314" s="83"/>
      <c r="R1314" s="11">
        <f t="shared" si="281"/>
        <v>0</v>
      </c>
      <c r="S1314" s="15" t="str">
        <f t="shared" si="282"/>
        <v xml:space="preserve"> </v>
      </c>
      <c r="T1314" s="15"/>
      <c r="U1314" s="12">
        <f t="shared" si="286"/>
        <v>0</v>
      </c>
      <c r="V1314" s="12">
        <f t="shared" si="287"/>
        <v>0</v>
      </c>
      <c r="W1314" s="12">
        <f t="shared" si="288"/>
        <v>0</v>
      </c>
      <c r="X1314" s="12">
        <f t="shared" si="289"/>
        <v>0</v>
      </c>
      <c r="Y1314" s="12">
        <f t="shared" si="290"/>
        <v>0</v>
      </c>
      <c r="Z1314" s="12">
        <f t="shared" si="291"/>
        <v>0</v>
      </c>
      <c r="AA1314" s="12">
        <f t="shared" si="294"/>
        <v>0</v>
      </c>
      <c r="AB1314" s="12" t="str">
        <f t="shared" si="283"/>
        <v>00</v>
      </c>
      <c r="AC1314" s="85" t="e">
        <f>VLOOKUP(AB1314,'AMI Ref (2)'!T:U,2,FALSE)</f>
        <v>#N/A</v>
      </c>
      <c r="AD1314" s="86"/>
      <c r="AE1314" s="77">
        <f>IF(AND($D1314=0,$J1314="Oil"),'AMI Ref (2)'!$K$5,IF(AND($D1314=0,$J1314="Gas"),'AMI Ref (2)'!$L$5,IF(AND($D1314=0,$J1314="Electric"),'AMI Ref (2)'!$M$5,IF(AND($D1314=0,$J1314="N/A"),0,0))))</f>
        <v>0</v>
      </c>
      <c r="AF1314" s="77">
        <f>IF(AND($D1314=1,$J1314="Oil"),'AMI Ref (2)'!$K$6,IF(AND($D1314=1,$J1314="Gas"),'AMI Ref (2)'!$L$6,IF(AND($D1314=1,$J1314="Electric"),'AMI Ref (2)'!$M$6,IF(AND($D1314=1,$J1314="N/A"),0,0))))</f>
        <v>0</v>
      </c>
      <c r="AG1314" s="77">
        <f>IF(AND($D1314=2,$J1314="Oil"),'AMI Ref (2)'!$K$7,IF(AND($D1314=2,$J1314="Gas"),'AMI Ref (2)'!$L$7,IF(AND($D1314=2,$J1314="Electric"),'AMI Ref (2)'!$M$7,IF(AND($D1314=2,$J1314="N/A"),0,0))))</f>
        <v>0</v>
      </c>
      <c r="AH1314" s="77">
        <f>IF(AND($D1314=3,$J1314="Oil"),'AMI Ref (2)'!$K$8,IF(AND($D1314=3,$J1314="Gas"),'AMI Ref (2)'!$L$8,IF(AND($D1314=3,$J1314="Electric"),'AMI Ref (2)'!$M$8,IF(AND($D1314=3,$J1314="N/A"),0,0))))</f>
        <v>0</v>
      </c>
      <c r="AI1314" s="77">
        <f>IF(AND($D1314=4,$J1314="Oil"),'AMI Ref (2)'!$K$9,IF(AND($D1314=4,$J1314="Gas"),'AMI Ref (2)'!$L$9,IF(AND($D1314=4,$J1314="Electric"),'AMI Ref (2)'!$M$9,IF(AND($D1314=4,$J1314="N/A"),0,0))))</f>
        <v>0</v>
      </c>
      <c r="AJ1314" s="77">
        <f>IF(AND($D1314=5,$J1314="Oil"),'AMI Ref (2)'!$K$10,IF(AND($D1314=5,$J1314="Gas"),'AMI Ref (2)'!$L$10,IF(AND($D1314=5,$J1314="Electric"),'AMI Ref (2)'!$M$10,IF(AND($D1314=5,$J1314="N/A"),0,0))))</f>
        <v>0</v>
      </c>
      <c r="AK1314" s="42"/>
      <c r="AL1314" s="77">
        <f>IF(AND($D1314=0,$K1314="Oil"),'AMI Ref (2)'!$N$5,IF(AND($D1314=0,$K1314="Gas"),'AMI Ref (2)'!$O$5,IF(AND($D1314=0,$K1314="Electric"),'AMI Ref (2)'!$P$5,IF(AND($D1314=0,$K1314="N/A"),0,0))))</f>
        <v>0</v>
      </c>
      <c r="AM1314" s="77">
        <f>IF(AND($D1314=1,$K1314="Oil"),'AMI Ref (2)'!$N$6,IF(AND($D1314=1,$K1314="Gas"),'AMI Ref (2)'!$O$6,IF(AND($D1314=1,$K1314="Electric"),'AMI Ref (2)'!$P$6,IF(AND($D1314=1,$K1314="N/A"),0,0))))</f>
        <v>0</v>
      </c>
      <c r="AN1314" s="77">
        <f>IF(AND($D1314=2,$K1314="Oil"),'AMI Ref (2)'!$N$7,IF(AND($D1314=2,$K1314="Gas"),'AMI Ref (2)'!$O$7,IF(AND($D1314=2,$K1314="Electric"),'AMI Ref (2)'!$P$7,IF(AND($D1314=2,$K1314="N/A"),0,0))))</f>
        <v>0</v>
      </c>
      <c r="AO1314" s="77">
        <f>IF(AND($D1314=3,$K1314="Oil"),'AMI Ref (2)'!$N$8,IF(AND($D1314=3,$K1314="Gas"),'AMI Ref (2)'!$O$8,IF(AND($D1314=3,$K1314="Electric"),'AMI Ref (2)'!$P$8,IF(AND($D1314=3,$K1314="N/A"),0,0))))</f>
        <v>0</v>
      </c>
      <c r="AP1314" s="77">
        <f>IF(AND($D1314=4,$K1314="Oil"),'AMI Ref (2)'!$N$9,IF(AND($D1314=4,$K1314="Gas"),'AMI Ref (2)'!$O$9,IF(AND($D1314=4,$K1314="Electric"),'AMI Ref (2)'!$P$9,IF(AND($D1314=4,$K1314="N/A"),0,0))))</f>
        <v>0</v>
      </c>
      <c r="AQ1314" s="77">
        <f>IF(AND($D1314=5,$K1314="Oil"),'AMI Ref (2)'!$N$10,IF(AND($D1314=5,$K1314="Gas"),'AMI Ref (2)'!$O$10,IF(AND($D1314=5,$K1314="Electric"),'AMI Ref (2)'!$P$10,IF(AND($D1314=5,$K1314="N/A"),0,0))))</f>
        <v>0</v>
      </c>
      <c r="AR1314" s="86">
        <f t="shared" si="292"/>
        <v>0</v>
      </c>
      <c r="AS1314" s="87" t="e">
        <f t="shared" si="293"/>
        <v>#N/A</v>
      </c>
    </row>
    <row r="1315" spans="1:45" x14ac:dyDescent="0.2">
      <c r="A1315" s="68">
        <v>1313</v>
      </c>
      <c r="B1315" s="79">
        <f>Input!E1330</f>
        <v>0</v>
      </c>
      <c r="C1315" s="79">
        <f>Input!F1330</f>
        <v>0</v>
      </c>
      <c r="D1315" s="79">
        <f>Input!G1330</f>
        <v>0</v>
      </c>
      <c r="E1315" s="79">
        <f>Input!H1330</f>
        <v>0</v>
      </c>
      <c r="F1315" s="80">
        <f>Input!I1330</f>
        <v>0</v>
      </c>
      <c r="G1315" s="80">
        <f>Input!J1330</f>
        <v>0</v>
      </c>
      <c r="H1315" s="79">
        <f>Input!K1330</f>
        <v>0</v>
      </c>
      <c r="I1315" s="79">
        <f>Input!L1330</f>
        <v>0</v>
      </c>
      <c r="J1315" s="79">
        <f>Input!M1330</f>
        <v>0</v>
      </c>
      <c r="K1315" s="79">
        <f>Input!N1330</f>
        <v>0</v>
      </c>
      <c r="L1315" s="79">
        <f>Input!O1330</f>
        <v>0</v>
      </c>
      <c r="M1315" s="81" t="str">
        <f t="shared" si="284"/>
        <v/>
      </c>
      <c r="N1315" s="82">
        <f t="shared" si="285"/>
        <v>0</v>
      </c>
      <c r="O1315" s="83">
        <f>Input!C1330</f>
        <v>0</v>
      </c>
      <c r="P1315" s="83"/>
      <c r="R1315" s="11">
        <f t="shared" si="281"/>
        <v>0</v>
      </c>
      <c r="S1315" s="15" t="str">
        <f t="shared" si="282"/>
        <v xml:space="preserve"> </v>
      </c>
      <c r="T1315" s="15"/>
      <c r="U1315" s="12">
        <f t="shared" si="286"/>
        <v>0</v>
      </c>
      <c r="V1315" s="12">
        <f t="shared" si="287"/>
        <v>0</v>
      </c>
      <c r="W1315" s="12">
        <f t="shared" si="288"/>
        <v>0</v>
      </c>
      <c r="X1315" s="12">
        <f t="shared" si="289"/>
        <v>0</v>
      </c>
      <c r="Y1315" s="12">
        <f t="shared" si="290"/>
        <v>0</v>
      </c>
      <c r="Z1315" s="12">
        <f t="shared" si="291"/>
        <v>0</v>
      </c>
      <c r="AA1315" s="12">
        <f t="shared" si="294"/>
        <v>0</v>
      </c>
      <c r="AB1315" s="12" t="str">
        <f t="shared" si="283"/>
        <v>00</v>
      </c>
      <c r="AC1315" s="85" t="e">
        <f>VLOOKUP(AB1315,'AMI Ref (2)'!T:U,2,FALSE)</f>
        <v>#N/A</v>
      </c>
      <c r="AD1315" s="86"/>
      <c r="AE1315" s="77">
        <f>IF(AND($D1315=0,$J1315="Oil"),'AMI Ref (2)'!$K$5,IF(AND($D1315=0,$J1315="Gas"),'AMI Ref (2)'!$L$5,IF(AND($D1315=0,$J1315="Electric"),'AMI Ref (2)'!$M$5,IF(AND($D1315=0,$J1315="N/A"),0,0))))</f>
        <v>0</v>
      </c>
      <c r="AF1315" s="77">
        <f>IF(AND($D1315=1,$J1315="Oil"),'AMI Ref (2)'!$K$6,IF(AND($D1315=1,$J1315="Gas"),'AMI Ref (2)'!$L$6,IF(AND($D1315=1,$J1315="Electric"),'AMI Ref (2)'!$M$6,IF(AND($D1315=1,$J1315="N/A"),0,0))))</f>
        <v>0</v>
      </c>
      <c r="AG1315" s="77">
        <f>IF(AND($D1315=2,$J1315="Oil"),'AMI Ref (2)'!$K$7,IF(AND($D1315=2,$J1315="Gas"),'AMI Ref (2)'!$L$7,IF(AND($D1315=2,$J1315="Electric"),'AMI Ref (2)'!$M$7,IF(AND($D1315=2,$J1315="N/A"),0,0))))</f>
        <v>0</v>
      </c>
      <c r="AH1315" s="77">
        <f>IF(AND($D1315=3,$J1315="Oil"),'AMI Ref (2)'!$K$8,IF(AND($D1315=3,$J1315="Gas"),'AMI Ref (2)'!$L$8,IF(AND($D1315=3,$J1315="Electric"),'AMI Ref (2)'!$M$8,IF(AND($D1315=3,$J1315="N/A"),0,0))))</f>
        <v>0</v>
      </c>
      <c r="AI1315" s="77">
        <f>IF(AND($D1315=4,$J1315="Oil"),'AMI Ref (2)'!$K$9,IF(AND($D1315=4,$J1315="Gas"),'AMI Ref (2)'!$L$9,IF(AND($D1315=4,$J1315="Electric"),'AMI Ref (2)'!$M$9,IF(AND($D1315=4,$J1315="N/A"),0,0))))</f>
        <v>0</v>
      </c>
      <c r="AJ1315" s="77">
        <f>IF(AND($D1315=5,$J1315="Oil"),'AMI Ref (2)'!$K$10,IF(AND($D1315=5,$J1315="Gas"),'AMI Ref (2)'!$L$10,IF(AND($D1315=5,$J1315="Electric"),'AMI Ref (2)'!$M$10,IF(AND($D1315=5,$J1315="N/A"),0,0))))</f>
        <v>0</v>
      </c>
      <c r="AK1315" s="42"/>
      <c r="AL1315" s="77">
        <f>IF(AND($D1315=0,$K1315="Oil"),'AMI Ref (2)'!$N$5,IF(AND($D1315=0,$K1315="Gas"),'AMI Ref (2)'!$O$5,IF(AND($D1315=0,$K1315="Electric"),'AMI Ref (2)'!$P$5,IF(AND($D1315=0,$K1315="N/A"),0,0))))</f>
        <v>0</v>
      </c>
      <c r="AM1315" s="77">
        <f>IF(AND($D1315=1,$K1315="Oil"),'AMI Ref (2)'!$N$6,IF(AND($D1315=1,$K1315="Gas"),'AMI Ref (2)'!$O$6,IF(AND($D1315=1,$K1315="Electric"),'AMI Ref (2)'!$P$6,IF(AND($D1315=1,$K1315="N/A"),0,0))))</f>
        <v>0</v>
      </c>
      <c r="AN1315" s="77">
        <f>IF(AND($D1315=2,$K1315="Oil"),'AMI Ref (2)'!$N$7,IF(AND($D1315=2,$K1315="Gas"),'AMI Ref (2)'!$O$7,IF(AND($D1315=2,$K1315="Electric"),'AMI Ref (2)'!$P$7,IF(AND($D1315=2,$K1315="N/A"),0,0))))</f>
        <v>0</v>
      </c>
      <c r="AO1315" s="77">
        <f>IF(AND($D1315=3,$K1315="Oil"),'AMI Ref (2)'!$N$8,IF(AND($D1315=3,$K1315="Gas"),'AMI Ref (2)'!$O$8,IF(AND($D1315=3,$K1315="Electric"),'AMI Ref (2)'!$P$8,IF(AND($D1315=3,$K1315="N/A"),0,0))))</f>
        <v>0</v>
      </c>
      <c r="AP1315" s="77">
        <f>IF(AND($D1315=4,$K1315="Oil"),'AMI Ref (2)'!$N$9,IF(AND($D1315=4,$K1315="Gas"),'AMI Ref (2)'!$O$9,IF(AND($D1315=4,$K1315="Electric"),'AMI Ref (2)'!$P$9,IF(AND($D1315=4,$K1315="N/A"),0,0))))</f>
        <v>0</v>
      </c>
      <c r="AQ1315" s="77">
        <f>IF(AND($D1315=5,$K1315="Oil"),'AMI Ref (2)'!$N$10,IF(AND($D1315=5,$K1315="Gas"),'AMI Ref (2)'!$O$10,IF(AND($D1315=5,$K1315="Electric"),'AMI Ref (2)'!$P$10,IF(AND($D1315=5,$K1315="N/A"),0,0))))</f>
        <v>0</v>
      </c>
      <c r="AR1315" s="86">
        <f t="shared" si="292"/>
        <v>0</v>
      </c>
      <c r="AS1315" s="87" t="e">
        <f t="shared" si="293"/>
        <v>#N/A</v>
      </c>
    </row>
    <row r="1316" spans="1:45" x14ac:dyDescent="0.2">
      <c r="A1316" s="68">
        <v>1314</v>
      </c>
      <c r="B1316" s="79">
        <f>Input!E1331</f>
        <v>0</v>
      </c>
      <c r="C1316" s="79">
        <f>Input!F1331</f>
        <v>0</v>
      </c>
      <c r="D1316" s="79">
        <f>Input!G1331</f>
        <v>0</v>
      </c>
      <c r="E1316" s="79">
        <f>Input!H1331</f>
        <v>0</v>
      </c>
      <c r="F1316" s="80">
        <f>Input!I1331</f>
        <v>0</v>
      </c>
      <c r="G1316" s="80">
        <f>Input!J1331</f>
        <v>0</v>
      </c>
      <c r="H1316" s="79">
        <f>Input!K1331</f>
        <v>0</v>
      </c>
      <c r="I1316" s="79">
        <f>Input!L1331</f>
        <v>0</v>
      </c>
      <c r="J1316" s="79">
        <f>Input!M1331</f>
        <v>0</v>
      </c>
      <c r="K1316" s="79">
        <f>Input!N1331</f>
        <v>0</v>
      </c>
      <c r="L1316" s="79">
        <f>Input!O1331</f>
        <v>0</v>
      </c>
      <c r="M1316" s="81" t="str">
        <f t="shared" si="284"/>
        <v/>
      </c>
      <c r="N1316" s="82">
        <f t="shared" si="285"/>
        <v>0</v>
      </c>
      <c r="O1316" s="83">
        <f>Input!C1331</f>
        <v>0</v>
      </c>
      <c r="P1316" s="83"/>
      <c r="R1316" s="11">
        <f t="shared" si="281"/>
        <v>0</v>
      </c>
      <c r="S1316" s="15" t="str">
        <f t="shared" si="282"/>
        <v xml:space="preserve"> </v>
      </c>
      <c r="T1316" s="15"/>
      <c r="U1316" s="12">
        <f t="shared" si="286"/>
        <v>0</v>
      </c>
      <c r="V1316" s="12">
        <f t="shared" si="287"/>
        <v>0</v>
      </c>
      <c r="W1316" s="12">
        <f t="shared" si="288"/>
        <v>0</v>
      </c>
      <c r="X1316" s="12">
        <f t="shared" si="289"/>
        <v>0</v>
      </c>
      <c r="Y1316" s="12">
        <f t="shared" si="290"/>
        <v>0</v>
      </c>
      <c r="Z1316" s="12">
        <f t="shared" si="291"/>
        <v>0</v>
      </c>
      <c r="AA1316" s="12">
        <f t="shared" si="294"/>
        <v>0</v>
      </c>
      <c r="AB1316" s="12" t="str">
        <f t="shared" si="283"/>
        <v>00</v>
      </c>
      <c r="AC1316" s="85" t="e">
        <f>VLOOKUP(AB1316,'AMI Ref (2)'!T:U,2,FALSE)</f>
        <v>#N/A</v>
      </c>
      <c r="AD1316" s="86"/>
      <c r="AE1316" s="77">
        <f>IF(AND($D1316=0,$J1316="Oil"),'AMI Ref (2)'!$K$5,IF(AND($D1316=0,$J1316="Gas"),'AMI Ref (2)'!$L$5,IF(AND($D1316=0,$J1316="Electric"),'AMI Ref (2)'!$M$5,IF(AND($D1316=0,$J1316="N/A"),0,0))))</f>
        <v>0</v>
      </c>
      <c r="AF1316" s="77">
        <f>IF(AND($D1316=1,$J1316="Oil"),'AMI Ref (2)'!$K$6,IF(AND($D1316=1,$J1316="Gas"),'AMI Ref (2)'!$L$6,IF(AND($D1316=1,$J1316="Electric"),'AMI Ref (2)'!$M$6,IF(AND($D1316=1,$J1316="N/A"),0,0))))</f>
        <v>0</v>
      </c>
      <c r="AG1316" s="77">
        <f>IF(AND($D1316=2,$J1316="Oil"),'AMI Ref (2)'!$K$7,IF(AND($D1316=2,$J1316="Gas"),'AMI Ref (2)'!$L$7,IF(AND($D1316=2,$J1316="Electric"),'AMI Ref (2)'!$M$7,IF(AND($D1316=2,$J1316="N/A"),0,0))))</f>
        <v>0</v>
      </c>
      <c r="AH1316" s="77">
        <f>IF(AND($D1316=3,$J1316="Oil"),'AMI Ref (2)'!$K$8,IF(AND($D1316=3,$J1316="Gas"),'AMI Ref (2)'!$L$8,IF(AND($D1316=3,$J1316="Electric"),'AMI Ref (2)'!$M$8,IF(AND($D1316=3,$J1316="N/A"),0,0))))</f>
        <v>0</v>
      </c>
      <c r="AI1316" s="77">
        <f>IF(AND($D1316=4,$J1316="Oil"),'AMI Ref (2)'!$K$9,IF(AND($D1316=4,$J1316="Gas"),'AMI Ref (2)'!$L$9,IF(AND($D1316=4,$J1316="Electric"),'AMI Ref (2)'!$M$9,IF(AND($D1316=4,$J1316="N/A"),0,0))))</f>
        <v>0</v>
      </c>
      <c r="AJ1316" s="77">
        <f>IF(AND($D1316=5,$J1316="Oil"),'AMI Ref (2)'!$K$10,IF(AND($D1316=5,$J1316="Gas"),'AMI Ref (2)'!$L$10,IF(AND($D1316=5,$J1316="Electric"),'AMI Ref (2)'!$M$10,IF(AND($D1316=5,$J1316="N/A"),0,0))))</f>
        <v>0</v>
      </c>
      <c r="AK1316" s="42"/>
      <c r="AL1316" s="77">
        <f>IF(AND($D1316=0,$K1316="Oil"),'AMI Ref (2)'!$N$5,IF(AND($D1316=0,$K1316="Gas"),'AMI Ref (2)'!$O$5,IF(AND($D1316=0,$K1316="Electric"),'AMI Ref (2)'!$P$5,IF(AND($D1316=0,$K1316="N/A"),0,0))))</f>
        <v>0</v>
      </c>
      <c r="AM1316" s="77">
        <f>IF(AND($D1316=1,$K1316="Oil"),'AMI Ref (2)'!$N$6,IF(AND($D1316=1,$K1316="Gas"),'AMI Ref (2)'!$O$6,IF(AND($D1316=1,$K1316="Electric"),'AMI Ref (2)'!$P$6,IF(AND($D1316=1,$K1316="N/A"),0,0))))</f>
        <v>0</v>
      </c>
      <c r="AN1316" s="77">
        <f>IF(AND($D1316=2,$K1316="Oil"),'AMI Ref (2)'!$N$7,IF(AND($D1316=2,$K1316="Gas"),'AMI Ref (2)'!$O$7,IF(AND($D1316=2,$K1316="Electric"),'AMI Ref (2)'!$P$7,IF(AND($D1316=2,$K1316="N/A"),0,0))))</f>
        <v>0</v>
      </c>
      <c r="AO1316" s="77">
        <f>IF(AND($D1316=3,$K1316="Oil"),'AMI Ref (2)'!$N$8,IF(AND($D1316=3,$K1316="Gas"),'AMI Ref (2)'!$O$8,IF(AND($D1316=3,$K1316="Electric"),'AMI Ref (2)'!$P$8,IF(AND($D1316=3,$K1316="N/A"),0,0))))</f>
        <v>0</v>
      </c>
      <c r="AP1316" s="77">
        <f>IF(AND($D1316=4,$K1316="Oil"),'AMI Ref (2)'!$N$9,IF(AND($D1316=4,$K1316="Gas"),'AMI Ref (2)'!$O$9,IF(AND($D1316=4,$K1316="Electric"),'AMI Ref (2)'!$P$9,IF(AND($D1316=4,$K1316="N/A"),0,0))))</f>
        <v>0</v>
      </c>
      <c r="AQ1316" s="77">
        <f>IF(AND($D1316=5,$K1316="Oil"),'AMI Ref (2)'!$N$10,IF(AND($D1316=5,$K1316="Gas"),'AMI Ref (2)'!$O$10,IF(AND($D1316=5,$K1316="Electric"),'AMI Ref (2)'!$P$10,IF(AND($D1316=5,$K1316="N/A"),0,0))))</f>
        <v>0</v>
      </c>
      <c r="AR1316" s="86">
        <f t="shared" si="292"/>
        <v>0</v>
      </c>
      <c r="AS1316" s="87" t="e">
        <f t="shared" si="293"/>
        <v>#N/A</v>
      </c>
    </row>
    <row r="1317" spans="1:45" x14ac:dyDescent="0.2">
      <c r="A1317" s="68">
        <v>1315</v>
      </c>
      <c r="B1317" s="79">
        <f>Input!E1332</f>
        <v>0</v>
      </c>
      <c r="C1317" s="79">
        <f>Input!F1332</f>
        <v>0</v>
      </c>
      <c r="D1317" s="79">
        <f>Input!G1332</f>
        <v>0</v>
      </c>
      <c r="E1317" s="79">
        <f>Input!H1332</f>
        <v>0</v>
      </c>
      <c r="F1317" s="80">
        <f>Input!I1332</f>
        <v>0</v>
      </c>
      <c r="G1317" s="80">
        <f>Input!J1332</f>
        <v>0</v>
      </c>
      <c r="H1317" s="79">
        <f>Input!K1332</f>
        <v>0</v>
      </c>
      <c r="I1317" s="79">
        <f>Input!L1332</f>
        <v>0</v>
      </c>
      <c r="J1317" s="79">
        <f>Input!M1332</f>
        <v>0</v>
      </c>
      <c r="K1317" s="79">
        <f>Input!N1332</f>
        <v>0</v>
      </c>
      <c r="L1317" s="79">
        <f>Input!O1332</f>
        <v>0</v>
      </c>
      <c r="M1317" s="81" t="str">
        <f t="shared" si="284"/>
        <v/>
      </c>
      <c r="N1317" s="82">
        <f t="shared" si="285"/>
        <v>0</v>
      </c>
      <c r="O1317" s="83">
        <f>Input!C1332</f>
        <v>0</v>
      </c>
      <c r="P1317" s="83"/>
      <c r="R1317" s="11">
        <f t="shared" si="281"/>
        <v>0</v>
      </c>
      <c r="S1317" s="15" t="str">
        <f t="shared" si="282"/>
        <v xml:space="preserve"> </v>
      </c>
      <c r="T1317" s="15"/>
      <c r="U1317" s="12">
        <f t="shared" si="286"/>
        <v>0</v>
      </c>
      <c r="V1317" s="12">
        <f t="shared" si="287"/>
        <v>0</v>
      </c>
      <c r="W1317" s="12">
        <f t="shared" si="288"/>
        <v>0</v>
      </c>
      <c r="X1317" s="12">
        <f t="shared" si="289"/>
        <v>0</v>
      </c>
      <c r="Y1317" s="12">
        <f t="shared" si="290"/>
        <v>0</v>
      </c>
      <c r="Z1317" s="12">
        <f t="shared" si="291"/>
        <v>0</v>
      </c>
      <c r="AA1317" s="12">
        <f t="shared" si="294"/>
        <v>0</v>
      </c>
      <c r="AB1317" s="12" t="str">
        <f t="shared" si="283"/>
        <v>00</v>
      </c>
      <c r="AC1317" s="85" t="e">
        <f>VLOOKUP(AB1317,'AMI Ref (2)'!T:U,2,FALSE)</f>
        <v>#N/A</v>
      </c>
      <c r="AD1317" s="86"/>
      <c r="AE1317" s="77">
        <f>IF(AND($D1317=0,$J1317="Oil"),'AMI Ref (2)'!$K$5,IF(AND($D1317=0,$J1317="Gas"),'AMI Ref (2)'!$L$5,IF(AND($D1317=0,$J1317="Electric"),'AMI Ref (2)'!$M$5,IF(AND($D1317=0,$J1317="N/A"),0,0))))</f>
        <v>0</v>
      </c>
      <c r="AF1317" s="77">
        <f>IF(AND($D1317=1,$J1317="Oil"),'AMI Ref (2)'!$K$6,IF(AND($D1317=1,$J1317="Gas"),'AMI Ref (2)'!$L$6,IF(AND($D1317=1,$J1317="Electric"),'AMI Ref (2)'!$M$6,IF(AND($D1317=1,$J1317="N/A"),0,0))))</f>
        <v>0</v>
      </c>
      <c r="AG1317" s="77">
        <f>IF(AND($D1317=2,$J1317="Oil"),'AMI Ref (2)'!$K$7,IF(AND($D1317=2,$J1317="Gas"),'AMI Ref (2)'!$L$7,IF(AND($D1317=2,$J1317="Electric"),'AMI Ref (2)'!$M$7,IF(AND($D1317=2,$J1317="N/A"),0,0))))</f>
        <v>0</v>
      </c>
      <c r="AH1317" s="77">
        <f>IF(AND($D1317=3,$J1317="Oil"),'AMI Ref (2)'!$K$8,IF(AND($D1317=3,$J1317="Gas"),'AMI Ref (2)'!$L$8,IF(AND($D1317=3,$J1317="Electric"),'AMI Ref (2)'!$M$8,IF(AND($D1317=3,$J1317="N/A"),0,0))))</f>
        <v>0</v>
      </c>
      <c r="AI1317" s="77">
        <f>IF(AND($D1317=4,$J1317="Oil"),'AMI Ref (2)'!$K$9,IF(AND($D1317=4,$J1317="Gas"),'AMI Ref (2)'!$L$9,IF(AND($D1317=4,$J1317="Electric"),'AMI Ref (2)'!$M$9,IF(AND($D1317=4,$J1317="N/A"),0,0))))</f>
        <v>0</v>
      </c>
      <c r="AJ1317" s="77">
        <f>IF(AND($D1317=5,$J1317="Oil"),'AMI Ref (2)'!$K$10,IF(AND($D1317=5,$J1317="Gas"),'AMI Ref (2)'!$L$10,IF(AND($D1317=5,$J1317="Electric"),'AMI Ref (2)'!$M$10,IF(AND($D1317=5,$J1317="N/A"),0,0))))</f>
        <v>0</v>
      </c>
      <c r="AK1317" s="42"/>
      <c r="AL1317" s="77">
        <f>IF(AND($D1317=0,$K1317="Oil"),'AMI Ref (2)'!$N$5,IF(AND($D1317=0,$K1317="Gas"),'AMI Ref (2)'!$O$5,IF(AND($D1317=0,$K1317="Electric"),'AMI Ref (2)'!$P$5,IF(AND($D1317=0,$K1317="N/A"),0,0))))</f>
        <v>0</v>
      </c>
      <c r="AM1317" s="77">
        <f>IF(AND($D1317=1,$K1317="Oil"),'AMI Ref (2)'!$N$6,IF(AND($D1317=1,$K1317="Gas"),'AMI Ref (2)'!$O$6,IF(AND($D1317=1,$K1317="Electric"),'AMI Ref (2)'!$P$6,IF(AND($D1317=1,$K1317="N/A"),0,0))))</f>
        <v>0</v>
      </c>
      <c r="AN1317" s="77">
        <f>IF(AND($D1317=2,$K1317="Oil"),'AMI Ref (2)'!$N$7,IF(AND($D1317=2,$K1317="Gas"),'AMI Ref (2)'!$O$7,IF(AND($D1317=2,$K1317="Electric"),'AMI Ref (2)'!$P$7,IF(AND($D1317=2,$K1317="N/A"),0,0))))</f>
        <v>0</v>
      </c>
      <c r="AO1317" s="77">
        <f>IF(AND($D1317=3,$K1317="Oil"),'AMI Ref (2)'!$N$8,IF(AND($D1317=3,$K1317="Gas"),'AMI Ref (2)'!$O$8,IF(AND($D1317=3,$K1317="Electric"),'AMI Ref (2)'!$P$8,IF(AND($D1317=3,$K1317="N/A"),0,0))))</f>
        <v>0</v>
      </c>
      <c r="AP1317" s="77">
        <f>IF(AND($D1317=4,$K1317="Oil"),'AMI Ref (2)'!$N$9,IF(AND($D1317=4,$K1317="Gas"),'AMI Ref (2)'!$O$9,IF(AND($D1317=4,$K1317="Electric"),'AMI Ref (2)'!$P$9,IF(AND($D1317=4,$K1317="N/A"),0,0))))</f>
        <v>0</v>
      </c>
      <c r="AQ1317" s="77">
        <f>IF(AND($D1317=5,$K1317="Oil"),'AMI Ref (2)'!$N$10,IF(AND($D1317=5,$K1317="Gas"),'AMI Ref (2)'!$O$10,IF(AND($D1317=5,$K1317="Electric"),'AMI Ref (2)'!$P$10,IF(AND($D1317=5,$K1317="N/A"),0,0))))</f>
        <v>0</v>
      </c>
      <c r="AR1317" s="86">
        <f t="shared" si="292"/>
        <v>0</v>
      </c>
      <c r="AS1317" s="87" t="e">
        <f t="shared" si="293"/>
        <v>#N/A</v>
      </c>
    </row>
    <row r="1318" spans="1:45" x14ac:dyDescent="0.2">
      <c r="A1318" s="68">
        <v>1316</v>
      </c>
      <c r="B1318" s="79">
        <f>Input!E1333</f>
        <v>0</v>
      </c>
      <c r="C1318" s="79">
        <f>Input!F1333</f>
        <v>0</v>
      </c>
      <c r="D1318" s="79">
        <f>Input!G1333</f>
        <v>0</v>
      </c>
      <c r="E1318" s="79">
        <f>Input!H1333</f>
        <v>0</v>
      </c>
      <c r="F1318" s="80">
        <f>Input!I1333</f>
        <v>0</v>
      </c>
      <c r="G1318" s="80">
        <f>Input!J1333</f>
        <v>0</v>
      </c>
      <c r="H1318" s="79">
        <f>Input!K1333</f>
        <v>0</v>
      </c>
      <c r="I1318" s="79">
        <f>Input!L1333</f>
        <v>0</v>
      </c>
      <c r="J1318" s="79">
        <f>Input!M1333</f>
        <v>0</v>
      </c>
      <c r="K1318" s="79">
        <f>Input!N1333</f>
        <v>0</v>
      </c>
      <c r="L1318" s="79">
        <f>Input!O1333</f>
        <v>0</v>
      </c>
      <c r="M1318" s="81" t="str">
        <f t="shared" si="284"/>
        <v/>
      </c>
      <c r="N1318" s="82">
        <f t="shared" si="285"/>
        <v>0</v>
      </c>
      <c r="O1318" s="83">
        <f>Input!C1333</f>
        <v>0</v>
      </c>
      <c r="P1318" s="83"/>
      <c r="R1318" s="11">
        <f t="shared" si="281"/>
        <v>0</v>
      </c>
      <c r="S1318" s="15" t="str">
        <f t="shared" si="282"/>
        <v xml:space="preserve"> </v>
      </c>
      <c r="T1318" s="15"/>
      <c r="U1318" s="12">
        <f t="shared" si="286"/>
        <v>0</v>
      </c>
      <c r="V1318" s="12">
        <f t="shared" si="287"/>
        <v>0</v>
      </c>
      <c r="W1318" s="12">
        <f t="shared" si="288"/>
        <v>0</v>
      </c>
      <c r="X1318" s="12">
        <f t="shared" si="289"/>
        <v>0</v>
      </c>
      <c r="Y1318" s="12">
        <f t="shared" si="290"/>
        <v>0</v>
      </c>
      <c r="Z1318" s="12">
        <f t="shared" si="291"/>
        <v>0</v>
      </c>
      <c r="AA1318" s="12">
        <f t="shared" si="294"/>
        <v>0</v>
      </c>
      <c r="AB1318" s="12" t="str">
        <f t="shared" si="283"/>
        <v>00</v>
      </c>
      <c r="AC1318" s="85" t="e">
        <f>VLOOKUP(AB1318,'AMI Ref (2)'!T:U,2,FALSE)</f>
        <v>#N/A</v>
      </c>
      <c r="AD1318" s="86"/>
      <c r="AE1318" s="77">
        <f>IF(AND($D1318=0,$J1318="Oil"),'AMI Ref (2)'!$K$5,IF(AND($D1318=0,$J1318="Gas"),'AMI Ref (2)'!$L$5,IF(AND($D1318=0,$J1318="Electric"),'AMI Ref (2)'!$M$5,IF(AND($D1318=0,$J1318="N/A"),0,0))))</f>
        <v>0</v>
      </c>
      <c r="AF1318" s="77">
        <f>IF(AND($D1318=1,$J1318="Oil"),'AMI Ref (2)'!$K$6,IF(AND($D1318=1,$J1318="Gas"),'AMI Ref (2)'!$L$6,IF(AND($D1318=1,$J1318="Electric"),'AMI Ref (2)'!$M$6,IF(AND($D1318=1,$J1318="N/A"),0,0))))</f>
        <v>0</v>
      </c>
      <c r="AG1318" s="77">
        <f>IF(AND($D1318=2,$J1318="Oil"),'AMI Ref (2)'!$K$7,IF(AND($D1318=2,$J1318="Gas"),'AMI Ref (2)'!$L$7,IF(AND($D1318=2,$J1318="Electric"),'AMI Ref (2)'!$M$7,IF(AND($D1318=2,$J1318="N/A"),0,0))))</f>
        <v>0</v>
      </c>
      <c r="AH1318" s="77">
        <f>IF(AND($D1318=3,$J1318="Oil"),'AMI Ref (2)'!$K$8,IF(AND($D1318=3,$J1318="Gas"),'AMI Ref (2)'!$L$8,IF(AND($D1318=3,$J1318="Electric"),'AMI Ref (2)'!$M$8,IF(AND($D1318=3,$J1318="N/A"),0,0))))</f>
        <v>0</v>
      </c>
      <c r="AI1318" s="77">
        <f>IF(AND($D1318=4,$J1318="Oil"),'AMI Ref (2)'!$K$9,IF(AND($D1318=4,$J1318="Gas"),'AMI Ref (2)'!$L$9,IF(AND($D1318=4,$J1318="Electric"),'AMI Ref (2)'!$M$9,IF(AND($D1318=4,$J1318="N/A"),0,0))))</f>
        <v>0</v>
      </c>
      <c r="AJ1318" s="77">
        <f>IF(AND($D1318=5,$J1318="Oil"),'AMI Ref (2)'!$K$10,IF(AND($D1318=5,$J1318="Gas"),'AMI Ref (2)'!$L$10,IF(AND($D1318=5,$J1318="Electric"),'AMI Ref (2)'!$M$10,IF(AND($D1318=5,$J1318="N/A"),0,0))))</f>
        <v>0</v>
      </c>
      <c r="AK1318" s="42"/>
      <c r="AL1318" s="77">
        <f>IF(AND($D1318=0,$K1318="Oil"),'AMI Ref (2)'!$N$5,IF(AND($D1318=0,$K1318="Gas"),'AMI Ref (2)'!$O$5,IF(AND($D1318=0,$K1318="Electric"),'AMI Ref (2)'!$P$5,IF(AND($D1318=0,$K1318="N/A"),0,0))))</f>
        <v>0</v>
      </c>
      <c r="AM1318" s="77">
        <f>IF(AND($D1318=1,$K1318="Oil"),'AMI Ref (2)'!$N$6,IF(AND($D1318=1,$K1318="Gas"),'AMI Ref (2)'!$O$6,IF(AND($D1318=1,$K1318="Electric"),'AMI Ref (2)'!$P$6,IF(AND($D1318=1,$K1318="N/A"),0,0))))</f>
        <v>0</v>
      </c>
      <c r="AN1318" s="77">
        <f>IF(AND($D1318=2,$K1318="Oil"),'AMI Ref (2)'!$N$7,IF(AND($D1318=2,$K1318="Gas"),'AMI Ref (2)'!$O$7,IF(AND($D1318=2,$K1318="Electric"),'AMI Ref (2)'!$P$7,IF(AND($D1318=2,$K1318="N/A"),0,0))))</f>
        <v>0</v>
      </c>
      <c r="AO1318" s="77">
        <f>IF(AND($D1318=3,$K1318="Oil"),'AMI Ref (2)'!$N$8,IF(AND($D1318=3,$K1318="Gas"),'AMI Ref (2)'!$O$8,IF(AND($D1318=3,$K1318="Electric"),'AMI Ref (2)'!$P$8,IF(AND($D1318=3,$K1318="N/A"),0,0))))</f>
        <v>0</v>
      </c>
      <c r="AP1318" s="77">
        <f>IF(AND($D1318=4,$K1318="Oil"),'AMI Ref (2)'!$N$9,IF(AND($D1318=4,$K1318="Gas"),'AMI Ref (2)'!$O$9,IF(AND($D1318=4,$K1318="Electric"),'AMI Ref (2)'!$P$9,IF(AND($D1318=4,$K1318="N/A"),0,0))))</f>
        <v>0</v>
      </c>
      <c r="AQ1318" s="77">
        <f>IF(AND($D1318=5,$K1318="Oil"),'AMI Ref (2)'!$N$10,IF(AND($D1318=5,$K1318="Gas"),'AMI Ref (2)'!$O$10,IF(AND($D1318=5,$K1318="Electric"),'AMI Ref (2)'!$P$10,IF(AND($D1318=5,$K1318="N/A"),0,0))))</f>
        <v>0</v>
      </c>
      <c r="AR1318" s="86">
        <f t="shared" si="292"/>
        <v>0</v>
      </c>
      <c r="AS1318" s="87" t="e">
        <f t="shared" si="293"/>
        <v>#N/A</v>
      </c>
    </row>
    <row r="1319" spans="1:45" x14ac:dyDescent="0.2">
      <c r="A1319" s="68">
        <v>1317</v>
      </c>
      <c r="B1319" s="79">
        <f>Input!E1334</f>
        <v>0</v>
      </c>
      <c r="C1319" s="79">
        <f>Input!F1334</f>
        <v>0</v>
      </c>
      <c r="D1319" s="79">
        <f>Input!G1334</f>
        <v>0</v>
      </c>
      <c r="E1319" s="79">
        <f>Input!H1334</f>
        <v>0</v>
      </c>
      <c r="F1319" s="80">
        <f>Input!I1334</f>
        <v>0</v>
      </c>
      <c r="G1319" s="80">
        <f>Input!J1334</f>
        <v>0</v>
      </c>
      <c r="H1319" s="79">
        <f>Input!K1334</f>
        <v>0</v>
      </c>
      <c r="I1319" s="79">
        <f>Input!L1334</f>
        <v>0</v>
      </c>
      <c r="J1319" s="79">
        <f>Input!M1334</f>
        <v>0</v>
      </c>
      <c r="K1319" s="79">
        <f>Input!N1334</f>
        <v>0</v>
      </c>
      <c r="L1319" s="79">
        <f>Input!O1334</f>
        <v>0</v>
      </c>
      <c r="M1319" s="81" t="str">
        <f t="shared" si="284"/>
        <v/>
      </c>
      <c r="N1319" s="82">
        <f t="shared" si="285"/>
        <v>0</v>
      </c>
      <c r="O1319" s="83">
        <f>Input!C1334</f>
        <v>0</v>
      </c>
      <c r="P1319" s="83"/>
      <c r="R1319" s="11">
        <f t="shared" si="281"/>
        <v>0</v>
      </c>
      <c r="S1319" s="15" t="str">
        <f t="shared" si="282"/>
        <v xml:space="preserve"> </v>
      </c>
      <c r="T1319" s="15"/>
      <c r="U1319" s="12">
        <f t="shared" si="286"/>
        <v>0</v>
      </c>
      <c r="V1319" s="12">
        <f t="shared" si="287"/>
        <v>0</v>
      </c>
      <c r="W1319" s="12">
        <f t="shared" si="288"/>
        <v>0</v>
      </c>
      <c r="X1319" s="12">
        <f t="shared" si="289"/>
        <v>0</v>
      </c>
      <c r="Y1319" s="12">
        <f t="shared" si="290"/>
        <v>0</v>
      </c>
      <c r="Z1319" s="12">
        <f t="shared" si="291"/>
        <v>0</v>
      </c>
      <c r="AA1319" s="12">
        <f t="shared" si="294"/>
        <v>0</v>
      </c>
      <c r="AB1319" s="12" t="str">
        <f t="shared" si="283"/>
        <v>00</v>
      </c>
      <c r="AC1319" s="85" t="e">
        <f>VLOOKUP(AB1319,'AMI Ref (2)'!T:U,2,FALSE)</f>
        <v>#N/A</v>
      </c>
      <c r="AD1319" s="86"/>
      <c r="AE1319" s="77">
        <f>IF(AND($D1319=0,$J1319="Oil"),'AMI Ref (2)'!$K$5,IF(AND($D1319=0,$J1319="Gas"),'AMI Ref (2)'!$L$5,IF(AND($D1319=0,$J1319="Electric"),'AMI Ref (2)'!$M$5,IF(AND($D1319=0,$J1319="N/A"),0,0))))</f>
        <v>0</v>
      </c>
      <c r="AF1319" s="77">
        <f>IF(AND($D1319=1,$J1319="Oil"),'AMI Ref (2)'!$K$6,IF(AND($D1319=1,$J1319="Gas"),'AMI Ref (2)'!$L$6,IF(AND($D1319=1,$J1319="Electric"),'AMI Ref (2)'!$M$6,IF(AND($D1319=1,$J1319="N/A"),0,0))))</f>
        <v>0</v>
      </c>
      <c r="AG1319" s="77">
        <f>IF(AND($D1319=2,$J1319="Oil"),'AMI Ref (2)'!$K$7,IF(AND($D1319=2,$J1319="Gas"),'AMI Ref (2)'!$L$7,IF(AND($D1319=2,$J1319="Electric"),'AMI Ref (2)'!$M$7,IF(AND($D1319=2,$J1319="N/A"),0,0))))</f>
        <v>0</v>
      </c>
      <c r="AH1319" s="77">
        <f>IF(AND($D1319=3,$J1319="Oil"),'AMI Ref (2)'!$K$8,IF(AND($D1319=3,$J1319="Gas"),'AMI Ref (2)'!$L$8,IF(AND($D1319=3,$J1319="Electric"),'AMI Ref (2)'!$M$8,IF(AND($D1319=3,$J1319="N/A"),0,0))))</f>
        <v>0</v>
      </c>
      <c r="AI1319" s="77">
        <f>IF(AND($D1319=4,$J1319="Oil"),'AMI Ref (2)'!$K$9,IF(AND($D1319=4,$J1319="Gas"),'AMI Ref (2)'!$L$9,IF(AND($D1319=4,$J1319="Electric"),'AMI Ref (2)'!$M$9,IF(AND($D1319=4,$J1319="N/A"),0,0))))</f>
        <v>0</v>
      </c>
      <c r="AJ1319" s="77">
        <f>IF(AND($D1319=5,$J1319="Oil"),'AMI Ref (2)'!$K$10,IF(AND($D1319=5,$J1319="Gas"),'AMI Ref (2)'!$L$10,IF(AND($D1319=5,$J1319="Electric"),'AMI Ref (2)'!$M$10,IF(AND($D1319=5,$J1319="N/A"),0,0))))</f>
        <v>0</v>
      </c>
      <c r="AK1319" s="42"/>
      <c r="AL1319" s="77">
        <f>IF(AND($D1319=0,$K1319="Oil"),'AMI Ref (2)'!$N$5,IF(AND($D1319=0,$K1319="Gas"),'AMI Ref (2)'!$O$5,IF(AND($D1319=0,$K1319="Electric"),'AMI Ref (2)'!$P$5,IF(AND($D1319=0,$K1319="N/A"),0,0))))</f>
        <v>0</v>
      </c>
      <c r="AM1319" s="77">
        <f>IF(AND($D1319=1,$K1319="Oil"),'AMI Ref (2)'!$N$6,IF(AND($D1319=1,$K1319="Gas"),'AMI Ref (2)'!$O$6,IF(AND($D1319=1,$K1319="Electric"),'AMI Ref (2)'!$P$6,IF(AND($D1319=1,$K1319="N/A"),0,0))))</f>
        <v>0</v>
      </c>
      <c r="AN1319" s="77">
        <f>IF(AND($D1319=2,$K1319="Oil"),'AMI Ref (2)'!$N$7,IF(AND($D1319=2,$K1319="Gas"),'AMI Ref (2)'!$O$7,IF(AND($D1319=2,$K1319="Electric"),'AMI Ref (2)'!$P$7,IF(AND($D1319=2,$K1319="N/A"),0,0))))</f>
        <v>0</v>
      </c>
      <c r="AO1319" s="77">
        <f>IF(AND($D1319=3,$K1319="Oil"),'AMI Ref (2)'!$N$8,IF(AND($D1319=3,$K1319="Gas"),'AMI Ref (2)'!$O$8,IF(AND($D1319=3,$K1319="Electric"),'AMI Ref (2)'!$P$8,IF(AND($D1319=3,$K1319="N/A"),0,0))))</f>
        <v>0</v>
      </c>
      <c r="AP1319" s="77">
        <f>IF(AND($D1319=4,$K1319="Oil"),'AMI Ref (2)'!$N$9,IF(AND($D1319=4,$K1319="Gas"),'AMI Ref (2)'!$O$9,IF(AND($D1319=4,$K1319="Electric"),'AMI Ref (2)'!$P$9,IF(AND($D1319=4,$K1319="N/A"),0,0))))</f>
        <v>0</v>
      </c>
      <c r="AQ1319" s="77">
        <f>IF(AND($D1319=5,$K1319="Oil"),'AMI Ref (2)'!$N$10,IF(AND($D1319=5,$K1319="Gas"),'AMI Ref (2)'!$O$10,IF(AND($D1319=5,$K1319="Electric"),'AMI Ref (2)'!$P$10,IF(AND($D1319=5,$K1319="N/A"),0,0))))</f>
        <v>0</v>
      </c>
      <c r="AR1319" s="86">
        <f t="shared" si="292"/>
        <v>0</v>
      </c>
      <c r="AS1319" s="87" t="e">
        <f t="shared" si="293"/>
        <v>#N/A</v>
      </c>
    </row>
    <row r="1320" spans="1:45" x14ac:dyDescent="0.2">
      <c r="A1320" s="68">
        <v>1318</v>
      </c>
      <c r="B1320" s="79">
        <f>Input!E1335</f>
        <v>0</v>
      </c>
      <c r="C1320" s="79">
        <f>Input!F1335</f>
        <v>0</v>
      </c>
      <c r="D1320" s="79">
        <f>Input!G1335</f>
        <v>0</v>
      </c>
      <c r="E1320" s="79">
        <f>Input!H1335</f>
        <v>0</v>
      </c>
      <c r="F1320" s="80">
        <f>Input!I1335</f>
        <v>0</v>
      </c>
      <c r="G1320" s="80">
        <f>Input!J1335</f>
        <v>0</v>
      </c>
      <c r="H1320" s="79">
        <f>Input!K1335</f>
        <v>0</v>
      </c>
      <c r="I1320" s="79">
        <f>Input!L1335</f>
        <v>0</v>
      </c>
      <c r="J1320" s="79">
        <f>Input!M1335</f>
        <v>0</v>
      </c>
      <c r="K1320" s="79">
        <f>Input!N1335</f>
        <v>0</v>
      </c>
      <c r="L1320" s="79">
        <f>Input!O1335</f>
        <v>0</v>
      </c>
      <c r="M1320" s="81" t="str">
        <f t="shared" si="284"/>
        <v/>
      </c>
      <c r="N1320" s="82">
        <f t="shared" si="285"/>
        <v>0</v>
      </c>
      <c r="O1320" s="83">
        <f>Input!C1335</f>
        <v>0</v>
      </c>
      <c r="P1320" s="83"/>
      <c r="R1320" s="11">
        <f t="shared" si="281"/>
        <v>0</v>
      </c>
      <c r="S1320" s="15" t="str">
        <f t="shared" si="282"/>
        <v xml:space="preserve"> </v>
      </c>
      <c r="T1320" s="15"/>
      <c r="U1320" s="12">
        <f t="shared" si="286"/>
        <v>0</v>
      </c>
      <c r="V1320" s="12">
        <f t="shared" si="287"/>
        <v>0</v>
      </c>
      <c r="W1320" s="12">
        <f t="shared" si="288"/>
        <v>0</v>
      </c>
      <c r="X1320" s="12">
        <f t="shared" si="289"/>
        <v>0</v>
      </c>
      <c r="Y1320" s="12">
        <f t="shared" si="290"/>
        <v>0</v>
      </c>
      <c r="Z1320" s="12">
        <f t="shared" si="291"/>
        <v>0</v>
      </c>
      <c r="AA1320" s="12">
        <f t="shared" si="294"/>
        <v>0</v>
      </c>
      <c r="AB1320" s="12" t="str">
        <f t="shared" si="283"/>
        <v>00</v>
      </c>
      <c r="AC1320" s="85" t="e">
        <f>VLOOKUP(AB1320,'AMI Ref (2)'!T:U,2,FALSE)</f>
        <v>#N/A</v>
      </c>
      <c r="AD1320" s="86"/>
      <c r="AE1320" s="77">
        <f>IF(AND($D1320=0,$J1320="Oil"),'AMI Ref (2)'!$K$5,IF(AND($D1320=0,$J1320="Gas"),'AMI Ref (2)'!$L$5,IF(AND($D1320=0,$J1320="Electric"),'AMI Ref (2)'!$M$5,IF(AND($D1320=0,$J1320="N/A"),0,0))))</f>
        <v>0</v>
      </c>
      <c r="AF1320" s="77">
        <f>IF(AND($D1320=1,$J1320="Oil"),'AMI Ref (2)'!$K$6,IF(AND($D1320=1,$J1320="Gas"),'AMI Ref (2)'!$L$6,IF(AND($D1320=1,$J1320="Electric"),'AMI Ref (2)'!$M$6,IF(AND($D1320=1,$J1320="N/A"),0,0))))</f>
        <v>0</v>
      </c>
      <c r="AG1320" s="77">
        <f>IF(AND($D1320=2,$J1320="Oil"),'AMI Ref (2)'!$K$7,IF(AND($D1320=2,$J1320="Gas"),'AMI Ref (2)'!$L$7,IF(AND($D1320=2,$J1320="Electric"),'AMI Ref (2)'!$M$7,IF(AND($D1320=2,$J1320="N/A"),0,0))))</f>
        <v>0</v>
      </c>
      <c r="AH1320" s="77">
        <f>IF(AND($D1320=3,$J1320="Oil"),'AMI Ref (2)'!$K$8,IF(AND($D1320=3,$J1320="Gas"),'AMI Ref (2)'!$L$8,IF(AND($D1320=3,$J1320="Electric"),'AMI Ref (2)'!$M$8,IF(AND($D1320=3,$J1320="N/A"),0,0))))</f>
        <v>0</v>
      </c>
      <c r="AI1320" s="77">
        <f>IF(AND($D1320=4,$J1320="Oil"),'AMI Ref (2)'!$K$9,IF(AND($D1320=4,$J1320="Gas"),'AMI Ref (2)'!$L$9,IF(AND($D1320=4,$J1320="Electric"),'AMI Ref (2)'!$M$9,IF(AND($D1320=4,$J1320="N/A"),0,0))))</f>
        <v>0</v>
      </c>
      <c r="AJ1320" s="77">
        <f>IF(AND($D1320=5,$J1320="Oil"),'AMI Ref (2)'!$K$10,IF(AND($D1320=5,$J1320="Gas"),'AMI Ref (2)'!$L$10,IF(AND($D1320=5,$J1320="Electric"),'AMI Ref (2)'!$M$10,IF(AND($D1320=5,$J1320="N/A"),0,0))))</f>
        <v>0</v>
      </c>
      <c r="AK1320" s="42"/>
      <c r="AL1320" s="77">
        <f>IF(AND($D1320=0,$K1320="Oil"),'AMI Ref (2)'!$N$5,IF(AND($D1320=0,$K1320="Gas"),'AMI Ref (2)'!$O$5,IF(AND($D1320=0,$K1320="Electric"),'AMI Ref (2)'!$P$5,IF(AND($D1320=0,$K1320="N/A"),0,0))))</f>
        <v>0</v>
      </c>
      <c r="AM1320" s="77">
        <f>IF(AND($D1320=1,$K1320="Oil"),'AMI Ref (2)'!$N$6,IF(AND($D1320=1,$K1320="Gas"),'AMI Ref (2)'!$O$6,IF(AND($D1320=1,$K1320="Electric"),'AMI Ref (2)'!$P$6,IF(AND($D1320=1,$K1320="N/A"),0,0))))</f>
        <v>0</v>
      </c>
      <c r="AN1320" s="77">
        <f>IF(AND($D1320=2,$K1320="Oil"),'AMI Ref (2)'!$N$7,IF(AND($D1320=2,$K1320="Gas"),'AMI Ref (2)'!$O$7,IF(AND($D1320=2,$K1320="Electric"),'AMI Ref (2)'!$P$7,IF(AND($D1320=2,$K1320="N/A"),0,0))))</f>
        <v>0</v>
      </c>
      <c r="AO1320" s="77">
        <f>IF(AND($D1320=3,$K1320="Oil"),'AMI Ref (2)'!$N$8,IF(AND($D1320=3,$K1320="Gas"),'AMI Ref (2)'!$O$8,IF(AND($D1320=3,$K1320="Electric"),'AMI Ref (2)'!$P$8,IF(AND($D1320=3,$K1320="N/A"),0,0))))</f>
        <v>0</v>
      </c>
      <c r="AP1320" s="77">
        <f>IF(AND($D1320=4,$K1320="Oil"),'AMI Ref (2)'!$N$9,IF(AND($D1320=4,$K1320="Gas"),'AMI Ref (2)'!$O$9,IF(AND($D1320=4,$K1320="Electric"),'AMI Ref (2)'!$P$9,IF(AND($D1320=4,$K1320="N/A"),0,0))))</f>
        <v>0</v>
      </c>
      <c r="AQ1320" s="77">
        <f>IF(AND($D1320=5,$K1320="Oil"),'AMI Ref (2)'!$N$10,IF(AND($D1320=5,$K1320="Gas"),'AMI Ref (2)'!$O$10,IF(AND($D1320=5,$K1320="Electric"),'AMI Ref (2)'!$P$10,IF(AND($D1320=5,$K1320="N/A"),0,0))))</f>
        <v>0</v>
      </c>
      <c r="AR1320" s="86">
        <f t="shared" si="292"/>
        <v>0</v>
      </c>
      <c r="AS1320" s="87" t="e">
        <f t="shared" si="293"/>
        <v>#N/A</v>
      </c>
    </row>
    <row r="1321" spans="1:45" x14ac:dyDescent="0.2">
      <c r="A1321" s="68">
        <v>1319</v>
      </c>
      <c r="B1321" s="79">
        <f>Input!E1336</f>
        <v>0</v>
      </c>
      <c r="C1321" s="79">
        <f>Input!F1336</f>
        <v>0</v>
      </c>
      <c r="D1321" s="79">
        <f>Input!G1336</f>
        <v>0</v>
      </c>
      <c r="E1321" s="79">
        <f>Input!H1336</f>
        <v>0</v>
      </c>
      <c r="F1321" s="80">
        <f>Input!I1336</f>
        <v>0</v>
      </c>
      <c r="G1321" s="80">
        <f>Input!J1336</f>
        <v>0</v>
      </c>
      <c r="H1321" s="79">
        <f>Input!K1336</f>
        <v>0</v>
      </c>
      <c r="I1321" s="79">
        <f>Input!L1336</f>
        <v>0</v>
      </c>
      <c r="J1321" s="79">
        <f>Input!M1336</f>
        <v>0</v>
      </c>
      <c r="K1321" s="79">
        <f>Input!N1336</f>
        <v>0</v>
      </c>
      <c r="L1321" s="79">
        <f>Input!O1336</f>
        <v>0</v>
      </c>
      <c r="M1321" s="81" t="str">
        <f t="shared" si="284"/>
        <v/>
      </c>
      <c r="N1321" s="82">
        <f t="shared" si="285"/>
        <v>0</v>
      </c>
      <c r="O1321" s="83">
        <f>Input!C1336</f>
        <v>0</v>
      </c>
      <c r="P1321" s="83"/>
      <c r="R1321" s="11">
        <f t="shared" si="281"/>
        <v>0</v>
      </c>
      <c r="S1321" s="15" t="str">
        <f t="shared" si="282"/>
        <v xml:space="preserve"> </v>
      </c>
      <c r="T1321" s="15"/>
      <c r="U1321" s="12">
        <f t="shared" si="286"/>
        <v>0</v>
      </c>
      <c r="V1321" s="12">
        <f t="shared" si="287"/>
        <v>0</v>
      </c>
      <c r="W1321" s="12">
        <f t="shared" si="288"/>
        <v>0</v>
      </c>
      <c r="X1321" s="12">
        <f t="shared" si="289"/>
        <v>0</v>
      </c>
      <c r="Y1321" s="12">
        <f t="shared" si="290"/>
        <v>0</v>
      </c>
      <c r="Z1321" s="12">
        <f t="shared" si="291"/>
        <v>0</v>
      </c>
      <c r="AA1321" s="12">
        <f t="shared" si="294"/>
        <v>0</v>
      </c>
      <c r="AB1321" s="12" t="str">
        <f t="shared" si="283"/>
        <v>00</v>
      </c>
      <c r="AC1321" s="85" t="e">
        <f>VLOOKUP(AB1321,'AMI Ref (2)'!T:U,2,FALSE)</f>
        <v>#N/A</v>
      </c>
      <c r="AD1321" s="86"/>
      <c r="AE1321" s="77">
        <f>IF(AND($D1321=0,$J1321="Oil"),'AMI Ref (2)'!$K$5,IF(AND($D1321=0,$J1321="Gas"),'AMI Ref (2)'!$L$5,IF(AND($D1321=0,$J1321="Electric"),'AMI Ref (2)'!$M$5,IF(AND($D1321=0,$J1321="N/A"),0,0))))</f>
        <v>0</v>
      </c>
      <c r="AF1321" s="77">
        <f>IF(AND($D1321=1,$J1321="Oil"),'AMI Ref (2)'!$K$6,IF(AND($D1321=1,$J1321="Gas"),'AMI Ref (2)'!$L$6,IF(AND($D1321=1,$J1321="Electric"),'AMI Ref (2)'!$M$6,IF(AND($D1321=1,$J1321="N/A"),0,0))))</f>
        <v>0</v>
      </c>
      <c r="AG1321" s="77">
        <f>IF(AND($D1321=2,$J1321="Oil"),'AMI Ref (2)'!$K$7,IF(AND($D1321=2,$J1321="Gas"),'AMI Ref (2)'!$L$7,IF(AND($D1321=2,$J1321="Electric"),'AMI Ref (2)'!$M$7,IF(AND($D1321=2,$J1321="N/A"),0,0))))</f>
        <v>0</v>
      </c>
      <c r="AH1321" s="77">
        <f>IF(AND($D1321=3,$J1321="Oil"),'AMI Ref (2)'!$K$8,IF(AND($D1321=3,$J1321="Gas"),'AMI Ref (2)'!$L$8,IF(AND($D1321=3,$J1321="Electric"),'AMI Ref (2)'!$M$8,IF(AND($D1321=3,$J1321="N/A"),0,0))))</f>
        <v>0</v>
      </c>
      <c r="AI1321" s="77">
        <f>IF(AND($D1321=4,$J1321="Oil"),'AMI Ref (2)'!$K$9,IF(AND($D1321=4,$J1321="Gas"),'AMI Ref (2)'!$L$9,IF(AND($D1321=4,$J1321="Electric"),'AMI Ref (2)'!$M$9,IF(AND($D1321=4,$J1321="N/A"),0,0))))</f>
        <v>0</v>
      </c>
      <c r="AJ1321" s="77">
        <f>IF(AND($D1321=5,$J1321="Oil"),'AMI Ref (2)'!$K$10,IF(AND($D1321=5,$J1321="Gas"),'AMI Ref (2)'!$L$10,IF(AND($D1321=5,$J1321="Electric"),'AMI Ref (2)'!$M$10,IF(AND($D1321=5,$J1321="N/A"),0,0))))</f>
        <v>0</v>
      </c>
      <c r="AK1321" s="42"/>
      <c r="AL1321" s="77">
        <f>IF(AND($D1321=0,$K1321="Oil"),'AMI Ref (2)'!$N$5,IF(AND($D1321=0,$K1321="Gas"),'AMI Ref (2)'!$O$5,IF(AND($D1321=0,$K1321="Electric"),'AMI Ref (2)'!$P$5,IF(AND($D1321=0,$K1321="N/A"),0,0))))</f>
        <v>0</v>
      </c>
      <c r="AM1321" s="77">
        <f>IF(AND($D1321=1,$K1321="Oil"),'AMI Ref (2)'!$N$6,IF(AND($D1321=1,$K1321="Gas"),'AMI Ref (2)'!$O$6,IF(AND($D1321=1,$K1321="Electric"),'AMI Ref (2)'!$P$6,IF(AND($D1321=1,$K1321="N/A"),0,0))))</f>
        <v>0</v>
      </c>
      <c r="AN1321" s="77">
        <f>IF(AND($D1321=2,$K1321="Oil"),'AMI Ref (2)'!$N$7,IF(AND($D1321=2,$K1321="Gas"),'AMI Ref (2)'!$O$7,IF(AND($D1321=2,$K1321="Electric"),'AMI Ref (2)'!$P$7,IF(AND($D1321=2,$K1321="N/A"),0,0))))</f>
        <v>0</v>
      </c>
      <c r="AO1321" s="77">
        <f>IF(AND($D1321=3,$K1321="Oil"),'AMI Ref (2)'!$N$8,IF(AND($D1321=3,$K1321="Gas"),'AMI Ref (2)'!$O$8,IF(AND($D1321=3,$K1321="Electric"),'AMI Ref (2)'!$P$8,IF(AND($D1321=3,$K1321="N/A"),0,0))))</f>
        <v>0</v>
      </c>
      <c r="AP1321" s="77">
        <f>IF(AND($D1321=4,$K1321="Oil"),'AMI Ref (2)'!$N$9,IF(AND($D1321=4,$K1321="Gas"),'AMI Ref (2)'!$O$9,IF(AND($D1321=4,$K1321="Electric"),'AMI Ref (2)'!$P$9,IF(AND($D1321=4,$K1321="N/A"),0,0))))</f>
        <v>0</v>
      </c>
      <c r="AQ1321" s="77">
        <f>IF(AND($D1321=5,$K1321="Oil"),'AMI Ref (2)'!$N$10,IF(AND($D1321=5,$K1321="Gas"),'AMI Ref (2)'!$O$10,IF(AND($D1321=5,$K1321="Electric"),'AMI Ref (2)'!$P$10,IF(AND($D1321=5,$K1321="N/A"),0,0))))</f>
        <v>0</v>
      </c>
      <c r="AR1321" s="86">
        <f t="shared" si="292"/>
        <v>0</v>
      </c>
      <c r="AS1321" s="87" t="e">
        <f t="shared" si="293"/>
        <v>#N/A</v>
      </c>
    </row>
    <row r="1322" spans="1:45" x14ac:dyDescent="0.2">
      <c r="A1322" s="68">
        <v>1320</v>
      </c>
      <c r="B1322" s="79">
        <f>Input!E1337</f>
        <v>0</v>
      </c>
      <c r="C1322" s="79">
        <f>Input!F1337</f>
        <v>0</v>
      </c>
      <c r="D1322" s="79">
        <f>Input!G1337</f>
        <v>0</v>
      </c>
      <c r="E1322" s="79">
        <f>Input!H1337</f>
        <v>0</v>
      </c>
      <c r="F1322" s="80">
        <f>Input!I1337</f>
        <v>0</v>
      </c>
      <c r="G1322" s="80">
        <f>Input!J1337</f>
        <v>0</v>
      </c>
      <c r="H1322" s="79">
        <f>Input!K1337</f>
        <v>0</v>
      </c>
      <c r="I1322" s="79">
        <f>Input!L1337</f>
        <v>0</v>
      </c>
      <c r="J1322" s="79">
        <f>Input!M1337</f>
        <v>0</v>
      </c>
      <c r="K1322" s="79">
        <f>Input!N1337</f>
        <v>0</v>
      </c>
      <c r="L1322" s="79">
        <f>Input!O1337</f>
        <v>0</v>
      </c>
      <c r="M1322" s="81" t="str">
        <f t="shared" si="284"/>
        <v/>
      </c>
      <c r="N1322" s="82">
        <f t="shared" si="285"/>
        <v>0</v>
      </c>
      <c r="O1322" s="83">
        <f>Input!C1337</f>
        <v>0</v>
      </c>
      <c r="P1322" s="83"/>
      <c r="R1322" s="11">
        <f t="shared" si="281"/>
        <v>0</v>
      </c>
      <c r="S1322" s="15" t="str">
        <f t="shared" si="282"/>
        <v xml:space="preserve"> </v>
      </c>
      <c r="T1322" s="15"/>
      <c r="U1322" s="12">
        <f t="shared" si="286"/>
        <v>0</v>
      </c>
      <c r="V1322" s="12">
        <f t="shared" si="287"/>
        <v>0</v>
      </c>
      <c r="W1322" s="12">
        <f t="shared" si="288"/>
        <v>0</v>
      </c>
      <c r="X1322" s="12">
        <f t="shared" si="289"/>
        <v>0</v>
      </c>
      <c r="Y1322" s="12">
        <f t="shared" si="290"/>
        <v>0</v>
      </c>
      <c r="Z1322" s="12">
        <f t="shared" si="291"/>
        <v>0</v>
      </c>
      <c r="AA1322" s="12">
        <f t="shared" si="294"/>
        <v>0</v>
      </c>
      <c r="AB1322" s="12" t="str">
        <f t="shared" si="283"/>
        <v>00</v>
      </c>
      <c r="AC1322" s="85" t="e">
        <f>VLOOKUP(AB1322,'AMI Ref (2)'!T:U,2,FALSE)</f>
        <v>#N/A</v>
      </c>
      <c r="AD1322" s="86"/>
      <c r="AE1322" s="77">
        <f>IF(AND($D1322=0,$J1322="Oil"),'AMI Ref (2)'!$K$5,IF(AND($D1322=0,$J1322="Gas"),'AMI Ref (2)'!$L$5,IF(AND($D1322=0,$J1322="Electric"),'AMI Ref (2)'!$M$5,IF(AND($D1322=0,$J1322="N/A"),0,0))))</f>
        <v>0</v>
      </c>
      <c r="AF1322" s="77">
        <f>IF(AND($D1322=1,$J1322="Oil"),'AMI Ref (2)'!$K$6,IF(AND($D1322=1,$J1322="Gas"),'AMI Ref (2)'!$L$6,IF(AND($D1322=1,$J1322="Electric"),'AMI Ref (2)'!$M$6,IF(AND($D1322=1,$J1322="N/A"),0,0))))</f>
        <v>0</v>
      </c>
      <c r="AG1322" s="77">
        <f>IF(AND($D1322=2,$J1322="Oil"),'AMI Ref (2)'!$K$7,IF(AND($D1322=2,$J1322="Gas"),'AMI Ref (2)'!$L$7,IF(AND($D1322=2,$J1322="Electric"),'AMI Ref (2)'!$M$7,IF(AND($D1322=2,$J1322="N/A"),0,0))))</f>
        <v>0</v>
      </c>
      <c r="AH1322" s="77">
        <f>IF(AND($D1322=3,$J1322="Oil"),'AMI Ref (2)'!$K$8,IF(AND($D1322=3,$J1322="Gas"),'AMI Ref (2)'!$L$8,IF(AND($D1322=3,$J1322="Electric"),'AMI Ref (2)'!$M$8,IF(AND($D1322=3,$J1322="N/A"),0,0))))</f>
        <v>0</v>
      </c>
      <c r="AI1322" s="77">
        <f>IF(AND($D1322=4,$J1322="Oil"),'AMI Ref (2)'!$K$9,IF(AND($D1322=4,$J1322="Gas"),'AMI Ref (2)'!$L$9,IF(AND($D1322=4,$J1322="Electric"),'AMI Ref (2)'!$M$9,IF(AND($D1322=4,$J1322="N/A"),0,0))))</f>
        <v>0</v>
      </c>
      <c r="AJ1322" s="77">
        <f>IF(AND($D1322=5,$J1322="Oil"),'AMI Ref (2)'!$K$10,IF(AND($D1322=5,$J1322="Gas"),'AMI Ref (2)'!$L$10,IF(AND($D1322=5,$J1322="Electric"),'AMI Ref (2)'!$M$10,IF(AND($D1322=5,$J1322="N/A"),0,0))))</f>
        <v>0</v>
      </c>
      <c r="AK1322" s="42"/>
      <c r="AL1322" s="77">
        <f>IF(AND($D1322=0,$K1322="Oil"),'AMI Ref (2)'!$N$5,IF(AND($D1322=0,$K1322="Gas"),'AMI Ref (2)'!$O$5,IF(AND($D1322=0,$K1322="Electric"),'AMI Ref (2)'!$P$5,IF(AND($D1322=0,$K1322="N/A"),0,0))))</f>
        <v>0</v>
      </c>
      <c r="AM1322" s="77">
        <f>IF(AND($D1322=1,$K1322="Oil"),'AMI Ref (2)'!$N$6,IF(AND($D1322=1,$K1322="Gas"),'AMI Ref (2)'!$O$6,IF(AND($D1322=1,$K1322="Electric"),'AMI Ref (2)'!$P$6,IF(AND($D1322=1,$K1322="N/A"),0,0))))</f>
        <v>0</v>
      </c>
      <c r="AN1322" s="77">
        <f>IF(AND($D1322=2,$K1322="Oil"),'AMI Ref (2)'!$N$7,IF(AND($D1322=2,$K1322="Gas"),'AMI Ref (2)'!$O$7,IF(AND($D1322=2,$K1322="Electric"),'AMI Ref (2)'!$P$7,IF(AND($D1322=2,$K1322="N/A"),0,0))))</f>
        <v>0</v>
      </c>
      <c r="AO1322" s="77">
        <f>IF(AND($D1322=3,$K1322="Oil"),'AMI Ref (2)'!$N$8,IF(AND($D1322=3,$K1322="Gas"),'AMI Ref (2)'!$O$8,IF(AND($D1322=3,$K1322="Electric"),'AMI Ref (2)'!$P$8,IF(AND($D1322=3,$K1322="N/A"),0,0))))</f>
        <v>0</v>
      </c>
      <c r="AP1322" s="77">
        <f>IF(AND($D1322=4,$K1322="Oil"),'AMI Ref (2)'!$N$9,IF(AND($D1322=4,$K1322="Gas"),'AMI Ref (2)'!$O$9,IF(AND($D1322=4,$K1322="Electric"),'AMI Ref (2)'!$P$9,IF(AND($D1322=4,$K1322="N/A"),0,0))))</f>
        <v>0</v>
      </c>
      <c r="AQ1322" s="77">
        <f>IF(AND($D1322=5,$K1322="Oil"),'AMI Ref (2)'!$N$10,IF(AND($D1322=5,$K1322="Gas"),'AMI Ref (2)'!$O$10,IF(AND($D1322=5,$K1322="Electric"),'AMI Ref (2)'!$P$10,IF(AND($D1322=5,$K1322="N/A"),0,0))))</f>
        <v>0</v>
      </c>
      <c r="AR1322" s="86">
        <f t="shared" si="292"/>
        <v>0</v>
      </c>
      <c r="AS1322" s="87" t="e">
        <f t="shared" si="293"/>
        <v>#N/A</v>
      </c>
    </row>
    <row r="1323" spans="1:45" x14ac:dyDescent="0.2">
      <c r="A1323" s="68">
        <v>1321</v>
      </c>
      <c r="B1323" s="79">
        <f>Input!E1338</f>
        <v>0</v>
      </c>
      <c r="C1323" s="79">
        <f>Input!F1338</f>
        <v>0</v>
      </c>
      <c r="D1323" s="79">
        <f>Input!G1338</f>
        <v>0</v>
      </c>
      <c r="E1323" s="79">
        <f>Input!H1338</f>
        <v>0</v>
      </c>
      <c r="F1323" s="80">
        <f>Input!I1338</f>
        <v>0</v>
      </c>
      <c r="G1323" s="80">
        <f>Input!J1338</f>
        <v>0</v>
      </c>
      <c r="H1323" s="79">
        <f>Input!K1338</f>
        <v>0</v>
      </c>
      <c r="I1323" s="79">
        <f>Input!L1338</f>
        <v>0</v>
      </c>
      <c r="J1323" s="79">
        <f>Input!M1338</f>
        <v>0</v>
      </c>
      <c r="K1323" s="79">
        <f>Input!N1338</f>
        <v>0</v>
      </c>
      <c r="L1323" s="79">
        <f>Input!O1338</f>
        <v>0</v>
      </c>
      <c r="M1323" s="81" t="str">
        <f t="shared" si="284"/>
        <v/>
      </c>
      <c r="N1323" s="82">
        <f t="shared" si="285"/>
        <v>0</v>
      </c>
      <c r="O1323" s="83">
        <f>Input!C1338</f>
        <v>0</v>
      </c>
      <c r="P1323" s="83"/>
      <c r="R1323" s="11">
        <f t="shared" si="281"/>
        <v>0</v>
      </c>
      <c r="S1323" s="15" t="str">
        <f t="shared" si="282"/>
        <v xml:space="preserve"> </v>
      </c>
      <c r="T1323" s="15"/>
      <c r="U1323" s="12">
        <f t="shared" si="286"/>
        <v>0</v>
      </c>
      <c r="V1323" s="12">
        <f t="shared" si="287"/>
        <v>0</v>
      </c>
      <c r="W1323" s="12">
        <f t="shared" si="288"/>
        <v>0</v>
      </c>
      <c r="X1323" s="12">
        <f t="shared" si="289"/>
        <v>0</v>
      </c>
      <c r="Y1323" s="12">
        <f t="shared" si="290"/>
        <v>0</v>
      </c>
      <c r="Z1323" s="12">
        <f t="shared" si="291"/>
        <v>0</v>
      </c>
      <c r="AA1323" s="12">
        <f t="shared" si="294"/>
        <v>0</v>
      </c>
      <c r="AB1323" s="12" t="str">
        <f t="shared" si="283"/>
        <v>00</v>
      </c>
      <c r="AC1323" s="85" t="e">
        <f>VLOOKUP(AB1323,'AMI Ref (2)'!T:U,2,FALSE)</f>
        <v>#N/A</v>
      </c>
      <c r="AD1323" s="86"/>
      <c r="AE1323" s="77">
        <f>IF(AND($D1323=0,$J1323="Oil"),'AMI Ref (2)'!$K$5,IF(AND($D1323=0,$J1323="Gas"),'AMI Ref (2)'!$L$5,IF(AND($D1323=0,$J1323="Electric"),'AMI Ref (2)'!$M$5,IF(AND($D1323=0,$J1323="N/A"),0,0))))</f>
        <v>0</v>
      </c>
      <c r="AF1323" s="77">
        <f>IF(AND($D1323=1,$J1323="Oil"),'AMI Ref (2)'!$K$6,IF(AND($D1323=1,$J1323="Gas"),'AMI Ref (2)'!$L$6,IF(AND($D1323=1,$J1323="Electric"),'AMI Ref (2)'!$M$6,IF(AND($D1323=1,$J1323="N/A"),0,0))))</f>
        <v>0</v>
      </c>
      <c r="AG1323" s="77">
        <f>IF(AND($D1323=2,$J1323="Oil"),'AMI Ref (2)'!$K$7,IF(AND($D1323=2,$J1323="Gas"),'AMI Ref (2)'!$L$7,IF(AND($D1323=2,$J1323="Electric"),'AMI Ref (2)'!$M$7,IF(AND($D1323=2,$J1323="N/A"),0,0))))</f>
        <v>0</v>
      </c>
      <c r="AH1323" s="77">
        <f>IF(AND($D1323=3,$J1323="Oil"),'AMI Ref (2)'!$K$8,IF(AND($D1323=3,$J1323="Gas"),'AMI Ref (2)'!$L$8,IF(AND($D1323=3,$J1323="Electric"),'AMI Ref (2)'!$M$8,IF(AND($D1323=3,$J1323="N/A"),0,0))))</f>
        <v>0</v>
      </c>
      <c r="AI1323" s="77">
        <f>IF(AND($D1323=4,$J1323="Oil"),'AMI Ref (2)'!$K$9,IF(AND($D1323=4,$J1323="Gas"),'AMI Ref (2)'!$L$9,IF(AND($D1323=4,$J1323="Electric"),'AMI Ref (2)'!$M$9,IF(AND($D1323=4,$J1323="N/A"),0,0))))</f>
        <v>0</v>
      </c>
      <c r="AJ1323" s="77">
        <f>IF(AND($D1323=5,$J1323="Oil"),'AMI Ref (2)'!$K$10,IF(AND($D1323=5,$J1323="Gas"),'AMI Ref (2)'!$L$10,IF(AND($D1323=5,$J1323="Electric"),'AMI Ref (2)'!$M$10,IF(AND($D1323=5,$J1323="N/A"),0,0))))</f>
        <v>0</v>
      </c>
      <c r="AK1323" s="42"/>
      <c r="AL1323" s="77">
        <f>IF(AND($D1323=0,$K1323="Oil"),'AMI Ref (2)'!$N$5,IF(AND($D1323=0,$K1323="Gas"),'AMI Ref (2)'!$O$5,IF(AND($D1323=0,$K1323="Electric"),'AMI Ref (2)'!$P$5,IF(AND($D1323=0,$K1323="N/A"),0,0))))</f>
        <v>0</v>
      </c>
      <c r="AM1323" s="77">
        <f>IF(AND($D1323=1,$K1323="Oil"),'AMI Ref (2)'!$N$6,IF(AND($D1323=1,$K1323="Gas"),'AMI Ref (2)'!$O$6,IF(AND($D1323=1,$K1323="Electric"),'AMI Ref (2)'!$P$6,IF(AND($D1323=1,$K1323="N/A"),0,0))))</f>
        <v>0</v>
      </c>
      <c r="AN1323" s="77">
        <f>IF(AND($D1323=2,$K1323="Oil"),'AMI Ref (2)'!$N$7,IF(AND($D1323=2,$K1323="Gas"),'AMI Ref (2)'!$O$7,IF(AND($D1323=2,$K1323="Electric"),'AMI Ref (2)'!$P$7,IF(AND($D1323=2,$K1323="N/A"),0,0))))</f>
        <v>0</v>
      </c>
      <c r="AO1323" s="77">
        <f>IF(AND($D1323=3,$K1323="Oil"),'AMI Ref (2)'!$N$8,IF(AND($D1323=3,$K1323="Gas"),'AMI Ref (2)'!$O$8,IF(AND($D1323=3,$K1323="Electric"),'AMI Ref (2)'!$P$8,IF(AND($D1323=3,$K1323="N/A"),0,0))))</f>
        <v>0</v>
      </c>
      <c r="AP1323" s="77">
        <f>IF(AND($D1323=4,$K1323="Oil"),'AMI Ref (2)'!$N$9,IF(AND($D1323=4,$K1323="Gas"),'AMI Ref (2)'!$O$9,IF(AND($D1323=4,$K1323="Electric"),'AMI Ref (2)'!$P$9,IF(AND($D1323=4,$K1323="N/A"),0,0))))</f>
        <v>0</v>
      </c>
      <c r="AQ1323" s="77">
        <f>IF(AND($D1323=5,$K1323="Oil"),'AMI Ref (2)'!$N$10,IF(AND($D1323=5,$K1323="Gas"),'AMI Ref (2)'!$O$10,IF(AND($D1323=5,$K1323="Electric"),'AMI Ref (2)'!$P$10,IF(AND($D1323=5,$K1323="N/A"),0,0))))</f>
        <v>0</v>
      </c>
      <c r="AR1323" s="86">
        <f t="shared" si="292"/>
        <v>0</v>
      </c>
      <c r="AS1323" s="87" t="e">
        <f t="shared" si="293"/>
        <v>#N/A</v>
      </c>
    </row>
    <row r="1324" spans="1:45" x14ac:dyDescent="0.2">
      <c r="A1324" s="68">
        <v>1322</v>
      </c>
      <c r="B1324" s="79">
        <f>Input!E1339</f>
        <v>0</v>
      </c>
      <c r="C1324" s="79">
        <f>Input!F1339</f>
        <v>0</v>
      </c>
      <c r="D1324" s="79">
        <f>Input!G1339</f>
        <v>0</v>
      </c>
      <c r="E1324" s="79">
        <f>Input!H1339</f>
        <v>0</v>
      </c>
      <c r="F1324" s="80">
        <f>Input!I1339</f>
        <v>0</v>
      </c>
      <c r="G1324" s="80">
        <f>Input!J1339</f>
        <v>0</v>
      </c>
      <c r="H1324" s="79">
        <f>Input!K1339</f>
        <v>0</v>
      </c>
      <c r="I1324" s="79">
        <f>Input!L1339</f>
        <v>0</v>
      </c>
      <c r="J1324" s="79">
        <f>Input!M1339</f>
        <v>0</v>
      </c>
      <c r="K1324" s="79">
        <f>Input!N1339</f>
        <v>0</v>
      </c>
      <c r="L1324" s="79">
        <f>Input!O1339</f>
        <v>0</v>
      </c>
      <c r="M1324" s="81" t="str">
        <f t="shared" si="284"/>
        <v/>
      </c>
      <c r="N1324" s="82">
        <f t="shared" si="285"/>
        <v>0</v>
      </c>
      <c r="O1324" s="83">
        <f>Input!C1339</f>
        <v>0</v>
      </c>
      <c r="P1324" s="83"/>
      <c r="R1324" s="11">
        <f t="shared" si="281"/>
        <v>0</v>
      </c>
      <c r="S1324" s="15" t="str">
        <f t="shared" si="282"/>
        <v xml:space="preserve"> </v>
      </c>
      <c r="T1324" s="15"/>
      <c r="U1324" s="12">
        <f t="shared" si="286"/>
        <v>0</v>
      </c>
      <c r="V1324" s="12">
        <f t="shared" si="287"/>
        <v>0</v>
      </c>
      <c r="W1324" s="12">
        <f t="shared" si="288"/>
        <v>0</v>
      </c>
      <c r="X1324" s="12">
        <f t="shared" si="289"/>
        <v>0</v>
      </c>
      <c r="Y1324" s="12">
        <f t="shared" si="290"/>
        <v>0</v>
      </c>
      <c r="Z1324" s="12">
        <f t="shared" si="291"/>
        <v>0</v>
      </c>
      <c r="AA1324" s="12">
        <f t="shared" si="294"/>
        <v>0</v>
      </c>
      <c r="AB1324" s="12" t="str">
        <f t="shared" si="283"/>
        <v>00</v>
      </c>
      <c r="AC1324" s="85" t="e">
        <f>VLOOKUP(AB1324,'AMI Ref (2)'!T:U,2,FALSE)</f>
        <v>#N/A</v>
      </c>
      <c r="AD1324" s="86"/>
      <c r="AE1324" s="77">
        <f>IF(AND($D1324=0,$J1324="Oil"),'AMI Ref (2)'!$K$5,IF(AND($D1324=0,$J1324="Gas"),'AMI Ref (2)'!$L$5,IF(AND($D1324=0,$J1324="Electric"),'AMI Ref (2)'!$M$5,IF(AND($D1324=0,$J1324="N/A"),0,0))))</f>
        <v>0</v>
      </c>
      <c r="AF1324" s="77">
        <f>IF(AND($D1324=1,$J1324="Oil"),'AMI Ref (2)'!$K$6,IF(AND($D1324=1,$J1324="Gas"),'AMI Ref (2)'!$L$6,IF(AND($D1324=1,$J1324="Electric"),'AMI Ref (2)'!$M$6,IF(AND($D1324=1,$J1324="N/A"),0,0))))</f>
        <v>0</v>
      </c>
      <c r="AG1324" s="77">
        <f>IF(AND($D1324=2,$J1324="Oil"),'AMI Ref (2)'!$K$7,IF(AND($D1324=2,$J1324="Gas"),'AMI Ref (2)'!$L$7,IF(AND($D1324=2,$J1324="Electric"),'AMI Ref (2)'!$M$7,IF(AND($D1324=2,$J1324="N/A"),0,0))))</f>
        <v>0</v>
      </c>
      <c r="AH1324" s="77">
        <f>IF(AND($D1324=3,$J1324="Oil"),'AMI Ref (2)'!$K$8,IF(AND($D1324=3,$J1324="Gas"),'AMI Ref (2)'!$L$8,IF(AND($D1324=3,$J1324="Electric"),'AMI Ref (2)'!$M$8,IF(AND($D1324=3,$J1324="N/A"),0,0))))</f>
        <v>0</v>
      </c>
      <c r="AI1324" s="77">
        <f>IF(AND($D1324=4,$J1324="Oil"),'AMI Ref (2)'!$K$9,IF(AND($D1324=4,$J1324="Gas"),'AMI Ref (2)'!$L$9,IF(AND($D1324=4,$J1324="Electric"),'AMI Ref (2)'!$M$9,IF(AND($D1324=4,$J1324="N/A"),0,0))))</f>
        <v>0</v>
      </c>
      <c r="AJ1324" s="77">
        <f>IF(AND($D1324=5,$J1324="Oil"),'AMI Ref (2)'!$K$10,IF(AND($D1324=5,$J1324="Gas"),'AMI Ref (2)'!$L$10,IF(AND($D1324=5,$J1324="Electric"),'AMI Ref (2)'!$M$10,IF(AND($D1324=5,$J1324="N/A"),0,0))))</f>
        <v>0</v>
      </c>
      <c r="AK1324" s="42"/>
      <c r="AL1324" s="77">
        <f>IF(AND($D1324=0,$K1324="Oil"),'AMI Ref (2)'!$N$5,IF(AND($D1324=0,$K1324="Gas"),'AMI Ref (2)'!$O$5,IF(AND($D1324=0,$K1324="Electric"),'AMI Ref (2)'!$P$5,IF(AND($D1324=0,$K1324="N/A"),0,0))))</f>
        <v>0</v>
      </c>
      <c r="AM1324" s="77">
        <f>IF(AND($D1324=1,$K1324="Oil"),'AMI Ref (2)'!$N$6,IF(AND($D1324=1,$K1324="Gas"),'AMI Ref (2)'!$O$6,IF(AND($D1324=1,$K1324="Electric"),'AMI Ref (2)'!$P$6,IF(AND($D1324=1,$K1324="N/A"),0,0))))</f>
        <v>0</v>
      </c>
      <c r="AN1324" s="77">
        <f>IF(AND($D1324=2,$K1324="Oil"),'AMI Ref (2)'!$N$7,IF(AND($D1324=2,$K1324="Gas"),'AMI Ref (2)'!$O$7,IF(AND($D1324=2,$K1324="Electric"),'AMI Ref (2)'!$P$7,IF(AND($D1324=2,$K1324="N/A"),0,0))))</f>
        <v>0</v>
      </c>
      <c r="AO1324" s="77">
        <f>IF(AND($D1324=3,$K1324="Oil"),'AMI Ref (2)'!$N$8,IF(AND($D1324=3,$K1324="Gas"),'AMI Ref (2)'!$O$8,IF(AND($D1324=3,$K1324="Electric"),'AMI Ref (2)'!$P$8,IF(AND($D1324=3,$K1324="N/A"),0,0))))</f>
        <v>0</v>
      </c>
      <c r="AP1324" s="77">
        <f>IF(AND($D1324=4,$K1324="Oil"),'AMI Ref (2)'!$N$9,IF(AND($D1324=4,$K1324="Gas"),'AMI Ref (2)'!$O$9,IF(AND($D1324=4,$K1324="Electric"),'AMI Ref (2)'!$P$9,IF(AND($D1324=4,$K1324="N/A"),0,0))))</f>
        <v>0</v>
      </c>
      <c r="AQ1324" s="77">
        <f>IF(AND($D1324=5,$K1324="Oil"),'AMI Ref (2)'!$N$10,IF(AND($D1324=5,$K1324="Gas"),'AMI Ref (2)'!$O$10,IF(AND($D1324=5,$K1324="Electric"),'AMI Ref (2)'!$P$10,IF(AND($D1324=5,$K1324="N/A"),0,0))))</f>
        <v>0</v>
      </c>
      <c r="AR1324" s="86">
        <f t="shared" si="292"/>
        <v>0</v>
      </c>
      <c r="AS1324" s="87" t="e">
        <f t="shared" si="293"/>
        <v>#N/A</v>
      </c>
    </row>
    <row r="1325" spans="1:45" x14ac:dyDescent="0.2">
      <c r="A1325" s="68">
        <v>1323</v>
      </c>
      <c r="B1325" s="79">
        <f>Input!E1340</f>
        <v>0</v>
      </c>
      <c r="C1325" s="79">
        <f>Input!F1340</f>
        <v>0</v>
      </c>
      <c r="D1325" s="79">
        <f>Input!G1340</f>
        <v>0</v>
      </c>
      <c r="E1325" s="79">
        <f>Input!H1340</f>
        <v>0</v>
      </c>
      <c r="F1325" s="80">
        <f>Input!I1340</f>
        <v>0</v>
      </c>
      <c r="G1325" s="80">
        <f>Input!J1340</f>
        <v>0</v>
      </c>
      <c r="H1325" s="79">
        <f>Input!K1340</f>
        <v>0</v>
      </c>
      <c r="I1325" s="79">
        <f>Input!L1340</f>
        <v>0</v>
      </c>
      <c r="J1325" s="79">
        <f>Input!M1340</f>
        <v>0</v>
      </c>
      <c r="K1325" s="79">
        <f>Input!N1340</f>
        <v>0</v>
      </c>
      <c r="L1325" s="79">
        <f>Input!O1340</f>
        <v>0</v>
      </c>
      <c r="M1325" s="81" t="str">
        <f t="shared" si="284"/>
        <v/>
      </c>
      <c r="N1325" s="82">
        <f t="shared" si="285"/>
        <v>0</v>
      </c>
      <c r="O1325" s="83">
        <f>Input!C1340</f>
        <v>0</v>
      </c>
      <c r="P1325" s="83"/>
      <c r="R1325" s="11">
        <f t="shared" si="281"/>
        <v>0</v>
      </c>
      <c r="S1325" s="15" t="str">
        <f t="shared" si="282"/>
        <v xml:space="preserve"> </v>
      </c>
      <c r="T1325" s="15"/>
      <c r="U1325" s="12">
        <f t="shared" si="286"/>
        <v>0</v>
      </c>
      <c r="V1325" s="12">
        <f t="shared" si="287"/>
        <v>0</v>
      </c>
      <c r="W1325" s="12">
        <f t="shared" si="288"/>
        <v>0</v>
      </c>
      <c r="X1325" s="12">
        <f t="shared" si="289"/>
        <v>0</v>
      </c>
      <c r="Y1325" s="12">
        <f t="shared" si="290"/>
        <v>0</v>
      </c>
      <c r="Z1325" s="12">
        <f t="shared" si="291"/>
        <v>0</v>
      </c>
      <c r="AA1325" s="12">
        <f t="shared" si="294"/>
        <v>0</v>
      </c>
      <c r="AB1325" s="12" t="str">
        <f t="shared" si="283"/>
        <v>00</v>
      </c>
      <c r="AC1325" s="85" t="e">
        <f>VLOOKUP(AB1325,'AMI Ref (2)'!T:U,2,FALSE)</f>
        <v>#N/A</v>
      </c>
      <c r="AD1325" s="86"/>
      <c r="AE1325" s="77">
        <f>IF(AND($D1325=0,$J1325="Oil"),'AMI Ref (2)'!$K$5,IF(AND($D1325=0,$J1325="Gas"),'AMI Ref (2)'!$L$5,IF(AND($D1325=0,$J1325="Electric"),'AMI Ref (2)'!$M$5,IF(AND($D1325=0,$J1325="N/A"),0,0))))</f>
        <v>0</v>
      </c>
      <c r="AF1325" s="77">
        <f>IF(AND($D1325=1,$J1325="Oil"),'AMI Ref (2)'!$K$6,IF(AND($D1325=1,$J1325="Gas"),'AMI Ref (2)'!$L$6,IF(AND($D1325=1,$J1325="Electric"),'AMI Ref (2)'!$M$6,IF(AND($D1325=1,$J1325="N/A"),0,0))))</f>
        <v>0</v>
      </c>
      <c r="AG1325" s="77">
        <f>IF(AND($D1325=2,$J1325="Oil"),'AMI Ref (2)'!$K$7,IF(AND($D1325=2,$J1325="Gas"),'AMI Ref (2)'!$L$7,IF(AND($D1325=2,$J1325="Electric"),'AMI Ref (2)'!$M$7,IF(AND($D1325=2,$J1325="N/A"),0,0))))</f>
        <v>0</v>
      </c>
      <c r="AH1325" s="77">
        <f>IF(AND($D1325=3,$J1325="Oil"),'AMI Ref (2)'!$K$8,IF(AND($D1325=3,$J1325="Gas"),'AMI Ref (2)'!$L$8,IF(AND($D1325=3,$J1325="Electric"),'AMI Ref (2)'!$M$8,IF(AND($D1325=3,$J1325="N/A"),0,0))))</f>
        <v>0</v>
      </c>
      <c r="AI1325" s="77">
        <f>IF(AND($D1325=4,$J1325="Oil"),'AMI Ref (2)'!$K$9,IF(AND($D1325=4,$J1325="Gas"),'AMI Ref (2)'!$L$9,IF(AND($D1325=4,$J1325="Electric"),'AMI Ref (2)'!$M$9,IF(AND($D1325=4,$J1325="N/A"),0,0))))</f>
        <v>0</v>
      </c>
      <c r="AJ1325" s="77">
        <f>IF(AND($D1325=5,$J1325="Oil"),'AMI Ref (2)'!$K$10,IF(AND($D1325=5,$J1325="Gas"),'AMI Ref (2)'!$L$10,IF(AND($D1325=5,$J1325="Electric"),'AMI Ref (2)'!$M$10,IF(AND($D1325=5,$J1325="N/A"),0,0))))</f>
        <v>0</v>
      </c>
      <c r="AK1325" s="42"/>
      <c r="AL1325" s="77">
        <f>IF(AND($D1325=0,$K1325="Oil"),'AMI Ref (2)'!$N$5,IF(AND($D1325=0,$K1325="Gas"),'AMI Ref (2)'!$O$5,IF(AND($D1325=0,$K1325="Electric"),'AMI Ref (2)'!$P$5,IF(AND($D1325=0,$K1325="N/A"),0,0))))</f>
        <v>0</v>
      </c>
      <c r="AM1325" s="77">
        <f>IF(AND($D1325=1,$K1325="Oil"),'AMI Ref (2)'!$N$6,IF(AND($D1325=1,$K1325="Gas"),'AMI Ref (2)'!$O$6,IF(AND($D1325=1,$K1325="Electric"),'AMI Ref (2)'!$P$6,IF(AND($D1325=1,$K1325="N/A"),0,0))))</f>
        <v>0</v>
      </c>
      <c r="AN1325" s="77">
        <f>IF(AND($D1325=2,$K1325="Oil"),'AMI Ref (2)'!$N$7,IF(AND($D1325=2,$K1325="Gas"),'AMI Ref (2)'!$O$7,IF(AND($D1325=2,$K1325="Electric"),'AMI Ref (2)'!$P$7,IF(AND($D1325=2,$K1325="N/A"),0,0))))</f>
        <v>0</v>
      </c>
      <c r="AO1325" s="77">
        <f>IF(AND($D1325=3,$K1325="Oil"),'AMI Ref (2)'!$N$8,IF(AND($D1325=3,$K1325="Gas"),'AMI Ref (2)'!$O$8,IF(AND($D1325=3,$K1325="Electric"),'AMI Ref (2)'!$P$8,IF(AND($D1325=3,$K1325="N/A"),0,0))))</f>
        <v>0</v>
      </c>
      <c r="AP1325" s="77">
        <f>IF(AND($D1325=4,$K1325="Oil"),'AMI Ref (2)'!$N$9,IF(AND($D1325=4,$K1325="Gas"),'AMI Ref (2)'!$O$9,IF(AND($D1325=4,$K1325="Electric"),'AMI Ref (2)'!$P$9,IF(AND($D1325=4,$K1325="N/A"),0,0))))</f>
        <v>0</v>
      </c>
      <c r="AQ1325" s="77">
        <f>IF(AND($D1325=5,$K1325="Oil"),'AMI Ref (2)'!$N$10,IF(AND($D1325=5,$K1325="Gas"),'AMI Ref (2)'!$O$10,IF(AND($D1325=5,$K1325="Electric"),'AMI Ref (2)'!$P$10,IF(AND($D1325=5,$K1325="N/A"),0,0))))</f>
        <v>0</v>
      </c>
      <c r="AR1325" s="86">
        <f t="shared" si="292"/>
        <v>0</v>
      </c>
      <c r="AS1325" s="87" t="e">
        <f t="shared" si="293"/>
        <v>#N/A</v>
      </c>
    </row>
    <row r="1326" spans="1:45" x14ac:dyDescent="0.2">
      <c r="A1326" s="68">
        <v>1324</v>
      </c>
      <c r="B1326" s="79">
        <f>Input!E1341</f>
        <v>0</v>
      </c>
      <c r="C1326" s="79">
        <f>Input!F1341</f>
        <v>0</v>
      </c>
      <c r="D1326" s="79">
        <f>Input!G1341</f>
        <v>0</v>
      </c>
      <c r="E1326" s="79">
        <f>Input!H1341</f>
        <v>0</v>
      </c>
      <c r="F1326" s="80">
        <f>Input!I1341</f>
        <v>0</v>
      </c>
      <c r="G1326" s="80">
        <f>Input!J1341</f>
        <v>0</v>
      </c>
      <c r="H1326" s="79">
        <f>Input!K1341</f>
        <v>0</v>
      </c>
      <c r="I1326" s="79">
        <f>Input!L1341</f>
        <v>0</v>
      </c>
      <c r="J1326" s="79">
        <f>Input!M1341</f>
        <v>0</v>
      </c>
      <c r="K1326" s="79">
        <f>Input!N1341</f>
        <v>0</v>
      </c>
      <c r="L1326" s="79">
        <f>Input!O1341</f>
        <v>0</v>
      </c>
      <c r="M1326" s="81" t="str">
        <f t="shared" si="284"/>
        <v/>
      </c>
      <c r="N1326" s="82">
        <f t="shared" si="285"/>
        <v>0</v>
      </c>
      <c r="O1326" s="83">
        <f>Input!C1341</f>
        <v>0</v>
      </c>
      <c r="P1326" s="83"/>
      <c r="R1326" s="11">
        <f t="shared" si="281"/>
        <v>0</v>
      </c>
      <c r="S1326" s="15" t="str">
        <f t="shared" si="282"/>
        <v xml:space="preserve"> </v>
      </c>
      <c r="T1326" s="15"/>
      <c r="U1326" s="12">
        <f t="shared" si="286"/>
        <v>0</v>
      </c>
      <c r="V1326" s="12">
        <f t="shared" si="287"/>
        <v>0</v>
      </c>
      <c r="W1326" s="12">
        <f t="shared" si="288"/>
        <v>0</v>
      </c>
      <c r="X1326" s="12">
        <f t="shared" si="289"/>
        <v>0</v>
      </c>
      <c r="Y1326" s="12">
        <f t="shared" si="290"/>
        <v>0</v>
      </c>
      <c r="Z1326" s="12">
        <f t="shared" si="291"/>
        <v>0</v>
      </c>
      <c r="AA1326" s="12">
        <f t="shared" si="294"/>
        <v>0</v>
      </c>
      <c r="AB1326" s="12" t="str">
        <f t="shared" si="283"/>
        <v>00</v>
      </c>
      <c r="AC1326" s="85" t="e">
        <f>VLOOKUP(AB1326,'AMI Ref (2)'!T:U,2,FALSE)</f>
        <v>#N/A</v>
      </c>
      <c r="AD1326" s="86"/>
      <c r="AE1326" s="77">
        <f>IF(AND($D1326=0,$J1326="Oil"),'AMI Ref (2)'!$K$5,IF(AND($D1326=0,$J1326="Gas"),'AMI Ref (2)'!$L$5,IF(AND($D1326=0,$J1326="Electric"),'AMI Ref (2)'!$M$5,IF(AND($D1326=0,$J1326="N/A"),0,0))))</f>
        <v>0</v>
      </c>
      <c r="AF1326" s="77">
        <f>IF(AND($D1326=1,$J1326="Oil"),'AMI Ref (2)'!$K$6,IF(AND($D1326=1,$J1326="Gas"),'AMI Ref (2)'!$L$6,IF(AND($D1326=1,$J1326="Electric"),'AMI Ref (2)'!$M$6,IF(AND($D1326=1,$J1326="N/A"),0,0))))</f>
        <v>0</v>
      </c>
      <c r="AG1326" s="77">
        <f>IF(AND($D1326=2,$J1326="Oil"),'AMI Ref (2)'!$K$7,IF(AND($D1326=2,$J1326="Gas"),'AMI Ref (2)'!$L$7,IF(AND($D1326=2,$J1326="Electric"),'AMI Ref (2)'!$M$7,IF(AND($D1326=2,$J1326="N/A"),0,0))))</f>
        <v>0</v>
      </c>
      <c r="AH1326" s="77">
        <f>IF(AND($D1326=3,$J1326="Oil"),'AMI Ref (2)'!$K$8,IF(AND($D1326=3,$J1326="Gas"),'AMI Ref (2)'!$L$8,IF(AND($D1326=3,$J1326="Electric"),'AMI Ref (2)'!$M$8,IF(AND($D1326=3,$J1326="N/A"),0,0))))</f>
        <v>0</v>
      </c>
      <c r="AI1326" s="77">
        <f>IF(AND($D1326=4,$J1326="Oil"),'AMI Ref (2)'!$K$9,IF(AND($D1326=4,$J1326="Gas"),'AMI Ref (2)'!$L$9,IF(AND($D1326=4,$J1326="Electric"),'AMI Ref (2)'!$M$9,IF(AND($D1326=4,$J1326="N/A"),0,0))))</f>
        <v>0</v>
      </c>
      <c r="AJ1326" s="77">
        <f>IF(AND($D1326=5,$J1326="Oil"),'AMI Ref (2)'!$K$10,IF(AND($D1326=5,$J1326="Gas"),'AMI Ref (2)'!$L$10,IF(AND($D1326=5,$J1326="Electric"),'AMI Ref (2)'!$M$10,IF(AND($D1326=5,$J1326="N/A"),0,0))))</f>
        <v>0</v>
      </c>
      <c r="AK1326" s="42"/>
      <c r="AL1326" s="77">
        <f>IF(AND($D1326=0,$K1326="Oil"),'AMI Ref (2)'!$N$5,IF(AND($D1326=0,$K1326="Gas"),'AMI Ref (2)'!$O$5,IF(AND($D1326=0,$K1326="Electric"),'AMI Ref (2)'!$P$5,IF(AND($D1326=0,$K1326="N/A"),0,0))))</f>
        <v>0</v>
      </c>
      <c r="AM1326" s="77">
        <f>IF(AND($D1326=1,$K1326="Oil"),'AMI Ref (2)'!$N$6,IF(AND($D1326=1,$K1326="Gas"),'AMI Ref (2)'!$O$6,IF(AND($D1326=1,$K1326="Electric"),'AMI Ref (2)'!$P$6,IF(AND($D1326=1,$K1326="N/A"),0,0))))</f>
        <v>0</v>
      </c>
      <c r="AN1326" s="77">
        <f>IF(AND($D1326=2,$K1326="Oil"),'AMI Ref (2)'!$N$7,IF(AND($D1326=2,$K1326="Gas"),'AMI Ref (2)'!$O$7,IF(AND($D1326=2,$K1326="Electric"),'AMI Ref (2)'!$P$7,IF(AND($D1326=2,$K1326="N/A"),0,0))))</f>
        <v>0</v>
      </c>
      <c r="AO1326" s="77">
        <f>IF(AND($D1326=3,$K1326="Oil"),'AMI Ref (2)'!$N$8,IF(AND($D1326=3,$K1326="Gas"),'AMI Ref (2)'!$O$8,IF(AND($D1326=3,$K1326="Electric"),'AMI Ref (2)'!$P$8,IF(AND($D1326=3,$K1326="N/A"),0,0))))</f>
        <v>0</v>
      </c>
      <c r="AP1326" s="77">
        <f>IF(AND($D1326=4,$K1326="Oil"),'AMI Ref (2)'!$N$9,IF(AND($D1326=4,$K1326="Gas"),'AMI Ref (2)'!$O$9,IF(AND($D1326=4,$K1326="Electric"),'AMI Ref (2)'!$P$9,IF(AND($D1326=4,$K1326="N/A"),0,0))))</f>
        <v>0</v>
      </c>
      <c r="AQ1326" s="77">
        <f>IF(AND($D1326=5,$K1326="Oil"),'AMI Ref (2)'!$N$10,IF(AND($D1326=5,$K1326="Gas"),'AMI Ref (2)'!$O$10,IF(AND($D1326=5,$K1326="Electric"),'AMI Ref (2)'!$P$10,IF(AND($D1326=5,$K1326="N/A"),0,0))))</f>
        <v>0</v>
      </c>
      <c r="AR1326" s="86">
        <f t="shared" si="292"/>
        <v>0</v>
      </c>
      <c r="AS1326" s="87" t="e">
        <f t="shared" si="293"/>
        <v>#N/A</v>
      </c>
    </row>
    <row r="1327" spans="1:45" x14ac:dyDescent="0.2">
      <c r="A1327" s="68">
        <v>1325</v>
      </c>
      <c r="B1327" s="79">
        <f>Input!E1342</f>
        <v>0</v>
      </c>
      <c r="C1327" s="79">
        <f>Input!F1342</f>
        <v>0</v>
      </c>
      <c r="D1327" s="79">
        <f>Input!G1342</f>
        <v>0</v>
      </c>
      <c r="E1327" s="79">
        <f>Input!H1342</f>
        <v>0</v>
      </c>
      <c r="F1327" s="80">
        <f>Input!I1342</f>
        <v>0</v>
      </c>
      <c r="G1327" s="80">
        <f>Input!J1342</f>
        <v>0</v>
      </c>
      <c r="H1327" s="79">
        <f>Input!K1342</f>
        <v>0</v>
      </c>
      <c r="I1327" s="79">
        <f>Input!L1342</f>
        <v>0</v>
      </c>
      <c r="J1327" s="79">
        <f>Input!M1342</f>
        <v>0</v>
      </c>
      <c r="K1327" s="79">
        <f>Input!N1342</f>
        <v>0</v>
      </c>
      <c r="L1327" s="79">
        <f>Input!O1342</f>
        <v>0</v>
      </c>
      <c r="M1327" s="81" t="str">
        <f t="shared" si="284"/>
        <v/>
      </c>
      <c r="N1327" s="82">
        <f t="shared" si="285"/>
        <v>0</v>
      </c>
      <c r="O1327" s="83">
        <f>Input!C1342</f>
        <v>0</v>
      </c>
      <c r="P1327" s="83"/>
      <c r="R1327" s="11">
        <f t="shared" si="281"/>
        <v>0</v>
      </c>
      <c r="S1327" s="15" t="str">
        <f t="shared" si="282"/>
        <v xml:space="preserve"> </v>
      </c>
      <c r="T1327" s="15"/>
      <c r="U1327" s="12">
        <f t="shared" si="286"/>
        <v>0</v>
      </c>
      <c r="V1327" s="12">
        <f t="shared" si="287"/>
        <v>0</v>
      </c>
      <c r="W1327" s="12">
        <f t="shared" si="288"/>
        <v>0</v>
      </c>
      <c r="X1327" s="12">
        <f t="shared" si="289"/>
        <v>0</v>
      </c>
      <c r="Y1327" s="12">
        <f t="shared" si="290"/>
        <v>0</v>
      </c>
      <c r="Z1327" s="12">
        <f t="shared" si="291"/>
        <v>0</v>
      </c>
      <c r="AA1327" s="12">
        <f t="shared" si="294"/>
        <v>0</v>
      </c>
      <c r="AB1327" s="12" t="str">
        <f t="shared" si="283"/>
        <v>00</v>
      </c>
      <c r="AC1327" s="85" t="e">
        <f>VLOOKUP(AB1327,'AMI Ref (2)'!T:U,2,FALSE)</f>
        <v>#N/A</v>
      </c>
      <c r="AD1327" s="86"/>
      <c r="AE1327" s="77">
        <f>IF(AND($D1327=0,$J1327="Oil"),'AMI Ref (2)'!$K$5,IF(AND($D1327=0,$J1327="Gas"),'AMI Ref (2)'!$L$5,IF(AND($D1327=0,$J1327="Electric"),'AMI Ref (2)'!$M$5,IF(AND($D1327=0,$J1327="N/A"),0,0))))</f>
        <v>0</v>
      </c>
      <c r="AF1327" s="77">
        <f>IF(AND($D1327=1,$J1327="Oil"),'AMI Ref (2)'!$K$6,IF(AND($D1327=1,$J1327="Gas"),'AMI Ref (2)'!$L$6,IF(AND($D1327=1,$J1327="Electric"),'AMI Ref (2)'!$M$6,IF(AND($D1327=1,$J1327="N/A"),0,0))))</f>
        <v>0</v>
      </c>
      <c r="AG1327" s="77">
        <f>IF(AND($D1327=2,$J1327="Oil"),'AMI Ref (2)'!$K$7,IF(AND($D1327=2,$J1327="Gas"),'AMI Ref (2)'!$L$7,IF(AND($D1327=2,$J1327="Electric"),'AMI Ref (2)'!$M$7,IF(AND($D1327=2,$J1327="N/A"),0,0))))</f>
        <v>0</v>
      </c>
      <c r="AH1327" s="77">
        <f>IF(AND($D1327=3,$J1327="Oil"),'AMI Ref (2)'!$K$8,IF(AND($D1327=3,$J1327="Gas"),'AMI Ref (2)'!$L$8,IF(AND($D1327=3,$J1327="Electric"),'AMI Ref (2)'!$M$8,IF(AND($D1327=3,$J1327="N/A"),0,0))))</f>
        <v>0</v>
      </c>
      <c r="AI1327" s="77">
        <f>IF(AND($D1327=4,$J1327="Oil"),'AMI Ref (2)'!$K$9,IF(AND($D1327=4,$J1327="Gas"),'AMI Ref (2)'!$L$9,IF(AND($D1327=4,$J1327="Electric"),'AMI Ref (2)'!$M$9,IF(AND($D1327=4,$J1327="N/A"),0,0))))</f>
        <v>0</v>
      </c>
      <c r="AJ1327" s="77">
        <f>IF(AND($D1327=5,$J1327="Oil"),'AMI Ref (2)'!$K$10,IF(AND($D1327=5,$J1327="Gas"),'AMI Ref (2)'!$L$10,IF(AND($D1327=5,$J1327="Electric"),'AMI Ref (2)'!$M$10,IF(AND($D1327=5,$J1327="N/A"),0,0))))</f>
        <v>0</v>
      </c>
      <c r="AK1327" s="42"/>
      <c r="AL1327" s="77">
        <f>IF(AND($D1327=0,$K1327="Oil"),'AMI Ref (2)'!$N$5,IF(AND($D1327=0,$K1327="Gas"),'AMI Ref (2)'!$O$5,IF(AND($D1327=0,$K1327="Electric"),'AMI Ref (2)'!$P$5,IF(AND($D1327=0,$K1327="N/A"),0,0))))</f>
        <v>0</v>
      </c>
      <c r="AM1327" s="77">
        <f>IF(AND($D1327=1,$K1327="Oil"),'AMI Ref (2)'!$N$6,IF(AND($D1327=1,$K1327="Gas"),'AMI Ref (2)'!$O$6,IF(AND($D1327=1,$K1327="Electric"),'AMI Ref (2)'!$P$6,IF(AND($D1327=1,$K1327="N/A"),0,0))))</f>
        <v>0</v>
      </c>
      <c r="AN1327" s="77">
        <f>IF(AND($D1327=2,$K1327="Oil"),'AMI Ref (2)'!$N$7,IF(AND($D1327=2,$K1327="Gas"),'AMI Ref (2)'!$O$7,IF(AND($D1327=2,$K1327="Electric"),'AMI Ref (2)'!$P$7,IF(AND($D1327=2,$K1327="N/A"),0,0))))</f>
        <v>0</v>
      </c>
      <c r="AO1327" s="77">
        <f>IF(AND($D1327=3,$K1327="Oil"),'AMI Ref (2)'!$N$8,IF(AND($D1327=3,$K1327="Gas"),'AMI Ref (2)'!$O$8,IF(AND($D1327=3,$K1327="Electric"),'AMI Ref (2)'!$P$8,IF(AND($D1327=3,$K1327="N/A"),0,0))))</f>
        <v>0</v>
      </c>
      <c r="AP1327" s="77">
        <f>IF(AND($D1327=4,$K1327="Oil"),'AMI Ref (2)'!$N$9,IF(AND($D1327=4,$K1327="Gas"),'AMI Ref (2)'!$O$9,IF(AND($D1327=4,$K1327="Electric"),'AMI Ref (2)'!$P$9,IF(AND($D1327=4,$K1327="N/A"),0,0))))</f>
        <v>0</v>
      </c>
      <c r="AQ1327" s="77">
        <f>IF(AND($D1327=5,$K1327="Oil"),'AMI Ref (2)'!$N$10,IF(AND($D1327=5,$K1327="Gas"),'AMI Ref (2)'!$O$10,IF(AND($D1327=5,$K1327="Electric"),'AMI Ref (2)'!$P$10,IF(AND($D1327=5,$K1327="N/A"),0,0))))</f>
        <v>0</v>
      </c>
      <c r="AR1327" s="86">
        <f t="shared" si="292"/>
        <v>0</v>
      </c>
      <c r="AS1327" s="87" t="e">
        <f t="shared" si="293"/>
        <v>#N/A</v>
      </c>
    </row>
    <row r="1328" spans="1:45" x14ac:dyDescent="0.2">
      <c r="A1328" s="68">
        <v>1326</v>
      </c>
      <c r="B1328" s="79">
        <f>Input!E1343</f>
        <v>0</v>
      </c>
      <c r="C1328" s="79">
        <f>Input!F1343</f>
        <v>0</v>
      </c>
      <c r="D1328" s="79">
        <f>Input!G1343</f>
        <v>0</v>
      </c>
      <c r="E1328" s="79">
        <f>Input!H1343</f>
        <v>0</v>
      </c>
      <c r="F1328" s="80">
        <f>Input!I1343</f>
        <v>0</v>
      </c>
      <c r="G1328" s="80">
        <f>Input!J1343</f>
        <v>0</v>
      </c>
      <c r="H1328" s="79">
        <f>Input!K1343</f>
        <v>0</v>
      </c>
      <c r="I1328" s="79">
        <f>Input!L1343</f>
        <v>0</v>
      </c>
      <c r="J1328" s="79">
        <f>Input!M1343</f>
        <v>0</v>
      </c>
      <c r="K1328" s="79">
        <f>Input!N1343</f>
        <v>0</v>
      </c>
      <c r="L1328" s="79">
        <f>Input!O1343</f>
        <v>0</v>
      </c>
      <c r="M1328" s="81" t="str">
        <f t="shared" si="284"/>
        <v/>
      </c>
      <c r="N1328" s="82">
        <f t="shared" si="285"/>
        <v>0</v>
      </c>
      <c r="O1328" s="83">
        <f>Input!C1343</f>
        <v>0</v>
      </c>
      <c r="P1328" s="83"/>
      <c r="R1328" s="11">
        <f t="shared" si="281"/>
        <v>0</v>
      </c>
      <c r="S1328" s="15" t="str">
        <f t="shared" si="282"/>
        <v xml:space="preserve"> </v>
      </c>
      <c r="T1328" s="15"/>
      <c r="U1328" s="12">
        <f t="shared" si="286"/>
        <v>0</v>
      </c>
      <c r="V1328" s="12">
        <f t="shared" si="287"/>
        <v>0</v>
      </c>
      <c r="W1328" s="12">
        <f t="shared" si="288"/>
        <v>0</v>
      </c>
      <c r="X1328" s="12">
        <f t="shared" si="289"/>
        <v>0</v>
      </c>
      <c r="Y1328" s="12">
        <f t="shared" si="290"/>
        <v>0</v>
      </c>
      <c r="Z1328" s="12">
        <f t="shared" si="291"/>
        <v>0</v>
      </c>
      <c r="AA1328" s="12">
        <f t="shared" si="294"/>
        <v>0</v>
      </c>
      <c r="AB1328" s="12" t="str">
        <f t="shared" si="283"/>
        <v>00</v>
      </c>
      <c r="AC1328" s="85" t="e">
        <f>VLOOKUP(AB1328,'AMI Ref (2)'!T:U,2,FALSE)</f>
        <v>#N/A</v>
      </c>
      <c r="AD1328" s="86"/>
      <c r="AE1328" s="77">
        <f>IF(AND($D1328=0,$J1328="Oil"),'AMI Ref (2)'!$K$5,IF(AND($D1328=0,$J1328="Gas"),'AMI Ref (2)'!$L$5,IF(AND($D1328=0,$J1328="Electric"),'AMI Ref (2)'!$M$5,IF(AND($D1328=0,$J1328="N/A"),0,0))))</f>
        <v>0</v>
      </c>
      <c r="AF1328" s="77">
        <f>IF(AND($D1328=1,$J1328="Oil"),'AMI Ref (2)'!$K$6,IF(AND($D1328=1,$J1328="Gas"),'AMI Ref (2)'!$L$6,IF(AND($D1328=1,$J1328="Electric"),'AMI Ref (2)'!$M$6,IF(AND($D1328=1,$J1328="N/A"),0,0))))</f>
        <v>0</v>
      </c>
      <c r="AG1328" s="77">
        <f>IF(AND($D1328=2,$J1328="Oil"),'AMI Ref (2)'!$K$7,IF(AND($D1328=2,$J1328="Gas"),'AMI Ref (2)'!$L$7,IF(AND($D1328=2,$J1328="Electric"),'AMI Ref (2)'!$M$7,IF(AND($D1328=2,$J1328="N/A"),0,0))))</f>
        <v>0</v>
      </c>
      <c r="AH1328" s="77">
        <f>IF(AND($D1328=3,$J1328="Oil"),'AMI Ref (2)'!$K$8,IF(AND($D1328=3,$J1328="Gas"),'AMI Ref (2)'!$L$8,IF(AND($D1328=3,$J1328="Electric"),'AMI Ref (2)'!$M$8,IF(AND($D1328=3,$J1328="N/A"),0,0))))</f>
        <v>0</v>
      </c>
      <c r="AI1328" s="77">
        <f>IF(AND($D1328=4,$J1328="Oil"),'AMI Ref (2)'!$K$9,IF(AND($D1328=4,$J1328="Gas"),'AMI Ref (2)'!$L$9,IF(AND($D1328=4,$J1328="Electric"),'AMI Ref (2)'!$M$9,IF(AND($D1328=4,$J1328="N/A"),0,0))))</f>
        <v>0</v>
      </c>
      <c r="AJ1328" s="77">
        <f>IF(AND($D1328=5,$J1328="Oil"),'AMI Ref (2)'!$K$10,IF(AND($D1328=5,$J1328="Gas"),'AMI Ref (2)'!$L$10,IF(AND($D1328=5,$J1328="Electric"),'AMI Ref (2)'!$M$10,IF(AND($D1328=5,$J1328="N/A"),0,0))))</f>
        <v>0</v>
      </c>
      <c r="AK1328" s="42"/>
      <c r="AL1328" s="77">
        <f>IF(AND($D1328=0,$K1328="Oil"),'AMI Ref (2)'!$N$5,IF(AND($D1328=0,$K1328="Gas"),'AMI Ref (2)'!$O$5,IF(AND($D1328=0,$K1328="Electric"),'AMI Ref (2)'!$P$5,IF(AND($D1328=0,$K1328="N/A"),0,0))))</f>
        <v>0</v>
      </c>
      <c r="AM1328" s="77">
        <f>IF(AND($D1328=1,$K1328="Oil"),'AMI Ref (2)'!$N$6,IF(AND($D1328=1,$K1328="Gas"),'AMI Ref (2)'!$O$6,IF(AND($D1328=1,$K1328="Electric"),'AMI Ref (2)'!$P$6,IF(AND($D1328=1,$K1328="N/A"),0,0))))</f>
        <v>0</v>
      </c>
      <c r="AN1328" s="77">
        <f>IF(AND($D1328=2,$K1328="Oil"),'AMI Ref (2)'!$N$7,IF(AND($D1328=2,$K1328="Gas"),'AMI Ref (2)'!$O$7,IF(AND($D1328=2,$K1328="Electric"),'AMI Ref (2)'!$P$7,IF(AND($D1328=2,$K1328="N/A"),0,0))))</f>
        <v>0</v>
      </c>
      <c r="AO1328" s="77">
        <f>IF(AND($D1328=3,$K1328="Oil"),'AMI Ref (2)'!$N$8,IF(AND($D1328=3,$K1328="Gas"),'AMI Ref (2)'!$O$8,IF(AND($D1328=3,$K1328="Electric"),'AMI Ref (2)'!$P$8,IF(AND($D1328=3,$K1328="N/A"),0,0))))</f>
        <v>0</v>
      </c>
      <c r="AP1328" s="77">
        <f>IF(AND($D1328=4,$K1328="Oil"),'AMI Ref (2)'!$N$9,IF(AND($D1328=4,$K1328="Gas"),'AMI Ref (2)'!$O$9,IF(AND($D1328=4,$K1328="Electric"),'AMI Ref (2)'!$P$9,IF(AND($D1328=4,$K1328="N/A"),0,0))))</f>
        <v>0</v>
      </c>
      <c r="AQ1328" s="77">
        <f>IF(AND($D1328=5,$K1328="Oil"),'AMI Ref (2)'!$N$10,IF(AND($D1328=5,$K1328="Gas"),'AMI Ref (2)'!$O$10,IF(AND($D1328=5,$K1328="Electric"),'AMI Ref (2)'!$P$10,IF(AND($D1328=5,$K1328="N/A"),0,0))))</f>
        <v>0</v>
      </c>
      <c r="AR1328" s="86">
        <f t="shared" si="292"/>
        <v>0</v>
      </c>
      <c r="AS1328" s="87" t="e">
        <f t="shared" si="293"/>
        <v>#N/A</v>
      </c>
    </row>
    <row r="1329" spans="1:45" x14ac:dyDescent="0.2">
      <c r="A1329" s="68">
        <v>1327</v>
      </c>
      <c r="B1329" s="79">
        <f>Input!E1344</f>
        <v>0</v>
      </c>
      <c r="C1329" s="79">
        <f>Input!F1344</f>
        <v>0</v>
      </c>
      <c r="D1329" s="79">
        <f>Input!G1344</f>
        <v>0</v>
      </c>
      <c r="E1329" s="79">
        <f>Input!H1344</f>
        <v>0</v>
      </c>
      <c r="F1329" s="80">
        <f>Input!I1344</f>
        <v>0</v>
      </c>
      <c r="G1329" s="80">
        <f>Input!J1344</f>
        <v>0</v>
      </c>
      <c r="H1329" s="79">
        <f>Input!K1344</f>
        <v>0</v>
      </c>
      <c r="I1329" s="79">
        <f>Input!L1344</f>
        <v>0</v>
      </c>
      <c r="J1329" s="79">
        <f>Input!M1344</f>
        <v>0</v>
      </c>
      <c r="K1329" s="79">
        <f>Input!N1344</f>
        <v>0</v>
      </c>
      <c r="L1329" s="79">
        <f>Input!O1344</f>
        <v>0</v>
      </c>
      <c r="M1329" s="81" t="str">
        <f t="shared" si="284"/>
        <v/>
      </c>
      <c r="N1329" s="82">
        <f t="shared" si="285"/>
        <v>0</v>
      </c>
      <c r="O1329" s="83">
        <f>Input!C1344</f>
        <v>0</v>
      </c>
      <c r="P1329" s="83"/>
      <c r="R1329" s="11">
        <f t="shared" si="281"/>
        <v>0</v>
      </c>
      <c r="S1329" s="15" t="str">
        <f t="shared" si="282"/>
        <v xml:space="preserve"> </v>
      </c>
      <c r="T1329" s="15"/>
      <c r="U1329" s="12">
        <f t="shared" si="286"/>
        <v>0</v>
      </c>
      <c r="V1329" s="12">
        <f t="shared" si="287"/>
        <v>0</v>
      </c>
      <c r="W1329" s="12">
        <f t="shared" si="288"/>
        <v>0</v>
      </c>
      <c r="X1329" s="12">
        <f t="shared" si="289"/>
        <v>0</v>
      </c>
      <c r="Y1329" s="12">
        <f t="shared" si="290"/>
        <v>0</v>
      </c>
      <c r="Z1329" s="12">
        <f t="shared" si="291"/>
        <v>0</v>
      </c>
      <c r="AA1329" s="12">
        <f t="shared" si="294"/>
        <v>0</v>
      </c>
      <c r="AB1329" s="12" t="str">
        <f t="shared" si="283"/>
        <v>00</v>
      </c>
      <c r="AC1329" s="85" t="e">
        <f>VLOOKUP(AB1329,'AMI Ref (2)'!T:U,2,FALSE)</f>
        <v>#N/A</v>
      </c>
      <c r="AD1329" s="86"/>
      <c r="AE1329" s="77">
        <f>IF(AND($D1329=0,$J1329="Oil"),'AMI Ref (2)'!$K$5,IF(AND($D1329=0,$J1329="Gas"),'AMI Ref (2)'!$L$5,IF(AND($D1329=0,$J1329="Electric"),'AMI Ref (2)'!$M$5,IF(AND($D1329=0,$J1329="N/A"),0,0))))</f>
        <v>0</v>
      </c>
      <c r="AF1329" s="77">
        <f>IF(AND($D1329=1,$J1329="Oil"),'AMI Ref (2)'!$K$6,IF(AND($D1329=1,$J1329="Gas"),'AMI Ref (2)'!$L$6,IF(AND($D1329=1,$J1329="Electric"),'AMI Ref (2)'!$M$6,IF(AND($D1329=1,$J1329="N/A"),0,0))))</f>
        <v>0</v>
      </c>
      <c r="AG1329" s="77">
        <f>IF(AND($D1329=2,$J1329="Oil"),'AMI Ref (2)'!$K$7,IF(AND($D1329=2,$J1329="Gas"),'AMI Ref (2)'!$L$7,IF(AND($D1329=2,$J1329="Electric"),'AMI Ref (2)'!$M$7,IF(AND($D1329=2,$J1329="N/A"),0,0))))</f>
        <v>0</v>
      </c>
      <c r="AH1329" s="77">
        <f>IF(AND($D1329=3,$J1329="Oil"),'AMI Ref (2)'!$K$8,IF(AND($D1329=3,$J1329="Gas"),'AMI Ref (2)'!$L$8,IF(AND($D1329=3,$J1329="Electric"),'AMI Ref (2)'!$M$8,IF(AND($D1329=3,$J1329="N/A"),0,0))))</f>
        <v>0</v>
      </c>
      <c r="AI1329" s="77">
        <f>IF(AND($D1329=4,$J1329="Oil"),'AMI Ref (2)'!$K$9,IF(AND($D1329=4,$J1329="Gas"),'AMI Ref (2)'!$L$9,IF(AND($D1329=4,$J1329="Electric"),'AMI Ref (2)'!$M$9,IF(AND($D1329=4,$J1329="N/A"),0,0))))</f>
        <v>0</v>
      </c>
      <c r="AJ1329" s="77">
        <f>IF(AND($D1329=5,$J1329="Oil"),'AMI Ref (2)'!$K$10,IF(AND($D1329=5,$J1329="Gas"),'AMI Ref (2)'!$L$10,IF(AND($D1329=5,$J1329="Electric"),'AMI Ref (2)'!$M$10,IF(AND($D1329=5,$J1329="N/A"),0,0))))</f>
        <v>0</v>
      </c>
      <c r="AK1329" s="42"/>
      <c r="AL1329" s="77">
        <f>IF(AND($D1329=0,$K1329="Oil"),'AMI Ref (2)'!$N$5,IF(AND($D1329=0,$K1329="Gas"),'AMI Ref (2)'!$O$5,IF(AND($D1329=0,$K1329="Electric"),'AMI Ref (2)'!$P$5,IF(AND($D1329=0,$K1329="N/A"),0,0))))</f>
        <v>0</v>
      </c>
      <c r="AM1329" s="77">
        <f>IF(AND($D1329=1,$K1329="Oil"),'AMI Ref (2)'!$N$6,IF(AND($D1329=1,$K1329="Gas"),'AMI Ref (2)'!$O$6,IF(AND($D1329=1,$K1329="Electric"),'AMI Ref (2)'!$P$6,IF(AND($D1329=1,$K1329="N/A"),0,0))))</f>
        <v>0</v>
      </c>
      <c r="AN1329" s="77">
        <f>IF(AND($D1329=2,$K1329="Oil"),'AMI Ref (2)'!$N$7,IF(AND($D1329=2,$K1329="Gas"),'AMI Ref (2)'!$O$7,IF(AND($D1329=2,$K1329="Electric"),'AMI Ref (2)'!$P$7,IF(AND($D1329=2,$K1329="N/A"),0,0))))</f>
        <v>0</v>
      </c>
      <c r="AO1329" s="77">
        <f>IF(AND($D1329=3,$K1329="Oil"),'AMI Ref (2)'!$N$8,IF(AND($D1329=3,$K1329="Gas"),'AMI Ref (2)'!$O$8,IF(AND($D1329=3,$K1329="Electric"),'AMI Ref (2)'!$P$8,IF(AND($D1329=3,$K1329="N/A"),0,0))))</f>
        <v>0</v>
      </c>
      <c r="AP1329" s="77">
        <f>IF(AND($D1329=4,$K1329="Oil"),'AMI Ref (2)'!$N$9,IF(AND($D1329=4,$K1329="Gas"),'AMI Ref (2)'!$O$9,IF(AND($D1329=4,$K1329="Electric"),'AMI Ref (2)'!$P$9,IF(AND($D1329=4,$K1329="N/A"),0,0))))</f>
        <v>0</v>
      </c>
      <c r="AQ1329" s="77">
        <f>IF(AND($D1329=5,$K1329="Oil"),'AMI Ref (2)'!$N$10,IF(AND($D1329=5,$K1329="Gas"),'AMI Ref (2)'!$O$10,IF(AND($D1329=5,$K1329="Electric"),'AMI Ref (2)'!$P$10,IF(AND($D1329=5,$K1329="N/A"),0,0))))</f>
        <v>0</v>
      </c>
      <c r="AR1329" s="86">
        <f t="shared" si="292"/>
        <v>0</v>
      </c>
      <c r="AS1329" s="87" t="e">
        <f t="shared" si="293"/>
        <v>#N/A</v>
      </c>
    </row>
    <row r="1330" spans="1:45" x14ac:dyDescent="0.2">
      <c r="A1330" s="68">
        <v>1328</v>
      </c>
      <c r="B1330" s="79">
        <f>Input!E1345</f>
        <v>0</v>
      </c>
      <c r="C1330" s="79">
        <f>Input!F1345</f>
        <v>0</v>
      </c>
      <c r="D1330" s="79">
        <f>Input!G1345</f>
        <v>0</v>
      </c>
      <c r="E1330" s="79">
        <f>Input!H1345</f>
        <v>0</v>
      </c>
      <c r="F1330" s="80">
        <f>Input!I1345</f>
        <v>0</v>
      </c>
      <c r="G1330" s="80">
        <f>Input!J1345</f>
        <v>0</v>
      </c>
      <c r="H1330" s="79">
        <f>Input!K1345</f>
        <v>0</v>
      </c>
      <c r="I1330" s="79">
        <f>Input!L1345</f>
        <v>0</v>
      </c>
      <c r="J1330" s="79">
        <f>Input!M1345</f>
        <v>0</v>
      </c>
      <c r="K1330" s="79">
        <f>Input!N1345</f>
        <v>0</v>
      </c>
      <c r="L1330" s="79">
        <f>Input!O1345</f>
        <v>0</v>
      </c>
      <c r="M1330" s="81" t="str">
        <f t="shared" si="284"/>
        <v/>
      </c>
      <c r="N1330" s="82">
        <f t="shared" si="285"/>
        <v>0</v>
      </c>
      <c r="O1330" s="83">
        <f>Input!C1345</f>
        <v>0</v>
      </c>
      <c r="P1330" s="83"/>
      <c r="R1330" s="11">
        <f t="shared" si="281"/>
        <v>0</v>
      </c>
      <c r="S1330" s="15" t="str">
        <f t="shared" si="282"/>
        <v xml:space="preserve"> </v>
      </c>
      <c r="T1330" s="15"/>
      <c r="U1330" s="12">
        <f t="shared" si="286"/>
        <v>0</v>
      </c>
      <c r="V1330" s="12">
        <f t="shared" si="287"/>
        <v>0</v>
      </c>
      <c r="W1330" s="12">
        <f t="shared" si="288"/>
        <v>0</v>
      </c>
      <c r="X1330" s="12">
        <f t="shared" si="289"/>
        <v>0</v>
      </c>
      <c r="Y1330" s="12">
        <f t="shared" si="290"/>
        <v>0</v>
      </c>
      <c r="Z1330" s="12">
        <f t="shared" si="291"/>
        <v>0</v>
      </c>
      <c r="AA1330" s="12">
        <f t="shared" si="294"/>
        <v>0</v>
      </c>
      <c r="AB1330" s="12" t="str">
        <f t="shared" si="283"/>
        <v>00</v>
      </c>
      <c r="AC1330" s="85" t="e">
        <f>VLOOKUP(AB1330,'AMI Ref (2)'!T:U,2,FALSE)</f>
        <v>#N/A</v>
      </c>
      <c r="AD1330" s="86"/>
      <c r="AE1330" s="77">
        <f>IF(AND($D1330=0,$J1330="Oil"),'AMI Ref (2)'!$K$5,IF(AND($D1330=0,$J1330="Gas"),'AMI Ref (2)'!$L$5,IF(AND($D1330=0,$J1330="Electric"),'AMI Ref (2)'!$M$5,IF(AND($D1330=0,$J1330="N/A"),0,0))))</f>
        <v>0</v>
      </c>
      <c r="AF1330" s="77">
        <f>IF(AND($D1330=1,$J1330="Oil"),'AMI Ref (2)'!$K$6,IF(AND($D1330=1,$J1330="Gas"),'AMI Ref (2)'!$L$6,IF(AND($D1330=1,$J1330="Electric"),'AMI Ref (2)'!$M$6,IF(AND($D1330=1,$J1330="N/A"),0,0))))</f>
        <v>0</v>
      </c>
      <c r="AG1330" s="77">
        <f>IF(AND($D1330=2,$J1330="Oil"),'AMI Ref (2)'!$K$7,IF(AND($D1330=2,$J1330="Gas"),'AMI Ref (2)'!$L$7,IF(AND($D1330=2,$J1330="Electric"),'AMI Ref (2)'!$M$7,IF(AND($D1330=2,$J1330="N/A"),0,0))))</f>
        <v>0</v>
      </c>
      <c r="AH1330" s="77">
        <f>IF(AND($D1330=3,$J1330="Oil"),'AMI Ref (2)'!$K$8,IF(AND($D1330=3,$J1330="Gas"),'AMI Ref (2)'!$L$8,IF(AND($D1330=3,$J1330="Electric"),'AMI Ref (2)'!$M$8,IF(AND($D1330=3,$J1330="N/A"),0,0))))</f>
        <v>0</v>
      </c>
      <c r="AI1330" s="77">
        <f>IF(AND($D1330=4,$J1330="Oil"),'AMI Ref (2)'!$K$9,IF(AND($D1330=4,$J1330="Gas"),'AMI Ref (2)'!$L$9,IF(AND($D1330=4,$J1330="Electric"),'AMI Ref (2)'!$M$9,IF(AND($D1330=4,$J1330="N/A"),0,0))))</f>
        <v>0</v>
      </c>
      <c r="AJ1330" s="77">
        <f>IF(AND($D1330=5,$J1330="Oil"),'AMI Ref (2)'!$K$10,IF(AND($D1330=5,$J1330="Gas"),'AMI Ref (2)'!$L$10,IF(AND($D1330=5,$J1330="Electric"),'AMI Ref (2)'!$M$10,IF(AND($D1330=5,$J1330="N/A"),0,0))))</f>
        <v>0</v>
      </c>
      <c r="AK1330" s="42"/>
      <c r="AL1330" s="77">
        <f>IF(AND($D1330=0,$K1330="Oil"),'AMI Ref (2)'!$N$5,IF(AND($D1330=0,$K1330="Gas"),'AMI Ref (2)'!$O$5,IF(AND($D1330=0,$K1330="Electric"),'AMI Ref (2)'!$P$5,IF(AND($D1330=0,$K1330="N/A"),0,0))))</f>
        <v>0</v>
      </c>
      <c r="AM1330" s="77">
        <f>IF(AND($D1330=1,$K1330="Oil"),'AMI Ref (2)'!$N$6,IF(AND($D1330=1,$K1330="Gas"),'AMI Ref (2)'!$O$6,IF(AND($D1330=1,$K1330="Electric"),'AMI Ref (2)'!$P$6,IF(AND($D1330=1,$K1330="N/A"),0,0))))</f>
        <v>0</v>
      </c>
      <c r="AN1330" s="77">
        <f>IF(AND($D1330=2,$K1330="Oil"),'AMI Ref (2)'!$N$7,IF(AND($D1330=2,$K1330="Gas"),'AMI Ref (2)'!$O$7,IF(AND($D1330=2,$K1330="Electric"),'AMI Ref (2)'!$P$7,IF(AND($D1330=2,$K1330="N/A"),0,0))))</f>
        <v>0</v>
      </c>
      <c r="AO1330" s="77">
        <f>IF(AND($D1330=3,$K1330="Oil"),'AMI Ref (2)'!$N$8,IF(AND($D1330=3,$K1330="Gas"),'AMI Ref (2)'!$O$8,IF(AND($D1330=3,$K1330="Electric"),'AMI Ref (2)'!$P$8,IF(AND($D1330=3,$K1330="N/A"),0,0))))</f>
        <v>0</v>
      </c>
      <c r="AP1330" s="77">
        <f>IF(AND($D1330=4,$K1330="Oil"),'AMI Ref (2)'!$N$9,IF(AND($D1330=4,$K1330="Gas"),'AMI Ref (2)'!$O$9,IF(AND($D1330=4,$K1330="Electric"),'AMI Ref (2)'!$P$9,IF(AND($D1330=4,$K1330="N/A"),0,0))))</f>
        <v>0</v>
      </c>
      <c r="AQ1330" s="77">
        <f>IF(AND($D1330=5,$K1330="Oil"),'AMI Ref (2)'!$N$10,IF(AND($D1330=5,$K1330="Gas"),'AMI Ref (2)'!$O$10,IF(AND($D1330=5,$K1330="Electric"),'AMI Ref (2)'!$P$10,IF(AND($D1330=5,$K1330="N/A"),0,0))))</f>
        <v>0</v>
      </c>
      <c r="AR1330" s="86">
        <f t="shared" si="292"/>
        <v>0</v>
      </c>
      <c r="AS1330" s="87" t="e">
        <f t="shared" si="293"/>
        <v>#N/A</v>
      </c>
    </row>
    <row r="1331" spans="1:45" x14ac:dyDescent="0.2">
      <c r="A1331" s="68">
        <v>1329</v>
      </c>
      <c r="B1331" s="79">
        <f>Input!E1346</f>
        <v>0</v>
      </c>
      <c r="C1331" s="79">
        <f>Input!F1346</f>
        <v>0</v>
      </c>
      <c r="D1331" s="79">
        <f>Input!G1346</f>
        <v>0</v>
      </c>
      <c r="E1331" s="79">
        <f>Input!H1346</f>
        <v>0</v>
      </c>
      <c r="F1331" s="80">
        <f>Input!I1346</f>
        <v>0</v>
      </c>
      <c r="G1331" s="80">
        <f>Input!J1346</f>
        <v>0</v>
      </c>
      <c r="H1331" s="79">
        <f>Input!K1346</f>
        <v>0</v>
      </c>
      <c r="I1331" s="79">
        <f>Input!L1346</f>
        <v>0</v>
      </c>
      <c r="J1331" s="79">
        <f>Input!M1346</f>
        <v>0</v>
      </c>
      <c r="K1331" s="79">
        <f>Input!N1346</f>
        <v>0</v>
      </c>
      <c r="L1331" s="79">
        <f>Input!O1346</f>
        <v>0</v>
      </c>
      <c r="M1331" s="81" t="str">
        <f t="shared" si="284"/>
        <v/>
      </c>
      <c r="N1331" s="82">
        <f t="shared" si="285"/>
        <v>0</v>
      </c>
      <c r="O1331" s="83">
        <f>Input!C1346</f>
        <v>0</v>
      </c>
      <c r="P1331" s="83"/>
      <c r="R1331" s="11">
        <f t="shared" si="281"/>
        <v>0</v>
      </c>
      <c r="S1331" s="15" t="str">
        <f t="shared" si="282"/>
        <v xml:space="preserve"> </v>
      </c>
      <c r="T1331" s="15"/>
      <c r="U1331" s="12">
        <f t="shared" si="286"/>
        <v>0</v>
      </c>
      <c r="V1331" s="12">
        <f t="shared" si="287"/>
        <v>0</v>
      </c>
      <c r="W1331" s="12">
        <f t="shared" si="288"/>
        <v>0</v>
      </c>
      <c r="X1331" s="12">
        <f t="shared" si="289"/>
        <v>0</v>
      </c>
      <c r="Y1331" s="12">
        <f t="shared" si="290"/>
        <v>0</v>
      </c>
      <c r="Z1331" s="12">
        <f t="shared" si="291"/>
        <v>0</v>
      </c>
      <c r="AA1331" s="12">
        <f t="shared" si="294"/>
        <v>0</v>
      </c>
      <c r="AB1331" s="12" t="str">
        <f t="shared" si="283"/>
        <v>00</v>
      </c>
      <c r="AC1331" s="85" t="e">
        <f>VLOOKUP(AB1331,'AMI Ref (2)'!T:U,2,FALSE)</f>
        <v>#N/A</v>
      </c>
      <c r="AD1331" s="86"/>
      <c r="AE1331" s="77">
        <f>IF(AND($D1331=0,$J1331="Oil"),'AMI Ref (2)'!$K$5,IF(AND($D1331=0,$J1331="Gas"),'AMI Ref (2)'!$L$5,IF(AND($D1331=0,$J1331="Electric"),'AMI Ref (2)'!$M$5,IF(AND($D1331=0,$J1331="N/A"),0,0))))</f>
        <v>0</v>
      </c>
      <c r="AF1331" s="77">
        <f>IF(AND($D1331=1,$J1331="Oil"),'AMI Ref (2)'!$K$6,IF(AND($D1331=1,$J1331="Gas"),'AMI Ref (2)'!$L$6,IF(AND($D1331=1,$J1331="Electric"),'AMI Ref (2)'!$M$6,IF(AND($D1331=1,$J1331="N/A"),0,0))))</f>
        <v>0</v>
      </c>
      <c r="AG1331" s="77">
        <f>IF(AND($D1331=2,$J1331="Oil"),'AMI Ref (2)'!$K$7,IF(AND($D1331=2,$J1331="Gas"),'AMI Ref (2)'!$L$7,IF(AND($D1331=2,$J1331="Electric"),'AMI Ref (2)'!$M$7,IF(AND($D1331=2,$J1331="N/A"),0,0))))</f>
        <v>0</v>
      </c>
      <c r="AH1331" s="77">
        <f>IF(AND($D1331=3,$J1331="Oil"),'AMI Ref (2)'!$K$8,IF(AND($D1331=3,$J1331="Gas"),'AMI Ref (2)'!$L$8,IF(AND($D1331=3,$J1331="Electric"),'AMI Ref (2)'!$M$8,IF(AND($D1331=3,$J1331="N/A"),0,0))))</f>
        <v>0</v>
      </c>
      <c r="AI1331" s="77">
        <f>IF(AND($D1331=4,$J1331="Oil"),'AMI Ref (2)'!$K$9,IF(AND($D1331=4,$J1331="Gas"),'AMI Ref (2)'!$L$9,IF(AND($D1331=4,$J1331="Electric"),'AMI Ref (2)'!$M$9,IF(AND($D1331=4,$J1331="N/A"),0,0))))</f>
        <v>0</v>
      </c>
      <c r="AJ1331" s="77">
        <f>IF(AND($D1331=5,$J1331="Oil"),'AMI Ref (2)'!$K$10,IF(AND($D1331=5,$J1331="Gas"),'AMI Ref (2)'!$L$10,IF(AND($D1331=5,$J1331="Electric"),'AMI Ref (2)'!$M$10,IF(AND($D1331=5,$J1331="N/A"),0,0))))</f>
        <v>0</v>
      </c>
      <c r="AK1331" s="42"/>
      <c r="AL1331" s="77">
        <f>IF(AND($D1331=0,$K1331="Oil"),'AMI Ref (2)'!$N$5,IF(AND($D1331=0,$K1331="Gas"),'AMI Ref (2)'!$O$5,IF(AND($D1331=0,$K1331="Electric"),'AMI Ref (2)'!$P$5,IF(AND($D1331=0,$K1331="N/A"),0,0))))</f>
        <v>0</v>
      </c>
      <c r="AM1331" s="77">
        <f>IF(AND($D1331=1,$K1331="Oil"),'AMI Ref (2)'!$N$6,IF(AND($D1331=1,$K1331="Gas"),'AMI Ref (2)'!$O$6,IF(AND($D1331=1,$K1331="Electric"),'AMI Ref (2)'!$P$6,IF(AND($D1331=1,$K1331="N/A"),0,0))))</f>
        <v>0</v>
      </c>
      <c r="AN1331" s="77">
        <f>IF(AND($D1331=2,$K1331="Oil"),'AMI Ref (2)'!$N$7,IF(AND($D1331=2,$K1331="Gas"),'AMI Ref (2)'!$O$7,IF(AND($D1331=2,$K1331="Electric"),'AMI Ref (2)'!$P$7,IF(AND($D1331=2,$K1331="N/A"),0,0))))</f>
        <v>0</v>
      </c>
      <c r="AO1331" s="77">
        <f>IF(AND($D1331=3,$K1331="Oil"),'AMI Ref (2)'!$N$8,IF(AND($D1331=3,$K1331="Gas"),'AMI Ref (2)'!$O$8,IF(AND($D1331=3,$K1331="Electric"),'AMI Ref (2)'!$P$8,IF(AND($D1331=3,$K1331="N/A"),0,0))))</f>
        <v>0</v>
      </c>
      <c r="AP1331" s="77">
        <f>IF(AND($D1331=4,$K1331="Oil"),'AMI Ref (2)'!$N$9,IF(AND($D1331=4,$K1331="Gas"),'AMI Ref (2)'!$O$9,IF(AND($D1331=4,$K1331="Electric"),'AMI Ref (2)'!$P$9,IF(AND($D1331=4,$K1331="N/A"),0,0))))</f>
        <v>0</v>
      </c>
      <c r="AQ1331" s="77">
        <f>IF(AND($D1331=5,$K1331="Oil"),'AMI Ref (2)'!$N$10,IF(AND($D1331=5,$K1331="Gas"),'AMI Ref (2)'!$O$10,IF(AND($D1331=5,$K1331="Electric"),'AMI Ref (2)'!$P$10,IF(AND($D1331=5,$K1331="N/A"),0,0))))</f>
        <v>0</v>
      </c>
      <c r="AR1331" s="86">
        <f t="shared" si="292"/>
        <v>0</v>
      </c>
      <c r="AS1331" s="87" t="e">
        <f t="shared" si="293"/>
        <v>#N/A</v>
      </c>
    </row>
    <row r="1332" spans="1:45" x14ac:dyDescent="0.2">
      <c r="A1332" s="68">
        <v>1330</v>
      </c>
      <c r="B1332" s="79">
        <f>Input!E1347</f>
        <v>0</v>
      </c>
      <c r="C1332" s="79">
        <f>Input!F1347</f>
        <v>0</v>
      </c>
      <c r="D1332" s="79">
        <f>Input!G1347</f>
        <v>0</v>
      </c>
      <c r="E1332" s="79">
        <f>Input!H1347</f>
        <v>0</v>
      </c>
      <c r="F1332" s="80">
        <f>Input!I1347</f>
        <v>0</v>
      </c>
      <c r="G1332" s="80">
        <f>Input!J1347</f>
        <v>0</v>
      </c>
      <c r="H1332" s="79">
        <f>Input!K1347</f>
        <v>0</v>
      </c>
      <c r="I1332" s="79">
        <f>Input!L1347</f>
        <v>0</v>
      </c>
      <c r="J1332" s="79">
        <f>Input!M1347</f>
        <v>0</v>
      </c>
      <c r="K1332" s="79">
        <f>Input!N1347</f>
        <v>0</v>
      </c>
      <c r="L1332" s="79">
        <f>Input!O1347</f>
        <v>0</v>
      </c>
      <c r="M1332" s="81" t="str">
        <f t="shared" si="284"/>
        <v/>
      </c>
      <c r="N1332" s="82">
        <f t="shared" si="285"/>
        <v>0</v>
      </c>
      <c r="O1332" s="83">
        <f>Input!C1347</f>
        <v>0</v>
      </c>
      <c r="P1332" s="83"/>
      <c r="R1332" s="11">
        <f t="shared" si="281"/>
        <v>0</v>
      </c>
      <c r="S1332" s="15" t="str">
        <f t="shared" si="282"/>
        <v xml:space="preserve"> </v>
      </c>
      <c r="T1332" s="15"/>
      <c r="U1332" s="12">
        <f t="shared" si="286"/>
        <v>0</v>
      </c>
      <c r="V1332" s="12">
        <f t="shared" si="287"/>
        <v>0</v>
      </c>
      <c r="W1332" s="12">
        <f t="shared" si="288"/>
        <v>0</v>
      </c>
      <c r="X1332" s="12">
        <f t="shared" si="289"/>
        <v>0</v>
      </c>
      <c r="Y1332" s="12">
        <f t="shared" si="290"/>
        <v>0</v>
      </c>
      <c r="Z1332" s="12">
        <f t="shared" si="291"/>
        <v>0</v>
      </c>
      <c r="AA1332" s="12">
        <f t="shared" si="294"/>
        <v>0</v>
      </c>
      <c r="AB1332" s="12" t="str">
        <f t="shared" si="283"/>
        <v>00</v>
      </c>
      <c r="AC1332" s="85" t="e">
        <f>VLOOKUP(AB1332,'AMI Ref (2)'!T:U,2,FALSE)</f>
        <v>#N/A</v>
      </c>
      <c r="AD1332" s="86"/>
      <c r="AE1332" s="77">
        <f>IF(AND($D1332=0,$J1332="Oil"),'AMI Ref (2)'!$K$5,IF(AND($D1332=0,$J1332="Gas"),'AMI Ref (2)'!$L$5,IF(AND($D1332=0,$J1332="Electric"),'AMI Ref (2)'!$M$5,IF(AND($D1332=0,$J1332="N/A"),0,0))))</f>
        <v>0</v>
      </c>
      <c r="AF1332" s="77">
        <f>IF(AND($D1332=1,$J1332="Oil"),'AMI Ref (2)'!$K$6,IF(AND($D1332=1,$J1332="Gas"),'AMI Ref (2)'!$L$6,IF(AND($D1332=1,$J1332="Electric"),'AMI Ref (2)'!$M$6,IF(AND($D1332=1,$J1332="N/A"),0,0))))</f>
        <v>0</v>
      </c>
      <c r="AG1332" s="77">
        <f>IF(AND($D1332=2,$J1332="Oil"),'AMI Ref (2)'!$K$7,IF(AND($D1332=2,$J1332="Gas"),'AMI Ref (2)'!$L$7,IF(AND($D1332=2,$J1332="Electric"),'AMI Ref (2)'!$M$7,IF(AND($D1332=2,$J1332="N/A"),0,0))))</f>
        <v>0</v>
      </c>
      <c r="AH1332" s="77">
        <f>IF(AND($D1332=3,$J1332="Oil"),'AMI Ref (2)'!$K$8,IF(AND($D1332=3,$J1332="Gas"),'AMI Ref (2)'!$L$8,IF(AND($D1332=3,$J1332="Electric"),'AMI Ref (2)'!$M$8,IF(AND($D1332=3,$J1332="N/A"),0,0))))</f>
        <v>0</v>
      </c>
      <c r="AI1332" s="77">
        <f>IF(AND($D1332=4,$J1332="Oil"),'AMI Ref (2)'!$K$9,IF(AND($D1332=4,$J1332="Gas"),'AMI Ref (2)'!$L$9,IF(AND($D1332=4,$J1332="Electric"),'AMI Ref (2)'!$M$9,IF(AND($D1332=4,$J1332="N/A"),0,0))))</f>
        <v>0</v>
      </c>
      <c r="AJ1332" s="77">
        <f>IF(AND($D1332=5,$J1332="Oil"),'AMI Ref (2)'!$K$10,IF(AND($D1332=5,$J1332="Gas"),'AMI Ref (2)'!$L$10,IF(AND($D1332=5,$J1332="Electric"),'AMI Ref (2)'!$M$10,IF(AND($D1332=5,$J1332="N/A"),0,0))))</f>
        <v>0</v>
      </c>
      <c r="AK1332" s="42"/>
      <c r="AL1332" s="77">
        <f>IF(AND($D1332=0,$K1332="Oil"),'AMI Ref (2)'!$N$5,IF(AND($D1332=0,$K1332="Gas"),'AMI Ref (2)'!$O$5,IF(AND($D1332=0,$K1332="Electric"),'AMI Ref (2)'!$P$5,IF(AND($D1332=0,$K1332="N/A"),0,0))))</f>
        <v>0</v>
      </c>
      <c r="AM1332" s="77">
        <f>IF(AND($D1332=1,$K1332="Oil"),'AMI Ref (2)'!$N$6,IF(AND($D1332=1,$K1332="Gas"),'AMI Ref (2)'!$O$6,IF(AND($D1332=1,$K1332="Electric"),'AMI Ref (2)'!$P$6,IF(AND($D1332=1,$K1332="N/A"),0,0))))</f>
        <v>0</v>
      </c>
      <c r="AN1332" s="77">
        <f>IF(AND($D1332=2,$K1332="Oil"),'AMI Ref (2)'!$N$7,IF(AND($D1332=2,$K1332="Gas"),'AMI Ref (2)'!$O$7,IF(AND($D1332=2,$K1332="Electric"),'AMI Ref (2)'!$P$7,IF(AND($D1332=2,$K1332="N/A"),0,0))))</f>
        <v>0</v>
      </c>
      <c r="AO1332" s="77">
        <f>IF(AND($D1332=3,$K1332="Oil"),'AMI Ref (2)'!$N$8,IF(AND($D1332=3,$K1332="Gas"),'AMI Ref (2)'!$O$8,IF(AND($D1332=3,$K1332="Electric"),'AMI Ref (2)'!$P$8,IF(AND($D1332=3,$K1332="N/A"),0,0))))</f>
        <v>0</v>
      </c>
      <c r="AP1332" s="77">
        <f>IF(AND($D1332=4,$K1332="Oil"),'AMI Ref (2)'!$N$9,IF(AND($D1332=4,$K1332="Gas"),'AMI Ref (2)'!$O$9,IF(AND($D1332=4,$K1332="Electric"),'AMI Ref (2)'!$P$9,IF(AND($D1332=4,$K1332="N/A"),0,0))))</f>
        <v>0</v>
      </c>
      <c r="AQ1332" s="77">
        <f>IF(AND($D1332=5,$K1332="Oil"),'AMI Ref (2)'!$N$10,IF(AND($D1332=5,$K1332="Gas"),'AMI Ref (2)'!$O$10,IF(AND($D1332=5,$K1332="Electric"),'AMI Ref (2)'!$P$10,IF(AND($D1332=5,$K1332="N/A"),0,0))))</f>
        <v>0</v>
      </c>
      <c r="AR1332" s="86">
        <f t="shared" si="292"/>
        <v>0</v>
      </c>
      <c r="AS1332" s="87" t="e">
        <f t="shared" si="293"/>
        <v>#N/A</v>
      </c>
    </row>
    <row r="1333" spans="1:45" x14ac:dyDescent="0.2">
      <c r="A1333" s="68">
        <v>1331</v>
      </c>
      <c r="B1333" s="79">
        <f>Input!E1348</f>
        <v>0</v>
      </c>
      <c r="C1333" s="79">
        <f>Input!F1348</f>
        <v>0</v>
      </c>
      <c r="D1333" s="79">
        <f>Input!G1348</f>
        <v>0</v>
      </c>
      <c r="E1333" s="79">
        <f>Input!H1348</f>
        <v>0</v>
      </c>
      <c r="F1333" s="80">
        <f>Input!I1348</f>
        <v>0</v>
      </c>
      <c r="G1333" s="80">
        <f>Input!J1348</f>
        <v>0</v>
      </c>
      <c r="H1333" s="79">
        <f>Input!K1348</f>
        <v>0</v>
      </c>
      <c r="I1333" s="79">
        <f>Input!L1348</f>
        <v>0</v>
      </c>
      <c r="J1333" s="79">
        <f>Input!M1348</f>
        <v>0</v>
      </c>
      <c r="K1333" s="79">
        <f>Input!N1348</f>
        <v>0</v>
      </c>
      <c r="L1333" s="79">
        <f>Input!O1348</f>
        <v>0</v>
      </c>
      <c r="M1333" s="81" t="str">
        <f t="shared" si="284"/>
        <v/>
      </c>
      <c r="N1333" s="82">
        <f t="shared" si="285"/>
        <v>0</v>
      </c>
      <c r="O1333" s="83">
        <f>Input!C1348</f>
        <v>0</v>
      </c>
      <c r="P1333" s="83"/>
      <c r="R1333" s="11">
        <f t="shared" si="281"/>
        <v>0</v>
      </c>
      <c r="S1333" s="15" t="str">
        <f t="shared" si="282"/>
        <v xml:space="preserve"> </v>
      </c>
      <c r="T1333" s="15"/>
      <c r="U1333" s="12">
        <f t="shared" si="286"/>
        <v>0</v>
      </c>
      <c r="V1333" s="12">
        <f t="shared" si="287"/>
        <v>0</v>
      </c>
      <c r="W1333" s="12">
        <f t="shared" si="288"/>
        <v>0</v>
      </c>
      <c r="X1333" s="12">
        <f t="shared" si="289"/>
        <v>0</v>
      </c>
      <c r="Y1333" s="12">
        <f t="shared" si="290"/>
        <v>0</v>
      </c>
      <c r="Z1333" s="12">
        <f t="shared" si="291"/>
        <v>0</v>
      </c>
      <c r="AA1333" s="12">
        <f t="shared" si="294"/>
        <v>0</v>
      </c>
      <c r="AB1333" s="12" t="str">
        <f t="shared" si="283"/>
        <v>00</v>
      </c>
      <c r="AC1333" s="85" t="e">
        <f>VLOOKUP(AB1333,'AMI Ref (2)'!T:U,2,FALSE)</f>
        <v>#N/A</v>
      </c>
      <c r="AD1333" s="86"/>
      <c r="AE1333" s="77">
        <f>IF(AND($D1333=0,$J1333="Oil"),'AMI Ref (2)'!$K$5,IF(AND($D1333=0,$J1333="Gas"),'AMI Ref (2)'!$L$5,IF(AND($D1333=0,$J1333="Electric"),'AMI Ref (2)'!$M$5,IF(AND($D1333=0,$J1333="N/A"),0,0))))</f>
        <v>0</v>
      </c>
      <c r="AF1333" s="77">
        <f>IF(AND($D1333=1,$J1333="Oil"),'AMI Ref (2)'!$K$6,IF(AND($D1333=1,$J1333="Gas"),'AMI Ref (2)'!$L$6,IF(AND($D1333=1,$J1333="Electric"),'AMI Ref (2)'!$M$6,IF(AND($D1333=1,$J1333="N/A"),0,0))))</f>
        <v>0</v>
      </c>
      <c r="AG1333" s="77">
        <f>IF(AND($D1333=2,$J1333="Oil"),'AMI Ref (2)'!$K$7,IF(AND($D1333=2,$J1333="Gas"),'AMI Ref (2)'!$L$7,IF(AND($D1333=2,$J1333="Electric"),'AMI Ref (2)'!$M$7,IF(AND($D1333=2,$J1333="N/A"),0,0))))</f>
        <v>0</v>
      </c>
      <c r="AH1333" s="77">
        <f>IF(AND($D1333=3,$J1333="Oil"),'AMI Ref (2)'!$K$8,IF(AND($D1333=3,$J1333="Gas"),'AMI Ref (2)'!$L$8,IF(AND($D1333=3,$J1333="Electric"),'AMI Ref (2)'!$M$8,IF(AND($D1333=3,$J1333="N/A"),0,0))))</f>
        <v>0</v>
      </c>
      <c r="AI1333" s="77">
        <f>IF(AND($D1333=4,$J1333="Oil"),'AMI Ref (2)'!$K$9,IF(AND($D1333=4,$J1333="Gas"),'AMI Ref (2)'!$L$9,IF(AND($D1333=4,$J1333="Electric"),'AMI Ref (2)'!$M$9,IF(AND($D1333=4,$J1333="N/A"),0,0))))</f>
        <v>0</v>
      </c>
      <c r="AJ1333" s="77">
        <f>IF(AND($D1333=5,$J1333="Oil"),'AMI Ref (2)'!$K$10,IF(AND($D1333=5,$J1333="Gas"),'AMI Ref (2)'!$L$10,IF(AND($D1333=5,$J1333="Electric"),'AMI Ref (2)'!$M$10,IF(AND($D1333=5,$J1333="N/A"),0,0))))</f>
        <v>0</v>
      </c>
      <c r="AK1333" s="42"/>
      <c r="AL1333" s="77">
        <f>IF(AND($D1333=0,$K1333="Oil"),'AMI Ref (2)'!$N$5,IF(AND($D1333=0,$K1333="Gas"),'AMI Ref (2)'!$O$5,IF(AND($D1333=0,$K1333="Electric"),'AMI Ref (2)'!$P$5,IF(AND($D1333=0,$K1333="N/A"),0,0))))</f>
        <v>0</v>
      </c>
      <c r="AM1333" s="77">
        <f>IF(AND($D1333=1,$K1333="Oil"),'AMI Ref (2)'!$N$6,IF(AND($D1333=1,$K1333="Gas"),'AMI Ref (2)'!$O$6,IF(AND($D1333=1,$K1333="Electric"),'AMI Ref (2)'!$P$6,IF(AND($D1333=1,$K1333="N/A"),0,0))))</f>
        <v>0</v>
      </c>
      <c r="AN1333" s="77">
        <f>IF(AND($D1333=2,$K1333="Oil"),'AMI Ref (2)'!$N$7,IF(AND($D1333=2,$K1333="Gas"),'AMI Ref (2)'!$O$7,IF(AND($D1333=2,$K1333="Electric"),'AMI Ref (2)'!$P$7,IF(AND($D1333=2,$K1333="N/A"),0,0))))</f>
        <v>0</v>
      </c>
      <c r="AO1333" s="77">
        <f>IF(AND($D1333=3,$K1333="Oil"),'AMI Ref (2)'!$N$8,IF(AND($D1333=3,$K1333="Gas"),'AMI Ref (2)'!$O$8,IF(AND($D1333=3,$K1333="Electric"),'AMI Ref (2)'!$P$8,IF(AND($D1333=3,$K1333="N/A"),0,0))))</f>
        <v>0</v>
      </c>
      <c r="AP1333" s="77">
        <f>IF(AND($D1333=4,$K1333="Oil"),'AMI Ref (2)'!$N$9,IF(AND($D1333=4,$K1333="Gas"),'AMI Ref (2)'!$O$9,IF(AND($D1333=4,$K1333="Electric"),'AMI Ref (2)'!$P$9,IF(AND($D1333=4,$K1333="N/A"),0,0))))</f>
        <v>0</v>
      </c>
      <c r="AQ1333" s="77">
        <f>IF(AND($D1333=5,$K1333="Oil"),'AMI Ref (2)'!$N$10,IF(AND($D1333=5,$K1333="Gas"),'AMI Ref (2)'!$O$10,IF(AND($D1333=5,$K1333="Electric"),'AMI Ref (2)'!$P$10,IF(AND($D1333=5,$K1333="N/A"),0,0))))</f>
        <v>0</v>
      </c>
      <c r="AR1333" s="86">
        <f t="shared" si="292"/>
        <v>0</v>
      </c>
      <c r="AS1333" s="87" t="e">
        <f t="shared" si="293"/>
        <v>#N/A</v>
      </c>
    </row>
    <row r="1334" spans="1:45" x14ac:dyDescent="0.2">
      <c r="A1334" s="68">
        <v>1332</v>
      </c>
      <c r="B1334" s="79">
        <f>Input!E1349</f>
        <v>0</v>
      </c>
      <c r="C1334" s="79">
        <f>Input!F1349</f>
        <v>0</v>
      </c>
      <c r="D1334" s="79">
        <f>Input!G1349</f>
        <v>0</v>
      </c>
      <c r="E1334" s="79">
        <f>Input!H1349</f>
        <v>0</v>
      </c>
      <c r="F1334" s="80">
        <f>Input!I1349</f>
        <v>0</v>
      </c>
      <c r="G1334" s="80">
        <f>Input!J1349</f>
        <v>0</v>
      </c>
      <c r="H1334" s="79">
        <f>Input!K1349</f>
        <v>0</v>
      </c>
      <c r="I1334" s="79">
        <f>Input!L1349</f>
        <v>0</v>
      </c>
      <c r="J1334" s="79">
        <f>Input!M1349</f>
        <v>0</v>
      </c>
      <c r="K1334" s="79">
        <f>Input!N1349</f>
        <v>0</v>
      </c>
      <c r="L1334" s="79">
        <f>Input!O1349</f>
        <v>0</v>
      </c>
      <c r="M1334" s="81" t="str">
        <f t="shared" si="284"/>
        <v/>
      </c>
      <c r="N1334" s="82">
        <f t="shared" si="285"/>
        <v>0</v>
      </c>
      <c r="O1334" s="83">
        <f>Input!C1349</f>
        <v>0</v>
      </c>
      <c r="P1334" s="83"/>
      <c r="R1334" s="11">
        <f t="shared" si="281"/>
        <v>0</v>
      </c>
      <c r="S1334" s="15" t="str">
        <f t="shared" si="282"/>
        <v xml:space="preserve"> </v>
      </c>
      <c r="T1334" s="15"/>
      <c r="U1334" s="12">
        <f t="shared" si="286"/>
        <v>0</v>
      </c>
      <c r="V1334" s="12">
        <f t="shared" si="287"/>
        <v>0</v>
      </c>
      <c r="W1334" s="12">
        <f t="shared" si="288"/>
        <v>0</v>
      </c>
      <c r="X1334" s="12">
        <f t="shared" si="289"/>
        <v>0</v>
      </c>
      <c r="Y1334" s="12">
        <f t="shared" si="290"/>
        <v>0</v>
      </c>
      <c r="Z1334" s="12">
        <f t="shared" si="291"/>
        <v>0</v>
      </c>
      <c r="AA1334" s="12">
        <f t="shared" si="294"/>
        <v>0</v>
      </c>
      <c r="AB1334" s="12" t="str">
        <f t="shared" si="283"/>
        <v>00</v>
      </c>
      <c r="AC1334" s="85" t="e">
        <f>VLOOKUP(AB1334,'AMI Ref (2)'!T:U,2,FALSE)</f>
        <v>#N/A</v>
      </c>
      <c r="AD1334" s="86"/>
      <c r="AE1334" s="77">
        <f>IF(AND($D1334=0,$J1334="Oil"),'AMI Ref (2)'!$K$5,IF(AND($D1334=0,$J1334="Gas"),'AMI Ref (2)'!$L$5,IF(AND($D1334=0,$J1334="Electric"),'AMI Ref (2)'!$M$5,IF(AND($D1334=0,$J1334="N/A"),0,0))))</f>
        <v>0</v>
      </c>
      <c r="AF1334" s="77">
        <f>IF(AND($D1334=1,$J1334="Oil"),'AMI Ref (2)'!$K$6,IF(AND($D1334=1,$J1334="Gas"),'AMI Ref (2)'!$L$6,IF(AND($D1334=1,$J1334="Electric"),'AMI Ref (2)'!$M$6,IF(AND($D1334=1,$J1334="N/A"),0,0))))</f>
        <v>0</v>
      </c>
      <c r="AG1334" s="77">
        <f>IF(AND($D1334=2,$J1334="Oil"),'AMI Ref (2)'!$K$7,IF(AND($D1334=2,$J1334="Gas"),'AMI Ref (2)'!$L$7,IF(AND($D1334=2,$J1334="Electric"),'AMI Ref (2)'!$M$7,IF(AND($D1334=2,$J1334="N/A"),0,0))))</f>
        <v>0</v>
      </c>
      <c r="AH1334" s="77">
        <f>IF(AND($D1334=3,$J1334="Oil"),'AMI Ref (2)'!$K$8,IF(AND($D1334=3,$J1334="Gas"),'AMI Ref (2)'!$L$8,IF(AND($D1334=3,$J1334="Electric"),'AMI Ref (2)'!$M$8,IF(AND($D1334=3,$J1334="N/A"),0,0))))</f>
        <v>0</v>
      </c>
      <c r="AI1334" s="77">
        <f>IF(AND($D1334=4,$J1334="Oil"),'AMI Ref (2)'!$K$9,IF(AND($D1334=4,$J1334="Gas"),'AMI Ref (2)'!$L$9,IF(AND($D1334=4,$J1334="Electric"),'AMI Ref (2)'!$M$9,IF(AND($D1334=4,$J1334="N/A"),0,0))))</f>
        <v>0</v>
      </c>
      <c r="AJ1334" s="77">
        <f>IF(AND($D1334=5,$J1334="Oil"),'AMI Ref (2)'!$K$10,IF(AND($D1334=5,$J1334="Gas"),'AMI Ref (2)'!$L$10,IF(AND($D1334=5,$J1334="Electric"),'AMI Ref (2)'!$M$10,IF(AND($D1334=5,$J1334="N/A"),0,0))))</f>
        <v>0</v>
      </c>
      <c r="AK1334" s="42"/>
      <c r="AL1334" s="77">
        <f>IF(AND($D1334=0,$K1334="Oil"),'AMI Ref (2)'!$N$5,IF(AND($D1334=0,$K1334="Gas"),'AMI Ref (2)'!$O$5,IF(AND($D1334=0,$K1334="Electric"),'AMI Ref (2)'!$P$5,IF(AND($D1334=0,$K1334="N/A"),0,0))))</f>
        <v>0</v>
      </c>
      <c r="AM1334" s="77">
        <f>IF(AND($D1334=1,$K1334="Oil"),'AMI Ref (2)'!$N$6,IF(AND($D1334=1,$K1334="Gas"),'AMI Ref (2)'!$O$6,IF(AND($D1334=1,$K1334="Electric"),'AMI Ref (2)'!$P$6,IF(AND($D1334=1,$K1334="N/A"),0,0))))</f>
        <v>0</v>
      </c>
      <c r="AN1334" s="77">
        <f>IF(AND($D1334=2,$K1334="Oil"),'AMI Ref (2)'!$N$7,IF(AND($D1334=2,$K1334="Gas"),'AMI Ref (2)'!$O$7,IF(AND($D1334=2,$K1334="Electric"),'AMI Ref (2)'!$P$7,IF(AND($D1334=2,$K1334="N/A"),0,0))))</f>
        <v>0</v>
      </c>
      <c r="AO1334" s="77">
        <f>IF(AND($D1334=3,$K1334="Oil"),'AMI Ref (2)'!$N$8,IF(AND($D1334=3,$K1334="Gas"),'AMI Ref (2)'!$O$8,IF(AND($D1334=3,$K1334="Electric"),'AMI Ref (2)'!$P$8,IF(AND($D1334=3,$K1334="N/A"),0,0))))</f>
        <v>0</v>
      </c>
      <c r="AP1334" s="77">
        <f>IF(AND($D1334=4,$K1334="Oil"),'AMI Ref (2)'!$N$9,IF(AND($D1334=4,$K1334="Gas"),'AMI Ref (2)'!$O$9,IF(AND($D1334=4,$K1334="Electric"),'AMI Ref (2)'!$P$9,IF(AND($D1334=4,$K1334="N/A"),0,0))))</f>
        <v>0</v>
      </c>
      <c r="AQ1334" s="77">
        <f>IF(AND($D1334=5,$K1334="Oil"),'AMI Ref (2)'!$N$10,IF(AND($D1334=5,$K1334="Gas"),'AMI Ref (2)'!$O$10,IF(AND($D1334=5,$K1334="Electric"),'AMI Ref (2)'!$P$10,IF(AND($D1334=5,$K1334="N/A"),0,0))))</f>
        <v>0</v>
      </c>
      <c r="AR1334" s="86">
        <f t="shared" si="292"/>
        <v>0</v>
      </c>
      <c r="AS1334" s="87" t="e">
        <f t="shared" si="293"/>
        <v>#N/A</v>
      </c>
    </row>
    <row r="1335" spans="1:45" x14ac:dyDescent="0.2">
      <c r="A1335" s="68">
        <v>1333</v>
      </c>
      <c r="B1335" s="79">
        <f>Input!E1350</f>
        <v>0</v>
      </c>
      <c r="C1335" s="79">
        <f>Input!F1350</f>
        <v>0</v>
      </c>
      <c r="D1335" s="79">
        <f>Input!G1350</f>
        <v>0</v>
      </c>
      <c r="E1335" s="79">
        <f>Input!H1350</f>
        <v>0</v>
      </c>
      <c r="F1335" s="80">
        <f>Input!I1350</f>
        <v>0</v>
      </c>
      <c r="G1335" s="80">
        <f>Input!J1350</f>
        <v>0</v>
      </c>
      <c r="H1335" s="79">
        <f>Input!K1350</f>
        <v>0</v>
      </c>
      <c r="I1335" s="79">
        <f>Input!L1350</f>
        <v>0</v>
      </c>
      <c r="J1335" s="79">
        <f>Input!M1350</f>
        <v>0</v>
      </c>
      <c r="K1335" s="79">
        <f>Input!N1350</f>
        <v>0</v>
      </c>
      <c r="L1335" s="79">
        <f>Input!O1350</f>
        <v>0</v>
      </c>
      <c r="M1335" s="81" t="str">
        <f t="shared" si="284"/>
        <v/>
      </c>
      <c r="N1335" s="82">
        <f t="shared" si="285"/>
        <v>0</v>
      </c>
      <c r="O1335" s="83">
        <f>Input!C1350</f>
        <v>0</v>
      </c>
      <c r="P1335" s="83"/>
      <c r="R1335" s="11">
        <f t="shared" si="281"/>
        <v>0</v>
      </c>
      <c r="S1335" s="15" t="str">
        <f t="shared" si="282"/>
        <v xml:space="preserve"> </v>
      </c>
      <c r="T1335" s="15"/>
      <c r="U1335" s="12">
        <f t="shared" si="286"/>
        <v>0</v>
      </c>
      <c r="V1335" s="12">
        <f t="shared" si="287"/>
        <v>0</v>
      </c>
      <c r="W1335" s="12">
        <f t="shared" si="288"/>
        <v>0</v>
      </c>
      <c r="X1335" s="12">
        <f t="shared" si="289"/>
        <v>0</v>
      </c>
      <c r="Y1335" s="12">
        <f t="shared" si="290"/>
        <v>0</v>
      </c>
      <c r="Z1335" s="12">
        <f t="shared" si="291"/>
        <v>0</v>
      </c>
      <c r="AA1335" s="12">
        <f t="shared" si="294"/>
        <v>0</v>
      </c>
      <c r="AB1335" s="12" t="str">
        <f t="shared" si="283"/>
        <v>00</v>
      </c>
      <c r="AC1335" s="85" t="e">
        <f>VLOOKUP(AB1335,'AMI Ref (2)'!T:U,2,FALSE)</f>
        <v>#N/A</v>
      </c>
      <c r="AD1335" s="86"/>
      <c r="AE1335" s="77">
        <f>IF(AND($D1335=0,$J1335="Oil"),'AMI Ref (2)'!$K$5,IF(AND($D1335=0,$J1335="Gas"),'AMI Ref (2)'!$L$5,IF(AND($D1335=0,$J1335="Electric"),'AMI Ref (2)'!$M$5,IF(AND($D1335=0,$J1335="N/A"),0,0))))</f>
        <v>0</v>
      </c>
      <c r="AF1335" s="77">
        <f>IF(AND($D1335=1,$J1335="Oil"),'AMI Ref (2)'!$K$6,IF(AND($D1335=1,$J1335="Gas"),'AMI Ref (2)'!$L$6,IF(AND($D1335=1,$J1335="Electric"),'AMI Ref (2)'!$M$6,IF(AND($D1335=1,$J1335="N/A"),0,0))))</f>
        <v>0</v>
      </c>
      <c r="AG1335" s="77">
        <f>IF(AND($D1335=2,$J1335="Oil"),'AMI Ref (2)'!$K$7,IF(AND($D1335=2,$J1335="Gas"),'AMI Ref (2)'!$L$7,IF(AND($D1335=2,$J1335="Electric"),'AMI Ref (2)'!$M$7,IF(AND($D1335=2,$J1335="N/A"),0,0))))</f>
        <v>0</v>
      </c>
      <c r="AH1335" s="77">
        <f>IF(AND($D1335=3,$J1335="Oil"),'AMI Ref (2)'!$K$8,IF(AND($D1335=3,$J1335="Gas"),'AMI Ref (2)'!$L$8,IF(AND($D1335=3,$J1335="Electric"),'AMI Ref (2)'!$M$8,IF(AND($D1335=3,$J1335="N/A"),0,0))))</f>
        <v>0</v>
      </c>
      <c r="AI1335" s="77">
        <f>IF(AND($D1335=4,$J1335="Oil"),'AMI Ref (2)'!$K$9,IF(AND($D1335=4,$J1335="Gas"),'AMI Ref (2)'!$L$9,IF(AND($D1335=4,$J1335="Electric"),'AMI Ref (2)'!$M$9,IF(AND($D1335=4,$J1335="N/A"),0,0))))</f>
        <v>0</v>
      </c>
      <c r="AJ1335" s="77">
        <f>IF(AND($D1335=5,$J1335="Oil"),'AMI Ref (2)'!$K$10,IF(AND($D1335=5,$J1335="Gas"),'AMI Ref (2)'!$L$10,IF(AND($D1335=5,$J1335="Electric"),'AMI Ref (2)'!$M$10,IF(AND($D1335=5,$J1335="N/A"),0,0))))</f>
        <v>0</v>
      </c>
      <c r="AK1335" s="42"/>
      <c r="AL1335" s="77">
        <f>IF(AND($D1335=0,$K1335="Oil"),'AMI Ref (2)'!$N$5,IF(AND($D1335=0,$K1335="Gas"),'AMI Ref (2)'!$O$5,IF(AND($D1335=0,$K1335="Electric"),'AMI Ref (2)'!$P$5,IF(AND($D1335=0,$K1335="N/A"),0,0))))</f>
        <v>0</v>
      </c>
      <c r="AM1335" s="77">
        <f>IF(AND($D1335=1,$K1335="Oil"),'AMI Ref (2)'!$N$6,IF(AND($D1335=1,$K1335="Gas"),'AMI Ref (2)'!$O$6,IF(AND($D1335=1,$K1335="Electric"),'AMI Ref (2)'!$P$6,IF(AND($D1335=1,$K1335="N/A"),0,0))))</f>
        <v>0</v>
      </c>
      <c r="AN1335" s="77">
        <f>IF(AND($D1335=2,$K1335="Oil"),'AMI Ref (2)'!$N$7,IF(AND($D1335=2,$K1335="Gas"),'AMI Ref (2)'!$O$7,IF(AND($D1335=2,$K1335="Electric"),'AMI Ref (2)'!$P$7,IF(AND($D1335=2,$K1335="N/A"),0,0))))</f>
        <v>0</v>
      </c>
      <c r="AO1335" s="77">
        <f>IF(AND($D1335=3,$K1335="Oil"),'AMI Ref (2)'!$N$8,IF(AND($D1335=3,$K1335="Gas"),'AMI Ref (2)'!$O$8,IF(AND($D1335=3,$K1335="Electric"),'AMI Ref (2)'!$P$8,IF(AND($D1335=3,$K1335="N/A"),0,0))))</f>
        <v>0</v>
      </c>
      <c r="AP1335" s="77">
        <f>IF(AND($D1335=4,$K1335="Oil"),'AMI Ref (2)'!$N$9,IF(AND($D1335=4,$K1335="Gas"),'AMI Ref (2)'!$O$9,IF(AND($D1335=4,$K1335="Electric"),'AMI Ref (2)'!$P$9,IF(AND($D1335=4,$K1335="N/A"),0,0))))</f>
        <v>0</v>
      </c>
      <c r="AQ1335" s="77">
        <f>IF(AND($D1335=5,$K1335="Oil"),'AMI Ref (2)'!$N$10,IF(AND($D1335=5,$K1335="Gas"),'AMI Ref (2)'!$O$10,IF(AND($D1335=5,$K1335="Electric"),'AMI Ref (2)'!$P$10,IF(AND($D1335=5,$K1335="N/A"),0,0))))</f>
        <v>0</v>
      </c>
      <c r="AR1335" s="86">
        <f t="shared" si="292"/>
        <v>0</v>
      </c>
      <c r="AS1335" s="87" t="e">
        <f t="shared" si="293"/>
        <v>#N/A</v>
      </c>
    </row>
    <row r="1336" spans="1:45" x14ac:dyDescent="0.2">
      <c r="A1336" s="68">
        <v>1334</v>
      </c>
      <c r="B1336" s="79">
        <f>Input!E1351</f>
        <v>0</v>
      </c>
      <c r="C1336" s="79">
        <f>Input!F1351</f>
        <v>0</v>
      </c>
      <c r="D1336" s="79">
        <f>Input!G1351</f>
        <v>0</v>
      </c>
      <c r="E1336" s="79">
        <f>Input!H1351</f>
        <v>0</v>
      </c>
      <c r="F1336" s="80">
        <f>Input!I1351</f>
        <v>0</v>
      </c>
      <c r="G1336" s="80">
        <f>Input!J1351</f>
        <v>0</v>
      </c>
      <c r="H1336" s="79">
        <f>Input!K1351</f>
        <v>0</v>
      </c>
      <c r="I1336" s="79">
        <f>Input!L1351</f>
        <v>0</v>
      </c>
      <c r="J1336" s="79">
        <f>Input!M1351</f>
        <v>0</v>
      </c>
      <c r="K1336" s="79">
        <f>Input!N1351</f>
        <v>0</v>
      </c>
      <c r="L1336" s="79">
        <f>Input!O1351</f>
        <v>0</v>
      </c>
      <c r="M1336" s="81" t="str">
        <f t="shared" si="284"/>
        <v/>
      </c>
      <c r="N1336" s="82">
        <f t="shared" si="285"/>
        <v>0</v>
      </c>
      <c r="O1336" s="83">
        <f>Input!C1351</f>
        <v>0</v>
      </c>
      <c r="P1336" s="83"/>
      <c r="R1336" s="11">
        <f t="shared" si="281"/>
        <v>0</v>
      </c>
      <c r="S1336" s="15" t="str">
        <f t="shared" si="282"/>
        <v xml:space="preserve"> </v>
      </c>
      <c r="T1336" s="15"/>
      <c r="U1336" s="12">
        <f t="shared" si="286"/>
        <v>0</v>
      </c>
      <c r="V1336" s="12">
        <f t="shared" si="287"/>
        <v>0</v>
      </c>
      <c r="W1336" s="12">
        <f t="shared" si="288"/>
        <v>0</v>
      </c>
      <c r="X1336" s="12">
        <f t="shared" si="289"/>
        <v>0</v>
      </c>
      <c r="Y1336" s="12">
        <f t="shared" si="290"/>
        <v>0</v>
      </c>
      <c r="Z1336" s="12">
        <f t="shared" si="291"/>
        <v>0</v>
      </c>
      <c r="AA1336" s="12">
        <f t="shared" si="294"/>
        <v>0</v>
      </c>
      <c r="AB1336" s="12" t="str">
        <f t="shared" si="283"/>
        <v>00</v>
      </c>
      <c r="AC1336" s="85" t="e">
        <f>VLOOKUP(AB1336,'AMI Ref (2)'!T:U,2,FALSE)</f>
        <v>#N/A</v>
      </c>
      <c r="AD1336" s="86"/>
      <c r="AE1336" s="77">
        <f>IF(AND($D1336=0,$J1336="Oil"),'AMI Ref (2)'!$K$5,IF(AND($D1336=0,$J1336="Gas"),'AMI Ref (2)'!$L$5,IF(AND($D1336=0,$J1336="Electric"),'AMI Ref (2)'!$M$5,IF(AND($D1336=0,$J1336="N/A"),0,0))))</f>
        <v>0</v>
      </c>
      <c r="AF1336" s="77">
        <f>IF(AND($D1336=1,$J1336="Oil"),'AMI Ref (2)'!$K$6,IF(AND($D1336=1,$J1336="Gas"),'AMI Ref (2)'!$L$6,IF(AND($D1336=1,$J1336="Electric"),'AMI Ref (2)'!$M$6,IF(AND($D1336=1,$J1336="N/A"),0,0))))</f>
        <v>0</v>
      </c>
      <c r="AG1336" s="77">
        <f>IF(AND($D1336=2,$J1336="Oil"),'AMI Ref (2)'!$K$7,IF(AND($D1336=2,$J1336="Gas"),'AMI Ref (2)'!$L$7,IF(AND($D1336=2,$J1336="Electric"),'AMI Ref (2)'!$M$7,IF(AND($D1336=2,$J1336="N/A"),0,0))))</f>
        <v>0</v>
      </c>
      <c r="AH1336" s="77">
        <f>IF(AND($D1336=3,$J1336="Oil"),'AMI Ref (2)'!$K$8,IF(AND($D1336=3,$J1336="Gas"),'AMI Ref (2)'!$L$8,IF(AND($D1336=3,$J1336="Electric"),'AMI Ref (2)'!$M$8,IF(AND($D1336=3,$J1336="N/A"),0,0))))</f>
        <v>0</v>
      </c>
      <c r="AI1336" s="77">
        <f>IF(AND($D1336=4,$J1336="Oil"),'AMI Ref (2)'!$K$9,IF(AND($D1336=4,$J1336="Gas"),'AMI Ref (2)'!$L$9,IF(AND($D1336=4,$J1336="Electric"),'AMI Ref (2)'!$M$9,IF(AND($D1336=4,$J1336="N/A"),0,0))))</f>
        <v>0</v>
      </c>
      <c r="AJ1336" s="77">
        <f>IF(AND($D1336=5,$J1336="Oil"),'AMI Ref (2)'!$K$10,IF(AND($D1336=5,$J1336="Gas"),'AMI Ref (2)'!$L$10,IF(AND($D1336=5,$J1336="Electric"),'AMI Ref (2)'!$M$10,IF(AND($D1336=5,$J1336="N/A"),0,0))))</f>
        <v>0</v>
      </c>
      <c r="AK1336" s="42"/>
      <c r="AL1336" s="77">
        <f>IF(AND($D1336=0,$K1336="Oil"),'AMI Ref (2)'!$N$5,IF(AND($D1336=0,$K1336="Gas"),'AMI Ref (2)'!$O$5,IF(AND($D1336=0,$K1336="Electric"),'AMI Ref (2)'!$P$5,IF(AND($D1336=0,$K1336="N/A"),0,0))))</f>
        <v>0</v>
      </c>
      <c r="AM1336" s="77">
        <f>IF(AND($D1336=1,$K1336="Oil"),'AMI Ref (2)'!$N$6,IF(AND($D1336=1,$K1336="Gas"),'AMI Ref (2)'!$O$6,IF(AND($D1336=1,$K1336="Electric"),'AMI Ref (2)'!$P$6,IF(AND($D1336=1,$K1336="N/A"),0,0))))</f>
        <v>0</v>
      </c>
      <c r="AN1336" s="77">
        <f>IF(AND($D1336=2,$K1336="Oil"),'AMI Ref (2)'!$N$7,IF(AND($D1336=2,$K1336="Gas"),'AMI Ref (2)'!$O$7,IF(AND($D1336=2,$K1336="Electric"),'AMI Ref (2)'!$P$7,IF(AND($D1336=2,$K1336="N/A"),0,0))))</f>
        <v>0</v>
      </c>
      <c r="AO1336" s="77">
        <f>IF(AND($D1336=3,$K1336="Oil"),'AMI Ref (2)'!$N$8,IF(AND($D1336=3,$K1336="Gas"),'AMI Ref (2)'!$O$8,IF(AND($D1336=3,$K1336="Electric"),'AMI Ref (2)'!$P$8,IF(AND($D1336=3,$K1336="N/A"),0,0))))</f>
        <v>0</v>
      </c>
      <c r="AP1336" s="77">
        <f>IF(AND($D1336=4,$K1336="Oil"),'AMI Ref (2)'!$N$9,IF(AND($D1336=4,$K1336="Gas"),'AMI Ref (2)'!$O$9,IF(AND($D1336=4,$K1336="Electric"),'AMI Ref (2)'!$P$9,IF(AND($D1336=4,$K1336="N/A"),0,0))))</f>
        <v>0</v>
      </c>
      <c r="AQ1336" s="77">
        <f>IF(AND($D1336=5,$K1336="Oil"),'AMI Ref (2)'!$N$10,IF(AND($D1336=5,$K1336="Gas"),'AMI Ref (2)'!$O$10,IF(AND($D1336=5,$K1336="Electric"),'AMI Ref (2)'!$P$10,IF(AND($D1336=5,$K1336="N/A"),0,0))))</f>
        <v>0</v>
      </c>
      <c r="AR1336" s="86">
        <f t="shared" si="292"/>
        <v>0</v>
      </c>
      <c r="AS1336" s="87" t="e">
        <f t="shared" si="293"/>
        <v>#N/A</v>
      </c>
    </row>
    <row r="1337" spans="1:45" x14ac:dyDescent="0.2">
      <c r="A1337" s="68">
        <v>1335</v>
      </c>
      <c r="B1337" s="79">
        <f>Input!E1352</f>
        <v>0</v>
      </c>
      <c r="C1337" s="79">
        <f>Input!F1352</f>
        <v>0</v>
      </c>
      <c r="D1337" s="79">
        <f>Input!G1352</f>
        <v>0</v>
      </c>
      <c r="E1337" s="79">
        <f>Input!H1352</f>
        <v>0</v>
      </c>
      <c r="F1337" s="80">
        <f>Input!I1352</f>
        <v>0</v>
      </c>
      <c r="G1337" s="80">
        <f>Input!J1352</f>
        <v>0</v>
      </c>
      <c r="H1337" s="79">
        <f>Input!K1352</f>
        <v>0</v>
      </c>
      <c r="I1337" s="79">
        <f>Input!L1352</f>
        <v>0</v>
      </c>
      <c r="J1337" s="79">
        <f>Input!M1352</f>
        <v>0</v>
      </c>
      <c r="K1337" s="79">
        <f>Input!N1352</f>
        <v>0</v>
      </c>
      <c r="L1337" s="79">
        <f>Input!O1352</f>
        <v>0</v>
      </c>
      <c r="M1337" s="81" t="str">
        <f t="shared" si="284"/>
        <v/>
      </c>
      <c r="N1337" s="82">
        <f t="shared" si="285"/>
        <v>0</v>
      </c>
      <c r="O1337" s="83">
        <f>Input!C1352</f>
        <v>0</v>
      </c>
      <c r="P1337" s="83"/>
      <c r="R1337" s="11">
        <f t="shared" si="281"/>
        <v>0</v>
      </c>
      <c r="S1337" s="15" t="str">
        <f t="shared" si="282"/>
        <v xml:space="preserve"> </v>
      </c>
      <c r="T1337" s="15"/>
      <c r="U1337" s="12">
        <f t="shared" si="286"/>
        <v>0</v>
      </c>
      <c r="V1337" s="12">
        <f t="shared" si="287"/>
        <v>0</v>
      </c>
      <c r="W1337" s="12">
        <f t="shared" si="288"/>
        <v>0</v>
      </c>
      <c r="X1337" s="12">
        <f t="shared" si="289"/>
        <v>0</v>
      </c>
      <c r="Y1337" s="12">
        <f t="shared" si="290"/>
        <v>0</v>
      </c>
      <c r="Z1337" s="12">
        <f t="shared" si="291"/>
        <v>0</v>
      </c>
      <c r="AA1337" s="12">
        <f t="shared" si="294"/>
        <v>0</v>
      </c>
      <c r="AB1337" s="12" t="str">
        <f t="shared" si="283"/>
        <v>00</v>
      </c>
      <c r="AC1337" s="85" t="e">
        <f>VLOOKUP(AB1337,'AMI Ref (2)'!T:U,2,FALSE)</f>
        <v>#N/A</v>
      </c>
      <c r="AD1337" s="86"/>
      <c r="AE1337" s="77">
        <f>IF(AND($D1337=0,$J1337="Oil"),'AMI Ref (2)'!$K$5,IF(AND($D1337=0,$J1337="Gas"),'AMI Ref (2)'!$L$5,IF(AND($D1337=0,$J1337="Electric"),'AMI Ref (2)'!$M$5,IF(AND($D1337=0,$J1337="N/A"),0,0))))</f>
        <v>0</v>
      </c>
      <c r="AF1337" s="77">
        <f>IF(AND($D1337=1,$J1337="Oil"),'AMI Ref (2)'!$K$6,IF(AND($D1337=1,$J1337="Gas"),'AMI Ref (2)'!$L$6,IF(AND($D1337=1,$J1337="Electric"),'AMI Ref (2)'!$M$6,IF(AND($D1337=1,$J1337="N/A"),0,0))))</f>
        <v>0</v>
      </c>
      <c r="AG1337" s="77">
        <f>IF(AND($D1337=2,$J1337="Oil"),'AMI Ref (2)'!$K$7,IF(AND($D1337=2,$J1337="Gas"),'AMI Ref (2)'!$L$7,IF(AND($D1337=2,$J1337="Electric"),'AMI Ref (2)'!$M$7,IF(AND($D1337=2,$J1337="N/A"),0,0))))</f>
        <v>0</v>
      </c>
      <c r="AH1337" s="77">
        <f>IF(AND($D1337=3,$J1337="Oil"),'AMI Ref (2)'!$K$8,IF(AND($D1337=3,$J1337="Gas"),'AMI Ref (2)'!$L$8,IF(AND($D1337=3,$J1337="Electric"),'AMI Ref (2)'!$M$8,IF(AND($D1337=3,$J1337="N/A"),0,0))))</f>
        <v>0</v>
      </c>
      <c r="AI1337" s="77">
        <f>IF(AND($D1337=4,$J1337="Oil"),'AMI Ref (2)'!$K$9,IF(AND($D1337=4,$J1337="Gas"),'AMI Ref (2)'!$L$9,IF(AND($D1337=4,$J1337="Electric"),'AMI Ref (2)'!$M$9,IF(AND($D1337=4,$J1337="N/A"),0,0))))</f>
        <v>0</v>
      </c>
      <c r="AJ1337" s="77">
        <f>IF(AND($D1337=5,$J1337="Oil"),'AMI Ref (2)'!$K$10,IF(AND($D1337=5,$J1337="Gas"),'AMI Ref (2)'!$L$10,IF(AND($D1337=5,$J1337="Electric"),'AMI Ref (2)'!$M$10,IF(AND($D1337=5,$J1337="N/A"),0,0))))</f>
        <v>0</v>
      </c>
      <c r="AK1337" s="42"/>
      <c r="AL1337" s="77">
        <f>IF(AND($D1337=0,$K1337="Oil"),'AMI Ref (2)'!$N$5,IF(AND($D1337=0,$K1337="Gas"),'AMI Ref (2)'!$O$5,IF(AND($D1337=0,$K1337="Electric"),'AMI Ref (2)'!$P$5,IF(AND($D1337=0,$K1337="N/A"),0,0))))</f>
        <v>0</v>
      </c>
      <c r="AM1337" s="77">
        <f>IF(AND($D1337=1,$K1337="Oil"),'AMI Ref (2)'!$N$6,IF(AND($D1337=1,$K1337="Gas"),'AMI Ref (2)'!$O$6,IF(AND($D1337=1,$K1337="Electric"),'AMI Ref (2)'!$P$6,IF(AND($D1337=1,$K1337="N/A"),0,0))))</f>
        <v>0</v>
      </c>
      <c r="AN1337" s="77">
        <f>IF(AND($D1337=2,$K1337="Oil"),'AMI Ref (2)'!$N$7,IF(AND($D1337=2,$K1337="Gas"),'AMI Ref (2)'!$O$7,IF(AND($D1337=2,$K1337="Electric"),'AMI Ref (2)'!$P$7,IF(AND($D1337=2,$K1337="N/A"),0,0))))</f>
        <v>0</v>
      </c>
      <c r="AO1337" s="77">
        <f>IF(AND($D1337=3,$K1337="Oil"),'AMI Ref (2)'!$N$8,IF(AND($D1337=3,$K1337="Gas"),'AMI Ref (2)'!$O$8,IF(AND($D1337=3,$K1337="Electric"),'AMI Ref (2)'!$P$8,IF(AND($D1337=3,$K1337="N/A"),0,0))))</f>
        <v>0</v>
      </c>
      <c r="AP1337" s="77">
        <f>IF(AND($D1337=4,$K1337="Oil"),'AMI Ref (2)'!$N$9,IF(AND($D1337=4,$K1337="Gas"),'AMI Ref (2)'!$O$9,IF(AND($D1337=4,$K1337="Electric"),'AMI Ref (2)'!$P$9,IF(AND($D1337=4,$K1337="N/A"),0,0))))</f>
        <v>0</v>
      </c>
      <c r="AQ1337" s="77">
        <f>IF(AND($D1337=5,$K1337="Oil"),'AMI Ref (2)'!$N$10,IF(AND($D1337=5,$K1337="Gas"),'AMI Ref (2)'!$O$10,IF(AND($D1337=5,$K1337="Electric"),'AMI Ref (2)'!$P$10,IF(AND($D1337=5,$K1337="N/A"),0,0))))</f>
        <v>0</v>
      </c>
      <c r="AR1337" s="86">
        <f t="shared" si="292"/>
        <v>0</v>
      </c>
      <c r="AS1337" s="87" t="e">
        <f t="shared" si="293"/>
        <v>#N/A</v>
      </c>
    </row>
    <row r="1338" spans="1:45" x14ac:dyDescent="0.2">
      <c r="A1338" s="68">
        <v>1336</v>
      </c>
      <c r="B1338" s="79">
        <f>Input!E1353</f>
        <v>0</v>
      </c>
      <c r="C1338" s="79">
        <f>Input!F1353</f>
        <v>0</v>
      </c>
      <c r="D1338" s="79">
        <f>Input!G1353</f>
        <v>0</v>
      </c>
      <c r="E1338" s="79">
        <f>Input!H1353</f>
        <v>0</v>
      </c>
      <c r="F1338" s="80">
        <f>Input!I1353</f>
        <v>0</v>
      </c>
      <c r="G1338" s="80">
        <f>Input!J1353</f>
        <v>0</v>
      </c>
      <c r="H1338" s="79">
        <f>Input!K1353</f>
        <v>0</v>
      </c>
      <c r="I1338" s="79">
        <f>Input!L1353</f>
        <v>0</v>
      </c>
      <c r="J1338" s="79">
        <f>Input!M1353</f>
        <v>0</v>
      </c>
      <c r="K1338" s="79">
        <f>Input!N1353</f>
        <v>0</v>
      </c>
      <c r="L1338" s="79">
        <f>Input!O1353</f>
        <v>0</v>
      </c>
      <c r="M1338" s="81" t="str">
        <f t="shared" si="284"/>
        <v/>
      </c>
      <c r="N1338" s="82">
        <f t="shared" si="285"/>
        <v>0</v>
      </c>
      <c r="O1338" s="83">
        <f>Input!C1353</f>
        <v>0</v>
      </c>
      <c r="P1338" s="83"/>
      <c r="R1338" s="11">
        <f t="shared" si="281"/>
        <v>0</v>
      </c>
      <c r="S1338" s="15" t="str">
        <f t="shared" si="282"/>
        <v xml:space="preserve"> </v>
      </c>
      <c r="T1338" s="15"/>
      <c r="U1338" s="12">
        <f t="shared" si="286"/>
        <v>0</v>
      </c>
      <c r="V1338" s="12">
        <f t="shared" si="287"/>
        <v>0</v>
      </c>
      <c r="W1338" s="12">
        <f t="shared" si="288"/>
        <v>0</v>
      </c>
      <c r="X1338" s="12">
        <f t="shared" si="289"/>
        <v>0</v>
      </c>
      <c r="Y1338" s="12">
        <f t="shared" si="290"/>
        <v>0</v>
      </c>
      <c r="Z1338" s="12">
        <f t="shared" si="291"/>
        <v>0</v>
      </c>
      <c r="AA1338" s="12">
        <f t="shared" si="294"/>
        <v>0</v>
      </c>
      <c r="AB1338" s="12" t="str">
        <f t="shared" si="283"/>
        <v>00</v>
      </c>
      <c r="AC1338" s="85" t="e">
        <f>VLOOKUP(AB1338,'AMI Ref (2)'!T:U,2,FALSE)</f>
        <v>#N/A</v>
      </c>
      <c r="AD1338" s="86"/>
      <c r="AE1338" s="77">
        <f>IF(AND($D1338=0,$J1338="Oil"),'AMI Ref (2)'!$K$5,IF(AND($D1338=0,$J1338="Gas"),'AMI Ref (2)'!$L$5,IF(AND($D1338=0,$J1338="Electric"),'AMI Ref (2)'!$M$5,IF(AND($D1338=0,$J1338="N/A"),0,0))))</f>
        <v>0</v>
      </c>
      <c r="AF1338" s="77">
        <f>IF(AND($D1338=1,$J1338="Oil"),'AMI Ref (2)'!$K$6,IF(AND($D1338=1,$J1338="Gas"),'AMI Ref (2)'!$L$6,IF(AND($D1338=1,$J1338="Electric"),'AMI Ref (2)'!$M$6,IF(AND($D1338=1,$J1338="N/A"),0,0))))</f>
        <v>0</v>
      </c>
      <c r="AG1338" s="77">
        <f>IF(AND($D1338=2,$J1338="Oil"),'AMI Ref (2)'!$K$7,IF(AND($D1338=2,$J1338="Gas"),'AMI Ref (2)'!$L$7,IF(AND($D1338=2,$J1338="Electric"),'AMI Ref (2)'!$M$7,IF(AND($D1338=2,$J1338="N/A"),0,0))))</f>
        <v>0</v>
      </c>
      <c r="AH1338" s="77">
        <f>IF(AND($D1338=3,$J1338="Oil"),'AMI Ref (2)'!$K$8,IF(AND($D1338=3,$J1338="Gas"),'AMI Ref (2)'!$L$8,IF(AND($D1338=3,$J1338="Electric"),'AMI Ref (2)'!$M$8,IF(AND($D1338=3,$J1338="N/A"),0,0))))</f>
        <v>0</v>
      </c>
      <c r="AI1338" s="77">
        <f>IF(AND($D1338=4,$J1338="Oil"),'AMI Ref (2)'!$K$9,IF(AND($D1338=4,$J1338="Gas"),'AMI Ref (2)'!$L$9,IF(AND($D1338=4,$J1338="Electric"),'AMI Ref (2)'!$M$9,IF(AND($D1338=4,$J1338="N/A"),0,0))))</f>
        <v>0</v>
      </c>
      <c r="AJ1338" s="77">
        <f>IF(AND($D1338=5,$J1338="Oil"),'AMI Ref (2)'!$K$10,IF(AND($D1338=5,$J1338="Gas"),'AMI Ref (2)'!$L$10,IF(AND($D1338=5,$J1338="Electric"),'AMI Ref (2)'!$M$10,IF(AND($D1338=5,$J1338="N/A"),0,0))))</f>
        <v>0</v>
      </c>
      <c r="AK1338" s="42"/>
      <c r="AL1338" s="77">
        <f>IF(AND($D1338=0,$K1338="Oil"),'AMI Ref (2)'!$N$5,IF(AND($D1338=0,$K1338="Gas"),'AMI Ref (2)'!$O$5,IF(AND($D1338=0,$K1338="Electric"),'AMI Ref (2)'!$P$5,IF(AND($D1338=0,$K1338="N/A"),0,0))))</f>
        <v>0</v>
      </c>
      <c r="AM1338" s="77">
        <f>IF(AND($D1338=1,$K1338="Oil"),'AMI Ref (2)'!$N$6,IF(AND($D1338=1,$K1338="Gas"),'AMI Ref (2)'!$O$6,IF(AND($D1338=1,$K1338="Electric"),'AMI Ref (2)'!$P$6,IF(AND($D1338=1,$K1338="N/A"),0,0))))</f>
        <v>0</v>
      </c>
      <c r="AN1338" s="77">
        <f>IF(AND($D1338=2,$K1338="Oil"),'AMI Ref (2)'!$N$7,IF(AND($D1338=2,$K1338="Gas"),'AMI Ref (2)'!$O$7,IF(AND($D1338=2,$K1338="Electric"),'AMI Ref (2)'!$P$7,IF(AND($D1338=2,$K1338="N/A"),0,0))))</f>
        <v>0</v>
      </c>
      <c r="AO1338" s="77">
        <f>IF(AND($D1338=3,$K1338="Oil"),'AMI Ref (2)'!$N$8,IF(AND($D1338=3,$K1338="Gas"),'AMI Ref (2)'!$O$8,IF(AND($D1338=3,$K1338="Electric"),'AMI Ref (2)'!$P$8,IF(AND($D1338=3,$K1338="N/A"),0,0))))</f>
        <v>0</v>
      </c>
      <c r="AP1338" s="77">
        <f>IF(AND($D1338=4,$K1338="Oil"),'AMI Ref (2)'!$N$9,IF(AND($D1338=4,$K1338="Gas"),'AMI Ref (2)'!$O$9,IF(AND($D1338=4,$K1338="Electric"),'AMI Ref (2)'!$P$9,IF(AND($D1338=4,$K1338="N/A"),0,0))))</f>
        <v>0</v>
      </c>
      <c r="AQ1338" s="77">
        <f>IF(AND($D1338=5,$K1338="Oil"),'AMI Ref (2)'!$N$10,IF(AND($D1338=5,$K1338="Gas"),'AMI Ref (2)'!$O$10,IF(AND($D1338=5,$K1338="Electric"),'AMI Ref (2)'!$P$10,IF(AND($D1338=5,$K1338="N/A"),0,0))))</f>
        <v>0</v>
      </c>
      <c r="AR1338" s="86">
        <f t="shared" si="292"/>
        <v>0</v>
      </c>
      <c r="AS1338" s="87" t="e">
        <f t="shared" si="293"/>
        <v>#N/A</v>
      </c>
    </row>
    <row r="1339" spans="1:45" x14ac:dyDescent="0.2">
      <c r="A1339" s="68">
        <v>1337</v>
      </c>
      <c r="B1339" s="79">
        <f>Input!E1354</f>
        <v>0</v>
      </c>
      <c r="C1339" s="79">
        <f>Input!F1354</f>
        <v>0</v>
      </c>
      <c r="D1339" s="79">
        <f>Input!G1354</f>
        <v>0</v>
      </c>
      <c r="E1339" s="79">
        <f>Input!H1354</f>
        <v>0</v>
      </c>
      <c r="F1339" s="80">
        <f>Input!I1354</f>
        <v>0</v>
      </c>
      <c r="G1339" s="80">
        <f>Input!J1354</f>
        <v>0</v>
      </c>
      <c r="H1339" s="79">
        <f>Input!K1354</f>
        <v>0</v>
      </c>
      <c r="I1339" s="79">
        <f>Input!L1354</f>
        <v>0</v>
      </c>
      <c r="J1339" s="79">
        <f>Input!M1354</f>
        <v>0</v>
      </c>
      <c r="K1339" s="79">
        <f>Input!N1354</f>
        <v>0</v>
      </c>
      <c r="L1339" s="79">
        <f>Input!O1354</f>
        <v>0</v>
      </c>
      <c r="M1339" s="81" t="str">
        <f t="shared" si="284"/>
        <v/>
      </c>
      <c r="N1339" s="82">
        <f t="shared" si="285"/>
        <v>0</v>
      </c>
      <c r="O1339" s="83">
        <f>Input!C1354</f>
        <v>0</v>
      </c>
      <c r="P1339" s="83"/>
      <c r="R1339" s="11">
        <f t="shared" si="281"/>
        <v>0</v>
      </c>
      <c r="S1339" s="15" t="str">
        <f t="shared" si="282"/>
        <v xml:space="preserve"> </v>
      </c>
      <c r="T1339" s="15"/>
      <c r="U1339" s="12">
        <f t="shared" si="286"/>
        <v>0</v>
      </c>
      <c r="V1339" s="12">
        <f t="shared" si="287"/>
        <v>0</v>
      </c>
      <c r="W1339" s="12">
        <f t="shared" si="288"/>
        <v>0</v>
      </c>
      <c r="X1339" s="12">
        <f t="shared" si="289"/>
        <v>0</v>
      </c>
      <c r="Y1339" s="12">
        <f t="shared" si="290"/>
        <v>0</v>
      </c>
      <c r="Z1339" s="12">
        <f t="shared" si="291"/>
        <v>0</v>
      </c>
      <c r="AA1339" s="12">
        <f t="shared" si="294"/>
        <v>0</v>
      </c>
      <c r="AB1339" s="12" t="str">
        <f t="shared" si="283"/>
        <v>00</v>
      </c>
      <c r="AC1339" s="85" t="e">
        <f>VLOOKUP(AB1339,'AMI Ref (2)'!T:U,2,FALSE)</f>
        <v>#N/A</v>
      </c>
      <c r="AD1339" s="86"/>
      <c r="AE1339" s="77">
        <f>IF(AND($D1339=0,$J1339="Oil"),'AMI Ref (2)'!$K$5,IF(AND($D1339=0,$J1339="Gas"),'AMI Ref (2)'!$L$5,IF(AND($D1339=0,$J1339="Electric"),'AMI Ref (2)'!$M$5,IF(AND($D1339=0,$J1339="N/A"),0,0))))</f>
        <v>0</v>
      </c>
      <c r="AF1339" s="77">
        <f>IF(AND($D1339=1,$J1339="Oil"),'AMI Ref (2)'!$K$6,IF(AND($D1339=1,$J1339="Gas"),'AMI Ref (2)'!$L$6,IF(AND($D1339=1,$J1339="Electric"),'AMI Ref (2)'!$M$6,IF(AND($D1339=1,$J1339="N/A"),0,0))))</f>
        <v>0</v>
      </c>
      <c r="AG1339" s="77">
        <f>IF(AND($D1339=2,$J1339="Oil"),'AMI Ref (2)'!$K$7,IF(AND($D1339=2,$J1339="Gas"),'AMI Ref (2)'!$L$7,IF(AND($D1339=2,$J1339="Electric"),'AMI Ref (2)'!$M$7,IF(AND($D1339=2,$J1339="N/A"),0,0))))</f>
        <v>0</v>
      </c>
      <c r="AH1339" s="77">
        <f>IF(AND($D1339=3,$J1339="Oil"),'AMI Ref (2)'!$K$8,IF(AND($D1339=3,$J1339="Gas"),'AMI Ref (2)'!$L$8,IF(AND($D1339=3,$J1339="Electric"),'AMI Ref (2)'!$M$8,IF(AND($D1339=3,$J1339="N/A"),0,0))))</f>
        <v>0</v>
      </c>
      <c r="AI1339" s="77">
        <f>IF(AND($D1339=4,$J1339="Oil"),'AMI Ref (2)'!$K$9,IF(AND($D1339=4,$J1339="Gas"),'AMI Ref (2)'!$L$9,IF(AND($D1339=4,$J1339="Electric"),'AMI Ref (2)'!$M$9,IF(AND($D1339=4,$J1339="N/A"),0,0))))</f>
        <v>0</v>
      </c>
      <c r="AJ1339" s="77">
        <f>IF(AND($D1339=5,$J1339="Oil"),'AMI Ref (2)'!$K$10,IF(AND($D1339=5,$J1339="Gas"),'AMI Ref (2)'!$L$10,IF(AND($D1339=5,$J1339="Electric"),'AMI Ref (2)'!$M$10,IF(AND($D1339=5,$J1339="N/A"),0,0))))</f>
        <v>0</v>
      </c>
      <c r="AK1339" s="42"/>
      <c r="AL1339" s="77">
        <f>IF(AND($D1339=0,$K1339="Oil"),'AMI Ref (2)'!$N$5,IF(AND($D1339=0,$K1339="Gas"),'AMI Ref (2)'!$O$5,IF(AND($D1339=0,$K1339="Electric"),'AMI Ref (2)'!$P$5,IF(AND($D1339=0,$K1339="N/A"),0,0))))</f>
        <v>0</v>
      </c>
      <c r="AM1339" s="77">
        <f>IF(AND($D1339=1,$K1339="Oil"),'AMI Ref (2)'!$N$6,IF(AND($D1339=1,$K1339="Gas"),'AMI Ref (2)'!$O$6,IF(AND($D1339=1,$K1339="Electric"),'AMI Ref (2)'!$P$6,IF(AND($D1339=1,$K1339="N/A"),0,0))))</f>
        <v>0</v>
      </c>
      <c r="AN1339" s="77">
        <f>IF(AND($D1339=2,$K1339="Oil"),'AMI Ref (2)'!$N$7,IF(AND($D1339=2,$K1339="Gas"),'AMI Ref (2)'!$O$7,IF(AND($D1339=2,$K1339="Electric"),'AMI Ref (2)'!$P$7,IF(AND($D1339=2,$K1339="N/A"),0,0))))</f>
        <v>0</v>
      </c>
      <c r="AO1339" s="77">
        <f>IF(AND($D1339=3,$K1339="Oil"),'AMI Ref (2)'!$N$8,IF(AND($D1339=3,$K1339="Gas"),'AMI Ref (2)'!$O$8,IF(AND($D1339=3,$K1339="Electric"),'AMI Ref (2)'!$P$8,IF(AND($D1339=3,$K1339="N/A"),0,0))))</f>
        <v>0</v>
      </c>
      <c r="AP1339" s="77">
        <f>IF(AND($D1339=4,$K1339="Oil"),'AMI Ref (2)'!$N$9,IF(AND($D1339=4,$K1339="Gas"),'AMI Ref (2)'!$O$9,IF(AND($D1339=4,$K1339="Electric"),'AMI Ref (2)'!$P$9,IF(AND($D1339=4,$K1339="N/A"),0,0))))</f>
        <v>0</v>
      </c>
      <c r="AQ1339" s="77">
        <f>IF(AND($D1339=5,$K1339="Oil"),'AMI Ref (2)'!$N$10,IF(AND($D1339=5,$K1339="Gas"),'AMI Ref (2)'!$O$10,IF(AND($D1339=5,$K1339="Electric"),'AMI Ref (2)'!$P$10,IF(AND($D1339=5,$K1339="N/A"),0,0))))</f>
        <v>0</v>
      </c>
      <c r="AR1339" s="86">
        <f t="shared" si="292"/>
        <v>0</v>
      </c>
      <c r="AS1339" s="87" t="e">
        <f t="shared" si="293"/>
        <v>#N/A</v>
      </c>
    </row>
    <row r="1340" spans="1:45" x14ac:dyDescent="0.2">
      <c r="A1340" s="68">
        <v>1338</v>
      </c>
      <c r="B1340" s="79">
        <f>Input!E1355</f>
        <v>0</v>
      </c>
      <c r="C1340" s="79">
        <f>Input!F1355</f>
        <v>0</v>
      </c>
      <c r="D1340" s="79">
        <f>Input!G1355</f>
        <v>0</v>
      </c>
      <c r="E1340" s="79">
        <f>Input!H1355</f>
        <v>0</v>
      </c>
      <c r="F1340" s="80">
        <f>Input!I1355</f>
        <v>0</v>
      </c>
      <c r="G1340" s="80">
        <f>Input!J1355</f>
        <v>0</v>
      </c>
      <c r="H1340" s="79">
        <f>Input!K1355</f>
        <v>0</v>
      </c>
      <c r="I1340" s="79">
        <f>Input!L1355</f>
        <v>0</v>
      </c>
      <c r="J1340" s="79">
        <f>Input!M1355</f>
        <v>0</v>
      </c>
      <c r="K1340" s="79">
        <f>Input!N1355</f>
        <v>0</v>
      </c>
      <c r="L1340" s="79">
        <f>Input!O1355</f>
        <v>0</v>
      </c>
      <c r="M1340" s="81" t="str">
        <f t="shared" si="284"/>
        <v/>
      </c>
      <c r="N1340" s="82">
        <f t="shared" si="285"/>
        <v>0</v>
      </c>
      <c r="O1340" s="83">
        <f>Input!C1355</f>
        <v>0</v>
      </c>
      <c r="P1340" s="83"/>
      <c r="R1340" s="11">
        <f t="shared" si="281"/>
        <v>0</v>
      </c>
      <c r="S1340" s="15" t="str">
        <f t="shared" si="282"/>
        <v xml:space="preserve"> </v>
      </c>
      <c r="T1340" s="15"/>
      <c r="U1340" s="12">
        <f t="shared" si="286"/>
        <v>0</v>
      </c>
      <c r="V1340" s="12">
        <f t="shared" si="287"/>
        <v>0</v>
      </c>
      <c r="W1340" s="12">
        <f t="shared" si="288"/>
        <v>0</v>
      </c>
      <c r="X1340" s="12">
        <f t="shared" si="289"/>
        <v>0</v>
      </c>
      <c r="Y1340" s="12">
        <f t="shared" si="290"/>
        <v>0</v>
      </c>
      <c r="Z1340" s="12">
        <f t="shared" si="291"/>
        <v>0</v>
      </c>
      <c r="AA1340" s="12">
        <f t="shared" si="294"/>
        <v>0</v>
      </c>
      <c r="AB1340" s="12" t="str">
        <f t="shared" si="283"/>
        <v>00</v>
      </c>
      <c r="AC1340" s="85" t="e">
        <f>VLOOKUP(AB1340,'AMI Ref (2)'!T:U,2,FALSE)</f>
        <v>#N/A</v>
      </c>
      <c r="AD1340" s="86"/>
      <c r="AE1340" s="77">
        <f>IF(AND($D1340=0,$J1340="Oil"),'AMI Ref (2)'!$K$5,IF(AND($D1340=0,$J1340="Gas"),'AMI Ref (2)'!$L$5,IF(AND($D1340=0,$J1340="Electric"),'AMI Ref (2)'!$M$5,IF(AND($D1340=0,$J1340="N/A"),0,0))))</f>
        <v>0</v>
      </c>
      <c r="AF1340" s="77">
        <f>IF(AND($D1340=1,$J1340="Oil"),'AMI Ref (2)'!$K$6,IF(AND($D1340=1,$J1340="Gas"),'AMI Ref (2)'!$L$6,IF(AND($D1340=1,$J1340="Electric"),'AMI Ref (2)'!$M$6,IF(AND($D1340=1,$J1340="N/A"),0,0))))</f>
        <v>0</v>
      </c>
      <c r="AG1340" s="77">
        <f>IF(AND($D1340=2,$J1340="Oil"),'AMI Ref (2)'!$K$7,IF(AND($D1340=2,$J1340="Gas"),'AMI Ref (2)'!$L$7,IF(AND($D1340=2,$J1340="Electric"),'AMI Ref (2)'!$M$7,IF(AND($D1340=2,$J1340="N/A"),0,0))))</f>
        <v>0</v>
      </c>
      <c r="AH1340" s="77">
        <f>IF(AND($D1340=3,$J1340="Oil"),'AMI Ref (2)'!$K$8,IF(AND($D1340=3,$J1340="Gas"),'AMI Ref (2)'!$L$8,IF(AND($D1340=3,$J1340="Electric"),'AMI Ref (2)'!$M$8,IF(AND($D1340=3,$J1340="N/A"),0,0))))</f>
        <v>0</v>
      </c>
      <c r="AI1340" s="77">
        <f>IF(AND($D1340=4,$J1340="Oil"),'AMI Ref (2)'!$K$9,IF(AND($D1340=4,$J1340="Gas"),'AMI Ref (2)'!$L$9,IF(AND($D1340=4,$J1340="Electric"),'AMI Ref (2)'!$M$9,IF(AND($D1340=4,$J1340="N/A"),0,0))))</f>
        <v>0</v>
      </c>
      <c r="AJ1340" s="77">
        <f>IF(AND($D1340=5,$J1340="Oil"),'AMI Ref (2)'!$K$10,IF(AND($D1340=5,$J1340="Gas"),'AMI Ref (2)'!$L$10,IF(AND($D1340=5,$J1340="Electric"),'AMI Ref (2)'!$M$10,IF(AND($D1340=5,$J1340="N/A"),0,0))))</f>
        <v>0</v>
      </c>
      <c r="AK1340" s="42"/>
      <c r="AL1340" s="77">
        <f>IF(AND($D1340=0,$K1340="Oil"),'AMI Ref (2)'!$N$5,IF(AND($D1340=0,$K1340="Gas"),'AMI Ref (2)'!$O$5,IF(AND($D1340=0,$K1340="Electric"),'AMI Ref (2)'!$P$5,IF(AND($D1340=0,$K1340="N/A"),0,0))))</f>
        <v>0</v>
      </c>
      <c r="AM1340" s="77">
        <f>IF(AND($D1340=1,$K1340="Oil"),'AMI Ref (2)'!$N$6,IF(AND($D1340=1,$K1340="Gas"),'AMI Ref (2)'!$O$6,IF(AND($D1340=1,$K1340="Electric"),'AMI Ref (2)'!$P$6,IF(AND($D1340=1,$K1340="N/A"),0,0))))</f>
        <v>0</v>
      </c>
      <c r="AN1340" s="77">
        <f>IF(AND($D1340=2,$K1340="Oil"),'AMI Ref (2)'!$N$7,IF(AND($D1340=2,$K1340="Gas"),'AMI Ref (2)'!$O$7,IF(AND($D1340=2,$K1340="Electric"),'AMI Ref (2)'!$P$7,IF(AND($D1340=2,$K1340="N/A"),0,0))))</f>
        <v>0</v>
      </c>
      <c r="AO1340" s="77">
        <f>IF(AND($D1340=3,$K1340="Oil"),'AMI Ref (2)'!$N$8,IF(AND($D1340=3,$K1340="Gas"),'AMI Ref (2)'!$O$8,IF(AND($D1340=3,$K1340="Electric"),'AMI Ref (2)'!$P$8,IF(AND($D1340=3,$K1340="N/A"),0,0))))</f>
        <v>0</v>
      </c>
      <c r="AP1340" s="77">
        <f>IF(AND($D1340=4,$K1340="Oil"),'AMI Ref (2)'!$N$9,IF(AND($D1340=4,$K1340="Gas"),'AMI Ref (2)'!$O$9,IF(AND($D1340=4,$K1340="Electric"),'AMI Ref (2)'!$P$9,IF(AND($D1340=4,$K1340="N/A"),0,0))))</f>
        <v>0</v>
      </c>
      <c r="AQ1340" s="77">
        <f>IF(AND($D1340=5,$K1340="Oil"),'AMI Ref (2)'!$N$10,IF(AND($D1340=5,$K1340="Gas"),'AMI Ref (2)'!$O$10,IF(AND($D1340=5,$K1340="Electric"),'AMI Ref (2)'!$P$10,IF(AND($D1340=5,$K1340="N/A"),0,0))))</f>
        <v>0</v>
      </c>
      <c r="AR1340" s="86">
        <f t="shared" si="292"/>
        <v>0</v>
      </c>
      <c r="AS1340" s="87" t="e">
        <f t="shared" si="293"/>
        <v>#N/A</v>
      </c>
    </row>
    <row r="1341" spans="1:45" x14ac:dyDescent="0.2">
      <c r="A1341" s="68">
        <v>1339</v>
      </c>
      <c r="B1341" s="79">
        <f>Input!E1356</f>
        <v>0</v>
      </c>
      <c r="C1341" s="79">
        <f>Input!F1356</f>
        <v>0</v>
      </c>
      <c r="D1341" s="79">
        <f>Input!G1356</f>
        <v>0</v>
      </c>
      <c r="E1341" s="79">
        <f>Input!H1356</f>
        <v>0</v>
      </c>
      <c r="F1341" s="80">
        <f>Input!I1356</f>
        <v>0</v>
      </c>
      <c r="G1341" s="80">
        <f>Input!J1356</f>
        <v>0</v>
      </c>
      <c r="H1341" s="79">
        <f>Input!K1356</f>
        <v>0</v>
      </c>
      <c r="I1341" s="79">
        <f>Input!L1356</f>
        <v>0</v>
      </c>
      <c r="J1341" s="79">
        <f>Input!M1356</f>
        <v>0</v>
      </c>
      <c r="K1341" s="79">
        <f>Input!N1356</f>
        <v>0</v>
      </c>
      <c r="L1341" s="79">
        <f>Input!O1356</f>
        <v>0</v>
      </c>
      <c r="M1341" s="81" t="str">
        <f t="shared" si="284"/>
        <v/>
      </c>
      <c r="N1341" s="82">
        <f t="shared" si="285"/>
        <v>0</v>
      </c>
      <c r="O1341" s="83">
        <f>Input!C1356</f>
        <v>0</v>
      </c>
      <c r="P1341" s="83"/>
      <c r="R1341" s="11">
        <f t="shared" si="281"/>
        <v>0</v>
      </c>
      <c r="S1341" s="15" t="str">
        <f t="shared" si="282"/>
        <v xml:space="preserve"> </v>
      </c>
      <c r="T1341" s="15"/>
      <c r="U1341" s="12">
        <f t="shared" si="286"/>
        <v>0</v>
      </c>
      <c r="V1341" s="12">
        <f t="shared" si="287"/>
        <v>0</v>
      </c>
      <c r="W1341" s="12">
        <f t="shared" si="288"/>
        <v>0</v>
      </c>
      <c r="X1341" s="12">
        <f t="shared" si="289"/>
        <v>0</v>
      </c>
      <c r="Y1341" s="12">
        <f t="shared" si="290"/>
        <v>0</v>
      </c>
      <c r="Z1341" s="12">
        <f t="shared" si="291"/>
        <v>0</v>
      </c>
      <c r="AA1341" s="12">
        <f t="shared" si="294"/>
        <v>0</v>
      </c>
      <c r="AB1341" s="12" t="str">
        <f t="shared" si="283"/>
        <v>00</v>
      </c>
      <c r="AC1341" s="85" t="e">
        <f>VLOOKUP(AB1341,'AMI Ref (2)'!T:U,2,FALSE)</f>
        <v>#N/A</v>
      </c>
      <c r="AD1341" s="86"/>
      <c r="AE1341" s="77">
        <f>IF(AND($D1341=0,$J1341="Oil"),'AMI Ref (2)'!$K$5,IF(AND($D1341=0,$J1341="Gas"),'AMI Ref (2)'!$L$5,IF(AND($D1341=0,$J1341="Electric"),'AMI Ref (2)'!$M$5,IF(AND($D1341=0,$J1341="N/A"),0,0))))</f>
        <v>0</v>
      </c>
      <c r="AF1341" s="77">
        <f>IF(AND($D1341=1,$J1341="Oil"),'AMI Ref (2)'!$K$6,IF(AND($D1341=1,$J1341="Gas"),'AMI Ref (2)'!$L$6,IF(AND($D1341=1,$J1341="Electric"),'AMI Ref (2)'!$M$6,IF(AND($D1341=1,$J1341="N/A"),0,0))))</f>
        <v>0</v>
      </c>
      <c r="AG1341" s="77">
        <f>IF(AND($D1341=2,$J1341="Oil"),'AMI Ref (2)'!$K$7,IF(AND($D1341=2,$J1341="Gas"),'AMI Ref (2)'!$L$7,IF(AND($D1341=2,$J1341="Electric"),'AMI Ref (2)'!$M$7,IF(AND($D1341=2,$J1341="N/A"),0,0))))</f>
        <v>0</v>
      </c>
      <c r="AH1341" s="77">
        <f>IF(AND($D1341=3,$J1341="Oil"),'AMI Ref (2)'!$K$8,IF(AND($D1341=3,$J1341="Gas"),'AMI Ref (2)'!$L$8,IF(AND($D1341=3,$J1341="Electric"),'AMI Ref (2)'!$M$8,IF(AND($D1341=3,$J1341="N/A"),0,0))))</f>
        <v>0</v>
      </c>
      <c r="AI1341" s="77">
        <f>IF(AND($D1341=4,$J1341="Oil"),'AMI Ref (2)'!$K$9,IF(AND($D1341=4,$J1341="Gas"),'AMI Ref (2)'!$L$9,IF(AND($D1341=4,$J1341="Electric"),'AMI Ref (2)'!$M$9,IF(AND($D1341=4,$J1341="N/A"),0,0))))</f>
        <v>0</v>
      </c>
      <c r="AJ1341" s="77">
        <f>IF(AND($D1341=5,$J1341="Oil"),'AMI Ref (2)'!$K$10,IF(AND($D1341=5,$J1341="Gas"),'AMI Ref (2)'!$L$10,IF(AND($D1341=5,$J1341="Electric"),'AMI Ref (2)'!$M$10,IF(AND($D1341=5,$J1341="N/A"),0,0))))</f>
        <v>0</v>
      </c>
      <c r="AK1341" s="42"/>
      <c r="AL1341" s="77">
        <f>IF(AND($D1341=0,$K1341="Oil"),'AMI Ref (2)'!$N$5,IF(AND($D1341=0,$K1341="Gas"),'AMI Ref (2)'!$O$5,IF(AND($D1341=0,$K1341="Electric"),'AMI Ref (2)'!$P$5,IF(AND($D1341=0,$K1341="N/A"),0,0))))</f>
        <v>0</v>
      </c>
      <c r="AM1341" s="77">
        <f>IF(AND($D1341=1,$K1341="Oil"),'AMI Ref (2)'!$N$6,IF(AND($D1341=1,$K1341="Gas"),'AMI Ref (2)'!$O$6,IF(AND($D1341=1,$K1341="Electric"),'AMI Ref (2)'!$P$6,IF(AND($D1341=1,$K1341="N/A"),0,0))))</f>
        <v>0</v>
      </c>
      <c r="AN1341" s="77">
        <f>IF(AND($D1341=2,$K1341="Oil"),'AMI Ref (2)'!$N$7,IF(AND($D1341=2,$K1341="Gas"),'AMI Ref (2)'!$O$7,IF(AND($D1341=2,$K1341="Electric"),'AMI Ref (2)'!$P$7,IF(AND($D1341=2,$K1341="N/A"),0,0))))</f>
        <v>0</v>
      </c>
      <c r="AO1341" s="77">
        <f>IF(AND($D1341=3,$K1341="Oil"),'AMI Ref (2)'!$N$8,IF(AND($D1341=3,$K1341="Gas"),'AMI Ref (2)'!$O$8,IF(AND($D1341=3,$K1341="Electric"),'AMI Ref (2)'!$P$8,IF(AND($D1341=3,$K1341="N/A"),0,0))))</f>
        <v>0</v>
      </c>
      <c r="AP1341" s="77">
        <f>IF(AND($D1341=4,$K1341="Oil"),'AMI Ref (2)'!$N$9,IF(AND($D1341=4,$K1341="Gas"),'AMI Ref (2)'!$O$9,IF(AND($D1341=4,$K1341="Electric"),'AMI Ref (2)'!$P$9,IF(AND($D1341=4,$K1341="N/A"),0,0))))</f>
        <v>0</v>
      </c>
      <c r="AQ1341" s="77">
        <f>IF(AND($D1341=5,$K1341="Oil"),'AMI Ref (2)'!$N$10,IF(AND($D1341=5,$K1341="Gas"),'AMI Ref (2)'!$O$10,IF(AND($D1341=5,$K1341="Electric"),'AMI Ref (2)'!$P$10,IF(AND($D1341=5,$K1341="N/A"),0,0))))</f>
        <v>0</v>
      </c>
      <c r="AR1341" s="86">
        <f t="shared" si="292"/>
        <v>0</v>
      </c>
      <c r="AS1341" s="87" t="e">
        <f t="shared" si="293"/>
        <v>#N/A</v>
      </c>
    </row>
    <row r="1342" spans="1:45" x14ac:dyDescent="0.2">
      <c r="A1342" s="68">
        <v>1340</v>
      </c>
      <c r="B1342" s="79">
        <f>Input!E1357</f>
        <v>0</v>
      </c>
      <c r="C1342" s="79">
        <f>Input!F1357</f>
        <v>0</v>
      </c>
      <c r="D1342" s="79">
        <f>Input!G1357</f>
        <v>0</v>
      </c>
      <c r="E1342" s="79">
        <f>Input!H1357</f>
        <v>0</v>
      </c>
      <c r="F1342" s="80">
        <f>Input!I1357</f>
        <v>0</v>
      </c>
      <c r="G1342" s="80">
        <f>Input!J1357</f>
        <v>0</v>
      </c>
      <c r="H1342" s="79">
        <f>Input!K1357</f>
        <v>0</v>
      </c>
      <c r="I1342" s="79">
        <f>Input!L1357</f>
        <v>0</v>
      </c>
      <c r="J1342" s="79">
        <f>Input!M1357</f>
        <v>0</v>
      </c>
      <c r="K1342" s="79">
        <f>Input!N1357</f>
        <v>0</v>
      </c>
      <c r="L1342" s="79">
        <f>Input!O1357</f>
        <v>0</v>
      </c>
      <c r="M1342" s="81" t="str">
        <f t="shared" si="284"/>
        <v/>
      </c>
      <c r="N1342" s="82">
        <f t="shared" si="285"/>
        <v>0</v>
      </c>
      <c r="O1342" s="83">
        <f>Input!C1357</f>
        <v>0</v>
      </c>
      <c r="P1342" s="83"/>
      <c r="R1342" s="11">
        <f t="shared" si="281"/>
        <v>0</v>
      </c>
      <c r="S1342" s="15" t="str">
        <f t="shared" si="282"/>
        <v xml:space="preserve"> </v>
      </c>
      <c r="T1342" s="15"/>
      <c r="U1342" s="12">
        <f t="shared" si="286"/>
        <v>0</v>
      </c>
      <c r="V1342" s="12">
        <f t="shared" si="287"/>
        <v>0</v>
      </c>
      <c r="W1342" s="12">
        <f t="shared" si="288"/>
        <v>0</v>
      </c>
      <c r="X1342" s="12">
        <f t="shared" si="289"/>
        <v>0</v>
      </c>
      <c r="Y1342" s="12">
        <f t="shared" si="290"/>
        <v>0</v>
      </c>
      <c r="Z1342" s="12">
        <f t="shared" si="291"/>
        <v>0</v>
      </c>
      <c r="AA1342" s="12">
        <f t="shared" si="294"/>
        <v>0</v>
      </c>
      <c r="AB1342" s="12" t="str">
        <f t="shared" si="283"/>
        <v>00</v>
      </c>
      <c r="AC1342" s="85" t="e">
        <f>VLOOKUP(AB1342,'AMI Ref (2)'!T:U,2,FALSE)</f>
        <v>#N/A</v>
      </c>
      <c r="AD1342" s="86"/>
      <c r="AE1342" s="77">
        <f>IF(AND($D1342=0,$J1342="Oil"),'AMI Ref (2)'!$K$5,IF(AND($D1342=0,$J1342="Gas"),'AMI Ref (2)'!$L$5,IF(AND($D1342=0,$J1342="Electric"),'AMI Ref (2)'!$M$5,IF(AND($D1342=0,$J1342="N/A"),0,0))))</f>
        <v>0</v>
      </c>
      <c r="AF1342" s="77">
        <f>IF(AND($D1342=1,$J1342="Oil"),'AMI Ref (2)'!$K$6,IF(AND($D1342=1,$J1342="Gas"),'AMI Ref (2)'!$L$6,IF(AND($D1342=1,$J1342="Electric"),'AMI Ref (2)'!$M$6,IF(AND($D1342=1,$J1342="N/A"),0,0))))</f>
        <v>0</v>
      </c>
      <c r="AG1342" s="77">
        <f>IF(AND($D1342=2,$J1342="Oil"),'AMI Ref (2)'!$K$7,IF(AND($D1342=2,$J1342="Gas"),'AMI Ref (2)'!$L$7,IF(AND($D1342=2,$J1342="Electric"),'AMI Ref (2)'!$M$7,IF(AND($D1342=2,$J1342="N/A"),0,0))))</f>
        <v>0</v>
      </c>
      <c r="AH1342" s="77">
        <f>IF(AND($D1342=3,$J1342="Oil"),'AMI Ref (2)'!$K$8,IF(AND($D1342=3,$J1342="Gas"),'AMI Ref (2)'!$L$8,IF(AND($D1342=3,$J1342="Electric"),'AMI Ref (2)'!$M$8,IF(AND($D1342=3,$J1342="N/A"),0,0))))</f>
        <v>0</v>
      </c>
      <c r="AI1342" s="77">
        <f>IF(AND($D1342=4,$J1342="Oil"),'AMI Ref (2)'!$K$9,IF(AND($D1342=4,$J1342="Gas"),'AMI Ref (2)'!$L$9,IF(AND($D1342=4,$J1342="Electric"),'AMI Ref (2)'!$M$9,IF(AND($D1342=4,$J1342="N/A"),0,0))))</f>
        <v>0</v>
      </c>
      <c r="AJ1342" s="77">
        <f>IF(AND($D1342=5,$J1342="Oil"),'AMI Ref (2)'!$K$10,IF(AND($D1342=5,$J1342="Gas"),'AMI Ref (2)'!$L$10,IF(AND($D1342=5,$J1342="Electric"),'AMI Ref (2)'!$M$10,IF(AND($D1342=5,$J1342="N/A"),0,0))))</f>
        <v>0</v>
      </c>
      <c r="AK1342" s="42"/>
      <c r="AL1342" s="77">
        <f>IF(AND($D1342=0,$K1342="Oil"),'AMI Ref (2)'!$N$5,IF(AND($D1342=0,$K1342="Gas"),'AMI Ref (2)'!$O$5,IF(AND($D1342=0,$K1342="Electric"),'AMI Ref (2)'!$P$5,IF(AND($D1342=0,$K1342="N/A"),0,0))))</f>
        <v>0</v>
      </c>
      <c r="AM1342" s="77">
        <f>IF(AND($D1342=1,$K1342="Oil"),'AMI Ref (2)'!$N$6,IF(AND($D1342=1,$K1342="Gas"),'AMI Ref (2)'!$O$6,IF(AND($D1342=1,$K1342="Electric"),'AMI Ref (2)'!$P$6,IF(AND($D1342=1,$K1342="N/A"),0,0))))</f>
        <v>0</v>
      </c>
      <c r="AN1342" s="77">
        <f>IF(AND($D1342=2,$K1342="Oil"),'AMI Ref (2)'!$N$7,IF(AND($D1342=2,$K1342="Gas"),'AMI Ref (2)'!$O$7,IF(AND($D1342=2,$K1342="Electric"),'AMI Ref (2)'!$P$7,IF(AND($D1342=2,$K1342="N/A"),0,0))))</f>
        <v>0</v>
      </c>
      <c r="AO1342" s="77">
        <f>IF(AND($D1342=3,$K1342="Oil"),'AMI Ref (2)'!$N$8,IF(AND($D1342=3,$K1342="Gas"),'AMI Ref (2)'!$O$8,IF(AND($D1342=3,$K1342="Electric"),'AMI Ref (2)'!$P$8,IF(AND($D1342=3,$K1342="N/A"),0,0))))</f>
        <v>0</v>
      </c>
      <c r="AP1342" s="77">
        <f>IF(AND($D1342=4,$K1342="Oil"),'AMI Ref (2)'!$N$9,IF(AND($D1342=4,$K1342="Gas"),'AMI Ref (2)'!$O$9,IF(AND($D1342=4,$K1342="Electric"),'AMI Ref (2)'!$P$9,IF(AND($D1342=4,$K1342="N/A"),0,0))))</f>
        <v>0</v>
      </c>
      <c r="AQ1342" s="77">
        <f>IF(AND($D1342=5,$K1342="Oil"),'AMI Ref (2)'!$N$10,IF(AND($D1342=5,$K1342="Gas"),'AMI Ref (2)'!$O$10,IF(AND($D1342=5,$K1342="Electric"),'AMI Ref (2)'!$P$10,IF(AND($D1342=5,$K1342="N/A"),0,0))))</f>
        <v>0</v>
      </c>
      <c r="AR1342" s="86">
        <f t="shared" si="292"/>
        <v>0</v>
      </c>
      <c r="AS1342" s="87" t="e">
        <f t="shared" si="293"/>
        <v>#N/A</v>
      </c>
    </row>
    <row r="1343" spans="1:45" x14ac:dyDescent="0.2">
      <c r="A1343" s="68">
        <v>1341</v>
      </c>
      <c r="B1343" s="79">
        <f>Input!E1358</f>
        <v>0</v>
      </c>
      <c r="C1343" s="79">
        <f>Input!F1358</f>
        <v>0</v>
      </c>
      <c r="D1343" s="79">
        <f>Input!G1358</f>
        <v>0</v>
      </c>
      <c r="E1343" s="79">
        <f>Input!H1358</f>
        <v>0</v>
      </c>
      <c r="F1343" s="80">
        <f>Input!I1358</f>
        <v>0</v>
      </c>
      <c r="G1343" s="80">
        <f>Input!J1358</f>
        <v>0</v>
      </c>
      <c r="H1343" s="79">
        <f>Input!K1358</f>
        <v>0</v>
      </c>
      <c r="I1343" s="79">
        <f>Input!L1358</f>
        <v>0</v>
      </c>
      <c r="J1343" s="79">
        <f>Input!M1358</f>
        <v>0</v>
      </c>
      <c r="K1343" s="79">
        <f>Input!N1358</f>
        <v>0</v>
      </c>
      <c r="L1343" s="79">
        <f>Input!O1358</f>
        <v>0</v>
      </c>
      <c r="M1343" s="81" t="str">
        <f t="shared" si="284"/>
        <v/>
      </c>
      <c r="N1343" s="82">
        <f t="shared" si="285"/>
        <v>0</v>
      </c>
      <c r="O1343" s="83">
        <f>Input!C1358</f>
        <v>0</v>
      </c>
      <c r="P1343" s="83"/>
      <c r="R1343" s="11">
        <f t="shared" si="281"/>
        <v>0</v>
      </c>
      <c r="S1343" s="15" t="str">
        <f t="shared" si="282"/>
        <v xml:space="preserve"> </v>
      </c>
      <c r="T1343" s="15"/>
      <c r="U1343" s="12">
        <f t="shared" si="286"/>
        <v>0</v>
      </c>
      <c r="V1343" s="12">
        <f t="shared" si="287"/>
        <v>0</v>
      </c>
      <c r="W1343" s="12">
        <f t="shared" si="288"/>
        <v>0</v>
      </c>
      <c r="X1343" s="12">
        <f t="shared" si="289"/>
        <v>0</v>
      </c>
      <c r="Y1343" s="12">
        <f t="shared" si="290"/>
        <v>0</v>
      </c>
      <c r="Z1343" s="12">
        <f t="shared" si="291"/>
        <v>0</v>
      </c>
      <c r="AA1343" s="12">
        <f t="shared" si="294"/>
        <v>0</v>
      </c>
      <c r="AB1343" s="12" t="str">
        <f t="shared" si="283"/>
        <v>00</v>
      </c>
      <c r="AC1343" s="85" t="e">
        <f>VLOOKUP(AB1343,'AMI Ref (2)'!T:U,2,FALSE)</f>
        <v>#N/A</v>
      </c>
      <c r="AD1343" s="86"/>
      <c r="AE1343" s="77">
        <f>IF(AND($D1343=0,$J1343="Oil"),'AMI Ref (2)'!$K$5,IF(AND($D1343=0,$J1343="Gas"),'AMI Ref (2)'!$L$5,IF(AND($D1343=0,$J1343="Electric"),'AMI Ref (2)'!$M$5,IF(AND($D1343=0,$J1343="N/A"),0,0))))</f>
        <v>0</v>
      </c>
      <c r="AF1343" s="77">
        <f>IF(AND($D1343=1,$J1343="Oil"),'AMI Ref (2)'!$K$6,IF(AND($D1343=1,$J1343="Gas"),'AMI Ref (2)'!$L$6,IF(AND($D1343=1,$J1343="Electric"),'AMI Ref (2)'!$M$6,IF(AND($D1343=1,$J1343="N/A"),0,0))))</f>
        <v>0</v>
      </c>
      <c r="AG1343" s="77">
        <f>IF(AND($D1343=2,$J1343="Oil"),'AMI Ref (2)'!$K$7,IF(AND($D1343=2,$J1343="Gas"),'AMI Ref (2)'!$L$7,IF(AND($D1343=2,$J1343="Electric"),'AMI Ref (2)'!$M$7,IF(AND($D1343=2,$J1343="N/A"),0,0))))</f>
        <v>0</v>
      </c>
      <c r="AH1343" s="77">
        <f>IF(AND($D1343=3,$J1343="Oil"),'AMI Ref (2)'!$K$8,IF(AND($D1343=3,$J1343="Gas"),'AMI Ref (2)'!$L$8,IF(AND($D1343=3,$J1343="Electric"),'AMI Ref (2)'!$M$8,IF(AND($D1343=3,$J1343="N/A"),0,0))))</f>
        <v>0</v>
      </c>
      <c r="AI1343" s="77">
        <f>IF(AND($D1343=4,$J1343="Oil"),'AMI Ref (2)'!$K$9,IF(AND($D1343=4,$J1343="Gas"),'AMI Ref (2)'!$L$9,IF(AND($D1343=4,$J1343="Electric"),'AMI Ref (2)'!$M$9,IF(AND($D1343=4,$J1343="N/A"),0,0))))</f>
        <v>0</v>
      </c>
      <c r="AJ1343" s="77">
        <f>IF(AND($D1343=5,$J1343="Oil"),'AMI Ref (2)'!$K$10,IF(AND($D1343=5,$J1343="Gas"),'AMI Ref (2)'!$L$10,IF(AND($D1343=5,$J1343="Electric"),'AMI Ref (2)'!$M$10,IF(AND($D1343=5,$J1343="N/A"),0,0))))</f>
        <v>0</v>
      </c>
      <c r="AK1343" s="42"/>
      <c r="AL1343" s="77">
        <f>IF(AND($D1343=0,$K1343="Oil"),'AMI Ref (2)'!$N$5,IF(AND($D1343=0,$K1343="Gas"),'AMI Ref (2)'!$O$5,IF(AND($D1343=0,$K1343="Electric"),'AMI Ref (2)'!$P$5,IF(AND($D1343=0,$K1343="N/A"),0,0))))</f>
        <v>0</v>
      </c>
      <c r="AM1343" s="77">
        <f>IF(AND($D1343=1,$K1343="Oil"),'AMI Ref (2)'!$N$6,IF(AND($D1343=1,$K1343="Gas"),'AMI Ref (2)'!$O$6,IF(AND($D1343=1,$K1343="Electric"),'AMI Ref (2)'!$P$6,IF(AND($D1343=1,$K1343="N/A"),0,0))))</f>
        <v>0</v>
      </c>
      <c r="AN1343" s="77">
        <f>IF(AND($D1343=2,$K1343="Oil"),'AMI Ref (2)'!$N$7,IF(AND($D1343=2,$K1343="Gas"),'AMI Ref (2)'!$O$7,IF(AND($D1343=2,$K1343="Electric"),'AMI Ref (2)'!$P$7,IF(AND($D1343=2,$K1343="N/A"),0,0))))</f>
        <v>0</v>
      </c>
      <c r="AO1343" s="77">
        <f>IF(AND($D1343=3,$K1343="Oil"),'AMI Ref (2)'!$N$8,IF(AND($D1343=3,$K1343="Gas"),'AMI Ref (2)'!$O$8,IF(AND($D1343=3,$K1343="Electric"),'AMI Ref (2)'!$P$8,IF(AND($D1343=3,$K1343="N/A"),0,0))))</f>
        <v>0</v>
      </c>
      <c r="AP1343" s="77">
        <f>IF(AND($D1343=4,$K1343="Oil"),'AMI Ref (2)'!$N$9,IF(AND($D1343=4,$K1343="Gas"),'AMI Ref (2)'!$O$9,IF(AND($D1343=4,$K1343="Electric"),'AMI Ref (2)'!$P$9,IF(AND($D1343=4,$K1343="N/A"),0,0))))</f>
        <v>0</v>
      </c>
      <c r="AQ1343" s="77">
        <f>IF(AND($D1343=5,$K1343="Oil"),'AMI Ref (2)'!$N$10,IF(AND($D1343=5,$K1343="Gas"),'AMI Ref (2)'!$O$10,IF(AND($D1343=5,$K1343="Electric"),'AMI Ref (2)'!$P$10,IF(AND($D1343=5,$K1343="N/A"),0,0))))</f>
        <v>0</v>
      </c>
      <c r="AR1343" s="86">
        <f t="shared" si="292"/>
        <v>0</v>
      </c>
      <c r="AS1343" s="87" t="e">
        <f t="shared" si="293"/>
        <v>#N/A</v>
      </c>
    </row>
    <row r="1344" spans="1:45" x14ac:dyDescent="0.2">
      <c r="A1344" s="68">
        <v>1342</v>
      </c>
      <c r="B1344" s="79">
        <f>Input!E1359</f>
        <v>0</v>
      </c>
      <c r="C1344" s="79">
        <f>Input!F1359</f>
        <v>0</v>
      </c>
      <c r="D1344" s="79">
        <f>Input!G1359</f>
        <v>0</v>
      </c>
      <c r="E1344" s="79">
        <f>Input!H1359</f>
        <v>0</v>
      </c>
      <c r="F1344" s="80">
        <f>Input!I1359</f>
        <v>0</v>
      </c>
      <c r="G1344" s="80">
        <f>Input!J1359</f>
        <v>0</v>
      </c>
      <c r="H1344" s="79">
        <f>Input!K1359</f>
        <v>0</v>
      </c>
      <c r="I1344" s="79">
        <f>Input!L1359</f>
        <v>0</v>
      </c>
      <c r="J1344" s="79">
        <f>Input!M1359</f>
        <v>0</v>
      </c>
      <c r="K1344" s="79">
        <f>Input!N1359</f>
        <v>0</v>
      </c>
      <c r="L1344" s="79">
        <f>Input!O1359</f>
        <v>0</v>
      </c>
      <c r="M1344" s="81" t="str">
        <f t="shared" si="284"/>
        <v/>
      </c>
      <c r="N1344" s="82">
        <f t="shared" si="285"/>
        <v>0</v>
      </c>
      <c r="O1344" s="83">
        <f>Input!C1359</f>
        <v>0</v>
      </c>
      <c r="P1344" s="83"/>
      <c r="R1344" s="11">
        <f t="shared" si="281"/>
        <v>0</v>
      </c>
      <c r="S1344" s="15" t="str">
        <f t="shared" si="282"/>
        <v xml:space="preserve"> </v>
      </c>
      <c r="T1344" s="15"/>
      <c r="U1344" s="12">
        <f t="shared" si="286"/>
        <v>0</v>
      </c>
      <c r="V1344" s="12">
        <f t="shared" si="287"/>
        <v>0</v>
      </c>
      <c r="W1344" s="12">
        <f t="shared" si="288"/>
        <v>0</v>
      </c>
      <c r="X1344" s="12">
        <f t="shared" si="289"/>
        <v>0</v>
      </c>
      <c r="Y1344" s="12">
        <f t="shared" si="290"/>
        <v>0</v>
      </c>
      <c r="Z1344" s="12">
        <f t="shared" si="291"/>
        <v>0</v>
      </c>
      <c r="AA1344" s="12">
        <f t="shared" si="294"/>
        <v>0</v>
      </c>
      <c r="AB1344" s="12" t="str">
        <f t="shared" si="283"/>
        <v>00</v>
      </c>
      <c r="AC1344" s="85" t="e">
        <f>VLOOKUP(AB1344,'AMI Ref (2)'!T:U,2,FALSE)</f>
        <v>#N/A</v>
      </c>
      <c r="AD1344" s="86"/>
      <c r="AE1344" s="77">
        <f>IF(AND($D1344=0,$J1344="Oil"),'AMI Ref (2)'!$K$5,IF(AND($D1344=0,$J1344="Gas"),'AMI Ref (2)'!$L$5,IF(AND($D1344=0,$J1344="Electric"),'AMI Ref (2)'!$M$5,IF(AND($D1344=0,$J1344="N/A"),0,0))))</f>
        <v>0</v>
      </c>
      <c r="AF1344" s="77">
        <f>IF(AND($D1344=1,$J1344="Oil"),'AMI Ref (2)'!$K$6,IF(AND($D1344=1,$J1344="Gas"),'AMI Ref (2)'!$L$6,IF(AND($D1344=1,$J1344="Electric"),'AMI Ref (2)'!$M$6,IF(AND($D1344=1,$J1344="N/A"),0,0))))</f>
        <v>0</v>
      </c>
      <c r="AG1344" s="77">
        <f>IF(AND($D1344=2,$J1344="Oil"),'AMI Ref (2)'!$K$7,IF(AND($D1344=2,$J1344="Gas"),'AMI Ref (2)'!$L$7,IF(AND($D1344=2,$J1344="Electric"),'AMI Ref (2)'!$M$7,IF(AND($D1344=2,$J1344="N/A"),0,0))))</f>
        <v>0</v>
      </c>
      <c r="AH1344" s="77">
        <f>IF(AND($D1344=3,$J1344="Oil"),'AMI Ref (2)'!$K$8,IF(AND($D1344=3,$J1344="Gas"),'AMI Ref (2)'!$L$8,IF(AND($D1344=3,$J1344="Electric"),'AMI Ref (2)'!$M$8,IF(AND($D1344=3,$J1344="N/A"),0,0))))</f>
        <v>0</v>
      </c>
      <c r="AI1344" s="77">
        <f>IF(AND($D1344=4,$J1344="Oil"),'AMI Ref (2)'!$K$9,IF(AND($D1344=4,$J1344="Gas"),'AMI Ref (2)'!$L$9,IF(AND($D1344=4,$J1344="Electric"),'AMI Ref (2)'!$M$9,IF(AND($D1344=4,$J1344="N/A"),0,0))))</f>
        <v>0</v>
      </c>
      <c r="AJ1344" s="77">
        <f>IF(AND($D1344=5,$J1344="Oil"),'AMI Ref (2)'!$K$10,IF(AND($D1344=5,$J1344="Gas"),'AMI Ref (2)'!$L$10,IF(AND($D1344=5,$J1344="Electric"),'AMI Ref (2)'!$M$10,IF(AND($D1344=5,$J1344="N/A"),0,0))))</f>
        <v>0</v>
      </c>
      <c r="AK1344" s="42"/>
      <c r="AL1344" s="77">
        <f>IF(AND($D1344=0,$K1344="Oil"),'AMI Ref (2)'!$N$5,IF(AND($D1344=0,$K1344="Gas"),'AMI Ref (2)'!$O$5,IF(AND($D1344=0,$K1344="Electric"),'AMI Ref (2)'!$P$5,IF(AND($D1344=0,$K1344="N/A"),0,0))))</f>
        <v>0</v>
      </c>
      <c r="AM1344" s="77">
        <f>IF(AND($D1344=1,$K1344="Oil"),'AMI Ref (2)'!$N$6,IF(AND($D1344=1,$K1344="Gas"),'AMI Ref (2)'!$O$6,IF(AND($D1344=1,$K1344="Electric"),'AMI Ref (2)'!$P$6,IF(AND($D1344=1,$K1344="N/A"),0,0))))</f>
        <v>0</v>
      </c>
      <c r="AN1344" s="77">
        <f>IF(AND($D1344=2,$K1344="Oil"),'AMI Ref (2)'!$N$7,IF(AND($D1344=2,$K1344="Gas"),'AMI Ref (2)'!$O$7,IF(AND($D1344=2,$K1344="Electric"),'AMI Ref (2)'!$P$7,IF(AND($D1344=2,$K1344="N/A"),0,0))))</f>
        <v>0</v>
      </c>
      <c r="AO1344" s="77">
        <f>IF(AND($D1344=3,$K1344="Oil"),'AMI Ref (2)'!$N$8,IF(AND($D1344=3,$K1344="Gas"),'AMI Ref (2)'!$O$8,IF(AND($D1344=3,$K1344="Electric"),'AMI Ref (2)'!$P$8,IF(AND($D1344=3,$K1344="N/A"),0,0))))</f>
        <v>0</v>
      </c>
      <c r="AP1344" s="77">
        <f>IF(AND($D1344=4,$K1344="Oil"),'AMI Ref (2)'!$N$9,IF(AND($D1344=4,$K1344="Gas"),'AMI Ref (2)'!$O$9,IF(AND($D1344=4,$K1344="Electric"),'AMI Ref (2)'!$P$9,IF(AND($D1344=4,$K1344="N/A"),0,0))))</f>
        <v>0</v>
      </c>
      <c r="AQ1344" s="77">
        <f>IF(AND($D1344=5,$K1344="Oil"),'AMI Ref (2)'!$N$10,IF(AND($D1344=5,$K1344="Gas"),'AMI Ref (2)'!$O$10,IF(AND($D1344=5,$K1344="Electric"),'AMI Ref (2)'!$P$10,IF(AND($D1344=5,$K1344="N/A"),0,0))))</f>
        <v>0</v>
      </c>
      <c r="AR1344" s="86">
        <f t="shared" si="292"/>
        <v>0</v>
      </c>
      <c r="AS1344" s="87" t="e">
        <f t="shared" si="293"/>
        <v>#N/A</v>
      </c>
    </row>
    <row r="1345" spans="1:45" x14ac:dyDescent="0.2">
      <c r="A1345" s="68">
        <v>1343</v>
      </c>
      <c r="B1345" s="79">
        <f>Input!E1360</f>
        <v>0</v>
      </c>
      <c r="C1345" s="79">
        <f>Input!F1360</f>
        <v>0</v>
      </c>
      <c r="D1345" s="79">
        <f>Input!G1360</f>
        <v>0</v>
      </c>
      <c r="E1345" s="79">
        <f>Input!H1360</f>
        <v>0</v>
      </c>
      <c r="F1345" s="80">
        <f>Input!I1360</f>
        <v>0</v>
      </c>
      <c r="G1345" s="80">
        <f>Input!J1360</f>
        <v>0</v>
      </c>
      <c r="H1345" s="79">
        <f>Input!K1360</f>
        <v>0</v>
      </c>
      <c r="I1345" s="79">
        <f>Input!L1360</f>
        <v>0</v>
      </c>
      <c r="J1345" s="79">
        <f>Input!M1360</f>
        <v>0</v>
      </c>
      <c r="K1345" s="79">
        <f>Input!N1360</f>
        <v>0</v>
      </c>
      <c r="L1345" s="79">
        <f>Input!O1360</f>
        <v>0</v>
      </c>
      <c r="M1345" s="81" t="str">
        <f t="shared" si="284"/>
        <v/>
      </c>
      <c r="N1345" s="82">
        <f t="shared" si="285"/>
        <v>0</v>
      </c>
      <c r="O1345" s="83">
        <f>Input!C1360</f>
        <v>0</v>
      </c>
      <c r="P1345" s="83"/>
      <c r="R1345" s="11">
        <f t="shared" si="281"/>
        <v>0</v>
      </c>
      <c r="S1345" s="15" t="str">
        <f t="shared" si="282"/>
        <v xml:space="preserve"> </v>
      </c>
      <c r="T1345" s="15"/>
      <c r="U1345" s="12">
        <f t="shared" si="286"/>
        <v>0</v>
      </c>
      <c r="V1345" s="12">
        <f t="shared" si="287"/>
        <v>0</v>
      </c>
      <c r="W1345" s="12">
        <f t="shared" si="288"/>
        <v>0</v>
      </c>
      <c r="X1345" s="12">
        <f t="shared" si="289"/>
        <v>0</v>
      </c>
      <c r="Y1345" s="12">
        <f t="shared" si="290"/>
        <v>0</v>
      </c>
      <c r="Z1345" s="12">
        <f t="shared" si="291"/>
        <v>0</v>
      </c>
      <c r="AA1345" s="12">
        <f t="shared" si="294"/>
        <v>0</v>
      </c>
      <c r="AB1345" s="12" t="str">
        <f t="shared" si="283"/>
        <v>00</v>
      </c>
      <c r="AC1345" s="85" t="e">
        <f>VLOOKUP(AB1345,'AMI Ref (2)'!T:U,2,FALSE)</f>
        <v>#N/A</v>
      </c>
      <c r="AD1345" s="86"/>
      <c r="AE1345" s="77">
        <f>IF(AND($D1345=0,$J1345="Oil"),'AMI Ref (2)'!$K$5,IF(AND($D1345=0,$J1345="Gas"),'AMI Ref (2)'!$L$5,IF(AND($D1345=0,$J1345="Electric"),'AMI Ref (2)'!$M$5,IF(AND($D1345=0,$J1345="N/A"),0,0))))</f>
        <v>0</v>
      </c>
      <c r="AF1345" s="77">
        <f>IF(AND($D1345=1,$J1345="Oil"),'AMI Ref (2)'!$K$6,IF(AND($D1345=1,$J1345="Gas"),'AMI Ref (2)'!$L$6,IF(AND($D1345=1,$J1345="Electric"),'AMI Ref (2)'!$M$6,IF(AND($D1345=1,$J1345="N/A"),0,0))))</f>
        <v>0</v>
      </c>
      <c r="AG1345" s="77">
        <f>IF(AND($D1345=2,$J1345="Oil"),'AMI Ref (2)'!$K$7,IF(AND($D1345=2,$J1345="Gas"),'AMI Ref (2)'!$L$7,IF(AND($D1345=2,$J1345="Electric"),'AMI Ref (2)'!$M$7,IF(AND($D1345=2,$J1345="N/A"),0,0))))</f>
        <v>0</v>
      </c>
      <c r="AH1345" s="77">
        <f>IF(AND($D1345=3,$J1345="Oil"),'AMI Ref (2)'!$K$8,IF(AND($D1345=3,$J1345="Gas"),'AMI Ref (2)'!$L$8,IF(AND($D1345=3,$J1345="Electric"),'AMI Ref (2)'!$M$8,IF(AND($D1345=3,$J1345="N/A"),0,0))))</f>
        <v>0</v>
      </c>
      <c r="AI1345" s="77">
        <f>IF(AND($D1345=4,$J1345="Oil"),'AMI Ref (2)'!$K$9,IF(AND($D1345=4,$J1345="Gas"),'AMI Ref (2)'!$L$9,IF(AND($D1345=4,$J1345="Electric"),'AMI Ref (2)'!$M$9,IF(AND($D1345=4,$J1345="N/A"),0,0))))</f>
        <v>0</v>
      </c>
      <c r="AJ1345" s="77">
        <f>IF(AND($D1345=5,$J1345="Oil"),'AMI Ref (2)'!$K$10,IF(AND($D1345=5,$J1345="Gas"),'AMI Ref (2)'!$L$10,IF(AND($D1345=5,$J1345="Electric"),'AMI Ref (2)'!$M$10,IF(AND($D1345=5,$J1345="N/A"),0,0))))</f>
        <v>0</v>
      </c>
      <c r="AK1345" s="42"/>
      <c r="AL1345" s="77">
        <f>IF(AND($D1345=0,$K1345="Oil"),'AMI Ref (2)'!$N$5,IF(AND($D1345=0,$K1345="Gas"),'AMI Ref (2)'!$O$5,IF(AND($D1345=0,$K1345="Electric"),'AMI Ref (2)'!$P$5,IF(AND($D1345=0,$K1345="N/A"),0,0))))</f>
        <v>0</v>
      </c>
      <c r="AM1345" s="77">
        <f>IF(AND($D1345=1,$K1345="Oil"),'AMI Ref (2)'!$N$6,IF(AND($D1345=1,$K1345="Gas"),'AMI Ref (2)'!$O$6,IF(AND($D1345=1,$K1345="Electric"),'AMI Ref (2)'!$P$6,IF(AND($D1345=1,$K1345="N/A"),0,0))))</f>
        <v>0</v>
      </c>
      <c r="AN1345" s="77">
        <f>IF(AND($D1345=2,$K1345="Oil"),'AMI Ref (2)'!$N$7,IF(AND($D1345=2,$K1345="Gas"),'AMI Ref (2)'!$O$7,IF(AND($D1345=2,$K1345="Electric"),'AMI Ref (2)'!$P$7,IF(AND($D1345=2,$K1345="N/A"),0,0))))</f>
        <v>0</v>
      </c>
      <c r="AO1345" s="77">
        <f>IF(AND($D1345=3,$K1345="Oil"),'AMI Ref (2)'!$N$8,IF(AND($D1345=3,$K1345="Gas"),'AMI Ref (2)'!$O$8,IF(AND($D1345=3,$K1345="Electric"),'AMI Ref (2)'!$P$8,IF(AND($D1345=3,$K1345="N/A"),0,0))))</f>
        <v>0</v>
      </c>
      <c r="AP1345" s="77">
        <f>IF(AND($D1345=4,$K1345="Oil"),'AMI Ref (2)'!$N$9,IF(AND($D1345=4,$K1345="Gas"),'AMI Ref (2)'!$O$9,IF(AND($D1345=4,$K1345="Electric"),'AMI Ref (2)'!$P$9,IF(AND($D1345=4,$K1345="N/A"),0,0))))</f>
        <v>0</v>
      </c>
      <c r="AQ1345" s="77">
        <f>IF(AND($D1345=5,$K1345="Oil"),'AMI Ref (2)'!$N$10,IF(AND($D1345=5,$K1345="Gas"),'AMI Ref (2)'!$O$10,IF(AND($D1345=5,$K1345="Electric"),'AMI Ref (2)'!$P$10,IF(AND($D1345=5,$K1345="N/A"),0,0))))</f>
        <v>0</v>
      </c>
      <c r="AR1345" s="86">
        <f t="shared" si="292"/>
        <v>0</v>
      </c>
      <c r="AS1345" s="87" t="e">
        <f t="shared" si="293"/>
        <v>#N/A</v>
      </c>
    </row>
    <row r="1346" spans="1:45" x14ac:dyDescent="0.2">
      <c r="A1346" s="68">
        <v>1344</v>
      </c>
      <c r="B1346" s="79">
        <f>Input!E1361</f>
        <v>0</v>
      </c>
      <c r="C1346" s="79">
        <f>Input!F1361</f>
        <v>0</v>
      </c>
      <c r="D1346" s="79">
        <f>Input!G1361</f>
        <v>0</v>
      </c>
      <c r="E1346" s="79">
        <f>Input!H1361</f>
        <v>0</v>
      </c>
      <c r="F1346" s="80">
        <f>Input!I1361</f>
        <v>0</v>
      </c>
      <c r="G1346" s="80">
        <f>Input!J1361</f>
        <v>0</v>
      </c>
      <c r="H1346" s="79">
        <f>Input!K1361</f>
        <v>0</v>
      </c>
      <c r="I1346" s="79">
        <f>Input!L1361</f>
        <v>0</v>
      </c>
      <c r="J1346" s="79">
        <f>Input!M1361</f>
        <v>0</v>
      </c>
      <c r="K1346" s="79">
        <f>Input!N1361</f>
        <v>0</v>
      </c>
      <c r="L1346" s="79">
        <f>Input!O1361</f>
        <v>0</v>
      </c>
      <c r="M1346" s="81" t="str">
        <f t="shared" si="284"/>
        <v/>
      </c>
      <c r="N1346" s="82">
        <f t="shared" si="285"/>
        <v>0</v>
      </c>
      <c r="O1346" s="83">
        <f>Input!C1361</f>
        <v>0</v>
      </c>
      <c r="P1346" s="83"/>
      <c r="R1346" s="11">
        <f t="shared" si="281"/>
        <v>0</v>
      </c>
      <c r="S1346" s="15" t="str">
        <f t="shared" si="282"/>
        <v xml:space="preserve"> </v>
      </c>
      <c r="T1346" s="15"/>
      <c r="U1346" s="12">
        <f t="shared" si="286"/>
        <v>0</v>
      </c>
      <c r="V1346" s="12">
        <f t="shared" si="287"/>
        <v>0</v>
      </c>
      <c r="W1346" s="12">
        <f t="shared" si="288"/>
        <v>0</v>
      </c>
      <c r="X1346" s="12">
        <f t="shared" si="289"/>
        <v>0</v>
      </c>
      <c r="Y1346" s="12">
        <f t="shared" si="290"/>
        <v>0</v>
      </c>
      <c r="Z1346" s="12">
        <f t="shared" si="291"/>
        <v>0</v>
      </c>
      <c r="AA1346" s="12">
        <f t="shared" si="294"/>
        <v>0</v>
      </c>
      <c r="AB1346" s="12" t="str">
        <f t="shared" si="283"/>
        <v>00</v>
      </c>
      <c r="AC1346" s="85" t="e">
        <f>VLOOKUP(AB1346,'AMI Ref (2)'!T:U,2,FALSE)</f>
        <v>#N/A</v>
      </c>
      <c r="AD1346" s="86"/>
      <c r="AE1346" s="77">
        <f>IF(AND($D1346=0,$J1346="Oil"),'AMI Ref (2)'!$K$5,IF(AND($D1346=0,$J1346="Gas"),'AMI Ref (2)'!$L$5,IF(AND($D1346=0,$J1346="Electric"),'AMI Ref (2)'!$M$5,IF(AND($D1346=0,$J1346="N/A"),0,0))))</f>
        <v>0</v>
      </c>
      <c r="AF1346" s="77">
        <f>IF(AND($D1346=1,$J1346="Oil"),'AMI Ref (2)'!$K$6,IF(AND($D1346=1,$J1346="Gas"),'AMI Ref (2)'!$L$6,IF(AND($D1346=1,$J1346="Electric"),'AMI Ref (2)'!$M$6,IF(AND($D1346=1,$J1346="N/A"),0,0))))</f>
        <v>0</v>
      </c>
      <c r="AG1346" s="77">
        <f>IF(AND($D1346=2,$J1346="Oil"),'AMI Ref (2)'!$K$7,IF(AND($D1346=2,$J1346="Gas"),'AMI Ref (2)'!$L$7,IF(AND($D1346=2,$J1346="Electric"),'AMI Ref (2)'!$M$7,IF(AND($D1346=2,$J1346="N/A"),0,0))))</f>
        <v>0</v>
      </c>
      <c r="AH1346" s="77">
        <f>IF(AND($D1346=3,$J1346="Oil"),'AMI Ref (2)'!$K$8,IF(AND($D1346=3,$J1346="Gas"),'AMI Ref (2)'!$L$8,IF(AND($D1346=3,$J1346="Electric"),'AMI Ref (2)'!$M$8,IF(AND($D1346=3,$J1346="N/A"),0,0))))</f>
        <v>0</v>
      </c>
      <c r="AI1346" s="77">
        <f>IF(AND($D1346=4,$J1346="Oil"),'AMI Ref (2)'!$K$9,IF(AND($D1346=4,$J1346="Gas"),'AMI Ref (2)'!$L$9,IF(AND($D1346=4,$J1346="Electric"),'AMI Ref (2)'!$M$9,IF(AND($D1346=4,$J1346="N/A"),0,0))))</f>
        <v>0</v>
      </c>
      <c r="AJ1346" s="77">
        <f>IF(AND($D1346=5,$J1346="Oil"),'AMI Ref (2)'!$K$10,IF(AND($D1346=5,$J1346="Gas"),'AMI Ref (2)'!$L$10,IF(AND($D1346=5,$J1346="Electric"),'AMI Ref (2)'!$M$10,IF(AND($D1346=5,$J1346="N/A"),0,0))))</f>
        <v>0</v>
      </c>
      <c r="AK1346" s="42"/>
      <c r="AL1346" s="77">
        <f>IF(AND($D1346=0,$K1346="Oil"),'AMI Ref (2)'!$N$5,IF(AND($D1346=0,$K1346="Gas"),'AMI Ref (2)'!$O$5,IF(AND($D1346=0,$K1346="Electric"),'AMI Ref (2)'!$P$5,IF(AND($D1346=0,$K1346="N/A"),0,0))))</f>
        <v>0</v>
      </c>
      <c r="AM1346" s="77">
        <f>IF(AND($D1346=1,$K1346="Oil"),'AMI Ref (2)'!$N$6,IF(AND($D1346=1,$K1346="Gas"),'AMI Ref (2)'!$O$6,IF(AND($D1346=1,$K1346="Electric"),'AMI Ref (2)'!$P$6,IF(AND($D1346=1,$K1346="N/A"),0,0))))</f>
        <v>0</v>
      </c>
      <c r="AN1346" s="77">
        <f>IF(AND($D1346=2,$K1346="Oil"),'AMI Ref (2)'!$N$7,IF(AND($D1346=2,$K1346="Gas"),'AMI Ref (2)'!$O$7,IF(AND($D1346=2,$K1346="Electric"),'AMI Ref (2)'!$P$7,IF(AND($D1346=2,$K1346="N/A"),0,0))))</f>
        <v>0</v>
      </c>
      <c r="AO1346" s="77">
        <f>IF(AND($D1346=3,$K1346="Oil"),'AMI Ref (2)'!$N$8,IF(AND($D1346=3,$K1346="Gas"),'AMI Ref (2)'!$O$8,IF(AND($D1346=3,$K1346="Electric"),'AMI Ref (2)'!$P$8,IF(AND($D1346=3,$K1346="N/A"),0,0))))</f>
        <v>0</v>
      </c>
      <c r="AP1346" s="77">
        <f>IF(AND($D1346=4,$K1346="Oil"),'AMI Ref (2)'!$N$9,IF(AND($D1346=4,$K1346="Gas"),'AMI Ref (2)'!$O$9,IF(AND($D1346=4,$K1346="Electric"),'AMI Ref (2)'!$P$9,IF(AND($D1346=4,$K1346="N/A"),0,0))))</f>
        <v>0</v>
      </c>
      <c r="AQ1346" s="77">
        <f>IF(AND($D1346=5,$K1346="Oil"),'AMI Ref (2)'!$N$10,IF(AND($D1346=5,$K1346="Gas"),'AMI Ref (2)'!$O$10,IF(AND($D1346=5,$K1346="Electric"),'AMI Ref (2)'!$P$10,IF(AND($D1346=5,$K1346="N/A"),0,0))))</f>
        <v>0</v>
      </c>
      <c r="AR1346" s="86">
        <f t="shared" si="292"/>
        <v>0</v>
      </c>
      <c r="AS1346" s="87" t="e">
        <f t="shared" si="293"/>
        <v>#N/A</v>
      </c>
    </row>
    <row r="1347" spans="1:45" x14ac:dyDescent="0.2">
      <c r="A1347" s="68">
        <v>1345</v>
      </c>
      <c r="B1347" s="79">
        <f>Input!E1362</f>
        <v>0</v>
      </c>
      <c r="C1347" s="79">
        <f>Input!F1362</f>
        <v>0</v>
      </c>
      <c r="D1347" s="79">
        <f>Input!G1362</f>
        <v>0</v>
      </c>
      <c r="E1347" s="79">
        <f>Input!H1362</f>
        <v>0</v>
      </c>
      <c r="F1347" s="80">
        <f>Input!I1362</f>
        <v>0</v>
      </c>
      <c r="G1347" s="80">
        <f>Input!J1362</f>
        <v>0</v>
      </c>
      <c r="H1347" s="79">
        <f>Input!K1362</f>
        <v>0</v>
      </c>
      <c r="I1347" s="79">
        <f>Input!L1362</f>
        <v>0</v>
      </c>
      <c r="J1347" s="79">
        <f>Input!M1362</f>
        <v>0</v>
      </c>
      <c r="K1347" s="79">
        <f>Input!N1362</f>
        <v>0</v>
      </c>
      <c r="L1347" s="79">
        <f>Input!O1362</f>
        <v>0</v>
      </c>
      <c r="M1347" s="81" t="str">
        <f t="shared" si="284"/>
        <v/>
      </c>
      <c r="N1347" s="82">
        <f t="shared" si="285"/>
        <v>0</v>
      </c>
      <c r="O1347" s="83">
        <f>Input!C1362</f>
        <v>0</v>
      </c>
      <c r="P1347" s="83"/>
      <c r="R1347" s="11">
        <f t="shared" ref="R1347:R1410" si="295">IF(AND($H1347="No",$I1347="No"),"E",IF(AND($H1347="Yes, No Elec. Stove",$I1347="No"),"F",IF(AND($H1347="No",$I1347="Yes"),"H",IF(AND($H1347="Yes, No Elec. Stove",$I1347="Yes"),"I", ))))</f>
        <v>0</v>
      </c>
      <c r="S1347" s="15" t="str">
        <f t="shared" ref="S1347:S1410" si="296">IF(H1347="Yes w/ Elec. Stove","G"," ")</f>
        <v xml:space="preserve"> </v>
      </c>
      <c r="T1347" s="15"/>
      <c r="U1347" s="12">
        <f t="shared" si="286"/>
        <v>0</v>
      </c>
      <c r="V1347" s="12">
        <f t="shared" si="287"/>
        <v>0</v>
      </c>
      <c r="W1347" s="12">
        <f t="shared" si="288"/>
        <v>0</v>
      </c>
      <c r="X1347" s="12">
        <f t="shared" si="289"/>
        <v>0</v>
      </c>
      <c r="Y1347" s="12">
        <f t="shared" si="290"/>
        <v>0</v>
      </c>
      <c r="Z1347" s="12">
        <f t="shared" si="291"/>
        <v>0</v>
      </c>
      <c r="AA1347" s="12">
        <f t="shared" si="294"/>
        <v>0</v>
      </c>
      <c r="AB1347" s="12" t="str">
        <f t="shared" ref="AB1347:AB1410" si="297">CONCATENATE(IF(H1347="Yes w/ Elec. Stove","G",R1347),AA1347)</f>
        <v>00</v>
      </c>
      <c r="AC1347" s="85" t="e">
        <f>VLOOKUP(AB1347,'AMI Ref (2)'!T:U,2,FALSE)</f>
        <v>#N/A</v>
      </c>
      <c r="AD1347" s="86"/>
      <c r="AE1347" s="77">
        <f>IF(AND($D1347=0,$J1347="Oil"),'AMI Ref (2)'!$K$5,IF(AND($D1347=0,$J1347="Gas"),'AMI Ref (2)'!$L$5,IF(AND($D1347=0,$J1347="Electric"),'AMI Ref (2)'!$M$5,IF(AND($D1347=0,$J1347="N/A"),0,0))))</f>
        <v>0</v>
      </c>
      <c r="AF1347" s="77">
        <f>IF(AND($D1347=1,$J1347="Oil"),'AMI Ref (2)'!$K$6,IF(AND($D1347=1,$J1347="Gas"),'AMI Ref (2)'!$L$6,IF(AND($D1347=1,$J1347="Electric"),'AMI Ref (2)'!$M$6,IF(AND($D1347=1,$J1347="N/A"),0,0))))</f>
        <v>0</v>
      </c>
      <c r="AG1347" s="77">
        <f>IF(AND($D1347=2,$J1347="Oil"),'AMI Ref (2)'!$K$7,IF(AND($D1347=2,$J1347="Gas"),'AMI Ref (2)'!$L$7,IF(AND($D1347=2,$J1347="Electric"),'AMI Ref (2)'!$M$7,IF(AND($D1347=2,$J1347="N/A"),0,0))))</f>
        <v>0</v>
      </c>
      <c r="AH1347" s="77">
        <f>IF(AND($D1347=3,$J1347="Oil"),'AMI Ref (2)'!$K$8,IF(AND($D1347=3,$J1347="Gas"),'AMI Ref (2)'!$L$8,IF(AND($D1347=3,$J1347="Electric"),'AMI Ref (2)'!$M$8,IF(AND($D1347=3,$J1347="N/A"),0,0))))</f>
        <v>0</v>
      </c>
      <c r="AI1347" s="77">
        <f>IF(AND($D1347=4,$J1347="Oil"),'AMI Ref (2)'!$K$9,IF(AND($D1347=4,$J1347="Gas"),'AMI Ref (2)'!$L$9,IF(AND($D1347=4,$J1347="Electric"),'AMI Ref (2)'!$M$9,IF(AND($D1347=4,$J1347="N/A"),0,0))))</f>
        <v>0</v>
      </c>
      <c r="AJ1347" s="77">
        <f>IF(AND($D1347=5,$J1347="Oil"),'AMI Ref (2)'!$K$10,IF(AND($D1347=5,$J1347="Gas"),'AMI Ref (2)'!$L$10,IF(AND($D1347=5,$J1347="Electric"),'AMI Ref (2)'!$M$10,IF(AND($D1347=5,$J1347="N/A"),0,0))))</f>
        <v>0</v>
      </c>
      <c r="AK1347" s="42"/>
      <c r="AL1347" s="77">
        <f>IF(AND($D1347=0,$K1347="Oil"),'AMI Ref (2)'!$N$5,IF(AND($D1347=0,$K1347="Gas"),'AMI Ref (2)'!$O$5,IF(AND($D1347=0,$K1347="Electric"),'AMI Ref (2)'!$P$5,IF(AND($D1347=0,$K1347="N/A"),0,0))))</f>
        <v>0</v>
      </c>
      <c r="AM1347" s="77">
        <f>IF(AND($D1347=1,$K1347="Oil"),'AMI Ref (2)'!$N$6,IF(AND($D1347=1,$K1347="Gas"),'AMI Ref (2)'!$O$6,IF(AND($D1347=1,$K1347="Electric"),'AMI Ref (2)'!$P$6,IF(AND($D1347=1,$K1347="N/A"),0,0))))</f>
        <v>0</v>
      </c>
      <c r="AN1347" s="77">
        <f>IF(AND($D1347=2,$K1347="Oil"),'AMI Ref (2)'!$N$7,IF(AND($D1347=2,$K1347="Gas"),'AMI Ref (2)'!$O$7,IF(AND($D1347=2,$K1347="Electric"),'AMI Ref (2)'!$P$7,IF(AND($D1347=2,$K1347="N/A"),0,0))))</f>
        <v>0</v>
      </c>
      <c r="AO1347" s="77">
        <f>IF(AND($D1347=3,$K1347="Oil"),'AMI Ref (2)'!$N$8,IF(AND($D1347=3,$K1347="Gas"),'AMI Ref (2)'!$O$8,IF(AND($D1347=3,$K1347="Electric"),'AMI Ref (2)'!$P$8,IF(AND($D1347=3,$K1347="N/A"),0,0))))</f>
        <v>0</v>
      </c>
      <c r="AP1347" s="77">
        <f>IF(AND($D1347=4,$K1347="Oil"),'AMI Ref (2)'!$N$9,IF(AND($D1347=4,$K1347="Gas"),'AMI Ref (2)'!$O$9,IF(AND($D1347=4,$K1347="Electric"),'AMI Ref (2)'!$P$9,IF(AND($D1347=4,$K1347="N/A"),0,0))))</f>
        <v>0</v>
      </c>
      <c r="AQ1347" s="77">
        <f>IF(AND($D1347=5,$K1347="Oil"),'AMI Ref (2)'!$N$10,IF(AND($D1347=5,$K1347="Gas"),'AMI Ref (2)'!$O$10,IF(AND($D1347=5,$K1347="Electric"),'AMI Ref (2)'!$P$10,IF(AND($D1347=5,$K1347="N/A"),0,0))))</f>
        <v>0</v>
      </c>
      <c r="AR1347" s="86">
        <f t="shared" si="292"/>
        <v>0</v>
      </c>
      <c r="AS1347" s="87" t="e">
        <f t="shared" si="293"/>
        <v>#N/A</v>
      </c>
    </row>
    <row r="1348" spans="1:45" x14ac:dyDescent="0.2">
      <c r="A1348" s="68">
        <v>1346</v>
      </c>
      <c r="B1348" s="79">
        <f>Input!E1363</f>
        <v>0</v>
      </c>
      <c r="C1348" s="79">
        <f>Input!F1363</f>
        <v>0</v>
      </c>
      <c r="D1348" s="79">
        <f>Input!G1363</f>
        <v>0</v>
      </c>
      <c r="E1348" s="79">
        <f>Input!H1363</f>
        <v>0</v>
      </c>
      <c r="F1348" s="80">
        <f>Input!I1363</f>
        <v>0</v>
      </c>
      <c r="G1348" s="80">
        <f>Input!J1363</f>
        <v>0</v>
      </c>
      <c r="H1348" s="79">
        <f>Input!K1363</f>
        <v>0</v>
      </c>
      <c r="I1348" s="79">
        <f>Input!L1363</f>
        <v>0</v>
      </c>
      <c r="J1348" s="79">
        <f>Input!M1363</f>
        <v>0</v>
      </c>
      <c r="K1348" s="79">
        <f>Input!N1363</f>
        <v>0</v>
      </c>
      <c r="L1348" s="79">
        <f>Input!O1363</f>
        <v>0</v>
      </c>
      <c r="M1348" s="81" t="str">
        <f t="shared" ref="M1348:M1411" si="298">IFERROR(IF(E1348="NO","NA",IF(AND(E1348="yes",C1348+L1348&lt;=AS1348),"YES","NO")),"")</f>
        <v/>
      </c>
      <c r="N1348" s="82">
        <f t="shared" ref="N1348:N1411" si="299">IF(G1348&lt;=F1348,IF(G1348&gt;0%,G1348,F1348),F1348)</f>
        <v>0</v>
      </c>
      <c r="O1348" s="83">
        <f>Input!C1363</f>
        <v>0</v>
      </c>
      <c r="P1348" s="83"/>
      <c r="R1348" s="11">
        <f t="shared" si="295"/>
        <v>0</v>
      </c>
      <c r="S1348" s="15" t="str">
        <f t="shared" si="296"/>
        <v xml:space="preserve"> </v>
      </c>
      <c r="T1348" s="15"/>
      <c r="U1348" s="12">
        <f t="shared" ref="U1348:U1411" si="300">IF(AND($D1348=0,$F1348=0.4),22,IF(AND($D1348=0,$F1348=0.6),34,IF(AND($D1348=0,$F1348=0.8),60,IF(AND($D1348=0,$F1348=1.2),73,IF(AND($D1348=0,$F1348=1.3),85,0)))))</f>
        <v>0</v>
      </c>
      <c r="V1348" s="12">
        <f t="shared" ref="V1348:V1411" si="301">IF(AND($D1348=1,$F1348=0.4),23,IF(AND($D1348=1,$F1348=0.6),35,IF(AND($D1348=1,$F1348=0.8),61,IF(AND($D1348=1,$F1348=1.2),74,IF(AND($D1348=1,$F1348=1.3),86,0)))))</f>
        <v>0</v>
      </c>
      <c r="W1348" s="12">
        <f t="shared" ref="W1348:W1411" si="302">IF(AND($D1348=2,$F1348=0.4),24,IF(AND($D1348=2,$F1348=0.6),36,IF(AND($D1348=2,$F1348=0.8),62,IF(AND($D1348=2,$F1348=1.2),75,IF(AND($D1348=2,$F1348=1.3),87,0)))))</f>
        <v>0</v>
      </c>
      <c r="X1348" s="12">
        <f t="shared" ref="X1348:X1411" si="303">IF(AND($D1348=3,$F1348=0.4),25,IF(AND($D1348=3,$F1348=0.6),37,IF(AND($D1348=3,$F1348=0.8),63,IF(AND($D1348=3,$F1348=1.2),76,IF(AND($D1348=3,$F1348=1.3),88,0)))))</f>
        <v>0</v>
      </c>
      <c r="Y1348" s="12">
        <f t="shared" ref="Y1348:Y1411" si="304">IF(AND($D1348=4,$F1348=0.4),26,IF(AND($D1348=4,$F1348=0.6),38,IF(AND($D1348=4,$F1348=0.8),64,IF(AND($D1348=4,$F1348=1.2),77,IF(AND($D1348=4,$F1348=1.3),89,0)))))</f>
        <v>0</v>
      </c>
      <c r="Z1348" s="12">
        <f t="shared" ref="Z1348:Z1411" si="305">IF(AND($D1348=5,$F1348=0.4),27,IF(AND($D1348=5,$F1348=0.6),39,IF(AND($D1348=5,$F1348=0.8),65,IF(AND($D1348=5,$F1348=1.2),78,IF(AND($D1348=5,$F1348=1.3),90,0)))))</f>
        <v>0</v>
      </c>
      <c r="AA1348" s="12">
        <f t="shared" si="294"/>
        <v>0</v>
      </c>
      <c r="AB1348" s="12" t="str">
        <f t="shared" si="297"/>
        <v>00</v>
      </c>
      <c r="AC1348" s="85" t="e">
        <f>VLOOKUP(AB1348,'AMI Ref (2)'!T:U,2,FALSE)</f>
        <v>#N/A</v>
      </c>
      <c r="AD1348" s="86"/>
      <c r="AE1348" s="77">
        <f>IF(AND($D1348=0,$J1348="Oil"),'AMI Ref (2)'!$K$5,IF(AND($D1348=0,$J1348="Gas"),'AMI Ref (2)'!$L$5,IF(AND($D1348=0,$J1348="Electric"),'AMI Ref (2)'!$M$5,IF(AND($D1348=0,$J1348="N/A"),0,0))))</f>
        <v>0</v>
      </c>
      <c r="AF1348" s="77">
        <f>IF(AND($D1348=1,$J1348="Oil"),'AMI Ref (2)'!$K$6,IF(AND($D1348=1,$J1348="Gas"),'AMI Ref (2)'!$L$6,IF(AND($D1348=1,$J1348="Electric"),'AMI Ref (2)'!$M$6,IF(AND($D1348=1,$J1348="N/A"),0,0))))</f>
        <v>0</v>
      </c>
      <c r="AG1348" s="77">
        <f>IF(AND($D1348=2,$J1348="Oil"),'AMI Ref (2)'!$K$7,IF(AND($D1348=2,$J1348="Gas"),'AMI Ref (2)'!$L$7,IF(AND($D1348=2,$J1348="Electric"),'AMI Ref (2)'!$M$7,IF(AND($D1348=2,$J1348="N/A"),0,0))))</f>
        <v>0</v>
      </c>
      <c r="AH1348" s="77">
        <f>IF(AND($D1348=3,$J1348="Oil"),'AMI Ref (2)'!$K$8,IF(AND($D1348=3,$J1348="Gas"),'AMI Ref (2)'!$L$8,IF(AND($D1348=3,$J1348="Electric"),'AMI Ref (2)'!$M$8,IF(AND($D1348=3,$J1348="N/A"),0,0))))</f>
        <v>0</v>
      </c>
      <c r="AI1348" s="77">
        <f>IF(AND($D1348=4,$J1348="Oil"),'AMI Ref (2)'!$K$9,IF(AND($D1348=4,$J1348="Gas"),'AMI Ref (2)'!$L$9,IF(AND($D1348=4,$J1348="Electric"),'AMI Ref (2)'!$M$9,IF(AND($D1348=4,$J1348="N/A"),0,0))))</f>
        <v>0</v>
      </c>
      <c r="AJ1348" s="77">
        <f>IF(AND($D1348=5,$J1348="Oil"),'AMI Ref (2)'!$K$10,IF(AND($D1348=5,$J1348="Gas"),'AMI Ref (2)'!$L$10,IF(AND($D1348=5,$J1348="Electric"),'AMI Ref (2)'!$M$10,IF(AND($D1348=5,$J1348="N/A"),0,0))))</f>
        <v>0</v>
      </c>
      <c r="AK1348" s="42"/>
      <c r="AL1348" s="77">
        <f>IF(AND($D1348=0,$K1348="Oil"),'AMI Ref (2)'!$N$5,IF(AND($D1348=0,$K1348="Gas"),'AMI Ref (2)'!$O$5,IF(AND($D1348=0,$K1348="Electric"),'AMI Ref (2)'!$P$5,IF(AND($D1348=0,$K1348="N/A"),0,0))))</f>
        <v>0</v>
      </c>
      <c r="AM1348" s="77">
        <f>IF(AND($D1348=1,$K1348="Oil"),'AMI Ref (2)'!$N$6,IF(AND($D1348=1,$K1348="Gas"),'AMI Ref (2)'!$O$6,IF(AND($D1348=1,$K1348="Electric"),'AMI Ref (2)'!$P$6,IF(AND($D1348=1,$K1348="N/A"),0,0))))</f>
        <v>0</v>
      </c>
      <c r="AN1348" s="77">
        <f>IF(AND($D1348=2,$K1348="Oil"),'AMI Ref (2)'!$N$7,IF(AND($D1348=2,$K1348="Gas"),'AMI Ref (2)'!$O$7,IF(AND($D1348=2,$K1348="Electric"),'AMI Ref (2)'!$P$7,IF(AND($D1348=2,$K1348="N/A"),0,0))))</f>
        <v>0</v>
      </c>
      <c r="AO1348" s="77">
        <f>IF(AND($D1348=3,$K1348="Oil"),'AMI Ref (2)'!$N$8,IF(AND($D1348=3,$K1348="Gas"),'AMI Ref (2)'!$O$8,IF(AND($D1348=3,$K1348="Electric"),'AMI Ref (2)'!$P$8,IF(AND($D1348=3,$K1348="N/A"),0,0))))</f>
        <v>0</v>
      </c>
      <c r="AP1348" s="77">
        <f>IF(AND($D1348=4,$K1348="Oil"),'AMI Ref (2)'!$N$9,IF(AND($D1348=4,$K1348="Gas"),'AMI Ref (2)'!$O$9,IF(AND($D1348=4,$K1348="Electric"),'AMI Ref (2)'!$P$9,IF(AND($D1348=4,$K1348="N/A"),0,0))))</f>
        <v>0</v>
      </c>
      <c r="AQ1348" s="77">
        <f>IF(AND($D1348=5,$K1348="Oil"),'AMI Ref (2)'!$N$10,IF(AND($D1348=5,$K1348="Gas"),'AMI Ref (2)'!$O$10,IF(AND($D1348=5,$K1348="Electric"),'AMI Ref (2)'!$P$10,IF(AND($D1348=5,$K1348="N/A"),0,0))))</f>
        <v>0</v>
      </c>
      <c r="AR1348" s="86">
        <f t="shared" ref="AR1348:AR1411" si="306">SUM(AE1348:AQ1348)</f>
        <v>0</v>
      </c>
      <c r="AS1348" s="87" t="e">
        <f t="shared" ref="AS1348:AS1411" si="307">AC1348-AR1348</f>
        <v>#N/A</v>
      </c>
    </row>
    <row r="1349" spans="1:45" x14ac:dyDescent="0.2">
      <c r="A1349" s="68">
        <v>1347</v>
      </c>
      <c r="B1349" s="79">
        <f>Input!E1364</f>
        <v>0</v>
      </c>
      <c r="C1349" s="79">
        <f>Input!F1364</f>
        <v>0</v>
      </c>
      <c r="D1349" s="79">
        <f>Input!G1364</f>
        <v>0</v>
      </c>
      <c r="E1349" s="79">
        <f>Input!H1364</f>
        <v>0</v>
      </c>
      <c r="F1349" s="80">
        <f>Input!I1364</f>
        <v>0</v>
      </c>
      <c r="G1349" s="80">
        <f>Input!J1364</f>
        <v>0</v>
      </c>
      <c r="H1349" s="79">
        <f>Input!K1364</f>
        <v>0</v>
      </c>
      <c r="I1349" s="79">
        <f>Input!L1364</f>
        <v>0</v>
      </c>
      <c r="J1349" s="79">
        <f>Input!M1364</f>
        <v>0</v>
      </c>
      <c r="K1349" s="79">
        <f>Input!N1364</f>
        <v>0</v>
      </c>
      <c r="L1349" s="79">
        <f>Input!O1364</f>
        <v>0</v>
      </c>
      <c r="M1349" s="81" t="str">
        <f t="shared" si="298"/>
        <v/>
      </c>
      <c r="N1349" s="82">
        <f t="shared" si="299"/>
        <v>0</v>
      </c>
      <c r="O1349" s="83">
        <f>Input!C1364</f>
        <v>0</v>
      </c>
      <c r="P1349" s="83"/>
      <c r="R1349" s="11">
        <f t="shared" si="295"/>
        <v>0</v>
      </c>
      <c r="S1349" s="15" t="str">
        <f t="shared" si="296"/>
        <v xml:space="preserve"> </v>
      </c>
      <c r="T1349" s="15"/>
      <c r="U1349" s="12">
        <f t="shared" si="300"/>
        <v>0</v>
      </c>
      <c r="V1349" s="12">
        <f t="shared" si="301"/>
        <v>0</v>
      </c>
      <c r="W1349" s="12">
        <f t="shared" si="302"/>
        <v>0</v>
      </c>
      <c r="X1349" s="12">
        <f t="shared" si="303"/>
        <v>0</v>
      </c>
      <c r="Y1349" s="12">
        <f t="shared" si="304"/>
        <v>0</v>
      </c>
      <c r="Z1349" s="12">
        <f t="shared" si="305"/>
        <v>0</v>
      </c>
      <c r="AA1349" s="12">
        <f t="shared" si="294"/>
        <v>0</v>
      </c>
      <c r="AB1349" s="12" t="str">
        <f t="shared" si="297"/>
        <v>00</v>
      </c>
      <c r="AC1349" s="85" t="e">
        <f>VLOOKUP(AB1349,'AMI Ref (2)'!T:U,2,FALSE)</f>
        <v>#N/A</v>
      </c>
      <c r="AD1349" s="86"/>
      <c r="AE1349" s="77">
        <f>IF(AND($D1349=0,$J1349="Oil"),'AMI Ref (2)'!$K$5,IF(AND($D1349=0,$J1349="Gas"),'AMI Ref (2)'!$L$5,IF(AND($D1349=0,$J1349="Electric"),'AMI Ref (2)'!$M$5,IF(AND($D1349=0,$J1349="N/A"),0,0))))</f>
        <v>0</v>
      </c>
      <c r="AF1349" s="77">
        <f>IF(AND($D1349=1,$J1349="Oil"),'AMI Ref (2)'!$K$6,IF(AND($D1349=1,$J1349="Gas"),'AMI Ref (2)'!$L$6,IF(AND($D1349=1,$J1349="Electric"),'AMI Ref (2)'!$M$6,IF(AND($D1349=1,$J1349="N/A"),0,0))))</f>
        <v>0</v>
      </c>
      <c r="AG1349" s="77">
        <f>IF(AND($D1349=2,$J1349="Oil"),'AMI Ref (2)'!$K$7,IF(AND($D1349=2,$J1349="Gas"),'AMI Ref (2)'!$L$7,IF(AND($D1349=2,$J1349="Electric"),'AMI Ref (2)'!$M$7,IF(AND($D1349=2,$J1349="N/A"),0,0))))</f>
        <v>0</v>
      </c>
      <c r="AH1349" s="77">
        <f>IF(AND($D1349=3,$J1349="Oil"),'AMI Ref (2)'!$K$8,IF(AND($D1349=3,$J1349="Gas"),'AMI Ref (2)'!$L$8,IF(AND($D1349=3,$J1349="Electric"),'AMI Ref (2)'!$M$8,IF(AND($D1349=3,$J1349="N/A"),0,0))))</f>
        <v>0</v>
      </c>
      <c r="AI1349" s="77">
        <f>IF(AND($D1349=4,$J1349="Oil"),'AMI Ref (2)'!$K$9,IF(AND($D1349=4,$J1349="Gas"),'AMI Ref (2)'!$L$9,IF(AND($D1349=4,$J1349="Electric"),'AMI Ref (2)'!$M$9,IF(AND($D1349=4,$J1349="N/A"),0,0))))</f>
        <v>0</v>
      </c>
      <c r="AJ1349" s="77">
        <f>IF(AND($D1349=5,$J1349="Oil"),'AMI Ref (2)'!$K$10,IF(AND($D1349=5,$J1349="Gas"),'AMI Ref (2)'!$L$10,IF(AND($D1349=5,$J1349="Electric"),'AMI Ref (2)'!$M$10,IF(AND($D1349=5,$J1349="N/A"),0,0))))</f>
        <v>0</v>
      </c>
      <c r="AK1349" s="42"/>
      <c r="AL1349" s="77">
        <f>IF(AND($D1349=0,$K1349="Oil"),'AMI Ref (2)'!$N$5,IF(AND($D1349=0,$K1349="Gas"),'AMI Ref (2)'!$O$5,IF(AND($D1349=0,$K1349="Electric"),'AMI Ref (2)'!$P$5,IF(AND($D1349=0,$K1349="N/A"),0,0))))</f>
        <v>0</v>
      </c>
      <c r="AM1349" s="77">
        <f>IF(AND($D1349=1,$K1349="Oil"),'AMI Ref (2)'!$N$6,IF(AND($D1349=1,$K1349="Gas"),'AMI Ref (2)'!$O$6,IF(AND($D1349=1,$K1349="Electric"),'AMI Ref (2)'!$P$6,IF(AND($D1349=1,$K1349="N/A"),0,0))))</f>
        <v>0</v>
      </c>
      <c r="AN1349" s="77">
        <f>IF(AND($D1349=2,$K1349="Oil"),'AMI Ref (2)'!$N$7,IF(AND($D1349=2,$K1349="Gas"),'AMI Ref (2)'!$O$7,IF(AND($D1349=2,$K1349="Electric"),'AMI Ref (2)'!$P$7,IF(AND($D1349=2,$K1349="N/A"),0,0))))</f>
        <v>0</v>
      </c>
      <c r="AO1349" s="77">
        <f>IF(AND($D1349=3,$K1349="Oil"),'AMI Ref (2)'!$N$8,IF(AND($D1349=3,$K1349="Gas"),'AMI Ref (2)'!$O$8,IF(AND($D1349=3,$K1349="Electric"),'AMI Ref (2)'!$P$8,IF(AND($D1349=3,$K1349="N/A"),0,0))))</f>
        <v>0</v>
      </c>
      <c r="AP1349" s="77">
        <f>IF(AND($D1349=4,$K1349="Oil"),'AMI Ref (2)'!$N$9,IF(AND($D1349=4,$K1349="Gas"),'AMI Ref (2)'!$O$9,IF(AND($D1349=4,$K1349="Electric"),'AMI Ref (2)'!$P$9,IF(AND($D1349=4,$K1349="N/A"),0,0))))</f>
        <v>0</v>
      </c>
      <c r="AQ1349" s="77">
        <f>IF(AND($D1349=5,$K1349="Oil"),'AMI Ref (2)'!$N$10,IF(AND($D1349=5,$K1349="Gas"),'AMI Ref (2)'!$O$10,IF(AND($D1349=5,$K1349="Electric"),'AMI Ref (2)'!$P$10,IF(AND($D1349=5,$K1349="N/A"),0,0))))</f>
        <v>0</v>
      </c>
      <c r="AR1349" s="86">
        <f t="shared" si="306"/>
        <v>0</v>
      </c>
      <c r="AS1349" s="87" t="e">
        <f t="shared" si="307"/>
        <v>#N/A</v>
      </c>
    </row>
    <row r="1350" spans="1:45" x14ac:dyDescent="0.2">
      <c r="A1350" s="68">
        <v>1348</v>
      </c>
      <c r="B1350" s="79">
        <f>Input!E1365</f>
        <v>0</v>
      </c>
      <c r="C1350" s="79">
        <f>Input!F1365</f>
        <v>0</v>
      </c>
      <c r="D1350" s="79">
        <f>Input!G1365</f>
        <v>0</v>
      </c>
      <c r="E1350" s="79">
        <f>Input!H1365</f>
        <v>0</v>
      </c>
      <c r="F1350" s="80">
        <f>Input!I1365</f>
        <v>0</v>
      </c>
      <c r="G1350" s="80">
        <f>Input!J1365</f>
        <v>0</v>
      </c>
      <c r="H1350" s="79">
        <f>Input!K1365</f>
        <v>0</v>
      </c>
      <c r="I1350" s="79">
        <f>Input!L1365</f>
        <v>0</v>
      </c>
      <c r="J1350" s="79">
        <f>Input!M1365</f>
        <v>0</v>
      </c>
      <c r="K1350" s="79">
        <f>Input!N1365</f>
        <v>0</v>
      </c>
      <c r="L1350" s="79">
        <f>Input!O1365</f>
        <v>0</v>
      </c>
      <c r="M1350" s="81" t="str">
        <f t="shared" si="298"/>
        <v/>
      </c>
      <c r="N1350" s="82">
        <f t="shared" si="299"/>
        <v>0</v>
      </c>
      <c r="O1350" s="83">
        <f>Input!C1365</f>
        <v>0</v>
      </c>
      <c r="P1350" s="83"/>
      <c r="R1350" s="11">
        <f t="shared" si="295"/>
        <v>0</v>
      </c>
      <c r="S1350" s="15" t="str">
        <f t="shared" si="296"/>
        <v xml:space="preserve"> </v>
      </c>
      <c r="T1350" s="15"/>
      <c r="U1350" s="12">
        <f t="shared" si="300"/>
        <v>0</v>
      </c>
      <c r="V1350" s="12">
        <f t="shared" si="301"/>
        <v>0</v>
      </c>
      <c r="W1350" s="12">
        <f t="shared" si="302"/>
        <v>0</v>
      </c>
      <c r="X1350" s="12">
        <f t="shared" si="303"/>
        <v>0</v>
      </c>
      <c r="Y1350" s="12">
        <f t="shared" si="304"/>
        <v>0</v>
      </c>
      <c r="Z1350" s="12">
        <f t="shared" si="305"/>
        <v>0</v>
      </c>
      <c r="AA1350" s="12">
        <f t="shared" si="294"/>
        <v>0</v>
      </c>
      <c r="AB1350" s="12" t="str">
        <f t="shared" si="297"/>
        <v>00</v>
      </c>
      <c r="AC1350" s="85" t="e">
        <f>VLOOKUP(AB1350,'AMI Ref (2)'!T:U,2,FALSE)</f>
        <v>#N/A</v>
      </c>
      <c r="AD1350" s="86"/>
      <c r="AE1350" s="77">
        <f>IF(AND($D1350=0,$J1350="Oil"),'AMI Ref (2)'!$K$5,IF(AND($D1350=0,$J1350="Gas"),'AMI Ref (2)'!$L$5,IF(AND($D1350=0,$J1350="Electric"),'AMI Ref (2)'!$M$5,IF(AND($D1350=0,$J1350="N/A"),0,0))))</f>
        <v>0</v>
      </c>
      <c r="AF1350" s="77">
        <f>IF(AND($D1350=1,$J1350="Oil"),'AMI Ref (2)'!$K$6,IF(AND($D1350=1,$J1350="Gas"),'AMI Ref (2)'!$L$6,IF(AND($D1350=1,$J1350="Electric"),'AMI Ref (2)'!$M$6,IF(AND($D1350=1,$J1350="N/A"),0,0))))</f>
        <v>0</v>
      </c>
      <c r="AG1350" s="77">
        <f>IF(AND($D1350=2,$J1350="Oil"),'AMI Ref (2)'!$K$7,IF(AND($D1350=2,$J1350="Gas"),'AMI Ref (2)'!$L$7,IF(AND($D1350=2,$J1350="Electric"),'AMI Ref (2)'!$M$7,IF(AND($D1350=2,$J1350="N/A"),0,0))))</f>
        <v>0</v>
      </c>
      <c r="AH1350" s="77">
        <f>IF(AND($D1350=3,$J1350="Oil"),'AMI Ref (2)'!$K$8,IF(AND($D1350=3,$J1350="Gas"),'AMI Ref (2)'!$L$8,IF(AND($D1350=3,$J1350="Electric"),'AMI Ref (2)'!$M$8,IF(AND($D1350=3,$J1350="N/A"),0,0))))</f>
        <v>0</v>
      </c>
      <c r="AI1350" s="77">
        <f>IF(AND($D1350=4,$J1350="Oil"),'AMI Ref (2)'!$K$9,IF(AND($D1350=4,$J1350="Gas"),'AMI Ref (2)'!$L$9,IF(AND($D1350=4,$J1350="Electric"),'AMI Ref (2)'!$M$9,IF(AND($D1350=4,$J1350="N/A"),0,0))))</f>
        <v>0</v>
      </c>
      <c r="AJ1350" s="77">
        <f>IF(AND($D1350=5,$J1350="Oil"),'AMI Ref (2)'!$K$10,IF(AND($D1350=5,$J1350="Gas"),'AMI Ref (2)'!$L$10,IF(AND($D1350=5,$J1350="Electric"),'AMI Ref (2)'!$M$10,IF(AND($D1350=5,$J1350="N/A"),0,0))))</f>
        <v>0</v>
      </c>
      <c r="AK1350" s="42"/>
      <c r="AL1350" s="77">
        <f>IF(AND($D1350=0,$K1350="Oil"),'AMI Ref (2)'!$N$5,IF(AND($D1350=0,$K1350="Gas"),'AMI Ref (2)'!$O$5,IF(AND($D1350=0,$K1350="Electric"),'AMI Ref (2)'!$P$5,IF(AND($D1350=0,$K1350="N/A"),0,0))))</f>
        <v>0</v>
      </c>
      <c r="AM1350" s="77">
        <f>IF(AND($D1350=1,$K1350="Oil"),'AMI Ref (2)'!$N$6,IF(AND($D1350=1,$K1350="Gas"),'AMI Ref (2)'!$O$6,IF(AND($D1350=1,$K1350="Electric"),'AMI Ref (2)'!$P$6,IF(AND($D1350=1,$K1350="N/A"),0,0))))</f>
        <v>0</v>
      </c>
      <c r="AN1350" s="77">
        <f>IF(AND($D1350=2,$K1350="Oil"),'AMI Ref (2)'!$N$7,IF(AND($D1350=2,$K1350="Gas"),'AMI Ref (2)'!$O$7,IF(AND($D1350=2,$K1350="Electric"),'AMI Ref (2)'!$P$7,IF(AND($D1350=2,$K1350="N/A"),0,0))))</f>
        <v>0</v>
      </c>
      <c r="AO1350" s="77">
        <f>IF(AND($D1350=3,$K1350="Oil"),'AMI Ref (2)'!$N$8,IF(AND($D1350=3,$K1350="Gas"),'AMI Ref (2)'!$O$8,IF(AND($D1350=3,$K1350="Electric"),'AMI Ref (2)'!$P$8,IF(AND($D1350=3,$K1350="N/A"),0,0))))</f>
        <v>0</v>
      </c>
      <c r="AP1350" s="77">
        <f>IF(AND($D1350=4,$K1350="Oil"),'AMI Ref (2)'!$N$9,IF(AND($D1350=4,$K1350="Gas"),'AMI Ref (2)'!$O$9,IF(AND($D1350=4,$K1350="Electric"),'AMI Ref (2)'!$P$9,IF(AND($D1350=4,$K1350="N/A"),0,0))))</f>
        <v>0</v>
      </c>
      <c r="AQ1350" s="77">
        <f>IF(AND($D1350=5,$K1350="Oil"),'AMI Ref (2)'!$N$10,IF(AND($D1350=5,$K1350="Gas"),'AMI Ref (2)'!$O$10,IF(AND($D1350=5,$K1350="Electric"),'AMI Ref (2)'!$P$10,IF(AND($D1350=5,$K1350="N/A"),0,0))))</f>
        <v>0</v>
      </c>
      <c r="AR1350" s="86">
        <f t="shared" si="306"/>
        <v>0</v>
      </c>
      <c r="AS1350" s="87" t="e">
        <f t="shared" si="307"/>
        <v>#N/A</v>
      </c>
    </row>
    <row r="1351" spans="1:45" x14ac:dyDescent="0.2">
      <c r="A1351" s="68">
        <v>1349</v>
      </c>
      <c r="B1351" s="79">
        <f>Input!E1366</f>
        <v>0</v>
      </c>
      <c r="C1351" s="79">
        <f>Input!F1366</f>
        <v>0</v>
      </c>
      <c r="D1351" s="79">
        <f>Input!G1366</f>
        <v>0</v>
      </c>
      <c r="E1351" s="79">
        <f>Input!H1366</f>
        <v>0</v>
      </c>
      <c r="F1351" s="80">
        <f>Input!I1366</f>
        <v>0</v>
      </c>
      <c r="G1351" s="80">
        <f>Input!J1366</f>
        <v>0</v>
      </c>
      <c r="H1351" s="79">
        <f>Input!K1366</f>
        <v>0</v>
      </c>
      <c r="I1351" s="79">
        <f>Input!L1366</f>
        <v>0</v>
      </c>
      <c r="J1351" s="79">
        <f>Input!M1366</f>
        <v>0</v>
      </c>
      <c r="K1351" s="79">
        <f>Input!N1366</f>
        <v>0</v>
      </c>
      <c r="L1351" s="79">
        <f>Input!O1366</f>
        <v>0</v>
      </c>
      <c r="M1351" s="81" t="str">
        <f t="shared" si="298"/>
        <v/>
      </c>
      <c r="N1351" s="82">
        <f t="shared" si="299"/>
        <v>0</v>
      </c>
      <c r="O1351" s="83">
        <f>Input!C1366</f>
        <v>0</v>
      </c>
      <c r="P1351" s="83"/>
      <c r="R1351" s="11">
        <f t="shared" si="295"/>
        <v>0</v>
      </c>
      <c r="S1351" s="15" t="str">
        <f t="shared" si="296"/>
        <v xml:space="preserve"> </v>
      </c>
      <c r="T1351" s="15"/>
      <c r="U1351" s="12">
        <f t="shared" si="300"/>
        <v>0</v>
      </c>
      <c r="V1351" s="12">
        <f t="shared" si="301"/>
        <v>0</v>
      </c>
      <c r="W1351" s="12">
        <f t="shared" si="302"/>
        <v>0</v>
      </c>
      <c r="X1351" s="12">
        <f t="shared" si="303"/>
        <v>0</v>
      </c>
      <c r="Y1351" s="12">
        <f t="shared" si="304"/>
        <v>0</v>
      </c>
      <c r="Z1351" s="12">
        <f t="shared" si="305"/>
        <v>0</v>
      </c>
      <c r="AA1351" s="12">
        <f t="shared" si="294"/>
        <v>0</v>
      </c>
      <c r="AB1351" s="12" t="str">
        <f t="shared" si="297"/>
        <v>00</v>
      </c>
      <c r="AC1351" s="85" t="e">
        <f>VLOOKUP(AB1351,'AMI Ref (2)'!T:U,2,FALSE)</f>
        <v>#N/A</v>
      </c>
      <c r="AD1351" s="86"/>
      <c r="AE1351" s="77">
        <f>IF(AND($D1351=0,$J1351="Oil"),'AMI Ref (2)'!$K$5,IF(AND($D1351=0,$J1351="Gas"),'AMI Ref (2)'!$L$5,IF(AND($D1351=0,$J1351="Electric"),'AMI Ref (2)'!$M$5,IF(AND($D1351=0,$J1351="N/A"),0,0))))</f>
        <v>0</v>
      </c>
      <c r="AF1351" s="77">
        <f>IF(AND($D1351=1,$J1351="Oil"),'AMI Ref (2)'!$K$6,IF(AND($D1351=1,$J1351="Gas"),'AMI Ref (2)'!$L$6,IF(AND($D1351=1,$J1351="Electric"),'AMI Ref (2)'!$M$6,IF(AND($D1351=1,$J1351="N/A"),0,0))))</f>
        <v>0</v>
      </c>
      <c r="AG1351" s="77">
        <f>IF(AND($D1351=2,$J1351="Oil"),'AMI Ref (2)'!$K$7,IF(AND($D1351=2,$J1351="Gas"),'AMI Ref (2)'!$L$7,IF(AND($D1351=2,$J1351="Electric"),'AMI Ref (2)'!$M$7,IF(AND($D1351=2,$J1351="N/A"),0,0))))</f>
        <v>0</v>
      </c>
      <c r="AH1351" s="77">
        <f>IF(AND($D1351=3,$J1351="Oil"),'AMI Ref (2)'!$K$8,IF(AND($D1351=3,$J1351="Gas"),'AMI Ref (2)'!$L$8,IF(AND($D1351=3,$J1351="Electric"),'AMI Ref (2)'!$M$8,IF(AND($D1351=3,$J1351="N/A"),0,0))))</f>
        <v>0</v>
      </c>
      <c r="AI1351" s="77">
        <f>IF(AND($D1351=4,$J1351="Oil"),'AMI Ref (2)'!$K$9,IF(AND($D1351=4,$J1351="Gas"),'AMI Ref (2)'!$L$9,IF(AND($D1351=4,$J1351="Electric"),'AMI Ref (2)'!$M$9,IF(AND($D1351=4,$J1351="N/A"),0,0))))</f>
        <v>0</v>
      </c>
      <c r="AJ1351" s="77">
        <f>IF(AND($D1351=5,$J1351="Oil"),'AMI Ref (2)'!$K$10,IF(AND($D1351=5,$J1351="Gas"),'AMI Ref (2)'!$L$10,IF(AND($D1351=5,$J1351="Electric"),'AMI Ref (2)'!$M$10,IF(AND($D1351=5,$J1351="N/A"),0,0))))</f>
        <v>0</v>
      </c>
      <c r="AK1351" s="42"/>
      <c r="AL1351" s="77">
        <f>IF(AND($D1351=0,$K1351="Oil"),'AMI Ref (2)'!$N$5,IF(AND($D1351=0,$K1351="Gas"),'AMI Ref (2)'!$O$5,IF(AND($D1351=0,$K1351="Electric"),'AMI Ref (2)'!$P$5,IF(AND($D1351=0,$K1351="N/A"),0,0))))</f>
        <v>0</v>
      </c>
      <c r="AM1351" s="77">
        <f>IF(AND($D1351=1,$K1351="Oil"),'AMI Ref (2)'!$N$6,IF(AND($D1351=1,$K1351="Gas"),'AMI Ref (2)'!$O$6,IF(AND($D1351=1,$K1351="Electric"),'AMI Ref (2)'!$P$6,IF(AND($D1351=1,$K1351="N/A"),0,0))))</f>
        <v>0</v>
      </c>
      <c r="AN1351" s="77">
        <f>IF(AND($D1351=2,$K1351="Oil"),'AMI Ref (2)'!$N$7,IF(AND($D1351=2,$K1351="Gas"),'AMI Ref (2)'!$O$7,IF(AND($D1351=2,$K1351="Electric"),'AMI Ref (2)'!$P$7,IF(AND($D1351=2,$K1351="N/A"),0,0))))</f>
        <v>0</v>
      </c>
      <c r="AO1351" s="77">
        <f>IF(AND($D1351=3,$K1351="Oil"),'AMI Ref (2)'!$N$8,IF(AND($D1351=3,$K1351="Gas"),'AMI Ref (2)'!$O$8,IF(AND($D1351=3,$K1351="Electric"),'AMI Ref (2)'!$P$8,IF(AND($D1351=3,$K1351="N/A"),0,0))))</f>
        <v>0</v>
      </c>
      <c r="AP1351" s="77">
        <f>IF(AND($D1351=4,$K1351="Oil"),'AMI Ref (2)'!$N$9,IF(AND($D1351=4,$K1351="Gas"),'AMI Ref (2)'!$O$9,IF(AND($D1351=4,$K1351="Electric"),'AMI Ref (2)'!$P$9,IF(AND($D1351=4,$K1351="N/A"),0,0))))</f>
        <v>0</v>
      </c>
      <c r="AQ1351" s="77">
        <f>IF(AND($D1351=5,$K1351="Oil"),'AMI Ref (2)'!$N$10,IF(AND($D1351=5,$K1351="Gas"),'AMI Ref (2)'!$O$10,IF(AND($D1351=5,$K1351="Electric"),'AMI Ref (2)'!$P$10,IF(AND($D1351=5,$K1351="N/A"),0,0))))</f>
        <v>0</v>
      </c>
      <c r="AR1351" s="86">
        <f t="shared" si="306"/>
        <v>0</v>
      </c>
      <c r="AS1351" s="87" t="e">
        <f t="shared" si="307"/>
        <v>#N/A</v>
      </c>
    </row>
    <row r="1352" spans="1:45" x14ac:dyDescent="0.2">
      <c r="A1352" s="68">
        <v>1350</v>
      </c>
      <c r="B1352" s="79">
        <f>Input!E1367</f>
        <v>0</v>
      </c>
      <c r="C1352" s="79">
        <f>Input!F1367</f>
        <v>0</v>
      </c>
      <c r="D1352" s="79">
        <f>Input!G1367</f>
        <v>0</v>
      </c>
      <c r="E1352" s="79">
        <f>Input!H1367</f>
        <v>0</v>
      </c>
      <c r="F1352" s="80">
        <f>Input!I1367</f>
        <v>0</v>
      </c>
      <c r="G1352" s="80">
        <f>Input!J1367</f>
        <v>0</v>
      </c>
      <c r="H1352" s="79">
        <f>Input!K1367</f>
        <v>0</v>
      </c>
      <c r="I1352" s="79">
        <f>Input!L1367</f>
        <v>0</v>
      </c>
      <c r="J1352" s="79">
        <f>Input!M1367</f>
        <v>0</v>
      </c>
      <c r="K1352" s="79">
        <f>Input!N1367</f>
        <v>0</v>
      </c>
      <c r="L1352" s="79">
        <f>Input!O1367</f>
        <v>0</v>
      </c>
      <c r="M1352" s="81" t="str">
        <f t="shared" si="298"/>
        <v/>
      </c>
      <c r="N1352" s="82">
        <f t="shared" si="299"/>
        <v>0</v>
      </c>
      <c r="O1352" s="83">
        <f>Input!C1367</f>
        <v>0</v>
      </c>
      <c r="P1352" s="83"/>
      <c r="R1352" s="11">
        <f t="shared" si="295"/>
        <v>0</v>
      </c>
      <c r="S1352" s="15" t="str">
        <f t="shared" si="296"/>
        <v xml:space="preserve"> </v>
      </c>
      <c r="T1352" s="15"/>
      <c r="U1352" s="12">
        <f t="shared" si="300"/>
        <v>0</v>
      </c>
      <c r="V1352" s="12">
        <f t="shared" si="301"/>
        <v>0</v>
      </c>
      <c r="W1352" s="12">
        <f t="shared" si="302"/>
        <v>0</v>
      </c>
      <c r="X1352" s="12">
        <f t="shared" si="303"/>
        <v>0</v>
      </c>
      <c r="Y1352" s="12">
        <f t="shared" si="304"/>
        <v>0</v>
      </c>
      <c r="Z1352" s="12">
        <f t="shared" si="305"/>
        <v>0</v>
      </c>
      <c r="AA1352" s="12">
        <f t="shared" si="294"/>
        <v>0</v>
      </c>
      <c r="AB1352" s="12" t="str">
        <f t="shared" si="297"/>
        <v>00</v>
      </c>
      <c r="AC1352" s="85" t="e">
        <f>VLOOKUP(AB1352,'AMI Ref (2)'!T:U,2,FALSE)</f>
        <v>#N/A</v>
      </c>
      <c r="AD1352" s="86"/>
      <c r="AE1352" s="77">
        <f>IF(AND($D1352=0,$J1352="Oil"),'AMI Ref (2)'!$K$5,IF(AND($D1352=0,$J1352="Gas"),'AMI Ref (2)'!$L$5,IF(AND($D1352=0,$J1352="Electric"),'AMI Ref (2)'!$M$5,IF(AND($D1352=0,$J1352="N/A"),0,0))))</f>
        <v>0</v>
      </c>
      <c r="AF1352" s="77">
        <f>IF(AND($D1352=1,$J1352="Oil"),'AMI Ref (2)'!$K$6,IF(AND($D1352=1,$J1352="Gas"),'AMI Ref (2)'!$L$6,IF(AND($D1352=1,$J1352="Electric"),'AMI Ref (2)'!$M$6,IF(AND($D1352=1,$J1352="N/A"),0,0))))</f>
        <v>0</v>
      </c>
      <c r="AG1352" s="77">
        <f>IF(AND($D1352=2,$J1352="Oil"),'AMI Ref (2)'!$K$7,IF(AND($D1352=2,$J1352="Gas"),'AMI Ref (2)'!$L$7,IF(AND($D1352=2,$J1352="Electric"),'AMI Ref (2)'!$M$7,IF(AND($D1352=2,$J1352="N/A"),0,0))))</f>
        <v>0</v>
      </c>
      <c r="AH1352" s="77">
        <f>IF(AND($D1352=3,$J1352="Oil"),'AMI Ref (2)'!$K$8,IF(AND($D1352=3,$J1352="Gas"),'AMI Ref (2)'!$L$8,IF(AND($D1352=3,$J1352="Electric"),'AMI Ref (2)'!$M$8,IF(AND($D1352=3,$J1352="N/A"),0,0))))</f>
        <v>0</v>
      </c>
      <c r="AI1352" s="77">
        <f>IF(AND($D1352=4,$J1352="Oil"),'AMI Ref (2)'!$K$9,IF(AND($D1352=4,$J1352="Gas"),'AMI Ref (2)'!$L$9,IF(AND($D1352=4,$J1352="Electric"),'AMI Ref (2)'!$M$9,IF(AND($D1352=4,$J1352="N/A"),0,0))))</f>
        <v>0</v>
      </c>
      <c r="AJ1352" s="77">
        <f>IF(AND($D1352=5,$J1352="Oil"),'AMI Ref (2)'!$K$10,IF(AND($D1352=5,$J1352="Gas"),'AMI Ref (2)'!$L$10,IF(AND($D1352=5,$J1352="Electric"),'AMI Ref (2)'!$M$10,IF(AND($D1352=5,$J1352="N/A"),0,0))))</f>
        <v>0</v>
      </c>
      <c r="AK1352" s="42"/>
      <c r="AL1352" s="77">
        <f>IF(AND($D1352=0,$K1352="Oil"),'AMI Ref (2)'!$N$5,IF(AND($D1352=0,$K1352="Gas"),'AMI Ref (2)'!$O$5,IF(AND($D1352=0,$K1352="Electric"),'AMI Ref (2)'!$P$5,IF(AND($D1352=0,$K1352="N/A"),0,0))))</f>
        <v>0</v>
      </c>
      <c r="AM1352" s="77">
        <f>IF(AND($D1352=1,$K1352="Oil"),'AMI Ref (2)'!$N$6,IF(AND($D1352=1,$K1352="Gas"),'AMI Ref (2)'!$O$6,IF(AND($D1352=1,$K1352="Electric"),'AMI Ref (2)'!$P$6,IF(AND($D1352=1,$K1352="N/A"),0,0))))</f>
        <v>0</v>
      </c>
      <c r="AN1352" s="77">
        <f>IF(AND($D1352=2,$K1352="Oil"),'AMI Ref (2)'!$N$7,IF(AND($D1352=2,$K1352="Gas"),'AMI Ref (2)'!$O$7,IF(AND($D1352=2,$K1352="Electric"),'AMI Ref (2)'!$P$7,IF(AND($D1352=2,$K1352="N/A"),0,0))))</f>
        <v>0</v>
      </c>
      <c r="AO1352" s="77">
        <f>IF(AND($D1352=3,$K1352="Oil"),'AMI Ref (2)'!$N$8,IF(AND($D1352=3,$K1352="Gas"),'AMI Ref (2)'!$O$8,IF(AND($D1352=3,$K1352="Electric"),'AMI Ref (2)'!$P$8,IF(AND($D1352=3,$K1352="N/A"),0,0))))</f>
        <v>0</v>
      </c>
      <c r="AP1352" s="77">
        <f>IF(AND($D1352=4,$K1352="Oil"),'AMI Ref (2)'!$N$9,IF(AND($D1352=4,$K1352="Gas"),'AMI Ref (2)'!$O$9,IF(AND($D1352=4,$K1352="Electric"),'AMI Ref (2)'!$P$9,IF(AND($D1352=4,$K1352="N/A"),0,0))))</f>
        <v>0</v>
      </c>
      <c r="AQ1352" s="77">
        <f>IF(AND($D1352=5,$K1352="Oil"),'AMI Ref (2)'!$N$10,IF(AND($D1352=5,$K1352="Gas"),'AMI Ref (2)'!$O$10,IF(AND($D1352=5,$K1352="Electric"),'AMI Ref (2)'!$P$10,IF(AND($D1352=5,$K1352="N/A"),0,0))))</f>
        <v>0</v>
      </c>
      <c r="AR1352" s="86">
        <f t="shared" si="306"/>
        <v>0</v>
      </c>
      <c r="AS1352" s="87" t="e">
        <f t="shared" si="307"/>
        <v>#N/A</v>
      </c>
    </row>
    <row r="1353" spans="1:45" x14ac:dyDescent="0.2">
      <c r="A1353" s="68">
        <v>1351</v>
      </c>
      <c r="B1353" s="79">
        <f>Input!E1368</f>
        <v>0</v>
      </c>
      <c r="C1353" s="79">
        <f>Input!F1368</f>
        <v>0</v>
      </c>
      <c r="D1353" s="79">
        <f>Input!G1368</f>
        <v>0</v>
      </c>
      <c r="E1353" s="79">
        <f>Input!H1368</f>
        <v>0</v>
      </c>
      <c r="F1353" s="80">
        <f>Input!I1368</f>
        <v>0</v>
      </c>
      <c r="G1353" s="80">
        <f>Input!J1368</f>
        <v>0</v>
      </c>
      <c r="H1353" s="79">
        <f>Input!K1368</f>
        <v>0</v>
      </c>
      <c r="I1353" s="79">
        <f>Input!L1368</f>
        <v>0</v>
      </c>
      <c r="J1353" s="79">
        <f>Input!M1368</f>
        <v>0</v>
      </c>
      <c r="K1353" s="79">
        <f>Input!N1368</f>
        <v>0</v>
      </c>
      <c r="L1353" s="79">
        <f>Input!O1368</f>
        <v>0</v>
      </c>
      <c r="M1353" s="81" t="str">
        <f t="shared" si="298"/>
        <v/>
      </c>
      <c r="N1353" s="82">
        <f t="shared" si="299"/>
        <v>0</v>
      </c>
      <c r="O1353" s="83">
        <f>Input!C1368</f>
        <v>0</v>
      </c>
      <c r="P1353" s="83"/>
      <c r="R1353" s="11">
        <f t="shared" si="295"/>
        <v>0</v>
      </c>
      <c r="S1353" s="15" t="str">
        <f t="shared" si="296"/>
        <v xml:space="preserve"> </v>
      </c>
      <c r="T1353" s="15"/>
      <c r="U1353" s="12">
        <f t="shared" si="300"/>
        <v>0</v>
      </c>
      <c r="V1353" s="12">
        <f t="shared" si="301"/>
        <v>0</v>
      </c>
      <c r="W1353" s="12">
        <f t="shared" si="302"/>
        <v>0</v>
      </c>
      <c r="X1353" s="12">
        <f t="shared" si="303"/>
        <v>0</v>
      </c>
      <c r="Y1353" s="12">
        <f t="shared" si="304"/>
        <v>0</v>
      </c>
      <c r="Z1353" s="12">
        <f t="shared" si="305"/>
        <v>0</v>
      </c>
      <c r="AA1353" s="12">
        <f t="shared" si="294"/>
        <v>0</v>
      </c>
      <c r="AB1353" s="12" t="str">
        <f t="shared" si="297"/>
        <v>00</v>
      </c>
      <c r="AC1353" s="85" t="e">
        <f>VLOOKUP(AB1353,'AMI Ref (2)'!T:U,2,FALSE)</f>
        <v>#N/A</v>
      </c>
      <c r="AD1353" s="86"/>
      <c r="AE1353" s="77">
        <f>IF(AND($D1353=0,$J1353="Oil"),'AMI Ref (2)'!$K$5,IF(AND($D1353=0,$J1353="Gas"),'AMI Ref (2)'!$L$5,IF(AND($D1353=0,$J1353="Electric"),'AMI Ref (2)'!$M$5,IF(AND($D1353=0,$J1353="N/A"),0,0))))</f>
        <v>0</v>
      </c>
      <c r="AF1353" s="77">
        <f>IF(AND($D1353=1,$J1353="Oil"),'AMI Ref (2)'!$K$6,IF(AND($D1353=1,$J1353="Gas"),'AMI Ref (2)'!$L$6,IF(AND($D1353=1,$J1353="Electric"),'AMI Ref (2)'!$M$6,IF(AND($D1353=1,$J1353="N/A"),0,0))))</f>
        <v>0</v>
      </c>
      <c r="AG1353" s="77">
        <f>IF(AND($D1353=2,$J1353="Oil"),'AMI Ref (2)'!$K$7,IF(AND($D1353=2,$J1353="Gas"),'AMI Ref (2)'!$L$7,IF(AND($D1353=2,$J1353="Electric"),'AMI Ref (2)'!$M$7,IF(AND($D1353=2,$J1353="N/A"),0,0))))</f>
        <v>0</v>
      </c>
      <c r="AH1353" s="77">
        <f>IF(AND($D1353=3,$J1353="Oil"),'AMI Ref (2)'!$K$8,IF(AND($D1353=3,$J1353="Gas"),'AMI Ref (2)'!$L$8,IF(AND($D1353=3,$J1353="Electric"),'AMI Ref (2)'!$M$8,IF(AND($D1353=3,$J1353="N/A"),0,0))))</f>
        <v>0</v>
      </c>
      <c r="AI1353" s="77">
        <f>IF(AND($D1353=4,$J1353="Oil"),'AMI Ref (2)'!$K$9,IF(AND($D1353=4,$J1353="Gas"),'AMI Ref (2)'!$L$9,IF(AND($D1353=4,$J1353="Electric"),'AMI Ref (2)'!$M$9,IF(AND($D1353=4,$J1353="N/A"),0,0))))</f>
        <v>0</v>
      </c>
      <c r="AJ1353" s="77">
        <f>IF(AND($D1353=5,$J1353="Oil"),'AMI Ref (2)'!$K$10,IF(AND($D1353=5,$J1353="Gas"),'AMI Ref (2)'!$L$10,IF(AND($D1353=5,$J1353="Electric"),'AMI Ref (2)'!$M$10,IF(AND($D1353=5,$J1353="N/A"),0,0))))</f>
        <v>0</v>
      </c>
      <c r="AK1353" s="42"/>
      <c r="AL1353" s="77">
        <f>IF(AND($D1353=0,$K1353="Oil"),'AMI Ref (2)'!$N$5,IF(AND($D1353=0,$K1353="Gas"),'AMI Ref (2)'!$O$5,IF(AND($D1353=0,$K1353="Electric"),'AMI Ref (2)'!$P$5,IF(AND($D1353=0,$K1353="N/A"),0,0))))</f>
        <v>0</v>
      </c>
      <c r="AM1353" s="77">
        <f>IF(AND($D1353=1,$K1353="Oil"),'AMI Ref (2)'!$N$6,IF(AND($D1353=1,$K1353="Gas"),'AMI Ref (2)'!$O$6,IF(AND($D1353=1,$K1353="Electric"),'AMI Ref (2)'!$P$6,IF(AND($D1353=1,$K1353="N/A"),0,0))))</f>
        <v>0</v>
      </c>
      <c r="AN1353" s="77">
        <f>IF(AND($D1353=2,$K1353="Oil"),'AMI Ref (2)'!$N$7,IF(AND($D1353=2,$K1353="Gas"),'AMI Ref (2)'!$O$7,IF(AND($D1353=2,$K1353="Electric"),'AMI Ref (2)'!$P$7,IF(AND($D1353=2,$K1353="N/A"),0,0))))</f>
        <v>0</v>
      </c>
      <c r="AO1353" s="77">
        <f>IF(AND($D1353=3,$K1353="Oil"),'AMI Ref (2)'!$N$8,IF(AND($D1353=3,$K1353="Gas"),'AMI Ref (2)'!$O$8,IF(AND($D1353=3,$K1353="Electric"),'AMI Ref (2)'!$P$8,IF(AND($D1353=3,$K1353="N/A"),0,0))))</f>
        <v>0</v>
      </c>
      <c r="AP1353" s="77">
        <f>IF(AND($D1353=4,$K1353="Oil"),'AMI Ref (2)'!$N$9,IF(AND($D1353=4,$K1353="Gas"),'AMI Ref (2)'!$O$9,IF(AND($D1353=4,$K1353="Electric"),'AMI Ref (2)'!$P$9,IF(AND($D1353=4,$K1353="N/A"),0,0))))</f>
        <v>0</v>
      </c>
      <c r="AQ1353" s="77">
        <f>IF(AND($D1353=5,$K1353="Oil"),'AMI Ref (2)'!$N$10,IF(AND($D1353=5,$K1353="Gas"),'AMI Ref (2)'!$O$10,IF(AND($D1353=5,$K1353="Electric"),'AMI Ref (2)'!$P$10,IF(AND($D1353=5,$K1353="N/A"),0,0))))</f>
        <v>0</v>
      </c>
      <c r="AR1353" s="86">
        <f t="shared" si="306"/>
        <v>0</v>
      </c>
      <c r="AS1353" s="87" t="e">
        <f t="shared" si="307"/>
        <v>#N/A</v>
      </c>
    </row>
    <row r="1354" spans="1:45" x14ac:dyDescent="0.2">
      <c r="A1354" s="68">
        <v>1352</v>
      </c>
      <c r="B1354" s="79">
        <f>Input!E1369</f>
        <v>0</v>
      </c>
      <c r="C1354" s="79">
        <f>Input!F1369</f>
        <v>0</v>
      </c>
      <c r="D1354" s="79">
        <f>Input!G1369</f>
        <v>0</v>
      </c>
      <c r="E1354" s="79">
        <f>Input!H1369</f>
        <v>0</v>
      </c>
      <c r="F1354" s="80">
        <f>Input!I1369</f>
        <v>0</v>
      </c>
      <c r="G1354" s="80">
        <f>Input!J1369</f>
        <v>0</v>
      </c>
      <c r="H1354" s="79">
        <f>Input!K1369</f>
        <v>0</v>
      </c>
      <c r="I1354" s="79">
        <f>Input!L1369</f>
        <v>0</v>
      </c>
      <c r="J1354" s="79">
        <f>Input!M1369</f>
        <v>0</v>
      </c>
      <c r="K1354" s="79">
        <f>Input!N1369</f>
        <v>0</v>
      </c>
      <c r="L1354" s="79">
        <f>Input!O1369</f>
        <v>0</v>
      </c>
      <c r="M1354" s="81" t="str">
        <f t="shared" si="298"/>
        <v/>
      </c>
      <c r="N1354" s="82">
        <f t="shared" si="299"/>
        <v>0</v>
      </c>
      <c r="O1354" s="83">
        <f>Input!C1369</f>
        <v>0</v>
      </c>
      <c r="P1354" s="83"/>
      <c r="R1354" s="11">
        <f t="shared" si="295"/>
        <v>0</v>
      </c>
      <c r="S1354" s="15" t="str">
        <f t="shared" si="296"/>
        <v xml:space="preserve"> </v>
      </c>
      <c r="T1354" s="15"/>
      <c r="U1354" s="12">
        <f t="shared" si="300"/>
        <v>0</v>
      </c>
      <c r="V1354" s="12">
        <f t="shared" si="301"/>
        <v>0</v>
      </c>
      <c r="W1354" s="12">
        <f t="shared" si="302"/>
        <v>0</v>
      </c>
      <c r="X1354" s="12">
        <f t="shared" si="303"/>
        <v>0</v>
      </c>
      <c r="Y1354" s="12">
        <f t="shared" si="304"/>
        <v>0</v>
      </c>
      <c r="Z1354" s="12">
        <f t="shared" si="305"/>
        <v>0</v>
      </c>
      <c r="AA1354" s="12">
        <f t="shared" si="294"/>
        <v>0</v>
      </c>
      <c r="AB1354" s="12" t="str">
        <f t="shared" si="297"/>
        <v>00</v>
      </c>
      <c r="AC1354" s="85" t="e">
        <f>VLOOKUP(AB1354,'AMI Ref (2)'!T:U,2,FALSE)</f>
        <v>#N/A</v>
      </c>
      <c r="AD1354" s="86"/>
      <c r="AE1354" s="77">
        <f>IF(AND($D1354=0,$J1354="Oil"),'AMI Ref (2)'!$K$5,IF(AND($D1354=0,$J1354="Gas"),'AMI Ref (2)'!$L$5,IF(AND($D1354=0,$J1354="Electric"),'AMI Ref (2)'!$M$5,IF(AND($D1354=0,$J1354="N/A"),0,0))))</f>
        <v>0</v>
      </c>
      <c r="AF1354" s="77">
        <f>IF(AND($D1354=1,$J1354="Oil"),'AMI Ref (2)'!$K$6,IF(AND($D1354=1,$J1354="Gas"),'AMI Ref (2)'!$L$6,IF(AND($D1354=1,$J1354="Electric"),'AMI Ref (2)'!$M$6,IF(AND($D1354=1,$J1354="N/A"),0,0))))</f>
        <v>0</v>
      </c>
      <c r="AG1354" s="77">
        <f>IF(AND($D1354=2,$J1354="Oil"),'AMI Ref (2)'!$K$7,IF(AND($D1354=2,$J1354="Gas"),'AMI Ref (2)'!$L$7,IF(AND($D1354=2,$J1354="Electric"),'AMI Ref (2)'!$M$7,IF(AND($D1354=2,$J1354="N/A"),0,0))))</f>
        <v>0</v>
      </c>
      <c r="AH1354" s="77">
        <f>IF(AND($D1354=3,$J1354="Oil"),'AMI Ref (2)'!$K$8,IF(AND($D1354=3,$J1354="Gas"),'AMI Ref (2)'!$L$8,IF(AND($D1354=3,$J1354="Electric"),'AMI Ref (2)'!$M$8,IF(AND($D1354=3,$J1354="N/A"),0,0))))</f>
        <v>0</v>
      </c>
      <c r="AI1354" s="77">
        <f>IF(AND($D1354=4,$J1354="Oil"),'AMI Ref (2)'!$K$9,IF(AND($D1354=4,$J1354="Gas"),'AMI Ref (2)'!$L$9,IF(AND($D1354=4,$J1354="Electric"),'AMI Ref (2)'!$M$9,IF(AND($D1354=4,$J1354="N/A"),0,0))))</f>
        <v>0</v>
      </c>
      <c r="AJ1354" s="77">
        <f>IF(AND($D1354=5,$J1354="Oil"),'AMI Ref (2)'!$K$10,IF(AND($D1354=5,$J1354="Gas"),'AMI Ref (2)'!$L$10,IF(AND($D1354=5,$J1354="Electric"),'AMI Ref (2)'!$M$10,IF(AND($D1354=5,$J1354="N/A"),0,0))))</f>
        <v>0</v>
      </c>
      <c r="AK1354" s="42"/>
      <c r="AL1354" s="77">
        <f>IF(AND($D1354=0,$K1354="Oil"),'AMI Ref (2)'!$N$5,IF(AND($D1354=0,$K1354="Gas"),'AMI Ref (2)'!$O$5,IF(AND($D1354=0,$K1354="Electric"),'AMI Ref (2)'!$P$5,IF(AND($D1354=0,$K1354="N/A"),0,0))))</f>
        <v>0</v>
      </c>
      <c r="AM1354" s="77">
        <f>IF(AND($D1354=1,$K1354="Oil"),'AMI Ref (2)'!$N$6,IF(AND($D1354=1,$K1354="Gas"),'AMI Ref (2)'!$O$6,IF(AND($D1354=1,$K1354="Electric"),'AMI Ref (2)'!$P$6,IF(AND($D1354=1,$K1354="N/A"),0,0))))</f>
        <v>0</v>
      </c>
      <c r="AN1354" s="77">
        <f>IF(AND($D1354=2,$K1354="Oil"),'AMI Ref (2)'!$N$7,IF(AND($D1354=2,$K1354="Gas"),'AMI Ref (2)'!$O$7,IF(AND($D1354=2,$K1354="Electric"),'AMI Ref (2)'!$P$7,IF(AND($D1354=2,$K1354="N/A"),0,0))))</f>
        <v>0</v>
      </c>
      <c r="AO1354" s="77">
        <f>IF(AND($D1354=3,$K1354="Oil"),'AMI Ref (2)'!$N$8,IF(AND($D1354=3,$K1354="Gas"),'AMI Ref (2)'!$O$8,IF(AND($D1354=3,$K1354="Electric"),'AMI Ref (2)'!$P$8,IF(AND($D1354=3,$K1354="N/A"),0,0))))</f>
        <v>0</v>
      </c>
      <c r="AP1354" s="77">
        <f>IF(AND($D1354=4,$K1354="Oil"),'AMI Ref (2)'!$N$9,IF(AND($D1354=4,$K1354="Gas"),'AMI Ref (2)'!$O$9,IF(AND($D1354=4,$K1354="Electric"),'AMI Ref (2)'!$P$9,IF(AND($D1354=4,$K1354="N/A"),0,0))))</f>
        <v>0</v>
      </c>
      <c r="AQ1354" s="77">
        <f>IF(AND($D1354=5,$K1354="Oil"),'AMI Ref (2)'!$N$10,IF(AND($D1354=5,$K1354="Gas"),'AMI Ref (2)'!$O$10,IF(AND($D1354=5,$K1354="Electric"),'AMI Ref (2)'!$P$10,IF(AND($D1354=5,$K1354="N/A"),0,0))))</f>
        <v>0</v>
      </c>
      <c r="AR1354" s="86">
        <f t="shared" si="306"/>
        <v>0</v>
      </c>
      <c r="AS1354" s="87" t="e">
        <f t="shared" si="307"/>
        <v>#N/A</v>
      </c>
    </row>
    <row r="1355" spans="1:45" x14ac:dyDescent="0.2">
      <c r="A1355" s="68">
        <v>1353</v>
      </c>
      <c r="B1355" s="79">
        <f>Input!E1370</f>
        <v>0</v>
      </c>
      <c r="C1355" s="79">
        <f>Input!F1370</f>
        <v>0</v>
      </c>
      <c r="D1355" s="79">
        <f>Input!G1370</f>
        <v>0</v>
      </c>
      <c r="E1355" s="79">
        <f>Input!H1370</f>
        <v>0</v>
      </c>
      <c r="F1355" s="80">
        <f>Input!I1370</f>
        <v>0</v>
      </c>
      <c r="G1355" s="80">
        <f>Input!J1370</f>
        <v>0</v>
      </c>
      <c r="H1355" s="79">
        <f>Input!K1370</f>
        <v>0</v>
      </c>
      <c r="I1355" s="79">
        <f>Input!L1370</f>
        <v>0</v>
      </c>
      <c r="J1355" s="79">
        <f>Input!M1370</f>
        <v>0</v>
      </c>
      <c r="K1355" s="79">
        <f>Input!N1370</f>
        <v>0</v>
      </c>
      <c r="L1355" s="79">
        <f>Input!O1370</f>
        <v>0</v>
      </c>
      <c r="M1355" s="81" t="str">
        <f t="shared" si="298"/>
        <v/>
      </c>
      <c r="N1355" s="82">
        <f t="shared" si="299"/>
        <v>0</v>
      </c>
      <c r="O1355" s="83">
        <f>Input!C1370</f>
        <v>0</v>
      </c>
      <c r="P1355" s="83"/>
      <c r="R1355" s="11">
        <f t="shared" si="295"/>
        <v>0</v>
      </c>
      <c r="S1355" s="15" t="str">
        <f t="shared" si="296"/>
        <v xml:space="preserve"> </v>
      </c>
      <c r="T1355" s="15"/>
      <c r="U1355" s="12">
        <f t="shared" si="300"/>
        <v>0</v>
      </c>
      <c r="V1355" s="12">
        <f t="shared" si="301"/>
        <v>0</v>
      </c>
      <c r="W1355" s="12">
        <f t="shared" si="302"/>
        <v>0</v>
      </c>
      <c r="X1355" s="12">
        <f t="shared" si="303"/>
        <v>0</v>
      </c>
      <c r="Y1355" s="12">
        <f t="shared" si="304"/>
        <v>0</v>
      </c>
      <c r="Z1355" s="12">
        <f t="shared" si="305"/>
        <v>0</v>
      </c>
      <c r="AA1355" s="12">
        <f t="shared" si="294"/>
        <v>0</v>
      </c>
      <c r="AB1355" s="12" t="str">
        <f t="shared" si="297"/>
        <v>00</v>
      </c>
      <c r="AC1355" s="85" t="e">
        <f>VLOOKUP(AB1355,'AMI Ref (2)'!T:U,2,FALSE)</f>
        <v>#N/A</v>
      </c>
      <c r="AD1355" s="86"/>
      <c r="AE1355" s="77">
        <f>IF(AND($D1355=0,$J1355="Oil"),'AMI Ref (2)'!$K$5,IF(AND($D1355=0,$J1355="Gas"),'AMI Ref (2)'!$L$5,IF(AND($D1355=0,$J1355="Electric"),'AMI Ref (2)'!$M$5,IF(AND($D1355=0,$J1355="N/A"),0,0))))</f>
        <v>0</v>
      </c>
      <c r="AF1355" s="77">
        <f>IF(AND($D1355=1,$J1355="Oil"),'AMI Ref (2)'!$K$6,IF(AND($D1355=1,$J1355="Gas"),'AMI Ref (2)'!$L$6,IF(AND($D1355=1,$J1355="Electric"),'AMI Ref (2)'!$M$6,IF(AND($D1355=1,$J1355="N/A"),0,0))))</f>
        <v>0</v>
      </c>
      <c r="AG1355" s="77">
        <f>IF(AND($D1355=2,$J1355="Oil"),'AMI Ref (2)'!$K$7,IF(AND($D1355=2,$J1355="Gas"),'AMI Ref (2)'!$L$7,IF(AND($D1355=2,$J1355="Electric"),'AMI Ref (2)'!$M$7,IF(AND($D1355=2,$J1355="N/A"),0,0))))</f>
        <v>0</v>
      </c>
      <c r="AH1355" s="77">
        <f>IF(AND($D1355=3,$J1355="Oil"),'AMI Ref (2)'!$K$8,IF(AND($D1355=3,$J1355="Gas"),'AMI Ref (2)'!$L$8,IF(AND($D1355=3,$J1355="Electric"),'AMI Ref (2)'!$M$8,IF(AND($D1355=3,$J1355="N/A"),0,0))))</f>
        <v>0</v>
      </c>
      <c r="AI1355" s="77">
        <f>IF(AND($D1355=4,$J1355="Oil"),'AMI Ref (2)'!$K$9,IF(AND($D1355=4,$J1355="Gas"),'AMI Ref (2)'!$L$9,IF(AND($D1355=4,$J1355="Electric"),'AMI Ref (2)'!$M$9,IF(AND($D1355=4,$J1355="N/A"),0,0))))</f>
        <v>0</v>
      </c>
      <c r="AJ1355" s="77">
        <f>IF(AND($D1355=5,$J1355="Oil"),'AMI Ref (2)'!$K$10,IF(AND($D1355=5,$J1355="Gas"),'AMI Ref (2)'!$L$10,IF(AND($D1355=5,$J1355="Electric"),'AMI Ref (2)'!$M$10,IF(AND($D1355=5,$J1355="N/A"),0,0))))</f>
        <v>0</v>
      </c>
      <c r="AK1355" s="42"/>
      <c r="AL1355" s="77">
        <f>IF(AND($D1355=0,$K1355="Oil"),'AMI Ref (2)'!$N$5,IF(AND($D1355=0,$K1355="Gas"),'AMI Ref (2)'!$O$5,IF(AND($D1355=0,$K1355="Electric"),'AMI Ref (2)'!$P$5,IF(AND($D1355=0,$K1355="N/A"),0,0))))</f>
        <v>0</v>
      </c>
      <c r="AM1355" s="77">
        <f>IF(AND($D1355=1,$K1355="Oil"),'AMI Ref (2)'!$N$6,IF(AND($D1355=1,$K1355="Gas"),'AMI Ref (2)'!$O$6,IF(AND($D1355=1,$K1355="Electric"),'AMI Ref (2)'!$P$6,IF(AND($D1355=1,$K1355="N/A"),0,0))))</f>
        <v>0</v>
      </c>
      <c r="AN1355" s="77">
        <f>IF(AND($D1355=2,$K1355="Oil"),'AMI Ref (2)'!$N$7,IF(AND($D1355=2,$K1355="Gas"),'AMI Ref (2)'!$O$7,IF(AND($D1355=2,$K1355="Electric"),'AMI Ref (2)'!$P$7,IF(AND($D1355=2,$K1355="N/A"),0,0))))</f>
        <v>0</v>
      </c>
      <c r="AO1355" s="77">
        <f>IF(AND($D1355=3,$K1355="Oil"),'AMI Ref (2)'!$N$8,IF(AND($D1355=3,$K1355="Gas"),'AMI Ref (2)'!$O$8,IF(AND($D1355=3,$K1355="Electric"),'AMI Ref (2)'!$P$8,IF(AND($D1355=3,$K1355="N/A"),0,0))))</f>
        <v>0</v>
      </c>
      <c r="AP1355" s="77">
        <f>IF(AND($D1355=4,$K1355="Oil"),'AMI Ref (2)'!$N$9,IF(AND($D1355=4,$K1355="Gas"),'AMI Ref (2)'!$O$9,IF(AND($D1355=4,$K1355="Electric"),'AMI Ref (2)'!$P$9,IF(AND($D1355=4,$K1355="N/A"),0,0))))</f>
        <v>0</v>
      </c>
      <c r="AQ1355" s="77">
        <f>IF(AND($D1355=5,$K1355="Oil"),'AMI Ref (2)'!$N$10,IF(AND($D1355=5,$K1355="Gas"),'AMI Ref (2)'!$O$10,IF(AND($D1355=5,$K1355="Electric"),'AMI Ref (2)'!$P$10,IF(AND($D1355=5,$K1355="N/A"),0,0))))</f>
        <v>0</v>
      </c>
      <c r="AR1355" s="86">
        <f t="shared" si="306"/>
        <v>0</v>
      </c>
      <c r="AS1355" s="87" t="e">
        <f t="shared" si="307"/>
        <v>#N/A</v>
      </c>
    </row>
    <row r="1356" spans="1:45" x14ac:dyDescent="0.2">
      <c r="A1356" s="68">
        <v>1354</v>
      </c>
      <c r="B1356" s="79">
        <f>Input!E1371</f>
        <v>0</v>
      </c>
      <c r="C1356" s="79">
        <f>Input!F1371</f>
        <v>0</v>
      </c>
      <c r="D1356" s="79">
        <f>Input!G1371</f>
        <v>0</v>
      </c>
      <c r="E1356" s="79">
        <f>Input!H1371</f>
        <v>0</v>
      </c>
      <c r="F1356" s="80">
        <f>Input!I1371</f>
        <v>0</v>
      </c>
      <c r="G1356" s="80">
        <f>Input!J1371</f>
        <v>0</v>
      </c>
      <c r="H1356" s="79">
        <f>Input!K1371</f>
        <v>0</v>
      </c>
      <c r="I1356" s="79">
        <f>Input!L1371</f>
        <v>0</v>
      </c>
      <c r="J1356" s="79">
        <f>Input!M1371</f>
        <v>0</v>
      </c>
      <c r="K1356" s="79">
        <f>Input!N1371</f>
        <v>0</v>
      </c>
      <c r="L1356" s="79">
        <f>Input!O1371</f>
        <v>0</v>
      </c>
      <c r="M1356" s="81" t="str">
        <f t="shared" si="298"/>
        <v/>
      </c>
      <c r="N1356" s="82">
        <f t="shared" si="299"/>
        <v>0</v>
      </c>
      <c r="O1356" s="83">
        <f>Input!C1371</f>
        <v>0</v>
      </c>
      <c r="P1356" s="83"/>
      <c r="R1356" s="11">
        <f t="shared" si="295"/>
        <v>0</v>
      </c>
      <c r="S1356" s="15" t="str">
        <f t="shared" si="296"/>
        <v xml:space="preserve"> </v>
      </c>
      <c r="T1356" s="15"/>
      <c r="U1356" s="12">
        <f t="shared" si="300"/>
        <v>0</v>
      </c>
      <c r="V1356" s="12">
        <f t="shared" si="301"/>
        <v>0</v>
      </c>
      <c r="W1356" s="12">
        <f t="shared" si="302"/>
        <v>0</v>
      </c>
      <c r="X1356" s="12">
        <f t="shared" si="303"/>
        <v>0</v>
      </c>
      <c r="Y1356" s="12">
        <f t="shared" si="304"/>
        <v>0</v>
      </c>
      <c r="Z1356" s="12">
        <f t="shared" si="305"/>
        <v>0</v>
      </c>
      <c r="AA1356" s="12">
        <f t="shared" si="294"/>
        <v>0</v>
      </c>
      <c r="AB1356" s="12" t="str">
        <f t="shared" si="297"/>
        <v>00</v>
      </c>
      <c r="AC1356" s="85" t="e">
        <f>VLOOKUP(AB1356,'AMI Ref (2)'!T:U,2,FALSE)</f>
        <v>#N/A</v>
      </c>
      <c r="AD1356" s="86"/>
      <c r="AE1356" s="77">
        <f>IF(AND($D1356=0,$J1356="Oil"),'AMI Ref (2)'!$K$5,IF(AND($D1356=0,$J1356="Gas"),'AMI Ref (2)'!$L$5,IF(AND($D1356=0,$J1356="Electric"),'AMI Ref (2)'!$M$5,IF(AND($D1356=0,$J1356="N/A"),0,0))))</f>
        <v>0</v>
      </c>
      <c r="AF1356" s="77">
        <f>IF(AND($D1356=1,$J1356="Oil"),'AMI Ref (2)'!$K$6,IF(AND($D1356=1,$J1356="Gas"),'AMI Ref (2)'!$L$6,IF(AND($D1356=1,$J1356="Electric"),'AMI Ref (2)'!$M$6,IF(AND($D1356=1,$J1356="N/A"),0,0))))</f>
        <v>0</v>
      </c>
      <c r="AG1356" s="77">
        <f>IF(AND($D1356=2,$J1356="Oil"),'AMI Ref (2)'!$K$7,IF(AND($D1356=2,$J1356="Gas"),'AMI Ref (2)'!$L$7,IF(AND($D1356=2,$J1356="Electric"),'AMI Ref (2)'!$M$7,IF(AND($D1356=2,$J1356="N/A"),0,0))))</f>
        <v>0</v>
      </c>
      <c r="AH1356" s="77">
        <f>IF(AND($D1356=3,$J1356="Oil"),'AMI Ref (2)'!$K$8,IF(AND($D1356=3,$J1356="Gas"),'AMI Ref (2)'!$L$8,IF(AND($D1356=3,$J1356="Electric"),'AMI Ref (2)'!$M$8,IF(AND($D1356=3,$J1356="N/A"),0,0))))</f>
        <v>0</v>
      </c>
      <c r="AI1356" s="77">
        <f>IF(AND($D1356=4,$J1356="Oil"),'AMI Ref (2)'!$K$9,IF(AND($D1356=4,$J1356="Gas"),'AMI Ref (2)'!$L$9,IF(AND($D1356=4,$J1356="Electric"),'AMI Ref (2)'!$M$9,IF(AND($D1356=4,$J1356="N/A"),0,0))))</f>
        <v>0</v>
      </c>
      <c r="AJ1356" s="77">
        <f>IF(AND($D1356=5,$J1356="Oil"),'AMI Ref (2)'!$K$10,IF(AND($D1356=5,$J1356="Gas"),'AMI Ref (2)'!$L$10,IF(AND($D1356=5,$J1356="Electric"),'AMI Ref (2)'!$M$10,IF(AND($D1356=5,$J1356="N/A"),0,0))))</f>
        <v>0</v>
      </c>
      <c r="AK1356" s="42"/>
      <c r="AL1356" s="77">
        <f>IF(AND($D1356=0,$K1356="Oil"),'AMI Ref (2)'!$N$5,IF(AND($D1356=0,$K1356="Gas"),'AMI Ref (2)'!$O$5,IF(AND($D1356=0,$K1356="Electric"),'AMI Ref (2)'!$P$5,IF(AND($D1356=0,$K1356="N/A"),0,0))))</f>
        <v>0</v>
      </c>
      <c r="AM1356" s="77">
        <f>IF(AND($D1356=1,$K1356="Oil"),'AMI Ref (2)'!$N$6,IF(AND($D1356=1,$K1356="Gas"),'AMI Ref (2)'!$O$6,IF(AND($D1356=1,$K1356="Electric"),'AMI Ref (2)'!$P$6,IF(AND($D1356=1,$K1356="N/A"),0,0))))</f>
        <v>0</v>
      </c>
      <c r="AN1356" s="77">
        <f>IF(AND($D1356=2,$K1356="Oil"),'AMI Ref (2)'!$N$7,IF(AND($D1356=2,$K1356="Gas"),'AMI Ref (2)'!$O$7,IF(AND($D1356=2,$K1356="Electric"),'AMI Ref (2)'!$P$7,IF(AND($D1356=2,$K1356="N/A"),0,0))))</f>
        <v>0</v>
      </c>
      <c r="AO1356" s="77">
        <f>IF(AND($D1356=3,$K1356="Oil"),'AMI Ref (2)'!$N$8,IF(AND($D1356=3,$K1356="Gas"),'AMI Ref (2)'!$O$8,IF(AND($D1356=3,$K1356="Electric"),'AMI Ref (2)'!$P$8,IF(AND($D1356=3,$K1356="N/A"),0,0))))</f>
        <v>0</v>
      </c>
      <c r="AP1356" s="77">
        <f>IF(AND($D1356=4,$K1356="Oil"),'AMI Ref (2)'!$N$9,IF(AND($D1356=4,$K1356="Gas"),'AMI Ref (2)'!$O$9,IF(AND($D1356=4,$K1356="Electric"),'AMI Ref (2)'!$P$9,IF(AND($D1356=4,$K1356="N/A"),0,0))))</f>
        <v>0</v>
      </c>
      <c r="AQ1356" s="77">
        <f>IF(AND($D1356=5,$K1356="Oil"),'AMI Ref (2)'!$N$10,IF(AND($D1356=5,$K1356="Gas"),'AMI Ref (2)'!$O$10,IF(AND($D1356=5,$K1356="Electric"),'AMI Ref (2)'!$P$10,IF(AND($D1356=5,$K1356="N/A"),0,0))))</f>
        <v>0</v>
      </c>
      <c r="AR1356" s="86">
        <f t="shared" si="306"/>
        <v>0</v>
      </c>
      <c r="AS1356" s="87" t="e">
        <f t="shared" si="307"/>
        <v>#N/A</v>
      </c>
    </row>
    <row r="1357" spans="1:45" x14ac:dyDescent="0.2">
      <c r="A1357" s="68">
        <v>1355</v>
      </c>
      <c r="B1357" s="79">
        <f>Input!E1372</f>
        <v>0</v>
      </c>
      <c r="C1357" s="79">
        <f>Input!F1372</f>
        <v>0</v>
      </c>
      <c r="D1357" s="79">
        <f>Input!G1372</f>
        <v>0</v>
      </c>
      <c r="E1357" s="79">
        <f>Input!H1372</f>
        <v>0</v>
      </c>
      <c r="F1357" s="80">
        <f>Input!I1372</f>
        <v>0</v>
      </c>
      <c r="G1357" s="80">
        <f>Input!J1372</f>
        <v>0</v>
      </c>
      <c r="H1357" s="79">
        <f>Input!K1372</f>
        <v>0</v>
      </c>
      <c r="I1357" s="79">
        <f>Input!L1372</f>
        <v>0</v>
      </c>
      <c r="J1357" s="79">
        <f>Input!M1372</f>
        <v>0</v>
      </c>
      <c r="K1357" s="79">
        <f>Input!N1372</f>
        <v>0</v>
      </c>
      <c r="L1357" s="79">
        <f>Input!O1372</f>
        <v>0</v>
      </c>
      <c r="M1357" s="81" t="str">
        <f t="shared" si="298"/>
        <v/>
      </c>
      <c r="N1357" s="82">
        <f t="shared" si="299"/>
        <v>0</v>
      </c>
      <c r="O1357" s="83">
        <f>Input!C1372</f>
        <v>0</v>
      </c>
      <c r="P1357" s="83"/>
      <c r="R1357" s="11">
        <f t="shared" si="295"/>
        <v>0</v>
      </c>
      <c r="S1357" s="15" t="str">
        <f t="shared" si="296"/>
        <v xml:space="preserve"> </v>
      </c>
      <c r="T1357" s="15"/>
      <c r="U1357" s="12">
        <f t="shared" si="300"/>
        <v>0</v>
      </c>
      <c r="V1357" s="12">
        <f t="shared" si="301"/>
        <v>0</v>
      </c>
      <c r="W1357" s="12">
        <f t="shared" si="302"/>
        <v>0</v>
      </c>
      <c r="X1357" s="12">
        <f t="shared" si="303"/>
        <v>0</v>
      </c>
      <c r="Y1357" s="12">
        <f t="shared" si="304"/>
        <v>0</v>
      </c>
      <c r="Z1357" s="12">
        <f t="shared" si="305"/>
        <v>0</v>
      </c>
      <c r="AA1357" s="12">
        <f t="shared" si="294"/>
        <v>0</v>
      </c>
      <c r="AB1357" s="12" t="str">
        <f t="shared" si="297"/>
        <v>00</v>
      </c>
      <c r="AC1357" s="85" t="e">
        <f>VLOOKUP(AB1357,'AMI Ref (2)'!T:U,2,FALSE)</f>
        <v>#N/A</v>
      </c>
      <c r="AD1357" s="86"/>
      <c r="AE1357" s="77">
        <f>IF(AND($D1357=0,$J1357="Oil"),'AMI Ref (2)'!$K$5,IF(AND($D1357=0,$J1357="Gas"),'AMI Ref (2)'!$L$5,IF(AND($D1357=0,$J1357="Electric"),'AMI Ref (2)'!$M$5,IF(AND($D1357=0,$J1357="N/A"),0,0))))</f>
        <v>0</v>
      </c>
      <c r="AF1357" s="77">
        <f>IF(AND($D1357=1,$J1357="Oil"),'AMI Ref (2)'!$K$6,IF(AND($D1357=1,$J1357="Gas"),'AMI Ref (2)'!$L$6,IF(AND($D1357=1,$J1357="Electric"),'AMI Ref (2)'!$M$6,IF(AND($D1357=1,$J1357="N/A"),0,0))))</f>
        <v>0</v>
      </c>
      <c r="AG1357" s="77">
        <f>IF(AND($D1357=2,$J1357="Oil"),'AMI Ref (2)'!$K$7,IF(AND($D1357=2,$J1357="Gas"),'AMI Ref (2)'!$L$7,IF(AND($D1357=2,$J1357="Electric"),'AMI Ref (2)'!$M$7,IF(AND($D1357=2,$J1357="N/A"),0,0))))</f>
        <v>0</v>
      </c>
      <c r="AH1357" s="77">
        <f>IF(AND($D1357=3,$J1357="Oil"),'AMI Ref (2)'!$K$8,IF(AND($D1357=3,$J1357="Gas"),'AMI Ref (2)'!$L$8,IF(AND($D1357=3,$J1357="Electric"),'AMI Ref (2)'!$M$8,IF(AND($D1357=3,$J1357="N/A"),0,0))))</f>
        <v>0</v>
      </c>
      <c r="AI1357" s="77">
        <f>IF(AND($D1357=4,$J1357="Oil"),'AMI Ref (2)'!$K$9,IF(AND($D1357=4,$J1357="Gas"),'AMI Ref (2)'!$L$9,IF(AND($D1357=4,$J1357="Electric"),'AMI Ref (2)'!$M$9,IF(AND($D1357=4,$J1357="N/A"),0,0))))</f>
        <v>0</v>
      </c>
      <c r="AJ1357" s="77">
        <f>IF(AND($D1357=5,$J1357="Oil"),'AMI Ref (2)'!$K$10,IF(AND($D1357=5,$J1357="Gas"),'AMI Ref (2)'!$L$10,IF(AND($D1357=5,$J1357="Electric"),'AMI Ref (2)'!$M$10,IF(AND($D1357=5,$J1357="N/A"),0,0))))</f>
        <v>0</v>
      </c>
      <c r="AK1357" s="42"/>
      <c r="AL1357" s="77">
        <f>IF(AND($D1357=0,$K1357="Oil"),'AMI Ref (2)'!$N$5,IF(AND($D1357=0,$K1357="Gas"),'AMI Ref (2)'!$O$5,IF(AND($D1357=0,$K1357="Electric"),'AMI Ref (2)'!$P$5,IF(AND($D1357=0,$K1357="N/A"),0,0))))</f>
        <v>0</v>
      </c>
      <c r="AM1357" s="77">
        <f>IF(AND($D1357=1,$K1357="Oil"),'AMI Ref (2)'!$N$6,IF(AND($D1357=1,$K1357="Gas"),'AMI Ref (2)'!$O$6,IF(AND($D1357=1,$K1357="Electric"),'AMI Ref (2)'!$P$6,IF(AND($D1357=1,$K1357="N/A"),0,0))))</f>
        <v>0</v>
      </c>
      <c r="AN1357" s="77">
        <f>IF(AND($D1357=2,$K1357="Oil"),'AMI Ref (2)'!$N$7,IF(AND($D1357=2,$K1357="Gas"),'AMI Ref (2)'!$O$7,IF(AND($D1357=2,$K1357="Electric"),'AMI Ref (2)'!$P$7,IF(AND($D1357=2,$K1357="N/A"),0,0))))</f>
        <v>0</v>
      </c>
      <c r="AO1357" s="77">
        <f>IF(AND($D1357=3,$K1357="Oil"),'AMI Ref (2)'!$N$8,IF(AND($D1357=3,$K1357="Gas"),'AMI Ref (2)'!$O$8,IF(AND($D1357=3,$K1357="Electric"),'AMI Ref (2)'!$P$8,IF(AND($D1357=3,$K1357="N/A"),0,0))))</f>
        <v>0</v>
      </c>
      <c r="AP1357" s="77">
        <f>IF(AND($D1357=4,$K1357="Oil"),'AMI Ref (2)'!$N$9,IF(AND($D1357=4,$K1357="Gas"),'AMI Ref (2)'!$O$9,IF(AND($D1357=4,$K1357="Electric"),'AMI Ref (2)'!$P$9,IF(AND($D1357=4,$K1357="N/A"),0,0))))</f>
        <v>0</v>
      </c>
      <c r="AQ1357" s="77">
        <f>IF(AND($D1357=5,$K1357="Oil"),'AMI Ref (2)'!$N$10,IF(AND($D1357=5,$K1357="Gas"),'AMI Ref (2)'!$O$10,IF(AND($D1357=5,$K1357="Electric"),'AMI Ref (2)'!$P$10,IF(AND($D1357=5,$K1357="N/A"),0,0))))</f>
        <v>0</v>
      </c>
      <c r="AR1357" s="86">
        <f t="shared" si="306"/>
        <v>0</v>
      </c>
      <c r="AS1357" s="87" t="e">
        <f t="shared" si="307"/>
        <v>#N/A</v>
      </c>
    </row>
    <row r="1358" spans="1:45" x14ac:dyDescent="0.2">
      <c r="A1358" s="68">
        <v>1356</v>
      </c>
      <c r="B1358" s="79">
        <f>Input!E1373</f>
        <v>0</v>
      </c>
      <c r="C1358" s="79">
        <f>Input!F1373</f>
        <v>0</v>
      </c>
      <c r="D1358" s="79">
        <f>Input!G1373</f>
        <v>0</v>
      </c>
      <c r="E1358" s="79">
        <f>Input!H1373</f>
        <v>0</v>
      </c>
      <c r="F1358" s="80">
        <f>Input!I1373</f>
        <v>0</v>
      </c>
      <c r="G1358" s="80">
        <f>Input!J1373</f>
        <v>0</v>
      </c>
      <c r="H1358" s="79">
        <f>Input!K1373</f>
        <v>0</v>
      </c>
      <c r="I1358" s="79">
        <f>Input!L1373</f>
        <v>0</v>
      </c>
      <c r="J1358" s="79">
        <f>Input!M1373</f>
        <v>0</v>
      </c>
      <c r="K1358" s="79">
        <f>Input!N1373</f>
        <v>0</v>
      </c>
      <c r="L1358" s="79">
        <f>Input!O1373</f>
        <v>0</v>
      </c>
      <c r="M1358" s="81" t="str">
        <f t="shared" si="298"/>
        <v/>
      </c>
      <c r="N1358" s="82">
        <f t="shared" si="299"/>
        <v>0</v>
      </c>
      <c r="O1358" s="83">
        <f>Input!C1373</f>
        <v>0</v>
      </c>
      <c r="P1358" s="83"/>
      <c r="R1358" s="11">
        <f t="shared" si="295"/>
        <v>0</v>
      </c>
      <c r="S1358" s="15" t="str">
        <f t="shared" si="296"/>
        <v xml:space="preserve"> </v>
      </c>
      <c r="T1358" s="15"/>
      <c r="U1358" s="12">
        <f t="shared" si="300"/>
        <v>0</v>
      </c>
      <c r="V1358" s="12">
        <f t="shared" si="301"/>
        <v>0</v>
      </c>
      <c r="W1358" s="12">
        <f t="shared" si="302"/>
        <v>0</v>
      </c>
      <c r="X1358" s="12">
        <f t="shared" si="303"/>
        <v>0</v>
      </c>
      <c r="Y1358" s="12">
        <f t="shared" si="304"/>
        <v>0</v>
      </c>
      <c r="Z1358" s="12">
        <f t="shared" si="305"/>
        <v>0</v>
      </c>
      <c r="AA1358" s="12">
        <f t="shared" si="294"/>
        <v>0</v>
      </c>
      <c r="AB1358" s="12" t="str">
        <f t="shared" si="297"/>
        <v>00</v>
      </c>
      <c r="AC1358" s="85" t="e">
        <f>VLOOKUP(AB1358,'AMI Ref (2)'!T:U,2,FALSE)</f>
        <v>#N/A</v>
      </c>
      <c r="AD1358" s="86"/>
      <c r="AE1358" s="77">
        <f>IF(AND($D1358=0,$J1358="Oil"),'AMI Ref (2)'!$K$5,IF(AND($D1358=0,$J1358="Gas"),'AMI Ref (2)'!$L$5,IF(AND($D1358=0,$J1358="Electric"),'AMI Ref (2)'!$M$5,IF(AND($D1358=0,$J1358="N/A"),0,0))))</f>
        <v>0</v>
      </c>
      <c r="AF1358" s="77">
        <f>IF(AND($D1358=1,$J1358="Oil"),'AMI Ref (2)'!$K$6,IF(AND($D1358=1,$J1358="Gas"),'AMI Ref (2)'!$L$6,IF(AND($D1358=1,$J1358="Electric"),'AMI Ref (2)'!$M$6,IF(AND($D1358=1,$J1358="N/A"),0,0))))</f>
        <v>0</v>
      </c>
      <c r="AG1358" s="77">
        <f>IF(AND($D1358=2,$J1358="Oil"),'AMI Ref (2)'!$K$7,IF(AND($D1358=2,$J1358="Gas"),'AMI Ref (2)'!$L$7,IF(AND($D1358=2,$J1358="Electric"),'AMI Ref (2)'!$M$7,IF(AND($D1358=2,$J1358="N/A"),0,0))))</f>
        <v>0</v>
      </c>
      <c r="AH1358" s="77">
        <f>IF(AND($D1358=3,$J1358="Oil"),'AMI Ref (2)'!$K$8,IF(AND($D1358=3,$J1358="Gas"),'AMI Ref (2)'!$L$8,IF(AND($D1358=3,$J1358="Electric"),'AMI Ref (2)'!$M$8,IF(AND($D1358=3,$J1358="N/A"),0,0))))</f>
        <v>0</v>
      </c>
      <c r="AI1358" s="77">
        <f>IF(AND($D1358=4,$J1358="Oil"),'AMI Ref (2)'!$K$9,IF(AND($D1358=4,$J1358="Gas"),'AMI Ref (2)'!$L$9,IF(AND($D1358=4,$J1358="Electric"),'AMI Ref (2)'!$M$9,IF(AND($D1358=4,$J1358="N/A"),0,0))))</f>
        <v>0</v>
      </c>
      <c r="AJ1358" s="77">
        <f>IF(AND($D1358=5,$J1358="Oil"),'AMI Ref (2)'!$K$10,IF(AND($D1358=5,$J1358="Gas"),'AMI Ref (2)'!$L$10,IF(AND($D1358=5,$J1358="Electric"),'AMI Ref (2)'!$M$10,IF(AND($D1358=5,$J1358="N/A"),0,0))))</f>
        <v>0</v>
      </c>
      <c r="AK1358" s="42"/>
      <c r="AL1358" s="77">
        <f>IF(AND($D1358=0,$K1358="Oil"),'AMI Ref (2)'!$N$5,IF(AND($D1358=0,$K1358="Gas"),'AMI Ref (2)'!$O$5,IF(AND($D1358=0,$K1358="Electric"),'AMI Ref (2)'!$P$5,IF(AND($D1358=0,$K1358="N/A"),0,0))))</f>
        <v>0</v>
      </c>
      <c r="AM1358" s="77">
        <f>IF(AND($D1358=1,$K1358="Oil"),'AMI Ref (2)'!$N$6,IF(AND($D1358=1,$K1358="Gas"),'AMI Ref (2)'!$O$6,IF(AND($D1358=1,$K1358="Electric"),'AMI Ref (2)'!$P$6,IF(AND($D1358=1,$K1358="N/A"),0,0))))</f>
        <v>0</v>
      </c>
      <c r="AN1358" s="77">
        <f>IF(AND($D1358=2,$K1358="Oil"),'AMI Ref (2)'!$N$7,IF(AND($D1358=2,$K1358="Gas"),'AMI Ref (2)'!$O$7,IF(AND($D1358=2,$K1358="Electric"),'AMI Ref (2)'!$P$7,IF(AND($D1358=2,$K1358="N/A"),0,0))))</f>
        <v>0</v>
      </c>
      <c r="AO1358" s="77">
        <f>IF(AND($D1358=3,$K1358="Oil"),'AMI Ref (2)'!$N$8,IF(AND($D1358=3,$K1358="Gas"),'AMI Ref (2)'!$O$8,IF(AND($D1358=3,$K1358="Electric"),'AMI Ref (2)'!$P$8,IF(AND($D1358=3,$K1358="N/A"),0,0))))</f>
        <v>0</v>
      </c>
      <c r="AP1358" s="77">
        <f>IF(AND($D1358=4,$K1358="Oil"),'AMI Ref (2)'!$N$9,IF(AND($D1358=4,$K1358="Gas"),'AMI Ref (2)'!$O$9,IF(AND($D1358=4,$K1358="Electric"),'AMI Ref (2)'!$P$9,IF(AND($D1358=4,$K1358="N/A"),0,0))))</f>
        <v>0</v>
      </c>
      <c r="AQ1358" s="77">
        <f>IF(AND($D1358=5,$K1358="Oil"),'AMI Ref (2)'!$N$10,IF(AND($D1358=5,$K1358="Gas"),'AMI Ref (2)'!$O$10,IF(AND($D1358=5,$K1358="Electric"),'AMI Ref (2)'!$P$10,IF(AND($D1358=5,$K1358="N/A"),0,0))))</f>
        <v>0</v>
      </c>
      <c r="AR1358" s="86">
        <f t="shared" si="306"/>
        <v>0</v>
      </c>
      <c r="AS1358" s="87" t="e">
        <f t="shared" si="307"/>
        <v>#N/A</v>
      </c>
    </row>
    <row r="1359" spans="1:45" x14ac:dyDescent="0.2">
      <c r="A1359" s="68">
        <v>1357</v>
      </c>
      <c r="B1359" s="79">
        <f>Input!E1374</f>
        <v>0</v>
      </c>
      <c r="C1359" s="79">
        <f>Input!F1374</f>
        <v>0</v>
      </c>
      <c r="D1359" s="79">
        <f>Input!G1374</f>
        <v>0</v>
      </c>
      <c r="E1359" s="79">
        <f>Input!H1374</f>
        <v>0</v>
      </c>
      <c r="F1359" s="80">
        <f>Input!I1374</f>
        <v>0</v>
      </c>
      <c r="G1359" s="80">
        <f>Input!J1374</f>
        <v>0</v>
      </c>
      <c r="H1359" s="79">
        <f>Input!K1374</f>
        <v>0</v>
      </c>
      <c r="I1359" s="79">
        <f>Input!L1374</f>
        <v>0</v>
      </c>
      <c r="J1359" s="79">
        <f>Input!M1374</f>
        <v>0</v>
      </c>
      <c r="K1359" s="79">
        <f>Input!N1374</f>
        <v>0</v>
      </c>
      <c r="L1359" s="79">
        <f>Input!O1374</f>
        <v>0</v>
      </c>
      <c r="M1359" s="81" t="str">
        <f t="shared" si="298"/>
        <v/>
      </c>
      <c r="N1359" s="82">
        <f t="shared" si="299"/>
        <v>0</v>
      </c>
      <c r="O1359" s="83">
        <f>Input!C1374</f>
        <v>0</v>
      </c>
      <c r="P1359" s="83"/>
      <c r="R1359" s="11">
        <f t="shared" si="295"/>
        <v>0</v>
      </c>
      <c r="S1359" s="15" t="str">
        <f t="shared" si="296"/>
        <v xml:space="preserve"> </v>
      </c>
      <c r="T1359" s="15"/>
      <c r="U1359" s="12">
        <f t="shared" si="300"/>
        <v>0</v>
      </c>
      <c r="V1359" s="12">
        <f t="shared" si="301"/>
        <v>0</v>
      </c>
      <c r="W1359" s="12">
        <f t="shared" si="302"/>
        <v>0</v>
      </c>
      <c r="X1359" s="12">
        <f t="shared" si="303"/>
        <v>0</v>
      </c>
      <c r="Y1359" s="12">
        <f t="shared" si="304"/>
        <v>0</v>
      </c>
      <c r="Z1359" s="12">
        <f t="shared" si="305"/>
        <v>0</v>
      </c>
      <c r="AA1359" s="12">
        <f t="shared" si="294"/>
        <v>0</v>
      </c>
      <c r="AB1359" s="12" t="str">
        <f t="shared" si="297"/>
        <v>00</v>
      </c>
      <c r="AC1359" s="85" t="e">
        <f>VLOOKUP(AB1359,'AMI Ref (2)'!T:U,2,FALSE)</f>
        <v>#N/A</v>
      </c>
      <c r="AD1359" s="86"/>
      <c r="AE1359" s="77">
        <f>IF(AND($D1359=0,$J1359="Oil"),'AMI Ref (2)'!$K$5,IF(AND($D1359=0,$J1359="Gas"),'AMI Ref (2)'!$L$5,IF(AND($D1359=0,$J1359="Electric"),'AMI Ref (2)'!$M$5,IF(AND($D1359=0,$J1359="N/A"),0,0))))</f>
        <v>0</v>
      </c>
      <c r="AF1359" s="77">
        <f>IF(AND($D1359=1,$J1359="Oil"),'AMI Ref (2)'!$K$6,IF(AND($D1359=1,$J1359="Gas"),'AMI Ref (2)'!$L$6,IF(AND($D1359=1,$J1359="Electric"),'AMI Ref (2)'!$M$6,IF(AND($D1359=1,$J1359="N/A"),0,0))))</f>
        <v>0</v>
      </c>
      <c r="AG1359" s="77">
        <f>IF(AND($D1359=2,$J1359="Oil"),'AMI Ref (2)'!$K$7,IF(AND($D1359=2,$J1359="Gas"),'AMI Ref (2)'!$L$7,IF(AND($D1359=2,$J1359="Electric"),'AMI Ref (2)'!$M$7,IF(AND($D1359=2,$J1359="N/A"),0,0))))</f>
        <v>0</v>
      </c>
      <c r="AH1359" s="77">
        <f>IF(AND($D1359=3,$J1359="Oil"),'AMI Ref (2)'!$K$8,IF(AND($D1359=3,$J1359="Gas"),'AMI Ref (2)'!$L$8,IF(AND($D1359=3,$J1359="Electric"),'AMI Ref (2)'!$M$8,IF(AND($D1359=3,$J1359="N/A"),0,0))))</f>
        <v>0</v>
      </c>
      <c r="AI1359" s="77">
        <f>IF(AND($D1359=4,$J1359="Oil"),'AMI Ref (2)'!$K$9,IF(AND($D1359=4,$J1359="Gas"),'AMI Ref (2)'!$L$9,IF(AND($D1359=4,$J1359="Electric"),'AMI Ref (2)'!$M$9,IF(AND($D1359=4,$J1359="N/A"),0,0))))</f>
        <v>0</v>
      </c>
      <c r="AJ1359" s="77">
        <f>IF(AND($D1359=5,$J1359="Oil"),'AMI Ref (2)'!$K$10,IF(AND($D1359=5,$J1359="Gas"),'AMI Ref (2)'!$L$10,IF(AND($D1359=5,$J1359="Electric"),'AMI Ref (2)'!$M$10,IF(AND($D1359=5,$J1359="N/A"),0,0))))</f>
        <v>0</v>
      </c>
      <c r="AK1359" s="42"/>
      <c r="AL1359" s="77">
        <f>IF(AND($D1359=0,$K1359="Oil"),'AMI Ref (2)'!$N$5,IF(AND($D1359=0,$K1359="Gas"),'AMI Ref (2)'!$O$5,IF(AND($D1359=0,$K1359="Electric"),'AMI Ref (2)'!$P$5,IF(AND($D1359=0,$K1359="N/A"),0,0))))</f>
        <v>0</v>
      </c>
      <c r="AM1359" s="77">
        <f>IF(AND($D1359=1,$K1359="Oil"),'AMI Ref (2)'!$N$6,IF(AND($D1359=1,$K1359="Gas"),'AMI Ref (2)'!$O$6,IF(AND($D1359=1,$K1359="Electric"),'AMI Ref (2)'!$P$6,IF(AND($D1359=1,$K1359="N/A"),0,0))))</f>
        <v>0</v>
      </c>
      <c r="AN1359" s="77">
        <f>IF(AND($D1359=2,$K1359="Oil"),'AMI Ref (2)'!$N$7,IF(AND($D1359=2,$K1359="Gas"),'AMI Ref (2)'!$O$7,IF(AND($D1359=2,$K1359="Electric"),'AMI Ref (2)'!$P$7,IF(AND($D1359=2,$K1359="N/A"),0,0))))</f>
        <v>0</v>
      </c>
      <c r="AO1359" s="77">
        <f>IF(AND($D1359=3,$K1359="Oil"),'AMI Ref (2)'!$N$8,IF(AND($D1359=3,$K1359="Gas"),'AMI Ref (2)'!$O$8,IF(AND($D1359=3,$K1359="Electric"),'AMI Ref (2)'!$P$8,IF(AND($D1359=3,$K1359="N/A"),0,0))))</f>
        <v>0</v>
      </c>
      <c r="AP1359" s="77">
        <f>IF(AND($D1359=4,$K1359="Oil"),'AMI Ref (2)'!$N$9,IF(AND($D1359=4,$K1359="Gas"),'AMI Ref (2)'!$O$9,IF(AND($D1359=4,$K1359="Electric"),'AMI Ref (2)'!$P$9,IF(AND($D1359=4,$K1359="N/A"),0,0))))</f>
        <v>0</v>
      </c>
      <c r="AQ1359" s="77">
        <f>IF(AND($D1359=5,$K1359="Oil"),'AMI Ref (2)'!$N$10,IF(AND($D1359=5,$K1359="Gas"),'AMI Ref (2)'!$O$10,IF(AND($D1359=5,$K1359="Electric"),'AMI Ref (2)'!$P$10,IF(AND($D1359=5,$K1359="N/A"),0,0))))</f>
        <v>0</v>
      </c>
      <c r="AR1359" s="86">
        <f t="shared" si="306"/>
        <v>0</v>
      </c>
      <c r="AS1359" s="87" t="e">
        <f t="shared" si="307"/>
        <v>#N/A</v>
      </c>
    </row>
    <row r="1360" spans="1:45" x14ac:dyDescent="0.2">
      <c r="A1360" s="68">
        <v>1358</v>
      </c>
      <c r="B1360" s="79">
        <f>Input!E1375</f>
        <v>0</v>
      </c>
      <c r="C1360" s="79">
        <f>Input!F1375</f>
        <v>0</v>
      </c>
      <c r="D1360" s="79">
        <f>Input!G1375</f>
        <v>0</v>
      </c>
      <c r="E1360" s="79">
        <f>Input!H1375</f>
        <v>0</v>
      </c>
      <c r="F1360" s="80">
        <f>Input!I1375</f>
        <v>0</v>
      </c>
      <c r="G1360" s="80">
        <f>Input!J1375</f>
        <v>0</v>
      </c>
      <c r="H1360" s="79">
        <f>Input!K1375</f>
        <v>0</v>
      </c>
      <c r="I1360" s="79">
        <f>Input!L1375</f>
        <v>0</v>
      </c>
      <c r="J1360" s="79">
        <f>Input!M1375</f>
        <v>0</v>
      </c>
      <c r="K1360" s="79">
        <f>Input!N1375</f>
        <v>0</v>
      </c>
      <c r="L1360" s="79">
        <f>Input!O1375</f>
        <v>0</v>
      </c>
      <c r="M1360" s="81" t="str">
        <f t="shared" si="298"/>
        <v/>
      </c>
      <c r="N1360" s="82">
        <f t="shared" si="299"/>
        <v>0</v>
      </c>
      <c r="O1360" s="83">
        <f>Input!C1375</f>
        <v>0</v>
      </c>
      <c r="P1360" s="83"/>
      <c r="R1360" s="11">
        <f t="shared" si="295"/>
        <v>0</v>
      </c>
      <c r="S1360" s="15" t="str">
        <f t="shared" si="296"/>
        <v xml:space="preserve"> </v>
      </c>
      <c r="T1360" s="15"/>
      <c r="U1360" s="12">
        <f t="shared" si="300"/>
        <v>0</v>
      </c>
      <c r="V1360" s="12">
        <f t="shared" si="301"/>
        <v>0</v>
      </c>
      <c r="W1360" s="12">
        <f t="shared" si="302"/>
        <v>0</v>
      </c>
      <c r="X1360" s="12">
        <f t="shared" si="303"/>
        <v>0</v>
      </c>
      <c r="Y1360" s="12">
        <f t="shared" si="304"/>
        <v>0</v>
      </c>
      <c r="Z1360" s="12">
        <f t="shared" si="305"/>
        <v>0</v>
      </c>
      <c r="AA1360" s="12">
        <f t="shared" si="294"/>
        <v>0</v>
      </c>
      <c r="AB1360" s="12" t="str">
        <f t="shared" si="297"/>
        <v>00</v>
      </c>
      <c r="AC1360" s="85" t="e">
        <f>VLOOKUP(AB1360,'AMI Ref (2)'!T:U,2,FALSE)</f>
        <v>#N/A</v>
      </c>
      <c r="AD1360" s="86"/>
      <c r="AE1360" s="77">
        <f>IF(AND($D1360=0,$J1360="Oil"),'AMI Ref (2)'!$K$5,IF(AND($D1360=0,$J1360="Gas"),'AMI Ref (2)'!$L$5,IF(AND($D1360=0,$J1360="Electric"),'AMI Ref (2)'!$M$5,IF(AND($D1360=0,$J1360="N/A"),0,0))))</f>
        <v>0</v>
      </c>
      <c r="AF1360" s="77">
        <f>IF(AND($D1360=1,$J1360="Oil"),'AMI Ref (2)'!$K$6,IF(AND($D1360=1,$J1360="Gas"),'AMI Ref (2)'!$L$6,IF(AND($D1360=1,$J1360="Electric"),'AMI Ref (2)'!$M$6,IF(AND($D1360=1,$J1360="N/A"),0,0))))</f>
        <v>0</v>
      </c>
      <c r="AG1360" s="77">
        <f>IF(AND($D1360=2,$J1360="Oil"),'AMI Ref (2)'!$K$7,IF(AND($D1360=2,$J1360="Gas"),'AMI Ref (2)'!$L$7,IF(AND($D1360=2,$J1360="Electric"),'AMI Ref (2)'!$M$7,IF(AND($D1360=2,$J1360="N/A"),0,0))))</f>
        <v>0</v>
      </c>
      <c r="AH1360" s="77">
        <f>IF(AND($D1360=3,$J1360="Oil"),'AMI Ref (2)'!$K$8,IF(AND($D1360=3,$J1360="Gas"),'AMI Ref (2)'!$L$8,IF(AND($D1360=3,$J1360="Electric"),'AMI Ref (2)'!$M$8,IF(AND($D1360=3,$J1360="N/A"),0,0))))</f>
        <v>0</v>
      </c>
      <c r="AI1360" s="77">
        <f>IF(AND($D1360=4,$J1360="Oil"),'AMI Ref (2)'!$K$9,IF(AND($D1360=4,$J1360="Gas"),'AMI Ref (2)'!$L$9,IF(AND($D1360=4,$J1360="Electric"),'AMI Ref (2)'!$M$9,IF(AND($D1360=4,$J1360="N/A"),0,0))))</f>
        <v>0</v>
      </c>
      <c r="AJ1360" s="77">
        <f>IF(AND($D1360=5,$J1360="Oil"),'AMI Ref (2)'!$K$10,IF(AND($D1360=5,$J1360="Gas"),'AMI Ref (2)'!$L$10,IF(AND($D1360=5,$J1360="Electric"),'AMI Ref (2)'!$M$10,IF(AND($D1360=5,$J1360="N/A"),0,0))))</f>
        <v>0</v>
      </c>
      <c r="AK1360" s="42"/>
      <c r="AL1360" s="77">
        <f>IF(AND($D1360=0,$K1360="Oil"),'AMI Ref (2)'!$N$5,IF(AND($D1360=0,$K1360="Gas"),'AMI Ref (2)'!$O$5,IF(AND($D1360=0,$K1360="Electric"),'AMI Ref (2)'!$P$5,IF(AND($D1360=0,$K1360="N/A"),0,0))))</f>
        <v>0</v>
      </c>
      <c r="AM1360" s="77">
        <f>IF(AND($D1360=1,$K1360="Oil"),'AMI Ref (2)'!$N$6,IF(AND($D1360=1,$K1360="Gas"),'AMI Ref (2)'!$O$6,IF(AND($D1360=1,$K1360="Electric"),'AMI Ref (2)'!$P$6,IF(AND($D1360=1,$K1360="N/A"),0,0))))</f>
        <v>0</v>
      </c>
      <c r="AN1360" s="77">
        <f>IF(AND($D1360=2,$K1360="Oil"),'AMI Ref (2)'!$N$7,IF(AND($D1360=2,$K1360="Gas"),'AMI Ref (2)'!$O$7,IF(AND($D1360=2,$K1360="Electric"),'AMI Ref (2)'!$P$7,IF(AND($D1360=2,$K1360="N/A"),0,0))))</f>
        <v>0</v>
      </c>
      <c r="AO1360" s="77">
        <f>IF(AND($D1360=3,$K1360="Oil"),'AMI Ref (2)'!$N$8,IF(AND($D1360=3,$K1360="Gas"),'AMI Ref (2)'!$O$8,IF(AND($D1360=3,$K1360="Electric"),'AMI Ref (2)'!$P$8,IF(AND($D1360=3,$K1360="N/A"),0,0))))</f>
        <v>0</v>
      </c>
      <c r="AP1360" s="77">
        <f>IF(AND($D1360=4,$K1360="Oil"),'AMI Ref (2)'!$N$9,IF(AND($D1360=4,$K1360="Gas"),'AMI Ref (2)'!$O$9,IF(AND($D1360=4,$K1360="Electric"),'AMI Ref (2)'!$P$9,IF(AND($D1360=4,$K1360="N/A"),0,0))))</f>
        <v>0</v>
      </c>
      <c r="AQ1360" s="77">
        <f>IF(AND($D1360=5,$K1360="Oil"),'AMI Ref (2)'!$N$10,IF(AND($D1360=5,$K1360="Gas"),'AMI Ref (2)'!$O$10,IF(AND($D1360=5,$K1360="Electric"),'AMI Ref (2)'!$P$10,IF(AND($D1360=5,$K1360="N/A"),0,0))))</f>
        <v>0</v>
      </c>
      <c r="AR1360" s="86">
        <f t="shared" si="306"/>
        <v>0</v>
      </c>
      <c r="AS1360" s="87" t="e">
        <f t="shared" si="307"/>
        <v>#N/A</v>
      </c>
    </row>
    <row r="1361" spans="1:45" x14ac:dyDescent="0.2">
      <c r="A1361" s="68">
        <v>1359</v>
      </c>
      <c r="B1361" s="79">
        <f>Input!E1376</f>
        <v>0</v>
      </c>
      <c r="C1361" s="79">
        <f>Input!F1376</f>
        <v>0</v>
      </c>
      <c r="D1361" s="79">
        <f>Input!G1376</f>
        <v>0</v>
      </c>
      <c r="E1361" s="79">
        <f>Input!H1376</f>
        <v>0</v>
      </c>
      <c r="F1361" s="80">
        <f>Input!I1376</f>
        <v>0</v>
      </c>
      <c r="G1361" s="80">
        <f>Input!J1376</f>
        <v>0</v>
      </c>
      <c r="H1361" s="79">
        <f>Input!K1376</f>
        <v>0</v>
      </c>
      <c r="I1361" s="79">
        <f>Input!L1376</f>
        <v>0</v>
      </c>
      <c r="J1361" s="79">
        <f>Input!M1376</f>
        <v>0</v>
      </c>
      <c r="K1361" s="79">
        <f>Input!N1376</f>
        <v>0</v>
      </c>
      <c r="L1361" s="79">
        <f>Input!O1376</f>
        <v>0</v>
      </c>
      <c r="M1361" s="81" t="str">
        <f t="shared" si="298"/>
        <v/>
      </c>
      <c r="N1361" s="82">
        <f t="shared" si="299"/>
        <v>0</v>
      </c>
      <c r="O1361" s="83">
        <f>Input!C1376</f>
        <v>0</v>
      </c>
      <c r="P1361" s="83"/>
      <c r="R1361" s="11">
        <f t="shared" si="295"/>
        <v>0</v>
      </c>
      <c r="S1361" s="15" t="str">
        <f t="shared" si="296"/>
        <v xml:space="preserve"> </v>
      </c>
      <c r="T1361" s="15"/>
      <c r="U1361" s="12">
        <f t="shared" si="300"/>
        <v>0</v>
      </c>
      <c r="V1361" s="12">
        <f t="shared" si="301"/>
        <v>0</v>
      </c>
      <c r="W1361" s="12">
        <f t="shared" si="302"/>
        <v>0</v>
      </c>
      <c r="X1361" s="12">
        <f t="shared" si="303"/>
        <v>0</v>
      </c>
      <c r="Y1361" s="12">
        <f t="shared" si="304"/>
        <v>0</v>
      </c>
      <c r="Z1361" s="12">
        <f t="shared" si="305"/>
        <v>0</v>
      </c>
      <c r="AA1361" s="12">
        <f t="shared" si="294"/>
        <v>0</v>
      </c>
      <c r="AB1361" s="12" t="str">
        <f t="shared" si="297"/>
        <v>00</v>
      </c>
      <c r="AC1361" s="85" t="e">
        <f>VLOOKUP(AB1361,'AMI Ref (2)'!T:U,2,FALSE)</f>
        <v>#N/A</v>
      </c>
      <c r="AD1361" s="86"/>
      <c r="AE1361" s="77">
        <f>IF(AND($D1361=0,$J1361="Oil"),'AMI Ref (2)'!$K$5,IF(AND($D1361=0,$J1361="Gas"),'AMI Ref (2)'!$L$5,IF(AND($D1361=0,$J1361="Electric"),'AMI Ref (2)'!$M$5,IF(AND($D1361=0,$J1361="N/A"),0,0))))</f>
        <v>0</v>
      </c>
      <c r="AF1361" s="77">
        <f>IF(AND($D1361=1,$J1361="Oil"),'AMI Ref (2)'!$K$6,IF(AND($D1361=1,$J1361="Gas"),'AMI Ref (2)'!$L$6,IF(AND($D1361=1,$J1361="Electric"),'AMI Ref (2)'!$M$6,IF(AND($D1361=1,$J1361="N/A"),0,0))))</f>
        <v>0</v>
      </c>
      <c r="AG1361" s="77">
        <f>IF(AND($D1361=2,$J1361="Oil"),'AMI Ref (2)'!$K$7,IF(AND($D1361=2,$J1361="Gas"),'AMI Ref (2)'!$L$7,IF(AND($D1361=2,$J1361="Electric"),'AMI Ref (2)'!$M$7,IF(AND($D1361=2,$J1361="N/A"),0,0))))</f>
        <v>0</v>
      </c>
      <c r="AH1361" s="77">
        <f>IF(AND($D1361=3,$J1361="Oil"),'AMI Ref (2)'!$K$8,IF(AND($D1361=3,$J1361="Gas"),'AMI Ref (2)'!$L$8,IF(AND($D1361=3,$J1361="Electric"),'AMI Ref (2)'!$M$8,IF(AND($D1361=3,$J1361="N/A"),0,0))))</f>
        <v>0</v>
      </c>
      <c r="AI1361" s="77">
        <f>IF(AND($D1361=4,$J1361="Oil"),'AMI Ref (2)'!$K$9,IF(AND($D1361=4,$J1361="Gas"),'AMI Ref (2)'!$L$9,IF(AND($D1361=4,$J1361="Electric"),'AMI Ref (2)'!$M$9,IF(AND($D1361=4,$J1361="N/A"),0,0))))</f>
        <v>0</v>
      </c>
      <c r="AJ1361" s="77">
        <f>IF(AND($D1361=5,$J1361="Oil"),'AMI Ref (2)'!$K$10,IF(AND($D1361=5,$J1361="Gas"),'AMI Ref (2)'!$L$10,IF(AND($D1361=5,$J1361="Electric"),'AMI Ref (2)'!$M$10,IF(AND($D1361=5,$J1361="N/A"),0,0))))</f>
        <v>0</v>
      </c>
      <c r="AK1361" s="42"/>
      <c r="AL1361" s="77">
        <f>IF(AND($D1361=0,$K1361="Oil"),'AMI Ref (2)'!$N$5,IF(AND($D1361=0,$K1361="Gas"),'AMI Ref (2)'!$O$5,IF(AND($D1361=0,$K1361="Electric"),'AMI Ref (2)'!$P$5,IF(AND($D1361=0,$K1361="N/A"),0,0))))</f>
        <v>0</v>
      </c>
      <c r="AM1361" s="77">
        <f>IF(AND($D1361=1,$K1361="Oil"),'AMI Ref (2)'!$N$6,IF(AND($D1361=1,$K1361="Gas"),'AMI Ref (2)'!$O$6,IF(AND($D1361=1,$K1361="Electric"),'AMI Ref (2)'!$P$6,IF(AND($D1361=1,$K1361="N/A"),0,0))))</f>
        <v>0</v>
      </c>
      <c r="AN1361" s="77">
        <f>IF(AND($D1361=2,$K1361="Oil"),'AMI Ref (2)'!$N$7,IF(AND($D1361=2,$K1361="Gas"),'AMI Ref (2)'!$O$7,IF(AND($D1361=2,$K1361="Electric"),'AMI Ref (2)'!$P$7,IF(AND($D1361=2,$K1361="N/A"),0,0))))</f>
        <v>0</v>
      </c>
      <c r="AO1361" s="77">
        <f>IF(AND($D1361=3,$K1361="Oil"),'AMI Ref (2)'!$N$8,IF(AND($D1361=3,$K1361="Gas"),'AMI Ref (2)'!$O$8,IF(AND($D1361=3,$K1361="Electric"),'AMI Ref (2)'!$P$8,IF(AND($D1361=3,$K1361="N/A"),0,0))))</f>
        <v>0</v>
      </c>
      <c r="AP1361" s="77">
        <f>IF(AND($D1361=4,$K1361="Oil"),'AMI Ref (2)'!$N$9,IF(AND($D1361=4,$K1361="Gas"),'AMI Ref (2)'!$O$9,IF(AND($D1361=4,$K1361="Electric"),'AMI Ref (2)'!$P$9,IF(AND($D1361=4,$K1361="N/A"),0,0))))</f>
        <v>0</v>
      </c>
      <c r="AQ1361" s="77">
        <f>IF(AND($D1361=5,$K1361="Oil"),'AMI Ref (2)'!$N$10,IF(AND($D1361=5,$K1361="Gas"),'AMI Ref (2)'!$O$10,IF(AND($D1361=5,$K1361="Electric"),'AMI Ref (2)'!$P$10,IF(AND($D1361=5,$K1361="N/A"),0,0))))</f>
        <v>0</v>
      </c>
      <c r="AR1361" s="86">
        <f t="shared" si="306"/>
        <v>0</v>
      </c>
      <c r="AS1361" s="87" t="e">
        <f t="shared" si="307"/>
        <v>#N/A</v>
      </c>
    </row>
    <row r="1362" spans="1:45" x14ac:dyDescent="0.2">
      <c r="A1362" s="68">
        <v>1360</v>
      </c>
      <c r="B1362" s="79">
        <f>Input!E1377</f>
        <v>0</v>
      </c>
      <c r="C1362" s="79">
        <f>Input!F1377</f>
        <v>0</v>
      </c>
      <c r="D1362" s="79">
        <f>Input!G1377</f>
        <v>0</v>
      </c>
      <c r="E1362" s="79">
        <f>Input!H1377</f>
        <v>0</v>
      </c>
      <c r="F1362" s="80">
        <f>Input!I1377</f>
        <v>0</v>
      </c>
      <c r="G1362" s="80">
        <f>Input!J1377</f>
        <v>0</v>
      </c>
      <c r="H1362" s="79">
        <f>Input!K1377</f>
        <v>0</v>
      </c>
      <c r="I1362" s="79">
        <f>Input!L1377</f>
        <v>0</v>
      </c>
      <c r="J1362" s="79">
        <f>Input!M1377</f>
        <v>0</v>
      </c>
      <c r="K1362" s="79">
        <f>Input!N1377</f>
        <v>0</v>
      </c>
      <c r="L1362" s="79">
        <f>Input!O1377</f>
        <v>0</v>
      </c>
      <c r="M1362" s="81" t="str">
        <f t="shared" si="298"/>
        <v/>
      </c>
      <c r="N1362" s="82">
        <f t="shared" si="299"/>
        <v>0</v>
      </c>
      <c r="O1362" s="83">
        <f>Input!C1377</f>
        <v>0</v>
      </c>
      <c r="P1362" s="83"/>
      <c r="R1362" s="11">
        <f t="shared" si="295"/>
        <v>0</v>
      </c>
      <c r="S1362" s="15" t="str">
        <f t="shared" si="296"/>
        <v xml:space="preserve"> </v>
      </c>
      <c r="T1362" s="15"/>
      <c r="U1362" s="12">
        <f t="shared" si="300"/>
        <v>0</v>
      </c>
      <c r="V1362" s="12">
        <f t="shared" si="301"/>
        <v>0</v>
      </c>
      <c r="W1362" s="12">
        <f t="shared" si="302"/>
        <v>0</v>
      </c>
      <c r="X1362" s="12">
        <f t="shared" si="303"/>
        <v>0</v>
      </c>
      <c r="Y1362" s="12">
        <f t="shared" si="304"/>
        <v>0</v>
      </c>
      <c r="Z1362" s="12">
        <f t="shared" si="305"/>
        <v>0</v>
      </c>
      <c r="AA1362" s="12">
        <f t="shared" si="294"/>
        <v>0</v>
      </c>
      <c r="AB1362" s="12" t="str">
        <f t="shared" si="297"/>
        <v>00</v>
      </c>
      <c r="AC1362" s="85" t="e">
        <f>VLOOKUP(AB1362,'AMI Ref (2)'!T:U,2,FALSE)</f>
        <v>#N/A</v>
      </c>
      <c r="AD1362" s="86"/>
      <c r="AE1362" s="77">
        <f>IF(AND($D1362=0,$J1362="Oil"),'AMI Ref (2)'!$K$5,IF(AND($D1362=0,$J1362="Gas"),'AMI Ref (2)'!$L$5,IF(AND($D1362=0,$J1362="Electric"),'AMI Ref (2)'!$M$5,IF(AND($D1362=0,$J1362="N/A"),0,0))))</f>
        <v>0</v>
      </c>
      <c r="AF1362" s="77">
        <f>IF(AND($D1362=1,$J1362="Oil"),'AMI Ref (2)'!$K$6,IF(AND($D1362=1,$J1362="Gas"),'AMI Ref (2)'!$L$6,IF(AND($D1362=1,$J1362="Electric"),'AMI Ref (2)'!$M$6,IF(AND($D1362=1,$J1362="N/A"),0,0))))</f>
        <v>0</v>
      </c>
      <c r="AG1362" s="77">
        <f>IF(AND($D1362=2,$J1362="Oil"),'AMI Ref (2)'!$K$7,IF(AND($D1362=2,$J1362="Gas"),'AMI Ref (2)'!$L$7,IF(AND($D1362=2,$J1362="Electric"),'AMI Ref (2)'!$M$7,IF(AND($D1362=2,$J1362="N/A"),0,0))))</f>
        <v>0</v>
      </c>
      <c r="AH1362" s="77">
        <f>IF(AND($D1362=3,$J1362="Oil"),'AMI Ref (2)'!$K$8,IF(AND($D1362=3,$J1362="Gas"),'AMI Ref (2)'!$L$8,IF(AND($D1362=3,$J1362="Electric"),'AMI Ref (2)'!$M$8,IF(AND($D1362=3,$J1362="N/A"),0,0))))</f>
        <v>0</v>
      </c>
      <c r="AI1362" s="77">
        <f>IF(AND($D1362=4,$J1362="Oil"),'AMI Ref (2)'!$K$9,IF(AND($D1362=4,$J1362="Gas"),'AMI Ref (2)'!$L$9,IF(AND($D1362=4,$J1362="Electric"),'AMI Ref (2)'!$M$9,IF(AND($D1362=4,$J1362="N/A"),0,0))))</f>
        <v>0</v>
      </c>
      <c r="AJ1362" s="77">
        <f>IF(AND($D1362=5,$J1362="Oil"),'AMI Ref (2)'!$K$10,IF(AND($D1362=5,$J1362="Gas"),'AMI Ref (2)'!$L$10,IF(AND($D1362=5,$J1362="Electric"),'AMI Ref (2)'!$M$10,IF(AND($D1362=5,$J1362="N/A"),0,0))))</f>
        <v>0</v>
      </c>
      <c r="AK1362" s="42"/>
      <c r="AL1362" s="77">
        <f>IF(AND($D1362=0,$K1362="Oil"),'AMI Ref (2)'!$N$5,IF(AND($D1362=0,$K1362="Gas"),'AMI Ref (2)'!$O$5,IF(AND($D1362=0,$K1362="Electric"),'AMI Ref (2)'!$P$5,IF(AND($D1362=0,$K1362="N/A"),0,0))))</f>
        <v>0</v>
      </c>
      <c r="AM1362" s="77">
        <f>IF(AND($D1362=1,$K1362="Oil"),'AMI Ref (2)'!$N$6,IF(AND($D1362=1,$K1362="Gas"),'AMI Ref (2)'!$O$6,IF(AND($D1362=1,$K1362="Electric"),'AMI Ref (2)'!$P$6,IF(AND($D1362=1,$K1362="N/A"),0,0))))</f>
        <v>0</v>
      </c>
      <c r="AN1362" s="77">
        <f>IF(AND($D1362=2,$K1362="Oil"),'AMI Ref (2)'!$N$7,IF(AND($D1362=2,$K1362="Gas"),'AMI Ref (2)'!$O$7,IF(AND($D1362=2,$K1362="Electric"),'AMI Ref (2)'!$P$7,IF(AND($D1362=2,$K1362="N/A"),0,0))))</f>
        <v>0</v>
      </c>
      <c r="AO1362" s="77">
        <f>IF(AND($D1362=3,$K1362="Oil"),'AMI Ref (2)'!$N$8,IF(AND($D1362=3,$K1362="Gas"),'AMI Ref (2)'!$O$8,IF(AND($D1362=3,$K1362="Electric"),'AMI Ref (2)'!$P$8,IF(AND($D1362=3,$K1362="N/A"),0,0))))</f>
        <v>0</v>
      </c>
      <c r="AP1362" s="77">
        <f>IF(AND($D1362=4,$K1362="Oil"),'AMI Ref (2)'!$N$9,IF(AND($D1362=4,$K1362="Gas"),'AMI Ref (2)'!$O$9,IF(AND($D1362=4,$K1362="Electric"),'AMI Ref (2)'!$P$9,IF(AND($D1362=4,$K1362="N/A"),0,0))))</f>
        <v>0</v>
      </c>
      <c r="AQ1362" s="77">
        <f>IF(AND($D1362=5,$K1362="Oil"),'AMI Ref (2)'!$N$10,IF(AND($D1362=5,$K1362="Gas"),'AMI Ref (2)'!$O$10,IF(AND($D1362=5,$K1362="Electric"),'AMI Ref (2)'!$P$10,IF(AND($D1362=5,$K1362="N/A"),0,0))))</f>
        <v>0</v>
      </c>
      <c r="AR1362" s="86">
        <f t="shared" si="306"/>
        <v>0</v>
      </c>
      <c r="AS1362" s="87" t="e">
        <f t="shared" si="307"/>
        <v>#N/A</v>
      </c>
    </row>
    <row r="1363" spans="1:45" x14ac:dyDescent="0.2">
      <c r="A1363" s="68">
        <v>1361</v>
      </c>
      <c r="B1363" s="79">
        <f>Input!E1378</f>
        <v>0</v>
      </c>
      <c r="C1363" s="79">
        <f>Input!F1378</f>
        <v>0</v>
      </c>
      <c r="D1363" s="79">
        <f>Input!G1378</f>
        <v>0</v>
      </c>
      <c r="E1363" s="79">
        <f>Input!H1378</f>
        <v>0</v>
      </c>
      <c r="F1363" s="80">
        <f>Input!I1378</f>
        <v>0</v>
      </c>
      <c r="G1363" s="80">
        <f>Input!J1378</f>
        <v>0</v>
      </c>
      <c r="H1363" s="79">
        <f>Input!K1378</f>
        <v>0</v>
      </c>
      <c r="I1363" s="79">
        <f>Input!L1378</f>
        <v>0</v>
      </c>
      <c r="J1363" s="79">
        <f>Input!M1378</f>
        <v>0</v>
      </c>
      <c r="K1363" s="79">
        <f>Input!N1378</f>
        <v>0</v>
      </c>
      <c r="L1363" s="79">
        <f>Input!O1378</f>
        <v>0</v>
      </c>
      <c r="M1363" s="81" t="str">
        <f t="shared" si="298"/>
        <v/>
      </c>
      <c r="N1363" s="82">
        <f t="shared" si="299"/>
        <v>0</v>
      </c>
      <c r="O1363" s="83">
        <f>Input!C1378</f>
        <v>0</v>
      </c>
      <c r="P1363" s="83"/>
      <c r="R1363" s="11">
        <f t="shared" si="295"/>
        <v>0</v>
      </c>
      <c r="S1363" s="15" t="str">
        <f t="shared" si="296"/>
        <v xml:space="preserve"> </v>
      </c>
      <c r="T1363" s="15"/>
      <c r="U1363" s="12">
        <f t="shared" si="300"/>
        <v>0</v>
      </c>
      <c r="V1363" s="12">
        <f t="shared" si="301"/>
        <v>0</v>
      </c>
      <c r="W1363" s="12">
        <f t="shared" si="302"/>
        <v>0</v>
      </c>
      <c r="X1363" s="12">
        <f t="shared" si="303"/>
        <v>0</v>
      </c>
      <c r="Y1363" s="12">
        <f t="shared" si="304"/>
        <v>0</v>
      </c>
      <c r="Z1363" s="12">
        <f t="shared" si="305"/>
        <v>0</v>
      </c>
      <c r="AA1363" s="12">
        <f t="shared" si="294"/>
        <v>0</v>
      </c>
      <c r="AB1363" s="12" t="str">
        <f t="shared" si="297"/>
        <v>00</v>
      </c>
      <c r="AC1363" s="85" t="e">
        <f>VLOOKUP(AB1363,'AMI Ref (2)'!T:U,2,FALSE)</f>
        <v>#N/A</v>
      </c>
      <c r="AD1363" s="86"/>
      <c r="AE1363" s="77">
        <f>IF(AND($D1363=0,$J1363="Oil"),'AMI Ref (2)'!$K$5,IF(AND($D1363=0,$J1363="Gas"),'AMI Ref (2)'!$L$5,IF(AND($D1363=0,$J1363="Electric"),'AMI Ref (2)'!$M$5,IF(AND($D1363=0,$J1363="N/A"),0,0))))</f>
        <v>0</v>
      </c>
      <c r="AF1363" s="77">
        <f>IF(AND($D1363=1,$J1363="Oil"),'AMI Ref (2)'!$K$6,IF(AND($D1363=1,$J1363="Gas"),'AMI Ref (2)'!$L$6,IF(AND($D1363=1,$J1363="Electric"),'AMI Ref (2)'!$M$6,IF(AND($D1363=1,$J1363="N/A"),0,0))))</f>
        <v>0</v>
      </c>
      <c r="AG1363" s="77">
        <f>IF(AND($D1363=2,$J1363="Oil"),'AMI Ref (2)'!$K$7,IF(AND($D1363=2,$J1363="Gas"),'AMI Ref (2)'!$L$7,IF(AND($D1363=2,$J1363="Electric"),'AMI Ref (2)'!$M$7,IF(AND($D1363=2,$J1363="N/A"),0,0))))</f>
        <v>0</v>
      </c>
      <c r="AH1363" s="77">
        <f>IF(AND($D1363=3,$J1363="Oil"),'AMI Ref (2)'!$K$8,IF(AND($D1363=3,$J1363="Gas"),'AMI Ref (2)'!$L$8,IF(AND($D1363=3,$J1363="Electric"),'AMI Ref (2)'!$M$8,IF(AND($D1363=3,$J1363="N/A"),0,0))))</f>
        <v>0</v>
      </c>
      <c r="AI1363" s="77">
        <f>IF(AND($D1363=4,$J1363="Oil"),'AMI Ref (2)'!$K$9,IF(AND($D1363=4,$J1363="Gas"),'AMI Ref (2)'!$L$9,IF(AND($D1363=4,$J1363="Electric"),'AMI Ref (2)'!$M$9,IF(AND($D1363=4,$J1363="N/A"),0,0))))</f>
        <v>0</v>
      </c>
      <c r="AJ1363" s="77">
        <f>IF(AND($D1363=5,$J1363="Oil"),'AMI Ref (2)'!$K$10,IF(AND($D1363=5,$J1363="Gas"),'AMI Ref (2)'!$L$10,IF(AND($D1363=5,$J1363="Electric"),'AMI Ref (2)'!$M$10,IF(AND($D1363=5,$J1363="N/A"),0,0))))</f>
        <v>0</v>
      </c>
      <c r="AK1363" s="42"/>
      <c r="AL1363" s="77">
        <f>IF(AND($D1363=0,$K1363="Oil"),'AMI Ref (2)'!$N$5,IF(AND($D1363=0,$K1363="Gas"),'AMI Ref (2)'!$O$5,IF(AND($D1363=0,$K1363="Electric"),'AMI Ref (2)'!$P$5,IF(AND($D1363=0,$K1363="N/A"),0,0))))</f>
        <v>0</v>
      </c>
      <c r="AM1363" s="77">
        <f>IF(AND($D1363=1,$K1363="Oil"),'AMI Ref (2)'!$N$6,IF(AND($D1363=1,$K1363="Gas"),'AMI Ref (2)'!$O$6,IF(AND($D1363=1,$K1363="Electric"),'AMI Ref (2)'!$P$6,IF(AND($D1363=1,$K1363="N/A"),0,0))))</f>
        <v>0</v>
      </c>
      <c r="AN1363" s="77">
        <f>IF(AND($D1363=2,$K1363="Oil"),'AMI Ref (2)'!$N$7,IF(AND($D1363=2,$K1363="Gas"),'AMI Ref (2)'!$O$7,IF(AND($D1363=2,$K1363="Electric"),'AMI Ref (2)'!$P$7,IF(AND($D1363=2,$K1363="N/A"),0,0))))</f>
        <v>0</v>
      </c>
      <c r="AO1363" s="77">
        <f>IF(AND($D1363=3,$K1363="Oil"),'AMI Ref (2)'!$N$8,IF(AND($D1363=3,$K1363="Gas"),'AMI Ref (2)'!$O$8,IF(AND($D1363=3,$K1363="Electric"),'AMI Ref (2)'!$P$8,IF(AND($D1363=3,$K1363="N/A"),0,0))))</f>
        <v>0</v>
      </c>
      <c r="AP1363" s="77">
        <f>IF(AND($D1363=4,$K1363="Oil"),'AMI Ref (2)'!$N$9,IF(AND($D1363=4,$K1363="Gas"),'AMI Ref (2)'!$O$9,IF(AND($D1363=4,$K1363="Electric"),'AMI Ref (2)'!$P$9,IF(AND($D1363=4,$K1363="N/A"),0,0))))</f>
        <v>0</v>
      </c>
      <c r="AQ1363" s="77">
        <f>IF(AND($D1363=5,$K1363="Oil"),'AMI Ref (2)'!$N$10,IF(AND($D1363=5,$K1363="Gas"),'AMI Ref (2)'!$O$10,IF(AND($D1363=5,$K1363="Electric"),'AMI Ref (2)'!$P$10,IF(AND($D1363=5,$K1363="N/A"),0,0))))</f>
        <v>0</v>
      </c>
      <c r="AR1363" s="86">
        <f t="shared" si="306"/>
        <v>0</v>
      </c>
      <c r="AS1363" s="87" t="e">
        <f t="shared" si="307"/>
        <v>#N/A</v>
      </c>
    </row>
    <row r="1364" spans="1:45" x14ac:dyDescent="0.2">
      <c r="A1364" s="68">
        <v>1362</v>
      </c>
      <c r="B1364" s="79">
        <f>Input!E1379</f>
        <v>0</v>
      </c>
      <c r="C1364" s="79">
        <f>Input!F1379</f>
        <v>0</v>
      </c>
      <c r="D1364" s="79">
        <f>Input!G1379</f>
        <v>0</v>
      </c>
      <c r="E1364" s="79">
        <f>Input!H1379</f>
        <v>0</v>
      </c>
      <c r="F1364" s="80">
        <f>Input!I1379</f>
        <v>0</v>
      </c>
      <c r="G1364" s="80">
        <f>Input!J1379</f>
        <v>0</v>
      </c>
      <c r="H1364" s="79">
        <f>Input!K1379</f>
        <v>0</v>
      </c>
      <c r="I1364" s="79">
        <f>Input!L1379</f>
        <v>0</v>
      </c>
      <c r="J1364" s="79">
        <f>Input!M1379</f>
        <v>0</v>
      </c>
      <c r="K1364" s="79">
        <f>Input!N1379</f>
        <v>0</v>
      </c>
      <c r="L1364" s="79">
        <f>Input!O1379</f>
        <v>0</v>
      </c>
      <c r="M1364" s="81" t="str">
        <f t="shared" si="298"/>
        <v/>
      </c>
      <c r="N1364" s="82">
        <f t="shared" si="299"/>
        <v>0</v>
      </c>
      <c r="O1364" s="83">
        <f>Input!C1379</f>
        <v>0</v>
      </c>
      <c r="P1364" s="83"/>
      <c r="R1364" s="11">
        <f t="shared" si="295"/>
        <v>0</v>
      </c>
      <c r="S1364" s="15" t="str">
        <f t="shared" si="296"/>
        <v xml:space="preserve"> </v>
      </c>
      <c r="T1364" s="15"/>
      <c r="U1364" s="12">
        <f t="shared" si="300"/>
        <v>0</v>
      </c>
      <c r="V1364" s="12">
        <f t="shared" si="301"/>
        <v>0</v>
      </c>
      <c r="W1364" s="12">
        <f t="shared" si="302"/>
        <v>0</v>
      </c>
      <c r="X1364" s="12">
        <f t="shared" si="303"/>
        <v>0</v>
      </c>
      <c r="Y1364" s="12">
        <f t="shared" si="304"/>
        <v>0</v>
      </c>
      <c r="Z1364" s="12">
        <f t="shared" si="305"/>
        <v>0</v>
      </c>
      <c r="AA1364" s="12">
        <f t="shared" si="294"/>
        <v>0</v>
      </c>
      <c r="AB1364" s="12" t="str">
        <f t="shared" si="297"/>
        <v>00</v>
      </c>
      <c r="AC1364" s="85" t="e">
        <f>VLOOKUP(AB1364,'AMI Ref (2)'!T:U,2,FALSE)</f>
        <v>#N/A</v>
      </c>
      <c r="AD1364" s="86"/>
      <c r="AE1364" s="77">
        <f>IF(AND($D1364=0,$J1364="Oil"),'AMI Ref (2)'!$K$5,IF(AND($D1364=0,$J1364="Gas"),'AMI Ref (2)'!$L$5,IF(AND($D1364=0,$J1364="Electric"),'AMI Ref (2)'!$M$5,IF(AND($D1364=0,$J1364="N/A"),0,0))))</f>
        <v>0</v>
      </c>
      <c r="AF1364" s="77">
        <f>IF(AND($D1364=1,$J1364="Oil"),'AMI Ref (2)'!$K$6,IF(AND($D1364=1,$J1364="Gas"),'AMI Ref (2)'!$L$6,IF(AND($D1364=1,$J1364="Electric"),'AMI Ref (2)'!$M$6,IF(AND($D1364=1,$J1364="N/A"),0,0))))</f>
        <v>0</v>
      </c>
      <c r="AG1364" s="77">
        <f>IF(AND($D1364=2,$J1364="Oil"),'AMI Ref (2)'!$K$7,IF(AND($D1364=2,$J1364="Gas"),'AMI Ref (2)'!$L$7,IF(AND($D1364=2,$J1364="Electric"),'AMI Ref (2)'!$M$7,IF(AND($D1364=2,$J1364="N/A"),0,0))))</f>
        <v>0</v>
      </c>
      <c r="AH1364" s="77">
        <f>IF(AND($D1364=3,$J1364="Oil"),'AMI Ref (2)'!$K$8,IF(AND($D1364=3,$J1364="Gas"),'AMI Ref (2)'!$L$8,IF(AND($D1364=3,$J1364="Electric"),'AMI Ref (2)'!$M$8,IF(AND($D1364=3,$J1364="N/A"),0,0))))</f>
        <v>0</v>
      </c>
      <c r="AI1364" s="77">
        <f>IF(AND($D1364=4,$J1364="Oil"),'AMI Ref (2)'!$K$9,IF(AND($D1364=4,$J1364="Gas"),'AMI Ref (2)'!$L$9,IF(AND($D1364=4,$J1364="Electric"),'AMI Ref (2)'!$M$9,IF(AND($D1364=4,$J1364="N/A"),0,0))))</f>
        <v>0</v>
      </c>
      <c r="AJ1364" s="77">
        <f>IF(AND($D1364=5,$J1364="Oil"),'AMI Ref (2)'!$K$10,IF(AND($D1364=5,$J1364="Gas"),'AMI Ref (2)'!$L$10,IF(AND($D1364=5,$J1364="Electric"),'AMI Ref (2)'!$M$10,IF(AND($D1364=5,$J1364="N/A"),0,0))))</f>
        <v>0</v>
      </c>
      <c r="AK1364" s="42"/>
      <c r="AL1364" s="77">
        <f>IF(AND($D1364=0,$K1364="Oil"),'AMI Ref (2)'!$N$5,IF(AND($D1364=0,$K1364="Gas"),'AMI Ref (2)'!$O$5,IF(AND($D1364=0,$K1364="Electric"),'AMI Ref (2)'!$P$5,IF(AND($D1364=0,$K1364="N/A"),0,0))))</f>
        <v>0</v>
      </c>
      <c r="AM1364" s="77">
        <f>IF(AND($D1364=1,$K1364="Oil"),'AMI Ref (2)'!$N$6,IF(AND($D1364=1,$K1364="Gas"),'AMI Ref (2)'!$O$6,IF(AND($D1364=1,$K1364="Electric"),'AMI Ref (2)'!$P$6,IF(AND($D1364=1,$K1364="N/A"),0,0))))</f>
        <v>0</v>
      </c>
      <c r="AN1364" s="77">
        <f>IF(AND($D1364=2,$K1364="Oil"),'AMI Ref (2)'!$N$7,IF(AND($D1364=2,$K1364="Gas"),'AMI Ref (2)'!$O$7,IF(AND($D1364=2,$K1364="Electric"),'AMI Ref (2)'!$P$7,IF(AND($D1364=2,$K1364="N/A"),0,0))))</f>
        <v>0</v>
      </c>
      <c r="AO1364" s="77">
        <f>IF(AND($D1364=3,$K1364="Oil"),'AMI Ref (2)'!$N$8,IF(AND($D1364=3,$K1364="Gas"),'AMI Ref (2)'!$O$8,IF(AND($D1364=3,$K1364="Electric"),'AMI Ref (2)'!$P$8,IF(AND($D1364=3,$K1364="N/A"),0,0))))</f>
        <v>0</v>
      </c>
      <c r="AP1364" s="77">
        <f>IF(AND($D1364=4,$K1364="Oil"),'AMI Ref (2)'!$N$9,IF(AND($D1364=4,$K1364="Gas"),'AMI Ref (2)'!$O$9,IF(AND($D1364=4,$K1364="Electric"),'AMI Ref (2)'!$P$9,IF(AND($D1364=4,$K1364="N/A"),0,0))))</f>
        <v>0</v>
      </c>
      <c r="AQ1364" s="77">
        <f>IF(AND($D1364=5,$K1364="Oil"),'AMI Ref (2)'!$N$10,IF(AND($D1364=5,$K1364="Gas"),'AMI Ref (2)'!$O$10,IF(AND($D1364=5,$K1364="Electric"),'AMI Ref (2)'!$P$10,IF(AND($D1364=5,$K1364="N/A"),0,0))))</f>
        <v>0</v>
      </c>
      <c r="AR1364" s="86">
        <f t="shared" si="306"/>
        <v>0</v>
      </c>
      <c r="AS1364" s="87" t="e">
        <f t="shared" si="307"/>
        <v>#N/A</v>
      </c>
    </row>
    <row r="1365" spans="1:45" x14ac:dyDescent="0.2">
      <c r="A1365" s="68">
        <v>1363</v>
      </c>
      <c r="B1365" s="79">
        <f>Input!E1380</f>
        <v>0</v>
      </c>
      <c r="C1365" s="79">
        <f>Input!F1380</f>
        <v>0</v>
      </c>
      <c r="D1365" s="79">
        <f>Input!G1380</f>
        <v>0</v>
      </c>
      <c r="E1365" s="79">
        <f>Input!H1380</f>
        <v>0</v>
      </c>
      <c r="F1365" s="80">
        <f>Input!I1380</f>
        <v>0</v>
      </c>
      <c r="G1365" s="80">
        <f>Input!J1380</f>
        <v>0</v>
      </c>
      <c r="H1365" s="79">
        <f>Input!K1380</f>
        <v>0</v>
      </c>
      <c r="I1365" s="79">
        <f>Input!L1380</f>
        <v>0</v>
      </c>
      <c r="J1365" s="79">
        <f>Input!M1380</f>
        <v>0</v>
      </c>
      <c r="K1365" s="79">
        <f>Input!N1380</f>
        <v>0</v>
      </c>
      <c r="L1365" s="79">
        <f>Input!O1380</f>
        <v>0</v>
      </c>
      <c r="M1365" s="81" t="str">
        <f t="shared" si="298"/>
        <v/>
      </c>
      <c r="N1365" s="82">
        <f t="shared" si="299"/>
        <v>0</v>
      </c>
      <c r="O1365" s="83">
        <f>Input!C1380</f>
        <v>0</v>
      </c>
      <c r="P1365" s="83"/>
      <c r="R1365" s="11">
        <f t="shared" si="295"/>
        <v>0</v>
      </c>
      <c r="S1365" s="15" t="str">
        <f t="shared" si="296"/>
        <v xml:space="preserve"> </v>
      </c>
      <c r="T1365" s="15"/>
      <c r="U1365" s="12">
        <f t="shared" si="300"/>
        <v>0</v>
      </c>
      <c r="V1365" s="12">
        <f t="shared" si="301"/>
        <v>0</v>
      </c>
      <c r="W1365" s="12">
        <f t="shared" si="302"/>
        <v>0</v>
      </c>
      <c r="X1365" s="12">
        <f t="shared" si="303"/>
        <v>0</v>
      </c>
      <c r="Y1365" s="12">
        <f t="shared" si="304"/>
        <v>0</v>
      </c>
      <c r="Z1365" s="12">
        <f t="shared" si="305"/>
        <v>0</v>
      </c>
      <c r="AA1365" s="12">
        <f t="shared" si="294"/>
        <v>0</v>
      </c>
      <c r="AB1365" s="12" t="str">
        <f t="shared" si="297"/>
        <v>00</v>
      </c>
      <c r="AC1365" s="85" t="e">
        <f>VLOOKUP(AB1365,'AMI Ref (2)'!T:U,2,FALSE)</f>
        <v>#N/A</v>
      </c>
      <c r="AD1365" s="86"/>
      <c r="AE1365" s="77">
        <f>IF(AND($D1365=0,$J1365="Oil"),'AMI Ref (2)'!$K$5,IF(AND($D1365=0,$J1365="Gas"),'AMI Ref (2)'!$L$5,IF(AND($D1365=0,$J1365="Electric"),'AMI Ref (2)'!$M$5,IF(AND($D1365=0,$J1365="N/A"),0,0))))</f>
        <v>0</v>
      </c>
      <c r="AF1365" s="77">
        <f>IF(AND($D1365=1,$J1365="Oil"),'AMI Ref (2)'!$K$6,IF(AND($D1365=1,$J1365="Gas"),'AMI Ref (2)'!$L$6,IF(AND($D1365=1,$J1365="Electric"),'AMI Ref (2)'!$M$6,IF(AND($D1365=1,$J1365="N/A"),0,0))))</f>
        <v>0</v>
      </c>
      <c r="AG1365" s="77">
        <f>IF(AND($D1365=2,$J1365="Oil"),'AMI Ref (2)'!$K$7,IF(AND($D1365=2,$J1365="Gas"),'AMI Ref (2)'!$L$7,IF(AND($D1365=2,$J1365="Electric"),'AMI Ref (2)'!$M$7,IF(AND($D1365=2,$J1365="N/A"),0,0))))</f>
        <v>0</v>
      </c>
      <c r="AH1365" s="77">
        <f>IF(AND($D1365=3,$J1365="Oil"),'AMI Ref (2)'!$K$8,IF(AND($D1365=3,$J1365="Gas"),'AMI Ref (2)'!$L$8,IF(AND($D1365=3,$J1365="Electric"),'AMI Ref (2)'!$M$8,IF(AND($D1365=3,$J1365="N/A"),0,0))))</f>
        <v>0</v>
      </c>
      <c r="AI1365" s="77">
        <f>IF(AND($D1365=4,$J1365="Oil"),'AMI Ref (2)'!$K$9,IF(AND($D1365=4,$J1365="Gas"),'AMI Ref (2)'!$L$9,IF(AND($D1365=4,$J1365="Electric"),'AMI Ref (2)'!$M$9,IF(AND($D1365=4,$J1365="N/A"),0,0))))</f>
        <v>0</v>
      </c>
      <c r="AJ1365" s="77">
        <f>IF(AND($D1365=5,$J1365="Oil"),'AMI Ref (2)'!$K$10,IF(AND($D1365=5,$J1365="Gas"),'AMI Ref (2)'!$L$10,IF(AND($D1365=5,$J1365="Electric"),'AMI Ref (2)'!$M$10,IF(AND($D1365=5,$J1365="N/A"),0,0))))</f>
        <v>0</v>
      </c>
      <c r="AK1365" s="42"/>
      <c r="AL1365" s="77">
        <f>IF(AND($D1365=0,$K1365="Oil"),'AMI Ref (2)'!$N$5,IF(AND($D1365=0,$K1365="Gas"),'AMI Ref (2)'!$O$5,IF(AND($D1365=0,$K1365="Electric"),'AMI Ref (2)'!$P$5,IF(AND($D1365=0,$K1365="N/A"),0,0))))</f>
        <v>0</v>
      </c>
      <c r="AM1365" s="77">
        <f>IF(AND($D1365=1,$K1365="Oil"),'AMI Ref (2)'!$N$6,IF(AND($D1365=1,$K1365="Gas"),'AMI Ref (2)'!$O$6,IF(AND($D1365=1,$K1365="Electric"),'AMI Ref (2)'!$P$6,IF(AND($D1365=1,$K1365="N/A"),0,0))))</f>
        <v>0</v>
      </c>
      <c r="AN1365" s="77">
        <f>IF(AND($D1365=2,$K1365="Oil"),'AMI Ref (2)'!$N$7,IF(AND($D1365=2,$K1365="Gas"),'AMI Ref (2)'!$O$7,IF(AND($D1365=2,$K1365="Electric"),'AMI Ref (2)'!$P$7,IF(AND($D1365=2,$K1365="N/A"),0,0))))</f>
        <v>0</v>
      </c>
      <c r="AO1365" s="77">
        <f>IF(AND($D1365=3,$K1365="Oil"),'AMI Ref (2)'!$N$8,IF(AND($D1365=3,$K1365="Gas"),'AMI Ref (2)'!$O$8,IF(AND($D1365=3,$K1365="Electric"),'AMI Ref (2)'!$P$8,IF(AND($D1365=3,$K1365="N/A"),0,0))))</f>
        <v>0</v>
      </c>
      <c r="AP1365" s="77">
        <f>IF(AND($D1365=4,$K1365="Oil"),'AMI Ref (2)'!$N$9,IF(AND($D1365=4,$K1365="Gas"),'AMI Ref (2)'!$O$9,IF(AND($D1365=4,$K1365="Electric"),'AMI Ref (2)'!$P$9,IF(AND($D1365=4,$K1365="N/A"),0,0))))</f>
        <v>0</v>
      </c>
      <c r="AQ1365" s="77">
        <f>IF(AND($D1365=5,$K1365="Oil"),'AMI Ref (2)'!$N$10,IF(AND($D1365=5,$K1365="Gas"),'AMI Ref (2)'!$O$10,IF(AND($D1365=5,$K1365="Electric"),'AMI Ref (2)'!$P$10,IF(AND($D1365=5,$K1365="N/A"),0,0))))</f>
        <v>0</v>
      </c>
      <c r="AR1365" s="86">
        <f t="shared" si="306"/>
        <v>0</v>
      </c>
      <c r="AS1365" s="87" t="e">
        <f t="shared" si="307"/>
        <v>#N/A</v>
      </c>
    </row>
    <row r="1366" spans="1:45" x14ac:dyDescent="0.2">
      <c r="A1366" s="68">
        <v>1364</v>
      </c>
      <c r="B1366" s="79">
        <f>Input!E1381</f>
        <v>0</v>
      </c>
      <c r="C1366" s="79">
        <f>Input!F1381</f>
        <v>0</v>
      </c>
      <c r="D1366" s="79">
        <f>Input!G1381</f>
        <v>0</v>
      </c>
      <c r="E1366" s="79">
        <f>Input!H1381</f>
        <v>0</v>
      </c>
      <c r="F1366" s="80">
        <f>Input!I1381</f>
        <v>0</v>
      </c>
      <c r="G1366" s="80">
        <f>Input!J1381</f>
        <v>0</v>
      </c>
      <c r="H1366" s="79">
        <f>Input!K1381</f>
        <v>0</v>
      </c>
      <c r="I1366" s="79">
        <f>Input!L1381</f>
        <v>0</v>
      </c>
      <c r="J1366" s="79">
        <f>Input!M1381</f>
        <v>0</v>
      </c>
      <c r="K1366" s="79">
        <f>Input!N1381</f>
        <v>0</v>
      </c>
      <c r="L1366" s="79">
        <f>Input!O1381</f>
        <v>0</v>
      </c>
      <c r="M1366" s="81" t="str">
        <f t="shared" si="298"/>
        <v/>
      </c>
      <c r="N1366" s="82">
        <f t="shared" si="299"/>
        <v>0</v>
      </c>
      <c r="O1366" s="83">
        <f>Input!C1381</f>
        <v>0</v>
      </c>
      <c r="P1366" s="83"/>
      <c r="R1366" s="11">
        <f t="shared" si="295"/>
        <v>0</v>
      </c>
      <c r="S1366" s="15" t="str">
        <f t="shared" si="296"/>
        <v xml:space="preserve"> </v>
      </c>
      <c r="T1366" s="15"/>
      <c r="U1366" s="12">
        <f t="shared" si="300"/>
        <v>0</v>
      </c>
      <c r="V1366" s="12">
        <f t="shared" si="301"/>
        <v>0</v>
      </c>
      <c r="W1366" s="12">
        <f t="shared" si="302"/>
        <v>0</v>
      </c>
      <c r="X1366" s="12">
        <f t="shared" si="303"/>
        <v>0</v>
      </c>
      <c r="Y1366" s="12">
        <f t="shared" si="304"/>
        <v>0</v>
      </c>
      <c r="Z1366" s="12">
        <f t="shared" si="305"/>
        <v>0</v>
      </c>
      <c r="AA1366" s="12">
        <f t="shared" si="294"/>
        <v>0</v>
      </c>
      <c r="AB1366" s="12" t="str">
        <f t="shared" si="297"/>
        <v>00</v>
      </c>
      <c r="AC1366" s="85" t="e">
        <f>VLOOKUP(AB1366,'AMI Ref (2)'!T:U,2,FALSE)</f>
        <v>#N/A</v>
      </c>
      <c r="AD1366" s="86"/>
      <c r="AE1366" s="77">
        <f>IF(AND($D1366=0,$J1366="Oil"),'AMI Ref (2)'!$K$5,IF(AND($D1366=0,$J1366="Gas"),'AMI Ref (2)'!$L$5,IF(AND($D1366=0,$J1366="Electric"),'AMI Ref (2)'!$M$5,IF(AND($D1366=0,$J1366="N/A"),0,0))))</f>
        <v>0</v>
      </c>
      <c r="AF1366" s="77">
        <f>IF(AND($D1366=1,$J1366="Oil"),'AMI Ref (2)'!$K$6,IF(AND($D1366=1,$J1366="Gas"),'AMI Ref (2)'!$L$6,IF(AND($D1366=1,$J1366="Electric"),'AMI Ref (2)'!$M$6,IF(AND($D1366=1,$J1366="N/A"),0,0))))</f>
        <v>0</v>
      </c>
      <c r="AG1366" s="77">
        <f>IF(AND($D1366=2,$J1366="Oil"),'AMI Ref (2)'!$K$7,IF(AND($D1366=2,$J1366="Gas"),'AMI Ref (2)'!$L$7,IF(AND($D1366=2,$J1366="Electric"),'AMI Ref (2)'!$M$7,IF(AND($D1366=2,$J1366="N/A"),0,0))))</f>
        <v>0</v>
      </c>
      <c r="AH1366" s="77">
        <f>IF(AND($D1366=3,$J1366="Oil"),'AMI Ref (2)'!$K$8,IF(AND($D1366=3,$J1366="Gas"),'AMI Ref (2)'!$L$8,IF(AND($D1366=3,$J1366="Electric"),'AMI Ref (2)'!$M$8,IF(AND($D1366=3,$J1366="N/A"),0,0))))</f>
        <v>0</v>
      </c>
      <c r="AI1366" s="77">
        <f>IF(AND($D1366=4,$J1366="Oil"),'AMI Ref (2)'!$K$9,IF(AND($D1366=4,$J1366="Gas"),'AMI Ref (2)'!$L$9,IF(AND($D1366=4,$J1366="Electric"),'AMI Ref (2)'!$M$9,IF(AND($D1366=4,$J1366="N/A"),0,0))))</f>
        <v>0</v>
      </c>
      <c r="AJ1366" s="77">
        <f>IF(AND($D1366=5,$J1366="Oil"),'AMI Ref (2)'!$K$10,IF(AND($D1366=5,$J1366="Gas"),'AMI Ref (2)'!$L$10,IF(AND($D1366=5,$J1366="Electric"),'AMI Ref (2)'!$M$10,IF(AND($D1366=5,$J1366="N/A"),0,0))))</f>
        <v>0</v>
      </c>
      <c r="AK1366" s="42"/>
      <c r="AL1366" s="77">
        <f>IF(AND($D1366=0,$K1366="Oil"),'AMI Ref (2)'!$N$5,IF(AND($D1366=0,$K1366="Gas"),'AMI Ref (2)'!$O$5,IF(AND($D1366=0,$K1366="Electric"),'AMI Ref (2)'!$P$5,IF(AND($D1366=0,$K1366="N/A"),0,0))))</f>
        <v>0</v>
      </c>
      <c r="AM1366" s="77">
        <f>IF(AND($D1366=1,$K1366="Oil"),'AMI Ref (2)'!$N$6,IF(AND($D1366=1,$K1366="Gas"),'AMI Ref (2)'!$O$6,IF(AND($D1366=1,$K1366="Electric"),'AMI Ref (2)'!$P$6,IF(AND($D1366=1,$K1366="N/A"),0,0))))</f>
        <v>0</v>
      </c>
      <c r="AN1366" s="77">
        <f>IF(AND($D1366=2,$K1366="Oil"),'AMI Ref (2)'!$N$7,IF(AND($D1366=2,$K1366="Gas"),'AMI Ref (2)'!$O$7,IF(AND($D1366=2,$K1366="Electric"),'AMI Ref (2)'!$P$7,IF(AND($D1366=2,$K1366="N/A"),0,0))))</f>
        <v>0</v>
      </c>
      <c r="AO1366" s="77">
        <f>IF(AND($D1366=3,$K1366="Oil"),'AMI Ref (2)'!$N$8,IF(AND($D1366=3,$K1366="Gas"),'AMI Ref (2)'!$O$8,IF(AND($D1366=3,$K1366="Electric"),'AMI Ref (2)'!$P$8,IF(AND($D1366=3,$K1366="N/A"),0,0))))</f>
        <v>0</v>
      </c>
      <c r="AP1366" s="77">
        <f>IF(AND($D1366=4,$K1366="Oil"),'AMI Ref (2)'!$N$9,IF(AND($D1366=4,$K1366="Gas"),'AMI Ref (2)'!$O$9,IF(AND($D1366=4,$K1366="Electric"),'AMI Ref (2)'!$P$9,IF(AND($D1366=4,$K1366="N/A"),0,0))))</f>
        <v>0</v>
      </c>
      <c r="AQ1366" s="77">
        <f>IF(AND($D1366=5,$K1366="Oil"),'AMI Ref (2)'!$N$10,IF(AND($D1366=5,$K1366="Gas"),'AMI Ref (2)'!$O$10,IF(AND($D1366=5,$K1366="Electric"),'AMI Ref (2)'!$P$10,IF(AND($D1366=5,$K1366="N/A"),0,0))))</f>
        <v>0</v>
      </c>
      <c r="AR1366" s="86">
        <f t="shared" si="306"/>
        <v>0</v>
      </c>
      <c r="AS1366" s="87" t="e">
        <f t="shared" si="307"/>
        <v>#N/A</v>
      </c>
    </row>
    <row r="1367" spans="1:45" x14ac:dyDescent="0.2">
      <c r="A1367" s="68">
        <v>1365</v>
      </c>
      <c r="B1367" s="79">
        <f>Input!E1382</f>
        <v>0</v>
      </c>
      <c r="C1367" s="79">
        <f>Input!F1382</f>
        <v>0</v>
      </c>
      <c r="D1367" s="79">
        <f>Input!G1382</f>
        <v>0</v>
      </c>
      <c r="E1367" s="79">
        <f>Input!H1382</f>
        <v>0</v>
      </c>
      <c r="F1367" s="80">
        <f>Input!I1382</f>
        <v>0</v>
      </c>
      <c r="G1367" s="80">
        <f>Input!J1382</f>
        <v>0</v>
      </c>
      <c r="H1367" s="79">
        <f>Input!K1382</f>
        <v>0</v>
      </c>
      <c r="I1367" s="79">
        <f>Input!L1382</f>
        <v>0</v>
      </c>
      <c r="J1367" s="79">
        <f>Input!M1382</f>
        <v>0</v>
      </c>
      <c r="K1367" s="79">
        <f>Input!N1382</f>
        <v>0</v>
      </c>
      <c r="L1367" s="79">
        <f>Input!O1382</f>
        <v>0</v>
      </c>
      <c r="M1367" s="81" t="str">
        <f t="shared" si="298"/>
        <v/>
      </c>
      <c r="N1367" s="82">
        <f t="shared" si="299"/>
        <v>0</v>
      </c>
      <c r="O1367" s="83">
        <f>Input!C1382</f>
        <v>0</v>
      </c>
      <c r="P1367" s="83"/>
      <c r="R1367" s="11">
        <f t="shared" si="295"/>
        <v>0</v>
      </c>
      <c r="S1367" s="15" t="str">
        <f t="shared" si="296"/>
        <v xml:space="preserve"> </v>
      </c>
      <c r="T1367" s="15"/>
      <c r="U1367" s="12">
        <f t="shared" si="300"/>
        <v>0</v>
      </c>
      <c r="V1367" s="12">
        <f t="shared" si="301"/>
        <v>0</v>
      </c>
      <c r="W1367" s="12">
        <f t="shared" si="302"/>
        <v>0</v>
      </c>
      <c r="X1367" s="12">
        <f t="shared" si="303"/>
        <v>0</v>
      </c>
      <c r="Y1367" s="12">
        <f t="shared" si="304"/>
        <v>0</v>
      </c>
      <c r="Z1367" s="12">
        <f t="shared" si="305"/>
        <v>0</v>
      </c>
      <c r="AA1367" s="12">
        <f t="shared" si="294"/>
        <v>0</v>
      </c>
      <c r="AB1367" s="12" t="str">
        <f t="shared" si="297"/>
        <v>00</v>
      </c>
      <c r="AC1367" s="85" t="e">
        <f>VLOOKUP(AB1367,'AMI Ref (2)'!T:U,2,FALSE)</f>
        <v>#N/A</v>
      </c>
      <c r="AD1367" s="86"/>
      <c r="AE1367" s="77">
        <f>IF(AND($D1367=0,$J1367="Oil"),'AMI Ref (2)'!$K$5,IF(AND($D1367=0,$J1367="Gas"),'AMI Ref (2)'!$L$5,IF(AND($D1367=0,$J1367="Electric"),'AMI Ref (2)'!$M$5,IF(AND($D1367=0,$J1367="N/A"),0,0))))</f>
        <v>0</v>
      </c>
      <c r="AF1367" s="77">
        <f>IF(AND($D1367=1,$J1367="Oil"),'AMI Ref (2)'!$K$6,IF(AND($D1367=1,$J1367="Gas"),'AMI Ref (2)'!$L$6,IF(AND($D1367=1,$J1367="Electric"),'AMI Ref (2)'!$M$6,IF(AND($D1367=1,$J1367="N/A"),0,0))))</f>
        <v>0</v>
      </c>
      <c r="AG1367" s="77">
        <f>IF(AND($D1367=2,$J1367="Oil"),'AMI Ref (2)'!$K$7,IF(AND($D1367=2,$J1367="Gas"),'AMI Ref (2)'!$L$7,IF(AND($D1367=2,$J1367="Electric"),'AMI Ref (2)'!$M$7,IF(AND($D1367=2,$J1367="N/A"),0,0))))</f>
        <v>0</v>
      </c>
      <c r="AH1367" s="77">
        <f>IF(AND($D1367=3,$J1367="Oil"),'AMI Ref (2)'!$K$8,IF(AND($D1367=3,$J1367="Gas"),'AMI Ref (2)'!$L$8,IF(AND($D1367=3,$J1367="Electric"),'AMI Ref (2)'!$M$8,IF(AND($D1367=3,$J1367="N/A"),0,0))))</f>
        <v>0</v>
      </c>
      <c r="AI1367" s="77">
        <f>IF(AND($D1367=4,$J1367="Oil"),'AMI Ref (2)'!$K$9,IF(AND($D1367=4,$J1367="Gas"),'AMI Ref (2)'!$L$9,IF(AND($D1367=4,$J1367="Electric"),'AMI Ref (2)'!$M$9,IF(AND($D1367=4,$J1367="N/A"),0,0))))</f>
        <v>0</v>
      </c>
      <c r="AJ1367" s="77">
        <f>IF(AND($D1367=5,$J1367="Oil"),'AMI Ref (2)'!$K$10,IF(AND($D1367=5,$J1367="Gas"),'AMI Ref (2)'!$L$10,IF(AND($D1367=5,$J1367="Electric"),'AMI Ref (2)'!$M$10,IF(AND($D1367=5,$J1367="N/A"),0,0))))</f>
        <v>0</v>
      </c>
      <c r="AK1367" s="42"/>
      <c r="AL1367" s="77">
        <f>IF(AND($D1367=0,$K1367="Oil"),'AMI Ref (2)'!$N$5,IF(AND($D1367=0,$K1367="Gas"),'AMI Ref (2)'!$O$5,IF(AND($D1367=0,$K1367="Electric"),'AMI Ref (2)'!$P$5,IF(AND($D1367=0,$K1367="N/A"),0,0))))</f>
        <v>0</v>
      </c>
      <c r="AM1367" s="77">
        <f>IF(AND($D1367=1,$K1367="Oil"),'AMI Ref (2)'!$N$6,IF(AND($D1367=1,$K1367="Gas"),'AMI Ref (2)'!$O$6,IF(AND($D1367=1,$K1367="Electric"),'AMI Ref (2)'!$P$6,IF(AND($D1367=1,$K1367="N/A"),0,0))))</f>
        <v>0</v>
      </c>
      <c r="AN1367" s="77">
        <f>IF(AND($D1367=2,$K1367="Oil"),'AMI Ref (2)'!$N$7,IF(AND($D1367=2,$K1367="Gas"),'AMI Ref (2)'!$O$7,IF(AND($D1367=2,$K1367="Electric"),'AMI Ref (2)'!$P$7,IF(AND($D1367=2,$K1367="N/A"),0,0))))</f>
        <v>0</v>
      </c>
      <c r="AO1367" s="77">
        <f>IF(AND($D1367=3,$K1367="Oil"),'AMI Ref (2)'!$N$8,IF(AND($D1367=3,$K1367="Gas"),'AMI Ref (2)'!$O$8,IF(AND($D1367=3,$K1367="Electric"),'AMI Ref (2)'!$P$8,IF(AND($D1367=3,$K1367="N/A"),0,0))))</f>
        <v>0</v>
      </c>
      <c r="AP1367" s="77">
        <f>IF(AND($D1367=4,$K1367="Oil"),'AMI Ref (2)'!$N$9,IF(AND($D1367=4,$K1367="Gas"),'AMI Ref (2)'!$O$9,IF(AND($D1367=4,$K1367="Electric"),'AMI Ref (2)'!$P$9,IF(AND($D1367=4,$K1367="N/A"),0,0))))</f>
        <v>0</v>
      </c>
      <c r="AQ1367" s="77">
        <f>IF(AND($D1367=5,$K1367="Oil"),'AMI Ref (2)'!$N$10,IF(AND($D1367=5,$K1367="Gas"),'AMI Ref (2)'!$O$10,IF(AND($D1367=5,$K1367="Electric"),'AMI Ref (2)'!$P$10,IF(AND($D1367=5,$K1367="N/A"),0,0))))</f>
        <v>0</v>
      </c>
      <c r="AR1367" s="86">
        <f t="shared" si="306"/>
        <v>0</v>
      </c>
      <c r="AS1367" s="87" t="e">
        <f t="shared" si="307"/>
        <v>#N/A</v>
      </c>
    </row>
    <row r="1368" spans="1:45" x14ac:dyDescent="0.2">
      <c r="A1368" s="68">
        <v>1366</v>
      </c>
      <c r="B1368" s="79">
        <f>Input!E1383</f>
        <v>0</v>
      </c>
      <c r="C1368" s="79">
        <f>Input!F1383</f>
        <v>0</v>
      </c>
      <c r="D1368" s="79">
        <f>Input!G1383</f>
        <v>0</v>
      </c>
      <c r="E1368" s="79">
        <f>Input!H1383</f>
        <v>0</v>
      </c>
      <c r="F1368" s="80">
        <f>Input!I1383</f>
        <v>0</v>
      </c>
      <c r="G1368" s="80">
        <f>Input!J1383</f>
        <v>0</v>
      </c>
      <c r="H1368" s="79">
        <f>Input!K1383</f>
        <v>0</v>
      </c>
      <c r="I1368" s="79">
        <f>Input!L1383</f>
        <v>0</v>
      </c>
      <c r="J1368" s="79">
        <f>Input!M1383</f>
        <v>0</v>
      </c>
      <c r="K1368" s="79">
        <f>Input!N1383</f>
        <v>0</v>
      </c>
      <c r="L1368" s="79">
        <f>Input!O1383</f>
        <v>0</v>
      </c>
      <c r="M1368" s="81" t="str">
        <f t="shared" si="298"/>
        <v/>
      </c>
      <c r="N1368" s="82">
        <f t="shared" si="299"/>
        <v>0</v>
      </c>
      <c r="O1368" s="83">
        <f>Input!C1383</f>
        <v>0</v>
      </c>
      <c r="P1368" s="83"/>
      <c r="R1368" s="11">
        <f t="shared" si="295"/>
        <v>0</v>
      </c>
      <c r="S1368" s="15" t="str">
        <f t="shared" si="296"/>
        <v xml:space="preserve"> </v>
      </c>
      <c r="T1368" s="15"/>
      <c r="U1368" s="12">
        <f t="shared" si="300"/>
        <v>0</v>
      </c>
      <c r="V1368" s="12">
        <f t="shared" si="301"/>
        <v>0</v>
      </c>
      <c r="W1368" s="12">
        <f t="shared" si="302"/>
        <v>0</v>
      </c>
      <c r="X1368" s="12">
        <f t="shared" si="303"/>
        <v>0</v>
      </c>
      <c r="Y1368" s="12">
        <f t="shared" si="304"/>
        <v>0</v>
      </c>
      <c r="Z1368" s="12">
        <f t="shared" si="305"/>
        <v>0</v>
      </c>
      <c r="AA1368" s="12">
        <f t="shared" si="294"/>
        <v>0</v>
      </c>
      <c r="AB1368" s="12" t="str">
        <f t="shared" si="297"/>
        <v>00</v>
      </c>
      <c r="AC1368" s="85" t="e">
        <f>VLOOKUP(AB1368,'AMI Ref (2)'!T:U,2,FALSE)</f>
        <v>#N/A</v>
      </c>
      <c r="AD1368" s="86"/>
      <c r="AE1368" s="77">
        <f>IF(AND($D1368=0,$J1368="Oil"),'AMI Ref (2)'!$K$5,IF(AND($D1368=0,$J1368="Gas"),'AMI Ref (2)'!$L$5,IF(AND($D1368=0,$J1368="Electric"),'AMI Ref (2)'!$M$5,IF(AND($D1368=0,$J1368="N/A"),0,0))))</f>
        <v>0</v>
      </c>
      <c r="AF1368" s="77">
        <f>IF(AND($D1368=1,$J1368="Oil"),'AMI Ref (2)'!$K$6,IF(AND($D1368=1,$J1368="Gas"),'AMI Ref (2)'!$L$6,IF(AND($D1368=1,$J1368="Electric"),'AMI Ref (2)'!$M$6,IF(AND($D1368=1,$J1368="N/A"),0,0))))</f>
        <v>0</v>
      </c>
      <c r="AG1368" s="77">
        <f>IF(AND($D1368=2,$J1368="Oil"),'AMI Ref (2)'!$K$7,IF(AND($D1368=2,$J1368="Gas"),'AMI Ref (2)'!$L$7,IF(AND($D1368=2,$J1368="Electric"),'AMI Ref (2)'!$M$7,IF(AND($D1368=2,$J1368="N/A"),0,0))))</f>
        <v>0</v>
      </c>
      <c r="AH1368" s="77">
        <f>IF(AND($D1368=3,$J1368="Oil"),'AMI Ref (2)'!$K$8,IF(AND($D1368=3,$J1368="Gas"),'AMI Ref (2)'!$L$8,IF(AND($D1368=3,$J1368="Electric"),'AMI Ref (2)'!$M$8,IF(AND($D1368=3,$J1368="N/A"),0,0))))</f>
        <v>0</v>
      </c>
      <c r="AI1368" s="77">
        <f>IF(AND($D1368=4,$J1368="Oil"),'AMI Ref (2)'!$K$9,IF(AND($D1368=4,$J1368="Gas"),'AMI Ref (2)'!$L$9,IF(AND($D1368=4,$J1368="Electric"),'AMI Ref (2)'!$M$9,IF(AND($D1368=4,$J1368="N/A"),0,0))))</f>
        <v>0</v>
      </c>
      <c r="AJ1368" s="77">
        <f>IF(AND($D1368=5,$J1368="Oil"),'AMI Ref (2)'!$K$10,IF(AND($D1368=5,$J1368="Gas"),'AMI Ref (2)'!$L$10,IF(AND($D1368=5,$J1368="Electric"),'AMI Ref (2)'!$M$10,IF(AND($D1368=5,$J1368="N/A"),0,0))))</f>
        <v>0</v>
      </c>
      <c r="AK1368" s="42"/>
      <c r="AL1368" s="77">
        <f>IF(AND($D1368=0,$K1368="Oil"),'AMI Ref (2)'!$N$5,IF(AND($D1368=0,$K1368="Gas"),'AMI Ref (2)'!$O$5,IF(AND($D1368=0,$K1368="Electric"),'AMI Ref (2)'!$P$5,IF(AND($D1368=0,$K1368="N/A"),0,0))))</f>
        <v>0</v>
      </c>
      <c r="AM1368" s="77">
        <f>IF(AND($D1368=1,$K1368="Oil"),'AMI Ref (2)'!$N$6,IF(AND($D1368=1,$K1368="Gas"),'AMI Ref (2)'!$O$6,IF(AND($D1368=1,$K1368="Electric"),'AMI Ref (2)'!$P$6,IF(AND($D1368=1,$K1368="N/A"),0,0))))</f>
        <v>0</v>
      </c>
      <c r="AN1368" s="77">
        <f>IF(AND($D1368=2,$K1368="Oil"),'AMI Ref (2)'!$N$7,IF(AND($D1368=2,$K1368="Gas"),'AMI Ref (2)'!$O$7,IF(AND($D1368=2,$K1368="Electric"),'AMI Ref (2)'!$P$7,IF(AND($D1368=2,$K1368="N/A"),0,0))))</f>
        <v>0</v>
      </c>
      <c r="AO1368" s="77">
        <f>IF(AND($D1368=3,$K1368="Oil"),'AMI Ref (2)'!$N$8,IF(AND($D1368=3,$K1368="Gas"),'AMI Ref (2)'!$O$8,IF(AND($D1368=3,$K1368="Electric"),'AMI Ref (2)'!$P$8,IF(AND($D1368=3,$K1368="N/A"),0,0))))</f>
        <v>0</v>
      </c>
      <c r="AP1368" s="77">
        <f>IF(AND($D1368=4,$K1368="Oil"),'AMI Ref (2)'!$N$9,IF(AND($D1368=4,$K1368="Gas"),'AMI Ref (2)'!$O$9,IF(AND($D1368=4,$K1368="Electric"),'AMI Ref (2)'!$P$9,IF(AND($D1368=4,$K1368="N/A"),0,0))))</f>
        <v>0</v>
      </c>
      <c r="AQ1368" s="77">
        <f>IF(AND($D1368=5,$K1368="Oil"),'AMI Ref (2)'!$N$10,IF(AND($D1368=5,$K1368="Gas"),'AMI Ref (2)'!$O$10,IF(AND($D1368=5,$K1368="Electric"),'AMI Ref (2)'!$P$10,IF(AND($D1368=5,$K1368="N/A"),0,0))))</f>
        <v>0</v>
      </c>
      <c r="AR1368" s="86">
        <f t="shared" si="306"/>
        <v>0</v>
      </c>
      <c r="AS1368" s="87" t="e">
        <f t="shared" si="307"/>
        <v>#N/A</v>
      </c>
    </row>
    <row r="1369" spans="1:45" x14ac:dyDescent="0.2">
      <c r="A1369" s="68">
        <v>1367</v>
      </c>
      <c r="B1369" s="79">
        <f>Input!E1384</f>
        <v>0</v>
      </c>
      <c r="C1369" s="79">
        <f>Input!F1384</f>
        <v>0</v>
      </c>
      <c r="D1369" s="79">
        <f>Input!G1384</f>
        <v>0</v>
      </c>
      <c r="E1369" s="79">
        <f>Input!H1384</f>
        <v>0</v>
      </c>
      <c r="F1369" s="80">
        <f>Input!I1384</f>
        <v>0</v>
      </c>
      <c r="G1369" s="80">
        <f>Input!J1384</f>
        <v>0</v>
      </c>
      <c r="H1369" s="79">
        <f>Input!K1384</f>
        <v>0</v>
      </c>
      <c r="I1369" s="79">
        <f>Input!L1384</f>
        <v>0</v>
      </c>
      <c r="J1369" s="79">
        <f>Input!M1384</f>
        <v>0</v>
      </c>
      <c r="K1369" s="79">
        <f>Input!N1384</f>
        <v>0</v>
      </c>
      <c r="L1369" s="79">
        <f>Input!O1384</f>
        <v>0</v>
      </c>
      <c r="M1369" s="81" t="str">
        <f t="shared" si="298"/>
        <v/>
      </c>
      <c r="N1369" s="82">
        <f t="shared" si="299"/>
        <v>0</v>
      </c>
      <c r="O1369" s="83">
        <f>Input!C1384</f>
        <v>0</v>
      </c>
      <c r="P1369" s="83"/>
      <c r="R1369" s="11">
        <f t="shared" si="295"/>
        <v>0</v>
      </c>
      <c r="S1369" s="15" t="str">
        <f t="shared" si="296"/>
        <v xml:space="preserve"> </v>
      </c>
      <c r="T1369" s="15"/>
      <c r="U1369" s="12">
        <f t="shared" si="300"/>
        <v>0</v>
      </c>
      <c r="V1369" s="12">
        <f t="shared" si="301"/>
        <v>0</v>
      </c>
      <c r="W1369" s="12">
        <f t="shared" si="302"/>
        <v>0</v>
      </c>
      <c r="X1369" s="12">
        <f t="shared" si="303"/>
        <v>0</v>
      </c>
      <c r="Y1369" s="12">
        <f t="shared" si="304"/>
        <v>0</v>
      </c>
      <c r="Z1369" s="12">
        <f t="shared" si="305"/>
        <v>0</v>
      </c>
      <c r="AA1369" s="12">
        <f t="shared" si="294"/>
        <v>0</v>
      </c>
      <c r="AB1369" s="12" t="str">
        <f t="shared" si="297"/>
        <v>00</v>
      </c>
      <c r="AC1369" s="85" t="e">
        <f>VLOOKUP(AB1369,'AMI Ref (2)'!T:U,2,FALSE)</f>
        <v>#N/A</v>
      </c>
      <c r="AD1369" s="86"/>
      <c r="AE1369" s="77">
        <f>IF(AND($D1369=0,$J1369="Oil"),'AMI Ref (2)'!$K$5,IF(AND($D1369=0,$J1369="Gas"),'AMI Ref (2)'!$L$5,IF(AND($D1369=0,$J1369="Electric"),'AMI Ref (2)'!$M$5,IF(AND($D1369=0,$J1369="N/A"),0,0))))</f>
        <v>0</v>
      </c>
      <c r="AF1369" s="77">
        <f>IF(AND($D1369=1,$J1369="Oil"),'AMI Ref (2)'!$K$6,IF(AND($D1369=1,$J1369="Gas"),'AMI Ref (2)'!$L$6,IF(AND($D1369=1,$J1369="Electric"),'AMI Ref (2)'!$M$6,IF(AND($D1369=1,$J1369="N/A"),0,0))))</f>
        <v>0</v>
      </c>
      <c r="AG1369" s="77">
        <f>IF(AND($D1369=2,$J1369="Oil"),'AMI Ref (2)'!$K$7,IF(AND($D1369=2,$J1369="Gas"),'AMI Ref (2)'!$L$7,IF(AND($D1369=2,$J1369="Electric"),'AMI Ref (2)'!$M$7,IF(AND($D1369=2,$J1369="N/A"),0,0))))</f>
        <v>0</v>
      </c>
      <c r="AH1369" s="77">
        <f>IF(AND($D1369=3,$J1369="Oil"),'AMI Ref (2)'!$K$8,IF(AND($D1369=3,$J1369="Gas"),'AMI Ref (2)'!$L$8,IF(AND($D1369=3,$J1369="Electric"),'AMI Ref (2)'!$M$8,IF(AND($D1369=3,$J1369="N/A"),0,0))))</f>
        <v>0</v>
      </c>
      <c r="AI1369" s="77">
        <f>IF(AND($D1369=4,$J1369="Oil"),'AMI Ref (2)'!$K$9,IF(AND($D1369=4,$J1369="Gas"),'AMI Ref (2)'!$L$9,IF(AND($D1369=4,$J1369="Electric"),'AMI Ref (2)'!$M$9,IF(AND($D1369=4,$J1369="N/A"),0,0))))</f>
        <v>0</v>
      </c>
      <c r="AJ1369" s="77">
        <f>IF(AND($D1369=5,$J1369="Oil"),'AMI Ref (2)'!$K$10,IF(AND($D1369=5,$J1369="Gas"),'AMI Ref (2)'!$L$10,IF(AND($D1369=5,$J1369="Electric"),'AMI Ref (2)'!$M$10,IF(AND($D1369=5,$J1369="N/A"),0,0))))</f>
        <v>0</v>
      </c>
      <c r="AK1369" s="42"/>
      <c r="AL1369" s="77">
        <f>IF(AND($D1369=0,$K1369="Oil"),'AMI Ref (2)'!$N$5,IF(AND($D1369=0,$K1369="Gas"),'AMI Ref (2)'!$O$5,IF(AND($D1369=0,$K1369="Electric"),'AMI Ref (2)'!$P$5,IF(AND($D1369=0,$K1369="N/A"),0,0))))</f>
        <v>0</v>
      </c>
      <c r="AM1369" s="77">
        <f>IF(AND($D1369=1,$K1369="Oil"),'AMI Ref (2)'!$N$6,IF(AND($D1369=1,$K1369="Gas"),'AMI Ref (2)'!$O$6,IF(AND($D1369=1,$K1369="Electric"),'AMI Ref (2)'!$P$6,IF(AND($D1369=1,$K1369="N/A"),0,0))))</f>
        <v>0</v>
      </c>
      <c r="AN1369" s="77">
        <f>IF(AND($D1369=2,$K1369="Oil"),'AMI Ref (2)'!$N$7,IF(AND($D1369=2,$K1369="Gas"),'AMI Ref (2)'!$O$7,IF(AND($D1369=2,$K1369="Electric"),'AMI Ref (2)'!$P$7,IF(AND($D1369=2,$K1369="N/A"),0,0))))</f>
        <v>0</v>
      </c>
      <c r="AO1369" s="77">
        <f>IF(AND($D1369=3,$K1369="Oil"),'AMI Ref (2)'!$N$8,IF(AND($D1369=3,$K1369="Gas"),'AMI Ref (2)'!$O$8,IF(AND($D1369=3,$K1369="Electric"),'AMI Ref (2)'!$P$8,IF(AND($D1369=3,$K1369="N/A"),0,0))))</f>
        <v>0</v>
      </c>
      <c r="AP1369" s="77">
        <f>IF(AND($D1369=4,$K1369="Oil"),'AMI Ref (2)'!$N$9,IF(AND($D1369=4,$K1369="Gas"),'AMI Ref (2)'!$O$9,IF(AND($D1369=4,$K1369="Electric"),'AMI Ref (2)'!$P$9,IF(AND($D1369=4,$K1369="N/A"),0,0))))</f>
        <v>0</v>
      </c>
      <c r="AQ1369" s="77">
        <f>IF(AND($D1369=5,$K1369="Oil"),'AMI Ref (2)'!$N$10,IF(AND($D1369=5,$K1369="Gas"),'AMI Ref (2)'!$O$10,IF(AND($D1369=5,$K1369="Electric"),'AMI Ref (2)'!$P$10,IF(AND($D1369=5,$K1369="N/A"),0,0))))</f>
        <v>0</v>
      </c>
      <c r="AR1369" s="86">
        <f t="shared" si="306"/>
        <v>0</v>
      </c>
      <c r="AS1369" s="87" t="e">
        <f t="shared" si="307"/>
        <v>#N/A</v>
      </c>
    </row>
    <row r="1370" spans="1:45" x14ac:dyDescent="0.2">
      <c r="A1370" s="68">
        <v>1368</v>
      </c>
      <c r="B1370" s="79">
        <f>Input!E1385</f>
        <v>0</v>
      </c>
      <c r="C1370" s="79">
        <f>Input!F1385</f>
        <v>0</v>
      </c>
      <c r="D1370" s="79">
        <f>Input!G1385</f>
        <v>0</v>
      </c>
      <c r="E1370" s="79">
        <f>Input!H1385</f>
        <v>0</v>
      </c>
      <c r="F1370" s="80">
        <f>Input!I1385</f>
        <v>0</v>
      </c>
      <c r="G1370" s="80">
        <f>Input!J1385</f>
        <v>0</v>
      </c>
      <c r="H1370" s="79">
        <f>Input!K1385</f>
        <v>0</v>
      </c>
      <c r="I1370" s="79">
        <f>Input!L1385</f>
        <v>0</v>
      </c>
      <c r="J1370" s="79">
        <f>Input!M1385</f>
        <v>0</v>
      </c>
      <c r="K1370" s="79">
        <f>Input!N1385</f>
        <v>0</v>
      </c>
      <c r="L1370" s="79">
        <f>Input!O1385</f>
        <v>0</v>
      </c>
      <c r="M1370" s="81" t="str">
        <f t="shared" si="298"/>
        <v/>
      </c>
      <c r="N1370" s="82">
        <f t="shared" si="299"/>
        <v>0</v>
      </c>
      <c r="O1370" s="83">
        <f>Input!C1385</f>
        <v>0</v>
      </c>
      <c r="P1370" s="83"/>
      <c r="R1370" s="11">
        <f t="shared" si="295"/>
        <v>0</v>
      </c>
      <c r="S1370" s="15" t="str">
        <f t="shared" si="296"/>
        <v xml:space="preserve"> </v>
      </c>
      <c r="T1370" s="15"/>
      <c r="U1370" s="12">
        <f t="shared" si="300"/>
        <v>0</v>
      </c>
      <c r="V1370" s="12">
        <f t="shared" si="301"/>
        <v>0</v>
      </c>
      <c r="W1370" s="12">
        <f t="shared" si="302"/>
        <v>0</v>
      </c>
      <c r="X1370" s="12">
        <f t="shared" si="303"/>
        <v>0</v>
      </c>
      <c r="Y1370" s="12">
        <f t="shared" si="304"/>
        <v>0</v>
      </c>
      <c r="Z1370" s="12">
        <f t="shared" si="305"/>
        <v>0</v>
      </c>
      <c r="AA1370" s="12">
        <f t="shared" si="294"/>
        <v>0</v>
      </c>
      <c r="AB1370" s="12" t="str">
        <f t="shared" si="297"/>
        <v>00</v>
      </c>
      <c r="AC1370" s="85" t="e">
        <f>VLOOKUP(AB1370,'AMI Ref (2)'!T:U,2,FALSE)</f>
        <v>#N/A</v>
      </c>
      <c r="AD1370" s="86"/>
      <c r="AE1370" s="77">
        <f>IF(AND($D1370=0,$J1370="Oil"),'AMI Ref (2)'!$K$5,IF(AND($D1370=0,$J1370="Gas"),'AMI Ref (2)'!$L$5,IF(AND($D1370=0,$J1370="Electric"),'AMI Ref (2)'!$M$5,IF(AND($D1370=0,$J1370="N/A"),0,0))))</f>
        <v>0</v>
      </c>
      <c r="AF1370" s="77">
        <f>IF(AND($D1370=1,$J1370="Oil"),'AMI Ref (2)'!$K$6,IF(AND($D1370=1,$J1370="Gas"),'AMI Ref (2)'!$L$6,IF(AND($D1370=1,$J1370="Electric"),'AMI Ref (2)'!$M$6,IF(AND($D1370=1,$J1370="N/A"),0,0))))</f>
        <v>0</v>
      </c>
      <c r="AG1370" s="77">
        <f>IF(AND($D1370=2,$J1370="Oil"),'AMI Ref (2)'!$K$7,IF(AND($D1370=2,$J1370="Gas"),'AMI Ref (2)'!$L$7,IF(AND($D1370=2,$J1370="Electric"),'AMI Ref (2)'!$M$7,IF(AND($D1370=2,$J1370="N/A"),0,0))))</f>
        <v>0</v>
      </c>
      <c r="AH1370" s="77">
        <f>IF(AND($D1370=3,$J1370="Oil"),'AMI Ref (2)'!$K$8,IF(AND($D1370=3,$J1370="Gas"),'AMI Ref (2)'!$L$8,IF(AND($D1370=3,$J1370="Electric"),'AMI Ref (2)'!$M$8,IF(AND($D1370=3,$J1370="N/A"),0,0))))</f>
        <v>0</v>
      </c>
      <c r="AI1370" s="77">
        <f>IF(AND($D1370=4,$J1370="Oil"),'AMI Ref (2)'!$K$9,IF(AND($D1370=4,$J1370="Gas"),'AMI Ref (2)'!$L$9,IF(AND($D1370=4,$J1370="Electric"),'AMI Ref (2)'!$M$9,IF(AND($D1370=4,$J1370="N/A"),0,0))))</f>
        <v>0</v>
      </c>
      <c r="AJ1370" s="77">
        <f>IF(AND($D1370=5,$J1370="Oil"),'AMI Ref (2)'!$K$10,IF(AND($D1370=5,$J1370="Gas"),'AMI Ref (2)'!$L$10,IF(AND($D1370=5,$J1370="Electric"),'AMI Ref (2)'!$M$10,IF(AND($D1370=5,$J1370="N/A"),0,0))))</f>
        <v>0</v>
      </c>
      <c r="AK1370" s="42"/>
      <c r="AL1370" s="77">
        <f>IF(AND($D1370=0,$K1370="Oil"),'AMI Ref (2)'!$N$5,IF(AND($D1370=0,$K1370="Gas"),'AMI Ref (2)'!$O$5,IF(AND($D1370=0,$K1370="Electric"),'AMI Ref (2)'!$P$5,IF(AND($D1370=0,$K1370="N/A"),0,0))))</f>
        <v>0</v>
      </c>
      <c r="AM1370" s="77">
        <f>IF(AND($D1370=1,$K1370="Oil"),'AMI Ref (2)'!$N$6,IF(AND($D1370=1,$K1370="Gas"),'AMI Ref (2)'!$O$6,IF(AND($D1370=1,$K1370="Electric"),'AMI Ref (2)'!$P$6,IF(AND($D1370=1,$K1370="N/A"),0,0))))</f>
        <v>0</v>
      </c>
      <c r="AN1370" s="77">
        <f>IF(AND($D1370=2,$K1370="Oil"),'AMI Ref (2)'!$N$7,IF(AND($D1370=2,$K1370="Gas"),'AMI Ref (2)'!$O$7,IF(AND($D1370=2,$K1370="Electric"),'AMI Ref (2)'!$P$7,IF(AND($D1370=2,$K1370="N/A"),0,0))))</f>
        <v>0</v>
      </c>
      <c r="AO1370" s="77">
        <f>IF(AND($D1370=3,$K1370="Oil"),'AMI Ref (2)'!$N$8,IF(AND($D1370=3,$K1370="Gas"),'AMI Ref (2)'!$O$8,IF(AND($D1370=3,$K1370="Electric"),'AMI Ref (2)'!$P$8,IF(AND($D1370=3,$K1370="N/A"),0,0))))</f>
        <v>0</v>
      </c>
      <c r="AP1370" s="77">
        <f>IF(AND($D1370=4,$K1370="Oil"),'AMI Ref (2)'!$N$9,IF(AND($D1370=4,$K1370="Gas"),'AMI Ref (2)'!$O$9,IF(AND($D1370=4,$K1370="Electric"),'AMI Ref (2)'!$P$9,IF(AND($D1370=4,$K1370="N/A"),0,0))))</f>
        <v>0</v>
      </c>
      <c r="AQ1370" s="77">
        <f>IF(AND($D1370=5,$K1370="Oil"),'AMI Ref (2)'!$N$10,IF(AND($D1370=5,$K1370="Gas"),'AMI Ref (2)'!$O$10,IF(AND($D1370=5,$K1370="Electric"),'AMI Ref (2)'!$P$10,IF(AND($D1370=5,$K1370="N/A"),0,0))))</f>
        <v>0</v>
      </c>
      <c r="AR1370" s="86">
        <f t="shared" si="306"/>
        <v>0</v>
      </c>
      <c r="AS1370" s="87" t="e">
        <f t="shared" si="307"/>
        <v>#N/A</v>
      </c>
    </row>
    <row r="1371" spans="1:45" x14ac:dyDescent="0.2">
      <c r="A1371" s="68">
        <v>1369</v>
      </c>
      <c r="B1371" s="79">
        <f>Input!E1386</f>
        <v>0</v>
      </c>
      <c r="C1371" s="79">
        <f>Input!F1386</f>
        <v>0</v>
      </c>
      <c r="D1371" s="79">
        <f>Input!G1386</f>
        <v>0</v>
      </c>
      <c r="E1371" s="79">
        <f>Input!H1386</f>
        <v>0</v>
      </c>
      <c r="F1371" s="80">
        <f>Input!I1386</f>
        <v>0</v>
      </c>
      <c r="G1371" s="80">
        <f>Input!J1386</f>
        <v>0</v>
      </c>
      <c r="H1371" s="79">
        <f>Input!K1386</f>
        <v>0</v>
      </c>
      <c r="I1371" s="79">
        <f>Input!L1386</f>
        <v>0</v>
      </c>
      <c r="J1371" s="79">
        <f>Input!M1386</f>
        <v>0</v>
      </c>
      <c r="K1371" s="79">
        <f>Input!N1386</f>
        <v>0</v>
      </c>
      <c r="L1371" s="79">
        <f>Input!O1386</f>
        <v>0</v>
      </c>
      <c r="M1371" s="81" t="str">
        <f t="shared" si="298"/>
        <v/>
      </c>
      <c r="N1371" s="82">
        <f t="shared" si="299"/>
        <v>0</v>
      </c>
      <c r="O1371" s="83">
        <f>Input!C1386</f>
        <v>0</v>
      </c>
      <c r="P1371" s="83"/>
      <c r="R1371" s="11">
        <f t="shared" si="295"/>
        <v>0</v>
      </c>
      <c r="S1371" s="15" t="str">
        <f t="shared" si="296"/>
        <v xml:space="preserve"> </v>
      </c>
      <c r="T1371" s="15"/>
      <c r="U1371" s="12">
        <f t="shared" si="300"/>
        <v>0</v>
      </c>
      <c r="V1371" s="12">
        <f t="shared" si="301"/>
        <v>0</v>
      </c>
      <c r="W1371" s="12">
        <f t="shared" si="302"/>
        <v>0</v>
      </c>
      <c r="X1371" s="12">
        <f t="shared" si="303"/>
        <v>0</v>
      </c>
      <c r="Y1371" s="12">
        <f t="shared" si="304"/>
        <v>0</v>
      </c>
      <c r="Z1371" s="12">
        <f t="shared" si="305"/>
        <v>0</v>
      </c>
      <c r="AA1371" s="12">
        <f t="shared" ref="AA1371:AA1434" si="308">SUM(U1371:Z1371)</f>
        <v>0</v>
      </c>
      <c r="AB1371" s="12" t="str">
        <f t="shared" si="297"/>
        <v>00</v>
      </c>
      <c r="AC1371" s="85" t="e">
        <f>VLOOKUP(AB1371,'AMI Ref (2)'!T:U,2,FALSE)</f>
        <v>#N/A</v>
      </c>
      <c r="AD1371" s="86"/>
      <c r="AE1371" s="77">
        <f>IF(AND($D1371=0,$J1371="Oil"),'AMI Ref (2)'!$K$5,IF(AND($D1371=0,$J1371="Gas"),'AMI Ref (2)'!$L$5,IF(AND($D1371=0,$J1371="Electric"),'AMI Ref (2)'!$M$5,IF(AND($D1371=0,$J1371="N/A"),0,0))))</f>
        <v>0</v>
      </c>
      <c r="AF1371" s="77">
        <f>IF(AND($D1371=1,$J1371="Oil"),'AMI Ref (2)'!$K$6,IF(AND($D1371=1,$J1371="Gas"),'AMI Ref (2)'!$L$6,IF(AND($D1371=1,$J1371="Electric"),'AMI Ref (2)'!$M$6,IF(AND($D1371=1,$J1371="N/A"),0,0))))</f>
        <v>0</v>
      </c>
      <c r="AG1371" s="77">
        <f>IF(AND($D1371=2,$J1371="Oil"),'AMI Ref (2)'!$K$7,IF(AND($D1371=2,$J1371="Gas"),'AMI Ref (2)'!$L$7,IF(AND($D1371=2,$J1371="Electric"),'AMI Ref (2)'!$M$7,IF(AND($D1371=2,$J1371="N/A"),0,0))))</f>
        <v>0</v>
      </c>
      <c r="AH1371" s="77">
        <f>IF(AND($D1371=3,$J1371="Oil"),'AMI Ref (2)'!$K$8,IF(AND($D1371=3,$J1371="Gas"),'AMI Ref (2)'!$L$8,IF(AND($D1371=3,$J1371="Electric"),'AMI Ref (2)'!$M$8,IF(AND($D1371=3,$J1371="N/A"),0,0))))</f>
        <v>0</v>
      </c>
      <c r="AI1371" s="77">
        <f>IF(AND($D1371=4,$J1371="Oil"),'AMI Ref (2)'!$K$9,IF(AND($D1371=4,$J1371="Gas"),'AMI Ref (2)'!$L$9,IF(AND($D1371=4,$J1371="Electric"),'AMI Ref (2)'!$M$9,IF(AND($D1371=4,$J1371="N/A"),0,0))))</f>
        <v>0</v>
      </c>
      <c r="AJ1371" s="77">
        <f>IF(AND($D1371=5,$J1371="Oil"),'AMI Ref (2)'!$K$10,IF(AND($D1371=5,$J1371="Gas"),'AMI Ref (2)'!$L$10,IF(AND($D1371=5,$J1371="Electric"),'AMI Ref (2)'!$M$10,IF(AND($D1371=5,$J1371="N/A"),0,0))))</f>
        <v>0</v>
      </c>
      <c r="AK1371" s="42"/>
      <c r="AL1371" s="77">
        <f>IF(AND($D1371=0,$K1371="Oil"),'AMI Ref (2)'!$N$5,IF(AND($D1371=0,$K1371="Gas"),'AMI Ref (2)'!$O$5,IF(AND($D1371=0,$K1371="Electric"),'AMI Ref (2)'!$P$5,IF(AND($D1371=0,$K1371="N/A"),0,0))))</f>
        <v>0</v>
      </c>
      <c r="AM1371" s="77">
        <f>IF(AND($D1371=1,$K1371="Oil"),'AMI Ref (2)'!$N$6,IF(AND($D1371=1,$K1371="Gas"),'AMI Ref (2)'!$O$6,IF(AND($D1371=1,$K1371="Electric"),'AMI Ref (2)'!$P$6,IF(AND($D1371=1,$K1371="N/A"),0,0))))</f>
        <v>0</v>
      </c>
      <c r="AN1371" s="77">
        <f>IF(AND($D1371=2,$K1371="Oil"),'AMI Ref (2)'!$N$7,IF(AND($D1371=2,$K1371="Gas"),'AMI Ref (2)'!$O$7,IF(AND($D1371=2,$K1371="Electric"),'AMI Ref (2)'!$P$7,IF(AND($D1371=2,$K1371="N/A"),0,0))))</f>
        <v>0</v>
      </c>
      <c r="AO1371" s="77">
        <f>IF(AND($D1371=3,$K1371="Oil"),'AMI Ref (2)'!$N$8,IF(AND($D1371=3,$K1371="Gas"),'AMI Ref (2)'!$O$8,IF(AND($D1371=3,$K1371="Electric"),'AMI Ref (2)'!$P$8,IF(AND($D1371=3,$K1371="N/A"),0,0))))</f>
        <v>0</v>
      </c>
      <c r="AP1371" s="77">
        <f>IF(AND($D1371=4,$K1371="Oil"),'AMI Ref (2)'!$N$9,IF(AND($D1371=4,$K1371="Gas"),'AMI Ref (2)'!$O$9,IF(AND($D1371=4,$K1371="Electric"),'AMI Ref (2)'!$P$9,IF(AND($D1371=4,$K1371="N/A"),0,0))))</f>
        <v>0</v>
      </c>
      <c r="AQ1371" s="77">
        <f>IF(AND($D1371=5,$K1371="Oil"),'AMI Ref (2)'!$N$10,IF(AND($D1371=5,$K1371="Gas"),'AMI Ref (2)'!$O$10,IF(AND($D1371=5,$K1371="Electric"),'AMI Ref (2)'!$P$10,IF(AND($D1371=5,$K1371="N/A"),0,0))))</f>
        <v>0</v>
      </c>
      <c r="AR1371" s="86">
        <f t="shared" si="306"/>
        <v>0</v>
      </c>
      <c r="AS1371" s="87" t="e">
        <f t="shared" si="307"/>
        <v>#N/A</v>
      </c>
    </row>
    <row r="1372" spans="1:45" x14ac:dyDescent="0.2">
      <c r="A1372" s="68">
        <v>1370</v>
      </c>
      <c r="B1372" s="79">
        <f>Input!E1387</f>
        <v>0</v>
      </c>
      <c r="C1372" s="79">
        <f>Input!F1387</f>
        <v>0</v>
      </c>
      <c r="D1372" s="79">
        <f>Input!G1387</f>
        <v>0</v>
      </c>
      <c r="E1372" s="79">
        <f>Input!H1387</f>
        <v>0</v>
      </c>
      <c r="F1372" s="80">
        <f>Input!I1387</f>
        <v>0</v>
      </c>
      <c r="G1372" s="80">
        <f>Input!J1387</f>
        <v>0</v>
      </c>
      <c r="H1372" s="79">
        <f>Input!K1387</f>
        <v>0</v>
      </c>
      <c r="I1372" s="79">
        <f>Input!L1387</f>
        <v>0</v>
      </c>
      <c r="J1372" s="79">
        <f>Input!M1387</f>
        <v>0</v>
      </c>
      <c r="K1372" s="79">
        <f>Input!N1387</f>
        <v>0</v>
      </c>
      <c r="L1372" s="79">
        <f>Input!O1387</f>
        <v>0</v>
      </c>
      <c r="M1372" s="81" t="str">
        <f t="shared" si="298"/>
        <v/>
      </c>
      <c r="N1372" s="82">
        <f t="shared" si="299"/>
        <v>0</v>
      </c>
      <c r="O1372" s="83">
        <f>Input!C1387</f>
        <v>0</v>
      </c>
      <c r="P1372" s="83"/>
      <c r="R1372" s="11">
        <f t="shared" si="295"/>
        <v>0</v>
      </c>
      <c r="S1372" s="15" t="str">
        <f t="shared" si="296"/>
        <v xml:space="preserve"> </v>
      </c>
      <c r="T1372" s="15"/>
      <c r="U1372" s="12">
        <f t="shared" si="300"/>
        <v>0</v>
      </c>
      <c r="V1372" s="12">
        <f t="shared" si="301"/>
        <v>0</v>
      </c>
      <c r="W1372" s="12">
        <f t="shared" si="302"/>
        <v>0</v>
      </c>
      <c r="X1372" s="12">
        <f t="shared" si="303"/>
        <v>0</v>
      </c>
      <c r="Y1372" s="12">
        <f t="shared" si="304"/>
        <v>0</v>
      </c>
      <c r="Z1372" s="12">
        <f t="shared" si="305"/>
        <v>0</v>
      </c>
      <c r="AA1372" s="12">
        <f t="shared" si="308"/>
        <v>0</v>
      </c>
      <c r="AB1372" s="12" t="str">
        <f t="shared" si="297"/>
        <v>00</v>
      </c>
      <c r="AC1372" s="85" t="e">
        <f>VLOOKUP(AB1372,'AMI Ref (2)'!T:U,2,FALSE)</f>
        <v>#N/A</v>
      </c>
      <c r="AD1372" s="86"/>
      <c r="AE1372" s="77">
        <f>IF(AND($D1372=0,$J1372="Oil"),'AMI Ref (2)'!$K$5,IF(AND($D1372=0,$J1372="Gas"),'AMI Ref (2)'!$L$5,IF(AND($D1372=0,$J1372="Electric"),'AMI Ref (2)'!$M$5,IF(AND($D1372=0,$J1372="N/A"),0,0))))</f>
        <v>0</v>
      </c>
      <c r="AF1372" s="77">
        <f>IF(AND($D1372=1,$J1372="Oil"),'AMI Ref (2)'!$K$6,IF(AND($D1372=1,$J1372="Gas"),'AMI Ref (2)'!$L$6,IF(AND($D1372=1,$J1372="Electric"),'AMI Ref (2)'!$M$6,IF(AND($D1372=1,$J1372="N/A"),0,0))))</f>
        <v>0</v>
      </c>
      <c r="AG1372" s="77">
        <f>IF(AND($D1372=2,$J1372="Oil"),'AMI Ref (2)'!$K$7,IF(AND($D1372=2,$J1372="Gas"),'AMI Ref (2)'!$L$7,IF(AND($D1372=2,$J1372="Electric"),'AMI Ref (2)'!$M$7,IF(AND($D1372=2,$J1372="N/A"),0,0))))</f>
        <v>0</v>
      </c>
      <c r="AH1372" s="77">
        <f>IF(AND($D1372=3,$J1372="Oil"),'AMI Ref (2)'!$K$8,IF(AND($D1372=3,$J1372="Gas"),'AMI Ref (2)'!$L$8,IF(AND($D1372=3,$J1372="Electric"),'AMI Ref (2)'!$M$8,IF(AND($D1372=3,$J1372="N/A"),0,0))))</f>
        <v>0</v>
      </c>
      <c r="AI1372" s="77">
        <f>IF(AND($D1372=4,$J1372="Oil"),'AMI Ref (2)'!$K$9,IF(AND($D1372=4,$J1372="Gas"),'AMI Ref (2)'!$L$9,IF(AND($D1372=4,$J1372="Electric"),'AMI Ref (2)'!$M$9,IF(AND($D1372=4,$J1372="N/A"),0,0))))</f>
        <v>0</v>
      </c>
      <c r="AJ1372" s="77">
        <f>IF(AND($D1372=5,$J1372="Oil"),'AMI Ref (2)'!$K$10,IF(AND($D1372=5,$J1372="Gas"),'AMI Ref (2)'!$L$10,IF(AND($D1372=5,$J1372="Electric"),'AMI Ref (2)'!$M$10,IF(AND($D1372=5,$J1372="N/A"),0,0))))</f>
        <v>0</v>
      </c>
      <c r="AK1372" s="42"/>
      <c r="AL1372" s="77">
        <f>IF(AND($D1372=0,$K1372="Oil"),'AMI Ref (2)'!$N$5,IF(AND($D1372=0,$K1372="Gas"),'AMI Ref (2)'!$O$5,IF(AND($D1372=0,$K1372="Electric"),'AMI Ref (2)'!$P$5,IF(AND($D1372=0,$K1372="N/A"),0,0))))</f>
        <v>0</v>
      </c>
      <c r="AM1372" s="77">
        <f>IF(AND($D1372=1,$K1372="Oil"),'AMI Ref (2)'!$N$6,IF(AND($D1372=1,$K1372="Gas"),'AMI Ref (2)'!$O$6,IF(AND($D1372=1,$K1372="Electric"),'AMI Ref (2)'!$P$6,IF(AND($D1372=1,$K1372="N/A"),0,0))))</f>
        <v>0</v>
      </c>
      <c r="AN1372" s="77">
        <f>IF(AND($D1372=2,$K1372="Oil"),'AMI Ref (2)'!$N$7,IF(AND($D1372=2,$K1372="Gas"),'AMI Ref (2)'!$O$7,IF(AND($D1372=2,$K1372="Electric"),'AMI Ref (2)'!$P$7,IF(AND($D1372=2,$K1372="N/A"),0,0))))</f>
        <v>0</v>
      </c>
      <c r="AO1372" s="77">
        <f>IF(AND($D1372=3,$K1372="Oil"),'AMI Ref (2)'!$N$8,IF(AND($D1372=3,$K1372="Gas"),'AMI Ref (2)'!$O$8,IF(AND($D1372=3,$K1372="Electric"),'AMI Ref (2)'!$P$8,IF(AND($D1372=3,$K1372="N/A"),0,0))))</f>
        <v>0</v>
      </c>
      <c r="AP1372" s="77">
        <f>IF(AND($D1372=4,$K1372="Oil"),'AMI Ref (2)'!$N$9,IF(AND($D1372=4,$K1372="Gas"),'AMI Ref (2)'!$O$9,IF(AND($D1372=4,$K1372="Electric"),'AMI Ref (2)'!$P$9,IF(AND($D1372=4,$K1372="N/A"),0,0))))</f>
        <v>0</v>
      </c>
      <c r="AQ1372" s="77">
        <f>IF(AND($D1372=5,$K1372="Oil"),'AMI Ref (2)'!$N$10,IF(AND($D1372=5,$K1372="Gas"),'AMI Ref (2)'!$O$10,IF(AND($D1372=5,$K1372="Electric"),'AMI Ref (2)'!$P$10,IF(AND($D1372=5,$K1372="N/A"),0,0))))</f>
        <v>0</v>
      </c>
      <c r="AR1372" s="86">
        <f t="shared" si="306"/>
        <v>0</v>
      </c>
      <c r="AS1372" s="87" t="e">
        <f t="shared" si="307"/>
        <v>#N/A</v>
      </c>
    </row>
    <row r="1373" spans="1:45" x14ac:dyDescent="0.2">
      <c r="A1373" s="68">
        <v>1371</v>
      </c>
      <c r="B1373" s="79">
        <f>Input!E1388</f>
        <v>0</v>
      </c>
      <c r="C1373" s="79">
        <f>Input!F1388</f>
        <v>0</v>
      </c>
      <c r="D1373" s="79">
        <f>Input!G1388</f>
        <v>0</v>
      </c>
      <c r="E1373" s="79">
        <f>Input!H1388</f>
        <v>0</v>
      </c>
      <c r="F1373" s="80">
        <f>Input!I1388</f>
        <v>0</v>
      </c>
      <c r="G1373" s="80">
        <f>Input!J1388</f>
        <v>0</v>
      </c>
      <c r="H1373" s="79">
        <f>Input!K1388</f>
        <v>0</v>
      </c>
      <c r="I1373" s="79">
        <f>Input!L1388</f>
        <v>0</v>
      </c>
      <c r="J1373" s="79">
        <f>Input!M1388</f>
        <v>0</v>
      </c>
      <c r="K1373" s="79">
        <f>Input!N1388</f>
        <v>0</v>
      </c>
      <c r="L1373" s="79">
        <f>Input!O1388</f>
        <v>0</v>
      </c>
      <c r="M1373" s="81" t="str">
        <f t="shared" si="298"/>
        <v/>
      </c>
      <c r="N1373" s="82">
        <f t="shared" si="299"/>
        <v>0</v>
      </c>
      <c r="O1373" s="83">
        <f>Input!C1388</f>
        <v>0</v>
      </c>
      <c r="P1373" s="83"/>
      <c r="R1373" s="11">
        <f t="shared" si="295"/>
        <v>0</v>
      </c>
      <c r="S1373" s="15" t="str">
        <f t="shared" si="296"/>
        <v xml:space="preserve"> </v>
      </c>
      <c r="T1373" s="15"/>
      <c r="U1373" s="12">
        <f t="shared" si="300"/>
        <v>0</v>
      </c>
      <c r="V1373" s="12">
        <f t="shared" si="301"/>
        <v>0</v>
      </c>
      <c r="W1373" s="12">
        <f t="shared" si="302"/>
        <v>0</v>
      </c>
      <c r="X1373" s="12">
        <f t="shared" si="303"/>
        <v>0</v>
      </c>
      <c r="Y1373" s="12">
        <f t="shared" si="304"/>
        <v>0</v>
      </c>
      <c r="Z1373" s="12">
        <f t="shared" si="305"/>
        <v>0</v>
      </c>
      <c r="AA1373" s="12">
        <f t="shared" si="308"/>
        <v>0</v>
      </c>
      <c r="AB1373" s="12" t="str">
        <f t="shared" si="297"/>
        <v>00</v>
      </c>
      <c r="AC1373" s="85" t="e">
        <f>VLOOKUP(AB1373,'AMI Ref (2)'!T:U,2,FALSE)</f>
        <v>#N/A</v>
      </c>
      <c r="AD1373" s="86"/>
      <c r="AE1373" s="77">
        <f>IF(AND($D1373=0,$J1373="Oil"),'AMI Ref (2)'!$K$5,IF(AND($D1373=0,$J1373="Gas"),'AMI Ref (2)'!$L$5,IF(AND($D1373=0,$J1373="Electric"),'AMI Ref (2)'!$M$5,IF(AND($D1373=0,$J1373="N/A"),0,0))))</f>
        <v>0</v>
      </c>
      <c r="AF1373" s="77">
        <f>IF(AND($D1373=1,$J1373="Oil"),'AMI Ref (2)'!$K$6,IF(AND($D1373=1,$J1373="Gas"),'AMI Ref (2)'!$L$6,IF(AND($D1373=1,$J1373="Electric"),'AMI Ref (2)'!$M$6,IF(AND($D1373=1,$J1373="N/A"),0,0))))</f>
        <v>0</v>
      </c>
      <c r="AG1373" s="77">
        <f>IF(AND($D1373=2,$J1373="Oil"),'AMI Ref (2)'!$K$7,IF(AND($D1373=2,$J1373="Gas"),'AMI Ref (2)'!$L$7,IF(AND($D1373=2,$J1373="Electric"),'AMI Ref (2)'!$M$7,IF(AND($D1373=2,$J1373="N/A"),0,0))))</f>
        <v>0</v>
      </c>
      <c r="AH1373" s="77">
        <f>IF(AND($D1373=3,$J1373="Oil"),'AMI Ref (2)'!$K$8,IF(AND($D1373=3,$J1373="Gas"),'AMI Ref (2)'!$L$8,IF(AND($D1373=3,$J1373="Electric"),'AMI Ref (2)'!$M$8,IF(AND($D1373=3,$J1373="N/A"),0,0))))</f>
        <v>0</v>
      </c>
      <c r="AI1373" s="77">
        <f>IF(AND($D1373=4,$J1373="Oil"),'AMI Ref (2)'!$K$9,IF(AND($D1373=4,$J1373="Gas"),'AMI Ref (2)'!$L$9,IF(AND($D1373=4,$J1373="Electric"),'AMI Ref (2)'!$M$9,IF(AND($D1373=4,$J1373="N/A"),0,0))))</f>
        <v>0</v>
      </c>
      <c r="AJ1373" s="77">
        <f>IF(AND($D1373=5,$J1373="Oil"),'AMI Ref (2)'!$K$10,IF(AND($D1373=5,$J1373="Gas"),'AMI Ref (2)'!$L$10,IF(AND($D1373=5,$J1373="Electric"),'AMI Ref (2)'!$M$10,IF(AND($D1373=5,$J1373="N/A"),0,0))))</f>
        <v>0</v>
      </c>
      <c r="AK1373" s="42"/>
      <c r="AL1373" s="77">
        <f>IF(AND($D1373=0,$K1373="Oil"),'AMI Ref (2)'!$N$5,IF(AND($D1373=0,$K1373="Gas"),'AMI Ref (2)'!$O$5,IF(AND($D1373=0,$K1373="Electric"),'AMI Ref (2)'!$P$5,IF(AND($D1373=0,$K1373="N/A"),0,0))))</f>
        <v>0</v>
      </c>
      <c r="AM1373" s="77">
        <f>IF(AND($D1373=1,$K1373="Oil"),'AMI Ref (2)'!$N$6,IF(AND($D1373=1,$K1373="Gas"),'AMI Ref (2)'!$O$6,IF(AND($D1373=1,$K1373="Electric"),'AMI Ref (2)'!$P$6,IF(AND($D1373=1,$K1373="N/A"),0,0))))</f>
        <v>0</v>
      </c>
      <c r="AN1373" s="77">
        <f>IF(AND($D1373=2,$K1373="Oil"),'AMI Ref (2)'!$N$7,IF(AND($D1373=2,$K1373="Gas"),'AMI Ref (2)'!$O$7,IF(AND($D1373=2,$K1373="Electric"),'AMI Ref (2)'!$P$7,IF(AND($D1373=2,$K1373="N/A"),0,0))))</f>
        <v>0</v>
      </c>
      <c r="AO1373" s="77">
        <f>IF(AND($D1373=3,$K1373="Oil"),'AMI Ref (2)'!$N$8,IF(AND($D1373=3,$K1373="Gas"),'AMI Ref (2)'!$O$8,IF(AND($D1373=3,$K1373="Electric"),'AMI Ref (2)'!$P$8,IF(AND($D1373=3,$K1373="N/A"),0,0))))</f>
        <v>0</v>
      </c>
      <c r="AP1373" s="77">
        <f>IF(AND($D1373=4,$K1373="Oil"),'AMI Ref (2)'!$N$9,IF(AND($D1373=4,$K1373="Gas"),'AMI Ref (2)'!$O$9,IF(AND($D1373=4,$K1373="Electric"),'AMI Ref (2)'!$P$9,IF(AND($D1373=4,$K1373="N/A"),0,0))))</f>
        <v>0</v>
      </c>
      <c r="AQ1373" s="77">
        <f>IF(AND($D1373=5,$K1373="Oil"),'AMI Ref (2)'!$N$10,IF(AND($D1373=5,$K1373="Gas"),'AMI Ref (2)'!$O$10,IF(AND($D1373=5,$K1373="Electric"),'AMI Ref (2)'!$P$10,IF(AND($D1373=5,$K1373="N/A"),0,0))))</f>
        <v>0</v>
      </c>
      <c r="AR1373" s="86">
        <f t="shared" si="306"/>
        <v>0</v>
      </c>
      <c r="AS1373" s="87" t="e">
        <f t="shared" si="307"/>
        <v>#N/A</v>
      </c>
    </row>
    <row r="1374" spans="1:45" x14ac:dyDescent="0.2">
      <c r="A1374" s="68">
        <v>1372</v>
      </c>
      <c r="B1374" s="79">
        <f>Input!E1389</f>
        <v>0</v>
      </c>
      <c r="C1374" s="79">
        <f>Input!F1389</f>
        <v>0</v>
      </c>
      <c r="D1374" s="79">
        <f>Input!G1389</f>
        <v>0</v>
      </c>
      <c r="E1374" s="79">
        <f>Input!H1389</f>
        <v>0</v>
      </c>
      <c r="F1374" s="80">
        <f>Input!I1389</f>
        <v>0</v>
      </c>
      <c r="G1374" s="80">
        <f>Input!J1389</f>
        <v>0</v>
      </c>
      <c r="H1374" s="79">
        <f>Input!K1389</f>
        <v>0</v>
      </c>
      <c r="I1374" s="79">
        <f>Input!L1389</f>
        <v>0</v>
      </c>
      <c r="J1374" s="79">
        <f>Input!M1389</f>
        <v>0</v>
      </c>
      <c r="K1374" s="79">
        <f>Input!N1389</f>
        <v>0</v>
      </c>
      <c r="L1374" s="79">
        <f>Input!O1389</f>
        <v>0</v>
      </c>
      <c r="M1374" s="81" t="str">
        <f t="shared" si="298"/>
        <v/>
      </c>
      <c r="N1374" s="82">
        <f t="shared" si="299"/>
        <v>0</v>
      </c>
      <c r="O1374" s="83">
        <f>Input!C1389</f>
        <v>0</v>
      </c>
      <c r="P1374" s="83"/>
      <c r="R1374" s="11">
        <f t="shared" si="295"/>
        <v>0</v>
      </c>
      <c r="S1374" s="15" t="str">
        <f t="shared" si="296"/>
        <v xml:space="preserve"> </v>
      </c>
      <c r="T1374" s="15"/>
      <c r="U1374" s="12">
        <f t="shared" si="300"/>
        <v>0</v>
      </c>
      <c r="V1374" s="12">
        <f t="shared" si="301"/>
        <v>0</v>
      </c>
      <c r="W1374" s="12">
        <f t="shared" si="302"/>
        <v>0</v>
      </c>
      <c r="X1374" s="12">
        <f t="shared" si="303"/>
        <v>0</v>
      </c>
      <c r="Y1374" s="12">
        <f t="shared" si="304"/>
        <v>0</v>
      </c>
      <c r="Z1374" s="12">
        <f t="shared" si="305"/>
        <v>0</v>
      </c>
      <c r="AA1374" s="12">
        <f t="shared" si="308"/>
        <v>0</v>
      </c>
      <c r="AB1374" s="12" t="str">
        <f t="shared" si="297"/>
        <v>00</v>
      </c>
      <c r="AC1374" s="85" t="e">
        <f>VLOOKUP(AB1374,'AMI Ref (2)'!T:U,2,FALSE)</f>
        <v>#N/A</v>
      </c>
      <c r="AD1374" s="86"/>
      <c r="AE1374" s="77">
        <f>IF(AND($D1374=0,$J1374="Oil"),'AMI Ref (2)'!$K$5,IF(AND($D1374=0,$J1374="Gas"),'AMI Ref (2)'!$L$5,IF(AND($D1374=0,$J1374="Electric"),'AMI Ref (2)'!$M$5,IF(AND($D1374=0,$J1374="N/A"),0,0))))</f>
        <v>0</v>
      </c>
      <c r="AF1374" s="77">
        <f>IF(AND($D1374=1,$J1374="Oil"),'AMI Ref (2)'!$K$6,IF(AND($D1374=1,$J1374="Gas"),'AMI Ref (2)'!$L$6,IF(AND($D1374=1,$J1374="Electric"),'AMI Ref (2)'!$M$6,IF(AND($D1374=1,$J1374="N/A"),0,0))))</f>
        <v>0</v>
      </c>
      <c r="AG1374" s="77">
        <f>IF(AND($D1374=2,$J1374="Oil"),'AMI Ref (2)'!$K$7,IF(AND($D1374=2,$J1374="Gas"),'AMI Ref (2)'!$L$7,IF(AND($D1374=2,$J1374="Electric"),'AMI Ref (2)'!$M$7,IF(AND($D1374=2,$J1374="N/A"),0,0))))</f>
        <v>0</v>
      </c>
      <c r="AH1374" s="77">
        <f>IF(AND($D1374=3,$J1374="Oil"),'AMI Ref (2)'!$K$8,IF(AND($D1374=3,$J1374="Gas"),'AMI Ref (2)'!$L$8,IF(AND($D1374=3,$J1374="Electric"),'AMI Ref (2)'!$M$8,IF(AND($D1374=3,$J1374="N/A"),0,0))))</f>
        <v>0</v>
      </c>
      <c r="AI1374" s="77">
        <f>IF(AND($D1374=4,$J1374="Oil"),'AMI Ref (2)'!$K$9,IF(AND($D1374=4,$J1374="Gas"),'AMI Ref (2)'!$L$9,IF(AND($D1374=4,$J1374="Electric"),'AMI Ref (2)'!$M$9,IF(AND($D1374=4,$J1374="N/A"),0,0))))</f>
        <v>0</v>
      </c>
      <c r="AJ1374" s="77">
        <f>IF(AND($D1374=5,$J1374="Oil"),'AMI Ref (2)'!$K$10,IF(AND($D1374=5,$J1374="Gas"),'AMI Ref (2)'!$L$10,IF(AND($D1374=5,$J1374="Electric"),'AMI Ref (2)'!$M$10,IF(AND($D1374=5,$J1374="N/A"),0,0))))</f>
        <v>0</v>
      </c>
      <c r="AK1374" s="42"/>
      <c r="AL1374" s="77">
        <f>IF(AND($D1374=0,$K1374="Oil"),'AMI Ref (2)'!$N$5,IF(AND($D1374=0,$K1374="Gas"),'AMI Ref (2)'!$O$5,IF(AND($D1374=0,$K1374="Electric"),'AMI Ref (2)'!$P$5,IF(AND($D1374=0,$K1374="N/A"),0,0))))</f>
        <v>0</v>
      </c>
      <c r="AM1374" s="77">
        <f>IF(AND($D1374=1,$K1374="Oil"),'AMI Ref (2)'!$N$6,IF(AND($D1374=1,$K1374="Gas"),'AMI Ref (2)'!$O$6,IF(AND($D1374=1,$K1374="Electric"),'AMI Ref (2)'!$P$6,IF(AND($D1374=1,$K1374="N/A"),0,0))))</f>
        <v>0</v>
      </c>
      <c r="AN1374" s="77">
        <f>IF(AND($D1374=2,$K1374="Oil"),'AMI Ref (2)'!$N$7,IF(AND($D1374=2,$K1374="Gas"),'AMI Ref (2)'!$O$7,IF(AND($D1374=2,$K1374="Electric"),'AMI Ref (2)'!$P$7,IF(AND($D1374=2,$K1374="N/A"),0,0))))</f>
        <v>0</v>
      </c>
      <c r="AO1374" s="77">
        <f>IF(AND($D1374=3,$K1374="Oil"),'AMI Ref (2)'!$N$8,IF(AND($D1374=3,$K1374="Gas"),'AMI Ref (2)'!$O$8,IF(AND($D1374=3,$K1374="Electric"),'AMI Ref (2)'!$P$8,IF(AND($D1374=3,$K1374="N/A"),0,0))))</f>
        <v>0</v>
      </c>
      <c r="AP1374" s="77">
        <f>IF(AND($D1374=4,$K1374="Oil"),'AMI Ref (2)'!$N$9,IF(AND($D1374=4,$K1374="Gas"),'AMI Ref (2)'!$O$9,IF(AND($D1374=4,$K1374="Electric"),'AMI Ref (2)'!$P$9,IF(AND($D1374=4,$K1374="N/A"),0,0))))</f>
        <v>0</v>
      </c>
      <c r="AQ1374" s="77">
        <f>IF(AND($D1374=5,$K1374="Oil"),'AMI Ref (2)'!$N$10,IF(AND($D1374=5,$K1374="Gas"),'AMI Ref (2)'!$O$10,IF(AND($D1374=5,$K1374="Electric"),'AMI Ref (2)'!$P$10,IF(AND($D1374=5,$K1374="N/A"),0,0))))</f>
        <v>0</v>
      </c>
      <c r="AR1374" s="86">
        <f t="shared" si="306"/>
        <v>0</v>
      </c>
      <c r="AS1374" s="87" t="e">
        <f t="shared" si="307"/>
        <v>#N/A</v>
      </c>
    </row>
    <row r="1375" spans="1:45" x14ac:dyDescent="0.2">
      <c r="A1375" s="68">
        <v>1373</v>
      </c>
      <c r="B1375" s="79">
        <f>Input!E1390</f>
        <v>0</v>
      </c>
      <c r="C1375" s="79">
        <f>Input!F1390</f>
        <v>0</v>
      </c>
      <c r="D1375" s="79">
        <f>Input!G1390</f>
        <v>0</v>
      </c>
      <c r="E1375" s="79">
        <f>Input!H1390</f>
        <v>0</v>
      </c>
      <c r="F1375" s="80">
        <f>Input!I1390</f>
        <v>0</v>
      </c>
      <c r="G1375" s="80">
        <f>Input!J1390</f>
        <v>0</v>
      </c>
      <c r="H1375" s="79">
        <f>Input!K1390</f>
        <v>0</v>
      </c>
      <c r="I1375" s="79">
        <f>Input!L1390</f>
        <v>0</v>
      </c>
      <c r="J1375" s="79">
        <f>Input!M1390</f>
        <v>0</v>
      </c>
      <c r="K1375" s="79">
        <f>Input!N1390</f>
        <v>0</v>
      </c>
      <c r="L1375" s="79">
        <f>Input!O1390</f>
        <v>0</v>
      </c>
      <c r="M1375" s="81" t="str">
        <f t="shared" si="298"/>
        <v/>
      </c>
      <c r="N1375" s="82">
        <f t="shared" si="299"/>
        <v>0</v>
      </c>
      <c r="O1375" s="83">
        <f>Input!C1390</f>
        <v>0</v>
      </c>
      <c r="P1375" s="83"/>
      <c r="R1375" s="11">
        <f t="shared" si="295"/>
        <v>0</v>
      </c>
      <c r="S1375" s="15" t="str">
        <f t="shared" si="296"/>
        <v xml:space="preserve"> </v>
      </c>
      <c r="T1375" s="15"/>
      <c r="U1375" s="12">
        <f t="shared" si="300"/>
        <v>0</v>
      </c>
      <c r="V1375" s="12">
        <f t="shared" si="301"/>
        <v>0</v>
      </c>
      <c r="W1375" s="12">
        <f t="shared" si="302"/>
        <v>0</v>
      </c>
      <c r="X1375" s="12">
        <f t="shared" si="303"/>
        <v>0</v>
      </c>
      <c r="Y1375" s="12">
        <f t="shared" si="304"/>
        <v>0</v>
      </c>
      <c r="Z1375" s="12">
        <f t="shared" si="305"/>
        <v>0</v>
      </c>
      <c r="AA1375" s="12">
        <f t="shared" si="308"/>
        <v>0</v>
      </c>
      <c r="AB1375" s="12" t="str">
        <f t="shared" si="297"/>
        <v>00</v>
      </c>
      <c r="AC1375" s="85" t="e">
        <f>VLOOKUP(AB1375,'AMI Ref (2)'!T:U,2,FALSE)</f>
        <v>#N/A</v>
      </c>
      <c r="AD1375" s="86"/>
      <c r="AE1375" s="77">
        <f>IF(AND($D1375=0,$J1375="Oil"),'AMI Ref (2)'!$K$5,IF(AND($D1375=0,$J1375="Gas"),'AMI Ref (2)'!$L$5,IF(AND($D1375=0,$J1375="Electric"),'AMI Ref (2)'!$M$5,IF(AND($D1375=0,$J1375="N/A"),0,0))))</f>
        <v>0</v>
      </c>
      <c r="AF1375" s="77">
        <f>IF(AND($D1375=1,$J1375="Oil"),'AMI Ref (2)'!$K$6,IF(AND($D1375=1,$J1375="Gas"),'AMI Ref (2)'!$L$6,IF(AND($D1375=1,$J1375="Electric"),'AMI Ref (2)'!$M$6,IF(AND($D1375=1,$J1375="N/A"),0,0))))</f>
        <v>0</v>
      </c>
      <c r="AG1375" s="77">
        <f>IF(AND($D1375=2,$J1375="Oil"),'AMI Ref (2)'!$K$7,IF(AND($D1375=2,$J1375="Gas"),'AMI Ref (2)'!$L$7,IF(AND($D1375=2,$J1375="Electric"),'AMI Ref (2)'!$M$7,IF(AND($D1375=2,$J1375="N/A"),0,0))))</f>
        <v>0</v>
      </c>
      <c r="AH1375" s="77">
        <f>IF(AND($D1375=3,$J1375="Oil"),'AMI Ref (2)'!$K$8,IF(AND($D1375=3,$J1375="Gas"),'AMI Ref (2)'!$L$8,IF(AND($D1375=3,$J1375="Electric"),'AMI Ref (2)'!$M$8,IF(AND($D1375=3,$J1375="N/A"),0,0))))</f>
        <v>0</v>
      </c>
      <c r="AI1375" s="77">
        <f>IF(AND($D1375=4,$J1375="Oil"),'AMI Ref (2)'!$K$9,IF(AND($D1375=4,$J1375="Gas"),'AMI Ref (2)'!$L$9,IF(AND($D1375=4,$J1375="Electric"),'AMI Ref (2)'!$M$9,IF(AND($D1375=4,$J1375="N/A"),0,0))))</f>
        <v>0</v>
      </c>
      <c r="AJ1375" s="77">
        <f>IF(AND($D1375=5,$J1375="Oil"),'AMI Ref (2)'!$K$10,IF(AND($D1375=5,$J1375="Gas"),'AMI Ref (2)'!$L$10,IF(AND($D1375=5,$J1375="Electric"),'AMI Ref (2)'!$M$10,IF(AND($D1375=5,$J1375="N/A"),0,0))))</f>
        <v>0</v>
      </c>
      <c r="AK1375" s="42"/>
      <c r="AL1375" s="77">
        <f>IF(AND($D1375=0,$K1375="Oil"),'AMI Ref (2)'!$N$5,IF(AND($D1375=0,$K1375="Gas"),'AMI Ref (2)'!$O$5,IF(AND($D1375=0,$K1375="Electric"),'AMI Ref (2)'!$P$5,IF(AND($D1375=0,$K1375="N/A"),0,0))))</f>
        <v>0</v>
      </c>
      <c r="AM1375" s="77">
        <f>IF(AND($D1375=1,$K1375="Oil"),'AMI Ref (2)'!$N$6,IF(AND($D1375=1,$K1375="Gas"),'AMI Ref (2)'!$O$6,IF(AND($D1375=1,$K1375="Electric"),'AMI Ref (2)'!$P$6,IF(AND($D1375=1,$K1375="N/A"),0,0))))</f>
        <v>0</v>
      </c>
      <c r="AN1375" s="77">
        <f>IF(AND($D1375=2,$K1375="Oil"),'AMI Ref (2)'!$N$7,IF(AND($D1375=2,$K1375="Gas"),'AMI Ref (2)'!$O$7,IF(AND($D1375=2,$K1375="Electric"),'AMI Ref (2)'!$P$7,IF(AND($D1375=2,$K1375="N/A"),0,0))))</f>
        <v>0</v>
      </c>
      <c r="AO1375" s="77">
        <f>IF(AND($D1375=3,$K1375="Oil"),'AMI Ref (2)'!$N$8,IF(AND($D1375=3,$K1375="Gas"),'AMI Ref (2)'!$O$8,IF(AND($D1375=3,$K1375="Electric"),'AMI Ref (2)'!$P$8,IF(AND($D1375=3,$K1375="N/A"),0,0))))</f>
        <v>0</v>
      </c>
      <c r="AP1375" s="77">
        <f>IF(AND($D1375=4,$K1375="Oil"),'AMI Ref (2)'!$N$9,IF(AND($D1375=4,$K1375="Gas"),'AMI Ref (2)'!$O$9,IF(AND($D1375=4,$K1375="Electric"),'AMI Ref (2)'!$P$9,IF(AND($D1375=4,$K1375="N/A"),0,0))))</f>
        <v>0</v>
      </c>
      <c r="AQ1375" s="77">
        <f>IF(AND($D1375=5,$K1375="Oil"),'AMI Ref (2)'!$N$10,IF(AND($D1375=5,$K1375="Gas"),'AMI Ref (2)'!$O$10,IF(AND($D1375=5,$K1375="Electric"),'AMI Ref (2)'!$P$10,IF(AND($D1375=5,$K1375="N/A"),0,0))))</f>
        <v>0</v>
      </c>
      <c r="AR1375" s="86">
        <f t="shared" si="306"/>
        <v>0</v>
      </c>
      <c r="AS1375" s="87" t="e">
        <f t="shared" si="307"/>
        <v>#N/A</v>
      </c>
    </row>
    <row r="1376" spans="1:45" x14ac:dyDescent="0.2">
      <c r="A1376" s="68">
        <v>1374</v>
      </c>
      <c r="B1376" s="79">
        <f>Input!E1391</f>
        <v>0</v>
      </c>
      <c r="C1376" s="79">
        <f>Input!F1391</f>
        <v>0</v>
      </c>
      <c r="D1376" s="79">
        <f>Input!G1391</f>
        <v>0</v>
      </c>
      <c r="E1376" s="79">
        <f>Input!H1391</f>
        <v>0</v>
      </c>
      <c r="F1376" s="80">
        <f>Input!I1391</f>
        <v>0</v>
      </c>
      <c r="G1376" s="80">
        <f>Input!J1391</f>
        <v>0</v>
      </c>
      <c r="H1376" s="79">
        <f>Input!K1391</f>
        <v>0</v>
      </c>
      <c r="I1376" s="79">
        <f>Input!L1391</f>
        <v>0</v>
      </c>
      <c r="J1376" s="79">
        <f>Input!M1391</f>
        <v>0</v>
      </c>
      <c r="K1376" s="79">
        <f>Input!N1391</f>
        <v>0</v>
      </c>
      <c r="L1376" s="79">
        <f>Input!O1391</f>
        <v>0</v>
      </c>
      <c r="M1376" s="81" t="str">
        <f t="shared" si="298"/>
        <v/>
      </c>
      <c r="N1376" s="82">
        <f t="shared" si="299"/>
        <v>0</v>
      </c>
      <c r="O1376" s="83">
        <f>Input!C1391</f>
        <v>0</v>
      </c>
      <c r="P1376" s="83"/>
      <c r="R1376" s="11">
        <f t="shared" si="295"/>
        <v>0</v>
      </c>
      <c r="S1376" s="15" t="str">
        <f t="shared" si="296"/>
        <v xml:space="preserve"> </v>
      </c>
      <c r="T1376" s="15"/>
      <c r="U1376" s="12">
        <f t="shared" si="300"/>
        <v>0</v>
      </c>
      <c r="V1376" s="12">
        <f t="shared" si="301"/>
        <v>0</v>
      </c>
      <c r="W1376" s="12">
        <f t="shared" si="302"/>
        <v>0</v>
      </c>
      <c r="X1376" s="12">
        <f t="shared" si="303"/>
        <v>0</v>
      </c>
      <c r="Y1376" s="12">
        <f t="shared" si="304"/>
        <v>0</v>
      </c>
      <c r="Z1376" s="12">
        <f t="shared" si="305"/>
        <v>0</v>
      </c>
      <c r="AA1376" s="12">
        <f t="shared" si="308"/>
        <v>0</v>
      </c>
      <c r="AB1376" s="12" t="str">
        <f t="shared" si="297"/>
        <v>00</v>
      </c>
      <c r="AC1376" s="85" t="e">
        <f>VLOOKUP(AB1376,'AMI Ref (2)'!T:U,2,FALSE)</f>
        <v>#N/A</v>
      </c>
      <c r="AD1376" s="86"/>
      <c r="AE1376" s="77">
        <f>IF(AND($D1376=0,$J1376="Oil"),'AMI Ref (2)'!$K$5,IF(AND($D1376=0,$J1376="Gas"),'AMI Ref (2)'!$L$5,IF(AND($D1376=0,$J1376="Electric"),'AMI Ref (2)'!$M$5,IF(AND($D1376=0,$J1376="N/A"),0,0))))</f>
        <v>0</v>
      </c>
      <c r="AF1376" s="77">
        <f>IF(AND($D1376=1,$J1376="Oil"),'AMI Ref (2)'!$K$6,IF(AND($D1376=1,$J1376="Gas"),'AMI Ref (2)'!$L$6,IF(AND($D1376=1,$J1376="Electric"),'AMI Ref (2)'!$M$6,IF(AND($D1376=1,$J1376="N/A"),0,0))))</f>
        <v>0</v>
      </c>
      <c r="AG1376" s="77">
        <f>IF(AND($D1376=2,$J1376="Oil"),'AMI Ref (2)'!$K$7,IF(AND($D1376=2,$J1376="Gas"),'AMI Ref (2)'!$L$7,IF(AND($D1376=2,$J1376="Electric"),'AMI Ref (2)'!$M$7,IF(AND($D1376=2,$J1376="N/A"),0,0))))</f>
        <v>0</v>
      </c>
      <c r="AH1376" s="77">
        <f>IF(AND($D1376=3,$J1376="Oil"),'AMI Ref (2)'!$K$8,IF(AND($D1376=3,$J1376="Gas"),'AMI Ref (2)'!$L$8,IF(AND($D1376=3,$J1376="Electric"),'AMI Ref (2)'!$M$8,IF(AND($D1376=3,$J1376="N/A"),0,0))))</f>
        <v>0</v>
      </c>
      <c r="AI1376" s="77">
        <f>IF(AND($D1376=4,$J1376="Oil"),'AMI Ref (2)'!$K$9,IF(AND($D1376=4,$J1376="Gas"),'AMI Ref (2)'!$L$9,IF(AND($D1376=4,$J1376="Electric"),'AMI Ref (2)'!$M$9,IF(AND($D1376=4,$J1376="N/A"),0,0))))</f>
        <v>0</v>
      </c>
      <c r="AJ1376" s="77">
        <f>IF(AND($D1376=5,$J1376="Oil"),'AMI Ref (2)'!$K$10,IF(AND($D1376=5,$J1376="Gas"),'AMI Ref (2)'!$L$10,IF(AND($D1376=5,$J1376="Electric"),'AMI Ref (2)'!$M$10,IF(AND($D1376=5,$J1376="N/A"),0,0))))</f>
        <v>0</v>
      </c>
      <c r="AK1376" s="42"/>
      <c r="AL1376" s="77">
        <f>IF(AND($D1376=0,$K1376="Oil"),'AMI Ref (2)'!$N$5,IF(AND($D1376=0,$K1376="Gas"),'AMI Ref (2)'!$O$5,IF(AND($D1376=0,$K1376="Electric"),'AMI Ref (2)'!$P$5,IF(AND($D1376=0,$K1376="N/A"),0,0))))</f>
        <v>0</v>
      </c>
      <c r="AM1376" s="77">
        <f>IF(AND($D1376=1,$K1376="Oil"),'AMI Ref (2)'!$N$6,IF(AND($D1376=1,$K1376="Gas"),'AMI Ref (2)'!$O$6,IF(AND($D1376=1,$K1376="Electric"),'AMI Ref (2)'!$P$6,IF(AND($D1376=1,$K1376="N/A"),0,0))))</f>
        <v>0</v>
      </c>
      <c r="AN1376" s="77">
        <f>IF(AND($D1376=2,$K1376="Oil"),'AMI Ref (2)'!$N$7,IF(AND($D1376=2,$K1376="Gas"),'AMI Ref (2)'!$O$7,IF(AND($D1376=2,$K1376="Electric"),'AMI Ref (2)'!$P$7,IF(AND($D1376=2,$K1376="N/A"),0,0))))</f>
        <v>0</v>
      </c>
      <c r="AO1376" s="77">
        <f>IF(AND($D1376=3,$K1376="Oil"),'AMI Ref (2)'!$N$8,IF(AND($D1376=3,$K1376="Gas"),'AMI Ref (2)'!$O$8,IF(AND($D1376=3,$K1376="Electric"),'AMI Ref (2)'!$P$8,IF(AND($D1376=3,$K1376="N/A"),0,0))))</f>
        <v>0</v>
      </c>
      <c r="AP1376" s="77">
        <f>IF(AND($D1376=4,$K1376="Oil"),'AMI Ref (2)'!$N$9,IF(AND($D1376=4,$K1376="Gas"),'AMI Ref (2)'!$O$9,IF(AND($D1376=4,$K1376="Electric"),'AMI Ref (2)'!$P$9,IF(AND($D1376=4,$K1376="N/A"),0,0))))</f>
        <v>0</v>
      </c>
      <c r="AQ1376" s="77">
        <f>IF(AND($D1376=5,$K1376="Oil"),'AMI Ref (2)'!$N$10,IF(AND($D1376=5,$K1376="Gas"),'AMI Ref (2)'!$O$10,IF(AND($D1376=5,$K1376="Electric"),'AMI Ref (2)'!$P$10,IF(AND($D1376=5,$K1376="N/A"),0,0))))</f>
        <v>0</v>
      </c>
      <c r="AR1376" s="86">
        <f t="shared" si="306"/>
        <v>0</v>
      </c>
      <c r="AS1376" s="87" t="e">
        <f t="shared" si="307"/>
        <v>#N/A</v>
      </c>
    </row>
    <row r="1377" spans="1:45" x14ac:dyDescent="0.2">
      <c r="A1377" s="68">
        <v>1375</v>
      </c>
      <c r="B1377" s="79">
        <f>Input!E1392</f>
        <v>0</v>
      </c>
      <c r="C1377" s="79">
        <f>Input!F1392</f>
        <v>0</v>
      </c>
      <c r="D1377" s="79">
        <f>Input!G1392</f>
        <v>0</v>
      </c>
      <c r="E1377" s="79">
        <f>Input!H1392</f>
        <v>0</v>
      </c>
      <c r="F1377" s="80">
        <f>Input!I1392</f>
        <v>0</v>
      </c>
      <c r="G1377" s="80">
        <f>Input!J1392</f>
        <v>0</v>
      </c>
      <c r="H1377" s="79">
        <f>Input!K1392</f>
        <v>0</v>
      </c>
      <c r="I1377" s="79">
        <f>Input!L1392</f>
        <v>0</v>
      </c>
      <c r="J1377" s="79">
        <f>Input!M1392</f>
        <v>0</v>
      </c>
      <c r="K1377" s="79">
        <f>Input!N1392</f>
        <v>0</v>
      </c>
      <c r="L1377" s="79">
        <f>Input!O1392</f>
        <v>0</v>
      </c>
      <c r="M1377" s="81" t="str">
        <f t="shared" si="298"/>
        <v/>
      </c>
      <c r="N1377" s="82">
        <f t="shared" si="299"/>
        <v>0</v>
      </c>
      <c r="O1377" s="83">
        <f>Input!C1392</f>
        <v>0</v>
      </c>
      <c r="P1377" s="83"/>
      <c r="R1377" s="11">
        <f t="shared" si="295"/>
        <v>0</v>
      </c>
      <c r="S1377" s="15" t="str">
        <f t="shared" si="296"/>
        <v xml:space="preserve"> </v>
      </c>
      <c r="T1377" s="15"/>
      <c r="U1377" s="12">
        <f t="shared" si="300"/>
        <v>0</v>
      </c>
      <c r="V1377" s="12">
        <f t="shared" si="301"/>
        <v>0</v>
      </c>
      <c r="W1377" s="12">
        <f t="shared" si="302"/>
        <v>0</v>
      </c>
      <c r="X1377" s="12">
        <f t="shared" si="303"/>
        <v>0</v>
      </c>
      <c r="Y1377" s="12">
        <f t="shared" si="304"/>
        <v>0</v>
      </c>
      <c r="Z1377" s="12">
        <f t="shared" si="305"/>
        <v>0</v>
      </c>
      <c r="AA1377" s="12">
        <f t="shared" si="308"/>
        <v>0</v>
      </c>
      <c r="AB1377" s="12" t="str">
        <f t="shared" si="297"/>
        <v>00</v>
      </c>
      <c r="AC1377" s="85" t="e">
        <f>VLOOKUP(AB1377,'AMI Ref (2)'!T:U,2,FALSE)</f>
        <v>#N/A</v>
      </c>
      <c r="AD1377" s="86"/>
      <c r="AE1377" s="77">
        <f>IF(AND($D1377=0,$J1377="Oil"),'AMI Ref (2)'!$K$5,IF(AND($D1377=0,$J1377="Gas"),'AMI Ref (2)'!$L$5,IF(AND($D1377=0,$J1377="Electric"),'AMI Ref (2)'!$M$5,IF(AND($D1377=0,$J1377="N/A"),0,0))))</f>
        <v>0</v>
      </c>
      <c r="AF1377" s="77">
        <f>IF(AND($D1377=1,$J1377="Oil"),'AMI Ref (2)'!$K$6,IF(AND($D1377=1,$J1377="Gas"),'AMI Ref (2)'!$L$6,IF(AND($D1377=1,$J1377="Electric"),'AMI Ref (2)'!$M$6,IF(AND($D1377=1,$J1377="N/A"),0,0))))</f>
        <v>0</v>
      </c>
      <c r="AG1377" s="77">
        <f>IF(AND($D1377=2,$J1377="Oil"),'AMI Ref (2)'!$K$7,IF(AND($D1377=2,$J1377="Gas"),'AMI Ref (2)'!$L$7,IF(AND($D1377=2,$J1377="Electric"),'AMI Ref (2)'!$M$7,IF(AND($D1377=2,$J1377="N/A"),0,0))))</f>
        <v>0</v>
      </c>
      <c r="AH1377" s="77">
        <f>IF(AND($D1377=3,$J1377="Oil"),'AMI Ref (2)'!$K$8,IF(AND($D1377=3,$J1377="Gas"),'AMI Ref (2)'!$L$8,IF(AND($D1377=3,$J1377="Electric"),'AMI Ref (2)'!$M$8,IF(AND($D1377=3,$J1377="N/A"),0,0))))</f>
        <v>0</v>
      </c>
      <c r="AI1377" s="77">
        <f>IF(AND($D1377=4,$J1377="Oil"),'AMI Ref (2)'!$K$9,IF(AND($D1377=4,$J1377="Gas"),'AMI Ref (2)'!$L$9,IF(AND($D1377=4,$J1377="Electric"),'AMI Ref (2)'!$M$9,IF(AND($D1377=4,$J1377="N/A"),0,0))))</f>
        <v>0</v>
      </c>
      <c r="AJ1377" s="77">
        <f>IF(AND($D1377=5,$J1377="Oil"),'AMI Ref (2)'!$K$10,IF(AND($D1377=5,$J1377="Gas"),'AMI Ref (2)'!$L$10,IF(AND($D1377=5,$J1377="Electric"),'AMI Ref (2)'!$M$10,IF(AND($D1377=5,$J1377="N/A"),0,0))))</f>
        <v>0</v>
      </c>
      <c r="AK1377" s="42"/>
      <c r="AL1377" s="77">
        <f>IF(AND($D1377=0,$K1377="Oil"),'AMI Ref (2)'!$N$5,IF(AND($D1377=0,$K1377="Gas"),'AMI Ref (2)'!$O$5,IF(AND($D1377=0,$K1377="Electric"),'AMI Ref (2)'!$P$5,IF(AND($D1377=0,$K1377="N/A"),0,0))))</f>
        <v>0</v>
      </c>
      <c r="AM1377" s="77">
        <f>IF(AND($D1377=1,$K1377="Oil"),'AMI Ref (2)'!$N$6,IF(AND($D1377=1,$K1377="Gas"),'AMI Ref (2)'!$O$6,IF(AND($D1377=1,$K1377="Electric"),'AMI Ref (2)'!$P$6,IF(AND($D1377=1,$K1377="N/A"),0,0))))</f>
        <v>0</v>
      </c>
      <c r="AN1377" s="77">
        <f>IF(AND($D1377=2,$K1377="Oil"),'AMI Ref (2)'!$N$7,IF(AND($D1377=2,$K1377="Gas"),'AMI Ref (2)'!$O$7,IF(AND($D1377=2,$K1377="Electric"),'AMI Ref (2)'!$P$7,IF(AND($D1377=2,$K1377="N/A"),0,0))))</f>
        <v>0</v>
      </c>
      <c r="AO1377" s="77">
        <f>IF(AND($D1377=3,$K1377="Oil"),'AMI Ref (2)'!$N$8,IF(AND($D1377=3,$K1377="Gas"),'AMI Ref (2)'!$O$8,IF(AND($D1377=3,$K1377="Electric"),'AMI Ref (2)'!$P$8,IF(AND($D1377=3,$K1377="N/A"),0,0))))</f>
        <v>0</v>
      </c>
      <c r="AP1377" s="77">
        <f>IF(AND($D1377=4,$K1377="Oil"),'AMI Ref (2)'!$N$9,IF(AND($D1377=4,$K1377="Gas"),'AMI Ref (2)'!$O$9,IF(AND($D1377=4,$K1377="Electric"),'AMI Ref (2)'!$P$9,IF(AND($D1377=4,$K1377="N/A"),0,0))))</f>
        <v>0</v>
      </c>
      <c r="AQ1377" s="77">
        <f>IF(AND($D1377=5,$K1377="Oil"),'AMI Ref (2)'!$N$10,IF(AND($D1377=5,$K1377="Gas"),'AMI Ref (2)'!$O$10,IF(AND($D1377=5,$K1377="Electric"),'AMI Ref (2)'!$P$10,IF(AND($D1377=5,$K1377="N/A"),0,0))))</f>
        <v>0</v>
      </c>
      <c r="AR1377" s="86">
        <f t="shared" si="306"/>
        <v>0</v>
      </c>
      <c r="AS1377" s="87" t="e">
        <f t="shared" si="307"/>
        <v>#N/A</v>
      </c>
    </row>
    <row r="1378" spans="1:45" x14ac:dyDescent="0.2">
      <c r="A1378" s="68">
        <v>1376</v>
      </c>
      <c r="B1378" s="79">
        <f>Input!E1393</f>
        <v>0</v>
      </c>
      <c r="C1378" s="79">
        <f>Input!F1393</f>
        <v>0</v>
      </c>
      <c r="D1378" s="79">
        <f>Input!G1393</f>
        <v>0</v>
      </c>
      <c r="E1378" s="79">
        <f>Input!H1393</f>
        <v>0</v>
      </c>
      <c r="F1378" s="80">
        <f>Input!I1393</f>
        <v>0</v>
      </c>
      <c r="G1378" s="80">
        <f>Input!J1393</f>
        <v>0</v>
      </c>
      <c r="H1378" s="79">
        <f>Input!K1393</f>
        <v>0</v>
      </c>
      <c r="I1378" s="79">
        <f>Input!L1393</f>
        <v>0</v>
      </c>
      <c r="J1378" s="79">
        <f>Input!M1393</f>
        <v>0</v>
      </c>
      <c r="K1378" s="79">
        <f>Input!N1393</f>
        <v>0</v>
      </c>
      <c r="L1378" s="79">
        <f>Input!O1393</f>
        <v>0</v>
      </c>
      <c r="M1378" s="81" t="str">
        <f t="shared" si="298"/>
        <v/>
      </c>
      <c r="N1378" s="82">
        <f t="shared" si="299"/>
        <v>0</v>
      </c>
      <c r="O1378" s="83">
        <f>Input!C1393</f>
        <v>0</v>
      </c>
      <c r="P1378" s="83"/>
      <c r="R1378" s="11">
        <f t="shared" si="295"/>
        <v>0</v>
      </c>
      <c r="S1378" s="15" t="str">
        <f t="shared" si="296"/>
        <v xml:space="preserve"> </v>
      </c>
      <c r="T1378" s="15"/>
      <c r="U1378" s="12">
        <f t="shared" si="300"/>
        <v>0</v>
      </c>
      <c r="V1378" s="12">
        <f t="shared" si="301"/>
        <v>0</v>
      </c>
      <c r="W1378" s="12">
        <f t="shared" si="302"/>
        <v>0</v>
      </c>
      <c r="X1378" s="12">
        <f t="shared" si="303"/>
        <v>0</v>
      </c>
      <c r="Y1378" s="12">
        <f t="shared" si="304"/>
        <v>0</v>
      </c>
      <c r="Z1378" s="12">
        <f t="shared" si="305"/>
        <v>0</v>
      </c>
      <c r="AA1378" s="12">
        <f t="shared" si="308"/>
        <v>0</v>
      </c>
      <c r="AB1378" s="12" t="str">
        <f t="shared" si="297"/>
        <v>00</v>
      </c>
      <c r="AC1378" s="85" t="e">
        <f>VLOOKUP(AB1378,'AMI Ref (2)'!T:U,2,FALSE)</f>
        <v>#N/A</v>
      </c>
      <c r="AD1378" s="86"/>
      <c r="AE1378" s="77">
        <f>IF(AND($D1378=0,$J1378="Oil"),'AMI Ref (2)'!$K$5,IF(AND($D1378=0,$J1378="Gas"),'AMI Ref (2)'!$L$5,IF(AND($D1378=0,$J1378="Electric"),'AMI Ref (2)'!$M$5,IF(AND($D1378=0,$J1378="N/A"),0,0))))</f>
        <v>0</v>
      </c>
      <c r="AF1378" s="77">
        <f>IF(AND($D1378=1,$J1378="Oil"),'AMI Ref (2)'!$K$6,IF(AND($D1378=1,$J1378="Gas"),'AMI Ref (2)'!$L$6,IF(AND($D1378=1,$J1378="Electric"),'AMI Ref (2)'!$M$6,IF(AND($D1378=1,$J1378="N/A"),0,0))))</f>
        <v>0</v>
      </c>
      <c r="AG1378" s="77">
        <f>IF(AND($D1378=2,$J1378="Oil"),'AMI Ref (2)'!$K$7,IF(AND($D1378=2,$J1378="Gas"),'AMI Ref (2)'!$L$7,IF(AND($D1378=2,$J1378="Electric"),'AMI Ref (2)'!$M$7,IF(AND($D1378=2,$J1378="N/A"),0,0))))</f>
        <v>0</v>
      </c>
      <c r="AH1378" s="77">
        <f>IF(AND($D1378=3,$J1378="Oil"),'AMI Ref (2)'!$K$8,IF(AND($D1378=3,$J1378="Gas"),'AMI Ref (2)'!$L$8,IF(AND($D1378=3,$J1378="Electric"),'AMI Ref (2)'!$M$8,IF(AND($D1378=3,$J1378="N/A"),0,0))))</f>
        <v>0</v>
      </c>
      <c r="AI1378" s="77">
        <f>IF(AND($D1378=4,$J1378="Oil"),'AMI Ref (2)'!$K$9,IF(AND($D1378=4,$J1378="Gas"),'AMI Ref (2)'!$L$9,IF(AND($D1378=4,$J1378="Electric"),'AMI Ref (2)'!$M$9,IF(AND($D1378=4,$J1378="N/A"),0,0))))</f>
        <v>0</v>
      </c>
      <c r="AJ1378" s="77">
        <f>IF(AND($D1378=5,$J1378="Oil"),'AMI Ref (2)'!$K$10,IF(AND($D1378=5,$J1378="Gas"),'AMI Ref (2)'!$L$10,IF(AND($D1378=5,$J1378="Electric"),'AMI Ref (2)'!$M$10,IF(AND($D1378=5,$J1378="N/A"),0,0))))</f>
        <v>0</v>
      </c>
      <c r="AK1378" s="42"/>
      <c r="AL1378" s="77">
        <f>IF(AND($D1378=0,$K1378="Oil"),'AMI Ref (2)'!$N$5,IF(AND($D1378=0,$K1378="Gas"),'AMI Ref (2)'!$O$5,IF(AND($D1378=0,$K1378="Electric"),'AMI Ref (2)'!$P$5,IF(AND($D1378=0,$K1378="N/A"),0,0))))</f>
        <v>0</v>
      </c>
      <c r="AM1378" s="77">
        <f>IF(AND($D1378=1,$K1378="Oil"),'AMI Ref (2)'!$N$6,IF(AND($D1378=1,$K1378="Gas"),'AMI Ref (2)'!$O$6,IF(AND($D1378=1,$K1378="Electric"),'AMI Ref (2)'!$P$6,IF(AND($D1378=1,$K1378="N/A"),0,0))))</f>
        <v>0</v>
      </c>
      <c r="AN1378" s="77">
        <f>IF(AND($D1378=2,$K1378="Oil"),'AMI Ref (2)'!$N$7,IF(AND($D1378=2,$K1378="Gas"),'AMI Ref (2)'!$O$7,IF(AND($D1378=2,$K1378="Electric"),'AMI Ref (2)'!$P$7,IF(AND($D1378=2,$K1378="N/A"),0,0))))</f>
        <v>0</v>
      </c>
      <c r="AO1378" s="77">
        <f>IF(AND($D1378=3,$K1378="Oil"),'AMI Ref (2)'!$N$8,IF(AND($D1378=3,$K1378="Gas"),'AMI Ref (2)'!$O$8,IF(AND($D1378=3,$K1378="Electric"),'AMI Ref (2)'!$P$8,IF(AND($D1378=3,$K1378="N/A"),0,0))))</f>
        <v>0</v>
      </c>
      <c r="AP1378" s="77">
        <f>IF(AND($D1378=4,$K1378="Oil"),'AMI Ref (2)'!$N$9,IF(AND($D1378=4,$K1378="Gas"),'AMI Ref (2)'!$O$9,IF(AND($D1378=4,$K1378="Electric"),'AMI Ref (2)'!$P$9,IF(AND($D1378=4,$K1378="N/A"),0,0))))</f>
        <v>0</v>
      </c>
      <c r="AQ1378" s="77">
        <f>IF(AND($D1378=5,$K1378="Oil"),'AMI Ref (2)'!$N$10,IF(AND($D1378=5,$K1378="Gas"),'AMI Ref (2)'!$O$10,IF(AND($D1378=5,$K1378="Electric"),'AMI Ref (2)'!$P$10,IF(AND($D1378=5,$K1378="N/A"),0,0))))</f>
        <v>0</v>
      </c>
      <c r="AR1378" s="86">
        <f t="shared" si="306"/>
        <v>0</v>
      </c>
      <c r="AS1378" s="87" t="e">
        <f t="shared" si="307"/>
        <v>#N/A</v>
      </c>
    </row>
    <row r="1379" spans="1:45" x14ac:dyDescent="0.2">
      <c r="A1379" s="68">
        <v>1377</v>
      </c>
      <c r="B1379" s="79">
        <f>Input!E1394</f>
        <v>0</v>
      </c>
      <c r="C1379" s="79">
        <f>Input!F1394</f>
        <v>0</v>
      </c>
      <c r="D1379" s="79">
        <f>Input!G1394</f>
        <v>0</v>
      </c>
      <c r="E1379" s="79">
        <f>Input!H1394</f>
        <v>0</v>
      </c>
      <c r="F1379" s="80">
        <f>Input!I1394</f>
        <v>0</v>
      </c>
      <c r="G1379" s="80">
        <f>Input!J1394</f>
        <v>0</v>
      </c>
      <c r="H1379" s="79">
        <f>Input!K1394</f>
        <v>0</v>
      </c>
      <c r="I1379" s="79">
        <f>Input!L1394</f>
        <v>0</v>
      </c>
      <c r="J1379" s="79">
        <f>Input!M1394</f>
        <v>0</v>
      </c>
      <c r="K1379" s="79">
        <f>Input!N1394</f>
        <v>0</v>
      </c>
      <c r="L1379" s="79">
        <f>Input!O1394</f>
        <v>0</v>
      </c>
      <c r="M1379" s="81" t="str">
        <f t="shared" si="298"/>
        <v/>
      </c>
      <c r="N1379" s="82">
        <f t="shared" si="299"/>
        <v>0</v>
      </c>
      <c r="O1379" s="83">
        <f>Input!C1394</f>
        <v>0</v>
      </c>
      <c r="P1379" s="83"/>
      <c r="R1379" s="11">
        <f t="shared" si="295"/>
        <v>0</v>
      </c>
      <c r="S1379" s="15" t="str">
        <f t="shared" si="296"/>
        <v xml:space="preserve"> </v>
      </c>
      <c r="T1379" s="15"/>
      <c r="U1379" s="12">
        <f t="shared" si="300"/>
        <v>0</v>
      </c>
      <c r="V1379" s="12">
        <f t="shared" si="301"/>
        <v>0</v>
      </c>
      <c r="W1379" s="12">
        <f t="shared" si="302"/>
        <v>0</v>
      </c>
      <c r="X1379" s="12">
        <f t="shared" si="303"/>
        <v>0</v>
      </c>
      <c r="Y1379" s="12">
        <f t="shared" si="304"/>
        <v>0</v>
      </c>
      <c r="Z1379" s="12">
        <f t="shared" si="305"/>
        <v>0</v>
      </c>
      <c r="AA1379" s="12">
        <f t="shared" si="308"/>
        <v>0</v>
      </c>
      <c r="AB1379" s="12" t="str">
        <f t="shared" si="297"/>
        <v>00</v>
      </c>
      <c r="AC1379" s="85" t="e">
        <f>VLOOKUP(AB1379,'AMI Ref (2)'!T:U,2,FALSE)</f>
        <v>#N/A</v>
      </c>
      <c r="AD1379" s="86"/>
      <c r="AE1379" s="77">
        <f>IF(AND($D1379=0,$J1379="Oil"),'AMI Ref (2)'!$K$5,IF(AND($D1379=0,$J1379="Gas"),'AMI Ref (2)'!$L$5,IF(AND($D1379=0,$J1379="Electric"),'AMI Ref (2)'!$M$5,IF(AND($D1379=0,$J1379="N/A"),0,0))))</f>
        <v>0</v>
      </c>
      <c r="AF1379" s="77">
        <f>IF(AND($D1379=1,$J1379="Oil"),'AMI Ref (2)'!$K$6,IF(AND($D1379=1,$J1379="Gas"),'AMI Ref (2)'!$L$6,IF(AND($D1379=1,$J1379="Electric"),'AMI Ref (2)'!$M$6,IF(AND($D1379=1,$J1379="N/A"),0,0))))</f>
        <v>0</v>
      </c>
      <c r="AG1379" s="77">
        <f>IF(AND($D1379=2,$J1379="Oil"),'AMI Ref (2)'!$K$7,IF(AND($D1379=2,$J1379="Gas"),'AMI Ref (2)'!$L$7,IF(AND($D1379=2,$J1379="Electric"),'AMI Ref (2)'!$M$7,IF(AND($D1379=2,$J1379="N/A"),0,0))))</f>
        <v>0</v>
      </c>
      <c r="AH1379" s="77">
        <f>IF(AND($D1379=3,$J1379="Oil"),'AMI Ref (2)'!$K$8,IF(AND($D1379=3,$J1379="Gas"),'AMI Ref (2)'!$L$8,IF(AND($D1379=3,$J1379="Electric"),'AMI Ref (2)'!$M$8,IF(AND($D1379=3,$J1379="N/A"),0,0))))</f>
        <v>0</v>
      </c>
      <c r="AI1379" s="77">
        <f>IF(AND($D1379=4,$J1379="Oil"),'AMI Ref (2)'!$K$9,IF(AND($D1379=4,$J1379="Gas"),'AMI Ref (2)'!$L$9,IF(AND($D1379=4,$J1379="Electric"),'AMI Ref (2)'!$M$9,IF(AND($D1379=4,$J1379="N/A"),0,0))))</f>
        <v>0</v>
      </c>
      <c r="AJ1379" s="77">
        <f>IF(AND($D1379=5,$J1379="Oil"),'AMI Ref (2)'!$K$10,IF(AND($D1379=5,$J1379="Gas"),'AMI Ref (2)'!$L$10,IF(AND($D1379=5,$J1379="Electric"),'AMI Ref (2)'!$M$10,IF(AND($D1379=5,$J1379="N/A"),0,0))))</f>
        <v>0</v>
      </c>
      <c r="AK1379" s="42"/>
      <c r="AL1379" s="77">
        <f>IF(AND($D1379=0,$K1379="Oil"),'AMI Ref (2)'!$N$5,IF(AND($D1379=0,$K1379="Gas"),'AMI Ref (2)'!$O$5,IF(AND($D1379=0,$K1379="Electric"),'AMI Ref (2)'!$P$5,IF(AND($D1379=0,$K1379="N/A"),0,0))))</f>
        <v>0</v>
      </c>
      <c r="AM1379" s="77">
        <f>IF(AND($D1379=1,$K1379="Oil"),'AMI Ref (2)'!$N$6,IF(AND($D1379=1,$K1379="Gas"),'AMI Ref (2)'!$O$6,IF(AND($D1379=1,$K1379="Electric"),'AMI Ref (2)'!$P$6,IF(AND($D1379=1,$K1379="N/A"),0,0))))</f>
        <v>0</v>
      </c>
      <c r="AN1379" s="77">
        <f>IF(AND($D1379=2,$K1379="Oil"),'AMI Ref (2)'!$N$7,IF(AND($D1379=2,$K1379="Gas"),'AMI Ref (2)'!$O$7,IF(AND($D1379=2,$K1379="Electric"),'AMI Ref (2)'!$P$7,IF(AND($D1379=2,$K1379="N/A"),0,0))))</f>
        <v>0</v>
      </c>
      <c r="AO1379" s="77">
        <f>IF(AND($D1379=3,$K1379="Oil"),'AMI Ref (2)'!$N$8,IF(AND($D1379=3,$K1379="Gas"),'AMI Ref (2)'!$O$8,IF(AND($D1379=3,$K1379="Electric"),'AMI Ref (2)'!$P$8,IF(AND($D1379=3,$K1379="N/A"),0,0))))</f>
        <v>0</v>
      </c>
      <c r="AP1379" s="77">
        <f>IF(AND($D1379=4,$K1379="Oil"),'AMI Ref (2)'!$N$9,IF(AND($D1379=4,$K1379="Gas"),'AMI Ref (2)'!$O$9,IF(AND($D1379=4,$K1379="Electric"),'AMI Ref (2)'!$P$9,IF(AND($D1379=4,$K1379="N/A"),0,0))))</f>
        <v>0</v>
      </c>
      <c r="AQ1379" s="77">
        <f>IF(AND($D1379=5,$K1379="Oil"),'AMI Ref (2)'!$N$10,IF(AND($D1379=5,$K1379="Gas"),'AMI Ref (2)'!$O$10,IF(AND($D1379=5,$K1379="Electric"),'AMI Ref (2)'!$P$10,IF(AND($D1379=5,$K1379="N/A"),0,0))))</f>
        <v>0</v>
      </c>
      <c r="AR1379" s="86">
        <f t="shared" si="306"/>
        <v>0</v>
      </c>
      <c r="AS1379" s="87" t="e">
        <f t="shared" si="307"/>
        <v>#N/A</v>
      </c>
    </row>
    <row r="1380" spans="1:45" x14ac:dyDescent="0.2">
      <c r="A1380" s="68">
        <v>1378</v>
      </c>
      <c r="B1380" s="79">
        <f>Input!E1395</f>
        <v>0</v>
      </c>
      <c r="C1380" s="79">
        <f>Input!F1395</f>
        <v>0</v>
      </c>
      <c r="D1380" s="79">
        <f>Input!G1395</f>
        <v>0</v>
      </c>
      <c r="E1380" s="79">
        <f>Input!H1395</f>
        <v>0</v>
      </c>
      <c r="F1380" s="80">
        <f>Input!I1395</f>
        <v>0</v>
      </c>
      <c r="G1380" s="80">
        <f>Input!J1395</f>
        <v>0</v>
      </c>
      <c r="H1380" s="79">
        <f>Input!K1395</f>
        <v>0</v>
      </c>
      <c r="I1380" s="79">
        <f>Input!L1395</f>
        <v>0</v>
      </c>
      <c r="J1380" s="79">
        <f>Input!M1395</f>
        <v>0</v>
      </c>
      <c r="K1380" s="79">
        <f>Input!N1395</f>
        <v>0</v>
      </c>
      <c r="L1380" s="79">
        <f>Input!O1395</f>
        <v>0</v>
      </c>
      <c r="M1380" s="81" t="str">
        <f t="shared" si="298"/>
        <v/>
      </c>
      <c r="N1380" s="82">
        <f t="shared" si="299"/>
        <v>0</v>
      </c>
      <c r="O1380" s="83">
        <f>Input!C1395</f>
        <v>0</v>
      </c>
      <c r="P1380" s="83"/>
      <c r="R1380" s="11">
        <f t="shared" si="295"/>
        <v>0</v>
      </c>
      <c r="S1380" s="15" t="str">
        <f t="shared" si="296"/>
        <v xml:space="preserve"> </v>
      </c>
      <c r="T1380" s="15"/>
      <c r="U1380" s="12">
        <f t="shared" si="300"/>
        <v>0</v>
      </c>
      <c r="V1380" s="12">
        <f t="shared" si="301"/>
        <v>0</v>
      </c>
      <c r="W1380" s="12">
        <f t="shared" si="302"/>
        <v>0</v>
      </c>
      <c r="X1380" s="12">
        <f t="shared" si="303"/>
        <v>0</v>
      </c>
      <c r="Y1380" s="12">
        <f t="shared" si="304"/>
        <v>0</v>
      </c>
      <c r="Z1380" s="12">
        <f t="shared" si="305"/>
        <v>0</v>
      </c>
      <c r="AA1380" s="12">
        <f t="shared" si="308"/>
        <v>0</v>
      </c>
      <c r="AB1380" s="12" t="str">
        <f t="shared" si="297"/>
        <v>00</v>
      </c>
      <c r="AC1380" s="85" t="e">
        <f>VLOOKUP(AB1380,'AMI Ref (2)'!T:U,2,FALSE)</f>
        <v>#N/A</v>
      </c>
      <c r="AD1380" s="86"/>
      <c r="AE1380" s="77">
        <f>IF(AND($D1380=0,$J1380="Oil"),'AMI Ref (2)'!$K$5,IF(AND($D1380=0,$J1380="Gas"),'AMI Ref (2)'!$L$5,IF(AND($D1380=0,$J1380="Electric"),'AMI Ref (2)'!$M$5,IF(AND($D1380=0,$J1380="N/A"),0,0))))</f>
        <v>0</v>
      </c>
      <c r="AF1380" s="77">
        <f>IF(AND($D1380=1,$J1380="Oil"),'AMI Ref (2)'!$K$6,IF(AND($D1380=1,$J1380="Gas"),'AMI Ref (2)'!$L$6,IF(AND($D1380=1,$J1380="Electric"),'AMI Ref (2)'!$M$6,IF(AND($D1380=1,$J1380="N/A"),0,0))))</f>
        <v>0</v>
      </c>
      <c r="AG1380" s="77">
        <f>IF(AND($D1380=2,$J1380="Oil"),'AMI Ref (2)'!$K$7,IF(AND($D1380=2,$J1380="Gas"),'AMI Ref (2)'!$L$7,IF(AND($D1380=2,$J1380="Electric"),'AMI Ref (2)'!$M$7,IF(AND($D1380=2,$J1380="N/A"),0,0))))</f>
        <v>0</v>
      </c>
      <c r="AH1380" s="77">
        <f>IF(AND($D1380=3,$J1380="Oil"),'AMI Ref (2)'!$K$8,IF(AND($D1380=3,$J1380="Gas"),'AMI Ref (2)'!$L$8,IF(AND($D1380=3,$J1380="Electric"),'AMI Ref (2)'!$M$8,IF(AND($D1380=3,$J1380="N/A"),0,0))))</f>
        <v>0</v>
      </c>
      <c r="AI1380" s="77">
        <f>IF(AND($D1380=4,$J1380="Oil"),'AMI Ref (2)'!$K$9,IF(AND($D1380=4,$J1380="Gas"),'AMI Ref (2)'!$L$9,IF(AND($D1380=4,$J1380="Electric"),'AMI Ref (2)'!$M$9,IF(AND($D1380=4,$J1380="N/A"),0,0))))</f>
        <v>0</v>
      </c>
      <c r="AJ1380" s="77">
        <f>IF(AND($D1380=5,$J1380="Oil"),'AMI Ref (2)'!$K$10,IF(AND($D1380=5,$J1380="Gas"),'AMI Ref (2)'!$L$10,IF(AND($D1380=5,$J1380="Electric"),'AMI Ref (2)'!$M$10,IF(AND($D1380=5,$J1380="N/A"),0,0))))</f>
        <v>0</v>
      </c>
      <c r="AK1380" s="42"/>
      <c r="AL1380" s="77">
        <f>IF(AND($D1380=0,$K1380="Oil"),'AMI Ref (2)'!$N$5,IF(AND($D1380=0,$K1380="Gas"),'AMI Ref (2)'!$O$5,IF(AND($D1380=0,$K1380="Electric"),'AMI Ref (2)'!$P$5,IF(AND($D1380=0,$K1380="N/A"),0,0))))</f>
        <v>0</v>
      </c>
      <c r="AM1380" s="77">
        <f>IF(AND($D1380=1,$K1380="Oil"),'AMI Ref (2)'!$N$6,IF(AND($D1380=1,$K1380="Gas"),'AMI Ref (2)'!$O$6,IF(AND($D1380=1,$K1380="Electric"),'AMI Ref (2)'!$P$6,IF(AND($D1380=1,$K1380="N/A"),0,0))))</f>
        <v>0</v>
      </c>
      <c r="AN1380" s="77">
        <f>IF(AND($D1380=2,$K1380="Oil"),'AMI Ref (2)'!$N$7,IF(AND($D1380=2,$K1380="Gas"),'AMI Ref (2)'!$O$7,IF(AND($D1380=2,$K1380="Electric"),'AMI Ref (2)'!$P$7,IF(AND($D1380=2,$K1380="N/A"),0,0))))</f>
        <v>0</v>
      </c>
      <c r="AO1380" s="77">
        <f>IF(AND($D1380=3,$K1380="Oil"),'AMI Ref (2)'!$N$8,IF(AND($D1380=3,$K1380="Gas"),'AMI Ref (2)'!$O$8,IF(AND($D1380=3,$K1380="Electric"),'AMI Ref (2)'!$P$8,IF(AND($D1380=3,$K1380="N/A"),0,0))))</f>
        <v>0</v>
      </c>
      <c r="AP1380" s="77">
        <f>IF(AND($D1380=4,$K1380="Oil"),'AMI Ref (2)'!$N$9,IF(AND($D1380=4,$K1380="Gas"),'AMI Ref (2)'!$O$9,IF(AND($D1380=4,$K1380="Electric"),'AMI Ref (2)'!$P$9,IF(AND($D1380=4,$K1380="N/A"),0,0))))</f>
        <v>0</v>
      </c>
      <c r="AQ1380" s="77">
        <f>IF(AND($D1380=5,$K1380="Oil"),'AMI Ref (2)'!$N$10,IF(AND($D1380=5,$K1380="Gas"),'AMI Ref (2)'!$O$10,IF(AND($D1380=5,$K1380="Electric"),'AMI Ref (2)'!$P$10,IF(AND($D1380=5,$K1380="N/A"),0,0))))</f>
        <v>0</v>
      </c>
      <c r="AR1380" s="86">
        <f t="shared" si="306"/>
        <v>0</v>
      </c>
      <c r="AS1380" s="87" t="e">
        <f t="shared" si="307"/>
        <v>#N/A</v>
      </c>
    </row>
    <row r="1381" spans="1:45" x14ac:dyDescent="0.2">
      <c r="A1381" s="68">
        <v>1379</v>
      </c>
      <c r="B1381" s="79">
        <f>Input!E1396</f>
        <v>0</v>
      </c>
      <c r="C1381" s="79">
        <f>Input!F1396</f>
        <v>0</v>
      </c>
      <c r="D1381" s="79">
        <f>Input!G1396</f>
        <v>0</v>
      </c>
      <c r="E1381" s="79">
        <f>Input!H1396</f>
        <v>0</v>
      </c>
      <c r="F1381" s="80">
        <f>Input!I1396</f>
        <v>0</v>
      </c>
      <c r="G1381" s="80">
        <f>Input!J1396</f>
        <v>0</v>
      </c>
      <c r="H1381" s="79">
        <f>Input!K1396</f>
        <v>0</v>
      </c>
      <c r="I1381" s="79">
        <f>Input!L1396</f>
        <v>0</v>
      </c>
      <c r="J1381" s="79">
        <f>Input!M1396</f>
        <v>0</v>
      </c>
      <c r="K1381" s="79">
        <f>Input!N1396</f>
        <v>0</v>
      </c>
      <c r="L1381" s="79">
        <f>Input!O1396</f>
        <v>0</v>
      </c>
      <c r="M1381" s="81" t="str">
        <f t="shared" si="298"/>
        <v/>
      </c>
      <c r="N1381" s="82">
        <f t="shared" si="299"/>
        <v>0</v>
      </c>
      <c r="O1381" s="83">
        <f>Input!C1396</f>
        <v>0</v>
      </c>
      <c r="P1381" s="83"/>
      <c r="R1381" s="11">
        <f t="shared" si="295"/>
        <v>0</v>
      </c>
      <c r="S1381" s="15" t="str">
        <f t="shared" si="296"/>
        <v xml:space="preserve"> </v>
      </c>
      <c r="T1381" s="15"/>
      <c r="U1381" s="12">
        <f t="shared" si="300"/>
        <v>0</v>
      </c>
      <c r="V1381" s="12">
        <f t="shared" si="301"/>
        <v>0</v>
      </c>
      <c r="W1381" s="12">
        <f t="shared" si="302"/>
        <v>0</v>
      </c>
      <c r="X1381" s="12">
        <f t="shared" si="303"/>
        <v>0</v>
      </c>
      <c r="Y1381" s="12">
        <f t="shared" si="304"/>
        <v>0</v>
      </c>
      <c r="Z1381" s="12">
        <f t="shared" si="305"/>
        <v>0</v>
      </c>
      <c r="AA1381" s="12">
        <f t="shared" si="308"/>
        <v>0</v>
      </c>
      <c r="AB1381" s="12" t="str">
        <f t="shared" si="297"/>
        <v>00</v>
      </c>
      <c r="AC1381" s="85" t="e">
        <f>VLOOKUP(AB1381,'AMI Ref (2)'!T:U,2,FALSE)</f>
        <v>#N/A</v>
      </c>
      <c r="AD1381" s="86"/>
      <c r="AE1381" s="77">
        <f>IF(AND($D1381=0,$J1381="Oil"),'AMI Ref (2)'!$K$5,IF(AND($D1381=0,$J1381="Gas"),'AMI Ref (2)'!$L$5,IF(AND($D1381=0,$J1381="Electric"),'AMI Ref (2)'!$M$5,IF(AND($D1381=0,$J1381="N/A"),0,0))))</f>
        <v>0</v>
      </c>
      <c r="AF1381" s="77">
        <f>IF(AND($D1381=1,$J1381="Oil"),'AMI Ref (2)'!$K$6,IF(AND($D1381=1,$J1381="Gas"),'AMI Ref (2)'!$L$6,IF(AND($D1381=1,$J1381="Electric"),'AMI Ref (2)'!$M$6,IF(AND($D1381=1,$J1381="N/A"),0,0))))</f>
        <v>0</v>
      </c>
      <c r="AG1381" s="77">
        <f>IF(AND($D1381=2,$J1381="Oil"),'AMI Ref (2)'!$K$7,IF(AND($D1381=2,$J1381="Gas"),'AMI Ref (2)'!$L$7,IF(AND($D1381=2,$J1381="Electric"),'AMI Ref (2)'!$M$7,IF(AND($D1381=2,$J1381="N/A"),0,0))))</f>
        <v>0</v>
      </c>
      <c r="AH1381" s="77">
        <f>IF(AND($D1381=3,$J1381="Oil"),'AMI Ref (2)'!$K$8,IF(AND($D1381=3,$J1381="Gas"),'AMI Ref (2)'!$L$8,IF(AND($D1381=3,$J1381="Electric"),'AMI Ref (2)'!$M$8,IF(AND($D1381=3,$J1381="N/A"),0,0))))</f>
        <v>0</v>
      </c>
      <c r="AI1381" s="77">
        <f>IF(AND($D1381=4,$J1381="Oil"),'AMI Ref (2)'!$K$9,IF(AND($D1381=4,$J1381="Gas"),'AMI Ref (2)'!$L$9,IF(AND($D1381=4,$J1381="Electric"),'AMI Ref (2)'!$M$9,IF(AND($D1381=4,$J1381="N/A"),0,0))))</f>
        <v>0</v>
      </c>
      <c r="AJ1381" s="77">
        <f>IF(AND($D1381=5,$J1381="Oil"),'AMI Ref (2)'!$K$10,IF(AND($D1381=5,$J1381="Gas"),'AMI Ref (2)'!$L$10,IF(AND($D1381=5,$J1381="Electric"),'AMI Ref (2)'!$M$10,IF(AND($D1381=5,$J1381="N/A"),0,0))))</f>
        <v>0</v>
      </c>
      <c r="AK1381" s="42"/>
      <c r="AL1381" s="77">
        <f>IF(AND($D1381=0,$K1381="Oil"),'AMI Ref (2)'!$N$5,IF(AND($D1381=0,$K1381="Gas"),'AMI Ref (2)'!$O$5,IF(AND($D1381=0,$K1381="Electric"),'AMI Ref (2)'!$P$5,IF(AND($D1381=0,$K1381="N/A"),0,0))))</f>
        <v>0</v>
      </c>
      <c r="AM1381" s="77">
        <f>IF(AND($D1381=1,$K1381="Oil"),'AMI Ref (2)'!$N$6,IF(AND($D1381=1,$K1381="Gas"),'AMI Ref (2)'!$O$6,IF(AND($D1381=1,$K1381="Electric"),'AMI Ref (2)'!$P$6,IF(AND($D1381=1,$K1381="N/A"),0,0))))</f>
        <v>0</v>
      </c>
      <c r="AN1381" s="77">
        <f>IF(AND($D1381=2,$K1381="Oil"),'AMI Ref (2)'!$N$7,IF(AND($D1381=2,$K1381="Gas"),'AMI Ref (2)'!$O$7,IF(AND($D1381=2,$K1381="Electric"),'AMI Ref (2)'!$P$7,IF(AND($D1381=2,$K1381="N/A"),0,0))))</f>
        <v>0</v>
      </c>
      <c r="AO1381" s="77">
        <f>IF(AND($D1381=3,$K1381="Oil"),'AMI Ref (2)'!$N$8,IF(AND($D1381=3,$K1381="Gas"),'AMI Ref (2)'!$O$8,IF(AND($D1381=3,$K1381="Electric"),'AMI Ref (2)'!$P$8,IF(AND($D1381=3,$K1381="N/A"),0,0))))</f>
        <v>0</v>
      </c>
      <c r="AP1381" s="77">
        <f>IF(AND($D1381=4,$K1381="Oil"),'AMI Ref (2)'!$N$9,IF(AND($D1381=4,$K1381="Gas"),'AMI Ref (2)'!$O$9,IF(AND($D1381=4,$K1381="Electric"),'AMI Ref (2)'!$P$9,IF(AND($D1381=4,$K1381="N/A"),0,0))))</f>
        <v>0</v>
      </c>
      <c r="AQ1381" s="77">
        <f>IF(AND($D1381=5,$K1381="Oil"),'AMI Ref (2)'!$N$10,IF(AND($D1381=5,$K1381="Gas"),'AMI Ref (2)'!$O$10,IF(AND($D1381=5,$K1381="Electric"),'AMI Ref (2)'!$P$10,IF(AND($D1381=5,$K1381="N/A"),0,0))))</f>
        <v>0</v>
      </c>
      <c r="AR1381" s="86">
        <f t="shared" si="306"/>
        <v>0</v>
      </c>
      <c r="AS1381" s="87" t="e">
        <f t="shared" si="307"/>
        <v>#N/A</v>
      </c>
    </row>
    <row r="1382" spans="1:45" x14ac:dyDescent="0.2">
      <c r="A1382" s="68">
        <v>1380</v>
      </c>
      <c r="B1382" s="79">
        <f>Input!E1397</f>
        <v>0</v>
      </c>
      <c r="C1382" s="79">
        <f>Input!F1397</f>
        <v>0</v>
      </c>
      <c r="D1382" s="79">
        <f>Input!G1397</f>
        <v>0</v>
      </c>
      <c r="E1382" s="79">
        <f>Input!H1397</f>
        <v>0</v>
      </c>
      <c r="F1382" s="80">
        <f>Input!I1397</f>
        <v>0</v>
      </c>
      <c r="G1382" s="80">
        <f>Input!J1397</f>
        <v>0</v>
      </c>
      <c r="H1382" s="79">
        <f>Input!K1397</f>
        <v>0</v>
      </c>
      <c r="I1382" s="79">
        <f>Input!L1397</f>
        <v>0</v>
      </c>
      <c r="J1382" s="79">
        <f>Input!M1397</f>
        <v>0</v>
      </c>
      <c r="K1382" s="79">
        <f>Input!N1397</f>
        <v>0</v>
      </c>
      <c r="L1382" s="79">
        <f>Input!O1397</f>
        <v>0</v>
      </c>
      <c r="M1382" s="81" t="str">
        <f t="shared" si="298"/>
        <v/>
      </c>
      <c r="N1382" s="82">
        <f t="shared" si="299"/>
        <v>0</v>
      </c>
      <c r="O1382" s="83">
        <f>Input!C1397</f>
        <v>0</v>
      </c>
      <c r="P1382" s="83"/>
      <c r="R1382" s="11">
        <f t="shared" si="295"/>
        <v>0</v>
      </c>
      <c r="S1382" s="15" t="str">
        <f t="shared" si="296"/>
        <v xml:space="preserve"> </v>
      </c>
      <c r="T1382" s="15"/>
      <c r="U1382" s="12">
        <f t="shared" si="300"/>
        <v>0</v>
      </c>
      <c r="V1382" s="12">
        <f t="shared" si="301"/>
        <v>0</v>
      </c>
      <c r="W1382" s="12">
        <f t="shared" si="302"/>
        <v>0</v>
      </c>
      <c r="X1382" s="12">
        <f t="shared" si="303"/>
        <v>0</v>
      </c>
      <c r="Y1382" s="12">
        <f t="shared" si="304"/>
        <v>0</v>
      </c>
      <c r="Z1382" s="12">
        <f t="shared" si="305"/>
        <v>0</v>
      </c>
      <c r="AA1382" s="12">
        <f t="shared" si="308"/>
        <v>0</v>
      </c>
      <c r="AB1382" s="12" t="str">
        <f t="shared" si="297"/>
        <v>00</v>
      </c>
      <c r="AC1382" s="85" t="e">
        <f>VLOOKUP(AB1382,'AMI Ref (2)'!T:U,2,FALSE)</f>
        <v>#N/A</v>
      </c>
      <c r="AD1382" s="86"/>
      <c r="AE1382" s="77">
        <f>IF(AND($D1382=0,$J1382="Oil"),'AMI Ref (2)'!$K$5,IF(AND($D1382=0,$J1382="Gas"),'AMI Ref (2)'!$L$5,IF(AND($D1382=0,$J1382="Electric"),'AMI Ref (2)'!$M$5,IF(AND($D1382=0,$J1382="N/A"),0,0))))</f>
        <v>0</v>
      </c>
      <c r="AF1382" s="77">
        <f>IF(AND($D1382=1,$J1382="Oil"),'AMI Ref (2)'!$K$6,IF(AND($D1382=1,$J1382="Gas"),'AMI Ref (2)'!$L$6,IF(AND($D1382=1,$J1382="Electric"),'AMI Ref (2)'!$M$6,IF(AND($D1382=1,$J1382="N/A"),0,0))))</f>
        <v>0</v>
      </c>
      <c r="AG1382" s="77">
        <f>IF(AND($D1382=2,$J1382="Oil"),'AMI Ref (2)'!$K$7,IF(AND($D1382=2,$J1382="Gas"),'AMI Ref (2)'!$L$7,IF(AND($D1382=2,$J1382="Electric"),'AMI Ref (2)'!$M$7,IF(AND($D1382=2,$J1382="N/A"),0,0))))</f>
        <v>0</v>
      </c>
      <c r="AH1382" s="77">
        <f>IF(AND($D1382=3,$J1382="Oil"),'AMI Ref (2)'!$K$8,IF(AND($D1382=3,$J1382="Gas"),'AMI Ref (2)'!$L$8,IF(AND($D1382=3,$J1382="Electric"),'AMI Ref (2)'!$M$8,IF(AND($D1382=3,$J1382="N/A"),0,0))))</f>
        <v>0</v>
      </c>
      <c r="AI1382" s="77">
        <f>IF(AND($D1382=4,$J1382="Oil"),'AMI Ref (2)'!$K$9,IF(AND($D1382=4,$J1382="Gas"),'AMI Ref (2)'!$L$9,IF(AND($D1382=4,$J1382="Electric"),'AMI Ref (2)'!$M$9,IF(AND($D1382=4,$J1382="N/A"),0,0))))</f>
        <v>0</v>
      </c>
      <c r="AJ1382" s="77">
        <f>IF(AND($D1382=5,$J1382="Oil"),'AMI Ref (2)'!$K$10,IF(AND($D1382=5,$J1382="Gas"),'AMI Ref (2)'!$L$10,IF(AND($D1382=5,$J1382="Electric"),'AMI Ref (2)'!$M$10,IF(AND($D1382=5,$J1382="N/A"),0,0))))</f>
        <v>0</v>
      </c>
      <c r="AK1382" s="42"/>
      <c r="AL1382" s="77">
        <f>IF(AND($D1382=0,$K1382="Oil"),'AMI Ref (2)'!$N$5,IF(AND($D1382=0,$K1382="Gas"),'AMI Ref (2)'!$O$5,IF(AND($D1382=0,$K1382="Electric"),'AMI Ref (2)'!$P$5,IF(AND($D1382=0,$K1382="N/A"),0,0))))</f>
        <v>0</v>
      </c>
      <c r="AM1382" s="77">
        <f>IF(AND($D1382=1,$K1382="Oil"),'AMI Ref (2)'!$N$6,IF(AND($D1382=1,$K1382="Gas"),'AMI Ref (2)'!$O$6,IF(AND($D1382=1,$K1382="Electric"),'AMI Ref (2)'!$P$6,IF(AND($D1382=1,$K1382="N/A"),0,0))))</f>
        <v>0</v>
      </c>
      <c r="AN1382" s="77">
        <f>IF(AND($D1382=2,$K1382="Oil"),'AMI Ref (2)'!$N$7,IF(AND($D1382=2,$K1382="Gas"),'AMI Ref (2)'!$O$7,IF(AND($D1382=2,$K1382="Electric"),'AMI Ref (2)'!$P$7,IF(AND($D1382=2,$K1382="N/A"),0,0))))</f>
        <v>0</v>
      </c>
      <c r="AO1382" s="77">
        <f>IF(AND($D1382=3,$K1382="Oil"),'AMI Ref (2)'!$N$8,IF(AND($D1382=3,$K1382="Gas"),'AMI Ref (2)'!$O$8,IF(AND($D1382=3,$K1382="Electric"),'AMI Ref (2)'!$P$8,IF(AND($D1382=3,$K1382="N/A"),0,0))))</f>
        <v>0</v>
      </c>
      <c r="AP1382" s="77">
        <f>IF(AND($D1382=4,$K1382="Oil"),'AMI Ref (2)'!$N$9,IF(AND($D1382=4,$K1382="Gas"),'AMI Ref (2)'!$O$9,IF(AND($D1382=4,$K1382="Electric"),'AMI Ref (2)'!$P$9,IF(AND($D1382=4,$K1382="N/A"),0,0))))</f>
        <v>0</v>
      </c>
      <c r="AQ1382" s="77">
        <f>IF(AND($D1382=5,$K1382="Oil"),'AMI Ref (2)'!$N$10,IF(AND($D1382=5,$K1382="Gas"),'AMI Ref (2)'!$O$10,IF(AND($D1382=5,$K1382="Electric"),'AMI Ref (2)'!$P$10,IF(AND($D1382=5,$K1382="N/A"),0,0))))</f>
        <v>0</v>
      </c>
      <c r="AR1382" s="86">
        <f t="shared" si="306"/>
        <v>0</v>
      </c>
      <c r="AS1382" s="87" t="e">
        <f t="shared" si="307"/>
        <v>#N/A</v>
      </c>
    </row>
    <row r="1383" spans="1:45" x14ac:dyDescent="0.2">
      <c r="A1383" s="68">
        <v>1381</v>
      </c>
      <c r="B1383" s="79">
        <f>Input!E1398</f>
        <v>0</v>
      </c>
      <c r="C1383" s="79">
        <f>Input!F1398</f>
        <v>0</v>
      </c>
      <c r="D1383" s="79">
        <f>Input!G1398</f>
        <v>0</v>
      </c>
      <c r="E1383" s="79">
        <f>Input!H1398</f>
        <v>0</v>
      </c>
      <c r="F1383" s="80">
        <f>Input!I1398</f>
        <v>0</v>
      </c>
      <c r="G1383" s="80">
        <f>Input!J1398</f>
        <v>0</v>
      </c>
      <c r="H1383" s="79">
        <f>Input!K1398</f>
        <v>0</v>
      </c>
      <c r="I1383" s="79">
        <f>Input!L1398</f>
        <v>0</v>
      </c>
      <c r="J1383" s="79">
        <f>Input!M1398</f>
        <v>0</v>
      </c>
      <c r="K1383" s="79">
        <f>Input!N1398</f>
        <v>0</v>
      </c>
      <c r="L1383" s="79">
        <f>Input!O1398</f>
        <v>0</v>
      </c>
      <c r="M1383" s="81" t="str">
        <f t="shared" si="298"/>
        <v/>
      </c>
      <c r="N1383" s="82">
        <f t="shared" si="299"/>
        <v>0</v>
      </c>
      <c r="O1383" s="83">
        <f>Input!C1398</f>
        <v>0</v>
      </c>
      <c r="P1383" s="83"/>
      <c r="R1383" s="11">
        <f t="shared" si="295"/>
        <v>0</v>
      </c>
      <c r="S1383" s="15" t="str">
        <f t="shared" si="296"/>
        <v xml:space="preserve"> </v>
      </c>
      <c r="T1383" s="15"/>
      <c r="U1383" s="12">
        <f t="shared" si="300"/>
        <v>0</v>
      </c>
      <c r="V1383" s="12">
        <f t="shared" si="301"/>
        <v>0</v>
      </c>
      <c r="W1383" s="12">
        <f t="shared" si="302"/>
        <v>0</v>
      </c>
      <c r="X1383" s="12">
        <f t="shared" si="303"/>
        <v>0</v>
      </c>
      <c r="Y1383" s="12">
        <f t="shared" si="304"/>
        <v>0</v>
      </c>
      <c r="Z1383" s="12">
        <f t="shared" si="305"/>
        <v>0</v>
      </c>
      <c r="AA1383" s="12">
        <f t="shared" si="308"/>
        <v>0</v>
      </c>
      <c r="AB1383" s="12" t="str">
        <f t="shared" si="297"/>
        <v>00</v>
      </c>
      <c r="AC1383" s="85" t="e">
        <f>VLOOKUP(AB1383,'AMI Ref (2)'!T:U,2,FALSE)</f>
        <v>#N/A</v>
      </c>
      <c r="AD1383" s="86"/>
      <c r="AE1383" s="77">
        <f>IF(AND($D1383=0,$J1383="Oil"),'AMI Ref (2)'!$K$5,IF(AND($D1383=0,$J1383="Gas"),'AMI Ref (2)'!$L$5,IF(AND($D1383=0,$J1383="Electric"),'AMI Ref (2)'!$M$5,IF(AND($D1383=0,$J1383="N/A"),0,0))))</f>
        <v>0</v>
      </c>
      <c r="AF1383" s="77">
        <f>IF(AND($D1383=1,$J1383="Oil"),'AMI Ref (2)'!$K$6,IF(AND($D1383=1,$J1383="Gas"),'AMI Ref (2)'!$L$6,IF(AND($D1383=1,$J1383="Electric"),'AMI Ref (2)'!$M$6,IF(AND($D1383=1,$J1383="N/A"),0,0))))</f>
        <v>0</v>
      </c>
      <c r="AG1383" s="77">
        <f>IF(AND($D1383=2,$J1383="Oil"),'AMI Ref (2)'!$K$7,IF(AND($D1383=2,$J1383="Gas"),'AMI Ref (2)'!$L$7,IF(AND($D1383=2,$J1383="Electric"),'AMI Ref (2)'!$M$7,IF(AND($D1383=2,$J1383="N/A"),0,0))))</f>
        <v>0</v>
      </c>
      <c r="AH1383" s="77">
        <f>IF(AND($D1383=3,$J1383="Oil"),'AMI Ref (2)'!$K$8,IF(AND($D1383=3,$J1383="Gas"),'AMI Ref (2)'!$L$8,IF(AND($D1383=3,$J1383="Electric"),'AMI Ref (2)'!$M$8,IF(AND($D1383=3,$J1383="N/A"),0,0))))</f>
        <v>0</v>
      </c>
      <c r="AI1383" s="77">
        <f>IF(AND($D1383=4,$J1383="Oil"),'AMI Ref (2)'!$K$9,IF(AND($D1383=4,$J1383="Gas"),'AMI Ref (2)'!$L$9,IF(AND($D1383=4,$J1383="Electric"),'AMI Ref (2)'!$M$9,IF(AND($D1383=4,$J1383="N/A"),0,0))))</f>
        <v>0</v>
      </c>
      <c r="AJ1383" s="77">
        <f>IF(AND($D1383=5,$J1383="Oil"),'AMI Ref (2)'!$K$10,IF(AND($D1383=5,$J1383="Gas"),'AMI Ref (2)'!$L$10,IF(AND($D1383=5,$J1383="Electric"),'AMI Ref (2)'!$M$10,IF(AND($D1383=5,$J1383="N/A"),0,0))))</f>
        <v>0</v>
      </c>
      <c r="AK1383" s="42"/>
      <c r="AL1383" s="77">
        <f>IF(AND($D1383=0,$K1383="Oil"),'AMI Ref (2)'!$N$5,IF(AND($D1383=0,$K1383="Gas"),'AMI Ref (2)'!$O$5,IF(AND($D1383=0,$K1383="Electric"),'AMI Ref (2)'!$P$5,IF(AND($D1383=0,$K1383="N/A"),0,0))))</f>
        <v>0</v>
      </c>
      <c r="AM1383" s="77">
        <f>IF(AND($D1383=1,$K1383="Oil"),'AMI Ref (2)'!$N$6,IF(AND($D1383=1,$K1383="Gas"),'AMI Ref (2)'!$O$6,IF(AND($D1383=1,$K1383="Electric"),'AMI Ref (2)'!$P$6,IF(AND($D1383=1,$K1383="N/A"),0,0))))</f>
        <v>0</v>
      </c>
      <c r="AN1383" s="77">
        <f>IF(AND($D1383=2,$K1383="Oil"),'AMI Ref (2)'!$N$7,IF(AND($D1383=2,$K1383="Gas"),'AMI Ref (2)'!$O$7,IF(AND($D1383=2,$K1383="Electric"),'AMI Ref (2)'!$P$7,IF(AND($D1383=2,$K1383="N/A"),0,0))))</f>
        <v>0</v>
      </c>
      <c r="AO1383" s="77">
        <f>IF(AND($D1383=3,$K1383="Oil"),'AMI Ref (2)'!$N$8,IF(AND($D1383=3,$K1383="Gas"),'AMI Ref (2)'!$O$8,IF(AND($D1383=3,$K1383="Electric"),'AMI Ref (2)'!$P$8,IF(AND($D1383=3,$K1383="N/A"),0,0))))</f>
        <v>0</v>
      </c>
      <c r="AP1383" s="77">
        <f>IF(AND($D1383=4,$K1383="Oil"),'AMI Ref (2)'!$N$9,IF(AND($D1383=4,$K1383="Gas"),'AMI Ref (2)'!$O$9,IF(AND($D1383=4,$K1383="Electric"),'AMI Ref (2)'!$P$9,IF(AND($D1383=4,$K1383="N/A"),0,0))))</f>
        <v>0</v>
      </c>
      <c r="AQ1383" s="77">
        <f>IF(AND($D1383=5,$K1383="Oil"),'AMI Ref (2)'!$N$10,IF(AND($D1383=5,$K1383="Gas"),'AMI Ref (2)'!$O$10,IF(AND($D1383=5,$K1383="Electric"),'AMI Ref (2)'!$P$10,IF(AND($D1383=5,$K1383="N/A"),0,0))))</f>
        <v>0</v>
      </c>
      <c r="AR1383" s="86">
        <f t="shared" si="306"/>
        <v>0</v>
      </c>
      <c r="AS1383" s="87" t="e">
        <f t="shared" si="307"/>
        <v>#N/A</v>
      </c>
    </row>
    <row r="1384" spans="1:45" x14ac:dyDescent="0.2">
      <c r="A1384" s="68">
        <v>1382</v>
      </c>
      <c r="B1384" s="79">
        <f>Input!E1399</f>
        <v>0</v>
      </c>
      <c r="C1384" s="79">
        <f>Input!F1399</f>
        <v>0</v>
      </c>
      <c r="D1384" s="79">
        <f>Input!G1399</f>
        <v>0</v>
      </c>
      <c r="E1384" s="79">
        <f>Input!H1399</f>
        <v>0</v>
      </c>
      <c r="F1384" s="80">
        <f>Input!I1399</f>
        <v>0</v>
      </c>
      <c r="G1384" s="80">
        <f>Input!J1399</f>
        <v>0</v>
      </c>
      <c r="H1384" s="79">
        <f>Input!K1399</f>
        <v>0</v>
      </c>
      <c r="I1384" s="79">
        <f>Input!L1399</f>
        <v>0</v>
      </c>
      <c r="J1384" s="79">
        <f>Input!M1399</f>
        <v>0</v>
      </c>
      <c r="K1384" s="79">
        <f>Input!N1399</f>
        <v>0</v>
      </c>
      <c r="L1384" s="79">
        <f>Input!O1399</f>
        <v>0</v>
      </c>
      <c r="M1384" s="81" t="str">
        <f t="shared" si="298"/>
        <v/>
      </c>
      <c r="N1384" s="82">
        <f t="shared" si="299"/>
        <v>0</v>
      </c>
      <c r="O1384" s="83">
        <f>Input!C1399</f>
        <v>0</v>
      </c>
      <c r="P1384" s="83"/>
      <c r="R1384" s="11">
        <f t="shared" si="295"/>
        <v>0</v>
      </c>
      <c r="S1384" s="15" t="str">
        <f t="shared" si="296"/>
        <v xml:space="preserve"> </v>
      </c>
      <c r="T1384" s="15"/>
      <c r="U1384" s="12">
        <f t="shared" si="300"/>
        <v>0</v>
      </c>
      <c r="V1384" s="12">
        <f t="shared" si="301"/>
        <v>0</v>
      </c>
      <c r="W1384" s="12">
        <f t="shared" si="302"/>
        <v>0</v>
      </c>
      <c r="X1384" s="12">
        <f t="shared" si="303"/>
        <v>0</v>
      </c>
      <c r="Y1384" s="12">
        <f t="shared" si="304"/>
        <v>0</v>
      </c>
      <c r="Z1384" s="12">
        <f t="shared" si="305"/>
        <v>0</v>
      </c>
      <c r="AA1384" s="12">
        <f t="shared" si="308"/>
        <v>0</v>
      </c>
      <c r="AB1384" s="12" t="str">
        <f t="shared" si="297"/>
        <v>00</v>
      </c>
      <c r="AC1384" s="85" t="e">
        <f>VLOOKUP(AB1384,'AMI Ref (2)'!T:U,2,FALSE)</f>
        <v>#N/A</v>
      </c>
      <c r="AD1384" s="86"/>
      <c r="AE1384" s="77">
        <f>IF(AND($D1384=0,$J1384="Oil"),'AMI Ref (2)'!$K$5,IF(AND($D1384=0,$J1384="Gas"),'AMI Ref (2)'!$L$5,IF(AND($D1384=0,$J1384="Electric"),'AMI Ref (2)'!$M$5,IF(AND($D1384=0,$J1384="N/A"),0,0))))</f>
        <v>0</v>
      </c>
      <c r="AF1384" s="77">
        <f>IF(AND($D1384=1,$J1384="Oil"),'AMI Ref (2)'!$K$6,IF(AND($D1384=1,$J1384="Gas"),'AMI Ref (2)'!$L$6,IF(AND($D1384=1,$J1384="Electric"),'AMI Ref (2)'!$M$6,IF(AND($D1384=1,$J1384="N/A"),0,0))))</f>
        <v>0</v>
      </c>
      <c r="AG1384" s="77">
        <f>IF(AND($D1384=2,$J1384="Oil"),'AMI Ref (2)'!$K$7,IF(AND($D1384=2,$J1384="Gas"),'AMI Ref (2)'!$L$7,IF(AND($D1384=2,$J1384="Electric"),'AMI Ref (2)'!$M$7,IF(AND($D1384=2,$J1384="N/A"),0,0))))</f>
        <v>0</v>
      </c>
      <c r="AH1384" s="77">
        <f>IF(AND($D1384=3,$J1384="Oil"),'AMI Ref (2)'!$K$8,IF(AND($D1384=3,$J1384="Gas"),'AMI Ref (2)'!$L$8,IF(AND($D1384=3,$J1384="Electric"),'AMI Ref (2)'!$M$8,IF(AND($D1384=3,$J1384="N/A"),0,0))))</f>
        <v>0</v>
      </c>
      <c r="AI1384" s="77">
        <f>IF(AND($D1384=4,$J1384="Oil"),'AMI Ref (2)'!$K$9,IF(AND($D1384=4,$J1384="Gas"),'AMI Ref (2)'!$L$9,IF(AND($D1384=4,$J1384="Electric"),'AMI Ref (2)'!$M$9,IF(AND($D1384=4,$J1384="N/A"),0,0))))</f>
        <v>0</v>
      </c>
      <c r="AJ1384" s="77">
        <f>IF(AND($D1384=5,$J1384="Oil"),'AMI Ref (2)'!$K$10,IF(AND($D1384=5,$J1384="Gas"),'AMI Ref (2)'!$L$10,IF(AND($D1384=5,$J1384="Electric"),'AMI Ref (2)'!$M$10,IF(AND($D1384=5,$J1384="N/A"),0,0))))</f>
        <v>0</v>
      </c>
      <c r="AK1384" s="42"/>
      <c r="AL1384" s="77">
        <f>IF(AND($D1384=0,$K1384="Oil"),'AMI Ref (2)'!$N$5,IF(AND($D1384=0,$K1384="Gas"),'AMI Ref (2)'!$O$5,IF(AND($D1384=0,$K1384="Electric"),'AMI Ref (2)'!$P$5,IF(AND($D1384=0,$K1384="N/A"),0,0))))</f>
        <v>0</v>
      </c>
      <c r="AM1384" s="77">
        <f>IF(AND($D1384=1,$K1384="Oil"),'AMI Ref (2)'!$N$6,IF(AND($D1384=1,$K1384="Gas"),'AMI Ref (2)'!$O$6,IF(AND($D1384=1,$K1384="Electric"),'AMI Ref (2)'!$P$6,IF(AND($D1384=1,$K1384="N/A"),0,0))))</f>
        <v>0</v>
      </c>
      <c r="AN1384" s="77">
        <f>IF(AND($D1384=2,$K1384="Oil"),'AMI Ref (2)'!$N$7,IF(AND($D1384=2,$K1384="Gas"),'AMI Ref (2)'!$O$7,IF(AND($D1384=2,$K1384="Electric"),'AMI Ref (2)'!$P$7,IF(AND($D1384=2,$K1384="N/A"),0,0))))</f>
        <v>0</v>
      </c>
      <c r="AO1384" s="77">
        <f>IF(AND($D1384=3,$K1384="Oil"),'AMI Ref (2)'!$N$8,IF(AND($D1384=3,$K1384="Gas"),'AMI Ref (2)'!$O$8,IF(AND($D1384=3,$K1384="Electric"),'AMI Ref (2)'!$P$8,IF(AND($D1384=3,$K1384="N/A"),0,0))))</f>
        <v>0</v>
      </c>
      <c r="AP1384" s="77">
        <f>IF(AND($D1384=4,$K1384="Oil"),'AMI Ref (2)'!$N$9,IF(AND($D1384=4,$K1384="Gas"),'AMI Ref (2)'!$O$9,IF(AND($D1384=4,$K1384="Electric"),'AMI Ref (2)'!$P$9,IF(AND($D1384=4,$K1384="N/A"),0,0))))</f>
        <v>0</v>
      </c>
      <c r="AQ1384" s="77">
        <f>IF(AND($D1384=5,$K1384="Oil"),'AMI Ref (2)'!$N$10,IF(AND($D1384=5,$K1384="Gas"),'AMI Ref (2)'!$O$10,IF(AND($D1384=5,$K1384="Electric"),'AMI Ref (2)'!$P$10,IF(AND($D1384=5,$K1384="N/A"),0,0))))</f>
        <v>0</v>
      </c>
      <c r="AR1384" s="86">
        <f t="shared" si="306"/>
        <v>0</v>
      </c>
      <c r="AS1384" s="87" t="e">
        <f t="shared" si="307"/>
        <v>#N/A</v>
      </c>
    </row>
    <row r="1385" spans="1:45" x14ac:dyDescent="0.2">
      <c r="A1385" s="68">
        <v>1383</v>
      </c>
      <c r="B1385" s="79">
        <f>Input!E1400</f>
        <v>0</v>
      </c>
      <c r="C1385" s="79">
        <f>Input!F1400</f>
        <v>0</v>
      </c>
      <c r="D1385" s="79">
        <f>Input!G1400</f>
        <v>0</v>
      </c>
      <c r="E1385" s="79">
        <f>Input!H1400</f>
        <v>0</v>
      </c>
      <c r="F1385" s="80">
        <f>Input!I1400</f>
        <v>0</v>
      </c>
      <c r="G1385" s="80">
        <f>Input!J1400</f>
        <v>0</v>
      </c>
      <c r="H1385" s="79">
        <f>Input!K1400</f>
        <v>0</v>
      </c>
      <c r="I1385" s="79">
        <f>Input!L1400</f>
        <v>0</v>
      </c>
      <c r="J1385" s="79">
        <f>Input!M1400</f>
        <v>0</v>
      </c>
      <c r="K1385" s="79">
        <f>Input!N1400</f>
        <v>0</v>
      </c>
      <c r="L1385" s="79">
        <f>Input!O1400</f>
        <v>0</v>
      </c>
      <c r="M1385" s="81" t="str">
        <f t="shared" si="298"/>
        <v/>
      </c>
      <c r="N1385" s="82">
        <f t="shared" si="299"/>
        <v>0</v>
      </c>
      <c r="O1385" s="83">
        <f>Input!C1400</f>
        <v>0</v>
      </c>
      <c r="P1385" s="83"/>
      <c r="R1385" s="11">
        <f t="shared" si="295"/>
        <v>0</v>
      </c>
      <c r="S1385" s="15" t="str">
        <f t="shared" si="296"/>
        <v xml:space="preserve"> </v>
      </c>
      <c r="T1385" s="15"/>
      <c r="U1385" s="12">
        <f t="shared" si="300"/>
        <v>0</v>
      </c>
      <c r="V1385" s="12">
        <f t="shared" si="301"/>
        <v>0</v>
      </c>
      <c r="W1385" s="12">
        <f t="shared" si="302"/>
        <v>0</v>
      </c>
      <c r="X1385" s="12">
        <f t="shared" si="303"/>
        <v>0</v>
      </c>
      <c r="Y1385" s="12">
        <f t="shared" si="304"/>
        <v>0</v>
      </c>
      <c r="Z1385" s="12">
        <f t="shared" si="305"/>
        <v>0</v>
      </c>
      <c r="AA1385" s="12">
        <f t="shared" si="308"/>
        <v>0</v>
      </c>
      <c r="AB1385" s="12" t="str">
        <f t="shared" si="297"/>
        <v>00</v>
      </c>
      <c r="AC1385" s="85" t="e">
        <f>VLOOKUP(AB1385,'AMI Ref (2)'!T:U,2,FALSE)</f>
        <v>#N/A</v>
      </c>
      <c r="AD1385" s="86"/>
      <c r="AE1385" s="77">
        <f>IF(AND($D1385=0,$J1385="Oil"),'AMI Ref (2)'!$K$5,IF(AND($D1385=0,$J1385="Gas"),'AMI Ref (2)'!$L$5,IF(AND($D1385=0,$J1385="Electric"),'AMI Ref (2)'!$M$5,IF(AND($D1385=0,$J1385="N/A"),0,0))))</f>
        <v>0</v>
      </c>
      <c r="AF1385" s="77">
        <f>IF(AND($D1385=1,$J1385="Oil"),'AMI Ref (2)'!$K$6,IF(AND($D1385=1,$J1385="Gas"),'AMI Ref (2)'!$L$6,IF(AND($D1385=1,$J1385="Electric"),'AMI Ref (2)'!$M$6,IF(AND($D1385=1,$J1385="N/A"),0,0))))</f>
        <v>0</v>
      </c>
      <c r="AG1385" s="77">
        <f>IF(AND($D1385=2,$J1385="Oil"),'AMI Ref (2)'!$K$7,IF(AND($D1385=2,$J1385="Gas"),'AMI Ref (2)'!$L$7,IF(AND($D1385=2,$J1385="Electric"),'AMI Ref (2)'!$M$7,IF(AND($D1385=2,$J1385="N/A"),0,0))))</f>
        <v>0</v>
      </c>
      <c r="AH1385" s="77">
        <f>IF(AND($D1385=3,$J1385="Oil"),'AMI Ref (2)'!$K$8,IF(AND($D1385=3,$J1385="Gas"),'AMI Ref (2)'!$L$8,IF(AND($D1385=3,$J1385="Electric"),'AMI Ref (2)'!$M$8,IF(AND($D1385=3,$J1385="N/A"),0,0))))</f>
        <v>0</v>
      </c>
      <c r="AI1385" s="77">
        <f>IF(AND($D1385=4,$J1385="Oil"),'AMI Ref (2)'!$K$9,IF(AND($D1385=4,$J1385="Gas"),'AMI Ref (2)'!$L$9,IF(AND($D1385=4,$J1385="Electric"),'AMI Ref (2)'!$M$9,IF(AND($D1385=4,$J1385="N/A"),0,0))))</f>
        <v>0</v>
      </c>
      <c r="AJ1385" s="77">
        <f>IF(AND($D1385=5,$J1385="Oil"),'AMI Ref (2)'!$K$10,IF(AND($D1385=5,$J1385="Gas"),'AMI Ref (2)'!$L$10,IF(AND($D1385=5,$J1385="Electric"),'AMI Ref (2)'!$M$10,IF(AND($D1385=5,$J1385="N/A"),0,0))))</f>
        <v>0</v>
      </c>
      <c r="AK1385" s="42"/>
      <c r="AL1385" s="77">
        <f>IF(AND($D1385=0,$K1385="Oil"),'AMI Ref (2)'!$N$5,IF(AND($D1385=0,$K1385="Gas"),'AMI Ref (2)'!$O$5,IF(AND($D1385=0,$K1385="Electric"),'AMI Ref (2)'!$P$5,IF(AND($D1385=0,$K1385="N/A"),0,0))))</f>
        <v>0</v>
      </c>
      <c r="AM1385" s="77">
        <f>IF(AND($D1385=1,$K1385="Oil"),'AMI Ref (2)'!$N$6,IF(AND($D1385=1,$K1385="Gas"),'AMI Ref (2)'!$O$6,IF(AND($D1385=1,$K1385="Electric"),'AMI Ref (2)'!$P$6,IF(AND($D1385=1,$K1385="N/A"),0,0))))</f>
        <v>0</v>
      </c>
      <c r="AN1385" s="77">
        <f>IF(AND($D1385=2,$K1385="Oil"),'AMI Ref (2)'!$N$7,IF(AND($D1385=2,$K1385="Gas"),'AMI Ref (2)'!$O$7,IF(AND($D1385=2,$K1385="Electric"),'AMI Ref (2)'!$P$7,IF(AND($D1385=2,$K1385="N/A"),0,0))))</f>
        <v>0</v>
      </c>
      <c r="AO1385" s="77">
        <f>IF(AND($D1385=3,$K1385="Oil"),'AMI Ref (2)'!$N$8,IF(AND($D1385=3,$K1385="Gas"),'AMI Ref (2)'!$O$8,IF(AND($D1385=3,$K1385="Electric"),'AMI Ref (2)'!$P$8,IF(AND($D1385=3,$K1385="N/A"),0,0))))</f>
        <v>0</v>
      </c>
      <c r="AP1385" s="77">
        <f>IF(AND($D1385=4,$K1385="Oil"),'AMI Ref (2)'!$N$9,IF(AND($D1385=4,$K1385="Gas"),'AMI Ref (2)'!$O$9,IF(AND($D1385=4,$K1385="Electric"),'AMI Ref (2)'!$P$9,IF(AND($D1385=4,$K1385="N/A"),0,0))))</f>
        <v>0</v>
      </c>
      <c r="AQ1385" s="77">
        <f>IF(AND($D1385=5,$K1385="Oil"),'AMI Ref (2)'!$N$10,IF(AND($D1385=5,$K1385="Gas"),'AMI Ref (2)'!$O$10,IF(AND($D1385=5,$K1385="Electric"),'AMI Ref (2)'!$P$10,IF(AND($D1385=5,$K1385="N/A"),0,0))))</f>
        <v>0</v>
      </c>
      <c r="AR1385" s="86">
        <f t="shared" si="306"/>
        <v>0</v>
      </c>
      <c r="AS1385" s="87" t="e">
        <f t="shared" si="307"/>
        <v>#N/A</v>
      </c>
    </row>
    <row r="1386" spans="1:45" x14ac:dyDescent="0.2">
      <c r="A1386" s="68">
        <v>1384</v>
      </c>
      <c r="B1386" s="79">
        <f>Input!E1401</f>
        <v>0</v>
      </c>
      <c r="C1386" s="79">
        <f>Input!F1401</f>
        <v>0</v>
      </c>
      <c r="D1386" s="79">
        <f>Input!G1401</f>
        <v>0</v>
      </c>
      <c r="E1386" s="79">
        <f>Input!H1401</f>
        <v>0</v>
      </c>
      <c r="F1386" s="80">
        <f>Input!I1401</f>
        <v>0</v>
      </c>
      <c r="G1386" s="80">
        <f>Input!J1401</f>
        <v>0</v>
      </c>
      <c r="H1386" s="79">
        <f>Input!K1401</f>
        <v>0</v>
      </c>
      <c r="I1386" s="79">
        <f>Input!L1401</f>
        <v>0</v>
      </c>
      <c r="J1386" s="79">
        <f>Input!M1401</f>
        <v>0</v>
      </c>
      <c r="K1386" s="79">
        <f>Input!N1401</f>
        <v>0</v>
      </c>
      <c r="L1386" s="79">
        <f>Input!O1401</f>
        <v>0</v>
      </c>
      <c r="M1386" s="81" t="str">
        <f t="shared" si="298"/>
        <v/>
      </c>
      <c r="N1386" s="82">
        <f t="shared" si="299"/>
        <v>0</v>
      </c>
      <c r="O1386" s="83">
        <f>Input!C1401</f>
        <v>0</v>
      </c>
      <c r="P1386" s="83"/>
      <c r="R1386" s="11">
        <f t="shared" si="295"/>
        <v>0</v>
      </c>
      <c r="S1386" s="15" t="str">
        <f t="shared" si="296"/>
        <v xml:space="preserve"> </v>
      </c>
      <c r="T1386" s="15"/>
      <c r="U1386" s="12">
        <f t="shared" si="300"/>
        <v>0</v>
      </c>
      <c r="V1386" s="12">
        <f t="shared" si="301"/>
        <v>0</v>
      </c>
      <c r="W1386" s="12">
        <f t="shared" si="302"/>
        <v>0</v>
      </c>
      <c r="X1386" s="12">
        <f t="shared" si="303"/>
        <v>0</v>
      </c>
      <c r="Y1386" s="12">
        <f t="shared" si="304"/>
        <v>0</v>
      </c>
      <c r="Z1386" s="12">
        <f t="shared" si="305"/>
        <v>0</v>
      </c>
      <c r="AA1386" s="12">
        <f t="shared" si="308"/>
        <v>0</v>
      </c>
      <c r="AB1386" s="12" t="str">
        <f t="shared" si="297"/>
        <v>00</v>
      </c>
      <c r="AC1386" s="85" t="e">
        <f>VLOOKUP(AB1386,'AMI Ref (2)'!T:U,2,FALSE)</f>
        <v>#N/A</v>
      </c>
      <c r="AD1386" s="86"/>
      <c r="AE1386" s="77">
        <f>IF(AND($D1386=0,$J1386="Oil"),'AMI Ref (2)'!$K$5,IF(AND($D1386=0,$J1386="Gas"),'AMI Ref (2)'!$L$5,IF(AND($D1386=0,$J1386="Electric"),'AMI Ref (2)'!$M$5,IF(AND($D1386=0,$J1386="N/A"),0,0))))</f>
        <v>0</v>
      </c>
      <c r="AF1386" s="77">
        <f>IF(AND($D1386=1,$J1386="Oil"),'AMI Ref (2)'!$K$6,IF(AND($D1386=1,$J1386="Gas"),'AMI Ref (2)'!$L$6,IF(AND($D1386=1,$J1386="Electric"),'AMI Ref (2)'!$M$6,IF(AND($D1386=1,$J1386="N/A"),0,0))))</f>
        <v>0</v>
      </c>
      <c r="AG1386" s="77">
        <f>IF(AND($D1386=2,$J1386="Oil"),'AMI Ref (2)'!$K$7,IF(AND($D1386=2,$J1386="Gas"),'AMI Ref (2)'!$L$7,IF(AND($D1386=2,$J1386="Electric"),'AMI Ref (2)'!$M$7,IF(AND($D1386=2,$J1386="N/A"),0,0))))</f>
        <v>0</v>
      </c>
      <c r="AH1386" s="77">
        <f>IF(AND($D1386=3,$J1386="Oil"),'AMI Ref (2)'!$K$8,IF(AND($D1386=3,$J1386="Gas"),'AMI Ref (2)'!$L$8,IF(AND($D1386=3,$J1386="Electric"),'AMI Ref (2)'!$M$8,IF(AND($D1386=3,$J1386="N/A"),0,0))))</f>
        <v>0</v>
      </c>
      <c r="AI1386" s="77">
        <f>IF(AND($D1386=4,$J1386="Oil"),'AMI Ref (2)'!$K$9,IF(AND($D1386=4,$J1386="Gas"),'AMI Ref (2)'!$L$9,IF(AND($D1386=4,$J1386="Electric"),'AMI Ref (2)'!$M$9,IF(AND($D1386=4,$J1386="N/A"),0,0))))</f>
        <v>0</v>
      </c>
      <c r="AJ1386" s="77">
        <f>IF(AND($D1386=5,$J1386="Oil"),'AMI Ref (2)'!$K$10,IF(AND($D1386=5,$J1386="Gas"),'AMI Ref (2)'!$L$10,IF(AND($D1386=5,$J1386="Electric"),'AMI Ref (2)'!$M$10,IF(AND($D1386=5,$J1386="N/A"),0,0))))</f>
        <v>0</v>
      </c>
      <c r="AK1386" s="42"/>
      <c r="AL1386" s="77">
        <f>IF(AND($D1386=0,$K1386="Oil"),'AMI Ref (2)'!$N$5,IF(AND($D1386=0,$K1386="Gas"),'AMI Ref (2)'!$O$5,IF(AND($D1386=0,$K1386="Electric"),'AMI Ref (2)'!$P$5,IF(AND($D1386=0,$K1386="N/A"),0,0))))</f>
        <v>0</v>
      </c>
      <c r="AM1386" s="77">
        <f>IF(AND($D1386=1,$K1386="Oil"),'AMI Ref (2)'!$N$6,IF(AND($D1386=1,$K1386="Gas"),'AMI Ref (2)'!$O$6,IF(AND($D1386=1,$K1386="Electric"),'AMI Ref (2)'!$P$6,IF(AND($D1386=1,$K1386="N/A"),0,0))))</f>
        <v>0</v>
      </c>
      <c r="AN1386" s="77">
        <f>IF(AND($D1386=2,$K1386="Oil"),'AMI Ref (2)'!$N$7,IF(AND($D1386=2,$K1386="Gas"),'AMI Ref (2)'!$O$7,IF(AND($D1386=2,$K1386="Electric"),'AMI Ref (2)'!$P$7,IF(AND($D1386=2,$K1386="N/A"),0,0))))</f>
        <v>0</v>
      </c>
      <c r="AO1386" s="77">
        <f>IF(AND($D1386=3,$K1386="Oil"),'AMI Ref (2)'!$N$8,IF(AND($D1386=3,$K1386="Gas"),'AMI Ref (2)'!$O$8,IF(AND($D1386=3,$K1386="Electric"),'AMI Ref (2)'!$P$8,IF(AND($D1386=3,$K1386="N/A"),0,0))))</f>
        <v>0</v>
      </c>
      <c r="AP1386" s="77">
        <f>IF(AND($D1386=4,$K1386="Oil"),'AMI Ref (2)'!$N$9,IF(AND($D1386=4,$K1386="Gas"),'AMI Ref (2)'!$O$9,IF(AND($D1386=4,$K1386="Electric"),'AMI Ref (2)'!$P$9,IF(AND($D1386=4,$K1386="N/A"),0,0))))</f>
        <v>0</v>
      </c>
      <c r="AQ1386" s="77">
        <f>IF(AND($D1386=5,$K1386="Oil"),'AMI Ref (2)'!$N$10,IF(AND($D1386=5,$K1386="Gas"),'AMI Ref (2)'!$O$10,IF(AND($D1386=5,$K1386="Electric"),'AMI Ref (2)'!$P$10,IF(AND($D1386=5,$K1386="N/A"),0,0))))</f>
        <v>0</v>
      </c>
      <c r="AR1386" s="86">
        <f t="shared" si="306"/>
        <v>0</v>
      </c>
      <c r="AS1386" s="87" t="e">
        <f t="shared" si="307"/>
        <v>#N/A</v>
      </c>
    </row>
    <row r="1387" spans="1:45" x14ac:dyDescent="0.2">
      <c r="A1387" s="68">
        <v>1385</v>
      </c>
      <c r="B1387" s="79">
        <f>Input!E1402</f>
        <v>0</v>
      </c>
      <c r="C1387" s="79">
        <f>Input!F1402</f>
        <v>0</v>
      </c>
      <c r="D1387" s="79">
        <f>Input!G1402</f>
        <v>0</v>
      </c>
      <c r="E1387" s="79">
        <f>Input!H1402</f>
        <v>0</v>
      </c>
      <c r="F1387" s="80">
        <f>Input!I1402</f>
        <v>0</v>
      </c>
      <c r="G1387" s="80">
        <f>Input!J1402</f>
        <v>0</v>
      </c>
      <c r="H1387" s="79">
        <f>Input!K1402</f>
        <v>0</v>
      </c>
      <c r="I1387" s="79">
        <f>Input!L1402</f>
        <v>0</v>
      </c>
      <c r="J1387" s="79">
        <f>Input!M1402</f>
        <v>0</v>
      </c>
      <c r="K1387" s="79">
        <f>Input!N1402</f>
        <v>0</v>
      </c>
      <c r="L1387" s="79">
        <f>Input!O1402</f>
        <v>0</v>
      </c>
      <c r="M1387" s="81" t="str">
        <f t="shared" si="298"/>
        <v/>
      </c>
      <c r="N1387" s="82">
        <f t="shared" si="299"/>
        <v>0</v>
      </c>
      <c r="O1387" s="83">
        <f>Input!C1402</f>
        <v>0</v>
      </c>
      <c r="P1387" s="83"/>
      <c r="R1387" s="11">
        <f t="shared" si="295"/>
        <v>0</v>
      </c>
      <c r="S1387" s="15" t="str">
        <f t="shared" si="296"/>
        <v xml:space="preserve"> </v>
      </c>
      <c r="T1387" s="15"/>
      <c r="U1387" s="12">
        <f t="shared" si="300"/>
        <v>0</v>
      </c>
      <c r="V1387" s="12">
        <f t="shared" si="301"/>
        <v>0</v>
      </c>
      <c r="W1387" s="12">
        <f t="shared" si="302"/>
        <v>0</v>
      </c>
      <c r="X1387" s="12">
        <f t="shared" si="303"/>
        <v>0</v>
      </c>
      <c r="Y1387" s="12">
        <f t="shared" si="304"/>
        <v>0</v>
      </c>
      <c r="Z1387" s="12">
        <f t="shared" si="305"/>
        <v>0</v>
      </c>
      <c r="AA1387" s="12">
        <f t="shared" si="308"/>
        <v>0</v>
      </c>
      <c r="AB1387" s="12" t="str">
        <f t="shared" si="297"/>
        <v>00</v>
      </c>
      <c r="AC1387" s="85" t="e">
        <f>VLOOKUP(AB1387,'AMI Ref (2)'!T:U,2,FALSE)</f>
        <v>#N/A</v>
      </c>
      <c r="AD1387" s="86"/>
      <c r="AE1387" s="77">
        <f>IF(AND($D1387=0,$J1387="Oil"),'AMI Ref (2)'!$K$5,IF(AND($D1387=0,$J1387="Gas"),'AMI Ref (2)'!$L$5,IF(AND($D1387=0,$J1387="Electric"),'AMI Ref (2)'!$M$5,IF(AND($D1387=0,$J1387="N/A"),0,0))))</f>
        <v>0</v>
      </c>
      <c r="AF1387" s="77">
        <f>IF(AND($D1387=1,$J1387="Oil"),'AMI Ref (2)'!$K$6,IF(AND($D1387=1,$J1387="Gas"),'AMI Ref (2)'!$L$6,IF(AND($D1387=1,$J1387="Electric"),'AMI Ref (2)'!$M$6,IF(AND($D1387=1,$J1387="N/A"),0,0))))</f>
        <v>0</v>
      </c>
      <c r="AG1387" s="77">
        <f>IF(AND($D1387=2,$J1387="Oil"),'AMI Ref (2)'!$K$7,IF(AND($D1387=2,$J1387="Gas"),'AMI Ref (2)'!$L$7,IF(AND($D1387=2,$J1387="Electric"),'AMI Ref (2)'!$M$7,IF(AND($D1387=2,$J1387="N/A"),0,0))))</f>
        <v>0</v>
      </c>
      <c r="AH1387" s="77">
        <f>IF(AND($D1387=3,$J1387="Oil"),'AMI Ref (2)'!$K$8,IF(AND($D1387=3,$J1387="Gas"),'AMI Ref (2)'!$L$8,IF(AND($D1387=3,$J1387="Electric"),'AMI Ref (2)'!$M$8,IF(AND($D1387=3,$J1387="N/A"),0,0))))</f>
        <v>0</v>
      </c>
      <c r="AI1387" s="77">
        <f>IF(AND($D1387=4,$J1387="Oil"),'AMI Ref (2)'!$K$9,IF(AND($D1387=4,$J1387="Gas"),'AMI Ref (2)'!$L$9,IF(AND($D1387=4,$J1387="Electric"),'AMI Ref (2)'!$M$9,IF(AND($D1387=4,$J1387="N/A"),0,0))))</f>
        <v>0</v>
      </c>
      <c r="AJ1387" s="77">
        <f>IF(AND($D1387=5,$J1387="Oil"),'AMI Ref (2)'!$K$10,IF(AND($D1387=5,$J1387="Gas"),'AMI Ref (2)'!$L$10,IF(AND($D1387=5,$J1387="Electric"),'AMI Ref (2)'!$M$10,IF(AND($D1387=5,$J1387="N/A"),0,0))))</f>
        <v>0</v>
      </c>
      <c r="AK1387" s="42"/>
      <c r="AL1387" s="77">
        <f>IF(AND($D1387=0,$K1387="Oil"),'AMI Ref (2)'!$N$5,IF(AND($D1387=0,$K1387="Gas"),'AMI Ref (2)'!$O$5,IF(AND($D1387=0,$K1387="Electric"),'AMI Ref (2)'!$P$5,IF(AND($D1387=0,$K1387="N/A"),0,0))))</f>
        <v>0</v>
      </c>
      <c r="AM1387" s="77">
        <f>IF(AND($D1387=1,$K1387="Oil"),'AMI Ref (2)'!$N$6,IF(AND($D1387=1,$K1387="Gas"),'AMI Ref (2)'!$O$6,IF(AND($D1387=1,$K1387="Electric"),'AMI Ref (2)'!$P$6,IF(AND($D1387=1,$K1387="N/A"),0,0))))</f>
        <v>0</v>
      </c>
      <c r="AN1387" s="77">
        <f>IF(AND($D1387=2,$K1387="Oil"),'AMI Ref (2)'!$N$7,IF(AND($D1387=2,$K1387="Gas"),'AMI Ref (2)'!$O$7,IF(AND($D1387=2,$K1387="Electric"),'AMI Ref (2)'!$P$7,IF(AND($D1387=2,$K1387="N/A"),0,0))))</f>
        <v>0</v>
      </c>
      <c r="AO1387" s="77">
        <f>IF(AND($D1387=3,$K1387="Oil"),'AMI Ref (2)'!$N$8,IF(AND($D1387=3,$K1387="Gas"),'AMI Ref (2)'!$O$8,IF(AND($D1387=3,$K1387="Electric"),'AMI Ref (2)'!$P$8,IF(AND($D1387=3,$K1387="N/A"),0,0))))</f>
        <v>0</v>
      </c>
      <c r="AP1387" s="77">
        <f>IF(AND($D1387=4,$K1387="Oil"),'AMI Ref (2)'!$N$9,IF(AND($D1387=4,$K1387="Gas"),'AMI Ref (2)'!$O$9,IF(AND($D1387=4,$K1387="Electric"),'AMI Ref (2)'!$P$9,IF(AND($D1387=4,$K1387="N/A"),0,0))))</f>
        <v>0</v>
      </c>
      <c r="AQ1387" s="77">
        <f>IF(AND($D1387=5,$K1387="Oil"),'AMI Ref (2)'!$N$10,IF(AND($D1387=5,$K1387="Gas"),'AMI Ref (2)'!$O$10,IF(AND($D1387=5,$K1387="Electric"),'AMI Ref (2)'!$P$10,IF(AND($D1387=5,$K1387="N/A"),0,0))))</f>
        <v>0</v>
      </c>
      <c r="AR1387" s="86">
        <f t="shared" si="306"/>
        <v>0</v>
      </c>
      <c r="AS1387" s="87" t="e">
        <f t="shared" si="307"/>
        <v>#N/A</v>
      </c>
    </row>
    <row r="1388" spans="1:45" x14ac:dyDescent="0.2">
      <c r="A1388" s="68">
        <v>1386</v>
      </c>
      <c r="B1388" s="79">
        <f>Input!E1403</f>
        <v>0</v>
      </c>
      <c r="C1388" s="79">
        <f>Input!F1403</f>
        <v>0</v>
      </c>
      <c r="D1388" s="79">
        <f>Input!G1403</f>
        <v>0</v>
      </c>
      <c r="E1388" s="79">
        <f>Input!H1403</f>
        <v>0</v>
      </c>
      <c r="F1388" s="80">
        <f>Input!I1403</f>
        <v>0</v>
      </c>
      <c r="G1388" s="80">
        <f>Input!J1403</f>
        <v>0</v>
      </c>
      <c r="H1388" s="79">
        <f>Input!K1403</f>
        <v>0</v>
      </c>
      <c r="I1388" s="79">
        <f>Input!L1403</f>
        <v>0</v>
      </c>
      <c r="J1388" s="79">
        <f>Input!M1403</f>
        <v>0</v>
      </c>
      <c r="K1388" s="79">
        <f>Input!N1403</f>
        <v>0</v>
      </c>
      <c r="L1388" s="79">
        <f>Input!O1403</f>
        <v>0</v>
      </c>
      <c r="M1388" s="81" t="str">
        <f t="shared" si="298"/>
        <v/>
      </c>
      <c r="N1388" s="82">
        <f t="shared" si="299"/>
        <v>0</v>
      </c>
      <c r="O1388" s="83">
        <f>Input!C1403</f>
        <v>0</v>
      </c>
      <c r="P1388" s="83"/>
      <c r="R1388" s="11">
        <f t="shared" si="295"/>
        <v>0</v>
      </c>
      <c r="S1388" s="15" t="str">
        <f t="shared" si="296"/>
        <v xml:space="preserve"> </v>
      </c>
      <c r="T1388" s="15"/>
      <c r="U1388" s="12">
        <f t="shared" si="300"/>
        <v>0</v>
      </c>
      <c r="V1388" s="12">
        <f t="shared" si="301"/>
        <v>0</v>
      </c>
      <c r="W1388" s="12">
        <f t="shared" si="302"/>
        <v>0</v>
      </c>
      <c r="X1388" s="12">
        <f t="shared" si="303"/>
        <v>0</v>
      </c>
      <c r="Y1388" s="12">
        <f t="shared" si="304"/>
        <v>0</v>
      </c>
      <c r="Z1388" s="12">
        <f t="shared" si="305"/>
        <v>0</v>
      </c>
      <c r="AA1388" s="12">
        <f t="shared" si="308"/>
        <v>0</v>
      </c>
      <c r="AB1388" s="12" t="str">
        <f t="shared" si="297"/>
        <v>00</v>
      </c>
      <c r="AC1388" s="85" t="e">
        <f>VLOOKUP(AB1388,'AMI Ref (2)'!T:U,2,FALSE)</f>
        <v>#N/A</v>
      </c>
      <c r="AD1388" s="86"/>
      <c r="AE1388" s="77">
        <f>IF(AND($D1388=0,$J1388="Oil"),'AMI Ref (2)'!$K$5,IF(AND($D1388=0,$J1388="Gas"),'AMI Ref (2)'!$L$5,IF(AND($D1388=0,$J1388="Electric"),'AMI Ref (2)'!$M$5,IF(AND($D1388=0,$J1388="N/A"),0,0))))</f>
        <v>0</v>
      </c>
      <c r="AF1388" s="77">
        <f>IF(AND($D1388=1,$J1388="Oil"),'AMI Ref (2)'!$K$6,IF(AND($D1388=1,$J1388="Gas"),'AMI Ref (2)'!$L$6,IF(AND($D1388=1,$J1388="Electric"),'AMI Ref (2)'!$M$6,IF(AND($D1388=1,$J1388="N/A"),0,0))))</f>
        <v>0</v>
      </c>
      <c r="AG1388" s="77">
        <f>IF(AND($D1388=2,$J1388="Oil"),'AMI Ref (2)'!$K$7,IF(AND($D1388=2,$J1388="Gas"),'AMI Ref (2)'!$L$7,IF(AND($D1388=2,$J1388="Electric"),'AMI Ref (2)'!$M$7,IF(AND($D1388=2,$J1388="N/A"),0,0))))</f>
        <v>0</v>
      </c>
      <c r="AH1388" s="77">
        <f>IF(AND($D1388=3,$J1388="Oil"),'AMI Ref (2)'!$K$8,IF(AND($D1388=3,$J1388="Gas"),'AMI Ref (2)'!$L$8,IF(AND($D1388=3,$J1388="Electric"),'AMI Ref (2)'!$M$8,IF(AND($D1388=3,$J1388="N/A"),0,0))))</f>
        <v>0</v>
      </c>
      <c r="AI1388" s="77">
        <f>IF(AND($D1388=4,$J1388="Oil"),'AMI Ref (2)'!$K$9,IF(AND($D1388=4,$J1388="Gas"),'AMI Ref (2)'!$L$9,IF(AND($D1388=4,$J1388="Electric"),'AMI Ref (2)'!$M$9,IF(AND($D1388=4,$J1388="N/A"),0,0))))</f>
        <v>0</v>
      </c>
      <c r="AJ1388" s="77">
        <f>IF(AND($D1388=5,$J1388="Oil"),'AMI Ref (2)'!$K$10,IF(AND($D1388=5,$J1388="Gas"),'AMI Ref (2)'!$L$10,IF(AND($D1388=5,$J1388="Electric"),'AMI Ref (2)'!$M$10,IF(AND($D1388=5,$J1388="N/A"),0,0))))</f>
        <v>0</v>
      </c>
      <c r="AK1388" s="42"/>
      <c r="AL1388" s="77">
        <f>IF(AND($D1388=0,$K1388="Oil"),'AMI Ref (2)'!$N$5,IF(AND($D1388=0,$K1388="Gas"),'AMI Ref (2)'!$O$5,IF(AND($D1388=0,$K1388="Electric"),'AMI Ref (2)'!$P$5,IF(AND($D1388=0,$K1388="N/A"),0,0))))</f>
        <v>0</v>
      </c>
      <c r="AM1388" s="77">
        <f>IF(AND($D1388=1,$K1388="Oil"),'AMI Ref (2)'!$N$6,IF(AND($D1388=1,$K1388="Gas"),'AMI Ref (2)'!$O$6,IF(AND($D1388=1,$K1388="Electric"),'AMI Ref (2)'!$P$6,IF(AND($D1388=1,$K1388="N/A"),0,0))))</f>
        <v>0</v>
      </c>
      <c r="AN1388" s="77">
        <f>IF(AND($D1388=2,$K1388="Oil"),'AMI Ref (2)'!$N$7,IF(AND($D1388=2,$K1388="Gas"),'AMI Ref (2)'!$O$7,IF(AND($D1388=2,$K1388="Electric"),'AMI Ref (2)'!$P$7,IF(AND($D1388=2,$K1388="N/A"),0,0))))</f>
        <v>0</v>
      </c>
      <c r="AO1388" s="77">
        <f>IF(AND($D1388=3,$K1388="Oil"),'AMI Ref (2)'!$N$8,IF(AND($D1388=3,$K1388="Gas"),'AMI Ref (2)'!$O$8,IF(AND($D1388=3,$K1388="Electric"),'AMI Ref (2)'!$P$8,IF(AND($D1388=3,$K1388="N/A"),0,0))))</f>
        <v>0</v>
      </c>
      <c r="AP1388" s="77">
        <f>IF(AND($D1388=4,$K1388="Oil"),'AMI Ref (2)'!$N$9,IF(AND($D1388=4,$K1388="Gas"),'AMI Ref (2)'!$O$9,IF(AND($D1388=4,$K1388="Electric"),'AMI Ref (2)'!$P$9,IF(AND($D1388=4,$K1388="N/A"),0,0))))</f>
        <v>0</v>
      </c>
      <c r="AQ1388" s="77">
        <f>IF(AND($D1388=5,$K1388="Oil"),'AMI Ref (2)'!$N$10,IF(AND($D1388=5,$K1388="Gas"),'AMI Ref (2)'!$O$10,IF(AND($D1388=5,$K1388="Electric"),'AMI Ref (2)'!$P$10,IF(AND($D1388=5,$K1388="N/A"),0,0))))</f>
        <v>0</v>
      </c>
      <c r="AR1388" s="86">
        <f t="shared" si="306"/>
        <v>0</v>
      </c>
      <c r="AS1388" s="87" t="e">
        <f t="shared" si="307"/>
        <v>#N/A</v>
      </c>
    </row>
    <row r="1389" spans="1:45" x14ac:dyDescent="0.2">
      <c r="A1389" s="68">
        <v>1387</v>
      </c>
      <c r="B1389" s="79">
        <f>Input!E1404</f>
        <v>0</v>
      </c>
      <c r="C1389" s="79">
        <f>Input!F1404</f>
        <v>0</v>
      </c>
      <c r="D1389" s="79">
        <f>Input!G1404</f>
        <v>0</v>
      </c>
      <c r="E1389" s="79">
        <f>Input!H1404</f>
        <v>0</v>
      </c>
      <c r="F1389" s="80">
        <f>Input!I1404</f>
        <v>0</v>
      </c>
      <c r="G1389" s="80">
        <f>Input!J1404</f>
        <v>0</v>
      </c>
      <c r="H1389" s="79">
        <f>Input!K1404</f>
        <v>0</v>
      </c>
      <c r="I1389" s="79">
        <f>Input!L1404</f>
        <v>0</v>
      </c>
      <c r="J1389" s="79">
        <f>Input!M1404</f>
        <v>0</v>
      </c>
      <c r="K1389" s="79">
        <f>Input!N1404</f>
        <v>0</v>
      </c>
      <c r="L1389" s="79">
        <f>Input!O1404</f>
        <v>0</v>
      </c>
      <c r="M1389" s="81" t="str">
        <f t="shared" si="298"/>
        <v/>
      </c>
      <c r="N1389" s="82">
        <f t="shared" si="299"/>
        <v>0</v>
      </c>
      <c r="O1389" s="83">
        <f>Input!C1404</f>
        <v>0</v>
      </c>
      <c r="P1389" s="83"/>
      <c r="R1389" s="11">
        <f t="shared" si="295"/>
        <v>0</v>
      </c>
      <c r="S1389" s="15" t="str">
        <f t="shared" si="296"/>
        <v xml:space="preserve"> </v>
      </c>
      <c r="T1389" s="15"/>
      <c r="U1389" s="12">
        <f t="shared" si="300"/>
        <v>0</v>
      </c>
      <c r="V1389" s="12">
        <f t="shared" si="301"/>
        <v>0</v>
      </c>
      <c r="W1389" s="12">
        <f t="shared" si="302"/>
        <v>0</v>
      </c>
      <c r="X1389" s="12">
        <f t="shared" si="303"/>
        <v>0</v>
      </c>
      <c r="Y1389" s="12">
        <f t="shared" si="304"/>
        <v>0</v>
      </c>
      <c r="Z1389" s="12">
        <f t="shared" si="305"/>
        <v>0</v>
      </c>
      <c r="AA1389" s="12">
        <f t="shared" si="308"/>
        <v>0</v>
      </c>
      <c r="AB1389" s="12" t="str">
        <f t="shared" si="297"/>
        <v>00</v>
      </c>
      <c r="AC1389" s="85" t="e">
        <f>VLOOKUP(AB1389,'AMI Ref (2)'!T:U,2,FALSE)</f>
        <v>#N/A</v>
      </c>
      <c r="AD1389" s="86"/>
      <c r="AE1389" s="77">
        <f>IF(AND($D1389=0,$J1389="Oil"),'AMI Ref (2)'!$K$5,IF(AND($D1389=0,$J1389="Gas"),'AMI Ref (2)'!$L$5,IF(AND($D1389=0,$J1389="Electric"),'AMI Ref (2)'!$M$5,IF(AND($D1389=0,$J1389="N/A"),0,0))))</f>
        <v>0</v>
      </c>
      <c r="AF1389" s="77">
        <f>IF(AND($D1389=1,$J1389="Oil"),'AMI Ref (2)'!$K$6,IF(AND($D1389=1,$J1389="Gas"),'AMI Ref (2)'!$L$6,IF(AND($D1389=1,$J1389="Electric"),'AMI Ref (2)'!$M$6,IF(AND($D1389=1,$J1389="N/A"),0,0))))</f>
        <v>0</v>
      </c>
      <c r="AG1389" s="77">
        <f>IF(AND($D1389=2,$J1389="Oil"),'AMI Ref (2)'!$K$7,IF(AND($D1389=2,$J1389="Gas"),'AMI Ref (2)'!$L$7,IF(AND($D1389=2,$J1389="Electric"),'AMI Ref (2)'!$M$7,IF(AND($D1389=2,$J1389="N/A"),0,0))))</f>
        <v>0</v>
      </c>
      <c r="AH1389" s="77">
        <f>IF(AND($D1389=3,$J1389="Oil"),'AMI Ref (2)'!$K$8,IF(AND($D1389=3,$J1389="Gas"),'AMI Ref (2)'!$L$8,IF(AND($D1389=3,$J1389="Electric"),'AMI Ref (2)'!$M$8,IF(AND($D1389=3,$J1389="N/A"),0,0))))</f>
        <v>0</v>
      </c>
      <c r="AI1389" s="77">
        <f>IF(AND($D1389=4,$J1389="Oil"),'AMI Ref (2)'!$K$9,IF(AND($D1389=4,$J1389="Gas"),'AMI Ref (2)'!$L$9,IF(AND($D1389=4,$J1389="Electric"),'AMI Ref (2)'!$M$9,IF(AND($D1389=4,$J1389="N/A"),0,0))))</f>
        <v>0</v>
      </c>
      <c r="AJ1389" s="77">
        <f>IF(AND($D1389=5,$J1389="Oil"),'AMI Ref (2)'!$K$10,IF(AND($D1389=5,$J1389="Gas"),'AMI Ref (2)'!$L$10,IF(AND($D1389=5,$J1389="Electric"),'AMI Ref (2)'!$M$10,IF(AND($D1389=5,$J1389="N/A"),0,0))))</f>
        <v>0</v>
      </c>
      <c r="AK1389" s="42"/>
      <c r="AL1389" s="77">
        <f>IF(AND($D1389=0,$K1389="Oil"),'AMI Ref (2)'!$N$5,IF(AND($D1389=0,$K1389="Gas"),'AMI Ref (2)'!$O$5,IF(AND($D1389=0,$K1389="Electric"),'AMI Ref (2)'!$P$5,IF(AND($D1389=0,$K1389="N/A"),0,0))))</f>
        <v>0</v>
      </c>
      <c r="AM1389" s="77">
        <f>IF(AND($D1389=1,$K1389="Oil"),'AMI Ref (2)'!$N$6,IF(AND($D1389=1,$K1389="Gas"),'AMI Ref (2)'!$O$6,IF(AND($D1389=1,$K1389="Electric"),'AMI Ref (2)'!$P$6,IF(AND($D1389=1,$K1389="N/A"),0,0))))</f>
        <v>0</v>
      </c>
      <c r="AN1389" s="77">
        <f>IF(AND($D1389=2,$K1389="Oil"),'AMI Ref (2)'!$N$7,IF(AND($D1389=2,$K1389="Gas"),'AMI Ref (2)'!$O$7,IF(AND($D1389=2,$K1389="Electric"),'AMI Ref (2)'!$P$7,IF(AND($D1389=2,$K1389="N/A"),0,0))))</f>
        <v>0</v>
      </c>
      <c r="AO1389" s="77">
        <f>IF(AND($D1389=3,$K1389="Oil"),'AMI Ref (2)'!$N$8,IF(AND($D1389=3,$K1389="Gas"),'AMI Ref (2)'!$O$8,IF(AND($D1389=3,$K1389="Electric"),'AMI Ref (2)'!$P$8,IF(AND($D1389=3,$K1389="N/A"),0,0))))</f>
        <v>0</v>
      </c>
      <c r="AP1389" s="77">
        <f>IF(AND($D1389=4,$K1389="Oil"),'AMI Ref (2)'!$N$9,IF(AND($D1389=4,$K1389="Gas"),'AMI Ref (2)'!$O$9,IF(AND($D1389=4,$K1389="Electric"),'AMI Ref (2)'!$P$9,IF(AND($D1389=4,$K1389="N/A"),0,0))))</f>
        <v>0</v>
      </c>
      <c r="AQ1389" s="77">
        <f>IF(AND($D1389=5,$K1389="Oil"),'AMI Ref (2)'!$N$10,IF(AND($D1389=5,$K1389="Gas"),'AMI Ref (2)'!$O$10,IF(AND($D1389=5,$K1389="Electric"),'AMI Ref (2)'!$P$10,IF(AND($D1389=5,$K1389="N/A"),0,0))))</f>
        <v>0</v>
      </c>
      <c r="AR1389" s="86">
        <f t="shared" si="306"/>
        <v>0</v>
      </c>
      <c r="AS1389" s="87" t="e">
        <f t="shared" si="307"/>
        <v>#N/A</v>
      </c>
    </row>
    <row r="1390" spans="1:45" x14ac:dyDescent="0.2">
      <c r="A1390" s="68">
        <v>1388</v>
      </c>
      <c r="B1390" s="79">
        <f>Input!E1405</f>
        <v>0</v>
      </c>
      <c r="C1390" s="79">
        <f>Input!F1405</f>
        <v>0</v>
      </c>
      <c r="D1390" s="79">
        <f>Input!G1405</f>
        <v>0</v>
      </c>
      <c r="E1390" s="79">
        <f>Input!H1405</f>
        <v>0</v>
      </c>
      <c r="F1390" s="80">
        <f>Input!I1405</f>
        <v>0</v>
      </c>
      <c r="G1390" s="80">
        <f>Input!J1405</f>
        <v>0</v>
      </c>
      <c r="H1390" s="79">
        <f>Input!K1405</f>
        <v>0</v>
      </c>
      <c r="I1390" s="79">
        <f>Input!L1405</f>
        <v>0</v>
      </c>
      <c r="J1390" s="79">
        <f>Input!M1405</f>
        <v>0</v>
      </c>
      <c r="K1390" s="79">
        <f>Input!N1405</f>
        <v>0</v>
      </c>
      <c r="L1390" s="79">
        <f>Input!O1405</f>
        <v>0</v>
      </c>
      <c r="M1390" s="81" t="str">
        <f t="shared" si="298"/>
        <v/>
      </c>
      <c r="N1390" s="82">
        <f t="shared" si="299"/>
        <v>0</v>
      </c>
      <c r="O1390" s="83">
        <f>Input!C1405</f>
        <v>0</v>
      </c>
      <c r="P1390" s="83"/>
      <c r="R1390" s="11">
        <f t="shared" si="295"/>
        <v>0</v>
      </c>
      <c r="S1390" s="15" t="str">
        <f t="shared" si="296"/>
        <v xml:space="preserve"> </v>
      </c>
      <c r="T1390" s="15"/>
      <c r="U1390" s="12">
        <f t="shared" si="300"/>
        <v>0</v>
      </c>
      <c r="V1390" s="12">
        <f t="shared" si="301"/>
        <v>0</v>
      </c>
      <c r="W1390" s="12">
        <f t="shared" si="302"/>
        <v>0</v>
      </c>
      <c r="X1390" s="12">
        <f t="shared" si="303"/>
        <v>0</v>
      </c>
      <c r="Y1390" s="12">
        <f t="shared" si="304"/>
        <v>0</v>
      </c>
      <c r="Z1390" s="12">
        <f t="shared" si="305"/>
        <v>0</v>
      </c>
      <c r="AA1390" s="12">
        <f t="shared" si="308"/>
        <v>0</v>
      </c>
      <c r="AB1390" s="12" t="str">
        <f t="shared" si="297"/>
        <v>00</v>
      </c>
      <c r="AC1390" s="85" t="e">
        <f>VLOOKUP(AB1390,'AMI Ref (2)'!T:U,2,FALSE)</f>
        <v>#N/A</v>
      </c>
      <c r="AD1390" s="86"/>
      <c r="AE1390" s="77">
        <f>IF(AND($D1390=0,$J1390="Oil"),'AMI Ref (2)'!$K$5,IF(AND($D1390=0,$J1390="Gas"),'AMI Ref (2)'!$L$5,IF(AND($D1390=0,$J1390="Electric"),'AMI Ref (2)'!$M$5,IF(AND($D1390=0,$J1390="N/A"),0,0))))</f>
        <v>0</v>
      </c>
      <c r="AF1390" s="77">
        <f>IF(AND($D1390=1,$J1390="Oil"),'AMI Ref (2)'!$K$6,IF(AND($D1390=1,$J1390="Gas"),'AMI Ref (2)'!$L$6,IF(AND($D1390=1,$J1390="Electric"),'AMI Ref (2)'!$M$6,IF(AND($D1390=1,$J1390="N/A"),0,0))))</f>
        <v>0</v>
      </c>
      <c r="AG1390" s="77">
        <f>IF(AND($D1390=2,$J1390="Oil"),'AMI Ref (2)'!$K$7,IF(AND($D1390=2,$J1390="Gas"),'AMI Ref (2)'!$L$7,IF(AND($D1390=2,$J1390="Electric"),'AMI Ref (2)'!$M$7,IF(AND($D1390=2,$J1390="N/A"),0,0))))</f>
        <v>0</v>
      </c>
      <c r="AH1390" s="77">
        <f>IF(AND($D1390=3,$J1390="Oil"),'AMI Ref (2)'!$K$8,IF(AND($D1390=3,$J1390="Gas"),'AMI Ref (2)'!$L$8,IF(AND($D1390=3,$J1390="Electric"),'AMI Ref (2)'!$M$8,IF(AND($D1390=3,$J1390="N/A"),0,0))))</f>
        <v>0</v>
      </c>
      <c r="AI1390" s="77">
        <f>IF(AND($D1390=4,$J1390="Oil"),'AMI Ref (2)'!$K$9,IF(AND($D1390=4,$J1390="Gas"),'AMI Ref (2)'!$L$9,IF(AND($D1390=4,$J1390="Electric"),'AMI Ref (2)'!$M$9,IF(AND($D1390=4,$J1390="N/A"),0,0))))</f>
        <v>0</v>
      </c>
      <c r="AJ1390" s="77">
        <f>IF(AND($D1390=5,$J1390="Oil"),'AMI Ref (2)'!$K$10,IF(AND($D1390=5,$J1390="Gas"),'AMI Ref (2)'!$L$10,IF(AND($D1390=5,$J1390="Electric"),'AMI Ref (2)'!$M$10,IF(AND($D1390=5,$J1390="N/A"),0,0))))</f>
        <v>0</v>
      </c>
      <c r="AK1390" s="42"/>
      <c r="AL1390" s="77">
        <f>IF(AND($D1390=0,$K1390="Oil"),'AMI Ref (2)'!$N$5,IF(AND($D1390=0,$K1390="Gas"),'AMI Ref (2)'!$O$5,IF(AND($D1390=0,$K1390="Electric"),'AMI Ref (2)'!$P$5,IF(AND($D1390=0,$K1390="N/A"),0,0))))</f>
        <v>0</v>
      </c>
      <c r="AM1390" s="77">
        <f>IF(AND($D1390=1,$K1390="Oil"),'AMI Ref (2)'!$N$6,IF(AND($D1390=1,$K1390="Gas"),'AMI Ref (2)'!$O$6,IF(AND($D1390=1,$K1390="Electric"),'AMI Ref (2)'!$P$6,IF(AND($D1390=1,$K1390="N/A"),0,0))))</f>
        <v>0</v>
      </c>
      <c r="AN1390" s="77">
        <f>IF(AND($D1390=2,$K1390="Oil"),'AMI Ref (2)'!$N$7,IF(AND($D1390=2,$K1390="Gas"),'AMI Ref (2)'!$O$7,IF(AND($D1390=2,$K1390="Electric"),'AMI Ref (2)'!$P$7,IF(AND($D1390=2,$K1390="N/A"),0,0))))</f>
        <v>0</v>
      </c>
      <c r="AO1390" s="77">
        <f>IF(AND($D1390=3,$K1390="Oil"),'AMI Ref (2)'!$N$8,IF(AND($D1390=3,$K1390="Gas"),'AMI Ref (2)'!$O$8,IF(AND($D1390=3,$K1390="Electric"),'AMI Ref (2)'!$P$8,IF(AND($D1390=3,$K1390="N/A"),0,0))))</f>
        <v>0</v>
      </c>
      <c r="AP1390" s="77">
        <f>IF(AND($D1390=4,$K1390="Oil"),'AMI Ref (2)'!$N$9,IF(AND($D1390=4,$K1390="Gas"),'AMI Ref (2)'!$O$9,IF(AND($D1390=4,$K1390="Electric"),'AMI Ref (2)'!$P$9,IF(AND($D1390=4,$K1390="N/A"),0,0))))</f>
        <v>0</v>
      </c>
      <c r="AQ1390" s="77">
        <f>IF(AND($D1390=5,$K1390="Oil"),'AMI Ref (2)'!$N$10,IF(AND($D1390=5,$K1390="Gas"),'AMI Ref (2)'!$O$10,IF(AND($D1390=5,$K1390="Electric"),'AMI Ref (2)'!$P$10,IF(AND($D1390=5,$K1390="N/A"),0,0))))</f>
        <v>0</v>
      </c>
      <c r="AR1390" s="86">
        <f t="shared" si="306"/>
        <v>0</v>
      </c>
      <c r="AS1390" s="87" t="e">
        <f t="shared" si="307"/>
        <v>#N/A</v>
      </c>
    </row>
    <row r="1391" spans="1:45" x14ac:dyDescent="0.2">
      <c r="A1391" s="68">
        <v>1389</v>
      </c>
      <c r="B1391" s="79">
        <f>Input!E1406</f>
        <v>0</v>
      </c>
      <c r="C1391" s="79">
        <f>Input!F1406</f>
        <v>0</v>
      </c>
      <c r="D1391" s="79">
        <f>Input!G1406</f>
        <v>0</v>
      </c>
      <c r="E1391" s="79">
        <f>Input!H1406</f>
        <v>0</v>
      </c>
      <c r="F1391" s="80">
        <f>Input!I1406</f>
        <v>0</v>
      </c>
      <c r="G1391" s="80">
        <f>Input!J1406</f>
        <v>0</v>
      </c>
      <c r="H1391" s="79">
        <f>Input!K1406</f>
        <v>0</v>
      </c>
      <c r="I1391" s="79">
        <f>Input!L1406</f>
        <v>0</v>
      </c>
      <c r="J1391" s="79">
        <f>Input!M1406</f>
        <v>0</v>
      </c>
      <c r="K1391" s="79">
        <f>Input!N1406</f>
        <v>0</v>
      </c>
      <c r="L1391" s="79">
        <f>Input!O1406</f>
        <v>0</v>
      </c>
      <c r="M1391" s="81" t="str">
        <f t="shared" si="298"/>
        <v/>
      </c>
      <c r="N1391" s="82">
        <f t="shared" si="299"/>
        <v>0</v>
      </c>
      <c r="O1391" s="83">
        <f>Input!C1406</f>
        <v>0</v>
      </c>
      <c r="P1391" s="83"/>
      <c r="R1391" s="11">
        <f t="shared" si="295"/>
        <v>0</v>
      </c>
      <c r="S1391" s="15" t="str">
        <f t="shared" si="296"/>
        <v xml:space="preserve"> </v>
      </c>
      <c r="T1391" s="15"/>
      <c r="U1391" s="12">
        <f t="shared" si="300"/>
        <v>0</v>
      </c>
      <c r="V1391" s="12">
        <f t="shared" si="301"/>
        <v>0</v>
      </c>
      <c r="W1391" s="12">
        <f t="shared" si="302"/>
        <v>0</v>
      </c>
      <c r="X1391" s="12">
        <f t="shared" si="303"/>
        <v>0</v>
      </c>
      <c r="Y1391" s="12">
        <f t="shared" si="304"/>
        <v>0</v>
      </c>
      <c r="Z1391" s="12">
        <f t="shared" si="305"/>
        <v>0</v>
      </c>
      <c r="AA1391" s="12">
        <f t="shared" si="308"/>
        <v>0</v>
      </c>
      <c r="AB1391" s="12" t="str">
        <f t="shared" si="297"/>
        <v>00</v>
      </c>
      <c r="AC1391" s="85" t="e">
        <f>VLOOKUP(AB1391,'AMI Ref (2)'!T:U,2,FALSE)</f>
        <v>#N/A</v>
      </c>
      <c r="AD1391" s="86"/>
      <c r="AE1391" s="77">
        <f>IF(AND($D1391=0,$J1391="Oil"),'AMI Ref (2)'!$K$5,IF(AND($D1391=0,$J1391="Gas"),'AMI Ref (2)'!$L$5,IF(AND($D1391=0,$J1391="Electric"),'AMI Ref (2)'!$M$5,IF(AND($D1391=0,$J1391="N/A"),0,0))))</f>
        <v>0</v>
      </c>
      <c r="AF1391" s="77">
        <f>IF(AND($D1391=1,$J1391="Oil"),'AMI Ref (2)'!$K$6,IF(AND($D1391=1,$J1391="Gas"),'AMI Ref (2)'!$L$6,IF(AND($D1391=1,$J1391="Electric"),'AMI Ref (2)'!$M$6,IF(AND($D1391=1,$J1391="N/A"),0,0))))</f>
        <v>0</v>
      </c>
      <c r="AG1391" s="77">
        <f>IF(AND($D1391=2,$J1391="Oil"),'AMI Ref (2)'!$K$7,IF(AND($D1391=2,$J1391="Gas"),'AMI Ref (2)'!$L$7,IF(AND($D1391=2,$J1391="Electric"),'AMI Ref (2)'!$M$7,IF(AND($D1391=2,$J1391="N/A"),0,0))))</f>
        <v>0</v>
      </c>
      <c r="AH1391" s="77">
        <f>IF(AND($D1391=3,$J1391="Oil"),'AMI Ref (2)'!$K$8,IF(AND($D1391=3,$J1391="Gas"),'AMI Ref (2)'!$L$8,IF(AND($D1391=3,$J1391="Electric"),'AMI Ref (2)'!$M$8,IF(AND($D1391=3,$J1391="N/A"),0,0))))</f>
        <v>0</v>
      </c>
      <c r="AI1391" s="77">
        <f>IF(AND($D1391=4,$J1391="Oil"),'AMI Ref (2)'!$K$9,IF(AND($D1391=4,$J1391="Gas"),'AMI Ref (2)'!$L$9,IF(AND($D1391=4,$J1391="Electric"),'AMI Ref (2)'!$M$9,IF(AND($D1391=4,$J1391="N/A"),0,0))))</f>
        <v>0</v>
      </c>
      <c r="AJ1391" s="77">
        <f>IF(AND($D1391=5,$J1391="Oil"),'AMI Ref (2)'!$K$10,IF(AND($D1391=5,$J1391="Gas"),'AMI Ref (2)'!$L$10,IF(AND($D1391=5,$J1391="Electric"),'AMI Ref (2)'!$M$10,IF(AND($D1391=5,$J1391="N/A"),0,0))))</f>
        <v>0</v>
      </c>
      <c r="AK1391" s="42"/>
      <c r="AL1391" s="77">
        <f>IF(AND($D1391=0,$K1391="Oil"),'AMI Ref (2)'!$N$5,IF(AND($D1391=0,$K1391="Gas"),'AMI Ref (2)'!$O$5,IF(AND($D1391=0,$K1391="Electric"),'AMI Ref (2)'!$P$5,IF(AND($D1391=0,$K1391="N/A"),0,0))))</f>
        <v>0</v>
      </c>
      <c r="AM1391" s="77">
        <f>IF(AND($D1391=1,$K1391="Oil"),'AMI Ref (2)'!$N$6,IF(AND($D1391=1,$K1391="Gas"),'AMI Ref (2)'!$O$6,IF(AND($D1391=1,$K1391="Electric"),'AMI Ref (2)'!$P$6,IF(AND($D1391=1,$K1391="N/A"),0,0))))</f>
        <v>0</v>
      </c>
      <c r="AN1391" s="77">
        <f>IF(AND($D1391=2,$K1391="Oil"),'AMI Ref (2)'!$N$7,IF(AND($D1391=2,$K1391="Gas"),'AMI Ref (2)'!$O$7,IF(AND($D1391=2,$K1391="Electric"),'AMI Ref (2)'!$P$7,IF(AND($D1391=2,$K1391="N/A"),0,0))))</f>
        <v>0</v>
      </c>
      <c r="AO1391" s="77">
        <f>IF(AND($D1391=3,$K1391="Oil"),'AMI Ref (2)'!$N$8,IF(AND($D1391=3,$K1391="Gas"),'AMI Ref (2)'!$O$8,IF(AND($D1391=3,$K1391="Electric"),'AMI Ref (2)'!$P$8,IF(AND($D1391=3,$K1391="N/A"),0,0))))</f>
        <v>0</v>
      </c>
      <c r="AP1391" s="77">
        <f>IF(AND($D1391=4,$K1391="Oil"),'AMI Ref (2)'!$N$9,IF(AND($D1391=4,$K1391="Gas"),'AMI Ref (2)'!$O$9,IF(AND($D1391=4,$K1391="Electric"),'AMI Ref (2)'!$P$9,IF(AND($D1391=4,$K1391="N/A"),0,0))))</f>
        <v>0</v>
      </c>
      <c r="AQ1391" s="77">
        <f>IF(AND($D1391=5,$K1391="Oil"),'AMI Ref (2)'!$N$10,IF(AND($D1391=5,$K1391="Gas"),'AMI Ref (2)'!$O$10,IF(AND($D1391=5,$K1391="Electric"),'AMI Ref (2)'!$P$10,IF(AND($D1391=5,$K1391="N/A"),0,0))))</f>
        <v>0</v>
      </c>
      <c r="AR1391" s="86">
        <f t="shared" si="306"/>
        <v>0</v>
      </c>
      <c r="AS1391" s="87" t="e">
        <f t="shared" si="307"/>
        <v>#N/A</v>
      </c>
    </row>
    <row r="1392" spans="1:45" x14ac:dyDescent="0.2">
      <c r="A1392" s="68">
        <v>1390</v>
      </c>
      <c r="B1392" s="79">
        <f>Input!E1407</f>
        <v>0</v>
      </c>
      <c r="C1392" s="79">
        <f>Input!F1407</f>
        <v>0</v>
      </c>
      <c r="D1392" s="79">
        <f>Input!G1407</f>
        <v>0</v>
      </c>
      <c r="E1392" s="79">
        <f>Input!H1407</f>
        <v>0</v>
      </c>
      <c r="F1392" s="80">
        <f>Input!I1407</f>
        <v>0</v>
      </c>
      <c r="G1392" s="80">
        <f>Input!J1407</f>
        <v>0</v>
      </c>
      <c r="H1392" s="79">
        <f>Input!K1407</f>
        <v>0</v>
      </c>
      <c r="I1392" s="79">
        <f>Input!L1407</f>
        <v>0</v>
      </c>
      <c r="J1392" s="79">
        <f>Input!M1407</f>
        <v>0</v>
      </c>
      <c r="K1392" s="79">
        <f>Input!N1407</f>
        <v>0</v>
      </c>
      <c r="L1392" s="79">
        <f>Input!O1407</f>
        <v>0</v>
      </c>
      <c r="M1392" s="81" t="str">
        <f t="shared" si="298"/>
        <v/>
      </c>
      <c r="N1392" s="82">
        <f t="shared" si="299"/>
        <v>0</v>
      </c>
      <c r="O1392" s="83">
        <f>Input!C1407</f>
        <v>0</v>
      </c>
      <c r="P1392" s="83"/>
      <c r="R1392" s="11">
        <f t="shared" si="295"/>
        <v>0</v>
      </c>
      <c r="S1392" s="15" t="str">
        <f t="shared" si="296"/>
        <v xml:space="preserve"> </v>
      </c>
      <c r="T1392" s="15"/>
      <c r="U1392" s="12">
        <f t="shared" si="300"/>
        <v>0</v>
      </c>
      <c r="V1392" s="12">
        <f t="shared" si="301"/>
        <v>0</v>
      </c>
      <c r="W1392" s="12">
        <f t="shared" si="302"/>
        <v>0</v>
      </c>
      <c r="X1392" s="12">
        <f t="shared" si="303"/>
        <v>0</v>
      </c>
      <c r="Y1392" s="12">
        <f t="shared" si="304"/>
        <v>0</v>
      </c>
      <c r="Z1392" s="12">
        <f t="shared" si="305"/>
        <v>0</v>
      </c>
      <c r="AA1392" s="12">
        <f t="shared" si="308"/>
        <v>0</v>
      </c>
      <c r="AB1392" s="12" t="str">
        <f t="shared" si="297"/>
        <v>00</v>
      </c>
      <c r="AC1392" s="85" t="e">
        <f>VLOOKUP(AB1392,'AMI Ref (2)'!T:U,2,FALSE)</f>
        <v>#N/A</v>
      </c>
      <c r="AD1392" s="86"/>
      <c r="AE1392" s="77">
        <f>IF(AND($D1392=0,$J1392="Oil"),'AMI Ref (2)'!$K$5,IF(AND($D1392=0,$J1392="Gas"),'AMI Ref (2)'!$L$5,IF(AND($D1392=0,$J1392="Electric"),'AMI Ref (2)'!$M$5,IF(AND($D1392=0,$J1392="N/A"),0,0))))</f>
        <v>0</v>
      </c>
      <c r="AF1392" s="77">
        <f>IF(AND($D1392=1,$J1392="Oil"),'AMI Ref (2)'!$K$6,IF(AND($D1392=1,$J1392="Gas"),'AMI Ref (2)'!$L$6,IF(AND($D1392=1,$J1392="Electric"),'AMI Ref (2)'!$M$6,IF(AND($D1392=1,$J1392="N/A"),0,0))))</f>
        <v>0</v>
      </c>
      <c r="AG1392" s="77">
        <f>IF(AND($D1392=2,$J1392="Oil"),'AMI Ref (2)'!$K$7,IF(AND($D1392=2,$J1392="Gas"),'AMI Ref (2)'!$L$7,IF(AND($D1392=2,$J1392="Electric"),'AMI Ref (2)'!$M$7,IF(AND($D1392=2,$J1392="N/A"),0,0))))</f>
        <v>0</v>
      </c>
      <c r="AH1392" s="77">
        <f>IF(AND($D1392=3,$J1392="Oil"),'AMI Ref (2)'!$K$8,IF(AND($D1392=3,$J1392="Gas"),'AMI Ref (2)'!$L$8,IF(AND($D1392=3,$J1392="Electric"),'AMI Ref (2)'!$M$8,IF(AND($D1392=3,$J1392="N/A"),0,0))))</f>
        <v>0</v>
      </c>
      <c r="AI1392" s="77">
        <f>IF(AND($D1392=4,$J1392="Oil"),'AMI Ref (2)'!$K$9,IF(AND($D1392=4,$J1392="Gas"),'AMI Ref (2)'!$L$9,IF(AND($D1392=4,$J1392="Electric"),'AMI Ref (2)'!$M$9,IF(AND($D1392=4,$J1392="N/A"),0,0))))</f>
        <v>0</v>
      </c>
      <c r="AJ1392" s="77">
        <f>IF(AND($D1392=5,$J1392="Oil"),'AMI Ref (2)'!$K$10,IF(AND($D1392=5,$J1392="Gas"),'AMI Ref (2)'!$L$10,IF(AND($D1392=5,$J1392="Electric"),'AMI Ref (2)'!$M$10,IF(AND($D1392=5,$J1392="N/A"),0,0))))</f>
        <v>0</v>
      </c>
      <c r="AK1392" s="42"/>
      <c r="AL1392" s="77">
        <f>IF(AND($D1392=0,$K1392="Oil"),'AMI Ref (2)'!$N$5,IF(AND($D1392=0,$K1392="Gas"),'AMI Ref (2)'!$O$5,IF(AND($D1392=0,$K1392="Electric"),'AMI Ref (2)'!$P$5,IF(AND($D1392=0,$K1392="N/A"),0,0))))</f>
        <v>0</v>
      </c>
      <c r="AM1392" s="77">
        <f>IF(AND($D1392=1,$K1392="Oil"),'AMI Ref (2)'!$N$6,IF(AND($D1392=1,$K1392="Gas"),'AMI Ref (2)'!$O$6,IF(AND($D1392=1,$K1392="Electric"),'AMI Ref (2)'!$P$6,IF(AND($D1392=1,$K1392="N/A"),0,0))))</f>
        <v>0</v>
      </c>
      <c r="AN1392" s="77">
        <f>IF(AND($D1392=2,$K1392="Oil"),'AMI Ref (2)'!$N$7,IF(AND($D1392=2,$K1392="Gas"),'AMI Ref (2)'!$O$7,IF(AND($D1392=2,$K1392="Electric"),'AMI Ref (2)'!$P$7,IF(AND($D1392=2,$K1392="N/A"),0,0))))</f>
        <v>0</v>
      </c>
      <c r="AO1392" s="77">
        <f>IF(AND($D1392=3,$K1392="Oil"),'AMI Ref (2)'!$N$8,IF(AND($D1392=3,$K1392="Gas"),'AMI Ref (2)'!$O$8,IF(AND($D1392=3,$K1392="Electric"),'AMI Ref (2)'!$P$8,IF(AND($D1392=3,$K1392="N/A"),0,0))))</f>
        <v>0</v>
      </c>
      <c r="AP1392" s="77">
        <f>IF(AND($D1392=4,$K1392="Oil"),'AMI Ref (2)'!$N$9,IF(AND($D1392=4,$K1392="Gas"),'AMI Ref (2)'!$O$9,IF(AND($D1392=4,$K1392="Electric"),'AMI Ref (2)'!$P$9,IF(AND($D1392=4,$K1392="N/A"),0,0))))</f>
        <v>0</v>
      </c>
      <c r="AQ1392" s="77">
        <f>IF(AND($D1392=5,$K1392="Oil"),'AMI Ref (2)'!$N$10,IF(AND($D1392=5,$K1392="Gas"),'AMI Ref (2)'!$O$10,IF(AND($D1392=5,$K1392="Electric"),'AMI Ref (2)'!$P$10,IF(AND($D1392=5,$K1392="N/A"),0,0))))</f>
        <v>0</v>
      </c>
      <c r="AR1392" s="86">
        <f t="shared" si="306"/>
        <v>0</v>
      </c>
      <c r="AS1392" s="87" t="e">
        <f t="shared" si="307"/>
        <v>#N/A</v>
      </c>
    </row>
    <row r="1393" spans="1:45" x14ac:dyDescent="0.2">
      <c r="A1393" s="68">
        <v>1391</v>
      </c>
      <c r="B1393" s="79">
        <f>Input!E1408</f>
        <v>0</v>
      </c>
      <c r="C1393" s="79">
        <f>Input!F1408</f>
        <v>0</v>
      </c>
      <c r="D1393" s="79">
        <f>Input!G1408</f>
        <v>0</v>
      </c>
      <c r="E1393" s="79">
        <f>Input!H1408</f>
        <v>0</v>
      </c>
      <c r="F1393" s="80">
        <f>Input!I1408</f>
        <v>0</v>
      </c>
      <c r="G1393" s="80">
        <f>Input!J1408</f>
        <v>0</v>
      </c>
      <c r="H1393" s="79">
        <f>Input!K1408</f>
        <v>0</v>
      </c>
      <c r="I1393" s="79">
        <f>Input!L1408</f>
        <v>0</v>
      </c>
      <c r="J1393" s="79">
        <f>Input!M1408</f>
        <v>0</v>
      </c>
      <c r="K1393" s="79">
        <f>Input!N1408</f>
        <v>0</v>
      </c>
      <c r="L1393" s="79">
        <f>Input!O1408</f>
        <v>0</v>
      </c>
      <c r="M1393" s="81" t="str">
        <f t="shared" si="298"/>
        <v/>
      </c>
      <c r="N1393" s="82">
        <f t="shared" si="299"/>
        <v>0</v>
      </c>
      <c r="O1393" s="83">
        <f>Input!C1408</f>
        <v>0</v>
      </c>
      <c r="P1393" s="83"/>
      <c r="R1393" s="11">
        <f t="shared" si="295"/>
        <v>0</v>
      </c>
      <c r="S1393" s="15" t="str">
        <f t="shared" si="296"/>
        <v xml:space="preserve"> </v>
      </c>
      <c r="T1393" s="15"/>
      <c r="U1393" s="12">
        <f t="shared" si="300"/>
        <v>0</v>
      </c>
      <c r="V1393" s="12">
        <f t="shared" si="301"/>
        <v>0</v>
      </c>
      <c r="W1393" s="12">
        <f t="shared" si="302"/>
        <v>0</v>
      </c>
      <c r="X1393" s="12">
        <f t="shared" si="303"/>
        <v>0</v>
      </c>
      <c r="Y1393" s="12">
        <f t="shared" si="304"/>
        <v>0</v>
      </c>
      <c r="Z1393" s="12">
        <f t="shared" si="305"/>
        <v>0</v>
      </c>
      <c r="AA1393" s="12">
        <f t="shared" si="308"/>
        <v>0</v>
      </c>
      <c r="AB1393" s="12" t="str">
        <f t="shared" si="297"/>
        <v>00</v>
      </c>
      <c r="AC1393" s="85" t="e">
        <f>VLOOKUP(AB1393,'AMI Ref (2)'!T:U,2,FALSE)</f>
        <v>#N/A</v>
      </c>
      <c r="AD1393" s="86"/>
      <c r="AE1393" s="77">
        <f>IF(AND($D1393=0,$J1393="Oil"),'AMI Ref (2)'!$K$5,IF(AND($D1393=0,$J1393="Gas"),'AMI Ref (2)'!$L$5,IF(AND($D1393=0,$J1393="Electric"),'AMI Ref (2)'!$M$5,IF(AND($D1393=0,$J1393="N/A"),0,0))))</f>
        <v>0</v>
      </c>
      <c r="AF1393" s="77">
        <f>IF(AND($D1393=1,$J1393="Oil"),'AMI Ref (2)'!$K$6,IF(AND($D1393=1,$J1393="Gas"),'AMI Ref (2)'!$L$6,IF(AND($D1393=1,$J1393="Electric"),'AMI Ref (2)'!$M$6,IF(AND($D1393=1,$J1393="N/A"),0,0))))</f>
        <v>0</v>
      </c>
      <c r="AG1393" s="77">
        <f>IF(AND($D1393=2,$J1393="Oil"),'AMI Ref (2)'!$K$7,IF(AND($D1393=2,$J1393="Gas"),'AMI Ref (2)'!$L$7,IF(AND($D1393=2,$J1393="Electric"),'AMI Ref (2)'!$M$7,IF(AND($D1393=2,$J1393="N/A"),0,0))))</f>
        <v>0</v>
      </c>
      <c r="AH1393" s="77">
        <f>IF(AND($D1393=3,$J1393="Oil"),'AMI Ref (2)'!$K$8,IF(AND($D1393=3,$J1393="Gas"),'AMI Ref (2)'!$L$8,IF(AND($D1393=3,$J1393="Electric"),'AMI Ref (2)'!$M$8,IF(AND($D1393=3,$J1393="N/A"),0,0))))</f>
        <v>0</v>
      </c>
      <c r="AI1393" s="77">
        <f>IF(AND($D1393=4,$J1393="Oil"),'AMI Ref (2)'!$K$9,IF(AND($D1393=4,$J1393="Gas"),'AMI Ref (2)'!$L$9,IF(AND($D1393=4,$J1393="Electric"),'AMI Ref (2)'!$M$9,IF(AND($D1393=4,$J1393="N/A"),0,0))))</f>
        <v>0</v>
      </c>
      <c r="AJ1393" s="77">
        <f>IF(AND($D1393=5,$J1393="Oil"),'AMI Ref (2)'!$K$10,IF(AND($D1393=5,$J1393="Gas"),'AMI Ref (2)'!$L$10,IF(AND($D1393=5,$J1393="Electric"),'AMI Ref (2)'!$M$10,IF(AND($D1393=5,$J1393="N/A"),0,0))))</f>
        <v>0</v>
      </c>
      <c r="AK1393" s="42"/>
      <c r="AL1393" s="77">
        <f>IF(AND($D1393=0,$K1393="Oil"),'AMI Ref (2)'!$N$5,IF(AND($D1393=0,$K1393="Gas"),'AMI Ref (2)'!$O$5,IF(AND($D1393=0,$K1393="Electric"),'AMI Ref (2)'!$P$5,IF(AND($D1393=0,$K1393="N/A"),0,0))))</f>
        <v>0</v>
      </c>
      <c r="AM1393" s="77">
        <f>IF(AND($D1393=1,$K1393="Oil"),'AMI Ref (2)'!$N$6,IF(AND($D1393=1,$K1393="Gas"),'AMI Ref (2)'!$O$6,IF(AND($D1393=1,$K1393="Electric"),'AMI Ref (2)'!$P$6,IF(AND($D1393=1,$K1393="N/A"),0,0))))</f>
        <v>0</v>
      </c>
      <c r="AN1393" s="77">
        <f>IF(AND($D1393=2,$K1393="Oil"),'AMI Ref (2)'!$N$7,IF(AND($D1393=2,$K1393="Gas"),'AMI Ref (2)'!$O$7,IF(AND($D1393=2,$K1393="Electric"),'AMI Ref (2)'!$P$7,IF(AND($D1393=2,$K1393="N/A"),0,0))))</f>
        <v>0</v>
      </c>
      <c r="AO1393" s="77">
        <f>IF(AND($D1393=3,$K1393="Oil"),'AMI Ref (2)'!$N$8,IF(AND($D1393=3,$K1393="Gas"),'AMI Ref (2)'!$O$8,IF(AND($D1393=3,$K1393="Electric"),'AMI Ref (2)'!$P$8,IF(AND($D1393=3,$K1393="N/A"),0,0))))</f>
        <v>0</v>
      </c>
      <c r="AP1393" s="77">
        <f>IF(AND($D1393=4,$K1393="Oil"),'AMI Ref (2)'!$N$9,IF(AND($D1393=4,$K1393="Gas"),'AMI Ref (2)'!$O$9,IF(AND($D1393=4,$K1393="Electric"),'AMI Ref (2)'!$P$9,IF(AND($D1393=4,$K1393="N/A"),0,0))))</f>
        <v>0</v>
      </c>
      <c r="AQ1393" s="77">
        <f>IF(AND($D1393=5,$K1393="Oil"),'AMI Ref (2)'!$N$10,IF(AND($D1393=5,$K1393="Gas"),'AMI Ref (2)'!$O$10,IF(AND($D1393=5,$K1393="Electric"),'AMI Ref (2)'!$P$10,IF(AND($D1393=5,$K1393="N/A"),0,0))))</f>
        <v>0</v>
      </c>
      <c r="AR1393" s="86">
        <f t="shared" si="306"/>
        <v>0</v>
      </c>
      <c r="AS1393" s="87" t="e">
        <f t="shared" si="307"/>
        <v>#N/A</v>
      </c>
    </row>
    <row r="1394" spans="1:45" x14ac:dyDescent="0.2">
      <c r="A1394" s="68">
        <v>1392</v>
      </c>
      <c r="B1394" s="79">
        <f>Input!E1409</f>
        <v>0</v>
      </c>
      <c r="C1394" s="79">
        <f>Input!F1409</f>
        <v>0</v>
      </c>
      <c r="D1394" s="79">
        <f>Input!G1409</f>
        <v>0</v>
      </c>
      <c r="E1394" s="79">
        <f>Input!H1409</f>
        <v>0</v>
      </c>
      <c r="F1394" s="80">
        <f>Input!I1409</f>
        <v>0</v>
      </c>
      <c r="G1394" s="80">
        <f>Input!J1409</f>
        <v>0</v>
      </c>
      <c r="H1394" s="79">
        <f>Input!K1409</f>
        <v>0</v>
      </c>
      <c r="I1394" s="79">
        <f>Input!L1409</f>
        <v>0</v>
      </c>
      <c r="J1394" s="79">
        <f>Input!M1409</f>
        <v>0</v>
      </c>
      <c r="K1394" s="79">
        <f>Input!N1409</f>
        <v>0</v>
      </c>
      <c r="L1394" s="79">
        <f>Input!O1409</f>
        <v>0</v>
      </c>
      <c r="M1394" s="81" t="str">
        <f t="shared" si="298"/>
        <v/>
      </c>
      <c r="N1394" s="82">
        <f t="shared" si="299"/>
        <v>0</v>
      </c>
      <c r="O1394" s="83">
        <f>Input!C1409</f>
        <v>0</v>
      </c>
      <c r="P1394" s="83"/>
      <c r="R1394" s="11">
        <f t="shared" si="295"/>
        <v>0</v>
      </c>
      <c r="S1394" s="15" t="str">
        <f t="shared" si="296"/>
        <v xml:space="preserve"> </v>
      </c>
      <c r="T1394" s="15"/>
      <c r="U1394" s="12">
        <f t="shared" si="300"/>
        <v>0</v>
      </c>
      <c r="V1394" s="12">
        <f t="shared" si="301"/>
        <v>0</v>
      </c>
      <c r="W1394" s="12">
        <f t="shared" si="302"/>
        <v>0</v>
      </c>
      <c r="X1394" s="12">
        <f t="shared" si="303"/>
        <v>0</v>
      </c>
      <c r="Y1394" s="12">
        <f t="shared" si="304"/>
        <v>0</v>
      </c>
      <c r="Z1394" s="12">
        <f t="shared" si="305"/>
        <v>0</v>
      </c>
      <c r="AA1394" s="12">
        <f t="shared" si="308"/>
        <v>0</v>
      </c>
      <c r="AB1394" s="12" t="str">
        <f t="shared" si="297"/>
        <v>00</v>
      </c>
      <c r="AC1394" s="85" t="e">
        <f>VLOOKUP(AB1394,'AMI Ref (2)'!T:U,2,FALSE)</f>
        <v>#N/A</v>
      </c>
      <c r="AD1394" s="86"/>
      <c r="AE1394" s="77">
        <f>IF(AND($D1394=0,$J1394="Oil"),'AMI Ref (2)'!$K$5,IF(AND($D1394=0,$J1394="Gas"),'AMI Ref (2)'!$L$5,IF(AND($D1394=0,$J1394="Electric"),'AMI Ref (2)'!$M$5,IF(AND($D1394=0,$J1394="N/A"),0,0))))</f>
        <v>0</v>
      </c>
      <c r="AF1394" s="77">
        <f>IF(AND($D1394=1,$J1394="Oil"),'AMI Ref (2)'!$K$6,IF(AND($D1394=1,$J1394="Gas"),'AMI Ref (2)'!$L$6,IF(AND($D1394=1,$J1394="Electric"),'AMI Ref (2)'!$M$6,IF(AND($D1394=1,$J1394="N/A"),0,0))))</f>
        <v>0</v>
      </c>
      <c r="AG1394" s="77">
        <f>IF(AND($D1394=2,$J1394="Oil"),'AMI Ref (2)'!$K$7,IF(AND($D1394=2,$J1394="Gas"),'AMI Ref (2)'!$L$7,IF(AND($D1394=2,$J1394="Electric"),'AMI Ref (2)'!$M$7,IF(AND($D1394=2,$J1394="N/A"),0,0))))</f>
        <v>0</v>
      </c>
      <c r="AH1394" s="77">
        <f>IF(AND($D1394=3,$J1394="Oil"),'AMI Ref (2)'!$K$8,IF(AND($D1394=3,$J1394="Gas"),'AMI Ref (2)'!$L$8,IF(AND($D1394=3,$J1394="Electric"),'AMI Ref (2)'!$M$8,IF(AND($D1394=3,$J1394="N/A"),0,0))))</f>
        <v>0</v>
      </c>
      <c r="AI1394" s="77">
        <f>IF(AND($D1394=4,$J1394="Oil"),'AMI Ref (2)'!$K$9,IF(AND($D1394=4,$J1394="Gas"),'AMI Ref (2)'!$L$9,IF(AND($D1394=4,$J1394="Electric"),'AMI Ref (2)'!$M$9,IF(AND($D1394=4,$J1394="N/A"),0,0))))</f>
        <v>0</v>
      </c>
      <c r="AJ1394" s="77">
        <f>IF(AND($D1394=5,$J1394="Oil"),'AMI Ref (2)'!$K$10,IF(AND($D1394=5,$J1394="Gas"),'AMI Ref (2)'!$L$10,IF(AND($D1394=5,$J1394="Electric"),'AMI Ref (2)'!$M$10,IF(AND($D1394=5,$J1394="N/A"),0,0))))</f>
        <v>0</v>
      </c>
      <c r="AK1394" s="42"/>
      <c r="AL1394" s="77">
        <f>IF(AND($D1394=0,$K1394="Oil"),'AMI Ref (2)'!$N$5,IF(AND($D1394=0,$K1394="Gas"),'AMI Ref (2)'!$O$5,IF(AND($D1394=0,$K1394="Electric"),'AMI Ref (2)'!$P$5,IF(AND($D1394=0,$K1394="N/A"),0,0))))</f>
        <v>0</v>
      </c>
      <c r="AM1394" s="77">
        <f>IF(AND($D1394=1,$K1394="Oil"),'AMI Ref (2)'!$N$6,IF(AND($D1394=1,$K1394="Gas"),'AMI Ref (2)'!$O$6,IF(AND($D1394=1,$K1394="Electric"),'AMI Ref (2)'!$P$6,IF(AND($D1394=1,$K1394="N/A"),0,0))))</f>
        <v>0</v>
      </c>
      <c r="AN1394" s="77">
        <f>IF(AND($D1394=2,$K1394="Oil"),'AMI Ref (2)'!$N$7,IF(AND($D1394=2,$K1394="Gas"),'AMI Ref (2)'!$O$7,IF(AND($D1394=2,$K1394="Electric"),'AMI Ref (2)'!$P$7,IF(AND($D1394=2,$K1394="N/A"),0,0))))</f>
        <v>0</v>
      </c>
      <c r="AO1394" s="77">
        <f>IF(AND($D1394=3,$K1394="Oil"),'AMI Ref (2)'!$N$8,IF(AND($D1394=3,$K1394="Gas"),'AMI Ref (2)'!$O$8,IF(AND($D1394=3,$K1394="Electric"),'AMI Ref (2)'!$P$8,IF(AND($D1394=3,$K1394="N/A"),0,0))))</f>
        <v>0</v>
      </c>
      <c r="AP1394" s="77">
        <f>IF(AND($D1394=4,$K1394="Oil"),'AMI Ref (2)'!$N$9,IF(AND($D1394=4,$K1394="Gas"),'AMI Ref (2)'!$O$9,IF(AND($D1394=4,$K1394="Electric"),'AMI Ref (2)'!$P$9,IF(AND($D1394=4,$K1394="N/A"),0,0))))</f>
        <v>0</v>
      </c>
      <c r="AQ1394" s="77">
        <f>IF(AND($D1394=5,$K1394="Oil"),'AMI Ref (2)'!$N$10,IF(AND($D1394=5,$K1394="Gas"),'AMI Ref (2)'!$O$10,IF(AND($D1394=5,$K1394="Electric"),'AMI Ref (2)'!$P$10,IF(AND($D1394=5,$K1394="N/A"),0,0))))</f>
        <v>0</v>
      </c>
      <c r="AR1394" s="86">
        <f t="shared" si="306"/>
        <v>0</v>
      </c>
      <c r="AS1394" s="87" t="e">
        <f t="shared" si="307"/>
        <v>#N/A</v>
      </c>
    </row>
    <row r="1395" spans="1:45" x14ac:dyDescent="0.2">
      <c r="A1395" s="68">
        <v>1393</v>
      </c>
      <c r="B1395" s="79">
        <f>Input!E1410</f>
        <v>0</v>
      </c>
      <c r="C1395" s="79">
        <f>Input!F1410</f>
        <v>0</v>
      </c>
      <c r="D1395" s="79">
        <f>Input!G1410</f>
        <v>0</v>
      </c>
      <c r="E1395" s="79">
        <f>Input!H1410</f>
        <v>0</v>
      </c>
      <c r="F1395" s="80">
        <f>Input!I1410</f>
        <v>0</v>
      </c>
      <c r="G1395" s="80">
        <f>Input!J1410</f>
        <v>0</v>
      </c>
      <c r="H1395" s="79">
        <f>Input!K1410</f>
        <v>0</v>
      </c>
      <c r="I1395" s="79">
        <f>Input!L1410</f>
        <v>0</v>
      </c>
      <c r="J1395" s="79">
        <f>Input!M1410</f>
        <v>0</v>
      </c>
      <c r="K1395" s="79">
        <f>Input!N1410</f>
        <v>0</v>
      </c>
      <c r="L1395" s="79">
        <f>Input!O1410</f>
        <v>0</v>
      </c>
      <c r="M1395" s="81" t="str">
        <f t="shared" si="298"/>
        <v/>
      </c>
      <c r="N1395" s="82">
        <f t="shared" si="299"/>
        <v>0</v>
      </c>
      <c r="O1395" s="83">
        <f>Input!C1410</f>
        <v>0</v>
      </c>
      <c r="P1395" s="83"/>
      <c r="R1395" s="11">
        <f t="shared" si="295"/>
        <v>0</v>
      </c>
      <c r="S1395" s="15" t="str">
        <f t="shared" si="296"/>
        <v xml:space="preserve"> </v>
      </c>
      <c r="T1395" s="15"/>
      <c r="U1395" s="12">
        <f t="shared" si="300"/>
        <v>0</v>
      </c>
      <c r="V1395" s="12">
        <f t="shared" si="301"/>
        <v>0</v>
      </c>
      <c r="W1395" s="12">
        <f t="shared" si="302"/>
        <v>0</v>
      </c>
      <c r="X1395" s="12">
        <f t="shared" si="303"/>
        <v>0</v>
      </c>
      <c r="Y1395" s="12">
        <f t="shared" si="304"/>
        <v>0</v>
      </c>
      <c r="Z1395" s="12">
        <f t="shared" si="305"/>
        <v>0</v>
      </c>
      <c r="AA1395" s="12">
        <f t="shared" si="308"/>
        <v>0</v>
      </c>
      <c r="AB1395" s="12" t="str">
        <f t="shared" si="297"/>
        <v>00</v>
      </c>
      <c r="AC1395" s="85" t="e">
        <f>VLOOKUP(AB1395,'AMI Ref (2)'!T:U,2,FALSE)</f>
        <v>#N/A</v>
      </c>
      <c r="AD1395" s="86"/>
      <c r="AE1395" s="77">
        <f>IF(AND($D1395=0,$J1395="Oil"),'AMI Ref (2)'!$K$5,IF(AND($D1395=0,$J1395="Gas"),'AMI Ref (2)'!$L$5,IF(AND($D1395=0,$J1395="Electric"),'AMI Ref (2)'!$M$5,IF(AND($D1395=0,$J1395="N/A"),0,0))))</f>
        <v>0</v>
      </c>
      <c r="AF1395" s="77">
        <f>IF(AND($D1395=1,$J1395="Oil"),'AMI Ref (2)'!$K$6,IF(AND($D1395=1,$J1395="Gas"),'AMI Ref (2)'!$L$6,IF(AND($D1395=1,$J1395="Electric"),'AMI Ref (2)'!$M$6,IF(AND($D1395=1,$J1395="N/A"),0,0))))</f>
        <v>0</v>
      </c>
      <c r="AG1395" s="77">
        <f>IF(AND($D1395=2,$J1395="Oil"),'AMI Ref (2)'!$K$7,IF(AND($D1395=2,$J1395="Gas"),'AMI Ref (2)'!$L$7,IF(AND($D1395=2,$J1395="Electric"),'AMI Ref (2)'!$M$7,IF(AND($D1395=2,$J1395="N/A"),0,0))))</f>
        <v>0</v>
      </c>
      <c r="AH1395" s="77">
        <f>IF(AND($D1395=3,$J1395="Oil"),'AMI Ref (2)'!$K$8,IF(AND($D1395=3,$J1395="Gas"),'AMI Ref (2)'!$L$8,IF(AND($D1395=3,$J1395="Electric"),'AMI Ref (2)'!$M$8,IF(AND($D1395=3,$J1395="N/A"),0,0))))</f>
        <v>0</v>
      </c>
      <c r="AI1395" s="77">
        <f>IF(AND($D1395=4,$J1395="Oil"),'AMI Ref (2)'!$K$9,IF(AND($D1395=4,$J1395="Gas"),'AMI Ref (2)'!$L$9,IF(AND($D1395=4,$J1395="Electric"),'AMI Ref (2)'!$M$9,IF(AND($D1395=4,$J1395="N/A"),0,0))))</f>
        <v>0</v>
      </c>
      <c r="AJ1395" s="77">
        <f>IF(AND($D1395=5,$J1395="Oil"),'AMI Ref (2)'!$K$10,IF(AND($D1395=5,$J1395="Gas"),'AMI Ref (2)'!$L$10,IF(AND($D1395=5,$J1395="Electric"),'AMI Ref (2)'!$M$10,IF(AND($D1395=5,$J1395="N/A"),0,0))))</f>
        <v>0</v>
      </c>
      <c r="AK1395" s="42"/>
      <c r="AL1395" s="77">
        <f>IF(AND($D1395=0,$K1395="Oil"),'AMI Ref (2)'!$N$5,IF(AND($D1395=0,$K1395="Gas"),'AMI Ref (2)'!$O$5,IF(AND($D1395=0,$K1395="Electric"),'AMI Ref (2)'!$P$5,IF(AND($D1395=0,$K1395="N/A"),0,0))))</f>
        <v>0</v>
      </c>
      <c r="AM1395" s="77">
        <f>IF(AND($D1395=1,$K1395="Oil"),'AMI Ref (2)'!$N$6,IF(AND($D1395=1,$K1395="Gas"),'AMI Ref (2)'!$O$6,IF(AND($D1395=1,$K1395="Electric"),'AMI Ref (2)'!$P$6,IF(AND($D1395=1,$K1395="N/A"),0,0))))</f>
        <v>0</v>
      </c>
      <c r="AN1395" s="77">
        <f>IF(AND($D1395=2,$K1395="Oil"),'AMI Ref (2)'!$N$7,IF(AND($D1395=2,$K1395="Gas"),'AMI Ref (2)'!$O$7,IF(AND($D1395=2,$K1395="Electric"),'AMI Ref (2)'!$P$7,IF(AND($D1395=2,$K1395="N/A"),0,0))))</f>
        <v>0</v>
      </c>
      <c r="AO1395" s="77">
        <f>IF(AND($D1395=3,$K1395="Oil"),'AMI Ref (2)'!$N$8,IF(AND($D1395=3,$K1395="Gas"),'AMI Ref (2)'!$O$8,IF(AND($D1395=3,$K1395="Electric"),'AMI Ref (2)'!$P$8,IF(AND($D1395=3,$K1395="N/A"),0,0))))</f>
        <v>0</v>
      </c>
      <c r="AP1395" s="77">
        <f>IF(AND($D1395=4,$K1395="Oil"),'AMI Ref (2)'!$N$9,IF(AND($D1395=4,$K1395="Gas"),'AMI Ref (2)'!$O$9,IF(AND($D1395=4,$K1395="Electric"),'AMI Ref (2)'!$P$9,IF(AND($D1395=4,$K1395="N/A"),0,0))))</f>
        <v>0</v>
      </c>
      <c r="AQ1395" s="77">
        <f>IF(AND($D1395=5,$K1395="Oil"),'AMI Ref (2)'!$N$10,IF(AND($D1395=5,$K1395="Gas"),'AMI Ref (2)'!$O$10,IF(AND($D1395=5,$K1395="Electric"),'AMI Ref (2)'!$P$10,IF(AND($D1395=5,$K1395="N/A"),0,0))))</f>
        <v>0</v>
      </c>
      <c r="AR1395" s="86">
        <f t="shared" si="306"/>
        <v>0</v>
      </c>
      <c r="AS1395" s="87" t="e">
        <f t="shared" si="307"/>
        <v>#N/A</v>
      </c>
    </row>
    <row r="1396" spans="1:45" x14ac:dyDescent="0.2">
      <c r="A1396" s="68">
        <v>1394</v>
      </c>
      <c r="B1396" s="79">
        <f>Input!E1411</f>
        <v>0</v>
      </c>
      <c r="C1396" s="79">
        <f>Input!F1411</f>
        <v>0</v>
      </c>
      <c r="D1396" s="79">
        <f>Input!G1411</f>
        <v>0</v>
      </c>
      <c r="E1396" s="79">
        <f>Input!H1411</f>
        <v>0</v>
      </c>
      <c r="F1396" s="80">
        <f>Input!I1411</f>
        <v>0</v>
      </c>
      <c r="G1396" s="80">
        <f>Input!J1411</f>
        <v>0</v>
      </c>
      <c r="H1396" s="79">
        <f>Input!K1411</f>
        <v>0</v>
      </c>
      <c r="I1396" s="79">
        <f>Input!L1411</f>
        <v>0</v>
      </c>
      <c r="J1396" s="79">
        <f>Input!M1411</f>
        <v>0</v>
      </c>
      <c r="K1396" s="79">
        <f>Input!N1411</f>
        <v>0</v>
      </c>
      <c r="L1396" s="79">
        <f>Input!O1411</f>
        <v>0</v>
      </c>
      <c r="M1396" s="81" t="str">
        <f t="shared" si="298"/>
        <v/>
      </c>
      <c r="N1396" s="82">
        <f t="shared" si="299"/>
        <v>0</v>
      </c>
      <c r="O1396" s="83">
        <f>Input!C1411</f>
        <v>0</v>
      </c>
      <c r="P1396" s="83"/>
      <c r="R1396" s="11">
        <f t="shared" si="295"/>
        <v>0</v>
      </c>
      <c r="S1396" s="15" t="str">
        <f t="shared" si="296"/>
        <v xml:space="preserve"> </v>
      </c>
      <c r="T1396" s="15"/>
      <c r="U1396" s="12">
        <f t="shared" si="300"/>
        <v>0</v>
      </c>
      <c r="V1396" s="12">
        <f t="shared" si="301"/>
        <v>0</v>
      </c>
      <c r="W1396" s="12">
        <f t="shared" si="302"/>
        <v>0</v>
      </c>
      <c r="X1396" s="12">
        <f t="shared" si="303"/>
        <v>0</v>
      </c>
      <c r="Y1396" s="12">
        <f t="shared" si="304"/>
        <v>0</v>
      </c>
      <c r="Z1396" s="12">
        <f t="shared" si="305"/>
        <v>0</v>
      </c>
      <c r="AA1396" s="12">
        <f t="shared" si="308"/>
        <v>0</v>
      </c>
      <c r="AB1396" s="12" t="str">
        <f t="shared" si="297"/>
        <v>00</v>
      </c>
      <c r="AC1396" s="85" t="e">
        <f>VLOOKUP(AB1396,'AMI Ref (2)'!T:U,2,FALSE)</f>
        <v>#N/A</v>
      </c>
      <c r="AD1396" s="86"/>
      <c r="AE1396" s="77">
        <f>IF(AND($D1396=0,$J1396="Oil"),'AMI Ref (2)'!$K$5,IF(AND($D1396=0,$J1396="Gas"),'AMI Ref (2)'!$L$5,IF(AND($D1396=0,$J1396="Electric"),'AMI Ref (2)'!$M$5,IF(AND($D1396=0,$J1396="N/A"),0,0))))</f>
        <v>0</v>
      </c>
      <c r="AF1396" s="77">
        <f>IF(AND($D1396=1,$J1396="Oil"),'AMI Ref (2)'!$K$6,IF(AND($D1396=1,$J1396="Gas"),'AMI Ref (2)'!$L$6,IF(AND($D1396=1,$J1396="Electric"),'AMI Ref (2)'!$M$6,IF(AND($D1396=1,$J1396="N/A"),0,0))))</f>
        <v>0</v>
      </c>
      <c r="AG1396" s="77">
        <f>IF(AND($D1396=2,$J1396="Oil"),'AMI Ref (2)'!$K$7,IF(AND($D1396=2,$J1396="Gas"),'AMI Ref (2)'!$L$7,IF(AND($D1396=2,$J1396="Electric"),'AMI Ref (2)'!$M$7,IF(AND($D1396=2,$J1396="N/A"),0,0))))</f>
        <v>0</v>
      </c>
      <c r="AH1396" s="77">
        <f>IF(AND($D1396=3,$J1396="Oil"),'AMI Ref (2)'!$K$8,IF(AND($D1396=3,$J1396="Gas"),'AMI Ref (2)'!$L$8,IF(AND($D1396=3,$J1396="Electric"),'AMI Ref (2)'!$M$8,IF(AND($D1396=3,$J1396="N/A"),0,0))))</f>
        <v>0</v>
      </c>
      <c r="AI1396" s="77">
        <f>IF(AND($D1396=4,$J1396="Oil"),'AMI Ref (2)'!$K$9,IF(AND($D1396=4,$J1396="Gas"),'AMI Ref (2)'!$L$9,IF(AND($D1396=4,$J1396="Electric"),'AMI Ref (2)'!$M$9,IF(AND($D1396=4,$J1396="N/A"),0,0))))</f>
        <v>0</v>
      </c>
      <c r="AJ1396" s="77">
        <f>IF(AND($D1396=5,$J1396="Oil"),'AMI Ref (2)'!$K$10,IF(AND($D1396=5,$J1396="Gas"),'AMI Ref (2)'!$L$10,IF(AND($D1396=5,$J1396="Electric"),'AMI Ref (2)'!$M$10,IF(AND($D1396=5,$J1396="N/A"),0,0))))</f>
        <v>0</v>
      </c>
      <c r="AK1396" s="42"/>
      <c r="AL1396" s="77">
        <f>IF(AND($D1396=0,$K1396="Oil"),'AMI Ref (2)'!$N$5,IF(AND($D1396=0,$K1396="Gas"),'AMI Ref (2)'!$O$5,IF(AND($D1396=0,$K1396="Electric"),'AMI Ref (2)'!$P$5,IF(AND($D1396=0,$K1396="N/A"),0,0))))</f>
        <v>0</v>
      </c>
      <c r="AM1396" s="77">
        <f>IF(AND($D1396=1,$K1396="Oil"),'AMI Ref (2)'!$N$6,IF(AND($D1396=1,$K1396="Gas"),'AMI Ref (2)'!$O$6,IF(AND($D1396=1,$K1396="Electric"),'AMI Ref (2)'!$P$6,IF(AND($D1396=1,$K1396="N/A"),0,0))))</f>
        <v>0</v>
      </c>
      <c r="AN1396" s="77">
        <f>IF(AND($D1396=2,$K1396="Oil"),'AMI Ref (2)'!$N$7,IF(AND($D1396=2,$K1396="Gas"),'AMI Ref (2)'!$O$7,IF(AND($D1396=2,$K1396="Electric"),'AMI Ref (2)'!$P$7,IF(AND($D1396=2,$K1396="N/A"),0,0))))</f>
        <v>0</v>
      </c>
      <c r="AO1396" s="77">
        <f>IF(AND($D1396=3,$K1396="Oil"),'AMI Ref (2)'!$N$8,IF(AND($D1396=3,$K1396="Gas"),'AMI Ref (2)'!$O$8,IF(AND($D1396=3,$K1396="Electric"),'AMI Ref (2)'!$P$8,IF(AND($D1396=3,$K1396="N/A"),0,0))))</f>
        <v>0</v>
      </c>
      <c r="AP1396" s="77">
        <f>IF(AND($D1396=4,$K1396="Oil"),'AMI Ref (2)'!$N$9,IF(AND($D1396=4,$K1396="Gas"),'AMI Ref (2)'!$O$9,IF(AND($D1396=4,$K1396="Electric"),'AMI Ref (2)'!$P$9,IF(AND($D1396=4,$K1396="N/A"),0,0))))</f>
        <v>0</v>
      </c>
      <c r="AQ1396" s="77">
        <f>IF(AND($D1396=5,$K1396="Oil"),'AMI Ref (2)'!$N$10,IF(AND($D1396=5,$K1396="Gas"),'AMI Ref (2)'!$O$10,IF(AND($D1396=5,$K1396="Electric"),'AMI Ref (2)'!$P$10,IF(AND($D1396=5,$K1396="N/A"),0,0))))</f>
        <v>0</v>
      </c>
      <c r="AR1396" s="86">
        <f t="shared" si="306"/>
        <v>0</v>
      </c>
      <c r="AS1396" s="87" t="e">
        <f t="shared" si="307"/>
        <v>#N/A</v>
      </c>
    </row>
    <row r="1397" spans="1:45" x14ac:dyDescent="0.2">
      <c r="A1397" s="68">
        <v>1395</v>
      </c>
      <c r="B1397" s="79">
        <f>Input!E1412</f>
        <v>0</v>
      </c>
      <c r="C1397" s="79">
        <f>Input!F1412</f>
        <v>0</v>
      </c>
      <c r="D1397" s="79">
        <f>Input!G1412</f>
        <v>0</v>
      </c>
      <c r="E1397" s="79">
        <f>Input!H1412</f>
        <v>0</v>
      </c>
      <c r="F1397" s="80">
        <f>Input!I1412</f>
        <v>0</v>
      </c>
      <c r="G1397" s="80">
        <f>Input!J1412</f>
        <v>0</v>
      </c>
      <c r="H1397" s="79">
        <f>Input!K1412</f>
        <v>0</v>
      </c>
      <c r="I1397" s="79">
        <f>Input!L1412</f>
        <v>0</v>
      </c>
      <c r="J1397" s="79">
        <f>Input!M1412</f>
        <v>0</v>
      </c>
      <c r="K1397" s="79">
        <f>Input!N1412</f>
        <v>0</v>
      </c>
      <c r="L1397" s="79">
        <f>Input!O1412</f>
        <v>0</v>
      </c>
      <c r="M1397" s="81" t="str">
        <f t="shared" si="298"/>
        <v/>
      </c>
      <c r="N1397" s="82">
        <f t="shared" si="299"/>
        <v>0</v>
      </c>
      <c r="O1397" s="83">
        <f>Input!C1412</f>
        <v>0</v>
      </c>
      <c r="P1397" s="83"/>
      <c r="R1397" s="11">
        <f t="shared" si="295"/>
        <v>0</v>
      </c>
      <c r="S1397" s="15" t="str">
        <f t="shared" si="296"/>
        <v xml:space="preserve"> </v>
      </c>
      <c r="T1397" s="15"/>
      <c r="U1397" s="12">
        <f t="shared" si="300"/>
        <v>0</v>
      </c>
      <c r="V1397" s="12">
        <f t="shared" si="301"/>
        <v>0</v>
      </c>
      <c r="W1397" s="12">
        <f t="shared" si="302"/>
        <v>0</v>
      </c>
      <c r="X1397" s="12">
        <f t="shared" si="303"/>
        <v>0</v>
      </c>
      <c r="Y1397" s="12">
        <f t="shared" si="304"/>
        <v>0</v>
      </c>
      <c r="Z1397" s="12">
        <f t="shared" si="305"/>
        <v>0</v>
      </c>
      <c r="AA1397" s="12">
        <f t="shared" si="308"/>
        <v>0</v>
      </c>
      <c r="AB1397" s="12" t="str">
        <f t="shared" si="297"/>
        <v>00</v>
      </c>
      <c r="AC1397" s="85" t="e">
        <f>VLOOKUP(AB1397,'AMI Ref (2)'!T:U,2,FALSE)</f>
        <v>#N/A</v>
      </c>
      <c r="AD1397" s="86"/>
      <c r="AE1397" s="77">
        <f>IF(AND($D1397=0,$J1397="Oil"),'AMI Ref (2)'!$K$5,IF(AND($D1397=0,$J1397="Gas"),'AMI Ref (2)'!$L$5,IF(AND($D1397=0,$J1397="Electric"),'AMI Ref (2)'!$M$5,IF(AND($D1397=0,$J1397="N/A"),0,0))))</f>
        <v>0</v>
      </c>
      <c r="AF1397" s="77">
        <f>IF(AND($D1397=1,$J1397="Oil"),'AMI Ref (2)'!$K$6,IF(AND($D1397=1,$J1397="Gas"),'AMI Ref (2)'!$L$6,IF(AND($D1397=1,$J1397="Electric"),'AMI Ref (2)'!$M$6,IF(AND($D1397=1,$J1397="N/A"),0,0))))</f>
        <v>0</v>
      </c>
      <c r="AG1397" s="77">
        <f>IF(AND($D1397=2,$J1397="Oil"),'AMI Ref (2)'!$K$7,IF(AND($D1397=2,$J1397="Gas"),'AMI Ref (2)'!$L$7,IF(AND($D1397=2,$J1397="Electric"),'AMI Ref (2)'!$M$7,IF(AND($D1397=2,$J1397="N/A"),0,0))))</f>
        <v>0</v>
      </c>
      <c r="AH1397" s="77">
        <f>IF(AND($D1397=3,$J1397="Oil"),'AMI Ref (2)'!$K$8,IF(AND($D1397=3,$J1397="Gas"),'AMI Ref (2)'!$L$8,IF(AND($D1397=3,$J1397="Electric"),'AMI Ref (2)'!$M$8,IF(AND($D1397=3,$J1397="N/A"),0,0))))</f>
        <v>0</v>
      </c>
      <c r="AI1397" s="77">
        <f>IF(AND($D1397=4,$J1397="Oil"),'AMI Ref (2)'!$K$9,IF(AND($D1397=4,$J1397="Gas"),'AMI Ref (2)'!$L$9,IF(AND($D1397=4,$J1397="Electric"),'AMI Ref (2)'!$M$9,IF(AND($D1397=4,$J1397="N/A"),0,0))))</f>
        <v>0</v>
      </c>
      <c r="AJ1397" s="77">
        <f>IF(AND($D1397=5,$J1397="Oil"),'AMI Ref (2)'!$K$10,IF(AND($D1397=5,$J1397="Gas"),'AMI Ref (2)'!$L$10,IF(AND($D1397=5,$J1397="Electric"),'AMI Ref (2)'!$M$10,IF(AND($D1397=5,$J1397="N/A"),0,0))))</f>
        <v>0</v>
      </c>
      <c r="AK1397" s="42"/>
      <c r="AL1397" s="77">
        <f>IF(AND($D1397=0,$K1397="Oil"),'AMI Ref (2)'!$N$5,IF(AND($D1397=0,$K1397="Gas"),'AMI Ref (2)'!$O$5,IF(AND($D1397=0,$K1397="Electric"),'AMI Ref (2)'!$P$5,IF(AND($D1397=0,$K1397="N/A"),0,0))))</f>
        <v>0</v>
      </c>
      <c r="AM1397" s="77">
        <f>IF(AND($D1397=1,$K1397="Oil"),'AMI Ref (2)'!$N$6,IF(AND($D1397=1,$K1397="Gas"),'AMI Ref (2)'!$O$6,IF(AND($D1397=1,$K1397="Electric"),'AMI Ref (2)'!$P$6,IF(AND($D1397=1,$K1397="N/A"),0,0))))</f>
        <v>0</v>
      </c>
      <c r="AN1397" s="77">
        <f>IF(AND($D1397=2,$K1397="Oil"),'AMI Ref (2)'!$N$7,IF(AND($D1397=2,$K1397="Gas"),'AMI Ref (2)'!$O$7,IF(AND($D1397=2,$K1397="Electric"),'AMI Ref (2)'!$P$7,IF(AND($D1397=2,$K1397="N/A"),0,0))))</f>
        <v>0</v>
      </c>
      <c r="AO1397" s="77">
        <f>IF(AND($D1397=3,$K1397="Oil"),'AMI Ref (2)'!$N$8,IF(AND($D1397=3,$K1397="Gas"),'AMI Ref (2)'!$O$8,IF(AND($D1397=3,$K1397="Electric"),'AMI Ref (2)'!$P$8,IF(AND($D1397=3,$K1397="N/A"),0,0))))</f>
        <v>0</v>
      </c>
      <c r="AP1397" s="77">
        <f>IF(AND($D1397=4,$K1397="Oil"),'AMI Ref (2)'!$N$9,IF(AND($D1397=4,$K1397="Gas"),'AMI Ref (2)'!$O$9,IF(AND($D1397=4,$K1397="Electric"),'AMI Ref (2)'!$P$9,IF(AND($D1397=4,$K1397="N/A"),0,0))))</f>
        <v>0</v>
      </c>
      <c r="AQ1397" s="77">
        <f>IF(AND($D1397=5,$K1397="Oil"),'AMI Ref (2)'!$N$10,IF(AND($D1397=5,$K1397="Gas"),'AMI Ref (2)'!$O$10,IF(AND($D1397=5,$K1397="Electric"),'AMI Ref (2)'!$P$10,IF(AND($D1397=5,$K1397="N/A"),0,0))))</f>
        <v>0</v>
      </c>
      <c r="AR1397" s="86">
        <f t="shared" si="306"/>
        <v>0</v>
      </c>
      <c r="AS1397" s="87" t="e">
        <f t="shared" si="307"/>
        <v>#N/A</v>
      </c>
    </row>
    <row r="1398" spans="1:45" x14ac:dyDescent="0.2">
      <c r="A1398" s="68">
        <v>1396</v>
      </c>
      <c r="B1398" s="79">
        <f>Input!E1413</f>
        <v>0</v>
      </c>
      <c r="C1398" s="79">
        <f>Input!F1413</f>
        <v>0</v>
      </c>
      <c r="D1398" s="79">
        <f>Input!G1413</f>
        <v>0</v>
      </c>
      <c r="E1398" s="79">
        <f>Input!H1413</f>
        <v>0</v>
      </c>
      <c r="F1398" s="80">
        <f>Input!I1413</f>
        <v>0</v>
      </c>
      <c r="G1398" s="80">
        <f>Input!J1413</f>
        <v>0</v>
      </c>
      <c r="H1398" s="79">
        <f>Input!K1413</f>
        <v>0</v>
      </c>
      <c r="I1398" s="79">
        <f>Input!L1413</f>
        <v>0</v>
      </c>
      <c r="J1398" s="79">
        <f>Input!M1413</f>
        <v>0</v>
      </c>
      <c r="K1398" s="79">
        <f>Input!N1413</f>
        <v>0</v>
      </c>
      <c r="L1398" s="79">
        <f>Input!O1413</f>
        <v>0</v>
      </c>
      <c r="M1398" s="81" t="str">
        <f t="shared" si="298"/>
        <v/>
      </c>
      <c r="N1398" s="82">
        <f t="shared" si="299"/>
        <v>0</v>
      </c>
      <c r="O1398" s="83">
        <f>Input!C1413</f>
        <v>0</v>
      </c>
      <c r="P1398" s="83"/>
      <c r="R1398" s="11">
        <f t="shared" si="295"/>
        <v>0</v>
      </c>
      <c r="S1398" s="15" t="str">
        <f t="shared" si="296"/>
        <v xml:space="preserve"> </v>
      </c>
      <c r="T1398" s="15"/>
      <c r="U1398" s="12">
        <f t="shared" si="300"/>
        <v>0</v>
      </c>
      <c r="V1398" s="12">
        <f t="shared" si="301"/>
        <v>0</v>
      </c>
      <c r="W1398" s="12">
        <f t="shared" si="302"/>
        <v>0</v>
      </c>
      <c r="X1398" s="12">
        <f t="shared" si="303"/>
        <v>0</v>
      </c>
      <c r="Y1398" s="12">
        <f t="shared" si="304"/>
        <v>0</v>
      </c>
      <c r="Z1398" s="12">
        <f t="shared" si="305"/>
        <v>0</v>
      </c>
      <c r="AA1398" s="12">
        <f t="shared" si="308"/>
        <v>0</v>
      </c>
      <c r="AB1398" s="12" t="str">
        <f t="shared" si="297"/>
        <v>00</v>
      </c>
      <c r="AC1398" s="85" t="e">
        <f>VLOOKUP(AB1398,'AMI Ref (2)'!T:U,2,FALSE)</f>
        <v>#N/A</v>
      </c>
      <c r="AD1398" s="86"/>
      <c r="AE1398" s="77">
        <f>IF(AND($D1398=0,$J1398="Oil"),'AMI Ref (2)'!$K$5,IF(AND($D1398=0,$J1398="Gas"),'AMI Ref (2)'!$L$5,IF(AND($D1398=0,$J1398="Electric"),'AMI Ref (2)'!$M$5,IF(AND($D1398=0,$J1398="N/A"),0,0))))</f>
        <v>0</v>
      </c>
      <c r="AF1398" s="77">
        <f>IF(AND($D1398=1,$J1398="Oil"),'AMI Ref (2)'!$K$6,IF(AND($D1398=1,$J1398="Gas"),'AMI Ref (2)'!$L$6,IF(AND($D1398=1,$J1398="Electric"),'AMI Ref (2)'!$M$6,IF(AND($D1398=1,$J1398="N/A"),0,0))))</f>
        <v>0</v>
      </c>
      <c r="AG1398" s="77">
        <f>IF(AND($D1398=2,$J1398="Oil"),'AMI Ref (2)'!$K$7,IF(AND($D1398=2,$J1398="Gas"),'AMI Ref (2)'!$L$7,IF(AND($D1398=2,$J1398="Electric"),'AMI Ref (2)'!$M$7,IF(AND($D1398=2,$J1398="N/A"),0,0))))</f>
        <v>0</v>
      </c>
      <c r="AH1398" s="77">
        <f>IF(AND($D1398=3,$J1398="Oil"),'AMI Ref (2)'!$K$8,IF(AND($D1398=3,$J1398="Gas"),'AMI Ref (2)'!$L$8,IF(AND($D1398=3,$J1398="Electric"),'AMI Ref (2)'!$M$8,IF(AND($D1398=3,$J1398="N/A"),0,0))))</f>
        <v>0</v>
      </c>
      <c r="AI1398" s="77">
        <f>IF(AND($D1398=4,$J1398="Oil"),'AMI Ref (2)'!$K$9,IF(AND($D1398=4,$J1398="Gas"),'AMI Ref (2)'!$L$9,IF(AND($D1398=4,$J1398="Electric"),'AMI Ref (2)'!$M$9,IF(AND($D1398=4,$J1398="N/A"),0,0))))</f>
        <v>0</v>
      </c>
      <c r="AJ1398" s="77">
        <f>IF(AND($D1398=5,$J1398="Oil"),'AMI Ref (2)'!$K$10,IF(AND($D1398=5,$J1398="Gas"),'AMI Ref (2)'!$L$10,IF(AND($D1398=5,$J1398="Electric"),'AMI Ref (2)'!$M$10,IF(AND($D1398=5,$J1398="N/A"),0,0))))</f>
        <v>0</v>
      </c>
      <c r="AK1398" s="42"/>
      <c r="AL1398" s="77">
        <f>IF(AND($D1398=0,$K1398="Oil"),'AMI Ref (2)'!$N$5,IF(AND($D1398=0,$K1398="Gas"),'AMI Ref (2)'!$O$5,IF(AND($D1398=0,$K1398="Electric"),'AMI Ref (2)'!$P$5,IF(AND($D1398=0,$K1398="N/A"),0,0))))</f>
        <v>0</v>
      </c>
      <c r="AM1398" s="77">
        <f>IF(AND($D1398=1,$K1398="Oil"),'AMI Ref (2)'!$N$6,IF(AND($D1398=1,$K1398="Gas"),'AMI Ref (2)'!$O$6,IF(AND($D1398=1,$K1398="Electric"),'AMI Ref (2)'!$P$6,IF(AND($D1398=1,$K1398="N/A"),0,0))))</f>
        <v>0</v>
      </c>
      <c r="AN1398" s="77">
        <f>IF(AND($D1398=2,$K1398="Oil"),'AMI Ref (2)'!$N$7,IF(AND($D1398=2,$K1398="Gas"),'AMI Ref (2)'!$O$7,IF(AND($D1398=2,$K1398="Electric"),'AMI Ref (2)'!$P$7,IF(AND($D1398=2,$K1398="N/A"),0,0))))</f>
        <v>0</v>
      </c>
      <c r="AO1398" s="77">
        <f>IF(AND($D1398=3,$K1398="Oil"),'AMI Ref (2)'!$N$8,IF(AND($D1398=3,$K1398="Gas"),'AMI Ref (2)'!$O$8,IF(AND($D1398=3,$K1398="Electric"),'AMI Ref (2)'!$P$8,IF(AND($D1398=3,$K1398="N/A"),0,0))))</f>
        <v>0</v>
      </c>
      <c r="AP1398" s="77">
        <f>IF(AND($D1398=4,$K1398="Oil"),'AMI Ref (2)'!$N$9,IF(AND($D1398=4,$K1398="Gas"),'AMI Ref (2)'!$O$9,IF(AND($D1398=4,$K1398="Electric"),'AMI Ref (2)'!$P$9,IF(AND($D1398=4,$K1398="N/A"),0,0))))</f>
        <v>0</v>
      </c>
      <c r="AQ1398" s="77">
        <f>IF(AND($D1398=5,$K1398="Oil"),'AMI Ref (2)'!$N$10,IF(AND($D1398=5,$K1398="Gas"),'AMI Ref (2)'!$O$10,IF(AND($D1398=5,$K1398="Electric"),'AMI Ref (2)'!$P$10,IF(AND($D1398=5,$K1398="N/A"),0,0))))</f>
        <v>0</v>
      </c>
      <c r="AR1398" s="86">
        <f t="shared" si="306"/>
        <v>0</v>
      </c>
      <c r="AS1398" s="87" t="e">
        <f t="shared" si="307"/>
        <v>#N/A</v>
      </c>
    </row>
    <row r="1399" spans="1:45" x14ac:dyDescent="0.2">
      <c r="A1399" s="68">
        <v>1397</v>
      </c>
      <c r="B1399" s="79">
        <f>Input!E1414</f>
        <v>0</v>
      </c>
      <c r="C1399" s="79">
        <f>Input!F1414</f>
        <v>0</v>
      </c>
      <c r="D1399" s="79">
        <f>Input!G1414</f>
        <v>0</v>
      </c>
      <c r="E1399" s="79">
        <f>Input!H1414</f>
        <v>0</v>
      </c>
      <c r="F1399" s="80">
        <f>Input!I1414</f>
        <v>0</v>
      </c>
      <c r="G1399" s="80">
        <f>Input!J1414</f>
        <v>0</v>
      </c>
      <c r="H1399" s="79">
        <f>Input!K1414</f>
        <v>0</v>
      </c>
      <c r="I1399" s="79">
        <f>Input!L1414</f>
        <v>0</v>
      </c>
      <c r="J1399" s="79">
        <f>Input!M1414</f>
        <v>0</v>
      </c>
      <c r="K1399" s="79">
        <f>Input!N1414</f>
        <v>0</v>
      </c>
      <c r="L1399" s="79">
        <f>Input!O1414</f>
        <v>0</v>
      </c>
      <c r="M1399" s="81" t="str">
        <f t="shared" si="298"/>
        <v/>
      </c>
      <c r="N1399" s="82">
        <f t="shared" si="299"/>
        <v>0</v>
      </c>
      <c r="O1399" s="83">
        <f>Input!C1414</f>
        <v>0</v>
      </c>
      <c r="P1399" s="83"/>
      <c r="R1399" s="11">
        <f t="shared" si="295"/>
        <v>0</v>
      </c>
      <c r="S1399" s="15" t="str">
        <f t="shared" si="296"/>
        <v xml:space="preserve"> </v>
      </c>
      <c r="T1399" s="15"/>
      <c r="U1399" s="12">
        <f t="shared" si="300"/>
        <v>0</v>
      </c>
      <c r="V1399" s="12">
        <f t="shared" si="301"/>
        <v>0</v>
      </c>
      <c r="W1399" s="12">
        <f t="shared" si="302"/>
        <v>0</v>
      </c>
      <c r="X1399" s="12">
        <f t="shared" si="303"/>
        <v>0</v>
      </c>
      <c r="Y1399" s="12">
        <f t="shared" si="304"/>
        <v>0</v>
      </c>
      <c r="Z1399" s="12">
        <f t="shared" si="305"/>
        <v>0</v>
      </c>
      <c r="AA1399" s="12">
        <f t="shared" si="308"/>
        <v>0</v>
      </c>
      <c r="AB1399" s="12" t="str">
        <f t="shared" si="297"/>
        <v>00</v>
      </c>
      <c r="AC1399" s="85" t="e">
        <f>VLOOKUP(AB1399,'AMI Ref (2)'!T:U,2,FALSE)</f>
        <v>#N/A</v>
      </c>
      <c r="AD1399" s="86"/>
      <c r="AE1399" s="77">
        <f>IF(AND($D1399=0,$J1399="Oil"),'AMI Ref (2)'!$K$5,IF(AND($D1399=0,$J1399="Gas"),'AMI Ref (2)'!$L$5,IF(AND($D1399=0,$J1399="Electric"),'AMI Ref (2)'!$M$5,IF(AND($D1399=0,$J1399="N/A"),0,0))))</f>
        <v>0</v>
      </c>
      <c r="AF1399" s="77">
        <f>IF(AND($D1399=1,$J1399="Oil"),'AMI Ref (2)'!$K$6,IF(AND($D1399=1,$J1399="Gas"),'AMI Ref (2)'!$L$6,IF(AND($D1399=1,$J1399="Electric"),'AMI Ref (2)'!$M$6,IF(AND($D1399=1,$J1399="N/A"),0,0))))</f>
        <v>0</v>
      </c>
      <c r="AG1399" s="77">
        <f>IF(AND($D1399=2,$J1399="Oil"),'AMI Ref (2)'!$K$7,IF(AND($D1399=2,$J1399="Gas"),'AMI Ref (2)'!$L$7,IF(AND($D1399=2,$J1399="Electric"),'AMI Ref (2)'!$M$7,IF(AND($D1399=2,$J1399="N/A"),0,0))))</f>
        <v>0</v>
      </c>
      <c r="AH1399" s="77">
        <f>IF(AND($D1399=3,$J1399="Oil"),'AMI Ref (2)'!$K$8,IF(AND($D1399=3,$J1399="Gas"),'AMI Ref (2)'!$L$8,IF(AND($D1399=3,$J1399="Electric"),'AMI Ref (2)'!$M$8,IF(AND($D1399=3,$J1399="N/A"),0,0))))</f>
        <v>0</v>
      </c>
      <c r="AI1399" s="77">
        <f>IF(AND($D1399=4,$J1399="Oil"),'AMI Ref (2)'!$K$9,IF(AND($D1399=4,$J1399="Gas"),'AMI Ref (2)'!$L$9,IF(AND($D1399=4,$J1399="Electric"),'AMI Ref (2)'!$M$9,IF(AND($D1399=4,$J1399="N/A"),0,0))))</f>
        <v>0</v>
      </c>
      <c r="AJ1399" s="77">
        <f>IF(AND($D1399=5,$J1399="Oil"),'AMI Ref (2)'!$K$10,IF(AND($D1399=5,$J1399="Gas"),'AMI Ref (2)'!$L$10,IF(AND($D1399=5,$J1399="Electric"),'AMI Ref (2)'!$M$10,IF(AND($D1399=5,$J1399="N/A"),0,0))))</f>
        <v>0</v>
      </c>
      <c r="AK1399" s="42"/>
      <c r="AL1399" s="77">
        <f>IF(AND($D1399=0,$K1399="Oil"),'AMI Ref (2)'!$N$5,IF(AND($D1399=0,$K1399="Gas"),'AMI Ref (2)'!$O$5,IF(AND($D1399=0,$K1399="Electric"),'AMI Ref (2)'!$P$5,IF(AND($D1399=0,$K1399="N/A"),0,0))))</f>
        <v>0</v>
      </c>
      <c r="AM1399" s="77">
        <f>IF(AND($D1399=1,$K1399="Oil"),'AMI Ref (2)'!$N$6,IF(AND($D1399=1,$K1399="Gas"),'AMI Ref (2)'!$O$6,IF(AND($D1399=1,$K1399="Electric"),'AMI Ref (2)'!$P$6,IF(AND($D1399=1,$K1399="N/A"),0,0))))</f>
        <v>0</v>
      </c>
      <c r="AN1399" s="77">
        <f>IF(AND($D1399=2,$K1399="Oil"),'AMI Ref (2)'!$N$7,IF(AND($D1399=2,$K1399="Gas"),'AMI Ref (2)'!$O$7,IF(AND($D1399=2,$K1399="Electric"),'AMI Ref (2)'!$P$7,IF(AND($D1399=2,$K1399="N/A"),0,0))))</f>
        <v>0</v>
      </c>
      <c r="AO1399" s="77">
        <f>IF(AND($D1399=3,$K1399="Oil"),'AMI Ref (2)'!$N$8,IF(AND($D1399=3,$K1399="Gas"),'AMI Ref (2)'!$O$8,IF(AND($D1399=3,$K1399="Electric"),'AMI Ref (2)'!$P$8,IF(AND($D1399=3,$K1399="N/A"),0,0))))</f>
        <v>0</v>
      </c>
      <c r="AP1399" s="77">
        <f>IF(AND($D1399=4,$K1399="Oil"),'AMI Ref (2)'!$N$9,IF(AND($D1399=4,$K1399="Gas"),'AMI Ref (2)'!$O$9,IF(AND($D1399=4,$K1399="Electric"),'AMI Ref (2)'!$P$9,IF(AND($D1399=4,$K1399="N/A"),0,0))))</f>
        <v>0</v>
      </c>
      <c r="AQ1399" s="77">
        <f>IF(AND($D1399=5,$K1399="Oil"),'AMI Ref (2)'!$N$10,IF(AND($D1399=5,$K1399="Gas"),'AMI Ref (2)'!$O$10,IF(AND($D1399=5,$K1399="Electric"),'AMI Ref (2)'!$P$10,IF(AND($D1399=5,$K1399="N/A"),0,0))))</f>
        <v>0</v>
      </c>
      <c r="AR1399" s="86">
        <f t="shared" si="306"/>
        <v>0</v>
      </c>
      <c r="AS1399" s="87" t="e">
        <f t="shared" si="307"/>
        <v>#N/A</v>
      </c>
    </row>
    <row r="1400" spans="1:45" x14ac:dyDescent="0.2">
      <c r="A1400" s="68">
        <v>1398</v>
      </c>
      <c r="B1400" s="79">
        <f>Input!E1415</f>
        <v>0</v>
      </c>
      <c r="C1400" s="79">
        <f>Input!F1415</f>
        <v>0</v>
      </c>
      <c r="D1400" s="79">
        <f>Input!G1415</f>
        <v>0</v>
      </c>
      <c r="E1400" s="79">
        <f>Input!H1415</f>
        <v>0</v>
      </c>
      <c r="F1400" s="80">
        <f>Input!I1415</f>
        <v>0</v>
      </c>
      <c r="G1400" s="80">
        <f>Input!J1415</f>
        <v>0</v>
      </c>
      <c r="H1400" s="79">
        <f>Input!K1415</f>
        <v>0</v>
      </c>
      <c r="I1400" s="79">
        <f>Input!L1415</f>
        <v>0</v>
      </c>
      <c r="J1400" s="79">
        <f>Input!M1415</f>
        <v>0</v>
      </c>
      <c r="K1400" s="79">
        <f>Input!N1415</f>
        <v>0</v>
      </c>
      <c r="L1400" s="79">
        <f>Input!O1415</f>
        <v>0</v>
      </c>
      <c r="M1400" s="81" t="str">
        <f t="shared" si="298"/>
        <v/>
      </c>
      <c r="N1400" s="82">
        <f t="shared" si="299"/>
        <v>0</v>
      </c>
      <c r="O1400" s="83">
        <f>Input!C1415</f>
        <v>0</v>
      </c>
      <c r="P1400" s="83"/>
      <c r="R1400" s="11">
        <f t="shared" si="295"/>
        <v>0</v>
      </c>
      <c r="S1400" s="15" t="str">
        <f t="shared" si="296"/>
        <v xml:space="preserve"> </v>
      </c>
      <c r="T1400" s="15"/>
      <c r="U1400" s="12">
        <f t="shared" si="300"/>
        <v>0</v>
      </c>
      <c r="V1400" s="12">
        <f t="shared" si="301"/>
        <v>0</v>
      </c>
      <c r="W1400" s="12">
        <f t="shared" si="302"/>
        <v>0</v>
      </c>
      <c r="X1400" s="12">
        <f t="shared" si="303"/>
        <v>0</v>
      </c>
      <c r="Y1400" s="12">
        <f t="shared" si="304"/>
        <v>0</v>
      </c>
      <c r="Z1400" s="12">
        <f t="shared" si="305"/>
        <v>0</v>
      </c>
      <c r="AA1400" s="12">
        <f t="shared" si="308"/>
        <v>0</v>
      </c>
      <c r="AB1400" s="12" t="str">
        <f t="shared" si="297"/>
        <v>00</v>
      </c>
      <c r="AC1400" s="85" t="e">
        <f>VLOOKUP(AB1400,'AMI Ref (2)'!T:U,2,FALSE)</f>
        <v>#N/A</v>
      </c>
      <c r="AD1400" s="86"/>
      <c r="AE1400" s="77">
        <f>IF(AND($D1400=0,$J1400="Oil"),'AMI Ref (2)'!$K$5,IF(AND($D1400=0,$J1400="Gas"),'AMI Ref (2)'!$L$5,IF(AND($D1400=0,$J1400="Electric"),'AMI Ref (2)'!$M$5,IF(AND($D1400=0,$J1400="N/A"),0,0))))</f>
        <v>0</v>
      </c>
      <c r="AF1400" s="77">
        <f>IF(AND($D1400=1,$J1400="Oil"),'AMI Ref (2)'!$K$6,IF(AND($D1400=1,$J1400="Gas"),'AMI Ref (2)'!$L$6,IF(AND($D1400=1,$J1400="Electric"),'AMI Ref (2)'!$M$6,IF(AND($D1400=1,$J1400="N/A"),0,0))))</f>
        <v>0</v>
      </c>
      <c r="AG1400" s="77">
        <f>IF(AND($D1400=2,$J1400="Oil"),'AMI Ref (2)'!$K$7,IF(AND($D1400=2,$J1400="Gas"),'AMI Ref (2)'!$L$7,IF(AND($D1400=2,$J1400="Electric"),'AMI Ref (2)'!$M$7,IF(AND($D1400=2,$J1400="N/A"),0,0))))</f>
        <v>0</v>
      </c>
      <c r="AH1400" s="77">
        <f>IF(AND($D1400=3,$J1400="Oil"),'AMI Ref (2)'!$K$8,IF(AND($D1400=3,$J1400="Gas"),'AMI Ref (2)'!$L$8,IF(AND($D1400=3,$J1400="Electric"),'AMI Ref (2)'!$M$8,IF(AND($D1400=3,$J1400="N/A"),0,0))))</f>
        <v>0</v>
      </c>
      <c r="AI1400" s="77">
        <f>IF(AND($D1400=4,$J1400="Oil"),'AMI Ref (2)'!$K$9,IF(AND($D1400=4,$J1400="Gas"),'AMI Ref (2)'!$L$9,IF(AND($D1400=4,$J1400="Electric"),'AMI Ref (2)'!$M$9,IF(AND($D1400=4,$J1400="N/A"),0,0))))</f>
        <v>0</v>
      </c>
      <c r="AJ1400" s="77">
        <f>IF(AND($D1400=5,$J1400="Oil"),'AMI Ref (2)'!$K$10,IF(AND($D1400=5,$J1400="Gas"),'AMI Ref (2)'!$L$10,IF(AND($D1400=5,$J1400="Electric"),'AMI Ref (2)'!$M$10,IF(AND($D1400=5,$J1400="N/A"),0,0))))</f>
        <v>0</v>
      </c>
      <c r="AK1400" s="42"/>
      <c r="AL1400" s="77">
        <f>IF(AND($D1400=0,$K1400="Oil"),'AMI Ref (2)'!$N$5,IF(AND($D1400=0,$K1400="Gas"),'AMI Ref (2)'!$O$5,IF(AND($D1400=0,$K1400="Electric"),'AMI Ref (2)'!$P$5,IF(AND($D1400=0,$K1400="N/A"),0,0))))</f>
        <v>0</v>
      </c>
      <c r="AM1400" s="77">
        <f>IF(AND($D1400=1,$K1400="Oil"),'AMI Ref (2)'!$N$6,IF(AND($D1400=1,$K1400="Gas"),'AMI Ref (2)'!$O$6,IF(AND($D1400=1,$K1400="Electric"),'AMI Ref (2)'!$P$6,IF(AND($D1400=1,$K1400="N/A"),0,0))))</f>
        <v>0</v>
      </c>
      <c r="AN1400" s="77">
        <f>IF(AND($D1400=2,$K1400="Oil"),'AMI Ref (2)'!$N$7,IF(AND($D1400=2,$K1400="Gas"),'AMI Ref (2)'!$O$7,IF(AND($D1400=2,$K1400="Electric"),'AMI Ref (2)'!$P$7,IF(AND($D1400=2,$K1400="N/A"),0,0))))</f>
        <v>0</v>
      </c>
      <c r="AO1400" s="77">
        <f>IF(AND($D1400=3,$K1400="Oil"),'AMI Ref (2)'!$N$8,IF(AND($D1400=3,$K1400="Gas"),'AMI Ref (2)'!$O$8,IF(AND($D1400=3,$K1400="Electric"),'AMI Ref (2)'!$P$8,IF(AND($D1400=3,$K1400="N/A"),0,0))))</f>
        <v>0</v>
      </c>
      <c r="AP1400" s="77">
        <f>IF(AND($D1400=4,$K1400="Oil"),'AMI Ref (2)'!$N$9,IF(AND($D1400=4,$K1400="Gas"),'AMI Ref (2)'!$O$9,IF(AND($D1400=4,$K1400="Electric"),'AMI Ref (2)'!$P$9,IF(AND($D1400=4,$K1400="N/A"),0,0))))</f>
        <v>0</v>
      </c>
      <c r="AQ1400" s="77">
        <f>IF(AND($D1400=5,$K1400="Oil"),'AMI Ref (2)'!$N$10,IF(AND($D1400=5,$K1400="Gas"),'AMI Ref (2)'!$O$10,IF(AND($D1400=5,$K1400="Electric"),'AMI Ref (2)'!$P$10,IF(AND($D1400=5,$K1400="N/A"),0,0))))</f>
        <v>0</v>
      </c>
      <c r="AR1400" s="86">
        <f t="shared" si="306"/>
        <v>0</v>
      </c>
      <c r="AS1400" s="87" t="e">
        <f t="shared" si="307"/>
        <v>#N/A</v>
      </c>
    </row>
    <row r="1401" spans="1:45" x14ac:dyDescent="0.2">
      <c r="A1401" s="68">
        <v>1399</v>
      </c>
      <c r="B1401" s="79">
        <f>Input!E1416</f>
        <v>0</v>
      </c>
      <c r="C1401" s="79">
        <f>Input!F1416</f>
        <v>0</v>
      </c>
      <c r="D1401" s="79">
        <f>Input!G1416</f>
        <v>0</v>
      </c>
      <c r="E1401" s="79">
        <f>Input!H1416</f>
        <v>0</v>
      </c>
      <c r="F1401" s="80">
        <f>Input!I1416</f>
        <v>0</v>
      </c>
      <c r="G1401" s="80">
        <f>Input!J1416</f>
        <v>0</v>
      </c>
      <c r="H1401" s="79">
        <f>Input!K1416</f>
        <v>0</v>
      </c>
      <c r="I1401" s="79">
        <f>Input!L1416</f>
        <v>0</v>
      </c>
      <c r="J1401" s="79">
        <f>Input!M1416</f>
        <v>0</v>
      </c>
      <c r="K1401" s="79">
        <f>Input!N1416</f>
        <v>0</v>
      </c>
      <c r="L1401" s="79">
        <f>Input!O1416</f>
        <v>0</v>
      </c>
      <c r="M1401" s="81" t="str">
        <f t="shared" si="298"/>
        <v/>
      </c>
      <c r="N1401" s="82">
        <f t="shared" si="299"/>
        <v>0</v>
      </c>
      <c r="O1401" s="83">
        <f>Input!C1416</f>
        <v>0</v>
      </c>
      <c r="P1401" s="83"/>
      <c r="R1401" s="11">
        <f t="shared" si="295"/>
        <v>0</v>
      </c>
      <c r="S1401" s="15" t="str">
        <f t="shared" si="296"/>
        <v xml:space="preserve"> </v>
      </c>
      <c r="T1401" s="15"/>
      <c r="U1401" s="12">
        <f t="shared" si="300"/>
        <v>0</v>
      </c>
      <c r="V1401" s="12">
        <f t="shared" si="301"/>
        <v>0</v>
      </c>
      <c r="W1401" s="12">
        <f t="shared" si="302"/>
        <v>0</v>
      </c>
      <c r="X1401" s="12">
        <f t="shared" si="303"/>
        <v>0</v>
      </c>
      <c r="Y1401" s="12">
        <f t="shared" si="304"/>
        <v>0</v>
      </c>
      <c r="Z1401" s="12">
        <f t="shared" si="305"/>
        <v>0</v>
      </c>
      <c r="AA1401" s="12">
        <f t="shared" si="308"/>
        <v>0</v>
      </c>
      <c r="AB1401" s="12" t="str">
        <f t="shared" si="297"/>
        <v>00</v>
      </c>
      <c r="AC1401" s="85" t="e">
        <f>VLOOKUP(AB1401,'AMI Ref (2)'!T:U,2,FALSE)</f>
        <v>#N/A</v>
      </c>
      <c r="AD1401" s="86"/>
      <c r="AE1401" s="77">
        <f>IF(AND($D1401=0,$J1401="Oil"),'AMI Ref (2)'!$K$5,IF(AND($D1401=0,$J1401="Gas"),'AMI Ref (2)'!$L$5,IF(AND($D1401=0,$J1401="Electric"),'AMI Ref (2)'!$M$5,IF(AND($D1401=0,$J1401="N/A"),0,0))))</f>
        <v>0</v>
      </c>
      <c r="AF1401" s="77">
        <f>IF(AND($D1401=1,$J1401="Oil"),'AMI Ref (2)'!$K$6,IF(AND($D1401=1,$J1401="Gas"),'AMI Ref (2)'!$L$6,IF(AND($D1401=1,$J1401="Electric"),'AMI Ref (2)'!$M$6,IF(AND($D1401=1,$J1401="N/A"),0,0))))</f>
        <v>0</v>
      </c>
      <c r="AG1401" s="77">
        <f>IF(AND($D1401=2,$J1401="Oil"),'AMI Ref (2)'!$K$7,IF(AND($D1401=2,$J1401="Gas"),'AMI Ref (2)'!$L$7,IF(AND($D1401=2,$J1401="Electric"),'AMI Ref (2)'!$M$7,IF(AND($D1401=2,$J1401="N/A"),0,0))))</f>
        <v>0</v>
      </c>
      <c r="AH1401" s="77">
        <f>IF(AND($D1401=3,$J1401="Oil"),'AMI Ref (2)'!$K$8,IF(AND($D1401=3,$J1401="Gas"),'AMI Ref (2)'!$L$8,IF(AND($D1401=3,$J1401="Electric"),'AMI Ref (2)'!$M$8,IF(AND($D1401=3,$J1401="N/A"),0,0))))</f>
        <v>0</v>
      </c>
      <c r="AI1401" s="77">
        <f>IF(AND($D1401=4,$J1401="Oil"),'AMI Ref (2)'!$K$9,IF(AND($D1401=4,$J1401="Gas"),'AMI Ref (2)'!$L$9,IF(AND($D1401=4,$J1401="Electric"),'AMI Ref (2)'!$M$9,IF(AND($D1401=4,$J1401="N/A"),0,0))))</f>
        <v>0</v>
      </c>
      <c r="AJ1401" s="77">
        <f>IF(AND($D1401=5,$J1401="Oil"),'AMI Ref (2)'!$K$10,IF(AND($D1401=5,$J1401="Gas"),'AMI Ref (2)'!$L$10,IF(AND($D1401=5,$J1401="Electric"),'AMI Ref (2)'!$M$10,IF(AND($D1401=5,$J1401="N/A"),0,0))))</f>
        <v>0</v>
      </c>
      <c r="AK1401" s="42"/>
      <c r="AL1401" s="77">
        <f>IF(AND($D1401=0,$K1401="Oil"),'AMI Ref (2)'!$N$5,IF(AND($D1401=0,$K1401="Gas"),'AMI Ref (2)'!$O$5,IF(AND($D1401=0,$K1401="Electric"),'AMI Ref (2)'!$P$5,IF(AND($D1401=0,$K1401="N/A"),0,0))))</f>
        <v>0</v>
      </c>
      <c r="AM1401" s="77">
        <f>IF(AND($D1401=1,$K1401="Oil"),'AMI Ref (2)'!$N$6,IF(AND($D1401=1,$K1401="Gas"),'AMI Ref (2)'!$O$6,IF(AND($D1401=1,$K1401="Electric"),'AMI Ref (2)'!$P$6,IF(AND($D1401=1,$K1401="N/A"),0,0))))</f>
        <v>0</v>
      </c>
      <c r="AN1401" s="77">
        <f>IF(AND($D1401=2,$K1401="Oil"),'AMI Ref (2)'!$N$7,IF(AND($D1401=2,$K1401="Gas"),'AMI Ref (2)'!$O$7,IF(AND($D1401=2,$K1401="Electric"),'AMI Ref (2)'!$P$7,IF(AND($D1401=2,$K1401="N/A"),0,0))))</f>
        <v>0</v>
      </c>
      <c r="AO1401" s="77">
        <f>IF(AND($D1401=3,$K1401="Oil"),'AMI Ref (2)'!$N$8,IF(AND($D1401=3,$K1401="Gas"),'AMI Ref (2)'!$O$8,IF(AND($D1401=3,$K1401="Electric"),'AMI Ref (2)'!$P$8,IF(AND($D1401=3,$K1401="N/A"),0,0))))</f>
        <v>0</v>
      </c>
      <c r="AP1401" s="77">
        <f>IF(AND($D1401=4,$K1401="Oil"),'AMI Ref (2)'!$N$9,IF(AND($D1401=4,$K1401="Gas"),'AMI Ref (2)'!$O$9,IF(AND($D1401=4,$K1401="Electric"),'AMI Ref (2)'!$P$9,IF(AND($D1401=4,$K1401="N/A"),0,0))))</f>
        <v>0</v>
      </c>
      <c r="AQ1401" s="77">
        <f>IF(AND($D1401=5,$K1401="Oil"),'AMI Ref (2)'!$N$10,IF(AND($D1401=5,$K1401="Gas"),'AMI Ref (2)'!$O$10,IF(AND($D1401=5,$K1401="Electric"),'AMI Ref (2)'!$P$10,IF(AND($D1401=5,$K1401="N/A"),0,0))))</f>
        <v>0</v>
      </c>
      <c r="AR1401" s="86">
        <f t="shared" si="306"/>
        <v>0</v>
      </c>
      <c r="AS1401" s="87" t="e">
        <f t="shared" si="307"/>
        <v>#N/A</v>
      </c>
    </row>
    <row r="1402" spans="1:45" x14ac:dyDescent="0.2">
      <c r="A1402" s="68">
        <v>1400</v>
      </c>
      <c r="B1402" s="79">
        <f>Input!E1417</f>
        <v>0</v>
      </c>
      <c r="C1402" s="79">
        <f>Input!F1417</f>
        <v>0</v>
      </c>
      <c r="D1402" s="79">
        <f>Input!G1417</f>
        <v>0</v>
      </c>
      <c r="E1402" s="79">
        <f>Input!H1417</f>
        <v>0</v>
      </c>
      <c r="F1402" s="80">
        <f>Input!I1417</f>
        <v>0</v>
      </c>
      <c r="G1402" s="80">
        <f>Input!J1417</f>
        <v>0</v>
      </c>
      <c r="H1402" s="79">
        <f>Input!K1417</f>
        <v>0</v>
      </c>
      <c r="I1402" s="79">
        <f>Input!L1417</f>
        <v>0</v>
      </c>
      <c r="J1402" s="79">
        <f>Input!M1417</f>
        <v>0</v>
      </c>
      <c r="K1402" s="79">
        <f>Input!N1417</f>
        <v>0</v>
      </c>
      <c r="L1402" s="79">
        <f>Input!O1417</f>
        <v>0</v>
      </c>
      <c r="M1402" s="81" t="str">
        <f t="shared" si="298"/>
        <v/>
      </c>
      <c r="N1402" s="82">
        <f t="shared" si="299"/>
        <v>0</v>
      </c>
      <c r="O1402" s="83">
        <f>Input!C1417</f>
        <v>0</v>
      </c>
      <c r="P1402" s="83"/>
      <c r="R1402" s="11">
        <f t="shared" si="295"/>
        <v>0</v>
      </c>
      <c r="S1402" s="15" t="str">
        <f t="shared" si="296"/>
        <v xml:space="preserve"> </v>
      </c>
      <c r="T1402" s="15"/>
      <c r="U1402" s="12">
        <f t="shared" si="300"/>
        <v>0</v>
      </c>
      <c r="V1402" s="12">
        <f t="shared" si="301"/>
        <v>0</v>
      </c>
      <c r="W1402" s="12">
        <f t="shared" si="302"/>
        <v>0</v>
      </c>
      <c r="X1402" s="12">
        <f t="shared" si="303"/>
        <v>0</v>
      </c>
      <c r="Y1402" s="12">
        <f t="shared" si="304"/>
        <v>0</v>
      </c>
      <c r="Z1402" s="12">
        <f t="shared" si="305"/>
        <v>0</v>
      </c>
      <c r="AA1402" s="12">
        <f t="shared" si="308"/>
        <v>0</v>
      </c>
      <c r="AB1402" s="12" t="str">
        <f t="shared" si="297"/>
        <v>00</v>
      </c>
      <c r="AC1402" s="85" t="e">
        <f>VLOOKUP(AB1402,'AMI Ref (2)'!T:U,2,FALSE)</f>
        <v>#N/A</v>
      </c>
      <c r="AD1402" s="86"/>
      <c r="AE1402" s="77">
        <f>IF(AND($D1402=0,$J1402="Oil"),'AMI Ref (2)'!$K$5,IF(AND($D1402=0,$J1402="Gas"),'AMI Ref (2)'!$L$5,IF(AND($D1402=0,$J1402="Electric"),'AMI Ref (2)'!$M$5,IF(AND($D1402=0,$J1402="N/A"),0,0))))</f>
        <v>0</v>
      </c>
      <c r="AF1402" s="77">
        <f>IF(AND($D1402=1,$J1402="Oil"),'AMI Ref (2)'!$K$6,IF(AND($D1402=1,$J1402="Gas"),'AMI Ref (2)'!$L$6,IF(AND($D1402=1,$J1402="Electric"),'AMI Ref (2)'!$M$6,IF(AND($D1402=1,$J1402="N/A"),0,0))))</f>
        <v>0</v>
      </c>
      <c r="AG1402" s="77">
        <f>IF(AND($D1402=2,$J1402="Oil"),'AMI Ref (2)'!$K$7,IF(AND($D1402=2,$J1402="Gas"),'AMI Ref (2)'!$L$7,IF(AND($D1402=2,$J1402="Electric"),'AMI Ref (2)'!$M$7,IF(AND($D1402=2,$J1402="N/A"),0,0))))</f>
        <v>0</v>
      </c>
      <c r="AH1402" s="77">
        <f>IF(AND($D1402=3,$J1402="Oil"),'AMI Ref (2)'!$K$8,IF(AND($D1402=3,$J1402="Gas"),'AMI Ref (2)'!$L$8,IF(AND($D1402=3,$J1402="Electric"),'AMI Ref (2)'!$M$8,IF(AND($D1402=3,$J1402="N/A"),0,0))))</f>
        <v>0</v>
      </c>
      <c r="AI1402" s="77">
        <f>IF(AND($D1402=4,$J1402="Oil"),'AMI Ref (2)'!$K$9,IF(AND($D1402=4,$J1402="Gas"),'AMI Ref (2)'!$L$9,IF(AND($D1402=4,$J1402="Electric"),'AMI Ref (2)'!$M$9,IF(AND($D1402=4,$J1402="N/A"),0,0))))</f>
        <v>0</v>
      </c>
      <c r="AJ1402" s="77">
        <f>IF(AND($D1402=5,$J1402="Oil"),'AMI Ref (2)'!$K$10,IF(AND($D1402=5,$J1402="Gas"),'AMI Ref (2)'!$L$10,IF(AND($D1402=5,$J1402="Electric"),'AMI Ref (2)'!$M$10,IF(AND($D1402=5,$J1402="N/A"),0,0))))</f>
        <v>0</v>
      </c>
      <c r="AK1402" s="42"/>
      <c r="AL1402" s="77">
        <f>IF(AND($D1402=0,$K1402="Oil"),'AMI Ref (2)'!$N$5,IF(AND($D1402=0,$K1402="Gas"),'AMI Ref (2)'!$O$5,IF(AND($D1402=0,$K1402="Electric"),'AMI Ref (2)'!$P$5,IF(AND($D1402=0,$K1402="N/A"),0,0))))</f>
        <v>0</v>
      </c>
      <c r="AM1402" s="77">
        <f>IF(AND($D1402=1,$K1402="Oil"),'AMI Ref (2)'!$N$6,IF(AND($D1402=1,$K1402="Gas"),'AMI Ref (2)'!$O$6,IF(AND($D1402=1,$K1402="Electric"),'AMI Ref (2)'!$P$6,IF(AND($D1402=1,$K1402="N/A"),0,0))))</f>
        <v>0</v>
      </c>
      <c r="AN1402" s="77">
        <f>IF(AND($D1402=2,$K1402="Oil"),'AMI Ref (2)'!$N$7,IF(AND($D1402=2,$K1402="Gas"),'AMI Ref (2)'!$O$7,IF(AND($D1402=2,$K1402="Electric"),'AMI Ref (2)'!$P$7,IF(AND($D1402=2,$K1402="N/A"),0,0))))</f>
        <v>0</v>
      </c>
      <c r="AO1402" s="77">
        <f>IF(AND($D1402=3,$K1402="Oil"),'AMI Ref (2)'!$N$8,IF(AND($D1402=3,$K1402="Gas"),'AMI Ref (2)'!$O$8,IF(AND($D1402=3,$K1402="Electric"),'AMI Ref (2)'!$P$8,IF(AND($D1402=3,$K1402="N/A"),0,0))))</f>
        <v>0</v>
      </c>
      <c r="AP1402" s="77">
        <f>IF(AND($D1402=4,$K1402="Oil"),'AMI Ref (2)'!$N$9,IF(AND($D1402=4,$K1402="Gas"),'AMI Ref (2)'!$O$9,IF(AND($D1402=4,$K1402="Electric"),'AMI Ref (2)'!$P$9,IF(AND($D1402=4,$K1402="N/A"),0,0))))</f>
        <v>0</v>
      </c>
      <c r="AQ1402" s="77">
        <f>IF(AND($D1402=5,$K1402="Oil"),'AMI Ref (2)'!$N$10,IF(AND($D1402=5,$K1402="Gas"),'AMI Ref (2)'!$O$10,IF(AND($D1402=5,$K1402="Electric"),'AMI Ref (2)'!$P$10,IF(AND($D1402=5,$K1402="N/A"),0,0))))</f>
        <v>0</v>
      </c>
      <c r="AR1402" s="86">
        <f t="shared" si="306"/>
        <v>0</v>
      </c>
      <c r="AS1402" s="87" t="e">
        <f t="shared" si="307"/>
        <v>#N/A</v>
      </c>
    </row>
    <row r="1403" spans="1:45" x14ac:dyDescent="0.2">
      <c r="A1403" s="68">
        <v>1401</v>
      </c>
      <c r="B1403" s="79">
        <f>Input!E1418</f>
        <v>0</v>
      </c>
      <c r="C1403" s="79">
        <f>Input!F1418</f>
        <v>0</v>
      </c>
      <c r="D1403" s="79">
        <f>Input!G1418</f>
        <v>0</v>
      </c>
      <c r="E1403" s="79">
        <f>Input!H1418</f>
        <v>0</v>
      </c>
      <c r="F1403" s="80">
        <f>Input!I1418</f>
        <v>0</v>
      </c>
      <c r="G1403" s="80">
        <f>Input!J1418</f>
        <v>0</v>
      </c>
      <c r="H1403" s="79">
        <f>Input!K1418</f>
        <v>0</v>
      </c>
      <c r="I1403" s="79">
        <f>Input!L1418</f>
        <v>0</v>
      </c>
      <c r="J1403" s="79">
        <f>Input!M1418</f>
        <v>0</v>
      </c>
      <c r="K1403" s="79">
        <f>Input!N1418</f>
        <v>0</v>
      </c>
      <c r="L1403" s="79">
        <f>Input!O1418</f>
        <v>0</v>
      </c>
      <c r="M1403" s="81" t="str">
        <f t="shared" si="298"/>
        <v/>
      </c>
      <c r="N1403" s="82">
        <f t="shared" si="299"/>
        <v>0</v>
      </c>
      <c r="O1403" s="83">
        <f>Input!C1418</f>
        <v>0</v>
      </c>
      <c r="P1403" s="83"/>
      <c r="R1403" s="11">
        <f t="shared" si="295"/>
        <v>0</v>
      </c>
      <c r="S1403" s="15" t="str">
        <f t="shared" si="296"/>
        <v xml:space="preserve"> </v>
      </c>
      <c r="T1403" s="15"/>
      <c r="U1403" s="12">
        <f t="shared" si="300"/>
        <v>0</v>
      </c>
      <c r="V1403" s="12">
        <f t="shared" si="301"/>
        <v>0</v>
      </c>
      <c r="W1403" s="12">
        <f t="shared" si="302"/>
        <v>0</v>
      </c>
      <c r="X1403" s="12">
        <f t="shared" si="303"/>
        <v>0</v>
      </c>
      <c r="Y1403" s="12">
        <f t="shared" si="304"/>
        <v>0</v>
      </c>
      <c r="Z1403" s="12">
        <f t="shared" si="305"/>
        <v>0</v>
      </c>
      <c r="AA1403" s="12">
        <f t="shared" si="308"/>
        <v>0</v>
      </c>
      <c r="AB1403" s="12" t="str">
        <f t="shared" si="297"/>
        <v>00</v>
      </c>
      <c r="AC1403" s="85" t="e">
        <f>VLOOKUP(AB1403,'AMI Ref (2)'!T:U,2,FALSE)</f>
        <v>#N/A</v>
      </c>
      <c r="AD1403" s="86"/>
      <c r="AE1403" s="77">
        <f>IF(AND($D1403=0,$J1403="Oil"),'AMI Ref (2)'!$K$5,IF(AND($D1403=0,$J1403="Gas"),'AMI Ref (2)'!$L$5,IF(AND($D1403=0,$J1403="Electric"),'AMI Ref (2)'!$M$5,IF(AND($D1403=0,$J1403="N/A"),0,0))))</f>
        <v>0</v>
      </c>
      <c r="AF1403" s="77">
        <f>IF(AND($D1403=1,$J1403="Oil"),'AMI Ref (2)'!$K$6,IF(AND($D1403=1,$J1403="Gas"),'AMI Ref (2)'!$L$6,IF(AND($D1403=1,$J1403="Electric"),'AMI Ref (2)'!$M$6,IF(AND($D1403=1,$J1403="N/A"),0,0))))</f>
        <v>0</v>
      </c>
      <c r="AG1403" s="77">
        <f>IF(AND($D1403=2,$J1403="Oil"),'AMI Ref (2)'!$K$7,IF(AND($D1403=2,$J1403="Gas"),'AMI Ref (2)'!$L$7,IF(AND($D1403=2,$J1403="Electric"),'AMI Ref (2)'!$M$7,IF(AND($D1403=2,$J1403="N/A"),0,0))))</f>
        <v>0</v>
      </c>
      <c r="AH1403" s="77">
        <f>IF(AND($D1403=3,$J1403="Oil"),'AMI Ref (2)'!$K$8,IF(AND($D1403=3,$J1403="Gas"),'AMI Ref (2)'!$L$8,IF(AND($D1403=3,$J1403="Electric"),'AMI Ref (2)'!$M$8,IF(AND($D1403=3,$J1403="N/A"),0,0))))</f>
        <v>0</v>
      </c>
      <c r="AI1403" s="77">
        <f>IF(AND($D1403=4,$J1403="Oil"),'AMI Ref (2)'!$K$9,IF(AND($D1403=4,$J1403="Gas"),'AMI Ref (2)'!$L$9,IF(AND($D1403=4,$J1403="Electric"),'AMI Ref (2)'!$M$9,IF(AND($D1403=4,$J1403="N/A"),0,0))))</f>
        <v>0</v>
      </c>
      <c r="AJ1403" s="77">
        <f>IF(AND($D1403=5,$J1403="Oil"),'AMI Ref (2)'!$K$10,IF(AND($D1403=5,$J1403="Gas"),'AMI Ref (2)'!$L$10,IF(AND($D1403=5,$J1403="Electric"),'AMI Ref (2)'!$M$10,IF(AND($D1403=5,$J1403="N/A"),0,0))))</f>
        <v>0</v>
      </c>
      <c r="AK1403" s="42"/>
      <c r="AL1403" s="77">
        <f>IF(AND($D1403=0,$K1403="Oil"),'AMI Ref (2)'!$N$5,IF(AND($D1403=0,$K1403="Gas"),'AMI Ref (2)'!$O$5,IF(AND($D1403=0,$K1403="Electric"),'AMI Ref (2)'!$P$5,IF(AND($D1403=0,$K1403="N/A"),0,0))))</f>
        <v>0</v>
      </c>
      <c r="AM1403" s="77">
        <f>IF(AND($D1403=1,$K1403="Oil"),'AMI Ref (2)'!$N$6,IF(AND($D1403=1,$K1403="Gas"),'AMI Ref (2)'!$O$6,IF(AND($D1403=1,$K1403="Electric"),'AMI Ref (2)'!$P$6,IF(AND($D1403=1,$K1403="N/A"),0,0))))</f>
        <v>0</v>
      </c>
      <c r="AN1403" s="77">
        <f>IF(AND($D1403=2,$K1403="Oil"),'AMI Ref (2)'!$N$7,IF(AND($D1403=2,$K1403="Gas"),'AMI Ref (2)'!$O$7,IF(AND($D1403=2,$K1403="Electric"),'AMI Ref (2)'!$P$7,IF(AND($D1403=2,$K1403="N/A"),0,0))))</f>
        <v>0</v>
      </c>
      <c r="AO1403" s="77">
        <f>IF(AND($D1403=3,$K1403="Oil"),'AMI Ref (2)'!$N$8,IF(AND($D1403=3,$K1403="Gas"),'AMI Ref (2)'!$O$8,IF(AND($D1403=3,$K1403="Electric"),'AMI Ref (2)'!$P$8,IF(AND($D1403=3,$K1403="N/A"),0,0))))</f>
        <v>0</v>
      </c>
      <c r="AP1403" s="77">
        <f>IF(AND($D1403=4,$K1403="Oil"),'AMI Ref (2)'!$N$9,IF(AND($D1403=4,$K1403="Gas"),'AMI Ref (2)'!$O$9,IF(AND($D1403=4,$K1403="Electric"),'AMI Ref (2)'!$P$9,IF(AND($D1403=4,$K1403="N/A"),0,0))))</f>
        <v>0</v>
      </c>
      <c r="AQ1403" s="77">
        <f>IF(AND($D1403=5,$K1403="Oil"),'AMI Ref (2)'!$N$10,IF(AND($D1403=5,$K1403="Gas"),'AMI Ref (2)'!$O$10,IF(AND($D1403=5,$K1403="Electric"),'AMI Ref (2)'!$P$10,IF(AND($D1403=5,$K1403="N/A"),0,0))))</f>
        <v>0</v>
      </c>
      <c r="AR1403" s="86">
        <f t="shared" si="306"/>
        <v>0</v>
      </c>
      <c r="AS1403" s="87" t="e">
        <f t="shared" si="307"/>
        <v>#N/A</v>
      </c>
    </row>
    <row r="1404" spans="1:45" x14ac:dyDescent="0.2">
      <c r="A1404" s="68">
        <v>1402</v>
      </c>
      <c r="B1404" s="79">
        <f>Input!E1419</f>
        <v>0</v>
      </c>
      <c r="C1404" s="79">
        <f>Input!F1419</f>
        <v>0</v>
      </c>
      <c r="D1404" s="79">
        <f>Input!G1419</f>
        <v>0</v>
      </c>
      <c r="E1404" s="79">
        <f>Input!H1419</f>
        <v>0</v>
      </c>
      <c r="F1404" s="80">
        <f>Input!I1419</f>
        <v>0</v>
      </c>
      <c r="G1404" s="80">
        <f>Input!J1419</f>
        <v>0</v>
      </c>
      <c r="H1404" s="79">
        <f>Input!K1419</f>
        <v>0</v>
      </c>
      <c r="I1404" s="79">
        <f>Input!L1419</f>
        <v>0</v>
      </c>
      <c r="J1404" s="79">
        <f>Input!M1419</f>
        <v>0</v>
      </c>
      <c r="K1404" s="79">
        <f>Input!N1419</f>
        <v>0</v>
      </c>
      <c r="L1404" s="79">
        <f>Input!O1419</f>
        <v>0</v>
      </c>
      <c r="M1404" s="81" t="str">
        <f t="shared" si="298"/>
        <v/>
      </c>
      <c r="N1404" s="82">
        <f t="shared" si="299"/>
        <v>0</v>
      </c>
      <c r="O1404" s="83">
        <f>Input!C1419</f>
        <v>0</v>
      </c>
      <c r="P1404" s="83"/>
      <c r="R1404" s="11">
        <f t="shared" si="295"/>
        <v>0</v>
      </c>
      <c r="S1404" s="15" t="str">
        <f t="shared" si="296"/>
        <v xml:space="preserve"> </v>
      </c>
      <c r="T1404" s="15"/>
      <c r="U1404" s="12">
        <f t="shared" si="300"/>
        <v>0</v>
      </c>
      <c r="V1404" s="12">
        <f t="shared" si="301"/>
        <v>0</v>
      </c>
      <c r="W1404" s="12">
        <f t="shared" si="302"/>
        <v>0</v>
      </c>
      <c r="X1404" s="12">
        <f t="shared" si="303"/>
        <v>0</v>
      </c>
      <c r="Y1404" s="12">
        <f t="shared" si="304"/>
        <v>0</v>
      </c>
      <c r="Z1404" s="12">
        <f t="shared" si="305"/>
        <v>0</v>
      </c>
      <c r="AA1404" s="12">
        <f t="shared" si="308"/>
        <v>0</v>
      </c>
      <c r="AB1404" s="12" t="str">
        <f t="shared" si="297"/>
        <v>00</v>
      </c>
      <c r="AC1404" s="85" t="e">
        <f>VLOOKUP(AB1404,'AMI Ref (2)'!T:U,2,FALSE)</f>
        <v>#N/A</v>
      </c>
      <c r="AD1404" s="86"/>
      <c r="AE1404" s="77">
        <f>IF(AND($D1404=0,$J1404="Oil"),'AMI Ref (2)'!$K$5,IF(AND($D1404=0,$J1404="Gas"),'AMI Ref (2)'!$L$5,IF(AND($D1404=0,$J1404="Electric"),'AMI Ref (2)'!$M$5,IF(AND($D1404=0,$J1404="N/A"),0,0))))</f>
        <v>0</v>
      </c>
      <c r="AF1404" s="77">
        <f>IF(AND($D1404=1,$J1404="Oil"),'AMI Ref (2)'!$K$6,IF(AND($D1404=1,$J1404="Gas"),'AMI Ref (2)'!$L$6,IF(AND($D1404=1,$J1404="Electric"),'AMI Ref (2)'!$M$6,IF(AND($D1404=1,$J1404="N/A"),0,0))))</f>
        <v>0</v>
      </c>
      <c r="AG1404" s="77">
        <f>IF(AND($D1404=2,$J1404="Oil"),'AMI Ref (2)'!$K$7,IF(AND($D1404=2,$J1404="Gas"),'AMI Ref (2)'!$L$7,IF(AND($D1404=2,$J1404="Electric"),'AMI Ref (2)'!$M$7,IF(AND($D1404=2,$J1404="N/A"),0,0))))</f>
        <v>0</v>
      </c>
      <c r="AH1404" s="77">
        <f>IF(AND($D1404=3,$J1404="Oil"),'AMI Ref (2)'!$K$8,IF(AND($D1404=3,$J1404="Gas"),'AMI Ref (2)'!$L$8,IF(AND($D1404=3,$J1404="Electric"),'AMI Ref (2)'!$M$8,IF(AND($D1404=3,$J1404="N/A"),0,0))))</f>
        <v>0</v>
      </c>
      <c r="AI1404" s="77">
        <f>IF(AND($D1404=4,$J1404="Oil"),'AMI Ref (2)'!$K$9,IF(AND($D1404=4,$J1404="Gas"),'AMI Ref (2)'!$L$9,IF(AND($D1404=4,$J1404="Electric"),'AMI Ref (2)'!$M$9,IF(AND($D1404=4,$J1404="N/A"),0,0))))</f>
        <v>0</v>
      </c>
      <c r="AJ1404" s="77">
        <f>IF(AND($D1404=5,$J1404="Oil"),'AMI Ref (2)'!$K$10,IF(AND($D1404=5,$J1404="Gas"),'AMI Ref (2)'!$L$10,IF(AND($D1404=5,$J1404="Electric"),'AMI Ref (2)'!$M$10,IF(AND($D1404=5,$J1404="N/A"),0,0))))</f>
        <v>0</v>
      </c>
      <c r="AK1404" s="42"/>
      <c r="AL1404" s="77">
        <f>IF(AND($D1404=0,$K1404="Oil"),'AMI Ref (2)'!$N$5,IF(AND($D1404=0,$K1404="Gas"),'AMI Ref (2)'!$O$5,IF(AND($D1404=0,$K1404="Electric"),'AMI Ref (2)'!$P$5,IF(AND($D1404=0,$K1404="N/A"),0,0))))</f>
        <v>0</v>
      </c>
      <c r="AM1404" s="77">
        <f>IF(AND($D1404=1,$K1404="Oil"),'AMI Ref (2)'!$N$6,IF(AND($D1404=1,$K1404="Gas"),'AMI Ref (2)'!$O$6,IF(AND($D1404=1,$K1404="Electric"),'AMI Ref (2)'!$P$6,IF(AND($D1404=1,$K1404="N/A"),0,0))))</f>
        <v>0</v>
      </c>
      <c r="AN1404" s="77">
        <f>IF(AND($D1404=2,$K1404="Oil"),'AMI Ref (2)'!$N$7,IF(AND($D1404=2,$K1404="Gas"),'AMI Ref (2)'!$O$7,IF(AND($D1404=2,$K1404="Electric"),'AMI Ref (2)'!$P$7,IF(AND($D1404=2,$K1404="N/A"),0,0))))</f>
        <v>0</v>
      </c>
      <c r="AO1404" s="77">
        <f>IF(AND($D1404=3,$K1404="Oil"),'AMI Ref (2)'!$N$8,IF(AND($D1404=3,$K1404="Gas"),'AMI Ref (2)'!$O$8,IF(AND($D1404=3,$K1404="Electric"),'AMI Ref (2)'!$P$8,IF(AND($D1404=3,$K1404="N/A"),0,0))))</f>
        <v>0</v>
      </c>
      <c r="AP1404" s="77">
        <f>IF(AND($D1404=4,$K1404="Oil"),'AMI Ref (2)'!$N$9,IF(AND($D1404=4,$K1404="Gas"),'AMI Ref (2)'!$O$9,IF(AND($D1404=4,$K1404="Electric"),'AMI Ref (2)'!$P$9,IF(AND($D1404=4,$K1404="N/A"),0,0))))</f>
        <v>0</v>
      </c>
      <c r="AQ1404" s="77">
        <f>IF(AND($D1404=5,$K1404="Oil"),'AMI Ref (2)'!$N$10,IF(AND($D1404=5,$K1404="Gas"),'AMI Ref (2)'!$O$10,IF(AND($D1404=5,$K1404="Electric"),'AMI Ref (2)'!$P$10,IF(AND($D1404=5,$K1404="N/A"),0,0))))</f>
        <v>0</v>
      </c>
      <c r="AR1404" s="86">
        <f t="shared" si="306"/>
        <v>0</v>
      </c>
      <c r="AS1404" s="87" t="e">
        <f t="shared" si="307"/>
        <v>#N/A</v>
      </c>
    </row>
    <row r="1405" spans="1:45" x14ac:dyDescent="0.2">
      <c r="A1405" s="68">
        <v>1403</v>
      </c>
      <c r="B1405" s="79">
        <f>Input!E1420</f>
        <v>0</v>
      </c>
      <c r="C1405" s="79">
        <f>Input!F1420</f>
        <v>0</v>
      </c>
      <c r="D1405" s="79">
        <f>Input!G1420</f>
        <v>0</v>
      </c>
      <c r="E1405" s="79">
        <f>Input!H1420</f>
        <v>0</v>
      </c>
      <c r="F1405" s="80">
        <f>Input!I1420</f>
        <v>0</v>
      </c>
      <c r="G1405" s="80">
        <f>Input!J1420</f>
        <v>0</v>
      </c>
      <c r="H1405" s="79">
        <f>Input!K1420</f>
        <v>0</v>
      </c>
      <c r="I1405" s="79">
        <f>Input!L1420</f>
        <v>0</v>
      </c>
      <c r="J1405" s="79">
        <f>Input!M1420</f>
        <v>0</v>
      </c>
      <c r="K1405" s="79">
        <f>Input!N1420</f>
        <v>0</v>
      </c>
      <c r="L1405" s="79">
        <f>Input!O1420</f>
        <v>0</v>
      </c>
      <c r="M1405" s="81" t="str">
        <f t="shared" si="298"/>
        <v/>
      </c>
      <c r="N1405" s="82">
        <f t="shared" si="299"/>
        <v>0</v>
      </c>
      <c r="O1405" s="83">
        <f>Input!C1420</f>
        <v>0</v>
      </c>
      <c r="P1405" s="83"/>
      <c r="R1405" s="11">
        <f t="shared" si="295"/>
        <v>0</v>
      </c>
      <c r="S1405" s="15" t="str">
        <f t="shared" si="296"/>
        <v xml:space="preserve"> </v>
      </c>
      <c r="T1405" s="15"/>
      <c r="U1405" s="12">
        <f t="shared" si="300"/>
        <v>0</v>
      </c>
      <c r="V1405" s="12">
        <f t="shared" si="301"/>
        <v>0</v>
      </c>
      <c r="W1405" s="12">
        <f t="shared" si="302"/>
        <v>0</v>
      </c>
      <c r="X1405" s="12">
        <f t="shared" si="303"/>
        <v>0</v>
      </c>
      <c r="Y1405" s="12">
        <f t="shared" si="304"/>
        <v>0</v>
      </c>
      <c r="Z1405" s="12">
        <f t="shared" si="305"/>
        <v>0</v>
      </c>
      <c r="AA1405" s="12">
        <f t="shared" si="308"/>
        <v>0</v>
      </c>
      <c r="AB1405" s="12" t="str">
        <f t="shared" si="297"/>
        <v>00</v>
      </c>
      <c r="AC1405" s="85" t="e">
        <f>VLOOKUP(AB1405,'AMI Ref (2)'!T:U,2,FALSE)</f>
        <v>#N/A</v>
      </c>
      <c r="AD1405" s="86"/>
      <c r="AE1405" s="77">
        <f>IF(AND($D1405=0,$J1405="Oil"),'AMI Ref (2)'!$K$5,IF(AND($D1405=0,$J1405="Gas"),'AMI Ref (2)'!$L$5,IF(AND($D1405=0,$J1405="Electric"),'AMI Ref (2)'!$M$5,IF(AND($D1405=0,$J1405="N/A"),0,0))))</f>
        <v>0</v>
      </c>
      <c r="AF1405" s="77">
        <f>IF(AND($D1405=1,$J1405="Oil"),'AMI Ref (2)'!$K$6,IF(AND($D1405=1,$J1405="Gas"),'AMI Ref (2)'!$L$6,IF(AND($D1405=1,$J1405="Electric"),'AMI Ref (2)'!$M$6,IF(AND($D1405=1,$J1405="N/A"),0,0))))</f>
        <v>0</v>
      </c>
      <c r="AG1405" s="77">
        <f>IF(AND($D1405=2,$J1405="Oil"),'AMI Ref (2)'!$K$7,IF(AND($D1405=2,$J1405="Gas"),'AMI Ref (2)'!$L$7,IF(AND($D1405=2,$J1405="Electric"),'AMI Ref (2)'!$M$7,IF(AND($D1405=2,$J1405="N/A"),0,0))))</f>
        <v>0</v>
      </c>
      <c r="AH1405" s="77">
        <f>IF(AND($D1405=3,$J1405="Oil"),'AMI Ref (2)'!$K$8,IF(AND($D1405=3,$J1405="Gas"),'AMI Ref (2)'!$L$8,IF(AND($D1405=3,$J1405="Electric"),'AMI Ref (2)'!$M$8,IF(AND($D1405=3,$J1405="N/A"),0,0))))</f>
        <v>0</v>
      </c>
      <c r="AI1405" s="77">
        <f>IF(AND($D1405=4,$J1405="Oil"),'AMI Ref (2)'!$K$9,IF(AND($D1405=4,$J1405="Gas"),'AMI Ref (2)'!$L$9,IF(AND($D1405=4,$J1405="Electric"),'AMI Ref (2)'!$M$9,IF(AND($D1405=4,$J1405="N/A"),0,0))))</f>
        <v>0</v>
      </c>
      <c r="AJ1405" s="77">
        <f>IF(AND($D1405=5,$J1405="Oil"),'AMI Ref (2)'!$K$10,IF(AND($D1405=5,$J1405="Gas"),'AMI Ref (2)'!$L$10,IF(AND($D1405=5,$J1405="Electric"),'AMI Ref (2)'!$M$10,IF(AND($D1405=5,$J1405="N/A"),0,0))))</f>
        <v>0</v>
      </c>
      <c r="AK1405" s="42"/>
      <c r="AL1405" s="77">
        <f>IF(AND($D1405=0,$K1405="Oil"),'AMI Ref (2)'!$N$5,IF(AND($D1405=0,$K1405="Gas"),'AMI Ref (2)'!$O$5,IF(AND($D1405=0,$K1405="Electric"),'AMI Ref (2)'!$P$5,IF(AND($D1405=0,$K1405="N/A"),0,0))))</f>
        <v>0</v>
      </c>
      <c r="AM1405" s="77">
        <f>IF(AND($D1405=1,$K1405="Oil"),'AMI Ref (2)'!$N$6,IF(AND($D1405=1,$K1405="Gas"),'AMI Ref (2)'!$O$6,IF(AND($D1405=1,$K1405="Electric"),'AMI Ref (2)'!$P$6,IF(AND($D1405=1,$K1405="N/A"),0,0))))</f>
        <v>0</v>
      </c>
      <c r="AN1405" s="77">
        <f>IF(AND($D1405=2,$K1405="Oil"),'AMI Ref (2)'!$N$7,IF(AND($D1405=2,$K1405="Gas"),'AMI Ref (2)'!$O$7,IF(AND($D1405=2,$K1405="Electric"),'AMI Ref (2)'!$P$7,IF(AND($D1405=2,$K1405="N/A"),0,0))))</f>
        <v>0</v>
      </c>
      <c r="AO1405" s="77">
        <f>IF(AND($D1405=3,$K1405="Oil"),'AMI Ref (2)'!$N$8,IF(AND($D1405=3,$K1405="Gas"),'AMI Ref (2)'!$O$8,IF(AND($D1405=3,$K1405="Electric"),'AMI Ref (2)'!$P$8,IF(AND($D1405=3,$K1405="N/A"),0,0))))</f>
        <v>0</v>
      </c>
      <c r="AP1405" s="77">
        <f>IF(AND($D1405=4,$K1405="Oil"),'AMI Ref (2)'!$N$9,IF(AND($D1405=4,$K1405="Gas"),'AMI Ref (2)'!$O$9,IF(AND($D1405=4,$K1405="Electric"),'AMI Ref (2)'!$P$9,IF(AND($D1405=4,$K1405="N/A"),0,0))))</f>
        <v>0</v>
      </c>
      <c r="AQ1405" s="77">
        <f>IF(AND($D1405=5,$K1405="Oil"),'AMI Ref (2)'!$N$10,IF(AND($D1405=5,$K1405="Gas"),'AMI Ref (2)'!$O$10,IF(AND($D1405=5,$K1405="Electric"),'AMI Ref (2)'!$P$10,IF(AND($D1405=5,$K1405="N/A"),0,0))))</f>
        <v>0</v>
      </c>
      <c r="AR1405" s="86">
        <f t="shared" si="306"/>
        <v>0</v>
      </c>
      <c r="AS1405" s="87" t="e">
        <f t="shared" si="307"/>
        <v>#N/A</v>
      </c>
    </row>
    <row r="1406" spans="1:45" x14ac:dyDescent="0.2">
      <c r="A1406" s="68">
        <v>1404</v>
      </c>
      <c r="B1406" s="79">
        <f>Input!E1421</f>
        <v>0</v>
      </c>
      <c r="C1406" s="79">
        <f>Input!F1421</f>
        <v>0</v>
      </c>
      <c r="D1406" s="79">
        <f>Input!G1421</f>
        <v>0</v>
      </c>
      <c r="E1406" s="79">
        <f>Input!H1421</f>
        <v>0</v>
      </c>
      <c r="F1406" s="80">
        <f>Input!I1421</f>
        <v>0</v>
      </c>
      <c r="G1406" s="80">
        <f>Input!J1421</f>
        <v>0</v>
      </c>
      <c r="H1406" s="79">
        <f>Input!K1421</f>
        <v>0</v>
      </c>
      <c r="I1406" s="79">
        <f>Input!L1421</f>
        <v>0</v>
      </c>
      <c r="J1406" s="79">
        <f>Input!M1421</f>
        <v>0</v>
      </c>
      <c r="K1406" s="79">
        <f>Input!N1421</f>
        <v>0</v>
      </c>
      <c r="L1406" s="79">
        <f>Input!O1421</f>
        <v>0</v>
      </c>
      <c r="M1406" s="81" t="str">
        <f t="shared" si="298"/>
        <v/>
      </c>
      <c r="N1406" s="82">
        <f t="shared" si="299"/>
        <v>0</v>
      </c>
      <c r="O1406" s="83">
        <f>Input!C1421</f>
        <v>0</v>
      </c>
      <c r="P1406" s="83"/>
      <c r="R1406" s="11">
        <f t="shared" si="295"/>
        <v>0</v>
      </c>
      <c r="S1406" s="15" t="str">
        <f t="shared" si="296"/>
        <v xml:space="preserve"> </v>
      </c>
      <c r="T1406" s="15"/>
      <c r="U1406" s="12">
        <f t="shared" si="300"/>
        <v>0</v>
      </c>
      <c r="V1406" s="12">
        <f t="shared" si="301"/>
        <v>0</v>
      </c>
      <c r="W1406" s="12">
        <f t="shared" si="302"/>
        <v>0</v>
      </c>
      <c r="X1406" s="12">
        <f t="shared" si="303"/>
        <v>0</v>
      </c>
      <c r="Y1406" s="12">
        <f t="shared" si="304"/>
        <v>0</v>
      </c>
      <c r="Z1406" s="12">
        <f t="shared" si="305"/>
        <v>0</v>
      </c>
      <c r="AA1406" s="12">
        <f t="shared" si="308"/>
        <v>0</v>
      </c>
      <c r="AB1406" s="12" t="str">
        <f t="shared" si="297"/>
        <v>00</v>
      </c>
      <c r="AC1406" s="85" t="e">
        <f>VLOOKUP(AB1406,'AMI Ref (2)'!T:U,2,FALSE)</f>
        <v>#N/A</v>
      </c>
      <c r="AD1406" s="86"/>
      <c r="AE1406" s="77">
        <f>IF(AND($D1406=0,$J1406="Oil"),'AMI Ref (2)'!$K$5,IF(AND($D1406=0,$J1406="Gas"),'AMI Ref (2)'!$L$5,IF(AND($D1406=0,$J1406="Electric"),'AMI Ref (2)'!$M$5,IF(AND($D1406=0,$J1406="N/A"),0,0))))</f>
        <v>0</v>
      </c>
      <c r="AF1406" s="77">
        <f>IF(AND($D1406=1,$J1406="Oil"),'AMI Ref (2)'!$K$6,IF(AND($D1406=1,$J1406="Gas"),'AMI Ref (2)'!$L$6,IF(AND($D1406=1,$J1406="Electric"),'AMI Ref (2)'!$M$6,IF(AND($D1406=1,$J1406="N/A"),0,0))))</f>
        <v>0</v>
      </c>
      <c r="AG1406" s="77">
        <f>IF(AND($D1406=2,$J1406="Oil"),'AMI Ref (2)'!$K$7,IF(AND($D1406=2,$J1406="Gas"),'AMI Ref (2)'!$L$7,IF(AND($D1406=2,$J1406="Electric"),'AMI Ref (2)'!$M$7,IF(AND($D1406=2,$J1406="N/A"),0,0))))</f>
        <v>0</v>
      </c>
      <c r="AH1406" s="77">
        <f>IF(AND($D1406=3,$J1406="Oil"),'AMI Ref (2)'!$K$8,IF(AND($D1406=3,$J1406="Gas"),'AMI Ref (2)'!$L$8,IF(AND($D1406=3,$J1406="Electric"),'AMI Ref (2)'!$M$8,IF(AND($D1406=3,$J1406="N/A"),0,0))))</f>
        <v>0</v>
      </c>
      <c r="AI1406" s="77">
        <f>IF(AND($D1406=4,$J1406="Oil"),'AMI Ref (2)'!$K$9,IF(AND($D1406=4,$J1406="Gas"),'AMI Ref (2)'!$L$9,IF(AND($D1406=4,$J1406="Electric"),'AMI Ref (2)'!$M$9,IF(AND($D1406=4,$J1406="N/A"),0,0))))</f>
        <v>0</v>
      </c>
      <c r="AJ1406" s="77">
        <f>IF(AND($D1406=5,$J1406="Oil"),'AMI Ref (2)'!$K$10,IF(AND($D1406=5,$J1406="Gas"),'AMI Ref (2)'!$L$10,IF(AND($D1406=5,$J1406="Electric"),'AMI Ref (2)'!$M$10,IF(AND($D1406=5,$J1406="N/A"),0,0))))</f>
        <v>0</v>
      </c>
      <c r="AK1406" s="42"/>
      <c r="AL1406" s="77">
        <f>IF(AND($D1406=0,$K1406="Oil"),'AMI Ref (2)'!$N$5,IF(AND($D1406=0,$K1406="Gas"),'AMI Ref (2)'!$O$5,IF(AND($D1406=0,$K1406="Electric"),'AMI Ref (2)'!$P$5,IF(AND($D1406=0,$K1406="N/A"),0,0))))</f>
        <v>0</v>
      </c>
      <c r="AM1406" s="77">
        <f>IF(AND($D1406=1,$K1406="Oil"),'AMI Ref (2)'!$N$6,IF(AND($D1406=1,$K1406="Gas"),'AMI Ref (2)'!$O$6,IF(AND($D1406=1,$K1406="Electric"),'AMI Ref (2)'!$P$6,IF(AND($D1406=1,$K1406="N/A"),0,0))))</f>
        <v>0</v>
      </c>
      <c r="AN1406" s="77">
        <f>IF(AND($D1406=2,$K1406="Oil"),'AMI Ref (2)'!$N$7,IF(AND($D1406=2,$K1406="Gas"),'AMI Ref (2)'!$O$7,IF(AND($D1406=2,$K1406="Electric"),'AMI Ref (2)'!$P$7,IF(AND($D1406=2,$K1406="N/A"),0,0))))</f>
        <v>0</v>
      </c>
      <c r="AO1406" s="77">
        <f>IF(AND($D1406=3,$K1406="Oil"),'AMI Ref (2)'!$N$8,IF(AND($D1406=3,$K1406="Gas"),'AMI Ref (2)'!$O$8,IF(AND($D1406=3,$K1406="Electric"),'AMI Ref (2)'!$P$8,IF(AND($D1406=3,$K1406="N/A"),0,0))))</f>
        <v>0</v>
      </c>
      <c r="AP1406" s="77">
        <f>IF(AND($D1406=4,$K1406="Oil"),'AMI Ref (2)'!$N$9,IF(AND($D1406=4,$K1406="Gas"),'AMI Ref (2)'!$O$9,IF(AND($D1406=4,$K1406="Electric"),'AMI Ref (2)'!$P$9,IF(AND($D1406=4,$K1406="N/A"),0,0))))</f>
        <v>0</v>
      </c>
      <c r="AQ1406" s="77">
        <f>IF(AND($D1406=5,$K1406="Oil"),'AMI Ref (2)'!$N$10,IF(AND($D1406=5,$K1406="Gas"),'AMI Ref (2)'!$O$10,IF(AND($D1406=5,$K1406="Electric"),'AMI Ref (2)'!$P$10,IF(AND($D1406=5,$K1406="N/A"),0,0))))</f>
        <v>0</v>
      </c>
      <c r="AR1406" s="86">
        <f t="shared" si="306"/>
        <v>0</v>
      </c>
      <c r="AS1406" s="87" t="e">
        <f t="shared" si="307"/>
        <v>#N/A</v>
      </c>
    </row>
    <row r="1407" spans="1:45" x14ac:dyDescent="0.2">
      <c r="A1407" s="68">
        <v>1405</v>
      </c>
      <c r="B1407" s="79">
        <f>Input!E1422</f>
        <v>0</v>
      </c>
      <c r="C1407" s="79">
        <f>Input!F1422</f>
        <v>0</v>
      </c>
      <c r="D1407" s="79">
        <f>Input!G1422</f>
        <v>0</v>
      </c>
      <c r="E1407" s="79">
        <f>Input!H1422</f>
        <v>0</v>
      </c>
      <c r="F1407" s="80">
        <f>Input!I1422</f>
        <v>0</v>
      </c>
      <c r="G1407" s="80">
        <f>Input!J1422</f>
        <v>0</v>
      </c>
      <c r="H1407" s="79">
        <f>Input!K1422</f>
        <v>0</v>
      </c>
      <c r="I1407" s="79">
        <f>Input!L1422</f>
        <v>0</v>
      </c>
      <c r="J1407" s="79">
        <f>Input!M1422</f>
        <v>0</v>
      </c>
      <c r="K1407" s="79">
        <f>Input!N1422</f>
        <v>0</v>
      </c>
      <c r="L1407" s="79">
        <f>Input!O1422</f>
        <v>0</v>
      </c>
      <c r="M1407" s="81" t="str">
        <f t="shared" si="298"/>
        <v/>
      </c>
      <c r="N1407" s="82">
        <f t="shared" si="299"/>
        <v>0</v>
      </c>
      <c r="O1407" s="83">
        <f>Input!C1422</f>
        <v>0</v>
      </c>
      <c r="P1407" s="83"/>
      <c r="R1407" s="11">
        <f t="shared" si="295"/>
        <v>0</v>
      </c>
      <c r="S1407" s="15" t="str">
        <f t="shared" si="296"/>
        <v xml:space="preserve"> </v>
      </c>
      <c r="T1407" s="15"/>
      <c r="U1407" s="12">
        <f t="shared" si="300"/>
        <v>0</v>
      </c>
      <c r="V1407" s="12">
        <f t="shared" si="301"/>
        <v>0</v>
      </c>
      <c r="W1407" s="12">
        <f t="shared" si="302"/>
        <v>0</v>
      </c>
      <c r="X1407" s="12">
        <f t="shared" si="303"/>
        <v>0</v>
      </c>
      <c r="Y1407" s="12">
        <f t="shared" si="304"/>
        <v>0</v>
      </c>
      <c r="Z1407" s="12">
        <f t="shared" si="305"/>
        <v>0</v>
      </c>
      <c r="AA1407" s="12">
        <f t="shared" si="308"/>
        <v>0</v>
      </c>
      <c r="AB1407" s="12" t="str">
        <f t="shared" si="297"/>
        <v>00</v>
      </c>
      <c r="AC1407" s="85" t="e">
        <f>VLOOKUP(AB1407,'AMI Ref (2)'!T:U,2,FALSE)</f>
        <v>#N/A</v>
      </c>
      <c r="AD1407" s="86"/>
      <c r="AE1407" s="77">
        <f>IF(AND($D1407=0,$J1407="Oil"),'AMI Ref (2)'!$K$5,IF(AND($D1407=0,$J1407="Gas"),'AMI Ref (2)'!$L$5,IF(AND($D1407=0,$J1407="Electric"),'AMI Ref (2)'!$M$5,IF(AND($D1407=0,$J1407="N/A"),0,0))))</f>
        <v>0</v>
      </c>
      <c r="AF1407" s="77">
        <f>IF(AND($D1407=1,$J1407="Oil"),'AMI Ref (2)'!$K$6,IF(AND($D1407=1,$J1407="Gas"),'AMI Ref (2)'!$L$6,IF(AND($D1407=1,$J1407="Electric"),'AMI Ref (2)'!$M$6,IF(AND($D1407=1,$J1407="N/A"),0,0))))</f>
        <v>0</v>
      </c>
      <c r="AG1407" s="77">
        <f>IF(AND($D1407=2,$J1407="Oil"),'AMI Ref (2)'!$K$7,IF(AND($D1407=2,$J1407="Gas"),'AMI Ref (2)'!$L$7,IF(AND($D1407=2,$J1407="Electric"),'AMI Ref (2)'!$M$7,IF(AND($D1407=2,$J1407="N/A"),0,0))))</f>
        <v>0</v>
      </c>
      <c r="AH1407" s="77">
        <f>IF(AND($D1407=3,$J1407="Oil"),'AMI Ref (2)'!$K$8,IF(AND($D1407=3,$J1407="Gas"),'AMI Ref (2)'!$L$8,IF(AND($D1407=3,$J1407="Electric"),'AMI Ref (2)'!$M$8,IF(AND($D1407=3,$J1407="N/A"),0,0))))</f>
        <v>0</v>
      </c>
      <c r="AI1407" s="77">
        <f>IF(AND($D1407=4,$J1407="Oil"),'AMI Ref (2)'!$K$9,IF(AND($D1407=4,$J1407="Gas"),'AMI Ref (2)'!$L$9,IF(AND($D1407=4,$J1407="Electric"),'AMI Ref (2)'!$M$9,IF(AND($D1407=4,$J1407="N/A"),0,0))))</f>
        <v>0</v>
      </c>
      <c r="AJ1407" s="77">
        <f>IF(AND($D1407=5,$J1407="Oil"),'AMI Ref (2)'!$K$10,IF(AND($D1407=5,$J1407="Gas"),'AMI Ref (2)'!$L$10,IF(AND($D1407=5,$J1407="Electric"),'AMI Ref (2)'!$M$10,IF(AND($D1407=5,$J1407="N/A"),0,0))))</f>
        <v>0</v>
      </c>
      <c r="AK1407" s="42"/>
      <c r="AL1407" s="77">
        <f>IF(AND($D1407=0,$K1407="Oil"),'AMI Ref (2)'!$N$5,IF(AND($D1407=0,$K1407="Gas"),'AMI Ref (2)'!$O$5,IF(AND($D1407=0,$K1407="Electric"),'AMI Ref (2)'!$P$5,IF(AND($D1407=0,$K1407="N/A"),0,0))))</f>
        <v>0</v>
      </c>
      <c r="AM1407" s="77">
        <f>IF(AND($D1407=1,$K1407="Oil"),'AMI Ref (2)'!$N$6,IF(AND($D1407=1,$K1407="Gas"),'AMI Ref (2)'!$O$6,IF(AND($D1407=1,$K1407="Electric"),'AMI Ref (2)'!$P$6,IF(AND($D1407=1,$K1407="N/A"),0,0))))</f>
        <v>0</v>
      </c>
      <c r="AN1407" s="77">
        <f>IF(AND($D1407=2,$K1407="Oil"),'AMI Ref (2)'!$N$7,IF(AND($D1407=2,$K1407="Gas"),'AMI Ref (2)'!$O$7,IF(AND($D1407=2,$K1407="Electric"),'AMI Ref (2)'!$P$7,IF(AND($D1407=2,$K1407="N/A"),0,0))))</f>
        <v>0</v>
      </c>
      <c r="AO1407" s="77">
        <f>IF(AND($D1407=3,$K1407="Oil"),'AMI Ref (2)'!$N$8,IF(AND($D1407=3,$K1407="Gas"),'AMI Ref (2)'!$O$8,IF(AND($D1407=3,$K1407="Electric"),'AMI Ref (2)'!$P$8,IF(AND($D1407=3,$K1407="N/A"),0,0))))</f>
        <v>0</v>
      </c>
      <c r="AP1407" s="77">
        <f>IF(AND($D1407=4,$K1407="Oil"),'AMI Ref (2)'!$N$9,IF(AND($D1407=4,$K1407="Gas"),'AMI Ref (2)'!$O$9,IF(AND($D1407=4,$K1407="Electric"),'AMI Ref (2)'!$P$9,IF(AND($D1407=4,$K1407="N/A"),0,0))))</f>
        <v>0</v>
      </c>
      <c r="AQ1407" s="77">
        <f>IF(AND($D1407=5,$K1407="Oil"),'AMI Ref (2)'!$N$10,IF(AND($D1407=5,$K1407="Gas"),'AMI Ref (2)'!$O$10,IF(AND($D1407=5,$K1407="Electric"),'AMI Ref (2)'!$P$10,IF(AND($D1407=5,$K1407="N/A"),0,0))))</f>
        <v>0</v>
      </c>
      <c r="AR1407" s="86">
        <f t="shared" si="306"/>
        <v>0</v>
      </c>
      <c r="AS1407" s="87" t="e">
        <f t="shared" si="307"/>
        <v>#N/A</v>
      </c>
    </row>
    <row r="1408" spans="1:45" x14ac:dyDescent="0.2">
      <c r="A1408" s="68">
        <v>1406</v>
      </c>
      <c r="B1408" s="79">
        <f>Input!E1423</f>
        <v>0</v>
      </c>
      <c r="C1408" s="79">
        <f>Input!F1423</f>
        <v>0</v>
      </c>
      <c r="D1408" s="79">
        <f>Input!G1423</f>
        <v>0</v>
      </c>
      <c r="E1408" s="79">
        <f>Input!H1423</f>
        <v>0</v>
      </c>
      <c r="F1408" s="80">
        <f>Input!I1423</f>
        <v>0</v>
      </c>
      <c r="G1408" s="80">
        <f>Input!J1423</f>
        <v>0</v>
      </c>
      <c r="H1408" s="79">
        <f>Input!K1423</f>
        <v>0</v>
      </c>
      <c r="I1408" s="79">
        <f>Input!L1423</f>
        <v>0</v>
      </c>
      <c r="J1408" s="79">
        <f>Input!M1423</f>
        <v>0</v>
      </c>
      <c r="K1408" s="79">
        <f>Input!N1423</f>
        <v>0</v>
      </c>
      <c r="L1408" s="79">
        <f>Input!O1423</f>
        <v>0</v>
      </c>
      <c r="M1408" s="81" t="str">
        <f t="shared" si="298"/>
        <v/>
      </c>
      <c r="N1408" s="82">
        <f t="shared" si="299"/>
        <v>0</v>
      </c>
      <c r="O1408" s="83">
        <f>Input!C1423</f>
        <v>0</v>
      </c>
      <c r="P1408" s="83"/>
      <c r="R1408" s="11">
        <f t="shared" si="295"/>
        <v>0</v>
      </c>
      <c r="S1408" s="15" t="str">
        <f t="shared" si="296"/>
        <v xml:space="preserve"> </v>
      </c>
      <c r="T1408" s="15"/>
      <c r="U1408" s="12">
        <f t="shared" si="300"/>
        <v>0</v>
      </c>
      <c r="V1408" s="12">
        <f t="shared" si="301"/>
        <v>0</v>
      </c>
      <c r="W1408" s="12">
        <f t="shared" si="302"/>
        <v>0</v>
      </c>
      <c r="X1408" s="12">
        <f t="shared" si="303"/>
        <v>0</v>
      </c>
      <c r="Y1408" s="12">
        <f t="shared" si="304"/>
        <v>0</v>
      </c>
      <c r="Z1408" s="12">
        <f t="shared" si="305"/>
        <v>0</v>
      </c>
      <c r="AA1408" s="12">
        <f t="shared" si="308"/>
        <v>0</v>
      </c>
      <c r="AB1408" s="12" t="str">
        <f t="shared" si="297"/>
        <v>00</v>
      </c>
      <c r="AC1408" s="85" t="e">
        <f>VLOOKUP(AB1408,'AMI Ref (2)'!T:U,2,FALSE)</f>
        <v>#N/A</v>
      </c>
      <c r="AD1408" s="86"/>
      <c r="AE1408" s="77">
        <f>IF(AND($D1408=0,$J1408="Oil"),'AMI Ref (2)'!$K$5,IF(AND($D1408=0,$J1408="Gas"),'AMI Ref (2)'!$L$5,IF(AND($D1408=0,$J1408="Electric"),'AMI Ref (2)'!$M$5,IF(AND($D1408=0,$J1408="N/A"),0,0))))</f>
        <v>0</v>
      </c>
      <c r="AF1408" s="77">
        <f>IF(AND($D1408=1,$J1408="Oil"),'AMI Ref (2)'!$K$6,IF(AND($D1408=1,$J1408="Gas"),'AMI Ref (2)'!$L$6,IF(AND($D1408=1,$J1408="Electric"),'AMI Ref (2)'!$M$6,IF(AND($D1408=1,$J1408="N/A"),0,0))))</f>
        <v>0</v>
      </c>
      <c r="AG1408" s="77">
        <f>IF(AND($D1408=2,$J1408="Oil"),'AMI Ref (2)'!$K$7,IF(AND($D1408=2,$J1408="Gas"),'AMI Ref (2)'!$L$7,IF(AND($D1408=2,$J1408="Electric"),'AMI Ref (2)'!$M$7,IF(AND($D1408=2,$J1408="N/A"),0,0))))</f>
        <v>0</v>
      </c>
      <c r="AH1408" s="77">
        <f>IF(AND($D1408=3,$J1408="Oil"),'AMI Ref (2)'!$K$8,IF(AND($D1408=3,$J1408="Gas"),'AMI Ref (2)'!$L$8,IF(AND($D1408=3,$J1408="Electric"),'AMI Ref (2)'!$M$8,IF(AND($D1408=3,$J1408="N/A"),0,0))))</f>
        <v>0</v>
      </c>
      <c r="AI1408" s="77">
        <f>IF(AND($D1408=4,$J1408="Oil"),'AMI Ref (2)'!$K$9,IF(AND($D1408=4,$J1408="Gas"),'AMI Ref (2)'!$L$9,IF(AND($D1408=4,$J1408="Electric"),'AMI Ref (2)'!$M$9,IF(AND($D1408=4,$J1408="N/A"),0,0))))</f>
        <v>0</v>
      </c>
      <c r="AJ1408" s="77">
        <f>IF(AND($D1408=5,$J1408="Oil"),'AMI Ref (2)'!$K$10,IF(AND($D1408=5,$J1408="Gas"),'AMI Ref (2)'!$L$10,IF(AND($D1408=5,$J1408="Electric"),'AMI Ref (2)'!$M$10,IF(AND($D1408=5,$J1408="N/A"),0,0))))</f>
        <v>0</v>
      </c>
      <c r="AK1408" s="42"/>
      <c r="AL1408" s="77">
        <f>IF(AND($D1408=0,$K1408="Oil"),'AMI Ref (2)'!$N$5,IF(AND($D1408=0,$K1408="Gas"),'AMI Ref (2)'!$O$5,IF(AND($D1408=0,$K1408="Electric"),'AMI Ref (2)'!$P$5,IF(AND($D1408=0,$K1408="N/A"),0,0))))</f>
        <v>0</v>
      </c>
      <c r="AM1408" s="77">
        <f>IF(AND($D1408=1,$K1408="Oil"),'AMI Ref (2)'!$N$6,IF(AND($D1408=1,$K1408="Gas"),'AMI Ref (2)'!$O$6,IF(AND($D1408=1,$K1408="Electric"),'AMI Ref (2)'!$P$6,IF(AND($D1408=1,$K1408="N/A"),0,0))))</f>
        <v>0</v>
      </c>
      <c r="AN1408" s="77">
        <f>IF(AND($D1408=2,$K1408="Oil"),'AMI Ref (2)'!$N$7,IF(AND($D1408=2,$K1408="Gas"),'AMI Ref (2)'!$O$7,IF(AND($D1408=2,$K1408="Electric"),'AMI Ref (2)'!$P$7,IF(AND($D1408=2,$K1408="N/A"),0,0))))</f>
        <v>0</v>
      </c>
      <c r="AO1408" s="77">
        <f>IF(AND($D1408=3,$K1408="Oil"),'AMI Ref (2)'!$N$8,IF(AND($D1408=3,$K1408="Gas"),'AMI Ref (2)'!$O$8,IF(AND($D1408=3,$K1408="Electric"),'AMI Ref (2)'!$P$8,IF(AND($D1408=3,$K1408="N/A"),0,0))))</f>
        <v>0</v>
      </c>
      <c r="AP1408" s="77">
        <f>IF(AND($D1408=4,$K1408="Oil"),'AMI Ref (2)'!$N$9,IF(AND($D1408=4,$K1408="Gas"),'AMI Ref (2)'!$O$9,IF(AND($D1408=4,$K1408="Electric"),'AMI Ref (2)'!$P$9,IF(AND($D1408=4,$K1408="N/A"),0,0))))</f>
        <v>0</v>
      </c>
      <c r="AQ1408" s="77">
        <f>IF(AND($D1408=5,$K1408="Oil"),'AMI Ref (2)'!$N$10,IF(AND($D1408=5,$K1408="Gas"),'AMI Ref (2)'!$O$10,IF(AND($D1408=5,$K1408="Electric"),'AMI Ref (2)'!$P$10,IF(AND($D1408=5,$K1408="N/A"),0,0))))</f>
        <v>0</v>
      </c>
      <c r="AR1408" s="86">
        <f t="shared" si="306"/>
        <v>0</v>
      </c>
      <c r="AS1408" s="87" t="e">
        <f t="shared" si="307"/>
        <v>#N/A</v>
      </c>
    </row>
    <row r="1409" spans="1:45" x14ac:dyDescent="0.2">
      <c r="A1409" s="68">
        <v>1407</v>
      </c>
      <c r="B1409" s="79">
        <f>Input!E1424</f>
        <v>0</v>
      </c>
      <c r="C1409" s="79">
        <f>Input!F1424</f>
        <v>0</v>
      </c>
      <c r="D1409" s="79">
        <f>Input!G1424</f>
        <v>0</v>
      </c>
      <c r="E1409" s="79">
        <f>Input!H1424</f>
        <v>0</v>
      </c>
      <c r="F1409" s="80">
        <f>Input!I1424</f>
        <v>0</v>
      </c>
      <c r="G1409" s="80">
        <f>Input!J1424</f>
        <v>0</v>
      </c>
      <c r="H1409" s="79">
        <f>Input!K1424</f>
        <v>0</v>
      </c>
      <c r="I1409" s="79">
        <f>Input!L1424</f>
        <v>0</v>
      </c>
      <c r="J1409" s="79">
        <f>Input!M1424</f>
        <v>0</v>
      </c>
      <c r="K1409" s="79">
        <f>Input!N1424</f>
        <v>0</v>
      </c>
      <c r="L1409" s="79">
        <f>Input!O1424</f>
        <v>0</v>
      </c>
      <c r="M1409" s="81" t="str">
        <f t="shared" si="298"/>
        <v/>
      </c>
      <c r="N1409" s="82">
        <f t="shared" si="299"/>
        <v>0</v>
      </c>
      <c r="O1409" s="83">
        <f>Input!C1424</f>
        <v>0</v>
      </c>
      <c r="P1409" s="83"/>
      <c r="R1409" s="11">
        <f t="shared" si="295"/>
        <v>0</v>
      </c>
      <c r="S1409" s="15" t="str">
        <f t="shared" si="296"/>
        <v xml:space="preserve"> </v>
      </c>
      <c r="T1409" s="15"/>
      <c r="U1409" s="12">
        <f t="shared" si="300"/>
        <v>0</v>
      </c>
      <c r="V1409" s="12">
        <f t="shared" si="301"/>
        <v>0</v>
      </c>
      <c r="W1409" s="12">
        <f t="shared" si="302"/>
        <v>0</v>
      </c>
      <c r="X1409" s="12">
        <f t="shared" si="303"/>
        <v>0</v>
      </c>
      <c r="Y1409" s="12">
        <f t="shared" si="304"/>
        <v>0</v>
      </c>
      <c r="Z1409" s="12">
        <f t="shared" si="305"/>
        <v>0</v>
      </c>
      <c r="AA1409" s="12">
        <f t="shared" si="308"/>
        <v>0</v>
      </c>
      <c r="AB1409" s="12" t="str">
        <f t="shared" si="297"/>
        <v>00</v>
      </c>
      <c r="AC1409" s="85" t="e">
        <f>VLOOKUP(AB1409,'AMI Ref (2)'!T:U,2,FALSE)</f>
        <v>#N/A</v>
      </c>
      <c r="AD1409" s="86"/>
      <c r="AE1409" s="77">
        <f>IF(AND($D1409=0,$J1409="Oil"),'AMI Ref (2)'!$K$5,IF(AND($D1409=0,$J1409="Gas"),'AMI Ref (2)'!$L$5,IF(AND($D1409=0,$J1409="Electric"),'AMI Ref (2)'!$M$5,IF(AND($D1409=0,$J1409="N/A"),0,0))))</f>
        <v>0</v>
      </c>
      <c r="AF1409" s="77">
        <f>IF(AND($D1409=1,$J1409="Oil"),'AMI Ref (2)'!$K$6,IF(AND($D1409=1,$J1409="Gas"),'AMI Ref (2)'!$L$6,IF(AND($D1409=1,$J1409="Electric"),'AMI Ref (2)'!$M$6,IF(AND($D1409=1,$J1409="N/A"),0,0))))</f>
        <v>0</v>
      </c>
      <c r="AG1409" s="77">
        <f>IF(AND($D1409=2,$J1409="Oil"),'AMI Ref (2)'!$K$7,IF(AND($D1409=2,$J1409="Gas"),'AMI Ref (2)'!$L$7,IF(AND($D1409=2,$J1409="Electric"),'AMI Ref (2)'!$M$7,IF(AND($D1409=2,$J1409="N/A"),0,0))))</f>
        <v>0</v>
      </c>
      <c r="AH1409" s="77">
        <f>IF(AND($D1409=3,$J1409="Oil"),'AMI Ref (2)'!$K$8,IF(AND($D1409=3,$J1409="Gas"),'AMI Ref (2)'!$L$8,IF(AND($D1409=3,$J1409="Electric"),'AMI Ref (2)'!$M$8,IF(AND($D1409=3,$J1409="N/A"),0,0))))</f>
        <v>0</v>
      </c>
      <c r="AI1409" s="77">
        <f>IF(AND($D1409=4,$J1409="Oil"),'AMI Ref (2)'!$K$9,IF(AND($D1409=4,$J1409="Gas"),'AMI Ref (2)'!$L$9,IF(AND($D1409=4,$J1409="Electric"),'AMI Ref (2)'!$M$9,IF(AND($D1409=4,$J1409="N/A"),0,0))))</f>
        <v>0</v>
      </c>
      <c r="AJ1409" s="77">
        <f>IF(AND($D1409=5,$J1409="Oil"),'AMI Ref (2)'!$K$10,IF(AND($D1409=5,$J1409="Gas"),'AMI Ref (2)'!$L$10,IF(AND($D1409=5,$J1409="Electric"),'AMI Ref (2)'!$M$10,IF(AND($D1409=5,$J1409="N/A"),0,0))))</f>
        <v>0</v>
      </c>
      <c r="AK1409" s="42"/>
      <c r="AL1409" s="77">
        <f>IF(AND($D1409=0,$K1409="Oil"),'AMI Ref (2)'!$N$5,IF(AND($D1409=0,$K1409="Gas"),'AMI Ref (2)'!$O$5,IF(AND($D1409=0,$K1409="Electric"),'AMI Ref (2)'!$P$5,IF(AND($D1409=0,$K1409="N/A"),0,0))))</f>
        <v>0</v>
      </c>
      <c r="AM1409" s="77">
        <f>IF(AND($D1409=1,$K1409="Oil"),'AMI Ref (2)'!$N$6,IF(AND($D1409=1,$K1409="Gas"),'AMI Ref (2)'!$O$6,IF(AND($D1409=1,$K1409="Electric"),'AMI Ref (2)'!$P$6,IF(AND($D1409=1,$K1409="N/A"),0,0))))</f>
        <v>0</v>
      </c>
      <c r="AN1409" s="77">
        <f>IF(AND($D1409=2,$K1409="Oil"),'AMI Ref (2)'!$N$7,IF(AND($D1409=2,$K1409="Gas"),'AMI Ref (2)'!$O$7,IF(AND($D1409=2,$K1409="Electric"),'AMI Ref (2)'!$P$7,IF(AND($D1409=2,$K1409="N/A"),0,0))))</f>
        <v>0</v>
      </c>
      <c r="AO1409" s="77">
        <f>IF(AND($D1409=3,$K1409="Oil"),'AMI Ref (2)'!$N$8,IF(AND($D1409=3,$K1409="Gas"),'AMI Ref (2)'!$O$8,IF(AND($D1409=3,$K1409="Electric"),'AMI Ref (2)'!$P$8,IF(AND($D1409=3,$K1409="N/A"),0,0))))</f>
        <v>0</v>
      </c>
      <c r="AP1409" s="77">
        <f>IF(AND($D1409=4,$K1409="Oil"),'AMI Ref (2)'!$N$9,IF(AND($D1409=4,$K1409="Gas"),'AMI Ref (2)'!$O$9,IF(AND($D1409=4,$K1409="Electric"),'AMI Ref (2)'!$P$9,IF(AND($D1409=4,$K1409="N/A"),0,0))))</f>
        <v>0</v>
      </c>
      <c r="AQ1409" s="77">
        <f>IF(AND($D1409=5,$K1409="Oil"),'AMI Ref (2)'!$N$10,IF(AND($D1409=5,$K1409="Gas"),'AMI Ref (2)'!$O$10,IF(AND($D1409=5,$K1409="Electric"),'AMI Ref (2)'!$P$10,IF(AND($D1409=5,$K1409="N/A"),0,0))))</f>
        <v>0</v>
      </c>
      <c r="AR1409" s="86">
        <f t="shared" si="306"/>
        <v>0</v>
      </c>
      <c r="AS1409" s="87" t="e">
        <f t="shared" si="307"/>
        <v>#N/A</v>
      </c>
    </row>
    <row r="1410" spans="1:45" x14ac:dyDescent="0.2">
      <c r="A1410" s="68">
        <v>1408</v>
      </c>
      <c r="B1410" s="79">
        <f>Input!E1425</f>
        <v>0</v>
      </c>
      <c r="C1410" s="79">
        <f>Input!F1425</f>
        <v>0</v>
      </c>
      <c r="D1410" s="79">
        <f>Input!G1425</f>
        <v>0</v>
      </c>
      <c r="E1410" s="79">
        <f>Input!H1425</f>
        <v>0</v>
      </c>
      <c r="F1410" s="80">
        <f>Input!I1425</f>
        <v>0</v>
      </c>
      <c r="G1410" s="80">
        <f>Input!J1425</f>
        <v>0</v>
      </c>
      <c r="H1410" s="79">
        <f>Input!K1425</f>
        <v>0</v>
      </c>
      <c r="I1410" s="79">
        <f>Input!L1425</f>
        <v>0</v>
      </c>
      <c r="J1410" s="79">
        <f>Input!M1425</f>
        <v>0</v>
      </c>
      <c r="K1410" s="79">
        <f>Input!N1425</f>
        <v>0</v>
      </c>
      <c r="L1410" s="79">
        <f>Input!O1425</f>
        <v>0</v>
      </c>
      <c r="M1410" s="81" t="str">
        <f t="shared" si="298"/>
        <v/>
      </c>
      <c r="N1410" s="82">
        <f t="shared" si="299"/>
        <v>0</v>
      </c>
      <c r="O1410" s="83">
        <f>Input!C1425</f>
        <v>0</v>
      </c>
      <c r="P1410" s="83"/>
      <c r="R1410" s="11">
        <f t="shared" si="295"/>
        <v>0</v>
      </c>
      <c r="S1410" s="15" t="str">
        <f t="shared" si="296"/>
        <v xml:space="preserve"> </v>
      </c>
      <c r="T1410" s="15"/>
      <c r="U1410" s="12">
        <f t="shared" si="300"/>
        <v>0</v>
      </c>
      <c r="V1410" s="12">
        <f t="shared" si="301"/>
        <v>0</v>
      </c>
      <c r="W1410" s="12">
        <f t="shared" si="302"/>
        <v>0</v>
      </c>
      <c r="X1410" s="12">
        <f t="shared" si="303"/>
        <v>0</v>
      </c>
      <c r="Y1410" s="12">
        <f t="shared" si="304"/>
        <v>0</v>
      </c>
      <c r="Z1410" s="12">
        <f t="shared" si="305"/>
        <v>0</v>
      </c>
      <c r="AA1410" s="12">
        <f t="shared" si="308"/>
        <v>0</v>
      </c>
      <c r="AB1410" s="12" t="str">
        <f t="shared" si="297"/>
        <v>00</v>
      </c>
      <c r="AC1410" s="85" t="e">
        <f>VLOOKUP(AB1410,'AMI Ref (2)'!T:U,2,FALSE)</f>
        <v>#N/A</v>
      </c>
      <c r="AD1410" s="86"/>
      <c r="AE1410" s="77">
        <f>IF(AND($D1410=0,$J1410="Oil"),'AMI Ref (2)'!$K$5,IF(AND($D1410=0,$J1410="Gas"),'AMI Ref (2)'!$L$5,IF(AND($D1410=0,$J1410="Electric"),'AMI Ref (2)'!$M$5,IF(AND($D1410=0,$J1410="N/A"),0,0))))</f>
        <v>0</v>
      </c>
      <c r="AF1410" s="77">
        <f>IF(AND($D1410=1,$J1410="Oil"),'AMI Ref (2)'!$K$6,IF(AND($D1410=1,$J1410="Gas"),'AMI Ref (2)'!$L$6,IF(AND($D1410=1,$J1410="Electric"),'AMI Ref (2)'!$M$6,IF(AND($D1410=1,$J1410="N/A"),0,0))))</f>
        <v>0</v>
      </c>
      <c r="AG1410" s="77">
        <f>IF(AND($D1410=2,$J1410="Oil"),'AMI Ref (2)'!$K$7,IF(AND($D1410=2,$J1410="Gas"),'AMI Ref (2)'!$L$7,IF(AND($D1410=2,$J1410="Electric"),'AMI Ref (2)'!$M$7,IF(AND($D1410=2,$J1410="N/A"),0,0))))</f>
        <v>0</v>
      </c>
      <c r="AH1410" s="77">
        <f>IF(AND($D1410=3,$J1410="Oil"),'AMI Ref (2)'!$K$8,IF(AND($D1410=3,$J1410="Gas"),'AMI Ref (2)'!$L$8,IF(AND($D1410=3,$J1410="Electric"),'AMI Ref (2)'!$M$8,IF(AND($D1410=3,$J1410="N/A"),0,0))))</f>
        <v>0</v>
      </c>
      <c r="AI1410" s="77">
        <f>IF(AND($D1410=4,$J1410="Oil"),'AMI Ref (2)'!$K$9,IF(AND($D1410=4,$J1410="Gas"),'AMI Ref (2)'!$L$9,IF(AND($D1410=4,$J1410="Electric"),'AMI Ref (2)'!$M$9,IF(AND($D1410=4,$J1410="N/A"),0,0))))</f>
        <v>0</v>
      </c>
      <c r="AJ1410" s="77">
        <f>IF(AND($D1410=5,$J1410="Oil"),'AMI Ref (2)'!$K$10,IF(AND($D1410=5,$J1410="Gas"),'AMI Ref (2)'!$L$10,IF(AND($D1410=5,$J1410="Electric"),'AMI Ref (2)'!$M$10,IF(AND($D1410=5,$J1410="N/A"),0,0))))</f>
        <v>0</v>
      </c>
      <c r="AK1410" s="42"/>
      <c r="AL1410" s="77">
        <f>IF(AND($D1410=0,$K1410="Oil"),'AMI Ref (2)'!$N$5,IF(AND($D1410=0,$K1410="Gas"),'AMI Ref (2)'!$O$5,IF(AND($D1410=0,$K1410="Electric"),'AMI Ref (2)'!$P$5,IF(AND($D1410=0,$K1410="N/A"),0,0))))</f>
        <v>0</v>
      </c>
      <c r="AM1410" s="77">
        <f>IF(AND($D1410=1,$K1410="Oil"),'AMI Ref (2)'!$N$6,IF(AND($D1410=1,$K1410="Gas"),'AMI Ref (2)'!$O$6,IF(AND($D1410=1,$K1410="Electric"),'AMI Ref (2)'!$P$6,IF(AND($D1410=1,$K1410="N/A"),0,0))))</f>
        <v>0</v>
      </c>
      <c r="AN1410" s="77">
        <f>IF(AND($D1410=2,$K1410="Oil"),'AMI Ref (2)'!$N$7,IF(AND($D1410=2,$K1410="Gas"),'AMI Ref (2)'!$O$7,IF(AND($D1410=2,$K1410="Electric"),'AMI Ref (2)'!$P$7,IF(AND($D1410=2,$K1410="N/A"),0,0))))</f>
        <v>0</v>
      </c>
      <c r="AO1410" s="77">
        <f>IF(AND($D1410=3,$K1410="Oil"),'AMI Ref (2)'!$N$8,IF(AND($D1410=3,$K1410="Gas"),'AMI Ref (2)'!$O$8,IF(AND($D1410=3,$K1410="Electric"),'AMI Ref (2)'!$P$8,IF(AND($D1410=3,$K1410="N/A"),0,0))))</f>
        <v>0</v>
      </c>
      <c r="AP1410" s="77">
        <f>IF(AND($D1410=4,$K1410="Oil"),'AMI Ref (2)'!$N$9,IF(AND($D1410=4,$K1410="Gas"),'AMI Ref (2)'!$O$9,IF(AND($D1410=4,$K1410="Electric"),'AMI Ref (2)'!$P$9,IF(AND($D1410=4,$K1410="N/A"),0,0))))</f>
        <v>0</v>
      </c>
      <c r="AQ1410" s="77">
        <f>IF(AND($D1410=5,$K1410="Oil"),'AMI Ref (2)'!$N$10,IF(AND($D1410=5,$K1410="Gas"),'AMI Ref (2)'!$O$10,IF(AND($D1410=5,$K1410="Electric"),'AMI Ref (2)'!$P$10,IF(AND($D1410=5,$K1410="N/A"),0,0))))</f>
        <v>0</v>
      </c>
      <c r="AR1410" s="86">
        <f t="shared" si="306"/>
        <v>0</v>
      </c>
      <c r="AS1410" s="87" t="e">
        <f t="shared" si="307"/>
        <v>#N/A</v>
      </c>
    </row>
    <row r="1411" spans="1:45" x14ac:dyDescent="0.2">
      <c r="A1411" s="68">
        <v>1409</v>
      </c>
      <c r="B1411" s="79">
        <f>Input!E1426</f>
        <v>0</v>
      </c>
      <c r="C1411" s="79">
        <f>Input!F1426</f>
        <v>0</v>
      </c>
      <c r="D1411" s="79">
        <f>Input!G1426</f>
        <v>0</v>
      </c>
      <c r="E1411" s="79">
        <f>Input!H1426</f>
        <v>0</v>
      </c>
      <c r="F1411" s="80">
        <f>Input!I1426</f>
        <v>0</v>
      </c>
      <c r="G1411" s="80">
        <f>Input!J1426</f>
        <v>0</v>
      </c>
      <c r="H1411" s="79">
        <f>Input!K1426</f>
        <v>0</v>
      </c>
      <c r="I1411" s="79">
        <f>Input!L1426</f>
        <v>0</v>
      </c>
      <c r="J1411" s="79">
        <f>Input!M1426</f>
        <v>0</v>
      </c>
      <c r="K1411" s="79">
        <f>Input!N1426</f>
        <v>0</v>
      </c>
      <c r="L1411" s="79">
        <f>Input!O1426</f>
        <v>0</v>
      </c>
      <c r="M1411" s="81" t="str">
        <f t="shared" si="298"/>
        <v/>
      </c>
      <c r="N1411" s="82">
        <f t="shared" si="299"/>
        <v>0</v>
      </c>
      <c r="O1411" s="83">
        <f>Input!C1426</f>
        <v>0</v>
      </c>
      <c r="P1411" s="83"/>
      <c r="R1411" s="11">
        <f t="shared" ref="R1411:R1474" si="309">IF(AND($H1411="No",$I1411="No"),"E",IF(AND($H1411="Yes, No Elec. Stove",$I1411="No"),"F",IF(AND($H1411="No",$I1411="Yes"),"H",IF(AND($H1411="Yes, No Elec. Stove",$I1411="Yes"),"I", ))))</f>
        <v>0</v>
      </c>
      <c r="S1411" s="15" t="str">
        <f t="shared" ref="S1411:S1474" si="310">IF(H1411="Yes w/ Elec. Stove","G"," ")</f>
        <v xml:space="preserve"> </v>
      </c>
      <c r="T1411" s="15"/>
      <c r="U1411" s="12">
        <f t="shared" si="300"/>
        <v>0</v>
      </c>
      <c r="V1411" s="12">
        <f t="shared" si="301"/>
        <v>0</v>
      </c>
      <c r="W1411" s="12">
        <f t="shared" si="302"/>
        <v>0</v>
      </c>
      <c r="X1411" s="12">
        <f t="shared" si="303"/>
        <v>0</v>
      </c>
      <c r="Y1411" s="12">
        <f t="shared" si="304"/>
        <v>0</v>
      </c>
      <c r="Z1411" s="12">
        <f t="shared" si="305"/>
        <v>0</v>
      </c>
      <c r="AA1411" s="12">
        <f t="shared" si="308"/>
        <v>0</v>
      </c>
      <c r="AB1411" s="12" t="str">
        <f t="shared" ref="AB1411:AB1474" si="311">CONCATENATE(IF(H1411="Yes w/ Elec. Stove","G",R1411),AA1411)</f>
        <v>00</v>
      </c>
      <c r="AC1411" s="85" t="e">
        <f>VLOOKUP(AB1411,'AMI Ref (2)'!T:U,2,FALSE)</f>
        <v>#N/A</v>
      </c>
      <c r="AD1411" s="86"/>
      <c r="AE1411" s="77">
        <f>IF(AND($D1411=0,$J1411="Oil"),'AMI Ref (2)'!$K$5,IF(AND($D1411=0,$J1411="Gas"),'AMI Ref (2)'!$L$5,IF(AND($D1411=0,$J1411="Electric"),'AMI Ref (2)'!$M$5,IF(AND($D1411=0,$J1411="N/A"),0,0))))</f>
        <v>0</v>
      </c>
      <c r="AF1411" s="77">
        <f>IF(AND($D1411=1,$J1411="Oil"),'AMI Ref (2)'!$K$6,IF(AND($D1411=1,$J1411="Gas"),'AMI Ref (2)'!$L$6,IF(AND($D1411=1,$J1411="Electric"),'AMI Ref (2)'!$M$6,IF(AND($D1411=1,$J1411="N/A"),0,0))))</f>
        <v>0</v>
      </c>
      <c r="AG1411" s="77">
        <f>IF(AND($D1411=2,$J1411="Oil"),'AMI Ref (2)'!$K$7,IF(AND($D1411=2,$J1411="Gas"),'AMI Ref (2)'!$L$7,IF(AND($D1411=2,$J1411="Electric"),'AMI Ref (2)'!$M$7,IF(AND($D1411=2,$J1411="N/A"),0,0))))</f>
        <v>0</v>
      </c>
      <c r="AH1411" s="77">
        <f>IF(AND($D1411=3,$J1411="Oil"),'AMI Ref (2)'!$K$8,IF(AND($D1411=3,$J1411="Gas"),'AMI Ref (2)'!$L$8,IF(AND($D1411=3,$J1411="Electric"),'AMI Ref (2)'!$M$8,IF(AND($D1411=3,$J1411="N/A"),0,0))))</f>
        <v>0</v>
      </c>
      <c r="AI1411" s="77">
        <f>IF(AND($D1411=4,$J1411="Oil"),'AMI Ref (2)'!$K$9,IF(AND($D1411=4,$J1411="Gas"),'AMI Ref (2)'!$L$9,IF(AND($D1411=4,$J1411="Electric"),'AMI Ref (2)'!$M$9,IF(AND($D1411=4,$J1411="N/A"),0,0))))</f>
        <v>0</v>
      </c>
      <c r="AJ1411" s="77">
        <f>IF(AND($D1411=5,$J1411="Oil"),'AMI Ref (2)'!$K$10,IF(AND($D1411=5,$J1411="Gas"),'AMI Ref (2)'!$L$10,IF(AND($D1411=5,$J1411="Electric"),'AMI Ref (2)'!$M$10,IF(AND($D1411=5,$J1411="N/A"),0,0))))</f>
        <v>0</v>
      </c>
      <c r="AK1411" s="42"/>
      <c r="AL1411" s="77">
        <f>IF(AND($D1411=0,$K1411="Oil"),'AMI Ref (2)'!$N$5,IF(AND($D1411=0,$K1411="Gas"),'AMI Ref (2)'!$O$5,IF(AND($D1411=0,$K1411="Electric"),'AMI Ref (2)'!$P$5,IF(AND($D1411=0,$K1411="N/A"),0,0))))</f>
        <v>0</v>
      </c>
      <c r="AM1411" s="77">
        <f>IF(AND($D1411=1,$K1411="Oil"),'AMI Ref (2)'!$N$6,IF(AND($D1411=1,$K1411="Gas"),'AMI Ref (2)'!$O$6,IF(AND($D1411=1,$K1411="Electric"),'AMI Ref (2)'!$P$6,IF(AND($D1411=1,$K1411="N/A"),0,0))))</f>
        <v>0</v>
      </c>
      <c r="AN1411" s="77">
        <f>IF(AND($D1411=2,$K1411="Oil"),'AMI Ref (2)'!$N$7,IF(AND($D1411=2,$K1411="Gas"),'AMI Ref (2)'!$O$7,IF(AND($D1411=2,$K1411="Electric"),'AMI Ref (2)'!$P$7,IF(AND($D1411=2,$K1411="N/A"),0,0))))</f>
        <v>0</v>
      </c>
      <c r="AO1411" s="77">
        <f>IF(AND($D1411=3,$K1411="Oil"),'AMI Ref (2)'!$N$8,IF(AND($D1411=3,$K1411="Gas"),'AMI Ref (2)'!$O$8,IF(AND($D1411=3,$K1411="Electric"),'AMI Ref (2)'!$P$8,IF(AND($D1411=3,$K1411="N/A"),0,0))))</f>
        <v>0</v>
      </c>
      <c r="AP1411" s="77">
        <f>IF(AND($D1411=4,$K1411="Oil"),'AMI Ref (2)'!$N$9,IF(AND($D1411=4,$K1411="Gas"),'AMI Ref (2)'!$O$9,IF(AND($D1411=4,$K1411="Electric"),'AMI Ref (2)'!$P$9,IF(AND($D1411=4,$K1411="N/A"),0,0))))</f>
        <v>0</v>
      </c>
      <c r="AQ1411" s="77">
        <f>IF(AND($D1411=5,$K1411="Oil"),'AMI Ref (2)'!$N$10,IF(AND($D1411=5,$K1411="Gas"),'AMI Ref (2)'!$O$10,IF(AND($D1411=5,$K1411="Electric"),'AMI Ref (2)'!$P$10,IF(AND($D1411=5,$K1411="N/A"),0,0))))</f>
        <v>0</v>
      </c>
      <c r="AR1411" s="86">
        <f t="shared" si="306"/>
        <v>0</v>
      </c>
      <c r="AS1411" s="87" t="e">
        <f t="shared" si="307"/>
        <v>#N/A</v>
      </c>
    </row>
    <row r="1412" spans="1:45" x14ac:dyDescent="0.2">
      <c r="A1412" s="68">
        <v>1410</v>
      </c>
      <c r="B1412" s="79">
        <f>Input!E1427</f>
        <v>0</v>
      </c>
      <c r="C1412" s="79">
        <f>Input!F1427</f>
        <v>0</v>
      </c>
      <c r="D1412" s="79">
        <f>Input!G1427</f>
        <v>0</v>
      </c>
      <c r="E1412" s="79">
        <f>Input!H1427</f>
        <v>0</v>
      </c>
      <c r="F1412" s="80">
        <f>Input!I1427</f>
        <v>0</v>
      </c>
      <c r="G1412" s="80">
        <f>Input!J1427</f>
        <v>0</v>
      </c>
      <c r="H1412" s="79">
        <f>Input!K1427</f>
        <v>0</v>
      </c>
      <c r="I1412" s="79">
        <f>Input!L1427</f>
        <v>0</v>
      </c>
      <c r="J1412" s="79">
        <f>Input!M1427</f>
        <v>0</v>
      </c>
      <c r="K1412" s="79">
        <f>Input!N1427</f>
        <v>0</v>
      </c>
      <c r="L1412" s="79">
        <f>Input!O1427</f>
        <v>0</v>
      </c>
      <c r="M1412" s="81" t="str">
        <f t="shared" ref="M1412:M1475" si="312">IFERROR(IF(E1412="NO","NA",IF(AND(E1412="yes",C1412+L1412&lt;=AS1412),"YES","NO")),"")</f>
        <v/>
      </c>
      <c r="N1412" s="82">
        <f t="shared" ref="N1412:N1475" si="313">IF(G1412&lt;=F1412,IF(G1412&gt;0%,G1412,F1412),F1412)</f>
        <v>0</v>
      </c>
      <c r="O1412" s="83">
        <f>Input!C1427</f>
        <v>0</v>
      </c>
      <c r="P1412" s="83"/>
      <c r="R1412" s="11">
        <f t="shared" si="309"/>
        <v>0</v>
      </c>
      <c r="S1412" s="15" t="str">
        <f t="shared" si="310"/>
        <v xml:space="preserve"> </v>
      </c>
      <c r="T1412" s="15"/>
      <c r="U1412" s="12">
        <f t="shared" ref="U1412:U1475" si="314">IF(AND($D1412=0,$F1412=0.4),22,IF(AND($D1412=0,$F1412=0.6),34,IF(AND($D1412=0,$F1412=0.8),60,IF(AND($D1412=0,$F1412=1.2),73,IF(AND($D1412=0,$F1412=1.3),85,0)))))</f>
        <v>0</v>
      </c>
      <c r="V1412" s="12">
        <f t="shared" ref="V1412:V1475" si="315">IF(AND($D1412=1,$F1412=0.4),23,IF(AND($D1412=1,$F1412=0.6),35,IF(AND($D1412=1,$F1412=0.8),61,IF(AND($D1412=1,$F1412=1.2),74,IF(AND($D1412=1,$F1412=1.3),86,0)))))</f>
        <v>0</v>
      </c>
      <c r="W1412" s="12">
        <f t="shared" ref="W1412:W1475" si="316">IF(AND($D1412=2,$F1412=0.4),24,IF(AND($D1412=2,$F1412=0.6),36,IF(AND($D1412=2,$F1412=0.8),62,IF(AND($D1412=2,$F1412=1.2),75,IF(AND($D1412=2,$F1412=1.3),87,0)))))</f>
        <v>0</v>
      </c>
      <c r="X1412" s="12">
        <f t="shared" ref="X1412:X1475" si="317">IF(AND($D1412=3,$F1412=0.4),25,IF(AND($D1412=3,$F1412=0.6),37,IF(AND($D1412=3,$F1412=0.8),63,IF(AND($D1412=3,$F1412=1.2),76,IF(AND($D1412=3,$F1412=1.3),88,0)))))</f>
        <v>0</v>
      </c>
      <c r="Y1412" s="12">
        <f t="shared" ref="Y1412:Y1475" si="318">IF(AND($D1412=4,$F1412=0.4),26,IF(AND($D1412=4,$F1412=0.6),38,IF(AND($D1412=4,$F1412=0.8),64,IF(AND($D1412=4,$F1412=1.2),77,IF(AND($D1412=4,$F1412=1.3),89,0)))))</f>
        <v>0</v>
      </c>
      <c r="Z1412" s="12">
        <f t="shared" ref="Z1412:Z1475" si="319">IF(AND($D1412=5,$F1412=0.4),27,IF(AND($D1412=5,$F1412=0.6),39,IF(AND($D1412=5,$F1412=0.8),65,IF(AND($D1412=5,$F1412=1.2),78,IF(AND($D1412=5,$F1412=1.3),90,0)))))</f>
        <v>0</v>
      </c>
      <c r="AA1412" s="12">
        <f t="shared" si="308"/>
        <v>0</v>
      </c>
      <c r="AB1412" s="12" t="str">
        <f t="shared" si="311"/>
        <v>00</v>
      </c>
      <c r="AC1412" s="85" t="e">
        <f>VLOOKUP(AB1412,'AMI Ref (2)'!T:U,2,FALSE)</f>
        <v>#N/A</v>
      </c>
      <c r="AD1412" s="86"/>
      <c r="AE1412" s="77">
        <f>IF(AND($D1412=0,$J1412="Oil"),'AMI Ref (2)'!$K$5,IF(AND($D1412=0,$J1412="Gas"),'AMI Ref (2)'!$L$5,IF(AND($D1412=0,$J1412="Electric"),'AMI Ref (2)'!$M$5,IF(AND($D1412=0,$J1412="N/A"),0,0))))</f>
        <v>0</v>
      </c>
      <c r="AF1412" s="77">
        <f>IF(AND($D1412=1,$J1412="Oil"),'AMI Ref (2)'!$K$6,IF(AND($D1412=1,$J1412="Gas"),'AMI Ref (2)'!$L$6,IF(AND($D1412=1,$J1412="Electric"),'AMI Ref (2)'!$M$6,IF(AND($D1412=1,$J1412="N/A"),0,0))))</f>
        <v>0</v>
      </c>
      <c r="AG1412" s="77">
        <f>IF(AND($D1412=2,$J1412="Oil"),'AMI Ref (2)'!$K$7,IF(AND($D1412=2,$J1412="Gas"),'AMI Ref (2)'!$L$7,IF(AND($D1412=2,$J1412="Electric"),'AMI Ref (2)'!$M$7,IF(AND($D1412=2,$J1412="N/A"),0,0))))</f>
        <v>0</v>
      </c>
      <c r="AH1412" s="77">
        <f>IF(AND($D1412=3,$J1412="Oil"),'AMI Ref (2)'!$K$8,IF(AND($D1412=3,$J1412="Gas"),'AMI Ref (2)'!$L$8,IF(AND($D1412=3,$J1412="Electric"),'AMI Ref (2)'!$M$8,IF(AND($D1412=3,$J1412="N/A"),0,0))))</f>
        <v>0</v>
      </c>
      <c r="AI1412" s="77">
        <f>IF(AND($D1412=4,$J1412="Oil"),'AMI Ref (2)'!$K$9,IF(AND($D1412=4,$J1412="Gas"),'AMI Ref (2)'!$L$9,IF(AND($D1412=4,$J1412="Electric"),'AMI Ref (2)'!$M$9,IF(AND($D1412=4,$J1412="N/A"),0,0))))</f>
        <v>0</v>
      </c>
      <c r="AJ1412" s="77">
        <f>IF(AND($D1412=5,$J1412="Oil"),'AMI Ref (2)'!$K$10,IF(AND($D1412=5,$J1412="Gas"),'AMI Ref (2)'!$L$10,IF(AND($D1412=5,$J1412="Electric"),'AMI Ref (2)'!$M$10,IF(AND($D1412=5,$J1412="N/A"),0,0))))</f>
        <v>0</v>
      </c>
      <c r="AK1412" s="42"/>
      <c r="AL1412" s="77">
        <f>IF(AND($D1412=0,$K1412="Oil"),'AMI Ref (2)'!$N$5,IF(AND($D1412=0,$K1412="Gas"),'AMI Ref (2)'!$O$5,IF(AND($D1412=0,$K1412="Electric"),'AMI Ref (2)'!$P$5,IF(AND($D1412=0,$K1412="N/A"),0,0))))</f>
        <v>0</v>
      </c>
      <c r="AM1412" s="77">
        <f>IF(AND($D1412=1,$K1412="Oil"),'AMI Ref (2)'!$N$6,IF(AND($D1412=1,$K1412="Gas"),'AMI Ref (2)'!$O$6,IF(AND($D1412=1,$K1412="Electric"),'AMI Ref (2)'!$P$6,IF(AND($D1412=1,$K1412="N/A"),0,0))))</f>
        <v>0</v>
      </c>
      <c r="AN1412" s="77">
        <f>IF(AND($D1412=2,$K1412="Oil"),'AMI Ref (2)'!$N$7,IF(AND($D1412=2,$K1412="Gas"),'AMI Ref (2)'!$O$7,IF(AND($D1412=2,$K1412="Electric"),'AMI Ref (2)'!$P$7,IF(AND($D1412=2,$K1412="N/A"),0,0))))</f>
        <v>0</v>
      </c>
      <c r="AO1412" s="77">
        <f>IF(AND($D1412=3,$K1412="Oil"),'AMI Ref (2)'!$N$8,IF(AND($D1412=3,$K1412="Gas"),'AMI Ref (2)'!$O$8,IF(AND($D1412=3,$K1412="Electric"),'AMI Ref (2)'!$P$8,IF(AND($D1412=3,$K1412="N/A"),0,0))))</f>
        <v>0</v>
      </c>
      <c r="AP1412" s="77">
        <f>IF(AND($D1412=4,$K1412="Oil"),'AMI Ref (2)'!$N$9,IF(AND($D1412=4,$K1412="Gas"),'AMI Ref (2)'!$O$9,IF(AND($D1412=4,$K1412="Electric"),'AMI Ref (2)'!$P$9,IF(AND($D1412=4,$K1412="N/A"),0,0))))</f>
        <v>0</v>
      </c>
      <c r="AQ1412" s="77">
        <f>IF(AND($D1412=5,$K1412="Oil"),'AMI Ref (2)'!$N$10,IF(AND($D1412=5,$K1412="Gas"),'AMI Ref (2)'!$O$10,IF(AND($D1412=5,$K1412="Electric"),'AMI Ref (2)'!$P$10,IF(AND($D1412=5,$K1412="N/A"),0,0))))</f>
        <v>0</v>
      </c>
      <c r="AR1412" s="86">
        <f t="shared" ref="AR1412:AR1475" si="320">SUM(AE1412:AQ1412)</f>
        <v>0</v>
      </c>
      <c r="AS1412" s="87" t="e">
        <f t="shared" ref="AS1412:AS1475" si="321">AC1412-AR1412</f>
        <v>#N/A</v>
      </c>
    </row>
    <row r="1413" spans="1:45" x14ac:dyDescent="0.2">
      <c r="A1413" s="68">
        <v>1411</v>
      </c>
      <c r="B1413" s="79">
        <f>Input!E1428</f>
        <v>0</v>
      </c>
      <c r="C1413" s="79">
        <f>Input!F1428</f>
        <v>0</v>
      </c>
      <c r="D1413" s="79">
        <f>Input!G1428</f>
        <v>0</v>
      </c>
      <c r="E1413" s="79">
        <f>Input!H1428</f>
        <v>0</v>
      </c>
      <c r="F1413" s="80">
        <f>Input!I1428</f>
        <v>0</v>
      </c>
      <c r="G1413" s="80">
        <f>Input!J1428</f>
        <v>0</v>
      </c>
      <c r="H1413" s="79">
        <f>Input!K1428</f>
        <v>0</v>
      </c>
      <c r="I1413" s="79">
        <f>Input!L1428</f>
        <v>0</v>
      </c>
      <c r="J1413" s="79">
        <f>Input!M1428</f>
        <v>0</v>
      </c>
      <c r="K1413" s="79">
        <f>Input!N1428</f>
        <v>0</v>
      </c>
      <c r="L1413" s="79">
        <f>Input!O1428</f>
        <v>0</v>
      </c>
      <c r="M1413" s="81" t="str">
        <f t="shared" si="312"/>
        <v/>
      </c>
      <c r="N1413" s="82">
        <f t="shared" si="313"/>
        <v>0</v>
      </c>
      <c r="O1413" s="83">
        <f>Input!C1428</f>
        <v>0</v>
      </c>
      <c r="P1413" s="83"/>
      <c r="R1413" s="11">
        <f t="shared" si="309"/>
        <v>0</v>
      </c>
      <c r="S1413" s="15" t="str">
        <f t="shared" si="310"/>
        <v xml:space="preserve"> </v>
      </c>
      <c r="T1413" s="15"/>
      <c r="U1413" s="12">
        <f t="shared" si="314"/>
        <v>0</v>
      </c>
      <c r="V1413" s="12">
        <f t="shared" si="315"/>
        <v>0</v>
      </c>
      <c r="W1413" s="12">
        <f t="shared" si="316"/>
        <v>0</v>
      </c>
      <c r="X1413" s="12">
        <f t="shared" si="317"/>
        <v>0</v>
      </c>
      <c r="Y1413" s="12">
        <f t="shared" si="318"/>
        <v>0</v>
      </c>
      <c r="Z1413" s="12">
        <f t="shared" si="319"/>
        <v>0</v>
      </c>
      <c r="AA1413" s="12">
        <f t="shared" si="308"/>
        <v>0</v>
      </c>
      <c r="AB1413" s="12" t="str">
        <f t="shared" si="311"/>
        <v>00</v>
      </c>
      <c r="AC1413" s="85" t="e">
        <f>VLOOKUP(AB1413,'AMI Ref (2)'!T:U,2,FALSE)</f>
        <v>#N/A</v>
      </c>
      <c r="AD1413" s="86"/>
      <c r="AE1413" s="77">
        <f>IF(AND($D1413=0,$J1413="Oil"),'AMI Ref (2)'!$K$5,IF(AND($D1413=0,$J1413="Gas"),'AMI Ref (2)'!$L$5,IF(AND($D1413=0,$J1413="Electric"),'AMI Ref (2)'!$M$5,IF(AND($D1413=0,$J1413="N/A"),0,0))))</f>
        <v>0</v>
      </c>
      <c r="AF1413" s="77">
        <f>IF(AND($D1413=1,$J1413="Oil"),'AMI Ref (2)'!$K$6,IF(AND($D1413=1,$J1413="Gas"),'AMI Ref (2)'!$L$6,IF(AND($D1413=1,$J1413="Electric"),'AMI Ref (2)'!$M$6,IF(AND($D1413=1,$J1413="N/A"),0,0))))</f>
        <v>0</v>
      </c>
      <c r="AG1413" s="77">
        <f>IF(AND($D1413=2,$J1413="Oil"),'AMI Ref (2)'!$K$7,IF(AND($D1413=2,$J1413="Gas"),'AMI Ref (2)'!$L$7,IF(AND($D1413=2,$J1413="Electric"),'AMI Ref (2)'!$M$7,IF(AND($D1413=2,$J1413="N/A"),0,0))))</f>
        <v>0</v>
      </c>
      <c r="AH1413" s="77">
        <f>IF(AND($D1413=3,$J1413="Oil"),'AMI Ref (2)'!$K$8,IF(AND($D1413=3,$J1413="Gas"),'AMI Ref (2)'!$L$8,IF(AND($D1413=3,$J1413="Electric"),'AMI Ref (2)'!$M$8,IF(AND($D1413=3,$J1413="N/A"),0,0))))</f>
        <v>0</v>
      </c>
      <c r="AI1413" s="77">
        <f>IF(AND($D1413=4,$J1413="Oil"),'AMI Ref (2)'!$K$9,IF(AND($D1413=4,$J1413="Gas"),'AMI Ref (2)'!$L$9,IF(AND($D1413=4,$J1413="Electric"),'AMI Ref (2)'!$M$9,IF(AND($D1413=4,$J1413="N/A"),0,0))))</f>
        <v>0</v>
      </c>
      <c r="AJ1413" s="77">
        <f>IF(AND($D1413=5,$J1413="Oil"),'AMI Ref (2)'!$K$10,IF(AND($D1413=5,$J1413="Gas"),'AMI Ref (2)'!$L$10,IF(AND($D1413=5,$J1413="Electric"),'AMI Ref (2)'!$M$10,IF(AND($D1413=5,$J1413="N/A"),0,0))))</f>
        <v>0</v>
      </c>
      <c r="AK1413" s="42"/>
      <c r="AL1413" s="77">
        <f>IF(AND($D1413=0,$K1413="Oil"),'AMI Ref (2)'!$N$5,IF(AND($D1413=0,$K1413="Gas"),'AMI Ref (2)'!$O$5,IF(AND($D1413=0,$K1413="Electric"),'AMI Ref (2)'!$P$5,IF(AND($D1413=0,$K1413="N/A"),0,0))))</f>
        <v>0</v>
      </c>
      <c r="AM1413" s="77">
        <f>IF(AND($D1413=1,$K1413="Oil"),'AMI Ref (2)'!$N$6,IF(AND($D1413=1,$K1413="Gas"),'AMI Ref (2)'!$O$6,IF(AND($D1413=1,$K1413="Electric"),'AMI Ref (2)'!$P$6,IF(AND($D1413=1,$K1413="N/A"),0,0))))</f>
        <v>0</v>
      </c>
      <c r="AN1413" s="77">
        <f>IF(AND($D1413=2,$K1413="Oil"),'AMI Ref (2)'!$N$7,IF(AND($D1413=2,$K1413="Gas"),'AMI Ref (2)'!$O$7,IF(AND($D1413=2,$K1413="Electric"),'AMI Ref (2)'!$P$7,IF(AND($D1413=2,$K1413="N/A"),0,0))))</f>
        <v>0</v>
      </c>
      <c r="AO1413" s="77">
        <f>IF(AND($D1413=3,$K1413="Oil"),'AMI Ref (2)'!$N$8,IF(AND($D1413=3,$K1413="Gas"),'AMI Ref (2)'!$O$8,IF(AND($D1413=3,$K1413="Electric"),'AMI Ref (2)'!$P$8,IF(AND($D1413=3,$K1413="N/A"),0,0))))</f>
        <v>0</v>
      </c>
      <c r="AP1413" s="77">
        <f>IF(AND($D1413=4,$K1413="Oil"),'AMI Ref (2)'!$N$9,IF(AND($D1413=4,$K1413="Gas"),'AMI Ref (2)'!$O$9,IF(AND($D1413=4,$K1413="Electric"),'AMI Ref (2)'!$P$9,IF(AND($D1413=4,$K1413="N/A"),0,0))))</f>
        <v>0</v>
      </c>
      <c r="AQ1413" s="77">
        <f>IF(AND($D1413=5,$K1413="Oil"),'AMI Ref (2)'!$N$10,IF(AND($D1413=5,$K1413="Gas"),'AMI Ref (2)'!$O$10,IF(AND($D1413=5,$K1413="Electric"),'AMI Ref (2)'!$P$10,IF(AND($D1413=5,$K1413="N/A"),0,0))))</f>
        <v>0</v>
      </c>
      <c r="AR1413" s="86">
        <f t="shared" si="320"/>
        <v>0</v>
      </c>
      <c r="AS1413" s="87" t="e">
        <f t="shared" si="321"/>
        <v>#N/A</v>
      </c>
    </row>
    <row r="1414" spans="1:45" x14ac:dyDescent="0.2">
      <c r="A1414" s="68">
        <v>1412</v>
      </c>
      <c r="B1414" s="79">
        <f>Input!E1429</f>
        <v>0</v>
      </c>
      <c r="C1414" s="79">
        <f>Input!F1429</f>
        <v>0</v>
      </c>
      <c r="D1414" s="79">
        <f>Input!G1429</f>
        <v>0</v>
      </c>
      <c r="E1414" s="79">
        <f>Input!H1429</f>
        <v>0</v>
      </c>
      <c r="F1414" s="80">
        <f>Input!I1429</f>
        <v>0</v>
      </c>
      <c r="G1414" s="80">
        <f>Input!J1429</f>
        <v>0</v>
      </c>
      <c r="H1414" s="79">
        <f>Input!K1429</f>
        <v>0</v>
      </c>
      <c r="I1414" s="79">
        <f>Input!L1429</f>
        <v>0</v>
      </c>
      <c r="J1414" s="79">
        <f>Input!M1429</f>
        <v>0</v>
      </c>
      <c r="K1414" s="79">
        <f>Input!N1429</f>
        <v>0</v>
      </c>
      <c r="L1414" s="79">
        <f>Input!O1429</f>
        <v>0</v>
      </c>
      <c r="M1414" s="81" t="str">
        <f t="shared" si="312"/>
        <v/>
      </c>
      <c r="N1414" s="82">
        <f t="shared" si="313"/>
        <v>0</v>
      </c>
      <c r="O1414" s="83">
        <f>Input!C1429</f>
        <v>0</v>
      </c>
      <c r="P1414" s="83"/>
      <c r="R1414" s="11">
        <f t="shared" si="309"/>
        <v>0</v>
      </c>
      <c r="S1414" s="15" t="str">
        <f t="shared" si="310"/>
        <v xml:space="preserve"> </v>
      </c>
      <c r="T1414" s="15"/>
      <c r="U1414" s="12">
        <f t="shared" si="314"/>
        <v>0</v>
      </c>
      <c r="V1414" s="12">
        <f t="shared" si="315"/>
        <v>0</v>
      </c>
      <c r="W1414" s="12">
        <f t="shared" si="316"/>
        <v>0</v>
      </c>
      <c r="X1414" s="12">
        <f t="shared" si="317"/>
        <v>0</v>
      </c>
      <c r="Y1414" s="12">
        <f t="shared" si="318"/>
        <v>0</v>
      </c>
      <c r="Z1414" s="12">
        <f t="shared" si="319"/>
        <v>0</v>
      </c>
      <c r="AA1414" s="12">
        <f t="shared" si="308"/>
        <v>0</v>
      </c>
      <c r="AB1414" s="12" t="str">
        <f t="shared" si="311"/>
        <v>00</v>
      </c>
      <c r="AC1414" s="85" t="e">
        <f>VLOOKUP(AB1414,'AMI Ref (2)'!T:U,2,FALSE)</f>
        <v>#N/A</v>
      </c>
      <c r="AD1414" s="86"/>
      <c r="AE1414" s="77">
        <f>IF(AND($D1414=0,$J1414="Oil"),'AMI Ref (2)'!$K$5,IF(AND($D1414=0,$J1414="Gas"),'AMI Ref (2)'!$L$5,IF(AND($D1414=0,$J1414="Electric"),'AMI Ref (2)'!$M$5,IF(AND($D1414=0,$J1414="N/A"),0,0))))</f>
        <v>0</v>
      </c>
      <c r="AF1414" s="77">
        <f>IF(AND($D1414=1,$J1414="Oil"),'AMI Ref (2)'!$K$6,IF(AND($D1414=1,$J1414="Gas"),'AMI Ref (2)'!$L$6,IF(AND($D1414=1,$J1414="Electric"),'AMI Ref (2)'!$M$6,IF(AND($D1414=1,$J1414="N/A"),0,0))))</f>
        <v>0</v>
      </c>
      <c r="AG1414" s="77">
        <f>IF(AND($D1414=2,$J1414="Oil"),'AMI Ref (2)'!$K$7,IF(AND($D1414=2,$J1414="Gas"),'AMI Ref (2)'!$L$7,IF(AND($D1414=2,$J1414="Electric"),'AMI Ref (2)'!$M$7,IF(AND($D1414=2,$J1414="N/A"),0,0))))</f>
        <v>0</v>
      </c>
      <c r="AH1414" s="77">
        <f>IF(AND($D1414=3,$J1414="Oil"),'AMI Ref (2)'!$K$8,IF(AND($D1414=3,$J1414="Gas"),'AMI Ref (2)'!$L$8,IF(AND($D1414=3,$J1414="Electric"),'AMI Ref (2)'!$M$8,IF(AND($D1414=3,$J1414="N/A"),0,0))))</f>
        <v>0</v>
      </c>
      <c r="AI1414" s="77">
        <f>IF(AND($D1414=4,$J1414="Oil"),'AMI Ref (2)'!$K$9,IF(AND($D1414=4,$J1414="Gas"),'AMI Ref (2)'!$L$9,IF(AND($D1414=4,$J1414="Electric"),'AMI Ref (2)'!$M$9,IF(AND($D1414=4,$J1414="N/A"),0,0))))</f>
        <v>0</v>
      </c>
      <c r="AJ1414" s="77">
        <f>IF(AND($D1414=5,$J1414="Oil"),'AMI Ref (2)'!$K$10,IF(AND($D1414=5,$J1414="Gas"),'AMI Ref (2)'!$L$10,IF(AND($D1414=5,$J1414="Electric"),'AMI Ref (2)'!$M$10,IF(AND($D1414=5,$J1414="N/A"),0,0))))</f>
        <v>0</v>
      </c>
      <c r="AK1414" s="42"/>
      <c r="AL1414" s="77">
        <f>IF(AND($D1414=0,$K1414="Oil"),'AMI Ref (2)'!$N$5,IF(AND($D1414=0,$K1414="Gas"),'AMI Ref (2)'!$O$5,IF(AND($D1414=0,$K1414="Electric"),'AMI Ref (2)'!$P$5,IF(AND($D1414=0,$K1414="N/A"),0,0))))</f>
        <v>0</v>
      </c>
      <c r="AM1414" s="77">
        <f>IF(AND($D1414=1,$K1414="Oil"),'AMI Ref (2)'!$N$6,IF(AND($D1414=1,$K1414="Gas"),'AMI Ref (2)'!$O$6,IF(AND($D1414=1,$K1414="Electric"),'AMI Ref (2)'!$P$6,IF(AND($D1414=1,$K1414="N/A"),0,0))))</f>
        <v>0</v>
      </c>
      <c r="AN1414" s="77">
        <f>IF(AND($D1414=2,$K1414="Oil"),'AMI Ref (2)'!$N$7,IF(AND($D1414=2,$K1414="Gas"),'AMI Ref (2)'!$O$7,IF(AND($D1414=2,$K1414="Electric"),'AMI Ref (2)'!$P$7,IF(AND($D1414=2,$K1414="N/A"),0,0))))</f>
        <v>0</v>
      </c>
      <c r="AO1414" s="77">
        <f>IF(AND($D1414=3,$K1414="Oil"),'AMI Ref (2)'!$N$8,IF(AND($D1414=3,$K1414="Gas"),'AMI Ref (2)'!$O$8,IF(AND($D1414=3,$K1414="Electric"),'AMI Ref (2)'!$P$8,IF(AND($D1414=3,$K1414="N/A"),0,0))))</f>
        <v>0</v>
      </c>
      <c r="AP1414" s="77">
        <f>IF(AND($D1414=4,$K1414="Oil"),'AMI Ref (2)'!$N$9,IF(AND($D1414=4,$K1414="Gas"),'AMI Ref (2)'!$O$9,IF(AND($D1414=4,$K1414="Electric"),'AMI Ref (2)'!$P$9,IF(AND($D1414=4,$K1414="N/A"),0,0))))</f>
        <v>0</v>
      </c>
      <c r="AQ1414" s="77">
        <f>IF(AND($D1414=5,$K1414="Oil"),'AMI Ref (2)'!$N$10,IF(AND($D1414=5,$K1414="Gas"),'AMI Ref (2)'!$O$10,IF(AND($D1414=5,$K1414="Electric"),'AMI Ref (2)'!$P$10,IF(AND($D1414=5,$K1414="N/A"),0,0))))</f>
        <v>0</v>
      </c>
      <c r="AR1414" s="86">
        <f t="shared" si="320"/>
        <v>0</v>
      </c>
      <c r="AS1414" s="87" t="e">
        <f t="shared" si="321"/>
        <v>#N/A</v>
      </c>
    </row>
    <row r="1415" spans="1:45" x14ac:dyDescent="0.2">
      <c r="A1415" s="68">
        <v>1413</v>
      </c>
      <c r="B1415" s="79">
        <f>Input!E1430</f>
        <v>0</v>
      </c>
      <c r="C1415" s="79">
        <f>Input!F1430</f>
        <v>0</v>
      </c>
      <c r="D1415" s="79">
        <f>Input!G1430</f>
        <v>0</v>
      </c>
      <c r="E1415" s="79">
        <f>Input!H1430</f>
        <v>0</v>
      </c>
      <c r="F1415" s="80">
        <f>Input!I1430</f>
        <v>0</v>
      </c>
      <c r="G1415" s="80">
        <f>Input!J1430</f>
        <v>0</v>
      </c>
      <c r="H1415" s="79">
        <f>Input!K1430</f>
        <v>0</v>
      </c>
      <c r="I1415" s="79">
        <f>Input!L1430</f>
        <v>0</v>
      </c>
      <c r="J1415" s="79">
        <f>Input!M1430</f>
        <v>0</v>
      </c>
      <c r="K1415" s="79">
        <f>Input!N1430</f>
        <v>0</v>
      </c>
      <c r="L1415" s="79">
        <f>Input!O1430</f>
        <v>0</v>
      </c>
      <c r="M1415" s="81" t="str">
        <f t="shared" si="312"/>
        <v/>
      </c>
      <c r="N1415" s="82">
        <f t="shared" si="313"/>
        <v>0</v>
      </c>
      <c r="O1415" s="83">
        <f>Input!C1430</f>
        <v>0</v>
      </c>
      <c r="P1415" s="83"/>
      <c r="R1415" s="11">
        <f t="shared" si="309"/>
        <v>0</v>
      </c>
      <c r="S1415" s="15" t="str">
        <f t="shared" si="310"/>
        <v xml:space="preserve"> </v>
      </c>
      <c r="T1415" s="15"/>
      <c r="U1415" s="12">
        <f t="shared" si="314"/>
        <v>0</v>
      </c>
      <c r="V1415" s="12">
        <f t="shared" si="315"/>
        <v>0</v>
      </c>
      <c r="W1415" s="12">
        <f t="shared" si="316"/>
        <v>0</v>
      </c>
      <c r="X1415" s="12">
        <f t="shared" si="317"/>
        <v>0</v>
      </c>
      <c r="Y1415" s="12">
        <f t="shared" si="318"/>
        <v>0</v>
      </c>
      <c r="Z1415" s="12">
        <f t="shared" si="319"/>
        <v>0</v>
      </c>
      <c r="AA1415" s="12">
        <f t="shared" si="308"/>
        <v>0</v>
      </c>
      <c r="AB1415" s="12" t="str">
        <f t="shared" si="311"/>
        <v>00</v>
      </c>
      <c r="AC1415" s="85" t="e">
        <f>VLOOKUP(AB1415,'AMI Ref (2)'!T:U,2,FALSE)</f>
        <v>#N/A</v>
      </c>
      <c r="AD1415" s="86"/>
      <c r="AE1415" s="77">
        <f>IF(AND($D1415=0,$J1415="Oil"),'AMI Ref (2)'!$K$5,IF(AND($D1415=0,$J1415="Gas"),'AMI Ref (2)'!$L$5,IF(AND($D1415=0,$J1415="Electric"),'AMI Ref (2)'!$M$5,IF(AND($D1415=0,$J1415="N/A"),0,0))))</f>
        <v>0</v>
      </c>
      <c r="AF1415" s="77">
        <f>IF(AND($D1415=1,$J1415="Oil"),'AMI Ref (2)'!$K$6,IF(AND($D1415=1,$J1415="Gas"),'AMI Ref (2)'!$L$6,IF(AND($D1415=1,$J1415="Electric"),'AMI Ref (2)'!$M$6,IF(AND($D1415=1,$J1415="N/A"),0,0))))</f>
        <v>0</v>
      </c>
      <c r="AG1415" s="77">
        <f>IF(AND($D1415=2,$J1415="Oil"),'AMI Ref (2)'!$K$7,IF(AND($D1415=2,$J1415="Gas"),'AMI Ref (2)'!$L$7,IF(AND($D1415=2,$J1415="Electric"),'AMI Ref (2)'!$M$7,IF(AND($D1415=2,$J1415="N/A"),0,0))))</f>
        <v>0</v>
      </c>
      <c r="AH1415" s="77">
        <f>IF(AND($D1415=3,$J1415="Oil"),'AMI Ref (2)'!$K$8,IF(AND($D1415=3,$J1415="Gas"),'AMI Ref (2)'!$L$8,IF(AND($D1415=3,$J1415="Electric"),'AMI Ref (2)'!$M$8,IF(AND($D1415=3,$J1415="N/A"),0,0))))</f>
        <v>0</v>
      </c>
      <c r="AI1415" s="77">
        <f>IF(AND($D1415=4,$J1415="Oil"),'AMI Ref (2)'!$K$9,IF(AND($D1415=4,$J1415="Gas"),'AMI Ref (2)'!$L$9,IF(AND($D1415=4,$J1415="Electric"),'AMI Ref (2)'!$M$9,IF(AND($D1415=4,$J1415="N/A"),0,0))))</f>
        <v>0</v>
      </c>
      <c r="AJ1415" s="77">
        <f>IF(AND($D1415=5,$J1415="Oil"),'AMI Ref (2)'!$K$10,IF(AND($D1415=5,$J1415="Gas"),'AMI Ref (2)'!$L$10,IF(AND($D1415=5,$J1415="Electric"),'AMI Ref (2)'!$M$10,IF(AND($D1415=5,$J1415="N/A"),0,0))))</f>
        <v>0</v>
      </c>
      <c r="AK1415" s="42"/>
      <c r="AL1415" s="77">
        <f>IF(AND($D1415=0,$K1415="Oil"),'AMI Ref (2)'!$N$5,IF(AND($D1415=0,$K1415="Gas"),'AMI Ref (2)'!$O$5,IF(AND($D1415=0,$K1415="Electric"),'AMI Ref (2)'!$P$5,IF(AND($D1415=0,$K1415="N/A"),0,0))))</f>
        <v>0</v>
      </c>
      <c r="AM1415" s="77">
        <f>IF(AND($D1415=1,$K1415="Oil"),'AMI Ref (2)'!$N$6,IF(AND($D1415=1,$K1415="Gas"),'AMI Ref (2)'!$O$6,IF(AND($D1415=1,$K1415="Electric"),'AMI Ref (2)'!$P$6,IF(AND($D1415=1,$K1415="N/A"),0,0))))</f>
        <v>0</v>
      </c>
      <c r="AN1415" s="77">
        <f>IF(AND($D1415=2,$K1415="Oil"),'AMI Ref (2)'!$N$7,IF(AND($D1415=2,$K1415="Gas"),'AMI Ref (2)'!$O$7,IF(AND($D1415=2,$K1415="Electric"),'AMI Ref (2)'!$P$7,IF(AND($D1415=2,$K1415="N/A"),0,0))))</f>
        <v>0</v>
      </c>
      <c r="AO1415" s="77">
        <f>IF(AND($D1415=3,$K1415="Oil"),'AMI Ref (2)'!$N$8,IF(AND($D1415=3,$K1415="Gas"),'AMI Ref (2)'!$O$8,IF(AND($D1415=3,$K1415="Electric"),'AMI Ref (2)'!$P$8,IF(AND($D1415=3,$K1415="N/A"),0,0))))</f>
        <v>0</v>
      </c>
      <c r="AP1415" s="77">
        <f>IF(AND($D1415=4,$K1415="Oil"),'AMI Ref (2)'!$N$9,IF(AND($D1415=4,$K1415="Gas"),'AMI Ref (2)'!$O$9,IF(AND($D1415=4,$K1415="Electric"),'AMI Ref (2)'!$P$9,IF(AND($D1415=4,$K1415="N/A"),0,0))))</f>
        <v>0</v>
      </c>
      <c r="AQ1415" s="77">
        <f>IF(AND($D1415=5,$K1415="Oil"),'AMI Ref (2)'!$N$10,IF(AND($D1415=5,$K1415="Gas"),'AMI Ref (2)'!$O$10,IF(AND($D1415=5,$K1415="Electric"),'AMI Ref (2)'!$P$10,IF(AND($D1415=5,$K1415="N/A"),0,0))))</f>
        <v>0</v>
      </c>
      <c r="AR1415" s="86">
        <f t="shared" si="320"/>
        <v>0</v>
      </c>
      <c r="AS1415" s="87" t="e">
        <f t="shared" si="321"/>
        <v>#N/A</v>
      </c>
    </row>
    <row r="1416" spans="1:45" x14ac:dyDescent="0.2">
      <c r="A1416" s="68">
        <v>1414</v>
      </c>
      <c r="B1416" s="79">
        <f>Input!E1431</f>
        <v>0</v>
      </c>
      <c r="C1416" s="79">
        <f>Input!F1431</f>
        <v>0</v>
      </c>
      <c r="D1416" s="79">
        <f>Input!G1431</f>
        <v>0</v>
      </c>
      <c r="E1416" s="79">
        <f>Input!H1431</f>
        <v>0</v>
      </c>
      <c r="F1416" s="80">
        <f>Input!I1431</f>
        <v>0</v>
      </c>
      <c r="G1416" s="80">
        <f>Input!J1431</f>
        <v>0</v>
      </c>
      <c r="H1416" s="79">
        <f>Input!K1431</f>
        <v>0</v>
      </c>
      <c r="I1416" s="79">
        <f>Input!L1431</f>
        <v>0</v>
      </c>
      <c r="J1416" s="79">
        <f>Input!M1431</f>
        <v>0</v>
      </c>
      <c r="K1416" s="79">
        <f>Input!N1431</f>
        <v>0</v>
      </c>
      <c r="L1416" s="79">
        <f>Input!O1431</f>
        <v>0</v>
      </c>
      <c r="M1416" s="81" t="str">
        <f t="shared" si="312"/>
        <v/>
      </c>
      <c r="N1416" s="82">
        <f t="shared" si="313"/>
        <v>0</v>
      </c>
      <c r="O1416" s="83">
        <f>Input!C1431</f>
        <v>0</v>
      </c>
      <c r="P1416" s="83"/>
      <c r="R1416" s="11">
        <f t="shared" si="309"/>
        <v>0</v>
      </c>
      <c r="S1416" s="15" t="str">
        <f t="shared" si="310"/>
        <v xml:space="preserve"> </v>
      </c>
      <c r="T1416" s="15"/>
      <c r="U1416" s="12">
        <f t="shared" si="314"/>
        <v>0</v>
      </c>
      <c r="V1416" s="12">
        <f t="shared" si="315"/>
        <v>0</v>
      </c>
      <c r="W1416" s="12">
        <f t="shared" si="316"/>
        <v>0</v>
      </c>
      <c r="X1416" s="12">
        <f t="shared" si="317"/>
        <v>0</v>
      </c>
      <c r="Y1416" s="12">
        <f t="shared" si="318"/>
        <v>0</v>
      </c>
      <c r="Z1416" s="12">
        <f t="shared" si="319"/>
        <v>0</v>
      </c>
      <c r="AA1416" s="12">
        <f t="shared" si="308"/>
        <v>0</v>
      </c>
      <c r="AB1416" s="12" t="str">
        <f t="shared" si="311"/>
        <v>00</v>
      </c>
      <c r="AC1416" s="85" t="e">
        <f>VLOOKUP(AB1416,'AMI Ref (2)'!T:U,2,FALSE)</f>
        <v>#N/A</v>
      </c>
      <c r="AD1416" s="86"/>
      <c r="AE1416" s="77">
        <f>IF(AND($D1416=0,$J1416="Oil"),'AMI Ref (2)'!$K$5,IF(AND($D1416=0,$J1416="Gas"),'AMI Ref (2)'!$L$5,IF(AND($D1416=0,$J1416="Electric"),'AMI Ref (2)'!$M$5,IF(AND($D1416=0,$J1416="N/A"),0,0))))</f>
        <v>0</v>
      </c>
      <c r="AF1416" s="77">
        <f>IF(AND($D1416=1,$J1416="Oil"),'AMI Ref (2)'!$K$6,IF(AND($D1416=1,$J1416="Gas"),'AMI Ref (2)'!$L$6,IF(AND($D1416=1,$J1416="Electric"),'AMI Ref (2)'!$M$6,IF(AND($D1416=1,$J1416="N/A"),0,0))))</f>
        <v>0</v>
      </c>
      <c r="AG1416" s="77">
        <f>IF(AND($D1416=2,$J1416="Oil"),'AMI Ref (2)'!$K$7,IF(AND($D1416=2,$J1416="Gas"),'AMI Ref (2)'!$L$7,IF(AND($D1416=2,$J1416="Electric"),'AMI Ref (2)'!$M$7,IF(AND($D1416=2,$J1416="N/A"),0,0))))</f>
        <v>0</v>
      </c>
      <c r="AH1416" s="77">
        <f>IF(AND($D1416=3,$J1416="Oil"),'AMI Ref (2)'!$K$8,IF(AND($D1416=3,$J1416="Gas"),'AMI Ref (2)'!$L$8,IF(AND($D1416=3,$J1416="Electric"),'AMI Ref (2)'!$M$8,IF(AND($D1416=3,$J1416="N/A"),0,0))))</f>
        <v>0</v>
      </c>
      <c r="AI1416" s="77">
        <f>IF(AND($D1416=4,$J1416="Oil"),'AMI Ref (2)'!$K$9,IF(AND($D1416=4,$J1416="Gas"),'AMI Ref (2)'!$L$9,IF(AND($D1416=4,$J1416="Electric"),'AMI Ref (2)'!$M$9,IF(AND($D1416=4,$J1416="N/A"),0,0))))</f>
        <v>0</v>
      </c>
      <c r="AJ1416" s="77">
        <f>IF(AND($D1416=5,$J1416="Oil"),'AMI Ref (2)'!$K$10,IF(AND($D1416=5,$J1416="Gas"),'AMI Ref (2)'!$L$10,IF(AND($D1416=5,$J1416="Electric"),'AMI Ref (2)'!$M$10,IF(AND($D1416=5,$J1416="N/A"),0,0))))</f>
        <v>0</v>
      </c>
      <c r="AK1416" s="42"/>
      <c r="AL1416" s="77">
        <f>IF(AND($D1416=0,$K1416="Oil"),'AMI Ref (2)'!$N$5,IF(AND($D1416=0,$K1416="Gas"),'AMI Ref (2)'!$O$5,IF(AND($D1416=0,$K1416="Electric"),'AMI Ref (2)'!$P$5,IF(AND($D1416=0,$K1416="N/A"),0,0))))</f>
        <v>0</v>
      </c>
      <c r="AM1416" s="77">
        <f>IF(AND($D1416=1,$K1416="Oil"),'AMI Ref (2)'!$N$6,IF(AND($D1416=1,$K1416="Gas"),'AMI Ref (2)'!$O$6,IF(AND($D1416=1,$K1416="Electric"),'AMI Ref (2)'!$P$6,IF(AND($D1416=1,$K1416="N/A"),0,0))))</f>
        <v>0</v>
      </c>
      <c r="AN1416" s="77">
        <f>IF(AND($D1416=2,$K1416="Oil"),'AMI Ref (2)'!$N$7,IF(AND($D1416=2,$K1416="Gas"),'AMI Ref (2)'!$O$7,IF(AND($D1416=2,$K1416="Electric"),'AMI Ref (2)'!$P$7,IF(AND($D1416=2,$K1416="N/A"),0,0))))</f>
        <v>0</v>
      </c>
      <c r="AO1416" s="77">
        <f>IF(AND($D1416=3,$K1416="Oil"),'AMI Ref (2)'!$N$8,IF(AND($D1416=3,$K1416="Gas"),'AMI Ref (2)'!$O$8,IF(AND($D1416=3,$K1416="Electric"),'AMI Ref (2)'!$P$8,IF(AND($D1416=3,$K1416="N/A"),0,0))))</f>
        <v>0</v>
      </c>
      <c r="AP1416" s="77">
        <f>IF(AND($D1416=4,$K1416="Oil"),'AMI Ref (2)'!$N$9,IF(AND($D1416=4,$K1416="Gas"),'AMI Ref (2)'!$O$9,IF(AND($D1416=4,$K1416="Electric"),'AMI Ref (2)'!$P$9,IF(AND($D1416=4,$K1416="N/A"),0,0))))</f>
        <v>0</v>
      </c>
      <c r="AQ1416" s="77">
        <f>IF(AND($D1416=5,$K1416="Oil"),'AMI Ref (2)'!$N$10,IF(AND($D1416=5,$K1416="Gas"),'AMI Ref (2)'!$O$10,IF(AND($D1416=5,$K1416="Electric"),'AMI Ref (2)'!$P$10,IF(AND($D1416=5,$K1416="N/A"),0,0))))</f>
        <v>0</v>
      </c>
      <c r="AR1416" s="86">
        <f t="shared" si="320"/>
        <v>0</v>
      </c>
      <c r="AS1416" s="87" t="e">
        <f t="shared" si="321"/>
        <v>#N/A</v>
      </c>
    </row>
    <row r="1417" spans="1:45" x14ac:dyDescent="0.2">
      <c r="A1417" s="68">
        <v>1415</v>
      </c>
      <c r="B1417" s="79">
        <f>Input!E1432</f>
        <v>0</v>
      </c>
      <c r="C1417" s="79">
        <f>Input!F1432</f>
        <v>0</v>
      </c>
      <c r="D1417" s="79">
        <f>Input!G1432</f>
        <v>0</v>
      </c>
      <c r="E1417" s="79">
        <f>Input!H1432</f>
        <v>0</v>
      </c>
      <c r="F1417" s="80">
        <f>Input!I1432</f>
        <v>0</v>
      </c>
      <c r="G1417" s="80">
        <f>Input!J1432</f>
        <v>0</v>
      </c>
      <c r="H1417" s="79">
        <f>Input!K1432</f>
        <v>0</v>
      </c>
      <c r="I1417" s="79">
        <f>Input!L1432</f>
        <v>0</v>
      </c>
      <c r="J1417" s="79">
        <f>Input!M1432</f>
        <v>0</v>
      </c>
      <c r="K1417" s="79">
        <f>Input!N1432</f>
        <v>0</v>
      </c>
      <c r="L1417" s="79">
        <f>Input!O1432</f>
        <v>0</v>
      </c>
      <c r="M1417" s="81" t="str">
        <f t="shared" si="312"/>
        <v/>
      </c>
      <c r="N1417" s="82">
        <f t="shared" si="313"/>
        <v>0</v>
      </c>
      <c r="O1417" s="83">
        <f>Input!C1432</f>
        <v>0</v>
      </c>
      <c r="P1417" s="83"/>
      <c r="R1417" s="11">
        <f t="shared" si="309"/>
        <v>0</v>
      </c>
      <c r="S1417" s="15" t="str">
        <f t="shared" si="310"/>
        <v xml:space="preserve"> </v>
      </c>
      <c r="T1417" s="15"/>
      <c r="U1417" s="12">
        <f t="shared" si="314"/>
        <v>0</v>
      </c>
      <c r="V1417" s="12">
        <f t="shared" si="315"/>
        <v>0</v>
      </c>
      <c r="W1417" s="12">
        <f t="shared" si="316"/>
        <v>0</v>
      </c>
      <c r="X1417" s="12">
        <f t="shared" si="317"/>
        <v>0</v>
      </c>
      <c r="Y1417" s="12">
        <f t="shared" si="318"/>
        <v>0</v>
      </c>
      <c r="Z1417" s="12">
        <f t="shared" si="319"/>
        <v>0</v>
      </c>
      <c r="AA1417" s="12">
        <f t="shared" si="308"/>
        <v>0</v>
      </c>
      <c r="AB1417" s="12" t="str">
        <f t="shared" si="311"/>
        <v>00</v>
      </c>
      <c r="AC1417" s="85" t="e">
        <f>VLOOKUP(AB1417,'AMI Ref (2)'!T:U,2,FALSE)</f>
        <v>#N/A</v>
      </c>
      <c r="AD1417" s="86"/>
      <c r="AE1417" s="77">
        <f>IF(AND($D1417=0,$J1417="Oil"),'AMI Ref (2)'!$K$5,IF(AND($D1417=0,$J1417="Gas"),'AMI Ref (2)'!$L$5,IF(AND($D1417=0,$J1417="Electric"),'AMI Ref (2)'!$M$5,IF(AND($D1417=0,$J1417="N/A"),0,0))))</f>
        <v>0</v>
      </c>
      <c r="AF1417" s="77">
        <f>IF(AND($D1417=1,$J1417="Oil"),'AMI Ref (2)'!$K$6,IF(AND($D1417=1,$J1417="Gas"),'AMI Ref (2)'!$L$6,IF(AND($D1417=1,$J1417="Electric"),'AMI Ref (2)'!$M$6,IF(AND($D1417=1,$J1417="N/A"),0,0))))</f>
        <v>0</v>
      </c>
      <c r="AG1417" s="77">
        <f>IF(AND($D1417=2,$J1417="Oil"),'AMI Ref (2)'!$K$7,IF(AND($D1417=2,$J1417="Gas"),'AMI Ref (2)'!$L$7,IF(AND($D1417=2,$J1417="Electric"),'AMI Ref (2)'!$M$7,IF(AND($D1417=2,$J1417="N/A"),0,0))))</f>
        <v>0</v>
      </c>
      <c r="AH1417" s="77">
        <f>IF(AND($D1417=3,$J1417="Oil"),'AMI Ref (2)'!$K$8,IF(AND($D1417=3,$J1417="Gas"),'AMI Ref (2)'!$L$8,IF(AND($D1417=3,$J1417="Electric"),'AMI Ref (2)'!$M$8,IF(AND($D1417=3,$J1417="N/A"),0,0))))</f>
        <v>0</v>
      </c>
      <c r="AI1417" s="77">
        <f>IF(AND($D1417=4,$J1417="Oil"),'AMI Ref (2)'!$K$9,IF(AND($D1417=4,$J1417="Gas"),'AMI Ref (2)'!$L$9,IF(AND($D1417=4,$J1417="Electric"),'AMI Ref (2)'!$M$9,IF(AND($D1417=4,$J1417="N/A"),0,0))))</f>
        <v>0</v>
      </c>
      <c r="AJ1417" s="77">
        <f>IF(AND($D1417=5,$J1417="Oil"),'AMI Ref (2)'!$K$10,IF(AND($D1417=5,$J1417="Gas"),'AMI Ref (2)'!$L$10,IF(AND($D1417=5,$J1417="Electric"),'AMI Ref (2)'!$M$10,IF(AND($D1417=5,$J1417="N/A"),0,0))))</f>
        <v>0</v>
      </c>
      <c r="AK1417" s="42"/>
      <c r="AL1417" s="77">
        <f>IF(AND($D1417=0,$K1417="Oil"),'AMI Ref (2)'!$N$5,IF(AND($D1417=0,$K1417="Gas"),'AMI Ref (2)'!$O$5,IF(AND($D1417=0,$K1417="Electric"),'AMI Ref (2)'!$P$5,IF(AND($D1417=0,$K1417="N/A"),0,0))))</f>
        <v>0</v>
      </c>
      <c r="AM1417" s="77">
        <f>IF(AND($D1417=1,$K1417="Oil"),'AMI Ref (2)'!$N$6,IF(AND($D1417=1,$K1417="Gas"),'AMI Ref (2)'!$O$6,IF(AND($D1417=1,$K1417="Electric"),'AMI Ref (2)'!$P$6,IF(AND($D1417=1,$K1417="N/A"),0,0))))</f>
        <v>0</v>
      </c>
      <c r="AN1417" s="77">
        <f>IF(AND($D1417=2,$K1417="Oil"),'AMI Ref (2)'!$N$7,IF(AND($D1417=2,$K1417="Gas"),'AMI Ref (2)'!$O$7,IF(AND($D1417=2,$K1417="Electric"),'AMI Ref (2)'!$P$7,IF(AND($D1417=2,$K1417="N/A"),0,0))))</f>
        <v>0</v>
      </c>
      <c r="AO1417" s="77">
        <f>IF(AND($D1417=3,$K1417="Oil"),'AMI Ref (2)'!$N$8,IF(AND($D1417=3,$K1417="Gas"),'AMI Ref (2)'!$O$8,IF(AND($D1417=3,$K1417="Electric"),'AMI Ref (2)'!$P$8,IF(AND($D1417=3,$K1417="N/A"),0,0))))</f>
        <v>0</v>
      </c>
      <c r="AP1417" s="77">
        <f>IF(AND($D1417=4,$K1417="Oil"),'AMI Ref (2)'!$N$9,IF(AND($D1417=4,$K1417="Gas"),'AMI Ref (2)'!$O$9,IF(AND($D1417=4,$K1417="Electric"),'AMI Ref (2)'!$P$9,IF(AND($D1417=4,$K1417="N/A"),0,0))))</f>
        <v>0</v>
      </c>
      <c r="AQ1417" s="77">
        <f>IF(AND($D1417=5,$K1417="Oil"),'AMI Ref (2)'!$N$10,IF(AND($D1417=5,$K1417="Gas"),'AMI Ref (2)'!$O$10,IF(AND($D1417=5,$K1417="Electric"),'AMI Ref (2)'!$P$10,IF(AND($D1417=5,$K1417="N/A"),0,0))))</f>
        <v>0</v>
      </c>
      <c r="AR1417" s="86">
        <f t="shared" si="320"/>
        <v>0</v>
      </c>
      <c r="AS1417" s="87" t="e">
        <f t="shared" si="321"/>
        <v>#N/A</v>
      </c>
    </row>
    <row r="1418" spans="1:45" x14ac:dyDescent="0.2">
      <c r="A1418" s="68">
        <v>1416</v>
      </c>
      <c r="B1418" s="79">
        <f>Input!E1433</f>
        <v>0</v>
      </c>
      <c r="C1418" s="79">
        <f>Input!F1433</f>
        <v>0</v>
      </c>
      <c r="D1418" s="79">
        <f>Input!G1433</f>
        <v>0</v>
      </c>
      <c r="E1418" s="79">
        <f>Input!H1433</f>
        <v>0</v>
      </c>
      <c r="F1418" s="80">
        <f>Input!I1433</f>
        <v>0</v>
      </c>
      <c r="G1418" s="80">
        <f>Input!J1433</f>
        <v>0</v>
      </c>
      <c r="H1418" s="79">
        <f>Input!K1433</f>
        <v>0</v>
      </c>
      <c r="I1418" s="79">
        <f>Input!L1433</f>
        <v>0</v>
      </c>
      <c r="J1418" s="79">
        <f>Input!M1433</f>
        <v>0</v>
      </c>
      <c r="K1418" s="79">
        <f>Input!N1433</f>
        <v>0</v>
      </c>
      <c r="L1418" s="79">
        <f>Input!O1433</f>
        <v>0</v>
      </c>
      <c r="M1418" s="81" t="str">
        <f t="shared" si="312"/>
        <v/>
      </c>
      <c r="N1418" s="82">
        <f t="shared" si="313"/>
        <v>0</v>
      </c>
      <c r="O1418" s="83">
        <f>Input!C1433</f>
        <v>0</v>
      </c>
      <c r="P1418" s="83"/>
      <c r="R1418" s="11">
        <f t="shared" si="309"/>
        <v>0</v>
      </c>
      <c r="S1418" s="15" t="str">
        <f t="shared" si="310"/>
        <v xml:space="preserve"> </v>
      </c>
      <c r="T1418" s="15"/>
      <c r="U1418" s="12">
        <f t="shared" si="314"/>
        <v>0</v>
      </c>
      <c r="V1418" s="12">
        <f t="shared" si="315"/>
        <v>0</v>
      </c>
      <c r="W1418" s="12">
        <f t="shared" si="316"/>
        <v>0</v>
      </c>
      <c r="X1418" s="12">
        <f t="shared" si="317"/>
        <v>0</v>
      </c>
      <c r="Y1418" s="12">
        <f t="shared" si="318"/>
        <v>0</v>
      </c>
      <c r="Z1418" s="12">
        <f t="shared" si="319"/>
        <v>0</v>
      </c>
      <c r="AA1418" s="12">
        <f t="shared" si="308"/>
        <v>0</v>
      </c>
      <c r="AB1418" s="12" t="str">
        <f t="shared" si="311"/>
        <v>00</v>
      </c>
      <c r="AC1418" s="85" t="e">
        <f>VLOOKUP(AB1418,'AMI Ref (2)'!T:U,2,FALSE)</f>
        <v>#N/A</v>
      </c>
      <c r="AD1418" s="86"/>
      <c r="AE1418" s="77">
        <f>IF(AND($D1418=0,$J1418="Oil"),'AMI Ref (2)'!$K$5,IF(AND($D1418=0,$J1418="Gas"),'AMI Ref (2)'!$L$5,IF(AND($D1418=0,$J1418="Electric"),'AMI Ref (2)'!$M$5,IF(AND($D1418=0,$J1418="N/A"),0,0))))</f>
        <v>0</v>
      </c>
      <c r="AF1418" s="77">
        <f>IF(AND($D1418=1,$J1418="Oil"),'AMI Ref (2)'!$K$6,IF(AND($D1418=1,$J1418="Gas"),'AMI Ref (2)'!$L$6,IF(AND($D1418=1,$J1418="Electric"),'AMI Ref (2)'!$M$6,IF(AND($D1418=1,$J1418="N/A"),0,0))))</f>
        <v>0</v>
      </c>
      <c r="AG1418" s="77">
        <f>IF(AND($D1418=2,$J1418="Oil"),'AMI Ref (2)'!$K$7,IF(AND($D1418=2,$J1418="Gas"),'AMI Ref (2)'!$L$7,IF(AND($D1418=2,$J1418="Electric"),'AMI Ref (2)'!$M$7,IF(AND($D1418=2,$J1418="N/A"),0,0))))</f>
        <v>0</v>
      </c>
      <c r="AH1418" s="77">
        <f>IF(AND($D1418=3,$J1418="Oil"),'AMI Ref (2)'!$K$8,IF(AND($D1418=3,$J1418="Gas"),'AMI Ref (2)'!$L$8,IF(AND($D1418=3,$J1418="Electric"),'AMI Ref (2)'!$M$8,IF(AND($D1418=3,$J1418="N/A"),0,0))))</f>
        <v>0</v>
      </c>
      <c r="AI1418" s="77">
        <f>IF(AND($D1418=4,$J1418="Oil"),'AMI Ref (2)'!$K$9,IF(AND($D1418=4,$J1418="Gas"),'AMI Ref (2)'!$L$9,IF(AND($D1418=4,$J1418="Electric"),'AMI Ref (2)'!$M$9,IF(AND($D1418=4,$J1418="N/A"),0,0))))</f>
        <v>0</v>
      </c>
      <c r="AJ1418" s="77">
        <f>IF(AND($D1418=5,$J1418="Oil"),'AMI Ref (2)'!$K$10,IF(AND($D1418=5,$J1418="Gas"),'AMI Ref (2)'!$L$10,IF(AND($D1418=5,$J1418="Electric"),'AMI Ref (2)'!$M$10,IF(AND($D1418=5,$J1418="N/A"),0,0))))</f>
        <v>0</v>
      </c>
      <c r="AK1418" s="42"/>
      <c r="AL1418" s="77">
        <f>IF(AND($D1418=0,$K1418="Oil"),'AMI Ref (2)'!$N$5,IF(AND($D1418=0,$K1418="Gas"),'AMI Ref (2)'!$O$5,IF(AND($D1418=0,$K1418="Electric"),'AMI Ref (2)'!$P$5,IF(AND($D1418=0,$K1418="N/A"),0,0))))</f>
        <v>0</v>
      </c>
      <c r="AM1418" s="77">
        <f>IF(AND($D1418=1,$K1418="Oil"),'AMI Ref (2)'!$N$6,IF(AND($D1418=1,$K1418="Gas"),'AMI Ref (2)'!$O$6,IF(AND($D1418=1,$K1418="Electric"),'AMI Ref (2)'!$P$6,IF(AND($D1418=1,$K1418="N/A"),0,0))))</f>
        <v>0</v>
      </c>
      <c r="AN1418" s="77">
        <f>IF(AND($D1418=2,$K1418="Oil"),'AMI Ref (2)'!$N$7,IF(AND($D1418=2,$K1418="Gas"),'AMI Ref (2)'!$O$7,IF(AND($D1418=2,$K1418="Electric"),'AMI Ref (2)'!$P$7,IF(AND($D1418=2,$K1418="N/A"),0,0))))</f>
        <v>0</v>
      </c>
      <c r="AO1418" s="77">
        <f>IF(AND($D1418=3,$K1418="Oil"),'AMI Ref (2)'!$N$8,IF(AND($D1418=3,$K1418="Gas"),'AMI Ref (2)'!$O$8,IF(AND($D1418=3,$K1418="Electric"),'AMI Ref (2)'!$P$8,IF(AND($D1418=3,$K1418="N/A"),0,0))))</f>
        <v>0</v>
      </c>
      <c r="AP1418" s="77">
        <f>IF(AND($D1418=4,$K1418="Oil"),'AMI Ref (2)'!$N$9,IF(AND($D1418=4,$K1418="Gas"),'AMI Ref (2)'!$O$9,IF(AND($D1418=4,$K1418="Electric"),'AMI Ref (2)'!$P$9,IF(AND($D1418=4,$K1418="N/A"),0,0))))</f>
        <v>0</v>
      </c>
      <c r="AQ1418" s="77">
        <f>IF(AND($D1418=5,$K1418="Oil"),'AMI Ref (2)'!$N$10,IF(AND($D1418=5,$K1418="Gas"),'AMI Ref (2)'!$O$10,IF(AND($D1418=5,$K1418="Electric"),'AMI Ref (2)'!$P$10,IF(AND($D1418=5,$K1418="N/A"),0,0))))</f>
        <v>0</v>
      </c>
      <c r="AR1418" s="86">
        <f t="shared" si="320"/>
        <v>0</v>
      </c>
      <c r="AS1418" s="87" t="e">
        <f t="shared" si="321"/>
        <v>#N/A</v>
      </c>
    </row>
    <row r="1419" spans="1:45" x14ac:dyDescent="0.2">
      <c r="A1419" s="68">
        <v>1417</v>
      </c>
      <c r="B1419" s="79">
        <f>Input!E1434</f>
        <v>0</v>
      </c>
      <c r="C1419" s="79">
        <f>Input!F1434</f>
        <v>0</v>
      </c>
      <c r="D1419" s="79">
        <f>Input!G1434</f>
        <v>0</v>
      </c>
      <c r="E1419" s="79">
        <f>Input!H1434</f>
        <v>0</v>
      </c>
      <c r="F1419" s="80">
        <f>Input!I1434</f>
        <v>0</v>
      </c>
      <c r="G1419" s="80">
        <f>Input!J1434</f>
        <v>0</v>
      </c>
      <c r="H1419" s="79">
        <f>Input!K1434</f>
        <v>0</v>
      </c>
      <c r="I1419" s="79">
        <f>Input!L1434</f>
        <v>0</v>
      </c>
      <c r="J1419" s="79">
        <f>Input!M1434</f>
        <v>0</v>
      </c>
      <c r="K1419" s="79">
        <f>Input!N1434</f>
        <v>0</v>
      </c>
      <c r="L1419" s="79">
        <f>Input!O1434</f>
        <v>0</v>
      </c>
      <c r="M1419" s="81" t="str">
        <f t="shared" si="312"/>
        <v/>
      </c>
      <c r="N1419" s="82">
        <f t="shared" si="313"/>
        <v>0</v>
      </c>
      <c r="O1419" s="83">
        <f>Input!C1434</f>
        <v>0</v>
      </c>
      <c r="P1419" s="83"/>
      <c r="R1419" s="11">
        <f t="shared" si="309"/>
        <v>0</v>
      </c>
      <c r="S1419" s="15" t="str">
        <f t="shared" si="310"/>
        <v xml:space="preserve"> </v>
      </c>
      <c r="T1419" s="15"/>
      <c r="U1419" s="12">
        <f t="shared" si="314"/>
        <v>0</v>
      </c>
      <c r="V1419" s="12">
        <f t="shared" si="315"/>
        <v>0</v>
      </c>
      <c r="W1419" s="12">
        <f t="shared" si="316"/>
        <v>0</v>
      </c>
      <c r="X1419" s="12">
        <f t="shared" si="317"/>
        <v>0</v>
      </c>
      <c r="Y1419" s="12">
        <f t="shared" si="318"/>
        <v>0</v>
      </c>
      <c r="Z1419" s="12">
        <f t="shared" si="319"/>
        <v>0</v>
      </c>
      <c r="AA1419" s="12">
        <f t="shared" si="308"/>
        <v>0</v>
      </c>
      <c r="AB1419" s="12" t="str">
        <f t="shared" si="311"/>
        <v>00</v>
      </c>
      <c r="AC1419" s="85" t="e">
        <f>VLOOKUP(AB1419,'AMI Ref (2)'!T:U,2,FALSE)</f>
        <v>#N/A</v>
      </c>
      <c r="AD1419" s="86"/>
      <c r="AE1419" s="77">
        <f>IF(AND($D1419=0,$J1419="Oil"),'AMI Ref (2)'!$K$5,IF(AND($D1419=0,$J1419="Gas"),'AMI Ref (2)'!$L$5,IF(AND($D1419=0,$J1419="Electric"),'AMI Ref (2)'!$M$5,IF(AND($D1419=0,$J1419="N/A"),0,0))))</f>
        <v>0</v>
      </c>
      <c r="AF1419" s="77">
        <f>IF(AND($D1419=1,$J1419="Oil"),'AMI Ref (2)'!$K$6,IF(AND($D1419=1,$J1419="Gas"),'AMI Ref (2)'!$L$6,IF(AND($D1419=1,$J1419="Electric"),'AMI Ref (2)'!$M$6,IF(AND($D1419=1,$J1419="N/A"),0,0))))</f>
        <v>0</v>
      </c>
      <c r="AG1419" s="77">
        <f>IF(AND($D1419=2,$J1419="Oil"),'AMI Ref (2)'!$K$7,IF(AND($D1419=2,$J1419="Gas"),'AMI Ref (2)'!$L$7,IF(AND($D1419=2,$J1419="Electric"),'AMI Ref (2)'!$M$7,IF(AND($D1419=2,$J1419="N/A"),0,0))))</f>
        <v>0</v>
      </c>
      <c r="AH1419" s="77">
        <f>IF(AND($D1419=3,$J1419="Oil"),'AMI Ref (2)'!$K$8,IF(AND($D1419=3,$J1419="Gas"),'AMI Ref (2)'!$L$8,IF(AND($D1419=3,$J1419="Electric"),'AMI Ref (2)'!$M$8,IF(AND($D1419=3,$J1419="N/A"),0,0))))</f>
        <v>0</v>
      </c>
      <c r="AI1419" s="77">
        <f>IF(AND($D1419=4,$J1419="Oil"),'AMI Ref (2)'!$K$9,IF(AND($D1419=4,$J1419="Gas"),'AMI Ref (2)'!$L$9,IF(AND($D1419=4,$J1419="Electric"),'AMI Ref (2)'!$M$9,IF(AND($D1419=4,$J1419="N/A"),0,0))))</f>
        <v>0</v>
      </c>
      <c r="AJ1419" s="77">
        <f>IF(AND($D1419=5,$J1419="Oil"),'AMI Ref (2)'!$K$10,IF(AND($D1419=5,$J1419="Gas"),'AMI Ref (2)'!$L$10,IF(AND($D1419=5,$J1419="Electric"),'AMI Ref (2)'!$M$10,IF(AND($D1419=5,$J1419="N/A"),0,0))))</f>
        <v>0</v>
      </c>
      <c r="AK1419" s="42"/>
      <c r="AL1419" s="77">
        <f>IF(AND($D1419=0,$K1419="Oil"),'AMI Ref (2)'!$N$5,IF(AND($D1419=0,$K1419="Gas"),'AMI Ref (2)'!$O$5,IF(AND($D1419=0,$K1419="Electric"),'AMI Ref (2)'!$P$5,IF(AND($D1419=0,$K1419="N/A"),0,0))))</f>
        <v>0</v>
      </c>
      <c r="AM1419" s="77">
        <f>IF(AND($D1419=1,$K1419="Oil"),'AMI Ref (2)'!$N$6,IF(AND($D1419=1,$K1419="Gas"),'AMI Ref (2)'!$O$6,IF(AND($D1419=1,$K1419="Electric"),'AMI Ref (2)'!$P$6,IF(AND($D1419=1,$K1419="N/A"),0,0))))</f>
        <v>0</v>
      </c>
      <c r="AN1419" s="77">
        <f>IF(AND($D1419=2,$K1419="Oil"),'AMI Ref (2)'!$N$7,IF(AND($D1419=2,$K1419="Gas"),'AMI Ref (2)'!$O$7,IF(AND($D1419=2,$K1419="Electric"),'AMI Ref (2)'!$P$7,IF(AND($D1419=2,$K1419="N/A"),0,0))))</f>
        <v>0</v>
      </c>
      <c r="AO1419" s="77">
        <f>IF(AND($D1419=3,$K1419="Oil"),'AMI Ref (2)'!$N$8,IF(AND($D1419=3,$K1419="Gas"),'AMI Ref (2)'!$O$8,IF(AND($D1419=3,$K1419="Electric"),'AMI Ref (2)'!$P$8,IF(AND($D1419=3,$K1419="N/A"),0,0))))</f>
        <v>0</v>
      </c>
      <c r="AP1419" s="77">
        <f>IF(AND($D1419=4,$K1419="Oil"),'AMI Ref (2)'!$N$9,IF(AND($D1419=4,$K1419="Gas"),'AMI Ref (2)'!$O$9,IF(AND($D1419=4,$K1419="Electric"),'AMI Ref (2)'!$P$9,IF(AND($D1419=4,$K1419="N/A"),0,0))))</f>
        <v>0</v>
      </c>
      <c r="AQ1419" s="77">
        <f>IF(AND($D1419=5,$K1419="Oil"),'AMI Ref (2)'!$N$10,IF(AND($D1419=5,$K1419="Gas"),'AMI Ref (2)'!$O$10,IF(AND($D1419=5,$K1419="Electric"),'AMI Ref (2)'!$P$10,IF(AND($D1419=5,$K1419="N/A"),0,0))))</f>
        <v>0</v>
      </c>
      <c r="AR1419" s="86">
        <f t="shared" si="320"/>
        <v>0</v>
      </c>
      <c r="AS1419" s="87" t="e">
        <f t="shared" si="321"/>
        <v>#N/A</v>
      </c>
    </row>
    <row r="1420" spans="1:45" x14ac:dyDescent="0.2">
      <c r="A1420" s="68">
        <v>1418</v>
      </c>
      <c r="B1420" s="79">
        <f>Input!E1435</f>
        <v>0</v>
      </c>
      <c r="C1420" s="79">
        <f>Input!F1435</f>
        <v>0</v>
      </c>
      <c r="D1420" s="79">
        <f>Input!G1435</f>
        <v>0</v>
      </c>
      <c r="E1420" s="79">
        <f>Input!H1435</f>
        <v>0</v>
      </c>
      <c r="F1420" s="80">
        <f>Input!I1435</f>
        <v>0</v>
      </c>
      <c r="G1420" s="80">
        <f>Input!J1435</f>
        <v>0</v>
      </c>
      <c r="H1420" s="79">
        <f>Input!K1435</f>
        <v>0</v>
      </c>
      <c r="I1420" s="79">
        <f>Input!L1435</f>
        <v>0</v>
      </c>
      <c r="J1420" s="79">
        <f>Input!M1435</f>
        <v>0</v>
      </c>
      <c r="K1420" s="79">
        <f>Input!N1435</f>
        <v>0</v>
      </c>
      <c r="L1420" s="79">
        <f>Input!O1435</f>
        <v>0</v>
      </c>
      <c r="M1420" s="81" t="str">
        <f t="shared" si="312"/>
        <v/>
      </c>
      <c r="N1420" s="82">
        <f t="shared" si="313"/>
        <v>0</v>
      </c>
      <c r="O1420" s="83">
        <f>Input!C1435</f>
        <v>0</v>
      </c>
      <c r="P1420" s="83"/>
      <c r="R1420" s="11">
        <f t="shared" si="309"/>
        <v>0</v>
      </c>
      <c r="S1420" s="15" t="str">
        <f t="shared" si="310"/>
        <v xml:space="preserve"> </v>
      </c>
      <c r="T1420" s="15"/>
      <c r="U1420" s="12">
        <f t="shared" si="314"/>
        <v>0</v>
      </c>
      <c r="V1420" s="12">
        <f t="shared" si="315"/>
        <v>0</v>
      </c>
      <c r="W1420" s="12">
        <f t="shared" si="316"/>
        <v>0</v>
      </c>
      <c r="X1420" s="12">
        <f t="shared" si="317"/>
        <v>0</v>
      </c>
      <c r="Y1420" s="12">
        <f t="shared" si="318"/>
        <v>0</v>
      </c>
      <c r="Z1420" s="12">
        <f t="shared" si="319"/>
        <v>0</v>
      </c>
      <c r="AA1420" s="12">
        <f t="shared" si="308"/>
        <v>0</v>
      </c>
      <c r="AB1420" s="12" t="str">
        <f t="shared" si="311"/>
        <v>00</v>
      </c>
      <c r="AC1420" s="85" t="e">
        <f>VLOOKUP(AB1420,'AMI Ref (2)'!T:U,2,FALSE)</f>
        <v>#N/A</v>
      </c>
      <c r="AD1420" s="86"/>
      <c r="AE1420" s="77">
        <f>IF(AND($D1420=0,$J1420="Oil"),'AMI Ref (2)'!$K$5,IF(AND($D1420=0,$J1420="Gas"),'AMI Ref (2)'!$L$5,IF(AND($D1420=0,$J1420="Electric"),'AMI Ref (2)'!$M$5,IF(AND($D1420=0,$J1420="N/A"),0,0))))</f>
        <v>0</v>
      </c>
      <c r="AF1420" s="77">
        <f>IF(AND($D1420=1,$J1420="Oil"),'AMI Ref (2)'!$K$6,IF(AND($D1420=1,$J1420="Gas"),'AMI Ref (2)'!$L$6,IF(AND($D1420=1,$J1420="Electric"),'AMI Ref (2)'!$M$6,IF(AND($D1420=1,$J1420="N/A"),0,0))))</f>
        <v>0</v>
      </c>
      <c r="AG1420" s="77">
        <f>IF(AND($D1420=2,$J1420="Oil"),'AMI Ref (2)'!$K$7,IF(AND($D1420=2,$J1420="Gas"),'AMI Ref (2)'!$L$7,IF(AND($D1420=2,$J1420="Electric"),'AMI Ref (2)'!$M$7,IF(AND($D1420=2,$J1420="N/A"),0,0))))</f>
        <v>0</v>
      </c>
      <c r="AH1420" s="77">
        <f>IF(AND($D1420=3,$J1420="Oil"),'AMI Ref (2)'!$K$8,IF(AND($D1420=3,$J1420="Gas"),'AMI Ref (2)'!$L$8,IF(AND($D1420=3,$J1420="Electric"),'AMI Ref (2)'!$M$8,IF(AND($D1420=3,$J1420="N/A"),0,0))))</f>
        <v>0</v>
      </c>
      <c r="AI1420" s="77">
        <f>IF(AND($D1420=4,$J1420="Oil"),'AMI Ref (2)'!$K$9,IF(AND($D1420=4,$J1420="Gas"),'AMI Ref (2)'!$L$9,IF(AND($D1420=4,$J1420="Electric"),'AMI Ref (2)'!$M$9,IF(AND($D1420=4,$J1420="N/A"),0,0))))</f>
        <v>0</v>
      </c>
      <c r="AJ1420" s="77">
        <f>IF(AND($D1420=5,$J1420="Oil"),'AMI Ref (2)'!$K$10,IF(AND($D1420=5,$J1420="Gas"),'AMI Ref (2)'!$L$10,IF(AND($D1420=5,$J1420="Electric"),'AMI Ref (2)'!$M$10,IF(AND($D1420=5,$J1420="N/A"),0,0))))</f>
        <v>0</v>
      </c>
      <c r="AK1420" s="42"/>
      <c r="AL1420" s="77">
        <f>IF(AND($D1420=0,$K1420="Oil"),'AMI Ref (2)'!$N$5,IF(AND($D1420=0,$K1420="Gas"),'AMI Ref (2)'!$O$5,IF(AND($D1420=0,$K1420="Electric"),'AMI Ref (2)'!$P$5,IF(AND($D1420=0,$K1420="N/A"),0,0))))</f>
        <v>0</v>
      </c>
      <c r="AM1420" s="77">
        <f>IF(AND($D1420=1,$K1420="Oil"),'AMI Ref (2)'!$N$6,IF(AND($D1420=1,$K1420="Gas"),'AMI Ref (2)'!$O$6,IF(AND($D1420=1,$K1420="Electric"),'AMI Ref (2)'!$P$6,IF(AND($D1420=1,$K1420="N/A"),0,0))))</f>
        <v>0</v>
      </c>
      <c r="AN1420" s="77">
        <f>IF(AND($D1420=2,$K1420="Oil"),'AMI Ref (2)'!$N$7,IF(AND($D1420=2,$K1420="Gas"),'AMI Ref (2)'!$O$7,IF(AND($D1420=2,$K1420="Electric"),'AMI Ref (2)'!$P$7,IF(AND($D1420=2,$K1420="N/A"),0,0))))</f>
        <v>0</v>
      </c>
      <c r="AO1420" s="77">
        <f>IF(AND($D1420=3,$K1420="Oil"),'AMI Ref (2)'!$N$8,IF(AND($D1420=3,$K1420="Gas"),'AMI Ref (2)'!$O$8,IF(AND($D1420=3,$K1420="Electric"),'AMI Ref (2)'!$P$8,IF(AND($D1420=3,$K1420="N/A"),0,0))))</f>
        <v>0</v>
      </c>
      <c r="AP1420" s="77">
        <f>IF(AND($D1420=4,$K1420="Oil"),'AMI Ref (2)'!$N$9,IF(AND($D1420=4,$K1420="Gas"),'AMI Ref (2)'!$O$9,IF(AND($D1420=4,$K1420="Electric"),'AMI Ref (2)'!$P$9,IF(AND($D1420=4,$K1420="N/A"),0,0))))</f>
        <v>0</v>
      </c>
      <c r="AQ1420" s="77">
        <f>IF(AND($D1420=5,$K1420="Oil"),'AMI Ref (2)'!$N$10,IF(AND($D1420=5,$K1420="Gas"),'AMI Ref (2)'!$O$10,IF(AND($D1420=5,$K1420="Electric"),'AMI Ref (2)'!$P$10,IF(AND($D1420=5,$K1420="N/A"),0,0))))</f>
        <v>0</v>
      </c>
      <c r="AR1420" s="86">
        <f t="shared" si="320"/>
        <v>0</v>
      </c>
      <c r="AS1420" s="87" t="e">
        <f t="shared" si="321"/>
        <v>#N/A</v>
      </c>
    </row>
    <row r="1421" spans="1:45" x14ac:dyDescent="0.2">
      <c r="A1421" s="68">
        <v>1419</v>
      </c>
      <c r="B1421" s="79">
        <f>Input!E1436</f>
        <v>0</v>
      </c>
      <c r="C1421" s="79">
        <f>Input!F1436</f>
        <v>0</v>
      </c>
      <c r="D1421" s="79">
        <f>Input!G1436</f>
        <v>0</v>
      </c>
      <c r="E1421" s="79">
        <f>Input!H1436</f>
        <v>0</v>
      </c>
      <c r="F1421" s="80">
        <f>Input!I1436</f>
        <v>0</v>
      </c>
      <c r="G1421" s="80">
        <f>Input!J1436</f>
        <v>0</v>
      </c>
      <c r="H1421" s="79">
        <f>Input!K1436</f>
        <v>0</v>
      </c>
      <c r="I1421" s="79">
        <f>Input!L1436</f>
        <v>0</v>
      </c>
      <c r="J1421" s="79">
        <f>Input!M1436</f>
        <v>0</v>
      </c>
      <c r="K1421" s="79">
        <f>Input!N1436</f>
        <v>0</v>
      </c>
      <c r="L1421" s="79">
        <f>Input!O1436</f>
        <v>0</v>
      </c>
      <c r="M1421" s="81" t="str">
        <f t="shared" si="312"/>
        <v/>
      </c>
      <c r="N1421" s="82">
        <f t="shared" si="313"/>
        <v>0</v>
      </c>
      <c r="O1421" s="83">
        <f>Input!C1436</f>
        <v>0</v>
      </c>
      <c r="P1421" s="83"/>
      <c r="R1421" s="11">
        <f t="shared" si="309"/>
        <v>0</v>
      </c>
      <c r="S1421" s="15" t="str">
        <f t="shared" si="310"/>
        <v xml:space="preserve"> </v>
      </c>
      <c r="T1421" s="15"/>
      <c r="U1421" s="12">
        <f t="shared" si="314"/>
        <v>0</v>
      </c>
      <c r="V1421" s="12">
        <f t="shared" si="315"/>
        <v>0</v>
      </c>
      <c r="W1421" s="12">
        <f t="shared" si="316"/>
        <v>0</v>
      </c>
      <c r="X1421" s="12">
        <f t="shared" si="317"/>
        <v>0</v>
      </c>
      <c r="Y1421" s="12">
        <f t="shared" si="318"/>
        <v>0</v>
      </c>
      <c r="Z1421" s="12">
        <f t="shared" si="319"/>
        <v>0</v>
      </c>
      <c r="AA1421" s="12">
        <f t="shared" si="308"/>
        <v>0</v>
      </c>
      <c r="AB1421" s="12" t="str">
        <f t="shared" si="311"/>
        <v>00</v>
      </c>
      <c r="AC1421" s="85" t="e">
        <f>VLOOKUP(AB1421,'AMI Ref (2)'!T:U,2,FALSE)</f>
        <v>#N/A</v>
      </c>
      <c r="AD1421" s="86"/>
      <c r="AE1421" s="77">
        <f>IF(AND($D1421=0,$J1421="Oil"),'AMI Ref (2)'!$K$5,IF(AND($D1421=0,$J1421="Gas"),'AMI Ref (2)'!$L$5,IF(AND($D1421=0,$J1421="Electric"),'AMI Ref (2)'!$M$5,IF(AND($D1421=0,$J1421="N/A"),0,0))))</f>
        <v>0</v>
      </c>
      <c r="AF1421" s="77">
        <f>IF(AND($D1421=1,$J1421="Oil"),'AMI Ref (2)'!$K$6,IF(AND($D1421=1,$J1421="Gas"),'AMI Ref (2)'!$L$6,IF(AND($D1421=1,$J1421="Electric"),'AMI Ref (2)'!$M$6,IF(AND($D1421=1,$J1421="N/A"),0,0))))</f>
        <v>0</v>
      </c>
      <c r="AG1421" s="77">
        <f>IF(AND($D1421=2,$J1421="Oil"),'AMI Ref (2)'!$K$7,IF(AND($D1421=2,$J1421="Gas"),'AMI Ref (2)'!$L$7,IF(AND($D1421=2,$J1421="Electric"),'AMI Ref (2)'!$M$7,IF(AND($D1421=2,$J1421="N/A"),0,0))))</f>
        <v>0</v>
      </c>
      <c r="AH1421" s="77">
        <f>IF(AND($D1421=3,$J1421="Oil"),'AMI Ref (2)'!$K$8,IF(AND($D1421=3,$J1421="Gas"),'AMI Ref (2)'!$L$8,IF(AND($D1421=3,$J1421="Electric"),'AMI Ref (2)'!$M$8,IF(AND($D1421=3,$J1421="N/A"),0,0))))</f>
        <v>0</v>
      </c>
      <c r="AI1421" s="77">
        <f>IF(AND($D1421=4,$J1421="Oil"),'AMI Ref (2)'!$K$9,IF(AND($D1421=4,$J1421="Gas"),'AMI Ref (2)'!$L$9,IF(AND($D1421=4,$J1421="Electric"),'AMI Ref (2)'!$M$9,IF(AND($D1421=4,$J1421="N/A"),0,0))))</f>
        <v>0</v>
      </c>
      <c r="AJ1421" s="77">
        <f>IF(AND($D1421=5,$J1421="Oil"),'AMI Ref (2)'!$K$10,IF(AND($D1421=5,$J1421="Gas"),'AMI Ref (2)'!$L$10,IF(AND($D1421=5,$J1421="Electric"),'AMI Ref (2)'!$M$10,IF(AND($D1421=5,$J1421="N/A"),0,0))))</f>
        <v>0</v>
      </c>
      <c r="AK1421" s="42"/>
      <c r="AL1421" s="77">
        <f>IF(AND($D1421=0,$K1421="Oil"),'AMI Ref (2)'!$N$5,IF(AND($D1421=0,$K1421="Gas"),'AMI Ref (2)'!$O$5,IF(AND($D1421=0,$K1421="Electric"),'AMI Ref (2)'!$P$5,IF(AND($D1421=0,$K1421="N/A"),0,0))))</f>
        <v>0</v>
      </c>
      <c r="AM1421" s="77">
        <f>IF(AND($D1421=1,$K1421="Oil"),'AMI Ref (2)'!$N$6,IF(AND($D1421=1,$K1421="Gas"),'AMI Ref (2)'!$O$6,IF(AND($D1421=1,$K1421="Electric"),'AMI Ref (2)'!$P$6,IF(AND($D1421=1,$K1421="N/A"),0,0))))</f>
        <v>0</v>
      </c>
      <c r="AN1421" s="77">
        <f>IF(AND($D1421=2,$K1421="Oil"),'AMI Ref (2)'!$N$7,IF(AND($D1421=2,$K1421="Gas"),'AMI Ref (2)'!$O$7,IF(AND($D1421=2,$K1421="Electric"),'AMI Ref (2)'!$P$7,IF(AND($D1421=2,$K1421="N/A"),0,0))))</f>
        <v>0</v>
      </c>
      <c r="AO1421" s="77">
        <f>IF(AND($D1421=3,$K1421="Oil"),'AMI Ref (2)'!$N$8,IF(AND($D1421=3,$K1421="Gas"),'AMI Ref (2)'!$O$8,IF(AND($D1421=3,$K1421="Electric"),'AMI Ref (2)'!$P$8,IF(AND($D1421=3,$K1421="N/A"),0,0))))</f>
        <v>0</v>
      </c>
      <c r="AP1421" s="77">
        <f>IF(AND($D1421=4,$K1421="Oil"),'AMI Ref (2)'!$N$9,IF(AND($D1421=4,$K1421="Gas"),'AMI Ref (2)'!$O$9,IF(AND($D1421=4,$K1421="Electric"),'AMI Ref (2)'!$P$9,IF(AND($D1421=4,$K1421="N/A"),0,0))))</f>
        <v>0</v>
      </c>
      <c r="AQ1421" s="77">
        <f>IF(AND($D1421=5,$K1421="Oil"),'AMI Ref (2)'!$N$10,IF(AND($D1421=5,$K1421="Gas"),'AMI Ref (2)'!$O$10,IF(AND($D1421=5,$K1421="Electric"),'AMI Ref (2)'!$P$10,IF(AND($D1421=5,$K1421="N/A"),0,0))))</f>
        <v>0</v>
      </c>
      <c r="AR1421" s="86">
        <f t="shared" si="320"/>
        <v>0</v>
      </c>
      <c r="AS1421" s="87" t="e">
        <f t="shared" si="321"/>
        <v>#N/A</v>
      </c>
    </row>
    <row r="1422" spans="1:45" x14ac:dyDescent="0.2">
      <c r="A1422" s="68">
        <v>1420</v>
      </c>
      <c r="B1422" s="79">
        <f>Input!E1437</f>
        <v>0</v>
      </c>
      <c r="C1422" s="79">
        <f>Input!F1437</f>
        <v>0</v>
      </c>
      <c r="D1422" s="79">
        <f>Input!G1437</f>
        <v>0</v>
      </c>
      <c r="E1422" s="79">
        <f>Input!H1437</f>
        <v>0</v>
      </c>
      <c r="F1422" s="80">
        <f>Input!I1437</f>
        <v>0</v>
      </c>
      <c r="G1422" s="80">
        <f>Input!J1437</f>
        <v>0</v>
      </c>
      <c r="H1422" s="79">
        <f>Input!K1437</f>
        <v>0</v>
      </c>
      <c r="I1422" s="79">
        <f>Input!L1437</f>
        <v>0</v>
      </c>
      <c r="J1422" s="79">
        <f>Input!M1437</f>
        <v>0</v>
      </c>
      <c r="K1422" s="79">
        <f>Input!N1437</f>
        <v>0</v>
      </c>
      <c r="L1422" s="79">
        <f>Input!O1437</f>
        <v>0</v>
      </c>
      <c r="M1422" s="81" t="str">
        <f t="shared" si="312"/>
        <v/>
      </c>
      <c r="N1422" s="82">
        <f t="shared" si="313"/>
        <v>0</v>
      </c>
      <c r="O1422" s="83">
        <f>Input!C1437</f>
        <v>0</v>
      </c>
      <c r="P1422" s="83"/>
      <c r="R1422" s="11">
        <f t="shared" si="309"/>
        <v>0</v>
      </c>
      <c r="S1422" s="15" t="str">
        <f t="shared" si="310"/>
        <v xml:space="preserve"> </v>
      </c>
      <c r="T1422" s="15"/>
      <c r="U1422" s="12">
        <f t="shared" si="314"/>
        <v>0</v>
      </c>
      <c r="V1422" s="12">
        <f t="shared" si="315"/>
        <v>0</v>
      </c>
      <c r="W1422" s="12">
        <f t="shared" si="316"/>
        <v>0</v>
      </c>
      <c r="X1422" s="12">
        <f t="shared" si="317"/>
        <v>0</v>
      </c>
      <c r="Y1422" s="12">
        <f t="shared" si="318"/>
        <v>0</v>
      </c>
      <c r="Z1422" s="12">
        <f t="shared" si="319"/>
        <v>0</v>
      </c>
      <c r="AA1422" s="12">
        <f t="shared" si="308"/>
        <v>0</v>
      </c>
      <c r="AB1422" s="12" t="str">
        <f t="shared" si="311"/>
        <v>00</v>
      </c>
      <c r="AC1422" s="85" t="e">
        <f>VLOOKUP(AB1422,'AMI Ref (2)'!T:U,2,FALSE)</f>
        <v>#N/A</v>
      </c>
      <c r="AD1422" s="86"/>
      <c r="AE1422" s="77">
        <f>IF(AND($D1422=0,$J1422="Oil"),'AMI Ref (2)'!$K$5,IF(AND($D1422=0,$J1422="Gas"),'AMI Ref (2)'!$L$5,IF(AND($D1422=0,$J1422="Electric"),'AMI Ref (2)'!$M$5,IF(AND($D1422=0,$J1422="N/A"),0,0))))</f>
        <v>0</v>
      </c>
      <c r="AF1422" s="77">
        <f>IF(AND($D1422=1,$J1422="Oil"),'AMI Ref (2)'!$K$6,IF(AND($D1422=1,$J1422="Gas"),'AMI Ref (2)'!$L$6,IF(AND($D1422=1,$J1422="Electric"),'AMI Ref (2)'!$M$6,IF(AND($D1422=1,$J1422="N/A"),0,0))))</f>
        <v>0</v>
      </c>
      <c r="AG1422" s="77">
        <f>IF(AND($D1422=2,$J1422="Oil"),'AMI Ref (2)'!$K$7,IF(AND($D1422=2,$J1422="Gas"),'AMI Ref (2)'!$L$7,IF(AND($D1422=2,$J1422="Electric"),'AMI Ref (2)'!$M$7,IF(AND($D1422=2,$J1422="N/A"),0,0))))</f>
        <v>0</v>
      </c>
      <c r="AH1422" s="77">
        <f>IF(AND($D1422=3,$J1422="Oil"),'AMI Ref (2)'!$K$8,IF(AND($D1422=3,$J1422="Gas"),'AMI Ref (2)'!$L$8,IF(AND($D1422=3,$J1422="Electric"),'AMI Ref (2)'!$M$8,IF(AND($D1422=3,$J1422="N/A"),0,0))))</f>
        <v>0</v>
      </c>
      <c r="AI1422" s="77">
        <f>IF(AND($D1422=4,$J1422="Oil"),'AMI Ref (2)'!$K$9,IF(AND($D1422=4,$J1422="Gas"),'AMI Ref (2)'!$L$9,IF(AND($D1422=4,$J1422="Electric"),'AMI Ref (2)'!$M$9,IF(AND($D1422=4,$J1422="N/A"),0,0))))</f>
        <v>0</v>
      </c>
      <c r="AJ1422" s="77">
        <f>IF(AND($D1422=5,$J1422="Oil"),'AMI Ref (2)'!$K$10,IF(AND($D1422=5,$J1422="Gas"),'AMI Ref (2)'!$L$10,IF(AND($D1422=5,$J1422="Electric"),'AMI Ref (2)'!$M$10,IF(AND($D1422=5,$J1422="N/A"),0,0))))</f>
        <v>0</v>
      </c>
      <c r="AK1422" s="42"/>
      <c r="AL1422" s="77">
        <f>IF(AND($D1422=0,$K1422="Oil"),'AMI Ref (2)'!$N$5,IF(AND($D1422=0,$K1422="Gas"),'AMI Ref (2)'!$O$5,IF(AND($D1422=0,$K1422="Electric"),'AMI Ref (2)'!$P$5,IF(AND($D1422=0,$K1422="N/A"),0,0))))</f>
        <v>0</v>
      </c>
      <c r="AM1422" s="77">
        <f>IF(AND($D1422=1,$K1422="Oil"),'AMI Ref (2)'!$N$6,IF(AND($D1422=1,$K1422="Gas"),'AMI Ref (2)'!$O$6,IF(AND($D1422=1,$K1422="Electric"),'AMI Ref (2)'!$P$6,IF(AND($D1422=1,$K1422="N/A"),0,0))))</f>
        <v>0</v>
      </c>
      <c r="AN1422" s="77">
        <f>IF(AND($D1422=2,$K1422="Oil"),'AMI Ref (2)'!$N$7,IF(AND($D1422=2,$K1422="Gas"),'AMI Ref (2)'!$O$7,IF(AND($D1422=2,$K1422="Electric"),'AMI Ref (2)'!$P$7,IF(AND($D1422=2,$K1422="N/A"),0,0))))</f>
        <v>0</v>
      </c>
      <c r="AO1422" s="77">
        <f>IF(AND($D1422=3,$K1422="Oil"),'AMI Ref (2)'!$N$8,IF(AND($D1422=3,$K1422="Gas"),'AMI Ref (2)'!$O$8,IF(AND($D1422=3,$K1422="Electric"),'AMI Ref (2)'!$P$8,IF(AND($D1422=3,$K1422="N/A"),0,0))))</f>
        <v>0</v>
      </c>
      <c r="AP1422" s="77">
        <f>IF(AND($D1422=4,$K1422="Oil"),'AMI Ref (2)'!$N$9,IF(AND($D1422=4,$K1422="Gas"),'AMI Ref (2)'!$O$9,IF(AND($D1422=4,$K1422="Electric"),'AMI Ref (2)'!$P$9,IF(AND($D1422=4,$K1422="N/A"),0,0))))</f>
        <v>0</v>
      </c>
      <c r="AQ1422" s="77">
        <f>IF(AND($D1422=5,$K1422="Oil"),'AMI Ref (2)'!$N$10,IF(AND($D1422=5,$K1422="Gas"),'AMI Ref (2)'!$O$10,IF(AND($D1422=5,$K1422="Electric"),'AMI Ref (2)'!$P$10,IF(AND($D1422=5,$K1422="N/A"),0,0))))</f>
        <v>0</v>
      </c>
      <c r="AR1422" s="86">
        <f t="shared" si="320"/>
        <v>0</v>
      </c>
      <c r="AS1422" s="87" t="e">
        <f t="shared" si="321"/>
        <v>#N/A</v>
      </c>
    </row>
    <row r="1423" spans="1:45" x14ac:dyDescent="0.2">
      <c r="A1423" s="68">
        <v>1421</v>
      </c>
      <c r="B1423" s="79">
        <f>Input!E1438</f>
        <v>0</v>
      </c>
      <c r="C1423" s="79">
        <f>Input!F1438</f>
        <v>0</v>
      </c>
      <c r="D1423" s="79">
        <f>Input!G1438</f>
        <v>0</v>
      </c>
      <c r="E1423" s="79">
        <f>Input!H1438</f>
        <v>0</v>
      </c>
      <c r="F1423" s="80">
        <f>Input!I1438</f>
        <v>0</v>
      </c>
      <c r="G1423" s="80">
        <f>Input!J1438</f>
        <v>0</v>
      </c>
      <c r="H1423" s="79">
        <f>Input!K1438</f>
        <v>0</v>
      </c>
      <c r="I1423" s="79">
        <f>Input!L1438</f>
        <v>0</v>
      </c>
      <c r="J1423" s="79">
        <f>Input!M1438</f>
        <v>0</v>
      </c>
      <c r="K1423" s="79">
        <f>Input!N1438</f>
        <v>0</v>
      </c>
      <c r="L1423" s="79">
        <f>Input!O1438</f>
        <v>0</v>
      </c>
      <c r="M1423" s="81" t="str">
        <f t="shared" si="312"/>
        <v/>
      </c>
      <c r="N1423" s="82">
        <f t="shared" si="313"/>
        <v>0</v>
      </c>
      <c r="O1423" s="83">
        <f>Input!C1438</f>
        <v>0</v>
      </c>
      <c r="P1423" s="83"/>
      <c r="R1423" s="11">
        <f t="shared" si="309"/>
        <v>0</v>
      </c>
      <c r="S1423" s="15" t="str">
        <f t="shared" si="310"/>
        <v xml:space="preserve"> </v>
      </c>
      <c r="T1423" s="15"/>
      <c r="U1423" s="12">
        <f t="shared" si="314"/>
        <v>0</v>
      </c>
      <c r="V1423" s="12">
        <f t="shared" si="315"/>
        <v>0</v>
      </c>
      <c r="W1423" s="12">
        <f t="shared" si="316"/>
        <v>0</v>
      </c>
      <c r="X1423" s="12">
        <f t="shared" si="317"/>
        <v>0</v>
      </c>
      <c r="Y1423" s="12">
        <f t="shared" si="318"/>
        <v>0</v>
      </c>
      <c r="Z1423" s="12">
        <f t="shared" si="319"/>
        <v>0</v>
      </c>
      <c r="AA1423" s="12">
        <f t="shared" si="308"/>
        <v>0</v>
      </c>
      <c r="AB1423" s="12" t="str">
        <f t="shared" si="311"/>
        <v>00</v>
      </c>
      <c r="AC1423" s="85" t="e">
        <f>VLOOKUP(AB1423,'AMI Ref (2)'!T:U,2,FALSE)</f>
        <v>#N/A</v>
      </c>
      <c r="AD1423" s="86"/>
      <c r="AE1423" s="77">
        <f>IF(AND($D1423=0,$J1423="Oil"),'AMI Ref (2)'!$K$5,IF(AND($D1423=0,$J1423="Gas"),'AMI Ref (2)'!$L$5,IF(AND($D1423=0,$J1423="Electric"),'AMI Ref (2)'!$M$5,IF(AND($D1423=0,$J1423="N/A"),0,0))))</f>
        <v>0</v>
      </c>
      <c r="AF1423" s="77">
        <f>IF(AND($D1423=1,$J1423="Oil"),'AMI Ref (2)'!$K$6,IF(AND($D1423=1,$J1423="Gas"),'AMI Ref (2)'!$L$6,IF(AND($D1423=1,$J1423="Electric"),'AMI Ref (2)'!$M$6,IF(AND($D1423=1,$J1423="N/A"),0,0))))</f>
        <v>0</v>
      </c>
      <c r="AG1423" s="77">
        <f>IF(AND($D1423=2,$J1423="Oil"),'AMI Ref (2)'!$K$7,IF(AND($D1423=2,$J1423="Gas"),'AMI Ref (2)'!$L$7,IF(AND($D1423=2,$J1423="Electric"),'AMI Ref (2)'!$M$7,IF(AND($D1423=2,$J1423="N/A"),0,0))))</f>
        <v>0</v>
      </c>
      <c r="AH1423" s="77">
        <f>IF(AND($D1423=3,$J1423="Oil"),'AMI Ref (2)'!$K$8,IF(AND($D1423=3,$J1423="Gas"),'AMI Ref (2)'!$L$8,IF(AND($D1423=3,$J1423="Electric"),'AMI Ref (2)'!$M$8,IF(AND($D1423=3,$J1423="N/A"),0,0))))</f>
        <v>0</v>
      </c>
      <c r="AI1423" s="77">
        <f>IF(AND($D1423=4,$J1423="Oil"),'AMI Ref (2)'!$K$9,IF(AND($D1423=4,$J1423="Gas"),'AMI Ref (2)'!$L$9,IF(AND($D1423=4,$J1423="Electric"),'AMI Ref (2)'!$M$9,IF(AND($D1423=4,$J1423="N/A"),0,0))))</f>
        <v>0</v>
      </c>
      <c r="AJ1423" s="77">
        <f>IF(AND($D1423=5,$J1423="Oil"),'AMI Ref (2)'!$K$10,IF(AND($D1423=5,$J1423="Gas"),'AMI Ref (2)'!$L$10,IF(AND($D1423=5,$J1423="Electric"),'AMI Ref (2)'!$M$10,IF(AND($D1423=5,$J1423="N/A"),0,0))))</f>
        <v>0</v>
      </c>
      <c r="AK1423" s="42"/>
      <c r="AL1423" s="77">
        <f>IF(AND($D1423=0,$K1423="Oil"),'AMI Ref (2)'!$N$5,IF(AND($D1423=0,$K1423="Gas"),'AMI Ref (2)'!$O$5,IF(AND($D1423=0,$K1423="Electric"),'AMI Ref (2)'!$P$5,IF(AND($D1423=0,$K1423="N/A"),0,0))))</f>
        <v>0</v>
      </c>
      <c r="AM1423" s="77">
        <f>IF(AND($D1423=1,$K1423="Oil"),'AMI Ref (2)'!$N$6,IF(AND($D1423=1,$K1423="Gas"),'AMI Ref (2)'!$O$6,IF(AND($D1423=1,$K1423="Electric"),'AMI Ref (2)'!$P$6,IF(AND($D1423=1,$K1423="N/A"),0,0))))</f>
        <v>0</v>
      </c>
      <c r="AN1423" s="77">
        <f>IF(AND($D1423=2,$K1423="Oil"),'AMI Ref (2)'!$N$7,IF(AND($D1423=2,$K1423="Gas"),'AMI Ref (2)'!$O$7,IF(AND($D1423=2,$K1423="Electric"),'AMI Ref (2)'!$P$7,IF(AND($D1423=2,$K1423="N/A"),0,0))))</f>
        <v>0</v>
      </c>
      <c r="AO1423" s="77">
        <f>IF(AND($D1423=3,$K1423="Oil"),'AMI Ref (2)'!$N$8,IF(AND($D1423=3,$K1423="Gas"),'AMI Ref (2)'!$O$8,IF(AND($D1423=3,$K1423="Electric"),'AMI Ref (2)'!$P$8,IF(AND($D1423=3,$K1423="N/A"),0,0))))</f>
        <v>0</v>
      </c>
      <c r="AP1423" s="77">
        <f>IF(AND($D1423=4,$K1423="Oil"),'AMI Ref (2)'!$N$9,IF(AND($D1423=4,$K1423="Gas"),'AMI Ref (2)'!$O$9,IF(AND($D1423=4,$K1423="Electric"),'AMI Ref (2)'!$P$9,IF(AND($D1423=4,$K1423="N/A"),0,0))))</f>
        <v>0</v>
      </c>
      <c r="AQ1423" s="77">
        <f>IF(AND($D1423=5,$K1423="Oil"),'AMI Ref (2)'!$N$10,IF(AND($D1423=5,$K1423="Gas"),'AMI Ref (2)'!$O$10,IF(AND($D1423=5,$K1423="Electric"),'AMI Ref (2)'!$P$10,IF(AND($D1423=5,$K1423="N/A"),0,0))))</f>
        <v>0</v>
      </c>
      <c r="AR1423" s="86">
        <f t="shared" si="320"/>
        <v>0</v>
      </c>
      <c r="AS1423" s="87" t="e">
        <f t="shared" si="321"/>
        <v>#N/A</v>
      </c>
    </row>
    <row r="1424" spans="1:45" x14ac:dyDescent="0.2">
      <c r="A1424" s="68">
        <v>1422</v>
      </c>
      <c r="B1424" s="79">
        <f>Input!E1439</f>
        <v>0</v>
      </c>
      <c r="C1424" s="79">
        <f>Input!F1439</f>
        <v>0</v>
      </c>
      <c r="D1424" s="79">
        <f>Input!G1439</f>
        <v>0</v>
      </c>
      <c r="E1424" s="79">
        <f>Input!H1439</f>
        <v>0</v>
      </c>
      <c r="F1424" s="80">
        <f>Input!I1439</f>
        <v>0</v>
      </c>
      <c r="G1424" s="80">
        <f>Input!J1439</f>
        <v>0</v>
      </c>
      <c r="H1424" s="79">
        <f>Input!K1439</f>
        <v>0</v>
      </c>
      <c r="I1424" s="79">
        <f>Input!L1439</f>
        <v>0</v>
      </c>
      <c r="J1424" s="79">
        <f>Input!M1439</f>
        <v>0</v>
      </c>
      <c r="K1424" s="79">
        <f>Input!N1439</f>
        <v>0</v>
      </c>
      <c r="L1424" s="79">
        <f>Input!O1439</f>
        <v>0</v>
      </c>
      <c r="M1424" s="81" t="str">
        <f t="shared" si="312"/>
        <v/>
      </c>
      <c r="N1424" s="82">
        <f t="shared" si="313"/>
        <v>0</v>
      </c>
      <c r="O1424" s="83">
        <f>Input!C1439</f>
        <v>0</v>
      </c>
      <c r="P1424" s="83"/>
      <c r="R1424" s="11">
        <f t="shared" si="309"/>
        <v>0</v>
      </c>
      <c r="S1424" s="15" t="str">
        <f t="shared" si="310"/>
        <v xml:space="preserve"> </v>
      </c>
      <c r="T1424" s="15"/>
      <c r="U1424" s="12">
        <f t="shared" si="314"/>
        <v>0</v>
      </c>
      <c r="V1424" s="12">
        <f t="shared" si="315"/>
        <v>0</v>
      </c>
      <c r="W1424" s="12">
        <f t="shared" si="316"/>
        <v>0</v>
      </c>
      <c r="X1424" s="12">
        <f t="shared" si="317"/>
        <v>0</v>
      </c>
      <c r="Y1424" s="12">
        <f t="shared" si="318"/>
        <v>0</v>
      </c>
      <c r="Z1424" s="12">
        <f t="shared" si="319"/>
        <v>0</v>
      </c>
      <c r="AA1424" s="12">
        <f t="shared" si="308"/>
        <v>0</v>
      </c>
      <c r="AB1424" s="12" t="str">
        <f t="shared" si="311"/>
        <v>00</v>
      </c>
      <c r="AC1424" s="85" t="e">
        <f>VLOOKUP(AB1424,'AMI Ref (2)'!T:U,2,FALSE)</f>
        <v>#N/A</v>
      </c>
      <c r="AD1424" s="86"/>
      <c r="AE1424" s="77">
        <f>IF(AND($D1424=0,$J1424="Oil"),'AMI Ref (2)'!$K$5,IF(AND($D1424=0,$J1424="Gas"),'AMI Ref (2)'!$L$5,IF(AND($D1424=0,$J1424="Electric"),'AMI Ref (2)'!$M$5,IF(AND($D1424=0,$J1424="N/A"),0,0))))</f>
        <v>0</v>
      </c>
      <c r="AF1424" s="77">
        <f>IF(AND($D1424=1,$J1424="Oil"),'AMI Ref (2)'!$K$6,IF(AND($D1424=1,$J1424="Gas"),'AMI Ref (2)'!$L$6,IF(AND($D1424=1,$J1424="Electric"),'AMI Ref (2)'!$M$6,IF(AND($D1424=1,$J1424="N/A"),0,0))))</f>
        <v>0</v>
      </c>
      <c r="AG1424" s="77">
        <f>IF(AND($D1424=2,$J1424="Oil"),'AMI Ref (2)'!$K$7,IF(AND($D1424=2,$J1424="Gas"),'AMI Ref (2)'!$L$7,IF(AND($D1424=2,$J1424="Electric"),'AMI Ref (2)'!$M$7,IF(AND($D1424=2,$J1424="N/A"),0,0))))</f>
        <v>0</v>
      </c>
      <c r="AH1424" s="77">
        <f>IF(AND($D1424=3,$J1424="Oil"),'AMI Ref (2)'!$K$8,IF(AND($D1424=3,$J1424="Gas"),'AMI Ref (2)'!$L$8,IF(AND($D1424=3,$J1424="Electric"),'AMI Ref (2)'!$M$8,IF(AND($D1424=3,$J1424="N/A"),0,0))))</f>
        <v>0</v>
      </c>
      <c r="AI1424" s="77">
        <f>IF(AND($D1424=4,$J1424="Oil"),'AMI Ref (2)'!$K$9,IF(AND($D1424=4,$J1424="Gas"),'AMI Ref (2)'!$L$9,IF(AND($D1424=4,$J1424="Electric"),'AMI Ref (2)'!$M$9,IF(AND($D1424=4,$J1424="N/A"),0,0))))</f>
        <v>0</v>
      </c>
      <c r="AJ1424" s="77">
        <f>IF(AND($D1424=5,$J1424="Oil"),'AMI Ref (2)'!$K$10,IF(AND($D1424=5,$J1424="Gas"),'AMI Ref (2)'!$L$10,IF(AND($D1424=5,$J1424="Electric"),'AMI Ref (2)'!$M$10,IF(AND($D1424=5,$J1424="N/A"),0,0))))</f>
        <v>0</v>
      </c>
      <c r="AK1424" s="42"/>
      <c r="AL1424" s="77">
        <f>IF(AND($D1424=0,$K1424="Oil"),'AMI Ref (2)'!$N$5,IF(AND($D1424=0,$K1424="Gas"),'AMI Ref (2)'!$O$5,IF(AND($D1424=0,$K1424="Electric"),'AMI Ref (2)'!$P$5,IF(AND($D1424=0,$K1424="N/A"),0,0))))</f>
        <v>0</v>
      </c>
      <c r="AM1424" s="77">
        <f>IF(AND($D1424=1,$K1424="Oil"),'AMI Ref (2)'!$N$6,IF(AND($D1424=1,$K1424="Gas"),'AMI Ref (2)'!$O$6,IF(AND($D1424=1,$K1424="Electric"),'AMI Ref (2)'!$P$6,IF(AND($D1424=1,$K1424="N/A"),0,0))))</f>
        <v>0</v>
      </c>
      <c r="AN1424" s="77">
        <f>IF(AND($D1424=2,$K1424="Oil"),'AMI Ref (2)'!$N$7,IF(AND($D1424=2,$K1424="Gas"),'AMI Ref (2)'!$O$7,IF(AND($D1424=2,$K1424="Electric"),'AMI Ref (2)'!$P$7,IF(AND($D1424=2,$K1424="N/A"),0,0))))</f>
        <v>0</v>
      </c>
      <c r="AO1424" s="77">
        <f>IF(AND($D1424=3,$K1424="Oil"),'AMI Ref (2)'!$N$8,IF(AND($D1424=3,$K1424="Gas"),'AMI Ref (2)'!$O$8,IF(AND($D1424=3,$K1424="Electric"),'AMI Ref (2)'!$P$8,IF(AND($D1424=3,$K1424="N/A"),0,0))))</f>
        <v>0</v>
      </c>
      <c r="AP1424" s="77">
        <f>IF(AND($D1424=4,$K1424="Oil"),'AMI Ref (2)'!$N$9,IF(AND($D1424=4,$K1424="Gas"),'AMI Ref (2)'!$O$9,IF(AND($D1424=4,$K1424="Electric"),'AMI Ref (2)'!$P$9,IF(AND($D1424=4,$K1424="N/A"),0,0))))</f>
        <v>0</v>
      </c>
      <c r="AQ1424" s="77">
        <f>IF(AND($D1424=5,$K1424="Oil"),'AMI Ref (2)'!$N$10,IF(AND($D1424=5,$K1424="Gas"),'AMI Ref (2)'!$O$10,IF(AND($D1424=5,$K1424="Electric"),'AMI Ref (2)'!$P$10,IF(AND($D1424=5,$K1424="N/A"),0,0))))</f>
        <v>0</v>
      </c>
      <c r="AR1424" s="86">
        <f t="shared" si="320"/>
        <v>0</v>
      </c>
      <c r="AS1424" s="87" t="e">
        <f t="shared" si="321"/>
        <v>#N/A</v>
      </c>
    </row>
    <row r="1425" spans="1:45" x14ac:dyDescent="0.2">
      <c r="A1425" s="68">
        <v>1423</v>
      </c>
      <c r="B1425" s="79">
        <f>Input!E1440</f>
        <v>0</v>
      </c>
      <c r="C1425" s="79">
        <f>Input!F1440</f>
        <v>0</v>
      </c>
      <c r="D1425" s="79">
        <f>Input!G1440</f>
        <v>0</v>
      </c>
      <c r="E1425" s="79">
        <f>Input!H1440</f>
        <v>0</v>
      </c>
      <c r="F1425" s="80">
        <f>Input!I1440</f>
        <v>0</v>
      </c>
      <c r="G1425" s="80">
        <f>Input!J1440</f>
        <v>0</v>
      </c>
      <c r="H1425" s="79">
        <f>Input!K1440</f>
        <v>0</v>
      </c>
      <c r="I1425" s="79">
        <f>Input!L1440</f>
        <v>0</v>
      </c>
      <c r="J1425" s="79">
        <f>Input!M1440</f>
        <v>0</v>
      </c>
      <c r="K1425" s="79">
        <f>Input!N1440</f>
        <v>0</v>
      </c>
      <c r="L1425" s="79">
        <f>Input!O1440</f>
        <v>0</v>
      </c>
      <c r="M1425" s="81" t="str">
        <f t="shared" si="312"/>
        <v/>
      </c>
      <c r="N1425" s="82">
        <f t="shared" si="313"/>
        <v>0</v>
      </c>
      <c r="O1425" s="83">
        <f>Input!C1440</f>
        <v>0</v>
      </c>
      <c r="P1425" s="83"/>
      <c r="R1425" s="11">
        <f t="shared" si="309"/>
        <v>0</v>
      </c>
      <c r="S1425" s="15" t="str">
        <f t="shared" si="310"/>
        <v xml:space="preserve"> </v>
      </c>
      <c r="T1425" s="15"/>
      <c r="U1425" s="12">
        <f t="shared" si="314"/>
        <v>0</v>
      </c>
      <c r="V1425" s="12">
        <f t="shared" si="315"/>
        <v>0</v>
      </c>
      <c r="W1425" s="12">
        <f t="shared" si="316"/>
        <v>0</v>
      </c>
      <c r="X1425" s="12">
        <f t="shared" si="317"/>
        <v>0</v>
      </c>
      <c r="Y1425" s="12">
        <f t="shared" si="318"/>
        <v>0</v>
      </c>
      <c r="Z1425" s="12">
        <f t="shared" si="319"/>
        <v>0</v>
      </c>
      <c r="AA1425" s="12">
        <f t="shared" si="308"/>
        <v>0</v>
      </c>
      <c r="AB1425" s="12" t="str">
        <f t="shared" si="311"/>
        <v>00</v>
      </c>
      <c r="AC1425" s="85" t="e">
        <f>VLOOKUP(AB1425,'AMI Ref (2)'!T:U,2,FALSE)</f>
        <v>#N/A</v>
      </c>
      <c r="AD1425" s="86"/>
      <c r="AE1425" s="77">
        <f>IF(AND($D1425=0,$J1425="Oil"),'AMI Ref (2)'!$K$5,IF(AND($D1425=0,$J1425="Gas"),'AMI Ref (2)'!$L$5,IF(AND($D1425=0,$J1425="Electric"),'AMI Ref (2)'!$M$5,IF(AND($D1425=0,$J1425="N/A"),0,0))))</f>
        <v>0</v>
      </c>
      <c r="AF1425" s="77">
        <f>IF(AND($D1425=1,$J1425="Oil"),'AMI Ref (2)'!$K$6,IF(AND($D1425=1,$J1425="Gas"),'AMI Ref (2)'!$L$6,IF(AND($D1425=1,$J1425="Electric"),'AMI Ref (2)'!$M$6,IF(AND($D1425=1,$J1425="N/A"),0,0))))</f>
        <v>0</v>
      </c>
      <c r="AG1425" s="77">
        <f>IF(AND($D1425=2,$J1425="Oil"),'AMI Ref (2)'!$K$7,IF(AND($D1425=2,$J1425="Gas"),'AMI Ref (2)'!$L$7,IF(AND($D1425=2,$J1425="Electric"),'AMI Ref (2)'!$M$7,IF(AND($D1425=2,$J1425="N/A"),0,0))))</f>
        <v>0</v>
      </c>
      <c r="AH1425" s="77">
        <f>IF(AND($D1425=3,$J1425="Oil"),'AMI Ref (2)'!$K$8,IF(AND($D1425=3,$J1425="Gas"),'AMI Ref (2)'!$L$8,IF(AND($D1425=3,$J1425="Electric"),'AMI Ref (2)'!$M$8,IF(AND($D1425=3,$J1425="N/A"),0,0))))</f>
        <v>0</v>
      </c>
      <c r="AI1425" s="77">
        <f>IF(AND($D1425=4,$J1425="Oil"),'AMI Ref (2)'!$K$9,IF(AND($D1425=4,$J1425="Gas"),'AMI Ref (2)'!$L$9,IF(AND($D1425=4,$J1425="Electric"),'AMI Ref (2)'!$M$9,IF(AND($D1425=4,$J1425="N/A"),0,0))))</f>
        <v>0</v>
      </c>
      <c r="AJ1425" s="77">
        <f>IF(AND($D1425=5,$J1425="Oil"),'AMI Ref (2)'!$K$10,IF(AND($D1425=5,$J1425="Gas"),'AMI Ref (2)'!$L$10,IF(AND($D1425=5,$J1425="Electric"),'AMI Ref (2)'!$M$10,IF(AND($D1425=5,$J1425="N/A"),0,0))))</f>
        <v>0</v>
      </c>
      <c r="AK1425" s="42"/>
      <c r="AL1425" s="77">
        <f>IF(AND($D1425=0,$K1425="Oil"),'AMI Ref (2)'!$N$5,IF(AND($D1425=0,$K1425="Gas"),'AMI Ref (2)'!$O$5,IF(AND($D1425=0,$K1425="Electric"),'AMI Ref (2)'!$P$5,IF(AND($D1425=0,$K1425="N/A"),0,0))))</f>
        <v>0</v>
      </c>
      <c r="AM1425" s="77">
        <f>IF(AND($D1425=1,$K1425="Oil"),'AMI Ref (2)'!$N$6,IF(AND($D1425=1,$K1425="Gas"),'AMI Ref (2)'!$O$6,IF(AND($D1425=1,$K1425="Electric"),'AMI Ref (2)'!$P$6,IF(AND($D1425=1,$K1425="N/A"),0,0))))</f>
        <v>0</v>
      </c>
      <c r="AN1425" s="77">
        <f>IF(AND($D1425=2,$K1425="Oil"),'AMI Ref (2)'!$N$7,IF(AND($D1425=2,$K1425="Gas"),'AMI Ref (2)'!$O$7,IF(AND($D1425=2,$K1425="Electric"),'AMI Ref (2)'!$P$7,IF(AND($D1425=2,$K1425="N/A"),0,0))))</f>
        <v>0</v>
      </c>
      <c r="AO1425" s="77">
        <f>IF(AND($D1425=3,$K1425="Oil"),'AMI Ref (2)'!$N$8,IF(AND($D1425=3,$K1425="Gas"),'AMI Ref (2)'!$O$8,IF(AND($D1425=3,$K1425="Electric"),'AMI Ref (2)'!$P$8,IF(AND($D1425=3,$K1425="N/A"),0,0))))</f>
        <v>0</v>
      </c>
      <c r="AP1425" s="77">
        <f>IF(AND($D1425=4,$K1425="Oil"),'AMI Ref (2)'!$N$9,IF(AND($D1425=4,$K1425="Gas"),'AMI Ref (2)'!$O$9,IF(AND($D1425=4,$K1425="Electric"),'AMI Ref (2)'!$P$9,IF(AND($D1425=4,$K1425="N/A"),0,0))))</f>
        <v>0</v>
      </c>
      <c r="AQ1425" s="77">
        <f>IF(AND($D1425=5,$K1425="Oil"),'AMI Ref (2)'!$N$10,IF(AND($D1425=5,$K1425="Gas"),'AMI Ref (2)'!$O$10,IF(AND($D1425=5,$K1425="Electric"),'AMI Ref (2)'!$P$10,IF(AND($D1425=5,$K1425="N/A"),0,0))))</f>
        <v>0</v>
      </c>
      <c r="AR1425" s="86">
        <f t="shared" si="320"/>
        <v>0</v>
      </c>
      <c r="AS1425" s="87" t="e">
        <f t="shared" si="321"/>
        <v>#N/A</v>
      </c>
    </row>
    <row r="1426" spans="1:45" x14ac:dyDescent="0.2">
      <c r="A1426" s="68">
        <v>1424</v>
      </c>
      <c r="B1426" s="79">
        <f>Input!E1441</f>
        <v>0</v>
      </c>
      <c r="C1426" s="79">
        <f>Input!F1441</f>
        <v>0</v>
      </c>
      <c r="D1426" s="79">
        <f>Input!G1441</f>
        <v>0</v>
      </c>
      <c r="E1426" s="79">
        <f>Input!H1441</f>
        <v>0</v>
      </c>
      <c r="F1426" s="80">
        <f>Input!I1441</f>
        <v>0</v>
      </c>
      <c r="G1426" s="80">
        <f>Input!J1441</f>
        <v>0</v>
      </c>
      <c r="H1426" s="79">
        <f>Input!K1441</f>
        <v>0</v>
      </c>
      <c r="I1426" s="79">
        <f>Input!L1441</f>
        <v>0</v>
      </c>
      <c r="J1426" s="79">
        <f>Input!M1441</f>
        <v>0</v>
      </c>
      <c r="K1426" s="79">
        <f>Input!N1441</f>
        <v>0</v>
      </c>
      <c r="L1426" s="79">
        <f>Input!O1441</f>
        <v>0</v>
      </c>
      <c r="M1426" s="81" t="str">
        <f t="shared" si="312"/>
        <v/>
      </c>
      <c r="N1426" s="82">
        <f t="shared" si="313"/>
        <v>0</v>
      </c>
      <c r="O1426" s="83">
        <f>Input!C1441</f>
        <v>0</v>
      </c>
      <c r="P1426" s="83"/>
      <c r="R1426" s="11">
        <f t="shared" si="309"/>
        <v>0</v>
      </c>
      <c r="S1426" s="15" t="str">
        <f t="shared" si="310"/>
        <v xml:space="preserve"> </v>
      </c>
      <c r="T1426" s="15"/>
      <c r="U1426" s="12">
        <f t="shared" si="314"/>
        <v>0</v>
      </c>
      <c r="V1426" s="12">
        <f t="shared" si="315"/>
        <v>0</v>
      </c>
      <c r="W1426" s="12">
        <f t="shared" si="316"/>
        <v>0</v>
      </c>
      <c r="X1426" s="12">
        <f t="shared" si="317"/>
        <v>0</v>
      </c>
      <c r="Y1426" s="12">
        <f t="shared" si="318"/>
        <v>0</v>
      </c>
      <c r="Z1426" s="12">
        <f t="shared" si="319"/>
        <v>0</v>
      </c>
      <c r="AA1426" s="12">
        <f t="shared" si="308"/>
        <v>0</v>
      </c>
      <c r="AB1426" s="12" t="str">
        <f t="shared" si="311"/>
        <v>00</v>
      </c>
      <c r="AC1426" s="85" t="e">
        <f>VLOOKUP(AB1426,'AMI Ref (2)'!T:U,2,FALSE)</f>
        <v>#N/A</v>
      </c>
      <c r="AD1426" s="86"/>
      <c r="AE1426" s="77">
        <f>IF(AND($D1426=0,$J1426="Oil"),'AMI Ref (2)'!$K$5,IF(AND($D1426=0,$J1426="Gas"),'AMI Ref (2)'!$L$5,IF(AND($D1426=0,$J1426="Electric"),'AMI Ref (2)'!$M$5,IF(AND($D1426=0,$J1426="N/A"),0,0))))</f>
        <v>0</v>
      </c>
      <c r="AF1426" s="77">
        <f>IF(AND($D1426=1,$J1426="Oil"),'AMI Ref (2)'!$K$6,IF(AND($D1426=1,$J1426="Gas"),'AMI Ref (2)'!$L$6,IF(AND($D1426=1,$J1426="Electric"),'AMI Ref (2)'!$M$6,IF(AND($D1426=1,$J1426="N/A"),0,0))))</f>
        <v>0</v>
      </c>
      <c r="AG1426" s="77">
        <f>IF(AND($D1426=2,$J1426="Oil"),'AMI Ref (2)'!$K$7,IF(AND($D1426=2,$J1426="Gas"),'AMI Ref (2)'!$L$7,IF(AND($D1426=2,$J1426="Electric"),'AMI Ref (2)'!$M$7,IF(AND($D1426=2,$J1426="N/A"),0,0))))</f>
        <v>0</v>
      </c>
      <c r="AH1426" s="77">
        <f>IF(AND($D1426=3,$J1426="Oil"),'AMI Ref (2)'!$K$8,IF(AND($D1426=3,$J1426="Gas"),'AMI Ref (2)'!$L$8,IF(AND($D1426=3,$J1426="Electric"),'AMI Ref (2)'!$M$8,IF(AND($D1426=3,$J1426="N/A"),0,0))))</f>
        <v>0</v>
      </c>
      <c r="AI1426" s="77">
        <f>IF(AND($D1426=4,$J1426="Oil"),'AMI Ref (2)'!$K$9,IF(AND($D1426=4,$J1426="Gas"),'AMI Ref (2)'!$L$9,IF(AND($D1426=4,$J1426="Electric"),'AMI Ref (2)'!$M$9,IF(AND($D1426=4,$J1426="N/A"),0,0))))</f>
        <v>0</v>
      </c>
      <c r="AJ1426" s="77">
        <f>IF(AND($D1426=5,$J1426="Oil"),'AMI Ref (2)'!$K$10,IF(AND($D1426=5,$J1426="Gas"),'AMI Ref (2)'!$L$10,IF(AND($D1426=5,$J1426="Electric"),'AMI Ref (2)'!$M$10,IF(AND($D1426=5,$J1426="N/A"),0,0))))</f>
        <v>0</v>
      </c>
      <c r="AK1426" s="42"/>
      <c r="AL1426" s="77">
        <f>IF(AND($D1426=0,$K1426="Oil"),'AMI Ref (2)'!$N$5,IF(AND($D1426=0,$K1426="Gas"),'AMI Ref (2)'!$O$5,IF(AND($D1426=0,$K1426="Electric"),'AMI Ref (2)'!$P$5,IF(AND($D1426=0,$K1426="N/A"),0,0))))</f>
        <v>0</v>
      </c>
      <c r="AM1426" s="77">
        <f>IF(AND($D1426=1,$K1426="Oil"),'AMI Ref (2)'!$N$6,IF(AND($D1426=1,$K1426="Gas"),'AMI Ref (2)'!$O$6,IF(AND($D1426=1,$K1426="Electric"),'AMI Ref (2)'!$P$6,IF(AND($D1426=1,$K1426="N/A"),0,0))))</f>
        <v>0</v>
      </c>
      <c r="AN1426" s="77">
        <f>IF(AND($D1426=2,$K1426="Oil"),'AMI Ref (2)'!$N$7,IF(AND($D1426=2,$K1426="Gas"),'AMI Ref (2)'!$O$7,IF(AND($D1426=2,$K1426="Electric"),'AMI Ref (2)'!$P$7,IF(AND($D1426=2,$K1426="N/A"),0,0))))</f>
        <v>0</v>
      </c>
      <c r="AO1426" s="77">
        <f>IF(AND($D1426=3,$K1426="Oil"),'AMI Ref (2)'!$N$8,IF(AND($D1426=3,$K1426="Gas"),'AMI Ref (2)'!$O$8,IF(AND($D1426=3,$K1426="Electric"),'AMI Ref (2)'!$P$8,IF(AND($D1426=3,$K1426="N/A"),0,0))))</f>
        <v>0</v>
      </c>
      <c r="AP1426" s="77">
        <f>IF(AND($D1426=4,$K1426="Oil"),'AMI Ref (2)'!$N$9,IF(AND($D1426=4,$K1426="Gas"),'AMI Ref (2)'!$O$9,IF(AND($D1426=4,$K1426="Electric"),'AMI Ref (2)'!$P$9,IF(AND($D1426=4,$K1426="N/A"),0,0))))</f>
        <v>0</v>
      </c>
      <c r="AQ1426" s="77">
        <f>IF(AND($D1426=5,$K1426="Oil"),'AMI Ref (2)'!$N$10,IF(AND($D1426=5,$K1426="Gas"),'AMI Ref (2)'!$O$10,IF(AND($D1426=5,$K1426="Electric"),'AMI Ref (2)'!$P$10,IF(AND($D1426=5,$K1426="N/A"),0,0))))</f>
        <v>0</v>
      </c>
      <c r="AR1426" s="86">
        <f t="shared" si="320"/>
        <v>0</v>
      </c>
      <c r="AS1426" s="87" t="e">
        <f t="shared" si="321"/>
        <v>#N/A</v>
      </c>
    </row>
    <row r="1427" spans="1:45" x14ac:dyDescent="0.2">
      <c r="A1427" s="68">
        <v>1425</v>
      </c>
      <c r="B1427" s="79">
        <f>Input!E1442</f>
        <v>0</v>
      </c>
      <c r="C1427" s="79">
        <f>Input!F1442</f>
        <v>0</v>
      </c>
      <c r="D1427" s="79">
        <f>Input!G1442</f>
        <v>0</v>
      </c>
      <c r="E1427" s="79">
        <f>Input!H1442</f>
        <v>0</v>
      </c>
      <c r="F1427" s="80">
        <f>Input!I1442</f>
        <v>0</v>
      </c>
      <c r="G1427" s="80">
        <f>Input!J1442</f>
        <v>0</v>
      </c>
      <c r="H1427" s="79">
        <f>Input!K1442</f>
        <v>0</v>
      </c>
      <c r="I1427" s="79">
        <f>Input!L1442</f>
        <v>0</v>
      </c>
      <c r="J1427" s="79">
        <f>Input!M1442</f>
        <v>0</v>
      </c>
      <c r="K1427" s="79">
        <f>Input!N1442</f>
        <v>0</v>
      </c>
      <c r="L1427" s="79">
        <f>Input!O1442</f>
        <v>0</v>
      </c>
      <c r="M1427" s="81" t="str">
        <f t="shared" si="312"/>
        <v/>
      </c>
      <c r="N1427" s="82">
        <f t="shared" si="313"/>
        <v>0</v>
      </c>
      <c r="O1427" s="83">
        <f>Input!C1442</f>
        <v>0</v>
      </c>
      <c r="P1427" s="83"/>
      <c r="R1427" s="11">
        <f t="shared" si="309"/>
        <v>0</v>
      </c>
      <c r="S1427" s="15" t="str">
        <f t="shared" si="310"/>
        <v xml:space="preserve"> </v>
      </c>
      <c r="T1427" s="15"/>
      <c r="U1427" s="12">
        <f t="shared" si="314"/>
        <v>0</v>
      </c>
      <c r="V1427" s="12">
        <f t="shared" si="315"/>
        <v>0</v>
      </c>
      <c r="W1427" s="12">
        <f t="shared" si="316"/>
        <v>0</v>
      </c>
      <c r="X1427" s="12">
        <f t="shared" si="317"/>
        <v>0</v>
      </c>
      <c r="Y1427" s="12">
        <f t="shared" si="318"/>
        <v>0</v>
      </c>
      <c r="Z1427" s="12">
        <f t="shared" si="319"/>
        <v>0</v>
      </c>
      <c r="AA1427" s="12">
        <f t="shared" si="308"/>
        <v>0</v>
      </c>
      <c r="AB1427" s="12" t="str">
        <f t="shared" si="311"/>
        <v>00</v>
      </c>
      <c r="AC1427" s="85" t="e">
        <f>VLOOKUP(AB1427,'AMI Ref (2)'!T:U,2,FALSE)</f>
        <v>#N/A</v>
      </c>
      <c r="AD1427" s="86"/>
      <c r="AE1427" s="77">
        <f>IF(AND($D1427=0,$J1427="Oil"),'AMI Ref (2)'!$K$5,IF(AND($D1427=0,$J1427="Gas"),'AMI Ref (2)'!$L$5,IF(AND($D1427=0,$J1427="Electric"),'AMI Ref (2)'!$M$5,IF(AND($D1427=0,$J1427="N/A"),0,0))))</f>
        <v>0</v>
      </c>
      <c r="AF1427" s="77">
        <f>IF(AND($D1427=1,$J1427="Oil"),'AMI Ref (2)'!$K$6,IF(AND($D1427=1,$J1427="Gas"),'AMI Ref (2)'!$L$6,IF(AND($D1427=1,$J1427="Electric"),'AMI Ref (2)'!$M$6,IF(AND($D1427=1,$J1427="N/A"),0,0))))</f>
        <v>0</v>
      </c>
      <c r="AG1427" s="77">
        <f>IF(AND($D1427=2,$J1427="Oil"),'AMI Ref (2)'!$K$7,IF(AND($D1427=2,$J1427="Gas"),'AMI Ref (2)'!$L$7,IF(AND($D1427=2,$J1427="Electric"),'AMI Ref (2)'!$M$7,IF(AND($D1427=2,$J1427="N/A"),0,0))))</f>
        <v>0</v>
      </c>
      <c r="AH1427" s="77">
        <f>IF(AND($D1427=3,$J1427="Oil"),'AMI Ref (2)'!$K$8,IF(AND($D1427=3,$J1427="Gas"),'AMI Ref (2)'!$L$8,IF(AND($D1427=3,$J1427="Electric"),'AMI Ref (2)'!$M$8,IF(AND($D1427=3,$J1427="N/A"),0,0))))</f>
        <v>0</v>
      </c>
      <c r="AI1427" s="77">
        <f>IF(AND($D1427=4,$J1427="Oil"),'AMI Ref (2)'!$K$9,IF(AND($D1427=4,$J1427="Gas"),'AMI Ref (2)'!$L$9,IF(AND($D1427=4,$J1427="Electric"),'AMI Ref (2)'!$M$9,IF(AND($D1427=4,$J1427="N/A"),0,0))))</f>
        <v>0</v>
      </c>
      <c r="AJ1427" s="77">
        <f>IF(AND($D1427=5,$J1427="Oil"),'AMI Ref (2)'!$K$10,IF(AND($D1427=5,$J1427="Gas"),'AMI Ref (2)'!$L$10,IF(AND($D1427=5,$J1427="Electric"),'AMI Ref (2)'!$M$10,IF(AND($D1427=5,$J1427="N/A"),0,0))))</f>
        <v>0</v>
      </c>
      <c r="AK1427" s="42"/>
      <c r="AL1427" s="77">
        <f>IF(AND($D1427=0,$K1427="Oil"),'AMI Ref (2)'!$N$5,IF(AND($D1427=0,$K1427="Gas"),'AMI Ref (2)'!$O$5,IF(AND($D1427=0,$K1427="Electric"),'AMI Ref (2)'!$P$5,IF(AND($D1427=0,$K1427="N/A"),0,0))))</f>
        <v>0</v>
      </c>
      <c r="AM1427" s="77">
        <f>IF(AND($D1427=1,$K1427="Oil"),'AMI Ref (2)'!$N$6,IF(AND($D1427=1,$K1427="Gas"),'AMI Ref (2)'!$O$6,IF(AND($D1427=1,$K1427="Electric"),'AMI Ref (2)'!$P$6,IF(AND($D1427=1,$K1427="N/A"),0,0))))</f>
        <v>0</v>
      </c>
      <c r="AN1427" s="77">
        <f>IF(AND($D1427=2,$K1427="Oil"),'AMI Ref (2)'!$N$7,IF(AND($D1427=2,$K1427="Gas"),'AMI Ref (2)'!$O$7,IF(AND($D1427=2,$K1427="Electric"),'AMI Ref (2)'!$P$7,IF(AND($D1427=2,$K1427="N/A"),0,0))))</f>
        <v>0</v>
      </c>
      <c r="AO1427" s="77">
        <f>IF(AND($D1427=3,$K1427="Oil"),'AMI Ref (2)'!$N$8,IF(AND($D1427=3,$K1427="Gas"),'AMI Ref (2)'!$O$8,IF(AND($D1427=3,$K1427="Electric"),'AMI Ref (2)'!$P$8,IF(AND($D1427=3,$K1427="N/A"),0,0))))</f>
        <v>0</v>
      </c>
      <c r="AP1427" s="77">
        <f>IF(AND($D1427=4,$K1427="Oil"),'AMI Ref (2)'!$N$9,IF(AND($D1427=4,$K1427="Gas"),'AMI Ref (2)'!$O$9,IF(AND($D1427=4,$K1427="Electric"),'AMI Ref (2)'!$P$9,IF(AND($D1427=4,$K1427="N/A"),0,0))))</f>
        <v>0</v>
      </c>
      <c r="AQ1427" s="77">
        <f>IF(AND($D1427=5,$K1427="Oil"),'AMI Ref (2)'!$N$10,IF(AND($D1427=5,$K1427="Gas"),'AMI Ref (2)'!$O$10,IF(AND($D1427=5,$K1427="Electric"),'AMI Ref (2)'!$P$10,IF(AND($D1427=5,$K1427="N/A"),0,0))))</f>
        <v>0</v>
      </c>
      <c r="AR1427" s="86">
        <f t="shared" si="320"/>
        <v>0</v>
      </c>
      <c r="AS1427" s="87" t="e">
        <f t="shared" si="321"/>
        <v>#N/A</v>
      </c>
    </row>
    <row r="1428" spans="1:45" x14ac:dyDescent="0.2">
      <c r="A1428" s="68">
        <v>1426</v>
      </c>
      <c r="B1428" s="79">
        <f>Input!E1443</f>
        <v>0</v>
      </c>
      <c r="C1428" s="79">
        <f>Input!F1443</f>
        <v>0</v>
      </c>
      <c r="D1428" s="79">
        <f>Input!G1443</f>
        <v>0</v>
      </c>
      <c r="E1428" s="79">
        <f>Input!H1443</f>
        <v>0</v>
      </c>
      <c r="F1428" s="80">
        <f>Input!I1443</f>
        <v>0</v>
      </c>
      <c r="G1428" s="80">
        <f>Input!J1443</f>
        <v>0</v>
      </c>
      <c r="H1428" s="79">
        <f>Input!K1443</f>
        <v>0</v>
      </c>
      <c r="I1428" s="79">
        <f>Input!L1443</f>
        <v>0</v>
      </c>
      <c r="J1428" s="79">
        <f>Input!M1443</f>
        <v>0</v>
      </c>
      <c r="K1428" s="79">
        <f>Input!N1443</f>
        <v>0</v>
      </c>
      <c r="L1428" s="79">
        <f>Input!O1443</f>
        <v>0</v>
      </c>
      <c r="M1428" s="81" t="str">
        <f t="shared" si="312"/>
        <v/>
      </c>
      <c r="N1428" s="82">
        <f t="shared" si="313"/>
        <v>0</v>
      </c>
      <c r="O1428" s="83">
        <f>Input!C1443</f>
        <v>0</v>
      </c>
      <c r="P1428" s="83"/>
      <c r="R1428" s="11">
        <f t="shared" si="309"/>
        <v>0</v>
      </c>
      <c r="S1428" s="15" t="str">
        <f t="shared" si="310"/>
        <v xml:space="preserve"> </v>
      </c>
      <c r="T1428" s="15"/>
      <c r="U1428" s="12">
        <f t="shared" si="314"/>
        <v>0</v>
      </c>
      <c r="V1428" s="12">
        <f t="shared" si="315"/>
        <v>0</v>
      </c>
      <c r="W1428" s="12">
        <f t="shared" si="316"/>
        <v>0</v>
      </c>
      <c r="X1428" s="12">
        <f t="shared" si="317"/>
        <v>0</v>
      </c>
      <c r="Y1428" s="12">
        <f t="shared" si="318"/>
        <v>0</v>
      </c>
      <c r="Z1428" s="12">
        <f t="shared" si="319"/>
        <v>0</v>
      </c>
      <c r="AA1428" s="12">
        <f t="shared" si="308"/>
        <v>0</v>
      </c>
      <c r="AB1428" s="12" t="str">
        <f t="shared" si="311"/>
        <v>00</v>
      </c>
      <c r="AC1428" s="85" t="e">
        <f>VLOOKUP(AB1428,'AMI Ref (2)'!T:U,2,FALSE)</f>
        <v>#N/A</v>
      </c>
      <c r="AD1428" s="86"/>
      <c r="AE1428" s="77">
        <f>IF(AND($D1428=0,$J1428="Oil"),'AMI Ref (2)'!$K$5,IF(AND($D1428=0,$J1428="Gas"),'AMI Ref (2)'!$L$5,IF(AND($D1428=0,$J1428="Electric"),'AMI Ref (2)'!$M$5,IF(AND($D1428=0,$J1428="N/A"),0,0))))</f>
        <v>0</v>
      </c>
      <c r="AF1428" s="77">
        <f>IF(AND($D1428=1,$J1428="Oil"),'AMI Ref (2)'!$K$6,IF(AND($D1428=1,$J1428="Gas"),'AMI Ref (2)'!$L$6,IF(AND($D1428=1,$J1428="Electric"),'AMI Ref (2)'!$M$6,IF(AND($D1428=1,$J1428="N/A"),0,0))))</f>
        <v>0</v>
      </c>
      <c r="AG1428" s="77">
        <f>IF(AND($D1428=2,$J1428="Oil"),'AMI Ref (2)'!$K$7,IF(AND($D1428=2,$J1428="Gas"),'AMI Ref (2)'!$L$7,IF(AND($D1428=2,$J1428="Electric"),'AMI Ref (2)'!$M$7,IF(AND($D1428=2,$J1428="N/A"),0,0))))</f>
        <v>0</v>
      </c>
      <c r="AH1428" s="77">
        <f>IF(AND($D1428=3,$J1428="Oil"),'AMI Ref (2)'!$K$8,IF(AND($D1428=3,$J1428="Gas"),'AMI Ref (2)'!$L$8,IF(AND($D1428=3,$J1428="Electric"),'AMI Ref (2)'!$M$8,IF(AND($D1428=3,$J1428="N/A"),0,0))))</f>
        <v>0</v>
      </c>
      <c r="AI1428" s="77">
        <f>IF(AND($D1428=4,$J1428="Oil"),'AMI Ref (2)'!$K$9,IF(AND($D1428=4,$J1428="Gas"),'AMI Ref (2)'!$L$9,IF(AND($D1428=4,$J1428="Electric"),'AMI Ref (2)'!$M$9,IF(AND($D1428=4,$J1428="N/A"),0,0))))</f>
        <v>0</v>
      </c>
      <c r="AJ1428" s="77">
        <f>IF(AND($D1428=5,$J1428="Oil"),'AMI Ref (2)'!$K$10,IF(AND($D1428=5,$J1428="Gas"),'AMI Ref (2)'!$L$10,IF(AND($D1428=5,$J1428="Electric"),'AMI Ref (2)'!$M$10,IF(AND($D1428=5,$J1428="N/A"),0,0))))</f>
        <v>0</v>
      </c>
      <c r="AK1428" s="42"/>
      <c r="AL1428" s="77">
        <f>IF(AND($D1428=0,$K1428="Oil"),'AMI Ref (2)'!$N$5,IF(AND($D1428=0,$K1428="Gas"),'AMI Ref (2)'!$O$5,IF(AND($D1428=0,$K1428="Electric"),'AMI Ref (2)'!$P$5,IF(AND($D1428=0,$K1428="N/A"),0,0))))</f>
        <v>0</v>
      </c>
      <c r="AM1428" s="77">
        <f>IF(AND($D1428=1,$K1428="Oil"),'AMI Ref (2)'!$N$6,IF(AND($D1428=1,$K1428="Gas"),'AMI Ref (2)'!$O$6,IF(AND($D1428=1,$K1428="Electric"),'AMI Ref (2)'!$P$6,IF(AND($D1428=1,$K1428="N/A"),0,0))))</f>
        <v>0</v>
      </c>
      <c r="AN1428" s="77">
        <f>IF(AND($D1428=2,$K1428="Oil"),'AMI Ref (2)'!$N$7,IF(AND($D1428=2,$K1428="Gas"),'AMI Ref (2)'!$O$7,IF(AND($D1428=2,$K1428="Electric"),'AMI Ref (2)'!$P$7,IF(AND($D1428=2,$K1428="N/A"),0,0))))</f>
        <v>0</v>
      </c>
      <c r="AO1428" s="77">
        <f>IF(AND($D1428=3,$K1428="Oil"),'AMI Ref (2)'!$N$8,IF(AND($D1428=3,$K1428="Gas"),'AMI Ref (2)'!$O$8,IF(AND($D1428=3,$K1428="Electric"),'AMI Ref (2)'!$P$8,IF(AND($D1428=3,$K1428="N/A"),0,0))))</f>
        <v>0</v>
      </c>
      <c r="AP1428" s="77">
        <f>IF(AND($D1428=4,$K1428="Oil"),'AMI Ref (2)'!$N$9,IF(AND($D1428=4,$K1428="Gas"),'AMI Ref (2)'!$O$9,IF(AND($D1428=4,$K1428="Electric"),'AMI Ref (2)'!$P$9,IF(AND($D1428=4,$K1428="N/A"),0,0))))</f>
        <v>0</v>
      </c>
      <c r="AQ1428" s="77">
        <f>IF(AND($D1428=5,$K1428="Oil"),'AMI Ref (2)'!$N$10,IF(AND($D1428=5,$K1428="Gas"),'AMI Ref (2)'!$O$10,IF(AND($D1428=5,$K1428="Electric"),'AMI Ref (2)'!$P$10,IF(AND($D1428=5,$K1428="N/A"),0,0))))</f>
        <v>0</v>
      </c>
      <c r="AR1428" s="86">
        <f t="shared" si="320"/>
        <v>0</v>
      </c>
      <c r="AS1428" s="87" t="e">
        <f t="shared" si="321"/>
        <v>#N/A</v>
      </c>
    </row>
    <row r="1429" spans="1:45" x14ac:dyDescent="0.2">
      <c r="A1429" s="68">
        <v>1427</v>
      </c>
      <c r="B1429" s="79">
        <f>Input!E1444</f>
        <v>0</v>
      </c>
      <c r="C1429" s="79">
        <f>Input!F1444</f>
        <v>0</v>
      </c>
      <c r="D1429" s="79">
        <f>Input!G1444</f>
        <v>0</v>
      </c>
      <c r="E1429" s="79">
        <f>Input!H1444</f>
        <v>0</v>
      </c>
      <c r="F1429" s="80">
        <f>Input!I1444</f>
        <v>0</v>
      </c>
      <c r="G1429" s="80">
        <f>Input!J1444</f>
        <v>0</v>
      </c>
      <c r="H1429" s="79">
        <f>Input!K1444</f>
        <v>0</v>
      </c>
      <c r="I1429" s="79">
        <f>Input!L1444</f>
        <v>0</v>
      </c>
      <c r="J1429" s="79">
        <f>Input!M1444</f>
        <v>0</v>
      </c>
      <c r="K1429" s="79">
        <f>Input!N1444</f>
        <v>0</v>
      </c>
      <c r="L1429" s="79">
        <f>Input!O1444</f>
        <v>0</v>
      </c>
      <c r="M1429" s="81" t="str">
        <f t="shared" si="312"/>
        <v/>
      </c>
      <c r="N1429" s="82">
        <f t="shared" si="313"/>
        <v>0</v>
      </c>
      <c r="O1429" s="83">
        <f>Input!C1444</f>
        <v>0</v>
      </c>
      <c r="P1429" s="83"/>
      <c r="R1429" s="11">
        <f t="shared" si="309"/>
        <v>0</v>
      </c>
      <c r="S1429" s="15" t="str">
        <f t="shared" si="310"/>
        <v xml:space="preserve"> </v>
      </c>
      <c r="T1429" s="15"/>
      <c r="U1429" s="12">
        <f t="shared" si="314"/>
        <v>0</v>
      </c>
      <c r="V1429" s="12">
        <f t="shared" si="315"/>
        <v>0</v>
      </c>
      <c r="W1429" s="12">
        <f t="shared" si="316"/>
        <v>0</v>
      </c>
      <c r="X1429" s="12">
        <f t="shared" si="317"/>
        <v>0</v>
      </c>
      <c r="Y1429" s="12">
        <f t="shared" si="318"/>
        <v>0</v>
      </c>
      <c r="Z1429" s="12">
        <f t="shared" si="319"/>
        <v>0</v>
      </c>
      <c r="AA1429" s="12">
        <f t="shared" si="308"/>
        <v>0</v>
      </c>
      <c r="AB1429" s="12" t="str">
        <f t="shared" si="311"/>
        <v>00</v>
      </c>
      <c r="AC1429" s="85" t="e">
        <f>VLOOKUP(AB1429,'AMI Ref (2)'!T:U,2,FALSE)</f>
        <v>#N/A</v>
      </c>
      <c r="AD1429" s="86"/>
      <c r="AE1429" s="77">
        <f>IF(AND($D1429=0,$J1429="Oil"),'AMI Ref (2)'!$K$5,IF(AND($D1429=0,$J1429="Gas"),'AMI Ref (2)'!$L$5,IF(AND($D1429=0,$J1429="Electric"),'AMI Ref (2)'!$M$5,IF(AND($D1429=0,$J1429="N/A"),0,0))))</f>
        <v>0</v>
      </c>
      <c r="AF1429" s="77">
        <f>IF(AND($D1429=1,$J1429="Oil"),'AMI Ref (2)'!$K$6,IF(AND($D1429=1,$J1429="Gas"),'AMI Ref (2)'!$L$6,IF(AND($D1429=1,$J1429="Electric"),'AMI Ref (2)'!$M$6,IF(AND($D1429=1,$J1429="N/A"),0,0))))</f>
        <v>0</v>
      </c>
      <c r="AG1429" s="77">
        <f>IF(AND($D1429=2,$J1429="Oil"),'AMI Ref (2)'!$K$7,IF(AND($D1429=2,$J1429="Gas"),'AMI Ref (2)'!$L$7,IF(AND($D1429=2,$J1429="Electric"),'AMI Ref (2)'!$M$7,IF(AND($D1429=2,$J1429="N/A"),0,0))))</f>
        <v>0</v>
      </c>
      <c r="AH1429" s="77">
        <f>IF(AND($D1429=3,$J1429="Oil"),'AMI Ref (2)'!$K$8,IF(AND($D1429=3,$J1429="Gas"),'AMI Ref (2)'!$L$8,IF(AND($D1429=3,$J1429="Electric"),'AMI Ref (2)'!$M$8,IF(AND($D1429=3,$J1429="N/A"),0,0))))</f>
        <v>0</v>
      </c>
      <c r="AI1429" s="77">
        <f>IF(AND($D1429=4,$J1429="Oil"),'AMI Ref (2)'!$K$9,IF(AND($D1429=4,$J1429="Gas"),'AMI Ref (2)'!$L$9,IF(AND($D1429=4,$J1429="Electric"),'AMI Ref (2)'!$M$9,IF(AND($D1429=4,$J1429="N/A"),0,0))))</f>
        <v>0</v>
      </c>
      <c r="AJ1429" s="77">
        <f>IF(AND($D1429=5,$J1429="Oil"),'AMI Ref (2)'!$K$10,IF(AND($D1429=5,$J1429="Gas"),'AMI Ref (2)'!$L$10,IF(AND($D1429=5,$J1429="Electric"),'AMI Ref (2)'!$M$10,IF(AND($D1429=5,$J1429="N/A"),0,0))))</f>
        <v>0</v>
      </c>
      <c r="AK1429" s="42"/>
      <c r="AL1429" s="77">
        <f>IF(AND($D1429=0,$K1429="Oil"),'AMI Ref (2)'!$N$5,IF(AND($D1429=0,$K1429="Gas"),'AMI Ref (2)'!$O$5,IF(AND($D1429=0,$K1429="Electric"),'AMI Ref (2)'!$P$5,IF(AND($D1429=0,$K1429="N/A"),0,0))))</f>
        <v>0</v>
      </c>
      <c r="AM1429" s="77">
        <f>IF(AND($D1429=1,$K1429="Oil"),'AMI Ref (2)'!$N$6,IF(AND($D1429=1,$K1429="Gas"),'AMI Ref (2)'!$O$6,IF(AND($D1429=1,$K1429="Electric"),'AMI Ref (2)'!$P$6,IF(AND($D1429=1,$K1429="N/A"),0,0))))</f>
        <v>0</v>
      </c>
      <c r="AN1429" s="77">
        <f>IF(AND($D1429=2,$K1429="Oil"),'AMI Ref (2)'!$N$7,IF(AND($D1429=2,$K1429="Gas"),'AMI Ref (2)'!$O$7,IF(AND($D1429=2,$K1429="Electric"),'AMI Ref (2)'!$P$7,IF(AND($D1429=2,$K1429="N/A"),0,0))))</f>
        <v>0</v>
      </c>
      <c r="AO1429" s="77">
        <f>IF(AND($D1429=3,$K1429="Oil"),'AMI Ref (2)'!$N$8,IF(AND($D1429=3,$K1429="Gas"),'AMI Ref (2)'!$O$8,IF(AND($D1429=3,$K1429="Electric"),'AMI Ref (2)'!$P$8,IF(AND($D1429=3,$K1429="N/A"),0,0))))</f>
        <v>0</v>
      </c>
      <c r="AP1429" s="77">
        <f>IF(AND($D1429=4,$K1429="Oil"),'AMI Ref (2)'!$N$9,IF(AND($D1429=4,$K1429="Gas"),'AMI Ref (2)'!$O$9,IF(AND($D1429=4,$K1429="Electric"),'AMI Ref (2)'!$P$9,IF(AND($D1429=4,$K1429="N/A"),0,0))))</f>
        <v>0</v>
      </c>
      <c r="AQ1429" s="77">
        <f>IF(AND($D1429=5,$K1429="Oil"),'AMI Ref (2)'!$N$10,IF(AND($D1429=5,$K1429="Gas"),'AMI Ref (2)'!$O$10,IF(AND($D1429=5,$K1429="Electric"),'AMI Ref (2)'!$P$10,IF(AND($D1429=5,$K1429="N/A"),0,0))))</f>
        <v>0</v>
      </c>
      <c r="AR1429" s="86">
        <f t="shared" si="320"/>
        <v>0</v>
      </c>
      <c r="AS1429" s="87" t="e">
        <f t="shared" si="321"/>
        <v>#N/A</v>
      </c>
    </row>
    <row r="1430" spans="1:45" x14ac:dyDescent="0.2">
      <c r="A1430" s="68">
        <v>1428</v>
      </c>
      <c r="B1430" s="79">
        <f>Input!E1445</f>
        <v>0</v>
      </c>
      <c r="C1430" s="79">
        <f>Input!F1445</f>
        <v>0</v>
      </c>
      <c r="D1430" s="79">
        <f>Input!G1445</f>
        <v>0</v>
      </c>
      <c r="E1430" s="79">
        <f>Input!H1445</f>
        <v>0</v>
      </c>
      <c r="F1430" s="80">
        <f>Input!I1445</f>
        <v>0</v>
      </c>
      <c r="G1430" s="80">
        <f>Input!J1445</f>
        <v>0</v>
      </c>
      <c r="H1430" s="79">
        <f>Input!K1445</f>
        <v>0</v>
      </c>
      <c r="I1430" s="79">
        <f>Input!L1445</f>
        <v>0</v>
      </c>
      <c r="J1430" s="79">
        <f>Input!M1445</f>
        <v>0</v>
      </c>
      <c r="K1430" s="79">
        <f>Input!N1445</f>
        <v>0</v>
      </c>
      <c r="L1430" s="79">
        <f>Input!O1445</f>
        <v>0</v>
      </c>
      <c r="M1430" s="81" t="str">
        <f t="shared" si="312"/>
        <v/>
      </c>
      <c r="N1430" s="82">
        <f t="shared" si="313"/>
        <v>0</v>
      </c>
      <c r="O1430" s="83">
        <f>Input!C1445</f>
        <v>0</v>
      </c>
      <c r="P1430" s="83"/>
      <c r="R1430" s="11">
        <f t="shared" si="309"/>
        <v>0</v>
      </c>
      <c r="S1430" s="15" t="str">
        <f t="shared" si="310"/>
        <v xml:space="preserve"> </v>
      </c>
      <c r="T1430" s="15"/>
      <c r="U1430" s="12">
        <f t="shared" si="314"/>
        <v>0</v>
      </c>
      <c r="V1430" s="12">
        <f t="shared" si="315"/>
        <v>0</v>
      </c>
      <c r="W1430" s="12">
        <f t="shared" si="316"/>
        <v>0</v>
      </c>
      <c r="X1430" s="12">
        <f t="shared" si="317"/>
        <v>0</v>
      </c>
      <c r="Y1430" s="12">
        <f t="shared" si="318"/>
        <v>0</v>
      </c>
      <c r="Z1430" s="12">
        <f t="shared" si="319"/>
        <v>0</v>
      </c>
      <c r="AA1430" s="12">
        <f t="shared" si="308"/>
        <v>0</v>
      </c>
      <c r="AB1430" s="12" t="str">
        <f t="shared" si="311"/>
        <v>00</v>
      </c>
      <c r="AC1430" s="85" t="e">
        <f>VLOOKUP(AB1430,'AMI Ref (2)'!T:U,2,FALSE)</f>
        <v>#N/A</v>
      </c>
      <c r="AD1430" s="86"/>
      <c r="AE1430" s="77">
        <f>IF(AND($D1430=0,$J1430="Oil"),'AMI Ref (2)'!$K$5,IF(AND($D1430=0,$J1430="Gas"),'AMI Ref (2)'!$L$5,IF(AND($D1430=0,$J1430="Electric"),'AMI Ref (2)'!$M$5,IF(AND($D1430=0,$J1430="N/A"),0,0))))</f>
        <v>0</v>
      </c>
      <c r="AF1430" s="77">
        <f>IF(AND($D1430=1,$J1430="Oil"),'AMI Ref (2)'!$K$6,IF(AND($D1430=1,$J1430="Gas"),'AMI Ref (2)'!$L$6,IF(AND($D1430=1,$J1430="Electric"),'AMI Ref (2)'!$M$6,IF(AND($D1430=1,$J1430="N/A"),0,0))))</f>
        <v>0</v>
      </c>
      <c r="AG1430" s="77">
        <f>IF(AND($D1430=2,$J1430="Oil"),'AMI Ref (2)'!$K$7,IF(AND($D1430=2,$J1430="Gas"),'AMI Ref (2)'!$L$7,IF(AND($D1430=2,$J1430="Electric"),'AMI Ref (2)'!$M$7,IF(AND($D1430=2,$J1430="N/A"),0,0))))</f>
        <v>0</v>
      </c>
      <c r="AH1430" s="77">
        <f>IF(AND($D1430=3,$J1430="Oil"),'AMI Ref (2)'!$K$8,IF(AND($D1430=3,$J1430="Gas"),'AMI Ref (2)'!$L$8,IF(AND($D1430=3,$J1430="Electric"),'AMI Ref (2)'!$M$8,IF(AND($D1430=3,$J1430="N/A"),0,0))))</f>
        <v>0</v>
      </c>
      <c r="AI1430" s="77">
        <f>IF(AND($D1430=4,$J1430="Oil"),'AMI Ref (2)'!$K$9,IF(AND($D1430=4,$J1430="Gas"),'AMI Ref (2)'!$L$9,IF(AND($D1430=4,$J1430="Electric"),'AMI Ref (2)'!$M$9,IF(AND($D1430=4,$J1430="N/A"),0,0))))</f>
        <v>0</v>
      </c>
      <c r="AJ1430" s="77">
        <f>IF(AND($D1430=5,$J1430="Oil"),'AMI Ref (2)'!$K$10,IF(AND($D1430=5,$J1430="Gas"),'AMI Ref (2)'!$L$10,IF(AND($D1430=5,$J1430="Electric"),'AMI Ref (2)'!$M$10,IF(AND($D1430=5,$J1430="N/A"),0,0))))</f>
        <v>0</v>
      </c>
      <c r="AK1430" s="42"/>
      <c r="AL1430" s="77">
        <f>IF(AND($D1430=0,$K1430="Oil"),'AMI Ref (2)'!$N$5,IF(AND($D1430=0,$K1430="Gas"),'AMI Ref (2)'!$O$5,IF(AND($D1430=0,$K1430="Electric"),'AMI Ref (2)'!$P$5,IF(AND($D1430=0,$K1430="N/A"),0,0))))</f>
        <v>0</v>
      </c>
      <c r="AM1430" s="77">
        <f>IF(AND($D1430=1,$K1430="Oil"),'AMI Ref (2)'!$N$6,IF(AND($D1430=1,$K1430="Gas"),'AMI Ref (2)'!$O$6,IF(AND($D1430=1,$K1430="Electric"),'AMI Ref (2)'!$P$6,IF(AND($D1430=1,$K1430="N/A"),0,0))))</f>
        <v>0</v>
      </c>
      <c r="AN1430" s="77">
        <f>IF(AND($D1430=2,$K1430="Oil"),'AMI Ref (2)'!$N$7,IF(AND($D1430=2,$K1430="Gas"),'AMI Ref (2)'!$O$7,IF(AND($D1430=2,$K1430="Electric"),'AMI Ref (2)'!$P$7,IF(AND($D1430=2,$K1430="N/A"),0,0))))</f>
        <v>0</v>
      </c>
      <c r="AO1430" s="77">
        <f>IF(AND($D1430=3,$K1430="Oil"),'AMI Ref (2)'!$N$8,IF(AND($D1430=3,$K1430="Gas"),'AMI Ref (2)'!$O$8,IF(AND($D1430=3,$K1430="Electric"),'AMI Ref (2)'!$P$8,IF(AND($D1430=3,$K1430="N/A"),0,0))))</f>
        <v>0</v>
      </c>
      <c r="AP1430" s="77">
        <f>IF(AND($D1430=4,$K1430="Oil"),'AMI Ref (2)'!$N$9,IF(AND($D1430=4,$K1430="Gas"),'AMI Ref (2)'!$O$9,IF(AND($D1430=4,$K1430="Electric"),'AMI Ref (2)'!$P$9,IF(AND($D1430=4,$K1430="N/A"),0,0))))</f>
        <v>0</v>
      </c>
      <c r="AQ1430" s="77">
        <f>IF(AND($D1430=5,$K1430="Oil"),'AMI Ref (2)'!$N$10,IF(AND($D1430=5,$K1430="Gas"),'AMI Ref (2)'!$O$10,IF(AND($D1430=5,$K1430="Electric"),'AMI Ref (2)'!$P$10,IF(AND($D1430=5,$K1430="N/A"),0,0))))</f>
        <v>0</v>
      </c>
      <c r="AR1430" s="86">
        <f t="shared" si="320"/>
        <v>0</v>
      </c>
      <c r="AS1430" s="87" t="e">
        <f t="shared" si="321"/>
        <v>#N/A</v>
      </c>
    </row>
    <row r="1431" spans="1:45" x14ac:dyDescent="0.2">
      <c r="A1431" s="68">
        <v>1429</v>
      </c>
      <c r="B1431" s="79">
        <f>Input!E1446</f>
        <v>0</v>
      </c>
      <c r="C1431" s="79">
        <f>Input!F1446</f>
        <v>0</v>
      </c>
      <c r="D1431" s="79">
        <f>Input!G1446</f>
        <v>0</v>
      </c>
      <c r="E1431" s="79">
        <f>Input!H1446</f>
        <v>0</v>
      </c>
      <c r="F1431" s="80">
        <f>Input!I1446</f>
        <v>0</v>
      </c>
      <c r="G1431" s="80">
        <f>Input!J1446</f>
        <v>0</v>
      </c>
      <c r="H1431" s="79">
        <f>Input!K1446</f>
        <v>0</v>
      </c>
      <c r="I1431" s="79">
        <f>Input!L1446</f>
        <v>0</v>
      </c>
      <c r="J1431" s="79">
        <f>Input!M1446</f>
        <v>0</v>
      </c>
      <c r="K1431" s="79">
        <f>Input!N1446</f>
        <v>0</v>
      </c>
      <c r="L1431" s="79">
        <f>Input!O1446</f>
        <v>0</v>
      </c>
      <c r="M1431" s="81" t="str">
        <f t="shared" si="312"/>
        <v/>
      </c>
      <c r="N1431" s="82">
        <f t="shared" si="313"/>
        <v>0</v>
      </c>
      <c r="O1431" s="83">
        <f>Input!C1446</f>
        <v>0</v>
      </c>
      <c r="P1431" s="83"/>
      <c r="R1431" s="11">
        <f t="shared" si="309"/>
        <v>0</v>
      </c>
      <c r="S1431" s="15" t="str">
        <f t="shared" si="310"/>
        <v xml:space="preserve"> </v>
      </c>
      <c r="T1431" s="15"/>
      <c r="U1431" s="12">
        <f t="shared" si="314"/>
        <v>0</v>
      </c>
      <c r="V1431" s="12">
        <f t="shared" si="315"/>
        <v>0</v>
      </c>
      <c r="W1431" s="12">
        <f t="shared" si="316"/>
        <v>0</v>
      </c>
      <c r="X1431" s="12">
        <f t="shared" si="317"/>
        <v>0</v>
      </c>
      <c r="Y1431" s="12">
        <f t="shared" si="318"/>
        <v>0</v>
      </c>
      <c r="Z1431" s="12">
        <f t="shared" si="319"/>
        <v>0</v>
      </c>
      <c r="AA1431" s="12">
        <f t="shared" si="308"/>
        <v>0</v>
      </c>
      <c r="AB1431" s="12" t="str">
        <f t="shared" si="311"/>
        <v>00</v>
      </c>
      <c r="AC1431" s="85" t="e">
        <f>VLOOKUP(AB1431,'AMI Ref (2)'!T:U,2,FALSE)</f>
        <v>#N/A</v>
      </c>
      <c r="AD1431" s="86"/>
      <c r="AE1431" s="77">
        <f>IF(AND($D1431=0,$J1431="Oil"),'AMI Ref (2)'!$K$5,IF(AND($D1431=0,$J1431="Gas"),'AMI Ref (2)'!$L$5,IF(AND($D1431=0,$J1431="Electric"),'AMI Ref (2)'!$M$5,IF(AND($D1431=0,$J1431="N/A"),0,0))))</f>
        <v>0</v>
      </c>
      <c r="AF1431" s="77">
        <f>IF(AND($D1431=1,$J1431="Oil"),'AMI Ref (2)'!$K$6,IF(AND($D1431=1,$J1431="Gas"),'AMI Ref (2)'!$L$6,IF(AND($D1431=1,$J1431="Electric"),'AMI Ref (2)'!$M$6,IF(AND($D1431=1,$J1431="N/A"),0,0))))</f>
        <v>0</v>
      </c>
      <c r="AG1431" s="77">
        <f>IF(AND($D1431=2,$J1431="Oil"),'AMI Ref (2)'!$K$7,IF(AND($D1431=2,$J1431="Gas"),'AMI Ref (2)'!$L$7,IF(AND($D1431=2,$J1431="Electric"),'AMI Ref (2)'!$M$7,IF(AND($D1431=2,$J1431="N/A"),0,0))))</f>
        <v>0</v>
      </c>
      <c r="AH1431" s="77">
        <f>IF(AND($D1431=3,$J1431="Oil"),'AMI Ref (2)'!$K$8,IF(AND($D1431=3,$J1431="Gas"),'AMI Ref (2)'!$L$8,IF(AND($D1431=3,$J1431="Electric"),'AMI Ref (2)'!$M$8,IF(AND($D1431=3,$J1431="N/A"),0,0))))</f>
        <v>0</v>
      </c>
      <c r="AI1431" s="77">
        <f>IF(AND($D1431=4,$J1431="Oil"),'AMI Ref (2)'!$K$9,IF(AND($D1431=4,$J1431="Gas"),'AMI Ref (2)'!$L$9,IF(AND($D1431=4,$J1431="Electric"),'AMI Ref (2)'!$M$9,IF(AND($D1431=4,$J1431="N/A"),0,0))))</f>
        <v>0</v>
      </c>
      <c r="AJ1431" s="77">
        <f>IF(AND($D1431=5,$J1431="Oil"),'AMI Ref (2)'!$K$10,IF(AND($D1431=5,$J1431="Gas"),'AMI Ref (2)'!$L$10,IF(AND($D1431=5,$J1431="Electric"),'AMI Ref (2)'!$M$10,IF(AND($D1431=5,$J1431="N/A"),0,0))))</f>
        <v>0</v>
      </c>
      <c r="AK1431" s="42"/>
      <c r="AL1431" s="77">
        <f>IF(AND($D1431=0,$K1431="Oil"),'AMI Ref (2)'!$N$5,IF(AND($D1431=0,$K1431="Gas"),'AMI Ref (2)'!$O$5,IF(AND($D1431=0,$K1431="Electric"),'AMI Ref (2)'!$P$5,IF(AND($D1431=0,$K1431="N/A"),0,0))))</f>
        <v>0</v>
      </c>
      <c r="AM1431" s="77">
        <f>IF(AND($D1431=1,$K1431="Oil"),'AMI Ref (2)'!$N$6,IF(AND($D1431=1,$K1431="Gas"),'AMI Ref (2)'!$O$6,IF(AND($D1431=1,$K1431="Electric"),'AMI Ref (2)'!$P$6,IF(AND($D1431=1,$K1431="N/A"),0,0))))</f>
        <v>0</v>
      </c>
      <c r="AN1431" s="77">
        <f>IF(AND($D1431=2,$K1431="Oil"),'AMI Ref (2)'!$N$7,IF(AND($D1431=2,$K1431="Gas"),'AMI Ref (2)'!$O$7,IF(AND($D1431=2,$K1431="Electric"),'AMI Ref (2)'!$P$7,IF(AND($D1431=2,$K1431="N/A"),0,0))))</f>
        <v>0</v>
      </c>
      <c r="AO1431" s="77">
        <f>IF(AND($D1431=3,$K1431="Oil"),'AMI Ref (2)'!$N$8,IF(AND($D1431=3,$K1431="Gas"),'AMI Ref (2)'!$O$8,IF(AND($D1431=3,$K1431="Electric"),'AMI Ref (2)'!$P$8,IF(AND($D1431=3,$K1431="N/A"),0,0))))</f>
        <v>0</v>
      </c>
      <c r="AP1431" s="77">
        <f>IF(AND($D1431=4,$K1431="Oil"),'AMI Ref (2)'!$N$9,IF(AND($D1431=4,$K1431="Gas"),'AMI Ref (2)'!$O$9,IF(AND($D1431=4,$K1431="Electric"),'AMI Ref (2)'!$P$9,IF(AND($D1431=4,$K1431="N/A"),0,0))))</f>
        <v>0</v>
      </c>
      <c r="AQ1431" s="77">
        <f>IF(AND($D1431=5,$K1431="Oil"),'AMI Ref (2)'!$N$10,IF(AND($D1431=5,$K1431="Gas"),'AMI Ref (2)'!$O$10,IF(AND($D1431=5,$K1431="Electric"),'AMI Ref (2)'!$P$10,IF(AND($D1431=5,$K1431="N/A"),0,0))))</f>
        <v>0</v>
      </c>
      <c r="AR1431" s="86">
        <f t="shared" si="320"/>
        <v>0</v>
      </c>
      <c r="AS1431" s="87" t="e">
        <f t="shared" si="321"/>
        <v>#N/A</v>
      </c>
    </row>
    <row r="1432" spans="1:45" x14ac:dyDescent="0.2">
      <c r="A1432" s="68">
        <v>1430</v>
      </c>
      <c r="B1432" s="79">
        <f>Input!E1447</f>
        <v>0</v>
      </c>
      <c r="C1432" s="79">
        <f>Input!F1447</f>
        <v>0</v>
      </c>
      <c r="D1432" s="79">
        <f>Input!G1447</f>
        <v>0</v>
      </c>
      <c r="E1432" s="79">
        <f>Input!H1447</f>
        <v>0</v>
      </c>
      <c r="F1432" s="80">
        <f>Input!I1447</f>
        <v>0</v>
      </c>
      <c r="G1432" s="80">
        <f>Input!J1447</f>
        <v>0</v>
      </c>
      <c r="H1432" s="79">
        <f>Input!K1447</f>
        <v>0</v>
      </c>
      <c r="I1432" s="79">
        <f>Input!L1447</f>
        <v>0</v>
      </c>
      <c r="J1432" s="79">
        <f>Input!M1447</f>
        <v>0</v>
      </c>
      <c r="K1432" s="79">
        <f>Input!N1447</f>
        <v>0</v>
      </c>
      <c r="L1432" s="79">
        <f>Input!O1447</f>
        <v>0</v>
      </c>
      <c r="M1432" s="81" t="str">
        <f t="shared" si="312"/>
        <v/>
      </c>
      <c r="N1432" s="82">
        <f t="shared" si="313"/>
        <v>0</v>
      </c>
      <c r="O1432" s="83">
        <f>Input!C1447</f>
        <v>0</v>
      </c>
      <c r="P1432" s="83"/>
      <c r="R1432" s="11">
        <f t="shared" si="309"/>
        <v>0</v>
      </c>
      <c r="S1432" s="15" t="str">
        <f t="shared" si="310"/>
        <v xml:space="preserve"> </v>
      </c>
      <c r="T1432" s="15"/>
      <c r="U1432" s="12">
        <f t="shared" si="314"/>
        <v>0</v>
      </c>
      <c r="V1432" s="12">
        <f t="shared" si="315"/>
        <v>0</v>
      </c>
      <c r="W1432" s="12">
        <f t="shared" si="316"/>
        <v>0</v>
      </c>
      <c r="X1432" s="12">
        <f t="shared" si="317"/>
        <v>0</v>
      </c>
      <c r="Y1432" s="12">
        <f t="shared" si="318"/>
        <v>0</v>
      </c>
      <c r="Z1432" s="12">
        <f t="shared" si="319"/>
        <v>0</v>
      </c>
      <c r="AA1432" s="12">
        <f t="shared" si="308"/>
        <v>0</v>
      </c>
      <c r="AB1432" s="12" t="str">
        <f t="shared" si="311"/>
        <v>00</v>
      </c>
      <c r="AC1432" s="85" t="e">
        <f>VLOOKUP(AB1432,'AMI Ref (2)'!T:U,2,FALSE)</f>
        <v>#N/A</v>
      </c>
      <c r="AD1432" s="86"/>
      <c r="AE1432" s="77">
        <f>IF(AND($D1432=0,$J1432="Oil"),'AMI Ref (2)'!$K$5,IF(AND($D1432=0,$J1432="Gas"),'AMI Ref (2)'!$L$5,IF(AND($D1432=0,$J1432="Electric"),'AMI Ref (2)'!$M$5,IF(AND($D1432=0,$J1432="N/A"),0,0))))</f>
        <v>0</v>
      </c>
      <c r="AF1432" s="77">
        <f>IF(AND($D1432=1,$J1432="Oil"),'AMI Ref (2)'!$K$6,IF(AND($D1432=1,$J1432="Gas"),'AMI Ref (2)'!$L$6,IF(AND($D1432=1,$J1432="Electric"),'AMI Ref (2)'!$M$6,IF(AND($D1432=1,$J1432="N/A"),0,0))))</f>
        <v>0</v>
      </c>
      <c r="AG1432" s="77">
        <f>IF(AND($D1432=2,$J1432="Oil"),'AMI Ref (2)'!$K$7,IF(AND($D1432=2,$J1432="Gas"),'AMI Ref (2)'!$L$7,IF(AND($D1432=2,$J1432="Electric"),'AMI Ref (2)'!$M$7,IF(AND($D1432=2,$J1432="N/A"),0,0))))</f>
        <v>0</v>
      </c>
      <c r="AH1432" s="77">
        <f>IF(AND($D1432=3,$J1432="Oil"),'AMI Ref (2)'!$K$8,IF(AND($D1432=3,$J1432="Gas"),'AMI Ref (2)'!$L$8,IF(AND($D1432=3,$J1432="Electric"),'AMI Ref (2)'!$M$8,IF(AND($D1432=3,$J1432="N/A"),0,0))))</f>
        <v>0</v>
      </c>
      <c r="AI1432" s="77">
        <f>IF(AND($D1432=4,$J1432="Oil"),'AMI Ref (2)'!$K$9,IF(AND($D1432=4,$J1432="Gas"),'AMI Ref (2)'!$L$9,IF(AND($D1432=4,$J1432="Electric"),'AMI Ref (2)'!$M$9,IF(AND($D1432=4,$J1432="N/A"),0,0))))</f>
        <v>0</v>
      </c>
      <c r="AJ1432" s="77">
        <f>IF(AND($D1432=5,$J1432="Oil"),'AMI Ref (2)'!$K$10,IF(AND($D1432=5,$J1432="Gas"),'AMI Ref (2)'!$L$10,IF(AND($D1432=5,$J1432="Electric"),'AMI Ref (2)'!$M$10,IF(AND($D1432=5,$J1432="N/A"),0,0))))</f>
        <v>0</v>
      </c>
      <c r="AK1432" s="42"/>
      <c r="AL1432" s="77">
        <f>IF(AND($D1432=0,$K1432="Oil"),'AMI Ref (2)'!$N$5,IF(AND($D1432=0,$K1432="Gas"),'AMI Ref (2)'!$O$5,IF(AND($D1432=0,$K1432="Electric"),'AMI Ref (2)'!$P$5,IF(AND($D1432=0,$K1432="N/A"),0,0))))</f>
        <v>0</v>
      </c>
      <c r="AM1432" s="77">
        <f>IF(AND($D1432=1,$K1432="Oil"),'AMI Ref (2)'!$N$6,IF(AND($D1432=1,$K1432="Gas"),'AMI Ref (2)'!$O$6,IF(AND($D1432=1,$K1432="Electric"),'AMI Ref (2)'!$P$6,IF(AND($D1432=1,$K1432="N/A"),0,0))))</f>
        <v>0</v>
      </c>
      <c r="AN1432" s="77">
        <f>IF(AND($D1432=2,$K1432="Oil"),'AMI Ref (2)'!$N$7,IF(AND($D1432=2,$K1432="Gas"),'AMI Ref (2)'!$O$7,IF(AND($D1432=2,$K1432="Electric"),'AMI Ref (2)'!$P$7,IF(AND($D1432=2,$K1432="N/A"),0,0))))</f>
        <v>0</v>
      </c>
      <c r="AO1432" s="77">
        <f>IF(AND($D1432=3,$K1432="Oil"),'AMI Ref (2)'!$N$8,IF(AND($D1432=3,$K1432="Gas"),'AMI Ref (2)'!$O$8,IF(AND($D1432=3,$K1432="Electric"),'AMI Ref (2)'!$P$8,IF(AND($D1432=3,$K1432="N/A"),0,0))))</f>
        <v>0</v>
      </c>
      <c r="AP1432" s="77">
        <f>IF(AND($D1432=4,$K1432="Oil"),'AMI Ref (2)'!$N$9,IF(AND($D1432=4,$K1432="Gas"),'AMI Ref (2)'!$O$9,IF(AND($D1432=4,$K1432="Electric"),'AMI Ref (2)'!$P$9,IF(AND($D1432=4,$K1432="N/A"),0,0))))</f>
        <v>0</v>
      </c>
      <c r="AQ1432" s="77">
        <f>IF(AND($D1432=5,$K1432="Oil"),'AMI Ref (2)'!$N$10,IF(AND($D1432=5,$K1432="Gas"),'AMI Ref (2)'!$O$10,IF(AND($D1432=5,$K1432="Electric"),'AMI Ref (2)'!$P$10,IF(AND($D1432=5,$K1432="N/A"),0,0))))</f>
        <v>0</v>
      </c>
      <c r="AR1432" s="86">
        <f t="shared" si="320"/>
        <v>0</v>
      </c>
      <c r="AS1432" s="87" t="e">
        <f t="shared" si="321"/>
        <v>#N/A</v>
      </c>
    </row>
    <row r="1433" spans="1:45" x14ac:dyDescent="0.2">
      <c r="A1433" s="68">
        <v>1431</v>
      </c>
      <c r="B1433" s="79">
        <f>Input!E1448</f>
        <v>0</v>
      </c>
      <c r="C1433" s="79">
        <f>Input!F1448</f>
        <v>0</v>
      </c>
      <c r="D1433" s="79">
        <f>Input!G1448</f>
        <v>0</v>
      </c>
      <c r="E1433" s="79">
        <f>Input!H1448</f>
        <v>0</v>
      </c>
      <c r="F1433" s="80">
        <f>Input!I1448</f>
        <v>0</v>
      </c>
      <c r="G1433" s="80">
        <f>Input!J1448</f>
        <v>0</v>
      </c>
      <c r="H1433" s="79">
        <f>Input!K1448</f>
        <v>0</v>
      </c>
      <c r="I1433" s="79">
        <f>Input!L1448</f>
        <v>0</v>
      </c>
      <c r="J1433" s="79">
        <f>Input!M1448</f>
        <v>0</v>
      </c>
      <c r="K1433" s="79">
        <f>Input!N1448</f>
        <v>0</v>
      </c>
      <c r="L1433" s="79">
        <f>Input!O1448</f>
        <v>0</v>
      </c>
      <c r="M1433" s="81" t="str">
        <f t="shared" si="312"/>
        <v/>
      </c>
      <c r="N1433" s="82">
        <f t="shared" si="313"/>
        <v>0</v>
      </c>
      <c r="O1433" s="83">
        <f>Input!C1448</f>
        <v>0</v>
      </c>
      <c r="P1433" s="83"/>
      <c r="R1433" s="11">
        <f t="shared" si="309"/>
        <v>0</v>
      </c>
      <c r="S1433" s="15" t="str">
        <f t="shared" si="310"/>
        <v xml:space="preserve"> </v>
      </c>
      <c r="T1433" s="15"/>
      <c r="U1433" s="12">
        <f t="shared" si="314"/>
        <v>0</v>
      </c>
      <c r="V1433" s="12">
        <f t="shared" si="315"/>
        <v>0</v>
      </c>
      <c r="W1433" s="12">
        <f t="shared" si="316"/>
        <v>0</v>
      </c>
      <c r="X1433" s="12">
        <f t="shared" si="317"/>
        <v>0</v>
      </c>
      <c r="Y1433" s="12">
        <f t="shared" si="318"/>
        <v>0</v>
      </c>
      <c r="Z1433" s="12">
        <f t="shared" si="319"/>
        <v>0</v>
      </c>
      <c r="AA1433" s="12">
        <f t="shared" si="308"/>
        <v>0</v>
      </c>
      <c r="AB1433" s="12" t="str">
        <f t="shared" si="311"/>
        <v>00</v>
      </c>
      <c r="AC1433" s="85" t="e">
        <f>VLOOKUP(AB1433,'AMI Ref (2)'!T:U,2,FALSE)</f>
        <v>#N/A</v>
      </c>
      <c r="AD1433" s="86"/>
      <c r="AE1433" s="77">
        <f>IF(AND($D1433=0,$J1433="Oil"),'AMI Ref (2)'!$K$5,IF(AND($D1433=0,$J1433="Gas"),'AMI Ref (2)'!$L$5,IF(AND($D1433=0,$J1433="Electric"),'AMI Ref (2)'!$M$5,IF(AND($D1433=0,$J1433="N/A"),0,0))))</f>
        <v>0</v>
      </c>
      <c r="AF1433" s="77">
        <f>IF(AND($D1433=1,$J1433="Oil"),'AMI Ref (2)'!$K$6,IF(AND($D1433=1,$J1433="Gas"),'AMI Ref (2)'!$L$6,IF(AND($D1433=1,$J1433="Electric"),'AMI Ref (2)'!$M$6,IF(AND($D1433=1,$J1433="N/A"),0,0))))</f>
        <v>0</v>
      </c>
      <c r="AG1433" s="77">
        <f>IF(AND($D1433=2,$J1433="Oil"),'AMI Ref (2)'!$K$7,IF(AND($D1433=2,$J1433="Gas"),'AMI Ref (2)'!$L$7,IF(AND($D1433=2,$J1433="Electric"),'AMI Ref (2)'!$M$7,IF(AND($D1433=2,$J1433="N/A"),0,0))))</f>
        <v>0</v>
      </c>
      <c r="AH1433" s="77">
        <f>IF(AND($D1433=3,$J1433="Oil"),'AMI Ref (2)'!$K$8,IF(AND($D1433=3,$J1433="Gas"),'AMI Ref (2)'!$L$8,IF(AND($D1433=3,$J1433="Electric"),'AMI Ref (2)'!$M$8,IF(AND($D1433=3,$J1433="N/A"),0,0))))</f>
        <v>0</v>
      </c>
      <c r="AI1433" s="77">
        <f>IF(AND($D1433=4,$J1433="Oil"),'AMI Ref (2)'!$K$9,IF(AND($D1433=4,$J1433="Gas"),'AMI Ref (2)'!$L$9,IF(AND($D1433=4,$J1433="Electric"),'AMI Ref (2)'!$M$9,IF(AND($D1433=4,$J1433="N/A"),0,0))))</f>
        <v>0</v>
      </c>
      <c r="AJ1433" s="77">
        <f>IF(AND($D1433=5,$J1433="Oil"),'AMI Ref (2)'!$K$10,IF(AND($D1433=5,$J1433="Gas"),'AMI Ref (2)'!$L$10,IF(AND($D1433=5,$J1433="Electric"),'AMI Ref (2)'!$M$10,IF(AND($D1433=5,$J1433="N/A"),0,0))))</f>
        <v>0</v>
      </c>
      <c r="AK1433" s="42"/>
      <c r="AL1433" s="77">
        <f>IF(AND($D1433=0,$K1433="Oil"),'AMI Ref (2)'!$N$5,IF(AND($D1433=0,$K1433="Gas"),'AMI Ref (2)'!$O$5,IF(AND($D1433=0,$K1433="Electric"),'AMI Ref (2)'!$P$5,IF(AND($D1433=0,$K1433="N/A"),0,0))))</f>
        <v>0</v>
      </c>
      <c r="AM1433" s="77">
        <f>IF(AND($D1433=1,$K1433="Oil"),'AMI Ref (2)'!$N$6,IF(AND($D1433=1,$K1433="Gas"),'AMI Ref (2)'!$O$6,IF(AND($D1433=1,$K1433="Electric"),'AMI Ref (2)'!$P$6,IF(AND($D1433=1,$K1433="N/A"),0,0))))</f>
        <v>0</v>
      </c>
      <c r="AN1433" s="77">
        <f>IF(AND($D1433=2,$K1433="Oil"),'AMI Ref (2)'!$N$7,IF(AND($D1433=2,$K1433="Gas"),'AMI Ref (2)'!$O$7,IF(AND($D1433=2,$K1433="Electric"),'AMI Ref (2)'!$P$7,IF(AND($D1433=2,$K1433="N/A"),0,0))))</f>
        <v>0</v>
      </c>
      <c r="AO1433" s="77">
        <f>IF(AND($D1433=3,$K1433="Oil"),'AMI Ref (2)'!$N$8,IF(AND($D1433=3,$K1433="Gas"),'AMI Ref (2)'!$O$8,IF(AND($D1433=3,$K1433="Electric"),'AMI Ref (2)'!$P$8,IF(AND($D1433=3,$K1433="N/A"),0,0))))</f>
        <v>0</v>
      </c>
      <c r="AP1433" s="77">
        <f>IF(AND($D1433=4,$K1433="Oil"),'AMI Ref (2)'!$N$9,IF(AND($D1433=4,$K1433="Gas"),'AMI Ref (2)'!$O$9,IF(AND($D1433=4,$K1433="Electric"),'AMI Ref (2)'!$P$9,IF(AND($D1433=4,$K1433="N/A"),0,0))))</f>
        <v>0</v>
      </c>
      <c r="AQ1433" s="77">
        <f>IF(AND($D1433=5,$K1433="Oil"),'AMI Ref (2)'!$N$10,IF(AND($D1433=5,$K1433="Gas"),'AMI Ref (2)'!$O$10,IF(AND($D1433=5,$K1433="Electric"),'AMI Ref (2)'!$P$10,IF(AND($D1433=5,$K1433="N/A"),0,0))))</f>
        <v>0</v>
      </c>
      <c r="AR1433" s="86">
        <f t="shared" si="320"/>
        <v>0</v>
      </c>
      <c r="AS1433" s="87" t="e">
        <f t="shared" si="321"/>
        <v>#N/A</v>
      </c>
    </row>
    <row r="1434" spans="1:45" x14ac:dyDescent="0.2">
      <c r="A1434" s="68">
        <v>1432</v>
      </c>
      <c r="B1434" s="79">
        <f>Input!E1449</f>
        <v>0</v>
      </c>
      <c r="C1434" s="79">
        <f>Input!F1449</f>
        <v>0</v>
      </c>
      <c r="D1434" s="79">
        <f>Input!G1449</f>
        <v>0</v>
      </c>
      <c r="E1434" s="79">
        <f>Input!H1449</f>
        <v>0</v>
      </c>
      <c r="F1434" s="80">
        <f>Input!I1449</f>
        <v>0</v>
      </c>
      <c r="G1434" s="80">
        <f>Input!J1449</f>
        <v>0</v>
      </c>
      <c r="H1434" s="79">
        <f>Input!K1449</f>
        <v>0</v>
      </c>
      <c r="I1434" s="79">
        <f>Input!L1449</f>
        <v>0</v>
      </c>
      <c r="J1434" s="79">
        <f>Input!M1449</f>
        <v>0</v>
      </c>
      <c r="K1434" s="79">
        <f>Input!N1449</f>
        <v>0</v>
      </c>
      <c r="L1434" s="79">
        <f>Input!O1449</f>
        <v>0</v>
      </c>
      <c r="M1434" s="81" t="str">
        <f t="shared" si="312"/>
        <v/>
      </c>
      <c r="N1434" s="82">
        <f t="shared" si="313"/>
        <v>0</v>
      </c>
      <c r="O1434" s="83">
        <f>Input!C1449</f>
        <v>0</v>
      </c>
      <c r="P1434" s="83"/>
      <c r="R1434" s="11">
        <f t="shared" si="309"/>
        <v>0</v>
      </c>
      <c r="S1434" s="15" t="str">
        <f t="shared" si="310"/>
        <v xml:space="preserve"> </v>
      </c>
      <c r="T1434" s="15"/>
      <c r="U1434" s="12">
        <f t="shared" si="314"/>
        <v>0</v>
      </c>
      <c r="V1434" s="12">
        <f t="shared" si="315"/>
        <v>0</v>
      </c>
      <c r="W1434" s="12">
        <f t="shared" si="316"/>
        <v>0</v>
      </c>
      <c r="X1434" s="12">
        <f t="shared" si="317"/>
        <v>0</v>
      </c>
      <c r="Y1434" s="12">
        <f t="shared" si="318"/>
        <v>0</v>
      </c>
      <c r="Z1434" s="12">
        <f t="shared" si="319"/>
        <v>0</v>
      </c>
      <c r="AA1434" s="12">
        <f t="shared" si="308"/>
        <v>0</v>
      </c>
      <c r="AB1434" s="12" t="str">
        <f t="shared" si="311"/>
        <v>00</v>
      </c>
      <c r="AC1434" s="85" t="e">
        <f>VLOOKUP(AB1434,'AMI Ref (2)'!T:U,2,FALSE)</f>
        <v>#N/A</v>
      </c>
      <c r="AD1434" s="86"/>
      <c r="AE1434" s="77">
        <f>IF(AND($D1434=0,$J1434="Oil"),'AMI Ref (2)'!$K$5,IF(AND($D1434=0,$J1434="Gas"),'AMI Ref (2)'!$L$5,IF(AND($D1434=0,$J1434="Electric"),'AMI Ref (2)'!$M$5,IF(AND($D1434=0,$J1434="N/A"),0,0))))</f>
        <v>0</v>
      </c>
      <c r="AF1434" s="77">
        <f>IF(AND($D1434=1,$J1434="Oil"),'AMI Ref (2)'!$K$6,IF(AND($D1434=1,$J1434="Gas"),'AMI Ref (2)'!$L$6,IF(AND($D1434=1,$J1434="Electric"),'AMI Ref (2)'!$M$6,IF(AND($D1434=1,$J1434="N/A"),0,0))))</f>
        <v>0</v>
      </c>
      <c r="AG1434" s="77">
        <f>IF(AND($D1434=2,$J1434="Oil"),'AMI Ref (2)'!$K$7,IF(AND($D1434=2,$J1434="Gas"),'AMI Ref (2)'!$L$7,IF(AND($D1434=2,$J1434="Electric"),'AMI Ref (2)'!$M$7,IF(AND($D1434=2,$J1434="N/A"),0,0))))</f>
        <v>0</v>
      </c>
      <c r="AH1434" s="77">
        <f>IF(AND($D1434=3,$J1434="Oil"),'AMI Ref (2)'!$K$8,IF(AND($D1434=3,$J1434="Gas"),'AMI Ref (2)'!$L$8,IF(AND($D1434=3,$J1434="Electric"),'AMI Ref (2)'!$M$8,IF(AND($D1434=3,$J1434="N/A"),0,0))))</f>
        <v>0</v>
      </c>
      <c r="AI1434" s="77">
        <f>IF(AND($D1434=4,$J1434="Oil"),'AMI Ref (2)'!$K$9,IF(AND($D1434=4,$J1434="Gas"),'AMI Ref (2)'!$L$9,IF(AND($D1434=4,$J1434="Electric"),'AMI Ref (2)'!$M$9,IF(AND($D1434=4,$J1434="N/A"),0,0))))</f>
        <v>0</v>
      </c>
      <c r="AJ1434" s="77">
        <f>IF(AND($D1434=5,$J1434="Oil"),'AMI Ref (2)'!$K$10,IF(AND($D1434=5,$J1434="Gas"),'AMI Ref (2)'!$L$10,IF(AND($D1434=5,$J1434="Electric"),'AMI Ref (2)'!$M$10,IF(AND($D1434=5,$J1434="N/A"),0,0))))</f>
        <v>0</v>
      </c>
      <c r="AK1434" s="42"/>
      <c r="AL1434" s="77">
        <f>IF(AND($D1434=0,$K1434="Oil"),'AMI Ref (2)'!$N$5,IF(AND($D1434=0,$K1434="Gas"),'AMI Ref (2)'!$O$5,IF(AND($D1434=0,$K1434="Electric"),'AMI Ref (2)'!$P$5,IF(AND($D1434=0,$K1434="N/A"),0,0))))</f>
        <v>0</v>
      </c>
      <c r="AM1434" s="77">
        <f>IF(AND($D1434=1,$K1434="Oil"),'AMI Ref (2)'!$N$6,IF(AND($D1434=1,$K1434="Gas"),'AMI Ref (2)'!$O$6,IF(AND($D1434=1,$K1434="Electric"),'AMI Ref (2)'!$P$6,IF(AND($D1434=1,$K1434="N/A"),0,0))))</f>
        <v>0</v>
      </c>
      <c r="AN1434" s="77">
        <f>IF(AND($D1434=2,$K1434="Oil"),'AMI Ref (2)'!$N$7,IF(AND($D1434=2,$K1434="Gas"),'AMI Ref (2)'!$O$7,IF(AND($D1434=2,$K1434="Electric"),'AMI Ref (2)'!$P$7,IF(AND($D1434=2,$K1434="N/A"),0,0))))</f>
        <v>0</v>
      </c>
      <c r="AO1434" s="77">
        <f>IF(AND($D1434=3,$K1434="Oil"),'AMI Ref (2)'!$N$8,IF(AND($D1434=3,$K1434="Gas"),'AMI Ref (2)'!$O$8,IF(AND($D1434=3,$K1434="Electric"),'AMI Ref (2)'!$P$8,IF(AND($D1434=3,$K1434="N/A"),0,0))))</f>
        <v>0</v>
      </c>
      <c r="AP1434" s="77">
        <f>IF(AND($D1434=4,$K1434="Oil"),'AMI Ref (2)'!$N$9,IF(AND($D1434=4,$K1434="Gas"),'AMI Ref (2)'!$O$9,IF(AND($D1434=4,$K1434="Electric"),'AMI Ref (2)'!$P$9,IF(AND($D1434=4,$K1434="N/A"),0,0))))</f>
        <v>0</v>
      </c>
      <c r="AQ1434" s="77">
        <f>IF(AND($D1434=5,$K1434="Oil"),'AMI Ref (2)'!$N$10,IF(AND($D1434=5,$K1434="Gas"),'AMI Ref (2)'!$O$10,IF(AND($D1434=5,$K1434="Electric"),'AMI Ref (2)'!$P$10,IF(AND($D1434=5,$K1434="N/A"),0,0))))</f>
        <v>0</v>
      </c>
      <c r="AR1434" s="86">
        <f t="shared" si="320"/>
        <v>0</v>
      </c>
      <c r="AS1434" s="87" t="e">
        <f t="shared" si="321"/>
        <v>#N/A</v>
      </c>
    </row>
    <row r="1435" spans="1:45" x14ac:dyDescent="0.2">
      <c r="A1435" s="68">
        <v>1433</v>
      </c>
      <c r="B1435" s="79">
        <f>Input!E1450</f>
        <v>0</v>
      </c>
      <c r="C1435" s="79">
        <f>Input!F1450</f>
        <v>0</v>
      </c>
      <c r="D1435" s="79">
        <f>Input!G1450</f>
        <v>0</v>
      </c>
      <c r="E1435" s="79">
        <f>Input!H1450</f>
        <v>0</v>
      </c>
      <c r="F1435" s="80">
        <f>Input!I1450</f>
        <v>0</v>
      </c>
      <c r="G1435" s="80">
        <f>Input!J1450</f>
        <v>0</v>
      </c>
      <c r="H1435" s="79">
        <f>Input!K1450</f>
        <v>0</v>
      </c>
      <c r="I1435" s="79">
        <f>Input!L1450</f>
        <v>0</v>
      </c>
      <c r="J1435" s="79">
        <f>Input!M1450</f>
        <v>0</v>
      </c>
      <c r="K1435" s="79">
        <f>Input!N1450</f>
        <v>0</v>
      </c>
      <c r="L1435" s="79">
        <f>Input!O1450</f>
        <v>0</v>
      </c>
      <c r="M1435" s="81" t="str">
        <f t="shared" si="312"/>
        <v/>
      </c>
      <c r="N1435" s="82">
        <f t="shared" si="313"/>
        <v>0</v>
      </c>
      <c r="O1435" s="83">
        <f>Input!C1450</f>
        <v>0</v>
      </c>
      <c r="P1435" s="83"/>
      <c r="R1435" s="11">
        <f t="shared" si="309"/>
        <v>0</v>
      </c>
      <c r="S1435" s="15" t="str">
        <f t="shared" si="310"/>
        <v xml:space="preserve"> </v>
      </c>
      <c r="T1435" s="15"/>
      <c r="U1435" s="12">
        <f t="shared" si="314"/>
        <v>0</v>
      </c>
      <c r="V1435" s="12">
        <f t="shared" si="315"/>
        <v>0</v>
      </c>
      <c r="W1435" s="12">
        <f t="shared" si="316"/>
        <v>0</v>
      </c>
      <c r="X1435" s="12">
        <f t="shared" si="317"/>
        <v>0</v>
      </c>
      <c r="Y1435" s="12">
        <f t="shared" si="318"/>
        <v>0</v>
      </c>
      <c r="Z1435" s="12">
        <f t="shared" si="319"/>
        <v>0</v>
      </c>
      <c r="AA1435" s="12">
        <f t="shared" ref="AA1435:AA1498" si="322">SUM(U1435:Z1435)</f>
        <v>0</v>
      </c>
      <c r="AB1435" s="12" t="str">
        <f t="shared" si="311"/>
        <v>00</v>
      </c>
      <c r="AC1435" s="85" t="e">
        <f>VLOOKUP(AB1435,'AMI Ref (2)'!T:U,2,FALSE)</f>
        <v>#N/A</v>
      </c>
      <c r="AD1435" s="86"/>
      <c r="AE1435" s="77">
        <f>IF(AND($D1435=0,$J1435="Oil"),'AMI Ref (2)'!$K$5,IF(AND($D1435=0,$J1435="Gas"),'AMI Ref (2)'!$L$5,IF(AND($D1435=0,$J1435="Electric"),'AMI Ref (2)'!$M$5,IF(AND($D1435=0,$J1435="N/A"),0,0))))</f>
        <v>0</v>
      </c>
      <c r="AF1435" s="77">
        <f>IF(AND($D1435=1,$J1435="Oil"),'AMI Ref (2)'!$K$6,IF(AND($D1435=1,$J1435="Gas"),'AMI Ref (2)'!$L$6,IF(AND($D1435=1,$J1435="Electric"),'AMI Ref (2)'!$M$6,IF(AND($D1435=1,$J1435="N/A"),0,0))))</f>
        <v>0</v>
      </c>
      <c r="AG1435" s="77">
        <f>IF(AND($D1435=2,$J1435="Oil"),'AMI Ref (2)'!$K$7,IF(AND($D1435=2,$J1435="Gas"),'AMI Ref (2)'!$L$7,IF(AND($D1435=2,$J1435="Electric"),'AMI Ref (2)'!$M$7,IF(AND($D1435=2,$J1435="N/A"),0,0))))</f>
        <v>0</v>
      </c>
      <c r="AH1435" s="77">
        <f>IF(AND($D1435=3,$J1435="Oil"),'AMI Ref (2)'!$K$8,IF(AND($D1435=3,$J1435="Gas"),'AMI Ref (2)'!$L$8,IF(AND($D1435=3,$J1435="Electric"),'AMI Ref (2)'!$M$8,IF(AND($D1435=3,$J1435="N/A"),0,0))))</f>
        <v>0</v>
      </c>
      <c r="AI1435" s="77">
        <f>IF(AND($D1435=4,$J1435="Oil"),'AMI Ref (2)'!$K$9,IF(AND($D1435=4,$J1435="Gas"),'AMI Ref (2)'!$L$9,IF(AND($D1435=4,$J1435="Electric"),'AMI Ref (2)'!$M$9,IF(AND($D1435=4,$J1435="N/A"),0,0))))</f>
        <v>0</v>
      </c>
      <c r="AJ1435" s="77">
        <f>IF(AND($D1435=5,$J1435="Oil"),'AMI Ref (2)'!$K$10,IF(AND($D1435=5,$J1435="Gas"),'AMI Ref (2)'!$L$10,IF(AND($D1435=5,$J1435="Electric"),'AMI Ref (2)'!$M$10,IF(AND($D1435=5,$J1435="N/A"),0,0))))</f>
        <v>0</v>
      </c>
      <c r="AK1435" s="42"/>
      <c r="AL1435" s="77">
        <f>IF(AND($D1435=0,$K1435="Oil"),'AMI Ref (2)'!$N$5,IF(AND($D1435=0,$K1435="Gas"),'AMI Ref (2)'!$O$5,IF(AND($D1435=0,$K1435="Electric"),'AMI Ref (2)'!$P$5,IF(AND($D1435=0,$K1435="N/A"),0,0))))</f>
        <v>0</v>
      </c>
      <c r="AM1435" s="77">
        <f>IF(AND($D1435=1,$K1435="Oil"),'AMI Ref (2)'!$N$6,IF(AND($D1435=1,$K1435="Gas"),'AMI Ref (2)'!$O$6,IF(AND($D1435=1,$K1435="Electric"),'AMI Ref (2)'!$P$6,IF(AND($D1435=1,$K1435="N/A"),0,0))))</f>
        <v>0</v>
      </c>
      <c r="AN1435" s="77">
        <f>IF(AND($D1435=2,$K1435="Oil"),'AMI Ref (2)'!$N$7,IF(AND($D1435=2,$K1435="Gas"),'AMI Ref (2)'!$O$7,IF(AND($D1435=2,$K1435="Electric"),'AMI Ref (2)'!$P$7,IF(AND($D1435=2,$K1435="N/A"),0,0))))</f>
        <v>0</v>
      </c>
      <c r="AO1435" s="77">
        <f>IF(AND($D1435=3,$K1435="Oil"),'AMI Ref (2)'!$N$8,IF(AND($D1435=3,$K1435="Gas"),'AMI Ref (2)'!$O$8,IF(AND($D1435=3,$K1435="Electric"),'AMI Ref (2)'!$P$8,IF(AND($D1435=3,$K1435="N/A"),0,0))))</f>
        <v>0</v>
      </c>
      <c r="AP1435" s="77">
        <f>IF(AND($D1435=4,$K1435="Oil"),'AMI Ref (2)'!$N$9,IF(AND($D1435=4,$K1435="Gas"),'AMI Ref (2)'!$O$9,IF(AND($D1435=4,$K1435="Electric"),'AMI Ref (2)'!$P$9,IF(AND($D1435=4,$K1435="N/A"),0,0))))</f>
        <v>0</v>
      </c>
      <c r="AQ1435" s="77">
        <f>IF(AND($D1435=5,$K1435="Oil"),'AMI Ref (2)'!$N$10,IF(AND($D1435=5,$K1435="Gas"),'AMI Ref (2)'!$O$10,IF(AND($D1435=5,$K1435="Electric"),'AMI Ref (2)'!$P$10,IF(AND($D1435=5,$K1435="N/A"),0,0))))</f>
        <v>0</v>
      </c>
      <c r="AR1435" s="86">
        <f t="shared" si="320"/>
        <v>0</v>
      </c>
      <c r="AS1435" s="87" t="e">
        <f t="shared" si="321"/>
        <v>#N/A</v>
      </c>
    </row>
    <row r="1436" spans="1:45" x14ac:dyDescent="0.2">
      <c r="A1436" s="68">
        <v>1434</v>
      </c>
      <c r="B1436" s="79">
        <f>Input!E1451</f>
        <v>0</v>
      </c>
      <c r="C1436" s="79">
        <f>Input!F1451</f>
        <v>0</v>
      </c>
      <c r="D1436" s="79">
        <f>Input!G1451</f>
        <v>0</v>
      </c>
      <c r="E1436" s="79">
        <f>Input!H1451</f>
        <v>0</v>
      </c>
      <c r="F1436" s="80">
        <f>Input!I1451</f>
        <v>0</v>
      </c>
      <c r="G1436" s="80">
        <f>Input!J1451</f>
        <v>0</v>
      </c>
      <c r="H1436" s="79">
        <f>Input!K1451</f>
        <v>0</v>
      </c>
      <c r="I1436" s="79">
        <f>Input!L1451</f>
        <v>0</v>
      </c>
      <c r="J1436" s="79">
        <f>Input!M1451</f>
        <v>0</v>
      </c>
      <c r="K1436" s="79">
        <f>Input!N1451</f>
        <v>0</v>
      </c>
      <c r="L1436" s="79">
        <f>Input!O1451</f>
        <v>0</v>
      </c>
      <c r="M1436" s="81" t="str">
        <f t="shared" si="312"/>
        <v/>
      </c>
      <c r="N1436" s="82">
        <f t="shared" si="313"/>
        <v>0</v>
      </c>
      <c r="O1436" s="83">
        <f>Input!C1451</f>
        <v>0</v>
      </c>
      <c r="P1436" s="83"/>
      <c r="R1436" s="11">
        <f t="shared" si="309"/>
        <v>0</v>
      </c>
      <c r="S1436" s="15" t="str">
        <f t="shared" si="310"/>
        <v xml:space="preserve"> </v>
      </c>
      <c r="T1436" s="15"/>
      <c r="U1436" s="12">
        <f t="shared" si="314"/>
        <v>0</v>
      </c>
      <c r="V1436" s="12">
        <f t="shared" si="315"/>
        <v>0</v>
      </c>
      <c r="W1436" s="12">
        <f t="shared" si="316"/>
        <v>0</v>
      </c>
      <c r="X1436" s="12">
        <f t="shared" si="317"/>
        <v>0</v>
      </c>
      <c r="Y1436" s="12">
        <f t="shared" si="318"/>
        <v>0</v>
      </c>
      <c r="Z1436" s="12">
        <f t="shared" si="319"/>
        <v>0</v>
      </c>
      <c r="AA1436" s="12">
        <f t="shared" si="322"/>
        <v>0</v>
      </c>
      <c r="AB1436" s="12" t="str">
        <f t="shared" si="311"/>
        <v>00</v>
      </c>
      <c r="AC1436" s="85" t="e">
        <f>VLOOKUP(AB1436,'AMI Ref (2)'!T:U,2,FALSE)</f>
        <v>#N/A</v>
      </c>
      <c r="AD1436" s="86"/>
      <c r="AE1436" s="77">
        <f>IF(AND($D1436=0,$J1436="Oil"),'AMI Ref (2)'!$K$5,IF(AND($D1436=0,$J1436="Gas"),'AMI Ref (2)'!$L$5,IF(AND($D1436=0,$J1436="Electric"),'AMI Ref (2)'!$M$5,IF(AND($D1436=0,$J1436="N/A"),0,0))))</f>
        <v>0</v>
      </c>
      <c r="AF1436" s="77">
        <f>IF(AND($D1436=1,$J1436="Oil"),'AMI Ref (2)'!$K$6,IF(AND($D1436=1,$J1436="Gas"),'AMI Ref (2)'!$L$6,IF(AND($D1436=1,$J1436="Electric"),'AMI Ref (2)'!$M$6,IF(AND($D1436=1,$J1436="N/A"),0,0))))</f>
        <v>0</v>
      </c>
      <c r="AG1436" s="77">
        <f>IF(AND($D1436=2,$J1436="Oil"),'AMI Ref (2)'!$K$7,IF(AND($D1436=2,$J1436="Gas"),'AMI Ref (2)'!$L$7,IF(AND($D1436=2,$J1436="Electric"),'AMI Ref (2)'!$M$7,IF(AND($D1436=2,$J1436="N/A"),0,0))))</f>
        <v>0</v>
      </c>
      <c r="AH1436" s="77">
        <f>IF(AND($D1436=3,$J1436="Oil"),'AMI Ref (2)'!$K$8,IF(AND($D1436=3,$J1436="Gas"),'AMI Ref (2)'!$L$8,IF(AND($D1436=3,$J1436="Electric"),'AMI Ref (2)'!$M$8,IF(AND($D1436=3,$J1436="N/A"),0,0))))</f>
        <v>0</v>
      </c>
      <c r="AI1436" s="77">
        <f>IF(AND($D1436=4,$J1436="Oil"),'AMI Ref (2)'!$K$9,IF(AND($D1436=4,$J1436="Gas"),'AMI Ref (2)'!$L$9,IF(AND($D1436=4,$J1436="Electric"),'AMI Ref (2)'!$M$9,IF(AND($D1436=4,$J1436="N/A"),0,0))))</f>
        <v>0</v>
      </c>
      <c r="AJ1436" s="77">
        <f>IF(AND($D1436=5,$J1436="Oil"),'AMI Ref (2)'!$K$10,IF(AND($D1436=5,$J1436="Gas"),'AMI Ref (2)'!$L$10,IF(AND($D1436=5,$J1436="Electric"),'AMI Ref (2)'!$M$10,IF(AND($D1436=5,$J1436="N/A"),0,0))))</f>
        <v>0</v>
      </c>
      <c r="AK1436" s="42"/>
      <c r="AL1436" s="77">
        <f>IF(AND($D1436=0,$K1436="Oil"),'AMI Ref (2)'!$N$5,IF(AND($D1436=0,$K1436="Gas"),'AMI Ref (2)'!$O$5,IF(AND($D1436=0,$K1436="Electric"),'AMI Ref (2)'!$P$5,IF(AND($D1436=0,$K1436="N/A"),0,0))))</f>
        <v>0</v>
      </c>
      <c r="AM1436" s="77">
        <f>IF(AND($D1436=1,$K1436="Oil"),'AMI Ref (2)'!$N$6,IF(AND($D1436=1,$K1436="Gas"),'AMI Ref (2)'!$O$6,IF(AND($D1436=1,$K1436="Electric"),'AMI Ref (2)'!$P$6,IF(AND($D1436=1,$K1436="N/A"),0,0))))</f>
        <v>0</v>
      </c>
      <c r="AN1436" s="77">
        <f>IF(AND($D1436=2,$K1436="Oil"),'AMI Ref (2)'!$N$7,IF(AND($D1436=2,$K1436="Gas"),'AMI Ref (2)'!$O$7,IF(AND($D1436=2,$K1436="Electric"),'AMI Ref (2)'!$P$7,IF(AND($D1436=2,$K1436="N/A"),0,0))))</f>
        <v>0</v>
      </c>
      <c r="AO1436" s="77">
        <f>IF(AND($D1436=3,$K1436="Oil"),'AMI Ref (2)'!$N$8,IF(AND($D1436=3,$K1436="Gas"),'AMI Ref (2)'!$O$8,IF(AND($D1436=3,$K1436="Electric"),'AMI Ref (2)'!$P$8,IF(AND($D1436=3,$K1436="N/A"),0,0))))</f>
        <v>0</v>
      </c>
      <c r="AP1436" s="77">
        <f>IF(AND($D1436=4,$K1436="Oil"),'AMI Ref (2)'!$N$9,IF(AND($D1436=4,$K1436="Gas"),'AMI Ref (2)'!$O$9,IF(AND($D1436=4,$K1436="Electric"),'AMI Ref (2)'!$P$9,IF(AND($D1436=4,$K1436="N/A"),0,0))))</f>
        <v>0</v>
      </c>
      <c r="AQ1436" s="77">
        <f>IF(AND($D1436=5,$K1436="Oil"),'AMI Ref (2)'!$N$10,IF(AND($D1436=5,$K1436="Gas"),'AMI Ref (2)'!$O$10,IF(AND($D1436=5,$K1436="Electric"),'AMI Ref (2)'!$P$10,IF(AND($D1436=5,$K1436="N/A"),0,0))))</f>
        <v>0</v>
      </c>
      <c r="AR1436" s="86">
        <f t="shared" si="320"/>
        <v>0</v>
      </c>
      <c r="AS1436" s="87" t="e">
        <f t="shared" si="321"/>
        <v>#N/A</v>
      </c>
    </row>
    <row r="1437" spans="1:45" x14ac:dyDescent="0.2">
      <c r="A1437" s="68">
        <v>1435</v>
      </c>
      <c r="B1437" s="79">
        <f>Input!E1452</f>
        <v>0</v>
      </c>
      <c r="C1437" s="79">
        <f>Input!F1452</f>
        <v>0</v>
      </c>
      <c r="D1437" s="79">
        <f>Input!G1452</f>
        <v>0</v>
      </c>
      <c r="E1437" s="79">
        <f>Input!H1452</f>
        <v>0</v>
      </c>
      <c r="F1437" s="80">
        <f>Input!I1452</f>
        <v>0</v>
      </c>
      <c r="G1437" s="80">
        <f>Input!J1452</f>
        <v>0</v>
      </c>
      <c r="H1437" s="79">
        <f>Input!K1452</f>
        <v>0</v>
      </c>
      <c r="I1437" s="79">
        <f>Input!L1452</f>
        <v>0</v>
      </c>
      <c r="J1437" s="79">
        <f>Input!M1452</f>
        <v>0</v>
      </c>
      <c r="K1437" s="79">
        <f>Input!N1452</f>
        <v>0</v>
      </c>
      <c r="L1437" s="79">
        <f>Input!O1452</f>
        <v>0</v>
      </c>
      <c r="M1437" s="81" t="str">
        <f t="shared" si="312"/>
        <v/>
      </c>
      <c r="N1437" s="82">
        <f t="shared" si="313"/>
        <v>0</v>
      </c>
      <c r="O1437" s="83">
        <f>Input!C1452</f>
        <v>0</v>
      </c>
      <c r="P1437" s="83"/>
      <c r="R1437" s="11">
        <f t="shared" si="309"/>
        <v>0</v>
      </c>
      <c r="S1437" s="15" t="str">
        <f t="shared" si="310"/>
        <v xml:space="preserve"> </v>
      </c>
      <c r="T1437" s="15"/>
      <c r="U1437" s="12">
        <f t="shared" si="314"/>
        <v>0</v>
      </c>
      <c r="V1437" s="12">
        <f t="shared" si="315"/>
        <v>0</v>
      </c>
      <c r="W1437" s="12">
        <f t="shared" si="316"/>
        <v>0</v>
      </c>
      <c r="X1437" s="12">
        <f t="shared" si="317"/>
        <v>0</v>
      </c>
      <c r="Y1437" s="12">
        <f t="shared" si="318"/>
        <v>0</v>
      </c>
      <c r="Z1437" s="12">
        <f t="shared" si="319"/>
        <v>0</v>
      </c>
      <c r="AA1437" s="12">
        <f t="shared" si="322"/>
        <v>0</v>
      </c>
      <c r="AB1437" s="12" t="str">
        <f t="shared" si="311"/>
        <v>00</v>
      </c>
      <c r="AC1437" s="85" t="e">
        <f>VLOOKUP(AB1437,'AMI Ref (2)'!T:U,2,FALSE)</f>
        <v>#N/A</v>
      </c>
      <c r="AD1437" s="86"/>
      <c r="AE1437" s="77">
        <f>IF(AND($D1437=0,$J1437="Oil"),'AMI Ref (2)'!$K$5,IF(AND($D1437=0,$J1437="Gas"),'AMI Ref (2)'!$L$5,IF(AND($D1437=0,$J1437="Electric"),'AMI Ref (2)'!$M$5,IF(AND($D1437=0,$J1437="N/A"),0,0))))</f>
        <v>0</v>
      </c>
      <c r="AF1437" s="77">
        <f>IF(AND($D1437=1,$J1437="Oil"),'AMI Ref (2)'!$K$6,IF(AND($D1437=1,$J1437="Gas"),'AMI Ref (2)'!$L$6,IF(AND($D1437=1,$J1437="Electric"),'AMI Ref (2)'!$M$6,IF(AND($D1437=1,$J1437="N/A"),0,0))))</f>
        <v>0</v>
      </c>
      <c r="AG1437" s="77">
        <f>IF(AND($D1437=2,$J1437="Oil"),'AMI Ref (2)'!$K$7,IF(AND($D1437=2,$J1437="Gas"),'AMI Ref (2)'!$L$7,IF(AND($D1437=2,$J1437="Electric"),'AMI Ref (2)'!$M$7,IF(AND($D1437=2,$J1437="N/A"),0,0))))</f>
        <v>0</v>
      </c>
      <c r="AH1437" s="77">
        <f>IF(AND($D1437=3,$J1437="Oil"),'AMI Ref (2)'!$K$8,IF(AND($D1437=3,$J1437="Gas"),'AMI Ref (2)'!$L$8,IF(AND($D1437=3,$J1437="Electric"),'AMI Ref (2)'!$M$8,IF(AND($D1437=3,$J1437="N/A"),0,0))))</f>
        <v>0</v>
      </c>
      <c r="AI1437" s="77">
        <f>IF(AND($D1437=4,$J1437="Oil"),'AMI Ref (2)'!$K$9,IF(AND($D1437=4,$J1437="Gas"),'AMI Ref (2)'!$L$9,IF(AND($D1437=4,$J1437="Electric"),'AMI Ref (2)'!$M$9,IF(AND($D1437=4,$J1437="N/A"),0,0))))</f>
        <v>0</v>
      </c>
      <c r="AJ1437" s="77">
        <f>IF(AND($D1437=5,$J1437="Oil"),'AMI Ref (2)'!$K$10,IF(AND($D1437=5,$J1437="Gas"),'AMI Ref (2)'!$L$10,IF(AND($D1437=5,$J1437="Electric"),'AMI Ref (2)'!$M$10,IF(AND($D1437=5,$J1437="N/A"),0,0))))</f>
        <v>0</v>
      </c>
      <c r="AK1437" s="42"/>
      <c r="AL1437" s="77">
        <f>IF(AND($D1437=0,$K1437="Oil"),'AMI Ref (2)'!$N$5,IF(AND($D1437=0,$K1437="Gas"),'AMI Ref (2)'!$O$5,IF(AND($D1437=0,$K1437="Electric"),'AMI Ref (2)'!$P$5,IF(AND($D1437=0,$K1437="N/A"),0,0))))</f>
        <v>0</v>
      </c>
      <c r="AM1437" s="77">
        <f>IF(AND($D1437=1,$K1437="Oil"),'AMI Ref (2)'!$N$6,IF(AND($D1437=1,$K1437="Gas"),'AMI Ref (2)'!$O$6,IF(AND($D1437=1,$K1437="Electric"),'AMI Ref (2)'!$P$6,IF(AND($D1437=1,$K1437="N/A"),0,0))))</f>
        <v>0</v>
      </c>
      <c r="AN1437" s="77">
        <f>IF(AND($D1437=2,$K1437="Oil"),'AMI Ref (2)'!$N$7,IF(AND($D1437=2,$K1437="Gas"),'AMI Ref (2)'!$O$7,IF(AND($D1437=2,$K1437="Electric"),'AMI Ref (2)'!$P$7,IF(AND($D1437=2,$K1437="N/A"),0,0))))</f>
        <v>0</v>
      </c>
      <c r="AO1437" s="77">
        <f>IF(AND($D1437=3,$K1437="Oil"),'AMI Ref (2)'!$N$8,IF(AND($D1437=3,$K1437="Gas"),'AMI Ref (2)'!$O$8,IF(AND($D1437=3,$K1437="Electric"),'AMI Ref (2)'!$P$8,IF(AND($D1437=3,$K1437="N/A"),0,0))))</f>
        <v>0</v>
      </c>
      <c r="AP1437" s="77">
        <f>IF(AND($D1437=4,$K1437="Oil"),'AMI Ref (2)'!$N$9,IF(AND($D1437=4,$K1437="Gas"),'AMI Ref (2)'!$O$9,IF(AND($D1437=4,$K1437="Electric"),'AMI Ref (2)'!$P$9,IF(AND($D1437=4,$K1437="N/A"),0,0))))</f>
        <v>0</v>
      </c>
      <c r="AQ1437" s="77">
        <f>IF(AND($D1437=5,$K1437="Oil"),'AMI Ref (2)'!$N$10,IF(AND($D1437=5,$K1437="Gas"),'AMI Ref (2)'!$O$10,IF(AND($D1437=5,$K1437="Electric"),'AMI Ref (2)'!$P$10,IF(AND($D1437=5,$K1437="N/A"),0,0))))</f>
        <v>0</v>
      </c>
      <c r="AR1437" s="86">
        <f t="shared" si="320"/>
        <v>0</v>
      </c>
      <c r="AS1437" s="87" t="e">
        <f t="shared" si="321"/>
        <v>#N/A</v>
      </c>
    </row>
    <row r="1438" spans="1:45" x14ac:dyDescent="0.2">
      <c r="A1438" s="68">
        <v>1436</v>
      </c>
      <c r="B1438" s="79">
        <f>Input!E1453</f>
        <v>0</v>
      </c>
      <c r="C1438" s="79">
        <f>Input!F1453</f>
        <v>0</v>
      </c>
      <c r="D1438" s="79">
        <f>Input!G1453</f>
        <v>0</v>
      </c>
      <c r="E1438" s="79">
        <f>Input!H1453</f>
        <v>0</v>
      </c>
      <c r="F1438" s="80">
        <f>Input!I1453</f>
        <v>0</v>
      </c>
      <c r="G1438" s="80">
        <f>Input!J1453</f>
        <v>0</v>
      </c>
      <c r="H1438" s="79">
        <f>Input!K1453</f>
        <v>0</v>
      </c>
      <c r="I1438" s="79">
        <f>Input!L1453</f>
        <v>0</v>
      </c>
      <c r="J1438" s="79">
        <f>Input!M1453</f>
        <v>0</v>
      </c>
      <c r="K1438" s="79">
        <f>Input!N1453</f>
        <v>0</v>
      </c>
      <c r="L1438" s="79">
        <f>Input!O1453</f>
        <v>0</v>
      </c>
      <c r="M1438" s="81" t="str">
        <f t="shared" si="312"/>
        <v/>
      </c>
      <c r="N1438" s="82">
        <f t="shared" si="313"/>
        <v>0</v>
      </c>
      <c r="O1438" s="83">
        <f>Input!C1453</f>
        <v>0</v>
      </c>
      <c r="P1438" s="83"/>
      <c r="R1438" s="11">
        <f t="shared" si="309"/>
        <v>0</v>
      </c>
      <c r="S1438" s="15" t="str">
        <f t="shared" si="310"/>
        <v xml:space="preserve"> </v>
      </c>
      <c r="T1438" s="15"/>
      <c r="U1438" s="12">
        <f t="shared" si="314"/>
        <v>0</v>
      </c>
      <c r="V1438" s="12">
        <f t="shared" si="315"/>
        <v>0</v>
      </c>
      <c r="W1438" s="12">
        <f t="shared" si="316"/>
        <v>0</v>
      </c>
      <c r="X1438" s="12">
        <f t="shared" si="317"/>
        <v>0</v>
      </c>
      <c r="Y1438" s="12">
        <f t="shared" si="318"/>
        <v>0</v>
      </c>
      <c r="Z1438" s="12">
        <f t="shared" si="319"/>
        <v>0</v>
      </c>
      <c r="AA1438" s="12">
        <f t="shared" si="322"/>
        <v>0</v>
      </c>
      <c r="AB1438" s="12" t="str">
        <f t="shared" si="311"/>
        <v>00</v>
      </c>
      <c r="AC1438" s="85" t="e">
        <f>VLOOKUP(AB1438,'AMI Ref (2)'!T:U,2,FALSE)</f>
        <v>#N/A</v>
      </c>
      <c r="AD1438" s="86"/>
      <c r="AE1438" s="77">
        <f>IF(AND($D1438=0,$J1438="Oil"),'AMI Ref (2)'!$K$5,IF(AND($D1438=0,$J1438="Gas"),'AMI Ref (2)'!$L$5,IF(AND($D1438=0,$J1438="Electric"),'AMI Ref (2)'!$M$5,IF(AND($D1438=0,$J1438="N/A"),0,0))))</f>
        <v>0</v>
      </c>
      <c r="AF1438" s="77">
        <f>IF(AND($D1438=1,$J1438="Oil"),'AMI Ref (2)'!$K$6,IF(AND($D1438=1,$J1438="Gas"),'AMI Ref (2)'!$L$6,IF(AND($D1438=1,$J1438="Electric"),'AMI Ref (2)'!$M$6,IF(AND($D1438=1,$J1438="N/A"),0,0))))</f>
        <v>0</v>
      </c>
      <c r="AG1438" s="77">
        <f>IF(AND($D1438=2,$J1438="Oil"),'AMI Ref (2)'!$K$7,IF(AND($D1438=2,$J1438="Gas"),'AMI Ref (2)'!$L$7,IF(AND($D1438=2,$J1438="Electric"),'AMI Ref (2)'!$M$7,IF(AND($D1438=2,$J1438="N/A"),0,0))))</f>
        <v>0</v>
      </c>
      <c r="AH1438" s="77">
        <f>IF(AND($D1438=3,$J1438="Oil"),'AMI Ref (2)'!$K$8,IF(AND($D1438=3,$J1438="Gas"),'AMI Ref (2)'!$L$8,IF(AND($D1438=3,$J1438="Electric"),'AMI Ref (2)'!$M$8,IF(AND($D1438=3,$J1438="N/A"),0,0))))</f>
        <v>0</v>
      </c>
      <c r="AI1438" s="77">
        <f>IF(AND($D1438=4,$J1438="Oil"),'AMI Ref (2)'!$K$9,IF(AND($D1438=4,$J1438="Gas"),'AMI Ref (2)'!$L$9,IF(AND($D1438=4,$J1438="Electric"),'AMI Ref (2)'!$M$9,IF(AND($D1438=4,$J1438="N/A"),0,0))))</f>
        <v>0</v>
      </c>
      <c r="AJ1438" s="77">
        <f>IF(AND($D1438=5,$J1438="Oil"),'AMI Ref (2)'!$K$10,IF(AND($D1438=5,$J1438="Gas"),'AMI Ref (2)'!$L$10,IF(AND($D1438=5,$J1438="Electric"),'AMI Ref (2)'!$M$10,IF(AND($D1438=5,$J1438="N/A"),0,0))))</f>
        <v>0</v>
      </c>
      <c r="AK1438" s="42"/>
      <c r="AL1438" s="77">
        <f>IF(AND($D1438=0,$K1438="Oil"),'AMI Ref (2)'!$N$5,IF(AND($D1438=0,$K1438="Gas"),'AMI Ref (2)'!$O$5,IF(AND($D1438=0,$K1438="Electric"),'AMI Ref (2)'!$P$5,IF(AND($D1438=0,$K1438="N/A"),0,0))))</f>
        <v>0</v>
      </c>
      <c r="AM1438" s="77">
        <f>IF(AND($D1438=1,$K1438="Oil"),'AMI Ref (2)'!$N$6,IF(AND($D1438=1,$K1438="Gas"),'AMI Ref (2)'!$O$6,IF(AND($D1438=1,$K1438="Electric"),'AMI Ref (2)'!$P$6,IF(AND($D1438=1,$K1438="N/A"),0,0))))</f>
        <v>0</v>
      </c>
      <c r="AN1438" s="77">
        <f>IF(AND($D1438=2,$K1438="Oil"),'AMI Ref (2)'!$N$7,IF(AND($D1438=2,$K1438="Gas"),'AMI Ref (2)'!$O$7,IF(AND($D1438=2,$K1438="Electric"),'AMI Ref (2)'!$P$7,IF(AND($D1438=2,$K1438="N/A"),0,0))))</f>
        <v>0</v>
      </c>
      <c r="AO1438" s="77">
        <f>IF(AND($D1438=3,$K1438="Oil"),'AMI Ref (2)'!$N$8,IF(AND($D1438=3,$K1438="Gas"),'AMI Ref (2)'!$O$8,IF(AND($D1438=3,$K1438="Electric"),'AMI Ref (2)'!$P$8,IF(AND($D1438=3,$K1438="N/A"),0,0))))</f>
        <v>0</v>
      </c>
      <c r="AP1438" s="77">
        <f>IF(AND($D1438=4,$K1438="Oil"),'AMI Ref (2)'!$N$9,IF(AND($D1438=4,$K1438="Gas"),'AMI Ref (2)'!$O$9,IF(AND($D1438=4,$K1438="Electric"),'AMI Ref (2)'!$P$9,IF(AND($D1438=4,$K1438="N/A"),0,0))))</f>
        <v>0</v>
      </c>
      <c r="AQ1438" s="77">
        <f>IF(AND($D1438=5,$K1438="Oil"),'AMI Ref (2)'!$N$10,IF(AND($D1438=5,$K1438="Gas"),'AMI Ref (2)'!$O$10,IF(AND($D1438=5,$K1438="Electric"),'AMI Ref (2)'!$P$10,IF(AND($D1438=5,$K1438="N/A"),0,0))))</f>
        <v>0</v>
      </c>
      <c r="AR1438" s="86">
        <f t="shared" si="320"/>
        <v>0</v>
      </c>
      <c r="AS1438" s="87" t="e">
        <f t="shared" si="321"/>
        <v>#N/A</v>
      </c>
    </row>
    <row r="1439" spans="1:45" x14ac:dyDescent="0.2">
      <c r="A1439" s="68">
        <v>1437</v>
      </c>
      <c r="B1439" s="79">
        <f>Input!E1454</f>
        <v>0</v>
      </c>
      <c r="C1439" s="79">
        <f>Input!F1454</f>
        <v>0</v>
      </c>
      <c r="D1439" s="79">
        <f>Input!G1454</f>
        <v>0</v>
      </c>
      <c r="E1439" s="79">
        <f>Input!H1454</f>
        <v>0</v>
      </c>
      <c r="F1439" s="80">
        <f>Input!I1454</f>
        <v>0</v>
      </c>
      <c r="G1439" s="80">
        <f>Input!J1454</f>
        <v>0</v>
      </c>
      <c r="H1439" s="79">
        <f>Input!K1454</f>
        <v>0</v>
      </c>
      <c r="I1439" s="79">
        <f>Input!L1454</f>
        <v>0</v>
      </c>
      <c r="J1439" s="79">
        <f>Input!M1454</f>
        <v>0</v>
      </c>
      <c r="K1439" s="79">
        <f>Input!N1454</f>
        <v>0</v>
      </c>
      <c r="L1439" s="79">
        <f>Input!O1454</f>
        <v>0</v>
      </c>
      <c r="M1439" s="81" t="str">
        <f t="shared" si="312"/>
        <v/>
      </c>
      <c r="N1439" s="82">
        <f t="shared" si="313"/>
        <v>0</v>
      </c>
      <c r="O1439" s="83">
        <f>Input!C1454</f>
        <v>0</v>
      </c>
      <c r="P1439" s="83"/>
      <c r="R1439" s="11">
        <f t="shared" si="309"/>
        <v>0</v>
      </c>
      <c r="S1439" s="15" t="str">
        <f t="shared" si="310"/>
        <v xml:space="preserve"> </v>
      </c>
      <c r="T1439" s="15"/>
      <c r="U1439" s="12">
        <f t="shared" si="314"/>
        <v>0</v>
      </c>
      <c r="V1439" s="12">
        <f t="shared" si="315"/>
        <v>0</v>
      </c>
      <c r="W1439" s="12">
        <f t="shared" si="316"/>
        <v>0</v>
      </c>
      <c r="X1439" s="12">
        <f t="shared" si="317"/>
        <v>0</v>
      </c>
      <c r="Y1439" s="12">
        <f t="shared" si="318"/>
        <v>0</v>
      </c>
      <c r="Z1439" s="12">
        <f t="shared" si="319"/>
        <v>0</v>
      </c>
      <c r="AA1439" s="12">
        <f t="shared" si="322"/>
        <v>0</v>
      </c>
      <c r="AB1439" s="12" t="str">
        <f t="shared" si="311"/>
        <v>00</v>
      </c>
      <c r="AC1439" s="85" t="e">
        <f>VLOOKUP(AB1439,'AMI Ref (2)'!T:U,2,FALSE)</f>
        <v>#N/A</v>
      </c>
      <c r="AD1439" s="86"/>
      <c r="AE1439" s="77">
        <f>IF(AND($D1439=0,$J1439="Oil"),'AMI Ref (2)'!$K$5,IF(AND($D1439=0,$J1439="Gas"),'AMI Ref (2)'!$L$5,IF(AND($D1439=0,$J1439="Electric"),'AMI Ref (2)'!$M$5,IF(AND($D1439=0,$J1439="N/A"),0,0))))</f>
        <v>0</v>
      </c>
      <c r="AF1439" s="77">
        <f>IF(AND($D1439=1,$J1439="Oil"),'AMI Ref (2)'!$K$6,IF(AND($D1439=1,$J1439="Gas"),'AMI Ref (2)'!$L$6,IF(AND($D1439=1,$J1439="Electric"),'AMI Ref (2)'!$M$6,IF(AND($D1439=1,$J1439="N/A"),0,0))))</f>
        <v>0</v>
      </c>
      <c r="AG1439" s="77">
        <f>IF(AND($D1439=2,$J1439="Oil"),'AMI Ref (2)'!$K$7,IF(AND($D1439=2,$J1439="Gas"),'AMI Ref (2)'!$L$7,IF(AND($D1439=2,$J1439="Electric"),'AMI Ref (2)'!$M$7,IF(AND($D1439=2,$J1439="N/A"),0,0))))</f>
        <v>0</v>
      </c>
      <c r="AH1439" s="77">
        <f>IF(AND($D1439=3,$J1439="Oil"),'AMI Ref (2)'!$K$8,IF(AND($D1439=3,$J1439="Gas"),'AMI Ref (2)'!$L$8,IF(AND($D1439=3,$J1439="Electric"),'AMI Ref (2)'!$M$8,IF(AND($D1439=3,$J1439="N/A"),0,0))))</f>
        <v>0</v>
      </c>
      <c r="AI1439" s="77">
        <f>IF(AND($D1439=4,$J1439="Oil"),'AMI Ref (2)'!$K$9,IF(AND($D1439=4,$J1439="Gas"),'AMI Ref (2)'!$L$9,IF(AND($D1439=4,$J1439="Electric"),'AMI Ref (2)'!$M$9,IF(AND($D1439=4,$J1439="N/A"),0,0))))</f>
        <v>0</v>
      </c>
      <c r="AJ1439" s="77">
        <f>IF(AND($D1439=5,$J1439="Oil"),'AMI Ref (2)'!$K$10,IF(AND($D1439=5,$J1439="Gas"),'AMI Ref (2)'!$L$10,IF(AND($D1439=5,$J1439="Electric"),'AMI Ref (2)'!$M$10,IF(AND($D1439=5,$J1439="N/A"),0,0))))</f>
        <v>0</v>
      </c>
      <c r="AK1439" s="42"/>
      <c r="AL1439" s="77">
        <f>IF(AND($D1439=0,$K1439="Oil"),'AMI Ref (2)'!$N$5,IF(AND($D1439=0,$K1439="Gas"),'AMI Ref (2)'!$O$5,IF(AND($D1439=0,$K1439="Electric"),'AMI Ref (2)'!$P$5,IF(AND($D1439=0,$K1439="N/A"),0,0))))</f>
        <v>0</v>
      </c>
      <c r="AM1439" s="77">
        <f>IF(AND($D1439=1,$K1439="Oil"),'AMI Ref (2)'!$N$6,IF(AND($D1439=1,$K1439="Gas"),'AMI Ref (2)'!$O$6,IF(AND($D1439=1,$K1439="Electric"),'AMI Ref (2)'!$P$6,IF(AND($D1439=1,$K1439="N/A"),0,0))))</f>
        <v>0</v>
      </c>
      <c r="AN1439" s="77">
        <f>IF(AND($D1439=2,$K1439="Oil"),'AMI Ref (2)'!$N$7,IF(AND($D1439=2,$K1439="Gas"),'AMI Ref (2)'!$O$7,IF(AND($D1439=2,$K1439="Electric"),'AMI Ref (2)'!$P$7,IF(AND($D1439=2,$K1439="N/A"),0,0))))</f>
        <v>0</v>
      </c>
      <c r="AO1439" s="77">
        <f>IF(AND($D1439=3,$K1439="Oil"),'AMI Ref (2)'!$N$8,IF(AND($D1439=3,$K1439="Gas"),'AMI Ref (2)'!$O$8,IF(AND($D1439=3,$K1439="Electric"),'AMI Ref (2)'!$P$8,IF(AND($D1439=3,$K1439="N/A"),0,0))))</f>
        <v>0</v>
      </c>
      <c r="AP1439" s="77">
        <f>IF(AND($D1439=4,$K1439="Oil"),'AMI Ref (2)'!$N$9,IF(AND($D1439=4,$K1439="Gas"),'AMI Ref (2)'!$O$9,IF(AND($D1439=4,$K1439="Electric"),'AMI Ref (2)'!$P$9,IF(AND($D1439=4,$K1439="N/A"),0,0))))</f>
        <v>0</v>
      </c>
      <c r="AQ1439" s="77">
        <f>IF(AND($D1439=5,$K1439="Oil"),'AMI Ref (2)'!$N$10,IF(AND($D1439=5,$K1439="Gas"),'AMI Ref (2)'!$O$10,IF(AND($D1439=5,$K1439="Electric"),'AMI Ref (2)'!$P$10,IF(AND($D1439=5,$K1439="N/A"),0,0))))</f>
        <v>0</v>
      </c>
      <c r="AR1439" s="86">
        <f t="shared" si="320"/>
        <v>0</v>
      </c>
      <c r="AS1439" s="87" t="e">
        <f t="shared" si="321"/>
        <v>#N/A</v>
      </c>
    </row>
    <row r="1440" spans="1:45" x14ac:dyDescent="0.2">
      <c r="A1440" s="68">
        <v>1438</v>
      </c>
      <c r="B1440" s="79">
        <f>Input!E1455</f>
        <v>0</v>
      </c>
      <c r="C1440" s="79">
        <f>Input!F1455</f>
        <v>0</v>
      </c>
      <c r="D1440" s="79">
        <f>Input!G1455</f>
        <v>0</v>
      </c>
      <c r="E1440" s="79">
        <f>Input!H1455</f>
        <v>0</v>
      </c>
      <c r="F1440" s="80">
        <f>Input!I1455</f>
        <v>0</v>
      </c>
      <c r="G1440" s="80">
        <f>Input!J1455</f>
        <v>0</v>
      </c>
      <c r="H1440" s="79">
        <f>Input!K1455</f>
        <v>0</v>
      </c>
      <c r="I1440" s="79">
        <f>Input!L1455</f>
        <v>0</v>
      </c>
      <c r="J1440" s="79">
        <f>Input!M1455</f>
        <v>0</v>
      </c>
      <c r="K1440" s="79">
        <f>Input!N1455</f>
        <v>0</v>
      </c>
      <c r="L1440" s="79">
        <f>Input!O1455</f>
        <v>0</v>
      </c>
      <c r="M1440" s="81" t="str">
        <f t="shared" si="312"/>
        <v/>
      </c>
      <c r="N1440" s="82">
        <f t="shared" si="313"/>
        <v>0</v>
      </c>
      <c r="O1440" s="83">
        <f>Input!C1455</f>
        <v>0</v>
      </c>
      <c r="P1440" s="83"/>
      <c r="R1440" s="11">
        <f t="shared" si="309"/>
        <v>0</v>
      </c>
      <c r="S1440" s="15" t="str">
        <f t="shared" si="310"/>
        <v xml:space="preserve"> </v>
      </c>
      <c r="T1440" s="15"/>
      <c r="U1440" s="12">
        <f t="shared" si="314"/>
        <v>0</v>
      </c>
      <c r="V1440" s="12">
        <f t="shared" si="315"/>
        <v>0</v>
      </c>
      <c r="W1440" s="12">
        <f t="shared" si="316"/>
        <v>0</v>
      </c>
      <c r="X1440" s="12">
        <f t="shared" si="317"/>
        <v>0</v>
      </c>
      <c r="Y1440" s="12">
        <f t="shared" si="318"/>
        <v>0</v>
      </c>
      <c r="Z1440" s="12">
        <f t="shared" si="319"/>
        <v>0</v>
      </c>
      <c r="AA1440" s="12">
        <f t="shared" si="322"/>
        <v>0</v>
      </c>
      <c r="AB1440" s="12" t="str">
        <f t="shared" si="311"/>
        <v>00</v>
      </c>
      <c r="AC1440" s="85" t="e">
        <f>VLOOKUP(AB1440,'AMI Ref (2)'!T:U,2,FALSE)</f>
        <v>#N/A</v>
      </c>
      <c r="AD1440" s="86"/>
      <c r="AE1440" s="77">
        <f>IF(AND($D1440=0,$J1440="Oil"),'AMI Ref (2)'!$K$5,IF(AND($D1440=0,$J1440="Gas"),'AMI Ref (2)'!$L$5,IF(AND($D1440=0,$J1440="Electric"),'AMI Ref (2)'!$M$5,IF(AND($D1440=0,$J1440="N/A"),0,0))))</f>
        <v>0</v>
      </c>
      <c r="AF1440" s="77">
        <f>IF(AND($D1440=1,$J1440="Oil"),'AMI Ref (2)'!$K$6,IF(AND($D1440=1,$J1440="Gas"),'AMI Ref (2)'!$L$6,IF(AND($D1440=1,$J1440="Electric"),'AMI Ref (2)'!$M$6,IF(AND($D1440=1,$J1440="N/A"),0,0))))</f>
        <v>0</v>
      </c>
      <c r="AG1440" s="77">
        <f>IF(AND($D1440=2,$J1440="Oil"),'AMI Ref (2)'!$K$7,IF(AND($D1440=2,$J1440="Gas"),'AMI Ref (2)'!$L$7,IF(AND($D1440=2,$J1440="Electric"),'AMI Ref (2)'!$M$7,IF(AND($D1440=2,$J1440="N/A"),0,0))))</f>
        <v>0</v>
      </c>
      <c r="AH1440" s="77">
        <f>IF(AND($D1440=3,$J1440="Oil"),'AMI Ref (2)'!$K$8,IF(AND($D1440=3,$J1440="Gas"),'AMI Ref (2)'!$L$8,IF(AND($D1440=3,$J1440="Electric"),'AMI Ref (2)'!$M$8,IF(AND($D1440=3,$J1440="N/A"),0,0))))</f>
        <v>0</v>
      </c>
      <c r="AI1440" s="77">
        <f>IF(AND($D1440=4,$J1440="Oil"),'AMI Ref (2)'!$K$9,IF(AND($D1440=4,$J1440="Gas"),'AMI Ref (2)'!$L$9,IF(AND($D1440=4,$J1440="Electric"),'AMI Ref (2)'!$M$9,IF(AND($D1440=4,$J1440="N/A"),0,0))))</f>
        <v>0</v>
      </c>
      <c r="AJ1440" s="77">
        <f>IF(AND($D1440=5,$J1440="Oil"),'AMI Ref (2)'!$K$10,IF(AND($D1440=5,$J1440="Gas"),'AMI Ref (2)'!$L$10,IF(AND($D1440=5,$J1440="Electric"),'AMI Ref (2)'!$M$10,IF(AND($D1440=5,$J1440="N/A"),0,0))))</f>
        <v>0</v>
      </c>
      <c r="AK1440" s="42"/>
      <c r="AL1440" s="77">
        <f>IF(AND($D1440=0,$K1440="Oil"),'AMI Ref (2)'!$N$5,IF(AND($D1440=0,$K1440="Gas"),'AMI Ref (2)'!$O$5,IF(AND($D1440=0,$K1440="Electric"),'AMI Ref (2)'!$P$5,IF(AND($D1440=0,$K1440="N/A"),0,0))))</f>
        <v>0</v>
      </c>
      <c r="AM1440" s="77">
        <f>IF(AND($D1440=1,$K1440="Oil"),'AMI Ref (2)'!$N$6,IF(AND($D1440=1,$K1440="Gas"),'AMI Ref (2)'!$O$6,IF(AND($D1440=1,$K1440="Electric"),'AMI Ref (2)'!$P$6,IF(AND($D1440=1,$K1440="N/A"),0,0))))</f>
        <v>0</v>
      </c>
      <c r="AN1440" s="77">
        <f>IF(AND($D1440=2,$K1440="Oil"),'AMI Ref (2)'!$N$7,IF(AND($D1440=2,$K1440="Gas"),'AMI Ref (2)'!$O$7,IF(AND($D1440=2,$K1440="Electric"),'AMI Ref (2)'!$P$7,IF(AND($D1440=2,$K1440="N/A"),0,0))))</f>
        <v>0</v>
      </c>
      <c r="AO1440" s="77">
        <f>IF(AND($D1440=3,$K1440="Oil"),'AMI Ref (2)'!$N$8,IF(AND($D1440=3,$K1440="Gas"),'AMI Ref (2)'!$O$8,IF(AND($D1440=3,$K1440="Electric"),'AMI Ref (2)'!$P$8,IF(AND($D1440=3,$K1440="N/A"),0,0))))</f>
        <v>0</v>
      </c>
      <c r="AP1440" s="77">
        <f>IF(AND($D1440=4,$K1440="Oil"),'AMI Ref (2)'!$N$9,IF(AND($D1440=4,$K1440="Gas"),'AMI Ref (2)'!$O$9,IF(AND($D1440=4,$K1440="Electric"),'AMI Ref (2)'!$P$9,IF(AND($D1440=4,$K1440="N/A"),0,0))))</f>
        <v>0</v>
      </c>
      <c r="AQ1440" s="77">
        <f>IF(AND($D1440=5,$K1440="Oil"),'AMI Ref (2)'!$N$10,IF(AND($D1440=5,$K1440="Gas"),'AMI Ref (2)'!$O$10,IF(AND($D1440=5,$K1440="Electric"),'AMI Ref (2)'!$P$10,IF(AND($D1440=5,$K1440="N/A"),0,0))))</f>
        <v>0</v>
      </c>
      <c r="AR1440" s="86">
        <f t="shared" si="320"/>
        <v>0</v>
      </c>
      <c r="AS1440" s="87" t="e">
        <f t="shared" si="321"/>
        <v>#N/A</v>
      </c>
    </row>
    <row r="1441" spans="1:45" x14ac:dyDescent="0.2">
      <c r="A1441" s="68">
        <v>1439</v>
      </c>
      <c r="B1441" s="79">
        <f>Input!E1456</f>
        <v>0</v>
      </c>
      <c r="C1441" s="79">
        <f>Input!F1456</f>
        <v>0</v>
      </c>
      <c r="D1441" s="79">
        <f>Input!G1456</f>
        <v>0</v>
      </c>
      <c r="E1441" s="79">
        <f>Input!H1456</f>
        <v>0</v>
      </c>
      <c r="F1441" s="80">
        <f>Input!I1456</f>
        <v>0</v>
      </c>
      <c r="G1441" s="80">
        <f>Input!J1456</f>
        <v>0</v>
      </c>
      <c r="H1441" s="79">
        <f>Input!K1456</f>
        <v>0</v>
      </c>
      <c r="I1441" s="79">
        <f>Input!L1456</f>
        <v>0</v>
      </c>
      <c r="J1441" s="79">
        <f>Input!M1456</f>
        <v>0</v>
      </c>
      <c r="K1441" s="79">
        <f>Input!N1456</f>
        <v>0</v>
      </c>
      <c r="L1441" s="79">
        <f>Input!O1456</f>
        <v>0</v>
      </c>
      <c r="M1441" s="81" t="str">
        <f t="shared" si="312"/>
        <v/>
      </c>
      <c r="N1441" s="82">
        <f t="shared" si="313"/>
        <v>0</v>
      </c>
      <c r="O1441" s="83">
        <f>Input!C1456</f>
        <v>0</v>
      </c>
      <c r="P1441" s="83"/>
      <c r="R1441" s="11">
        <f t="shared" si="309"/>
        <v>0</v>
      </c>
      <c r="S1441" s="15" t="str">
        <f t="shared" si="310"/>
        <v xml:space="preserve"> </v>
      </c>
      <c r="T1441" s="15"/>
      <c r="U1441" s="12">
        <f t="shared" si="314"/>
        <v>0</v>
      </c>
      <c r="V1441" s="12">
        <f t="shared" si="315"/>
        <v>0</v>
      </c>
      <c r="W1441" s="12">
        <f t="shared" si="316"/>
        <v>0</v>
      </c>
      <c r="X1441" s="12">
        <f t="shared" si="317"/>
        <v>0</v>
      </c>
      <c r="Y1441" s="12">
        <f t="shared" si="318"/>
        <v>0</v>
      </c>
      <c r="Z1441" s="12">
        <f t="shared" si="319"/>
        <v>0</v>
      </c>
      <c r="AA1441" s="12">
        <f t="shared" si="322"/>
        <v>0</v>
      </c>
      <c r="AB1441" s="12" t="str">
        <f t="shared" si="311"/>
        <v>00</v>
      </c>
      <c r="AC1441" s="85" t="e">
        <f>VLOOKUP(AB1441,'AMI Ref (2)'!T:U,2,FALSE)</f>
        <v>#N/A</v>
      </c>
      <c r="AD1441" s="86"/>
      <c r="AE1441" s="77">
        <f>IF(AND($D1441=0,$J1441="Oil"),'AMI Ref (2)'!$K$5,IF(AND($D1441=0,$J1441="Gas"),'AMI Ref (2)'!$L$5,IF(AND($D1441=0,$J1441="Electric"),'AMI Ref (2)'!$M$5,IF(AND($D1441=0,$J1441="N/A"),0,0))))</f>
        <v>0</v>
      </c>
      <c r="AF1441" s="77">
        <f>IF(AND($D1441=1,$J1441="Oil"),'AMI Ref (2)'!$K$6,IF(AND($D1441=1,$J1441="Gas"),'AMI Ref (2)'!$L$6,IF(AND($D1441=1,$J1441="Electric"),'AMI Ref (2)'!$M$6,IF(AND($D1441=1,$J1441="N/A"),0,0))))</f>
        <v>0</v>
      </c>
      <c r="AG1441" s="77">
        <f>IF(AND($D1441=2,$J1441="Oil"),'AMI Ref (2)'!$K$7,IF(AND($D1441=2,$J1441="Gas"),'AMI Ref (2)'!$L$7,IF(AND($D1441=2,$J1441="Electric"),'AMI Ref (2)'!$M$7,IF(AND($D1441=2,$J1441="N/A"),0,0))))</f>
        <v>0</v>
      </c>
      <c r="AH1441" s="77">
        <f>IF(AND($D1441=3,$J1441="Oil"),'AMI Ref (2)'!$K$8,IF(AND($D1441=3,$J1441="Gas"),'AMI Ref (2)'!$L$8,IF(AND($D1441=3,$J1441="Electric"),'AMI Ref (2)'!$M$8,IF(AND($D1441=3,$J1441="N/A"),0,0))))</f>
        <v>0</v>
      </c>
      <c r="AI1441" s="77">
        <f>IF(AND($D1441=4,$J1441="Oil"),'AMI Ref (2)'!$K$9,IF(AND($D1441=4,$J1441="Gas"),'AMI Ref (2)'!$L$9,IF(AND($D1441=4,$J1441="Electric"),'AMI Ref (2)'!$M$9,IF(AND($D1441=4,$J1441="N/A"),0,0))))</f>
        <v>0</v>
      </c>
      <c r="AJ1441" s="77">
        <f>IF(AND($D1441=5,$J1441="Oil"),'AMI Ref (2)'!$K$10,IF(AND($D1441=5,$J1441="Gas"),'AMI Ref (2)'!$L$10,IF(AND($D1441=5,$J1441="Electric"),'AMI Ref (2)'!$M$10,IF(AND($D1441=5,$J1441="N/A"),0,0))))</f>
        <v>0</v>
      </c>
      <c r="AK1441" s="42"/>
      <c r="AL1441" s="77">
        <f>IF(AND($D1441=0,$K1441="Oil"),'AMI Ref (2)'!$N$5,IF(AND($D1441=0,$K1441="Gas"),'AMI Ref (2)'!$O$5,IF(AND($D1441=0,$K1441="Electric"),'AMI Ref (2)'!$P$5,IF(AND($D1441=0,$K1441="N/A"),0,0))))</f>
        <v>0</v>
      </c>
      <c r="AM1441" s="77">
        <f>IF(AND($D1441=1,$K1441="Oil"),'AMI Ref (2)'!$N$6,IF(AND($D1441=1,$K1441="Gas"),'AMI Ref (2)'!$O$6,IF(AND($D1441=1,$K1441="Electric"),'AMI Ref (2)'!$P$6,IF(AND($D1441=1,$K1441="N/A"),0,0))))</f>
        <v>0</v>
      </c>
      <c r="AN1441" s="77">
        <f>IF(AND($D1441=2,$K1441="Oil"),'AMI Ref (2)'!$N$7,IF(AND($D1441=2,$K1441="Gas"),'AMI Ref (2)'!$O$7,IF(AND($D1441=2,$K1441="Electric"),'AMI Ref (2)'!$P$7,IF(AND($D1441=2,$K1441="N/A"),0,0))))</f>
        <v>0</v>
      </c>
      <c r="AO1441" s="77">
        <f>IF(AND($D1441=3,$K1441="Oil"),'AMI Ref (2)'!$N$8,IF(AND($D1441=3,$K1441="Gas"),'AMI Ref (2)'!$O$8,IF(AND($D1441=3,$K1441="Electric"),'AMI Ref (2)'!$P$8,IF(AND($D1441=3,$K1441="N/A"),0,0))))</f>
        <v>0</v>
      </c>
      <c r="AP1441" s="77">
        <f>IF(AND($D1441=4,$K1441="Oil"),'AMI Ref (2)'!$N$9,IF(AND($D1441=4,$K1441="Gas"),'AMI Ref (2)'!$O$9,IF(AND($D1441=4,$K1441="Electric"),'AMI Ref (2)'!$P$9,IF(AND($D1441=4,$K1441="N/A"),0,0))))</f>
        <v>0</v>
      </c>
      <c r="AQ1441" s="77">
        <f>IF(AND($D1441=5,$K1441="Oil"),'AMI Ref (2)'!$N$10,IF(AND($D1441=5,$K1441="Gas"),'AMI Ref (2)'!$O$10,IF(AND($D1441=5,$K1441="Electric"),'AMI Ref (2)'!$P$10,IF(AND($D1441=5,$K1441="N/A"),0,0))))</f>
        <v>0</v>
      </c>
      <c r="AR1441" s="86">
        <f t="shared" si="320"/>
        <v>0</v>
      </c>
      <c r="AS1441" s="87" t="e">
        <f t="shared" si="321"/>
        <v>#N/A</v>
      </c>
    </row>
    <row r="1442" spans="1:45" x14ac:dyDescent="0.2">
      <c r="A1442" s="68">
        <v>1440</v>
      </c>
      <c r="B1442" s="79">
        <f>Input!E1457</f>
        <v>0</v>
      </c>
      <c r="C1442" s="79">
        <f>Input!F1457</f>
        <v>0</v>
      </c>
      <c r="D1442" s="79">
        <f>Input!G1457</f>
        <v>0</v>
      </c>
      <c r="E1442" s="79">
        <f>Input!H1457</f>
        <v>0</v>
      </c>
      <c r="F1442" s="80">
        <f>Input!I1457</f>
        <v>0</v>
      </c>
      <c r="G1442" s="80">
        <f>Input!J1457</f>
        <v>0</v>
      </c>
      <c r="H1442" s="79">
        <f>Input!K1457</f>
        <v>0</v>
      </c>
      <c r="I1442" s="79">
        <f>Input!L1457</f>
        <v>0</v>
      </c>
      <c r="J1442" s="79">
        <f>Input!M1457</f>
        <v>0</v>
      </c>
      <c r="K1442" s="79">
        <f>Input!N1457</f>
        <v>0</v>
      </c>
      <c r="L1442" s="79">
        <f>Input!O1457</f>
        <v>0</v>
      </c>
      <c r="M1442" s="81" t="str">
        <f t="shared" si="312"/>
        <v/>
      </c>
      <c r="N1442" s="82">
        <f t="shared" si="313"/>
        <v>0</v>
      </c>
      <c r="O1442" s="83">
        <f>Input!C1457</f>
        <v>0</v>
      </c>
      <c r="P1442" s="83"/>
      <c r="R1442" s="11">
        <f t="shared" si="309"/>
        <v>0</v>
      </c>
      <c r="S1442" s="15" t="str">
        <f t="shared" si="310"/>
        <v xml:space="preserve"> </v>
      </c>
      <c r="T1442" s="15"/>
      <c r="U1442" s="12">
        <f t="shared" si="314"/>
        <v>0</v>
      </c>
      <c r="V1442" s="12">
        <f t="shared" si="315"/>
        <v>0</v>
      </c>
      <c r="W1442" s="12">
        <f t="shared" si="316"/>
        <v>0</v>
      </c>
      <c r="X1442" s="12">
        <f t="shared" si="317"/>
        <v>0</v>
      </c>
      <c r="Y1442" s="12">
        <f t="shared" si="318"/>
        <v>0</v>
      </c>
      <c r="Z1442" s="12">
        <f t="shared" si="319"/>
        <v>0</v>
      </c>
      <c r="AA1442" s="12">
        <f t="shared" si="322"/>
        <v>0</v>
      </c>
      <c r="AB1442" s="12" t="str">
        <f t="shared" si="311"/>
        <v>00</v>
      </c>
      <c r="AC1442" s="85" t="e">
        <f>VLOOKUP(AB1442,'AMI Ref (2)'!T:U,2,FALSE)</f>
        <v>#N/A</v>
      </c>
      <c r="AD1442" s="86"/>
      <c r="AE1442" s="77">
        <f>IF(AND($D1442=0,$J1442="Oil"),'AMI Ref (2)'!$K$5,IF(AND($D1442=0,$J1442="Gas"),'AMI Ref (2)'!$L$5,IF(AND($D1442=0,$J1442="Electric"),'AMI Ref (2)'!$M$5,IF(AND($D1442=0,$J1442="N/A"),0,0))))</f>
        <v>0</v>
      </c>
      <c r="AF1442" s="77">
        <f>IF(AND($D1442=1,$J1442="Oil"),'AMI Ref (2)'!$K$6,IF(AND($D1442=1,$J1442="Gas"),'AMI Ref (2)'!$L$6,IF(AND($D1442=1,$J1442="Electric"),'AMI Ref (2)'!$M$6,IF(AND($D1442=1,$J1442="N/A"),0,0))))</f>
        <v>0</v>
      </c>
      <c r="AG1442" s="77">
        <f>IF(AND($D1442=2,$J1442="Oil"),'AMI Ref (2)'!$K$7,IF(AND($D1442=2,$J1442="Gas"),'AMI Ref (2)'!$L$7,IF(AND($D1442=2,$J1442="Electric"),'AMI Ref (2)'!$M$7,IF(AND($D1442=2,$J1442="N/A"),0,0))))</f>
        <v>0</v>
      </c>
      <c r="AH1442" s="77">
        <f>IF(AND($D1442=3,$J1442="Oil"),'AMI Ref (2)'!$K$8,IF(AND($D1442=3,$J1442="Gas"),'AMI Ref (2)'!$L$8,IF(AND($D1442=3,$J1442="Electric"),'AMI Ref (2)'!$M$8,IF(AND($D1442=3,$J1442="N/A"),0,0))))</f>
        <v>0</v>
      </c>
      <c r="AI1442" s="77">
        <f>IF(AND($D1442=4,$J1442="Oil"),'AMI Ref (2)'!$K$9,IF(AND($D1442=4,$J1442="Gas"),'AMI Ref (2)'!$L$9,IF(AND($D1442=4,$J1442="Electric"),'AMI Ref (2)'!$M$9,IF(AND($D1442=4,$J1442="N/A"),0,0))))</f>
        <v>0</v>
      </c>
      <c r="AJ1442" s="77">
        <f>IF(AND($D1442=5,$J1442="Oil"),'AMI Ref (2)'!$K$10,IF(AND($D1442=5,$J1442="Gas"),'AMI Ref (2)'!$L$10,IF(AND($D1442=5,$J1442="Electric"),'AMI Ref (2)'!$M$10,IF(AND($D1442=5,$J1442="N/A"),0,0))))</f>
        <v>0</v>
      </c>
      <c r="AK1442" s="42"/>
      <c r="AL1442" s="77">
        <f>IF(AND($D1442=0,$K1442="Oil"),'AMI Ref (2)'!$N$5,IF(AND($D1442=0,$K1442="Gas"),'AMI Ref (2)'!$O$5,IF(AND($D1442=0,$K1442="Electric"),'AMI Ref (2)'!$P$5,IF(AND($D1442=0,$K1442="N/A"),0,0))))</f>
        <v>0</v>
      </c>
      <c r="AM1442" s="77">
        <f>IF(AND($D1442=1,$K1442="Oil"),'AMI Ref (2)'!$N$6,IF(AND($D1442=1,$K1442="Gas"),'AMI Ref (2)'!$O$6,IF(AND($D1442=1,$K1442="Electric"),'AMI Ref (2)'!$P$6,IF(AND($D1442=1,$K1442="N/A"),0,0))))</f>
        <v>0</v>
      </c>
      <c r="AN1442" s="77">
        <f>IF(AND($D1442=2,$K1442="Oil"),'AMI Ref (2)'!$N$7,IF(AND($D1442=2,$K1442="Gas"),'AMI Ref (2)'!$O$7,IF(AND($D1442=2,$K1442="Electric"),'AMI Ref (2)'!$P$7,IF(AND($D1442=2,$K1442="N/A"),0,0))))</f>
        <v>0</v>
      </c>
      <c r="AO1442" s="77">
        <f>IF(AND($D1442=3,$K1442="Oil"),'AMI Ref (2)'!$N$8,IF(AND($D1442=3,$K1442="Gas"),'AMI Ref (2)'!$O$8,IF(AND($D1442=3,$K1442="Electric"),'AMI Ref (2)'!$P$8,IF(AND($D1442=3,$K1442="N/A"),0,0))))</f>
        <v>0</v>
      </c>
      <c r="AP1442" s="77">
        <f>IF(AND($D1442=4,$K1442="Oil"),'AMI Ref (2)'!$N$9,IF(AND($D1442=4,$K1442="Gas"),'AMI Ref (2)'!$O$9,IF(AND($D1442=4,$K1442="Electric"),'AMI Ref (2)'!$P$9,IF(AND($D1442=4,$K1442="N/A"),0,0))))</f>
        <v>0</v>
      </c>
      <c r="AQ1442" s="77">
        <f>IF(AND($D1442=5,$K1442="Oil"),'AMI Ref (2)'!$N$10,IF(AND($D1442=5,$K1442="Gas"),'AMI Ref (2)'!$O$10,IF(AND($D1442=5,$K1442="Electric"),'AMI Ref (2)'!$P$10,IF(AND($D1442=5,$K1442="N/A"),0,0))))</f>
        <v>0</v>
      </c>
      <c r="AR1442" s="86">
        <f t="shared" si="320"/>
        <v>0</v>
      </c>
      <c r="AS1442" s="87" t="e">
        <f t="shared" si="321"/>
        <v>#N/A</v>
      </c>
    </row>
    <row r="1443" spans="1:45" x14ac:dyDescent="0.2">
      <c r="A1443" s="68">
        <v>1441</v>
      </c>
      <c r="B1443" s="79">
        <f>Input!E1458</f>
        <v>0</v>
      </c>
      <c r="C1443" s="79">
        <f>Input!F1458</f>
        <v>0</v>
      </c>
      <c r="D1443" s="79">
        <f>Input!G1458</f>
        <v>0</v>
      </c>
      <c r="E1443" s="79">
        <f>Input!H1458</f>
        <v>0</v>
      </c>
      <c r="F1443" s="80">
        <f>Input!I1458</f>
        <v>0</v>
      </c>
      <c r="G1443" s="80">
        <f>Input!J1458</f>
        <v>0</v>
      </c>
      <c r="H1443" s="79">
        <f>Input!K1458</f>
        <v>0</v>
      </c>
      <c r="I1443" s="79">
        <f>Input!L1458</f>
        <v>0</v>
      </c>
      <c r="J1443" s="79">
        <f>Input!M1458</f>
        <v>0</v>
      </c>
      <c r="K1443" s="79">
        <f>Input!N1458</f>
        <v>0</v>
      </c>
      <c r="L1443" s="79">
        <f>Input!O1458</f>
        <v>0</v>
      </c>
      <c r="M1443" s="81" t="str">
        <f t="shared" si="312"/>
        <v/>
      </c>
      <c r="N1443" s="82">
        <f t="shared" si="313"/>
        <v>0</v>
      </c>
      <c r="O1443" s="83">
        <f>Input!C1458</f>
        <v>0</v>
      </c>
      <c r="P1443" s="83"/>
      <c r="R1443" s="11">
        <f t="shared" si="309"/>
        <v>0</v>
      </c>
      <c r="S1443" s="15" t="str">
        <f t="shared" si="310"/>
        <v xml:space="preserve"> </v>
      </c>
      <c r="T1443" s="15"/>
      <c r="U1443" s="12">
        <f t="shared" si="314"/>
        <v>0</v>
      </c>
      <c r="V1443" s="12">
        <f t="shared" si="315"/>
        <v>0</v>
      </c>
      <c r="W1443" s="12">
        <f t="shared" si="316"/>
        <v>0</v>
      </c>
      <c r="X1443" s="12">
        <f t="shared" si="317"/>
        <v>0</v>
      </c>
      <c r="Y1443" s="12">
        <f t="shared" si="318"/>
        <v>0</v>
      </c>
      <c r="Z1443" s="12">
        <f t="shared" si="319"/>
        <v>0</v>
      </c>
      <c r="AA1443" s="12">
        <f t="shared" si="322"/>
        <v>0</v>
      </c>
      <c r="AB1443" s="12" t="str">
        <f t="shared" si="311"/>
        <v>00</v>
      </c>
      <c r="AC1443" s="85" t="e">
        <f>VLOOKUP(AB1443,'AMI Ref (2)'!T:U,2,FALSE)</f>
        <v>#N/A</v>
      </c>
      <c r="AD1443" s="86"/>
      <c r="AE1443" s="77">
        <f>IF(AND($D1443=0,$J1443="Oil"),'AMI Ref (2)'!$K$5,IF(AND($D1443=0,$J1443="Gas"),'AMI Ref (2)'!$L$5,IF(AND($D1443=0,$J1443="Electric"),'AMI Ref (2)'!$M$5,IF(AND($D1443=0,$J1443="N/A"),0,0))))</f>
        <v>0</v>
      </c>
      <c r="AF1443" s="77">
        <f>IF(AND($D1443=1,$J1443="Oil"),'AMI Ref (2)'!$K$6,IF(AND($D1443=1,$J1443="Gas"),'AMI Ref (2)'!$L$6,IF(AND($D1443=1,$J1443="Electric"),'AMI Ref (2)'!$M$6,IF(AND($D1443=1,$J1443="N/A"),0,0))))</f>
        <v>0</v>
      </c>
      <c r="AG1443" s="77">
        <f>IF(AND($D1443=2,$J1443="Oil"),'AMI Ref (2)'!$K$7,IF(AND($D1443=2,$J1443="Gas"),'AMI Ref (2)'!$L$7,IF(AND($D1443=2,$J1443="Electric"),'AMI Ref (2)'!$M$7,IF(AND($D1443=2,$J1443="N/A"),0,0))))</f>
        <v>0</v>
      </c>
      <c r="AH1443" s="77">
        <f>IF(AND($D1443=3,$J1443="Oil"),'AMI Ref (2)'!$K$8,IF(AND($D1443=3,$J1443="Gas"),'AMI Ref (2)'!$L$8,IF(AND($D1443=3,$J1443="Electric"),'AMI Ref (2)'!$M$8,IF(AND($D1443=3,$J1443="N/A"),0,0))))</f>
        <v>0</v>
      </c>
      <c r="AI1443" s="77">
        <f>IF(AND($D1443=4,$J1443="Oil"),'AMI Ref (2)'!$K$9,IF(AND($D1443=4,$J1443="Gas"),'AMI Ref (2)'!$L$9,IF(AND($D1443=4,$J1443="Electric"),'AMI Ref (2)'!$M$9,IF(AND($D1443=4,$J1443="N/A"),0,0))))</f>
        <v>0</v>
      </c>
      <c r="AJ1443" s="77">
        <f>IF(AND($D1443=5,$J1443="Oil"),'AMI Ref (2)'!$K$10,IF(AND($D1443=5,$J1443="Gas"),'AMI Ref (2)'!$L$10,IF(AND($D1443=5,$J1443="Electric"),'AMI Ref (2)'!$M$10,IF(AND($D1443=5,$J1443="N/A"),0,0))))</f>
        <v>0</v>
      </c>
      <c r="AK1443" s="42"/>
      <c r="AL1443" s="77">
        <f>IF(AND($D1443=0,$K1443="Oil"),'AMI Ref (2)'!$N$5,IF(AND($D1443=0,$K1443="Gas"),'AMI Ref (2)'!$O$5,IF(AND($D1443=0,$K1443="Electric"),'AMI Ref (2)'!$P$5,IF(AND($D1443=0,$K1443="N/A"),0,0))))</f>
        <v>0</v>
      </c>
      <c r="AM1443" s="77">
        <f>IF(AND($D1443=1,$K1443="Oil"),'AMI Ref (2)'!$N$6,IF(AND($D1443=1,$K1443="Gas"),'AMI Ref (2)'!$O$6,IF(AND($D1443=1,$K1443="Electric"),'AMI Ref (2)'!$P$6,IF(AND($D1443=1,$K1443="N/A"),0,0))))</f>
        <v>0</v>
      </c>
      <c r="AN1443" s="77">
        <f>IF(AND($D1443=2,$K1443="Oil"),'AMI Ref (2)'!$N$7,IF(AND($D1443=2,$K1443="Gas"),'AMI Ref (2)'!$O$7,IF(AND($D1443=2,$K1443="Electric"),'AMI Ref (2)'!$P$7,IF(AND($D1443=2,$K1443="N/A"),0,0))))</f>
        <v>0</v>
      </c>
      <c r="AO1443" s="77">
        <f>IF(AND($D1443=3,$K1443="Oil"),'AMI Ref (2)'!$N$8,IF(AND($D1443=3,$K1443="Gas"),'AMI Ref (2)'!$O$8,IF(AND($D1443=3,$K1443="Electric"),'AMI Ref (2)'!$P$8,IF(AND($D1443=3,$K1443="N/A"),0,0))))</f>
        <v>0</v>
      </c>
      <c r="AP1443" s="77">
        <f>IF(AND($D1443=4,$K1443="Oil"),'AMI Ref (2)'!$N$9,IF(AND($D1443=4,$K1443="Gas"),'AMI Ref (2)'!$O$9,IF(AND($D1443=4,$K1443="Electric"),'AMI Ref (2)'!$P$9,IF(AND($D1443=4,$K1443="N/A"),0,0))))</f>
        <v>0</v>
      </c>
      <c r="AQ1443" s="77">
        <f>IF(AND($D1443=5,$K1443="Oil"),'AMI Ref (2)'!$N$10,IF(AND($D1443=5,$K1443="Gas"),'AMI Ref (2)'!$O$10,IF(AND($D1443=5,$K1443="Electric"),'AMI Ref (2)'!$P$10,IF(AND($D1443=5,$K1443="N/A"),0,0))))</f>
        <v>0</v>
      </c>
      <c r="AR1443" s="86">
        <f t="shared" si="320"/>
        <v>0</v>
      </c>
      <c r="AS1443" s="87" t="e">
        <f t="shared" si="321"/>
        <v>#N/A</v>
      </c>
    </row>
    <row r="1444" spans="1:45" x14ac:dyDescent="0.2">
      <c r="A1444" s="68">
        <v>1442</v>
      </c>
      <c r="B1444" s="79">
        <f>Input!E1459</f>
        <v>0</v>
      </c>
      <c r="C1444" s="79">
        <f>Input!F1459</f>
        <v>0</v>
      </c>
      <c r="D1444" s="79">
        <f>Input!G1459</f>
        <v>0</v>
      </c>
      <c r="E1444" s="79">
        <f>Input!H1459</f>
        <v>0</v>
      </c>
      <c r="F1444" s="80">
        <f>Input!I1459</f>
        <v>0</v>
      </c>
      <c r="G1444" s="80">
        <f>Input!J1459</f>
        <v>0</v>
      </c>
      <c r="H1444" s="79">
        <f>Input!K1459</f>
        <v>0</v>
      </c>
      <c r="I1444" s="79">
        <f>Input!L1459</f>
        <v>0</v>
      </c>
      <c r="J1444" s="79">
        <f>Input!M1459</f>
        <v>0</v>
      </c>
      <c r="K1444" s="79">
        <f>Input!N1459</f>
        <v>0</v>
      </c>
      <c r="L1444" s="79">
        <f>Input!O1459</f>
        <v>0</v>
      </c>
      <c r="M1444" s="81" t="str">
        <f t="shared" si="312"/>
        <v/>
      </c>
      <c r="N1444" s="82">
        <f t="shared" si="313"/>
        <v>0</v>
      </c>
      <c r="O1444" s="83">
        <f>Input!C1459</f>
        <v>0</v>
      </c>
      <c r="P1444" s="83"/>
      <c r="R1444" s="11">
        <f t="shared" si="309"/>
        <v>0</v>
      </c>
      <c r="S1444" s="15" t="str">
        <f t="shared" si="310"/>
        <v xml:space="preserve"> </v>
      </c>
      <c r="T1444" s="15"/>
      <c r="U1444" s="12">
        <f t="shared" si="314"/>
        <v>0</v>
      </c>
      <c r="V1444" s="12">
        <f t="shared" si="315"/>
        <v>0</v>
      </c>
      <c r="W1444" s="12">
        <f t="shared" si="316"/>
        <v>0</v>
      </c>
      <c r="X1444" s="12">
        <f t="shared" si="317"/>
        <v>0</v>
      </c>
      <c r="Y1444" s="12">
        <f t="shared" si="318"/>
        <v>0</v>
      </c>
      <c r="Z1444" s="12">
        <f t="shared" si="319"/>
        <v>0</v>
      </c>
      <c r="AA1444" s="12">
        <f t="shared" si="322"/>
        <v>0</v>
      </c>
      <c r="AB1444" s="12" t="str">
        <f t="shared" si="311"/>
        <v>00</v>
      </c>
      <c r="AC1444" s="85" t="e">
        <f>VLOOKUP(AB1444,'AMI Ref (2)'!T:U,2,FALSE)</f>
        <v>#N/A</v>
      </c>
      <c r="AD1444" s="86"/>
      <c r="AE1444" s="77">
        <f>IF(AND($D1444=0,$J1444="Oil"),'AMI Ref (2)'!$K$5,IF(AND($D1444=0,$J1444="Gas"),'AMI Ref (2)'!$L$5,IF(AND($D1444=0,$J1444="Electric"),'AMI Ref (2)'!$M$5,IF(AND($D1444=0,$J1444="N/A"),0,0))))</f>
        <v>0</v>
      </c>
      <c r="AF1444" s="77">
        <f>IF(AND($D1444=1,$J1444="Oil"),'AMI Ref (2)'!$K$6,IF(AND($D1444=1,$J1444="Gas"),'AMI Ref (2)'!$L$6,IF(AND($D1444=1,$J1444="Electric"),'AMI Ref (2)'!$M$6,IF(AND($D1444=1,$J1444="N/A"),0,0))))</f>
        <v>0</v>
      </c>
      <c r="AG1444" s="77">
        <f>IF(AND($D1444=2,$J1444="Oil"),'AMI Ref (2)'!$K$7,IF(AND($D1444=2,$J1444="Gas"),'AMI Ref (2)'!$L$7,IF(AND($D1444=2,$J1444="Electric"),'AMI Ref (2)'!$M$7,IF(AND($D1444=2,$J1444="N/A"),0,0))))</f>
        <v>0</v>
      </c>
      <c r="AH1444" s="77">
        <f>IF(AND($D1444=3,$J1444="Oil"),'AMI Ref (2)'!$K$8,IF(AND($D1444=3,$J1444="Gas"),'AMI Ref (2)'!$L$8,IF(AND($D1444=3,$J1444="Electric"),'AMI Ref (2)'!$M$8,IF(AND($D1444=3,$J1444="N/A"),0,0))))</f>
        <v>0</v>
      </c>
      <c r="AI1444" s="77">
        <f>IF(AND($D1444=4,$J1444="Oil"),'AMI Ref (2)'!$K$9,IF(AND($D1444=4,$J1444="Gas"),'AMI Ref (2)'!$L$9,IF(AND($D1444=4,$J1444="Electric"),'AMI Ref (2)'!$M$9,IF(AND($D1444=4,$J1444="N/A"),0,0))))</f>
        <v>0</v>
      </c>
      <c r="AJ1444" s="77">
        <f>IF(AND($D1444=5,$J1444="Oil"),'AMI Ref (2)'!$K$10,IF(AND($D1444=5,$J1444="Gas"),'AMI Ref (2)'!$L$10,IF(AND($D1444=5,$J1444="Electric"),'AMI Ref (2)'!$M$10,IF(AND($D1444=5,$J1444="N/A"),0,0))))</f>
        <v>0</v>
      </c>
      <c r="AK1444" s="42"/>
      <c r="AL1444" s="77">
        <f>IF(AND($D1444=0,$K1444="Oil"),'AMI Ref (2)'!$N$5,IF(AND($D1444=0,$K1444="Gas"),'AMI Ref (2)'!$O$5,IF(AND($D1444=0,$K1444="Electric"),'AMI Ref (2)'!$P$5,IF(AND($D1444=0,$K1444="N/A"),0,0))))</f>
        <v>0</v>
      </c>
      <c r="AM1444" s="77">
        <f>IF(AND($D1444=1,$K1444="Oil"),'AMI Ref (2)'!$N$6,IF(AND($D1444=1,$K1444="Gas"),'AMI Ref (2)'!$O$6,IF(AND($D1444=1,$K1444="Electric"),'AMI Ref (2)'!$P$6,IF(AND($D1444=1,$K1444="N/A"),0,0))))</f>
        <v>0</v>
      </c>
      <c r="AN1444" s="77">
        <f>IF(AND($D1444=2,$K1444="Oil"),'AMI Ref (2)'!$N$7,IF(AND($D1444=2,$K1444="Gas"),'AMI Ref (2)'!$O$7,IF(AND($D1444=2,$K1444="Electric"),'AMI Ref (2)'!$P$7,IF(AND($D1444=2,$K1444="N/A"),0,0))))</f>
        <v>0</v>
      </c>
      <c r="AO1444" s="77">
        <f>IF(AND($D1444=3,$K1444="Oil"),'AMI Ref (2)'!$N$8,IF(AND($D1444=3,$K1444="Gas"),'AMI Ref (2)'!$O$8,IF(AND($D1444=3,$K1444="Electric"),'AMI Ref (2)'!$P$8,IF(AND($D1444=3,$K1444="N/A"),0,0))))</f>
        <v>0</v>
      </c>
      <c r="AP1444" s="77">
        <f>IF(AND($D1444=4,$K1444="Oil"),'AMI Ref (2)'!$N$9,IF(AND($D1444=4,$K1444="Gas"),'AMI Ref (2)'!$O$9,IF(AND($D1444=4,$K1444="Electric"),'AMI Ref (2)'!$P$9,IF(AND($D1444=4,$K1444="N/A"),0,0))))</f>
        <v>0</v>
      </c>
      <c r="AQ1444" s="77">
        <f>IF(AND($D1444=5,$K1444="Oil"),'AMI Ref (2)'!$N$10,IF(AND($D1444=5,$K1444="Gas"),'AMI Ref (2)'!$O$10,IF(AND($D1444=5,$K1444="Electric"),'AMI Ref (2)'!$P$10,IF(AND($D1444=5,$K1444="N/A"),0,0))))</f>
        <v>0</v>
      </c>
      <c r="AR1444" s="86">
        <f t="shared" si="320"/>
        <v>0</v>
      </c>
      <c r="AS1444" s="87" t="e">
        <f t="shared" si="321"/>
        <v>#N/A</v>
      </c>
    </row>
    <row r="1445" spans="1:45" x14ac:dyDescent="0.2">
      <c r="A1445" s="68">
        <v>1443</v>
      </c>
      <c r="B1445" s="79">
        <f>Input!E1460</f>
        <v>0</v>
      </c>
      <c r="C1445" s="79">
        <f>Input!F1460</f>
        <v>0</v>
      </c>
      <c r="D1445" s="79">
        <f>Input!G1460</f>
        <v>0</v>
      </c>
      <c r="E1445" s="79">
        <f>Input!H1460</f>
        <v>0</v>
      </c>
      <c r="F1445" s="80">
        <f>Input!I1460</f>
        <v>0</v>
      </c>
      <c r="G1445" s="80">
        <f>Input!J1460</f>
        <v>0</v>
      </c>
      <c r="H1445" s="79">
        <f>Input!K1460</f>
        <v>0</v>
      </c>
      <c r="I1445" s="79">
        <f>Input!L1460</f>
        <v>0</v>
      </c>
      <c r="J1445" s="79">
        <f>Input!M1460</f>
        <v>0</v>
      </c>
      <c r="K1445" s="79">
        <f>Input!N1460</f>
        <v>0</v>
      </c>
      <c r="L1445" s="79">
        <f>Input!O1460</f>
        <v>0</v>
      </c>
      <c r="M1445" s="81" t="str">
        <f t="shared" si="312"/>
        <v/>
      </c>
      <c r="N1445" s="82">
        <f t="shared" si="313"/>
        <v>0</v>
      </c>
      <c r="O1445" s="83">
        <f>Input!C1460</f>
        <v>0</v>
      </c>
      <c r="P1445" s="83"/>
      <c r="R1445" s="11">
        <f t="shared" si="309"/>
        <v>0</v>
      </c>
      <c r="S1445" s="15" t="str">
        <f t="shared" si="310"/>
        <v xml:space="preserve"> </v>
      </c>
      <c r="T1445" s="15"/>
      <c r="U1445" s="12">
        <f t="shared" si="314"/>
        <v>0</v>
      </c>
      <c r="V1445" s="12">
        <f t="shared" si="315"/>
        <v>0</v>
      </c>
      <c r="W1445" s="12">
        <f t="shared" si="316"/>
        <v>0</v>
      </c>
      <c r="X1445" s="12">
        <f t="shared" si="317"/>
        <v>0</v>
      </c>
      <c r="Y1445" s="12">
        <f t="shared" si="318"/>
        <v>0</v>
      </c>
      <c r="Z1445" s="12">
        <f t="shared" si="319"/>
        <v>0</v>
      </c>
      <c r="AA1445" s="12">
        <f t="shared" si="322"/>
        <v>0</v>
      </c>
      <c r="AB1445" s="12" t="str">
        <f t="shared" si="311"/>
        <v>00</v>
      </c>
      <c r="AC1445" s="85" t="e">
        <f>VLOOKUP(AB1445,'AMI Ref (2)'!T:U,2,FALSE)</f>
        <v>#N/A</v>
      </c>
      <c r="AD1445" s="86"/>
      <c r="AE1445" s="77">
        <f>IF(AND($D1445=0,$J1445="Oil"),'AMI Ref (2)'!$K$5,IF(AND($D1445=0,$J1445="Gas"),'AMI Ref (2)'!$L$5,IF(AND($D1445=0,$J1445="Electric"),'AMI Ref (2)'!$M$5,IF(AND($D1445=0,$J1445="N/A"),0,0))))</f>
        <v>0</v>
      </c>
      <c r="AF1445" s="77">
        <f>IF(AND($D1445=1,$J1445="Oil"),'AMI Ref (2)'!$K$6,IF(AND($D1445=1,$J1445="Gas"),'AMI Ref (2)'!$L$6,IF(AND($D1445=1,$J1445="Electric"),'AMI Ref (2)'!$M$6,IF(AND($D1445=1,$J1445="N/A"),0,0))))</f>
        <v>0</v>
      </c>
      <c r="AG1445" s="77">
        <f>IF(AND($D1445=2,$J1445="Oil"),'AMI Ref (2)'!$K$7,IF(AND($D1445=2,$J1445="Gas"),'AMI Ref (2)'!$L$7,IF(AND($D1445=2,$J1445="Electric"),'AMI Ref (2)'!$M$7,IF(AND($D1445=2,$J1445="N/A"),0,0))))</f>
        <v>0</v>
      </c>
      <c r="AH1445" s="77">
        <f>IF(AND($D1445=3,$J1445="Oil"),'AMI Ref (2)'!$K$8,IF(AND($D1445=3,$J1445="Gas"),'AMI Ref (2)'!$L$8,IF(AND($D1445=3,$J1445="Electric"),'AMI Ref (2)'!$M$8,IF(AND($D1445=3,$J1445="N/A"),0,0))))</f>
        <v>0</v>
      </c>
      <c r="AI1445" s="77">
        <f>IF(AND($D1445=4,$J1445="Oil"),'AMI Ref (2)'!$K$9,IF(AND($D1445=4,$J1445="Gas"),'AMI Ref (2)'!$L$9,IF(AND($D1445=4,$J1445="Electric"),'AMI Ref (2)'!$M$9,IF(AND($D1445=4,$J1445="N/A"),0,0))))</f>
        <v>0</v>
      </c>
      <c r="AJ1445" s="77">
        <f>IF(AND($D1445=5,$J1445="Oil"),'AMI Ref (2)'!$K$10,IF(AND($D1445=5,$J1445="Gas"),'AMI Ref (2)'!$L$10,IF(AND($D1445=5,$J1445="Electric"),'AMI Ref (2)'!$M$10,IF(AND($D1445=5,$J1445="N/A"),0,0))))</f>
        <v>0</v>
      </c>
      <c r="AK1445" s="42"/>
      <c r="AL1445" s="77">
        <f>IF(AND($D1445=0,$K1445="Oil"),'AMI Ref (2)'!$N$5,IF(AND($D1445=0,$K1445="Gas"),'AMI Ref (2)'!$O$5,IF(AND($D1445=0,$K1445="Electric"),'AMI Ref (2)'!$P$5,IF(AND($D1445=0,$K1445="N/A"),0,0))))</f>
        <v>0</v>
      </c>
      <c r="AM1445" s="77">
        <f>IF(AND($D1445=1,$K1445="Oil"),'AMI Ref (2)'!$N$6,IF(AND($D1445=1,$K1445="Gas"),'AMI Ref (2)'!$O$6,IF(AND($D1445=1,$K1445="Electric"),'AMI Ref (2)'!$P$6,IF(AND($D1445=1,$K1445="N/A"),0,0))))</f>
        <v>0</v>
      </c>
      <c r="AN1445" s="77">
        <f>IF(AND($D1445=2,$K1445="Oil"),'AMI Ref (2)'!$N$7,IF(AND($D1445=2,$K1445="Gas"),'AMI Ref (2)'!$O$7,IF(AND($D1445=2,$K1445="Electric"),'AMI Ref (2)'!$P$7,IF(AND($D1445=2,$K1445="N/A"),0,0))))</f>
        <v>0</v>
      </c>
      <c r="AO1445" s="77">
        <f>IF(AND($D1445=3,$K1445="Oil"),'AMI Ref (2)'!$N$8,IF(AND($D1445=3,$K1445="Gas"),'AMI Ref (2)'!$O$8,IF(AND($D1445=3,$K1445="Electric"),'AMI Ref (2)'!$P$8,IF(AND($D1445=3,$K1445="N/A"),0,0))))</f>
        <v>0</v>
      </c>
      <c r="AP1445" s="77">
        <f>IF(AND($D1445=4,$K1445="Oil"),'AMI Ref (2)'!$N$9,IF(AND($D1445=4,$K1445="Gas"),'AMI Ref (2)'!$O$9,IF(AND($D1445=4,$K1445="Electric"),'AMI Ref (2)'!$P$9,IF(AND($D1445=4,$K1445="N/A"),0,0))))</f>
        <v>0</v>
      </c>
      <c r="AQ1445" s="77">
        <f>IF(AND($D1445=5,$K1445="Oil"),'AMI Ref (2)'!$N$10,IF(AND($D1445=5,$K1445="Gas"),'AMI Ref (2)'!$O$10,IF(AND($D1445=5,$K1445="Electric"),'AMI Ref (2)'!$P$10,IF(AND($D1445=5,$K1445="N/A"),0,0))))</f>
        <v>0</v>
      </c>
      <c r="AR1445" s="86">
        <f t="shared" si="320"/>
        <v>0</v>
      </c>
      <c r="AS1445" s="87" t="e">
        <f t="shared" si="321"/>
        <v>#N/A</v>
      </c>
    </row>
    <row r="1446" spans="1:45" x14ac:dyDescent="0.2">
      <c r="A1446" s="68">
        <v>1444</v>
      </c>
      <c r="B1446" s="79">
        <f>Input!E1461</f>
        <v>0</v>
      </c>
      <c r="C1446" s="79">
        <f>Input!F1461</f>
        <v>0</v>
      </c>
      <c r="D1446" s="79">
        <f>Input!G1461</f>
        <v>0</v>
      </c>
      <c r="E1446" s="79">
        <f>Input!H1461</f>
        <v>0</v>
      </c>
      <c r="F1446" s="80">
        <f>Input!I1461</f>
        <v>0</v>
      </c>
      <c r="G1446" s="80">
        <f>Input!J1461</f>
        <v>0</v>
      </c>
      <c r="H1446" s="79">
        <f>Input!K1461</f>
        <v>0</v>
      </c>
      <c r="I1446" s="79">
        <f>Input!L1461</f>
        <v>0</v>
      </c>
      <c r="J1446" s="79">
        <f>Input!M1461</f>
        <v>0</v>
      </c>
      <c r="K1446" s="79">
        <f>Input!N1461</f>
        <v>0</v>
      </c>
      <c r="L1446" s="79">
        <f>Input!O1461</f>
        <v>0</v>
      </c>
      <c r="M1446" s="81" t="str">
        <f t="shared" si="312"/>
        <v/>
      </c>
      <c r="N1446" s="82">
        <f t="shared" si="313"/>
        <v>0</v>
      </c>
      <c r="O1446" s="83">
        <f>Input!C1461</f>
        <v>0</v>
      </c>
      <c r="P1446" s="83"/>
      <c r="R1446" s="11">
        <f t="shared" si="309"/>
        <v>0</v>
      </c>
      <c r="S1446" s="15" t="str">
        <f t="shared" si="310"/>
        <v xml:space="preserve"> </v>
      </c>
      <c r="T1446" s="15"/>
      <c r="U1446" s="12">
        <f t="shared" si="314"/>
        <v>0</v>
      </c>
      <c r="V1446" s="12">
        <f t="shared" si="315"/>
        <v>0</v>
      </c>
      <c r="W1446" s="12">
        <f t="shared" si="316"/>
        <v>0</v>
      </c>
      <c r="X1446" s="12">
        <f t="shared" si="317"/>
        <v>0</v>
      </c>
      <c r="Y1446" s="12">
        <f t="shared" si="318"/>
        <v>0</v>
      </c>
      <c r="Z1446" s="12">
        <f t="shared" si="319"/>
        <v>0</v>
      </c>
      <c r="AA1446" s="12">
        <f t="shared" si="322"/>
        <v>0</v>
      </c>
      <c r="AB1446" s="12" t="str">
        <f t="shared" si="311"/>
        <v>00</v>
      </c>
      <c r="AC1446" s="85" t="e">
        <f>VLOOKUP(AB1446,'AMI Ref (2)'!T:U,2,FALSE)</f>
        <v>#N/A</v>
      </c>
      <c r="AD1446" s="86"/>
      <c r="AE1446" s="77">
        <f>IF(AND($D1446=0,$J1446="Oil"),'AMI Ref (2)'!$K$5,IF(AND($D1446=0,$J1446="Gas"),'AMI Ref (2)'!$L$5,IF(AND($D1446=0,$J1446="Electric"),'AMI Ref (2)'!$M$5,IF(AND($D1446=0,$J1446="N/A"),0,0))))</f>
        <v>0</v>
      </c>
      <c r="AF1446" s="77">
        <f>IF(AND($D1446=1,$J1446="Oil"),'AMI Ref (2)'!$K$6,IF(AND($D1446=1,$J1446="Gas"),'AMI Ref (2)'!$L$6,IF(AND($D1446=1,$J1446="Electric"),'AMI Ref (2)'!$M$6,IF(AND($D1446=1,$J1446="N/A"),0,0))))</f>
        <v>0</v>
      </c>
      <c r="AG1446" s="77">
        <f>IF(AND($D1446=2,$J1446="Oil"),'AMI Ref (2)'!$K$7,IF(AND($D1446=2,$J1446="Gas"),'AMI Ref (2)'!$L$7,IF(AND($D1446=2,$J1446="Electric"),'AMI Ref (2)'!$M$7,IF(AND($D1446=2,$J1446="N/A"),0,0))))</f>
        <v>0</v>
      </c>
      <c r="AH1446" s="77">
        <f>IF(AND($D1446=3,$J1446="Oil"),'AMI Ref (2)'!$K$8,IF(AND($D1446=3,$J1446="Gas"),'AMI Ref (2)'!$L$8,IF(AND($D1446=3,$J1446="Electric"),'AMI Ref (2)'!$M$8,IF(AND($D1446=3,$J1446="N/A"),0,0))))</f>
        <v>0</v>
      </c>
      <c r="AI1446" s="77">
        <f>IF(AND($D1446=4,$J1446="Oil"),'AMI Ref (2)'!$K$9,IF(AND($D1446=4,$J1446="Gas"),'AMI Ref (2)'!$L$9,IF(AND($D1446=4,$J1446="Electric"),'AMI Ref (2)'!$M$9,IF(AND($D1446=4,$J1446="N/A"),0,0))))</f>
        <v>0</v>
      </c>
      <c r="AJ1446" s="77">
        <f>IF(AND($D1446=5,$J1446="Oil"),'AMI Ref (2)'!$K$10,IF(AND($D1446=5,$J1446="Gas"),'AMI Ref (2)'!$L$10,IF(AND($D1446=5,$J1446="Electric"),'AMI Ref (2)'!$M$10,IF(AND($D1446=5,$J1446="N/A"),0,0))))</f>
        <v>0</v>
      </c>
      <c r="AK1446" s="42"/>
      <c r="AL1446" s="77">
        <f>IF(AND($D1446=0,$K1446="Oil"),'AMI Ref (2)'!$N$5,IF(AND($D1446=0,$K1446="Gas"),'AMI Ref (2)'!$O$5,IF(AND($D1446=0,$K1446="Electric"),'AMI Ref (2)'!$P$5,IF(AND($D1446=0,$K1446="N/A"),0,0))))</f>
        <v>0</v>
      </c>
      <c r="AM1446" s="77">
        <f>IF(AND($D1446=1,$K1446="Oil"),'AMI Ref (2)'!$N$6,IF(AND($D1446=1,$K1446="Gas"),'AMI Ref (2)'!$O$6,IF(AND($D1446=1,$K1446="Electric"),'AMI Ref (2)'!$P$6,IF(AND($D1446=1,$K1446="N/A"),0,0))))</f>
        <v>0</v>
      </c>
      <c r="AN1446" s="77">
        <f>IF(AND($D1446=2,$K1446="Oil"),'AMI Ref (2)'!$N$7,IF(AND($D1446=2,$K1446="Gas"),'AMI Ref (2)'!$O$7,IF(AND($D1446=2,$K1446="Electric"),'AMI Ref (2)'!$P$7,IF(AND($D1446=2,$K1446="N/A"),0,0))))</f>
        <v>0</v>
      </c>
      <c r="AO1446" s="77">
        <f>IF(AND($D1446=3,$K1446="Oil"),'AMI Ref (2)'!$N$8,IF(AND($D1446=3,$K1446="Gas"),'AMI Ref (2)'!$O$8,IF(AND($D1446=3,$K1446="Electric"),'AMI Ref (2)'!$P$8,IF(AND($D1446=3,$K1446="N/A"),0,0))))</f>
        <v>0</v>
      </c>
      <c r="AP1446" s="77">
        <f>IF(AND($D1446=4,$K1446="Oil"),'AMI Ref (2)'!$N$9,IF(AND($D1446=4,$K1446="Gas"),'AMI Ref (2)'!$O$9,IF(AND($D1446=4,$K1446="Electric"),'AMI Ref (2)'!$P$9,IF(AND($D1446=4,$K1446="N/A"),0,0))))</f>
        <v>0</v>
      </c>
      <c r="AQ1446" s="77">
        <f>IF(AND($D1446=5,$K1446="Oil"),'AMI Ref (2)'!$N$10,IF(AND($D1446=5,$K1446="Gas"),'AMI Ref (2)'!$O$10,IF(AND($D1446=5,$K1446="Electric"),'AMI Ref (2)'!$P$10,IF(AND($D1446=5,$K1446="N/A"),0,0))))</f>
        <v>0</v>
      </c>
      <c r="AR1446" s="86">
        <f t="shared" si="320"/>
        <v>0</v>
      </c>
      <c r="AS1446" s="87" t="e">
        <f t="shared" si="321"/>
        <v>#N/A</v>
      </c>
    </row>
    <row r="1447" spans="1:45" x14ac:dyDescent="0.2">
      <c r="A1447" s="68">
        <v>1445</v>
      </c>
      <c r="B1447" s="79">
        <f>Input!E1462</f>
        <v>0</v>
      </c>
      <c r="C1447" s="79">
        <f>Input!F1462</f>
        <v>0</v>
      </c>
      <c r="D1447" s="79">
        <f>Input!G1462</f>
        <v>0</v>
      </c>
      <c r="E1447" s="79">
        <f>Input!H1462</f>
        <v>0</v>
      </c>
      <c r="F1447" s="80">
        <f>Input!I1462</f>
        <v>0</v>
      </c>
      <c r="G1447" s="80">
        <f>Input!J1462</f>
        <v>0</v>
      </c>
      <c r="H1447" s="79">
        <f>Input!K1462</f>
        <v>0</v>
      </c>
      <c r="I1447" s="79">
        <f>Input!L1462</f>
        <v>0</v>
      </c>
      <c r="J1447" s="79">
        <f>Input!M1462</f>
        <v>0</v>
      </c>
      <c r="K1447" s="79">
        <f>Input!N1462</f>
        <v>0</v>
      </c>
      <c r="L1447" s="79">
        <f>Input!O1462</f>
        <v>0</v>
      </c>
      <c r="M1447" s="81" t="str">
        <f t="shared" si="312"/>
        <v/>
      </c>
      <c r="N1447" s="82">
        <f t="shared" si="313"/>
        <v>0</v>
      </c>
      <c r="O1447" s="83">
        <f>Input!C1462</f>
        <v>0</v>
      </c>
      <c r="P1447" s="83"/>
      <c r="R1447" s="11">
        <f t="shared" si="309"/>
        <v>0</v>
      </c>
      <c r="S1447" s="15" t="str">
        <f t="shared" si="310"/>
        <v xml:space="preserve"> </v>
      </c>
      <c r="T1447" s="15"/>
      <c r="U1447" s="12">
        <f t="shared" si="314"/>
        <v>0</v>
      </c>
      <c r="V1447" s="12">
        <f t="shared" si="315"/>
        <v>0</v>
      </c>
      <c r="W1447" s="12">
        <f t="shared" si="316"/>
        <v>0</v>
      </c>
      <c r="X1447" s="12">
        <f t="shared" si="317"/>
        <v>0</v>
      </c>
      <c r="Y1447" s="12">
        <f t="shared" si="318"/>
        <v>0</v>
      </c>
      <c r="Z1447" s="12">
        <f t="shared" si="319"/>
        <v>0</v>
      </c>
      <c r="AA1447" s="12">
        <f t="shared" si="322"/>
        <v>0</v>
      </c>
      <c r="AB1447" s="12" t="str">
        <f t="shared" si="311"/>
        <v>00</v>
      </c>
      <c r="AC1447" s="85" t="e">
        <f>VLOOKUP(AB1447,'AMI Ref (2)'!T:U,2,FALSE)</f>
        <v>#N/A</v>
      </c>
      <c r="AD1447" s="86"/>
      <c r="AE1447" s="77">
        <f>IF(AND($D1447=0,$J1447="Oil"),'AMI Ref (2)'!$K$5,IF(AND($D1447=0,$J1447="Gas"),'AMI Ref (2)'!$L$5,IF(AND($D1447=0,$J1447="Electric"),'AMI Ref (2)'!$M$5,IF(AND($D1447=0,$J1447="N/A"),0,0))))</f>
        <v>0</v>
      </c>
      <c r="AF1447" s="77">
        <f>IF(AND($D1447=1,$J1447="Oil"),'AMI Ref (2)'!$K$6,IF(AND($D1447=1,$J1447="Gas"),'AMI Ref (2)'!$L$6,IF(AND($D1447=1,$J1447="Electric"),'AMI Ref (2)'!$M$6,IF(AND($D1447=1,$J1447="N/A"),0,0))))</f>
        <v>0</v>
      </c>
      <c r="AG1447" s="77">
        <f>IF(AND($D1447=2,$J1447="Oil"),'AMI Ref (2)'!$K$7,IF(AND($D1447=2,$J1447="Gas"),'AMI Ref (2)'!$L$7,IF(AND($D1447=2,$J1447="Electric"),'AMI Ref (2)'!$M$7,IF(AND($D1447=2,$J1447="N/A"),0,0))))</f>
        <v>0</v>
      </c>
      <c r="AH1447" s="77">
        <f>IF(AND($D1447=3,$J1447="Oil"),'AMI Ref (2)'!$K$8,IF(AND($D1447=3,$J1447="Gas"),'AMI Ref (2)'!$L$8,IF(AND($D1447=3,$J1447="Electric"),'AMI Ref (2)'!$M$8,IF(AND($D1447=3,$J1447="N/A"),0,0))))</f>
        <v>0</v>
      </c>
      <c r="AI1447" s="77">
        <f>IF(AND($D1447=4,$J1447="Oil"),'AMI Ref (2)'!$K$9,IF(AND($D1447=4,$J1447="Gas"),'AMI Ref (2)'!$L$9,IF(AND($D1447=4,$J1447="Electric"),'AMI Ref (2)'!$M$9,IF(AND($D1447=4,$J1447="N/A"),0,0))))</f>
        <v>0</v>
      </c>
      <c r="AJ1447" s="77">
        <f>IF(AND($D1447=5,$J1447="Oil"),'AMI Ref (2)'!$K$10,IF(AND($D1447=5,$J1447="Gas"),'AMI Ref (2)'!$L$10,IF(AND($D1447=5,$J1447="Electric"),'AMI Ref (2)'!$M$10,IF(AND($D1447=5,$J1447="N/A"),0,0))))</f>
        <v>0</v>
      </c>
      <c r="AK1447" s="42"/>
      <c r="AL1447" s="77">
        <f>IF(AND($D1447=0,$K1447="Oil"),'AMI Ref (2)'!$N$5,IF(AND($D1447=0,$K1447="Gas"),'AMI Ref (2)'!$O$5,IF(AND($D1447=0,$K1447="Electric"),'AMI Ref (2)'!$P$5,IF(AND($D1447=0,$K1447="N/A"),0,0))))</f>
        <v>0</v>
      </c>
      <c r="AM1447" s="77">
        <f>IF(AND($D1447=1,$K1447="Oil"),'AMI Ref (2)'!$N$6,IF(AND($D1447=1,$K1447="Gas"),'AMI Ref (2)'!$O$6,IF(AND($D1447=1,$K1447="Electric"),'AMI Ref (2)'!$P$6,IF(AND($D1447=1,$K1447="N/A"),0,0))))</f>
        <v>0</v>
      </c>
      <c r="AN1447" s="77">
        <f>IF(AND($D1447=2,$K1447="Oil"),'AMI Ref (2)'!$N$7,IF(AND($D1447=2,$K1447="Gas"),'AMI Ref (2)'!$O$7,IF(AND($D1447=2,$K1447="Electric"),'AMI Ref (2)'!$P$7,IF(AND($D1447=2,$K1447="N/A"),0,0))))</f>
        <v>0</v>
      </c>
      <c r="AO1447" s="77">
        <f>IF(AND($D1447=3,$K1447="Oil"),'AMI Ref (2)'!$N$8,IF(AND($D1447=3,$K1447="Gas"),'AMI Ref (2)'!$O$8,IF(AND($D1447=3,$K1447="Electric"),'AMI Ref (2)'!$P$8,IF(AND($D1447=3,$K1447="N/A"),0,0))))</f>
        <v>0</v>
      </c>
      <c r="AP1447" s="77">
        <f>IF(AND($D1447=4,$K1447="Oil"),'AMI Ref (2)'!$N$9,IF(AND($D1447=4,$K1447="Gas"),'AMI Ref (2)'!$O$9,IF(AND($D1447=4,$K1447="Electric"),'AMI Ref (2)'!$P$9,IF(AND($D1447=4,$K1447="N/A"),0,0))))</f>
        <v>0</v>
      </c>
      <c r="AQ1447" s="77">
        <f>IF(AND($D1447=5,$K1447="Oil"),'AMI Ref (2)'!$N$10,IF(AND($D1447=5,$K1447="Gas"),'AMI Ref (2)'!$O$10,IF(AND($D1447=5,$K1447="Electric"),'AMI Ref (2)'!$P$10,IF(AND($D1447=5,$K1447="N/A"),0,0))))</f>
        <v>0</v>
      </c>
      <c r="AR1447" s="86">
        <f t="shared" si="320"/>
        <v>0</v>
      </c>
      <c r="AS1447" s="87" t="e">
        <f t="shared" si="321"/>
        <v>#N/A</v>
      </c>
    </row>
    <row r="1448" spans="1:45" x14ac:dyDescent="0.2">
      <c r="A1448" s="68">
        <v>1446</v>
      </c>
      <c r="B1448" s="79">
        <f>Input!E1463</f>
        <v>0</v>
      </c>
      <c r="C1448" s="79">
        <f>Input!F1463</f>
        <v>0</v>
      </c>
      <c r="D1448" s="79">
        <f>Input!G1463</f>
        <v>0</v>
      </c>
      <c r="E1448" s="79">
        <f>Input!H1463</f>
        <v>0</v>
      </c>
      <c r="F1448" s="80">
        <f>Input!I1463</f>
        <v>0</v>
      </c>
      <c r="G1448" s="80">
        <f>Input!J1463</f>
        <v>0</v>
      </c>
      <c r="H1448" s="79">
        <f>Input!K1463</f>
        <v>0</v>
      </c>
      <c r="I1448" s="79">
        <f>Input!L1463</f>
        <v>0</v>
      </c>
      <c r="J1448" s="79">
        <f>Input!M1463</f>
        <v>0</v>
      </c>
      <c r="K1448" s="79">
        <f>Input!N1463</f>
        <v>0</v>
      </c>
      <c r="L1448" s="79">
        <f>Input!O1463</f>
        <v>0</v>
      </c>
      <c r="M1448" s="81" t="str">
        <f t="shared" si="312"/>
        <v/>
      </c>
      <c r="N1448" s="82">
        <f t="shared" si="313"/>
        <v>0</v>
      </c>
      <c r="O1448" s="83">
        <f>Input!C1463</f>
        <v>0</v>
      </c>
      <c r="P1448" s="83"/>
      <c r="R1448" s="11">
        <f t="shared" si="309"/>
        <v>0</v>
      </c>
      <c r="S1448" s="15" t="str">
        <f t="shared" si="310"/>
        <v xml:space="preserve"> </v>
      </c>
      <c r="T1448" s="15"/>
      <c r="U1448" s="12">
        <f t="shared" si="314"/>
        <v>0</v>
      </c>
      <c r="V1448" s="12">
        <f t="shared" si="315"/>
        <v>0</v>
      </c>
      <c r="W1448" s="12">
        <f t="shared" si="316"/>
        <v>0</v>
      </c>
      <c r="X1448" s="12">
        <f t="shared" si="317"/>
        <v>0</v>
      </c>
      <c r="Y1448" s="12">
        <f t="shared" si="318"/>
        <v>0</v>
      </c>
      <c r="Z1448" s="12">
        <f t="shared" si="319"/>
        <v>0</v>
      </c>
      <c r="AA1448" s="12">
        <f t="shared" si="322"/>
        <v>0</v>
      </c>
      <c r="AB1448" s="12" t="str">
        <f t="shared" si="311"/>
        <v>00</v>
      </c>
      <c r="AC1448" s="85" t="e">
        <f>VLOOKUP(AB1448,'AMI Ref (2)'!T:U,2,FALSE)</f>
        <v>#N/A</v>
      </c>
      <c r="AD1448" s="86"/>
      <c r="AE1448" s="77">
        <f>IF(AND($D1448=0,$J1448="Oil"),'AMI Ref (2)'!$K$5,IF(AND($D1448=0,$J1448="Gas"),'AMI Ref (2)'!$L$5,IF(AND($D1448=0,$J1448="Electric"),'AMI Ref (2)'!$M$5,IF(AND($D1448=0,$J1448="N/A"),0,0))))</f>
        <v>0</v>
      </c>
      <c r="AF1448" s="77">
        <f>IF(AND($D1448=1,$J1448="Oil"),'AMI Ref (2)'!$K$6,IF(AND($D1448=1,$J1448="Gas"),'AMI Ref (2)'!$L$6,IF(AND($D1448=1,$J1448="Electric"),'AMI Ref (2)'!$M$6,IF(AND($D1448=1,$J1448="N/A"),0,0))))</f>
        <v>0</v>
      </c>
      <c r="AG1448" s="77">
        <f>IF(AND($D1448=2,$J1448="Oil"),'AMI Ref (2)'!$K$7,IF(AND($D1448=2,$J1448="Gas"),'AMI Ref (2)'!$L$7,IF(AND($D1448=2,$J1448="Electric"),'AMI Ref (2)'!$M$7,IF(AND($D1448=2,$J1448="N/A"),0,0))))</f>
        <v>0</v>
      </c>
      <c r="AH1448" s="77">
        <f>IF(AND($D1448=3,$J1448="Oil"),'AMI Ref (2)'!$K$8,IF(AND($D1448=3,$J1448="Gas"),'AMI Ref (2)'!$L$8,IF(AND($D1448=3,$J1448="Electric"),'AMI Ref (2)'!$M$8,IF(AND($D1448=3,$J1448="N/A"),0,0))))</f>
        <v>0</v>
      </c>
      <c r="AI1448" s="77">
        <f>IF(AND($D1448=4,$J1448="Oil"),'AMI Ref (2)'!$K$9,IF(AND($D1448=4,$J1448="Gas"),'AMI Ref (2)'!$L$9,IF(AND($D1448=4,$J1448="Electric"),'AMI Ref (2)'!$M$9,IF(AND($D1448=4,$J1448="N/A"),0,0))))</f>
        <v>0</v>
      </c>
      <c r="AJ1448" s="77">
        <f>IF(AND($D1448=5,$J1448="Oil"),'AMI Ref (2)'!$K$10,IF(AND($D1448=5,$J1448="Gas"),'AMI Ref (2)'!$L$10,IF(AND($D1448=5,$J1448="Electric"),'AMI Ref (2)'!$M$10,IF(AND($D1448=5,$J1448="N/A"),0,0))))</f>
        <v>0</v>
      </c>
      <c r="AK1448" s="42"/>
      <c r="AL1448" s="77">
        <f>IF(AND($D1448=0,$K1448="Oil"),'AMI Ref (2)'!$N$5,IF(AND($D1448=0,$K1448="Gas"),'AMI Ref (2)'!$O$5,IF(AND($D1448=0,$K1448="Electric"),'AMI Ref (2)'!$P$5,IF(AND($D1448=0,$K1448="N/A"),0,0))))</f>
        <v>0</v>
      </c>
      <c r="AM1448" s="77">
        <f>IF(AND($D1448=1,$K1448="Oil"),'AMI Ref (2)'!$N$6,IF(AND($D1448=1,$K1448="Gas"),'AMI Ref (2)'!$O$6,IF(AND($D1448=1,$K1448="Electric"),'AMI Ref (2)'!$P$6,IF(AND($D1448=1,$K1448="N/A"),0,0))))</f>
        <v>0</v>
      </c>
      <c r="AN1448" s="77">
        <f>IF(AND($D1448=2,$K1448="Oil"),'AMI Ref (2)'!$N$7,IF(AND($D1448=2,$K1448="Gas"),'AMI Ref (2)'!$O$7,IF(AND($D1448=2,$K1448="Electric"),'AMI Ref (2)'!$P$7,IF(AND($D1448=2,$K1448="N/A"),0,0))))</f>
        <v>0</v>
      </c>
      <c r="AO1448" s="77">
        <f>IF(AND($D1448=3,$K1448="Oil"),'AMI Ref (2)'!$N$8,IF(AND($D1448=3,$K1448="Gas"),'AMI Ref (2)'!$O$8,IF(AND($D1448=3,$K1448="Electric"),'AMI Ref (2)'!$P$8,IF(AND($D1448=3,$K1448="N/A"),0,0))))</f>
        <v>0</v>
      </c>
      <c r="AP1448" s="77">
        <f>IF(AND($D1448=4,$K1448="Oil"),'AMI Ref (2)'!$N$9,IF(AND($D1448=4,$K1448="Gas"),'AMI Ref (2)'!$O$9,IF(AND($D1448=4,$K1448="Electric"),'AMI Ref (2)'!$P$9,IF(AND($D1448=4,$K1448="N/A"),0,0))))</f>
        <v>0</v>
      </c>
      <c r="AQ1448" s="77">
        <f>IF(AND($D1448=5,$K1448="Oil"),'AMI Ref (2)'!$N$10,IF(AND($D1448=5,$K1448="Gas"),'AMI Ref (2)'!$O$10,IF(AND($D1448=5,$K1448="Electric"),'AMI Ref (2)'!$P$10,IF(AND($D1448=5,$K1448="N/A"),0,0))))</f>
        <v>0</v>
      </c>
      <c r="AR1448" s="86">
        <f t="shared" si="320"/>
        <v>0</v>
      </c>
      <c r="AS1448" s="87" t="e">
        <f t="shared" si="321"/>
        <v>#N/A</v>
      </c>
    </row>
    <row r="1449" spans="1:45" x14ac:dyDescent="0.2">
      <c r="A1449" s="68">
        <v>1447</v>
      </c>
      <c r="B1449" s="79">
        <f>Input!E1464</f>
        <v>0</v>
      </c>
      <c r="C1449" s="79">
        <f>Input!F1464</f>
        <v>0</v>
      </c>
      <c r="D1449" s="79">
        <f>Input!G1464</f>
        <v>0</v>
      </c>
      <c r="E1449" s="79">
        <f>Input!H1464</f>
        <v>0</v>
      </c>
      <c r="F1449" s="80">
        <f>Input!I1464</f>
        <v>0</v>
      </c>
      <c r="G1449" s="80">
        <f>Input!J1464</f>
        <v>0</v>
      </c>
      <c r="H1449" s="79">
        <f>Input!K1464</f>
        <v>0</v>
      </c>
      <c r="I1449" s="79">
        <f>Input!L1464</f>
        <v>0</v>
      </c>
      <c r="J1449" s="79">
        <f>Input!M1464</f>
        <v>0</v>
      </c>
      <c r="K1449" s="79">
        <f>Input!N1464</f>
        <v>0</v>
      </c>
      <c r="L1449" s="79">
        <f>Input!O1464</f>
        <v>0</v>
      </c>
      <c r="M1449" s="81" t="str">
        <f t="shared" si="312"/>
        <v/>
      </c>
      <c r="N1449" s="82">
        <f t="shared" si="313"/>
        <v>0</v>
      </c>
      <c r="O1449" s="83">
        <f>Input!C1464</f>
        <v>0</v>
      </c>
      <c r="P1449" s="83"/>
      <c r="R1449" s="11">
        <f t="shared" si="309"/>
        <v>0</v>
      </c>
      <c r="S1449" s="15" t="str">
        <f t="shared" si="310"/>
        <v xml:space="preserve"> </v>
      </c>
      <c r="T1449" s="15"/>
      <c r="U1449" s="12">
        <f t="shared" si="314"/>
        <v>0</v>
      </c>
      <c r="V1449" s="12">
        <f t="shared" si="315"/>
        <v>0</v>
      </c>
      <c r="W1449" s="12">
        <f t="shared" si="316"/>
        <v>0</v>
      </c>
      <c r="X1449" s="12">
        <f t="shared" si="317"/>
        <v>0</v>
      </c>
      <c r="Y1449" s="12">
        <f t="shared" si="318"/>
        <v>0</v>
      </c>
      <c r="Z1449" s="12">
        <f t="shared" si="319"/>
        <v>0</v>
      </c>
      <c r="AA1449" s="12">
        <f t="shared" si="322"/>
        <v>0</v>
      </c>
      <c r="AB1449" s="12" t="str">
        <f t="shared" si="311"/>
        <v>00</v>
      </c>
      <c r="AC1449" s="85" t="e">
        <f>VLOOKUP(AB1449,'AMI Ref (2)'!T:U,2,FALSE)</f>
        <v>#N/A</v>
      </c>
      <c r="AD1449" s="86"/>
      <c r="AE1449" s="77">
        <f>IF(AND($D1449=0,$J1449="Oil"),'AMI Ref (2)'!$K$5,IF(AND($D1449=0,$J1449="Gas"),'AMI Ref (2)'!$L$5,IF(AND($D1449=0,$J1449="Electric"),'AMI Ref (2)'!$M$5,IF(AND($D1449=0,$J1449="N/A"),0,0))))</f>
        <v>0</v>
      </c>
      <c r="AF1449" s="77">
        <f>IF(AND($D1449=1,$J1449="Oil"),'AMI Ref (2)'!$K$6,IF(AND($D1449=1,$J1449="Gas"),'AMI Ref (2)'!$L$6,IF(AND($D1449=1,$J1449="Electric"),'AMI Ref (2)'!$M$6,IF(AND($D1449=1,$J1449="N/A"),0,0))))</f>
        <v>0</v>
      </c>
      <c r="AG1449" s="77">
        <f>IF(AND($D1449=2,$J1449="Oil"),'AMI Ref (2)'!$K$7,IF(AND($D1449=2,$J1449="Gas"),'AMI Ref (2)'!$L$7,IF(AND($D1449=2,$J1449="Electric"),'AMI Ref (2)'!$M$7,IF(AND($D1449=2,$J1449="N/A"),0,0))))</f>
        <v>0</v>
      </c>
      <c r="AH1449" s="77">
        <f>IF(AND($D1449=3,$J1449="Oil"),'AMI Ref (2)'!$K$8,IF(AND($D1449=3,$J1449="Gas"),'AMI Ref (2)'!$L$8,IF(AND($D1449=3,$J1449="Electric"),'AMI Ref (2)'!$M$8,IF(AND($D1449=3,$J1449="N/A"),0,0))))</f>
        <v>0</v>
      </c>
      <c r="AI1449" s="77">
        <f>IF(AND($D1449=4,$J1449="Oil"),'AMI Ref (2)'!$K$9,IF(AND($D1449=4,$J1449="Gas"),'AMI Ref (2)'!$L$9,IF(AND($D1449=4,$J1449="Electric"),'AMI Ref (2)'!$M$9,IF(AND($D1449=4,$J1449="N/A"),0,0))))</f>
        <v>0</v>
      </c>
      <c r="AJ1449" s="77">
        <f>IF(AND($D1449=5,$J1449="Oil"),'AMI Ref (2)'!$K$10,IF(AND($D1449=5,$J1449="Gas"),'AMI Ref (2)'!$L$10,IF(AND($D1449=5,$J1449="Electric"),'AMI Ref (2)'!$M$10,IF(AND($D1449=5,$J1449="N/A"),0,0))))</f>
        <v>0</v>
      </c>
      <c r="AK1449" s="42"/>
      <c r="AL1449" s="77">
        <f>IF(AND($D1449=0,$K1449="Oil"),'AMI Ref (2)'!$N$5,IF(AND($D1449=0,$K1449="Gas"),'AMI Ref (2)'!$O$5,IF(AND($D1449=0,$K1449="Electric"),'AMI Ref (2)'!$P$5,IF(AND($D1449=0,$K1449="N/A"),0,0))))</f>
        <v>0</v>
      </c>
      <c r="AM1449" s="77">
        <f>IF(AND($D1449=1,$K1449="Oil"),'AMI Ref (2)'!$N$6,IF(AND($D1449=1,$K1449="Gas"),'AMI Ref (2)'!$O$6,IF(AND($D1449=1,$K1449="Electric"),'AMI Ref (2)'!$P$6,IF(AND($D1449=1,$K1449="N/A"),0,0))))</f>
        <v>0</v>
      </c>
      <c r="AN1449" s="77">
        <f>IF(AND($D1449=2,$K1449="Oil"),'AMI Ref (2)'!$N$7,IF(AND($D1449=2,$K1449="Gas"),'AMI Ref (2)'!$O$7,IF(AND($D1449=2,$K1449="Electric"),'AMI Ref (2)'!$P$7,IF(AND($D1449=2,$K1449="N/A"),0,0))))</f>
        <v>0</v>
      </c>
      <c r="AO1449" s="77">
        <f>IF(AND($D1449=3,$K1449="Oil"),'AMI Ref (2)'!$N$8,IF(AND($D1449=3,$K1449="Gas"),'AMI Ref (2)'!$O$8,IF(AND($D1449=3,$K1449="Electric"),'AMI Ref (2)'!$P$8,IF(AND($D1449=3,$K1449="N/A"),0,0))))</f>
        <v>0</v>
      </c>
      <c r="AP1449" s="77">
        <f>IF(AND($D1449=4,$K1449="Oil"),'AMI Ref (2)'!$N$9,IF(AND($D1449=4,$K1449="Gas"),'AMI Ref (2)'!$O$9,IF(AND($D1449=4,$K1449="Electric"),'AMI Ref (2)'!$P$9,IF(AND($D1449=4,$K1449="N/A"),0,0))))</f>
        <v>0</v>
      </c>
      <c r="AQ1449" s="77">
        <f>IF(AND($D1449=5,$K1449="Oil"),'AMI Ref (2)'!$N$10,IF(AND($D1449=5,$K1449="Gas"),'AMI Ref (2)'!$O$10,IF(AND($D1449=5,$K1449="Electric"),'AMI Ref (2)'!$P$10,IF(AND($D1449=5,$K1449="N/A"),0,0))))</f>
        <v>0</v>
      </c>
      <c r="AR1449" s="86">
        <f t="shared" si="320"/>
        <v>0</v>
      </c>
      <c r="AS1449" s="87" t="e">
        <f t="shared" si="321"/>
        <v>#N/A</v>
      </c>
    </row>
    <row r="1450" spans="1:45" x14ac:dyDescent="0.2">
      <c r="A1450" s="68">
        <v>1448</v>
      </c>
      <c r="B1450" s="79">
        <f>Input!E1465</f>
        <v>0</v>
      </c>
      <c r="C1450" s="79">
        <f>Input!F1465</f>
        <v>0</v>
      </c>
      <c r="D1450" s="79">
        <f>Input!G1465</f>
        <v>0</v>
      </c>
      <c r="E1450" s="79">
        <f>Input!H1465</f>
        <v>0</v>
      </c>
      <c r="F1450" s="80">
        <f>Input!I1465</f>
        <v>0</v>
      </c>
      <c r="G1450" s="80">
        <f>Input!J1465</f>
        <v>0</v>
      </c>
      <c r="H1450" s="79">
        <f>Input!K1465</f>
        <v>0</v>
      </c>
      <c r="I1450" s="79">
        <f>Input!L1465</f>
        <v>0</v>
      </c>
      <c r="J1450" s="79">
        <f>Input!M1465</f>
        <v>0</v>
      </c>
      <c r="K1450" s="79">
        <f>Input!N1465</f>
        <v>0</v>
      </c>
      <c r="L1450" s="79">
        <f>Input!O1465</f>
        <v>0</v>
      </c>
      <c r="M1450" s="81" t="str">
        <f t="shared" si="312"/>
        <v/>
      </c>
      <c r="N1450" s="82">
        <f t="shared" si="313"/>
        <v>0</v>
      </c>
      <c r="O1450" s="83">
        <f>Input!C1465</f>
        <v>0</v>
      </c>
      <c r="P1450" s="83"/>
      <c r="R1450" s="11">
        <f t="shared" si="309"/>
        <v>0</v>
      </c>
      <c r="S1450" s="15" t="str">
        <f t="shared" si="310"/>
        <v xml:space="preserve"> </v>
      </c>
      <c r="T1450" s="15"/>
      <c r="U1450" s="12">
        <f t="shared" si="314"/>
        <v>0</v>
      </c>
      <c r="V1450" s="12">
        <f t="shared" si="315"/>
        <v>0</v>
      </c>
      <c r="W1450" s="12">
        <f t="shared" si="316"/>
        <v>0</v>
      </c>
      <c r="X1450" s="12">
        <f t="shared" si="317"/>
        <v>0</v>
      </c>
      <c r="Y1450" s="12">
        <f t="shared" si="318"/>
        <v>0</v>
      </c>
      <c r="Z1450" s="12">
        <f t="shared" si="319"/>
        <v>0</v>
      </c>
      <c r="AA1450" s="12">
        <f t="shared" si="322"/>
        <v>0</v>
      </c>
      <c r="AB1450" s="12" t="str">
        <f t="shared" si="311"/>
        <v>00</v>
      </c>
      <c r="AC1450" s="85" t="e">
        <f>VLOOKUP(AB1450,'AMI Ref (2)'!T:U,2,FALSE)</f>
        <v>#N/A</v>
      </c>
      <c r="AD1450" s="86"/>
      <c r="AE1450" s="77">
        <f>IF(AND($D1450=0,$J1450="Oil"),'AMI Ref (2)'!$K$5,IF(AND($D1450=0,$J1450="Gas"),'AMI Ref (2)'!$L$5,IF(AND($D1450=0,$J1450="Electric"),'AMI Ref (2)'!$M$5,IF(AND($D1450=0,$J1450="N/A"),0,0))))</f>
        <v>0</v>
      </c>
      <c r="AF1450" s="77">
        <f>IF(AND($D1450=1,$J1450="Oil"),'AMI Ref (2)'!$K$6,IF(AND($D1450=1,$J1450="Gas"),'AMI Ref (2)'!$L$6,IF(AND($D1450=1,$J1450="Electric"),'AMI Ref (2)'!$M$6,IF(AND($D1450=1,$J1450="N/A"),0,0))))</f>
        <v>0</v>
      </c>
      <c r="AG1450" s="77">
        <f>IF(AND($D1450=2,$J1450="Oil"),'AMI Ref (2)'!$K$7,IF(AND($D1450=2,$J1450="Gas"),'AMI Ref (2)'!$L$7,IF(AND($D1450=2,$J1450="Electric"),'AMI Ref (2)'!$M$7,IF(AND($D1450=2,$J1450="N/A"),0,0))))</f>
        <v>0</v>
      </c>
      <c r="AH1450" s="77">
        <f>IF(AND($D1450=3,$J1450="Oil"),'AMI Ref (2)'!$K$8,IF(AND($D1450=3,$J1450="Gas"),'AMI Ref (2)'!$L$8,IF(AND($D1450=3,$J1450="Electric"),'AMI Ref (2)'!$M$8,IF(AND($D1450=3,$J1450="N/A"),0,0))))</f>
        <v>0</v>
      </c>
      <c r="AI1450" s="77">
        <f>IF(AND($D1450=4,$J1450="Oil"),'AMI Ref (2)'!$K$9,IF(AND($D1450=4,$J1450="Gas"),'AMI Ref (2)'!$L$9,IF(AND($D1450=4,$J1450="Electric"),'AMI Ref (2)'!$M$9,IF(AND($D1450=4,$J1450="N/A"),0,0))))</f>
        <v>0</v>
      </c>
      <c r="AJ1450" s="77">
        <f>IF(AND($D1450=5,$J1450="Oil"),'AMI Ref (2)'!$K$10,IF(AND($D1450=5,$J1450="Gas"),'AMI Ref (2)'!$L$10,IF(AND($D1450=5,$J1450="Electric"),'AMI Ref (2)'!$M$10,IF(AND($D1450=5,$J1450="N/A"),0,0))))</f>
        <v>0</v>
      </c>
      <c r="AK1450" s="42"/>
      <c r="AL1450" s="77">
        <f>IF(AND($D1450=0,$K1450="Oil"),'AMI Ref (2)'!$N$5,IF(AND($D1450=0,$K1450="Gas"),'AMI Ref (2)'!$O$5,IF(AND($D1450=0,$K1450="Electric"),'AMI Ref (2)'!$P$5,IF(AND($D1450=0,$K1450="N/A"),0,0))))</f>
        <v>0</v>
      </c>
      <c r="AM1450" s="77">
        <f>IF(AND($D1450=1,$K1450="Oil"),'AMI Ref (2)'!$N$6,IF(AND($D1450=1,$K1450="Gas"),'AMI Ref (2)'!$O$6,IF(AND($D1450=1,$K1450="Electric"),'AMI Ref (2)'!$P$6,IF(AND($D1450=1,$K1450="N/A"),0,0))))</f>
        <v>0</v>
      </c>
      <c r="AN1450" s="77">
        <f>IF(AND($D1450=2,$K1450="Oil"),'AMI Ref (2)'!$N$7,IF(AND($D1450=2,$K1450="Gas"),'AMI Ref (2)'!$O$7,IF(AND($D1450=2,$K1450="Electric"),'AMI Ref (2)'!$P$7,IF(AND($D1450=2,$K1450="N/A"),0,0))))</f>
        <v>0</v>
      </c>
      <c r="AO1450" s="77">
        <f>IF(AND($D1450=3,$K1450="Oil"),'AMI Ref (2)'!$N$8,IF(AND($D1450=3,$K1450="Gas"),'AMI Ref (2)'!$O$8,IF(AND($D1450=3,$K1450="Electric"),'AMI Ref (2)'!$P$8,IF(AND($D1450=3,$K1450="N/A"),0,0))))</f>
        <v>0</v>
      </c>
      <c r="AP1450" s="77">
        <f>IF(AND($D1450=4,$K1450="Oil"),'AMI Ref (2)'!$N$9,IF(AND($D1450=4,$K1450="Gas"),'AMI Ref (2)'!$O$9,IF(AND($D1450=4,$K1450="Electric"),'AMI Ref (2)'!$P$9,IF(AND($D1450=4,$K1450="N/A"),0,0))))</f>
        <v>0</v>
      </c>
      <c r="AQ1450" s="77">
        <f>IF(AND($D1450=5,$K1450="Oil"),'AMI Ref (2)'!$N$10,IF(AND($D1450=5,$K1450="Gas"),'AMI Ref (2)'!$O$10,IF(AND($D1450=5,$K1450="Electric"),'AMI Ref (2)'!$P$10,IF(AND($D1450=5,$K1450="N/A"),0,0))))</f>
        <v>0</v>
      </c>
      <c r="AR1450" s="86">
        <f t="shared" si="320"/>
        <v>0</v>
      </c>
      <c r="AS1450" s="87" t="e">
        <f t="shared" si="321"/>
        <v>#N/A</v>
      </c>
    </row>
    <row r="1451" spans="1:45" x14ac:dyDescent="0.2">
      <c r="A1451" s="68">
        <v>1449</v>
      </c>
      <c r="B1451" s="79">
        <f>Input!E1466</f>
        <v>0</v>
      </c>
      <c r="C1451" s="79">
        <f>Input!F1466</f>
        <v>0</v>
      </c>
      <c r="D1451" s="79">
        <f>Input!G1466</f>
        <v>0</v>
      </c>
      <c r="E1451" s="79">
        <f>Input!H1466</f>
        <v>0</v>
      </c>
      <c r="F1451" s="80">
        <f>Input!I1466</f>
        <v>0</v>
      </c>
      <c r="G1451" s="80">
        <f>Input!J1466</f>
        <v>0</v>
      </c>
      <c r="H1451" s="79">
        <f>Input!K1466</f>
        <v>0</v>
      </c>
      <c r="I1451" s="79">
        <f>Input!L1466</f>
        <v>0</v>
      </c>
      <c r="J1451" s="79">
        <f>Input!M1466</f>
        <v>0</v>
      </c>
      <c r="K1451" s="79">
        <f>Input!N1466</f>
        <v>0</v>
      </c>
      <c r="L1451" s="79">
        <f>Input!O1466</f>
        <v>0</v>
      </c>
      <c r="M1451" s="81" t="str">
        <f t="shared" si="312"/>
        <v/>
      </c>
      <c r="N1451" s="82">
        <f t="shared" si="313"/>
        <v>0</v>
      </c>
      <c r="O1451" s="83">
        <f>Input!C1466</f>
        <v>0</v>
      </c>
      <c r="P1451" s="83"/>
      <c r="R1451" s="11">
        <f t="shared" si="309"/>
        <v>0</v>
      </c>
      <c r="S1451" s="15" t="str">
        <f t="shared" si="310"/>
        <v xml:space="preserve"> </v>
      </c>
      <c r="T1451" s="15"/>
      <c r="U1451" s="12">
        <f t="shared" si="314"/>
        <v>0</v>
      </c>
      <c r="V1451" s="12">
        <f t="shared" si="315"/>
        <v>0</v>
      </c>
      <c r="W1451" s="12">
        <f t="shared" si="316"/>
        <v>0</v>
      </c>
      <c r="X1451" s="12">
        <f t="shared" si="317"/>
        <v>0</v>
      </c>
      <c r="Y1451" s="12">
        <f t="shared" si="318"/>
        <v>0</v>
      </c>
      <c r="Z1451" s="12">
        <f t="shared" si="319"/>
        <v>0</v>
      </c>
      <c r="AA1451" s="12">
        <f t="shared" si="322"/>
        <v>0</v>
      </c>
      <c r="AB1451" s="12" t="str">
        <f t="shared" si="311"/>
        <v>00</v>
      </c>
      <c r="AC1451" s="85" t="e">
        <f>VLOOKUP(AB1451,'AMI Ref (2)'!T:U,2,FALSE)</f>
        <v>#N/A</v>
      </c>
      <c r="AD1451" s="86"/>
      <c r="AE1451" s="77">
        <f>IF(AND($D1451=0,$J1451="Oil"),'AMI Ref (2)'!$K$5,IF(AND($D1451=0,$J1451="Gas"),'AMI Ref (2)'!$L$5,IF(AND($D1451=0,$J1451="Electric"),'AMI Ref (2)'!$M$5,IF(AND($D1451=0,$J1451="N/A"),0,0))))</f>
        <v>0</v>
      </c>
      <c r="AF1451" s="77">
        <f>IF(AND($D1451=1,$J1451="Oil"),'AMI Ref (2)'!$K$6,IF(AND($D1451=1,$J1451="Gas"),'AMI Ref (2)'!$L$6,IF(AND($D1451=1,$J1451="Electric"),'AMI Ref (2)'!$M$6,IF(AND($D1451=1,$J1451="N/A"),0,0))))</f>
        <v>0</v>
      </c>
      <c r="AG1451" s="77">
        <f>IF(AND($D1451=2,$J1451="Oil"),'AMI Ref (2)'!$K$7,IF(AND($D1451=2,$J1451="Gas"),'AMI Ref (2)'!$L$7,IF(AND($D1451=2,$J1451="Electric"),'AMI Ref (2)'!$M$7,IF(AND($D1451=2,$J1451="N/A"),0,0))))</f>
        <v>0</v>
      </c>
      <c r="AH1451" s="77">
        <f>IF(AND($D1451=3,$J1451="Oil"),'AMI Ref (2)'!$K$8,IF(AND($D1451=3,$J1451="Gas"),'AMI Ref (2)'!$L$8,IF(AND($D1451=3,$J1451="Electric"),'AMI Ref (2)'!$M$8,IF(AND($D1451=3,$J1451="N/A"),0,0))))</f>
        <v>0</v>
      </c>
      <c r="AI1451" s="77">
        <f>IF(AND($D1451=4,$J1451="Oil"),'AMI Ref (2)'!$K$9,IF(AND($D1451=4,$J1451="Gas"),'AMI Ref (2)'!$L$9,IF(AND($D1451=4,$J1451="Electric"),'AMI Ref (2)'!$M$9,IF(AND($D1451=4,$J1451="N/A"),0,0))))</f>
        <v>0</v>
      </c>
      <c r="AJ1451" s="77">
        <f>IF(AND($D1451=5,$J1451="Oil"),'AMI Ref (2)'!$K$10,IF(AND($D1451=5,$J1451="Gas"),'AMI Ref (2)'!$L$10,IF(AND($D1451=5,$J1451="Electric"),'AMI Ref (2)'!$M$10,IF(AND($D1451=5,$J1451="N/A"),0,0))))</f>
        <v>0</v>
      </c>
      <c r="AK1451" s="42"/>
      <c r="AL1451" s="77">
        <f>IF(AND($D1451=0,$K1451="Oil"),'AMI Ref (2)'!$N$5,IF(AND($D1451=0,$K1451="Gas"),'AMI Ref (2)'!$O$5,IF(AND($D1451=0,$K1451="Electric"),'AMI Ref (2)'!$P$5,IF(AND($D1451=0,$K1451="N/A"),0,0))))</f>
        <v>0</v>
      </c>
      <c r="AM1451" s="77">
        <f>IF(AND($D1451=1,$K1451="Oil"),'AMI Ref (2)'!$N$6,IF(AND($D1451=1,$K1451="Gas"),'AMI Ref (2)'!$O$6,IF(AND($D1451=1,$K1451="Electric"),'AMI Ref (2)'!$P$6,IF(AND($D1451=1,$K1451="N/A"),0,0))))</f>
        <v>0</v>
      </c>
      <c r="AN1451" s="77">
        <f>IF(AND($D1451=2,$K1451="Oil"),'AMI Ref (2)'!$N$7,IF(AND($D1451=2,$K1451="Gas"),'AMI Ref (2)'!$O$7,IF(AND($D1451=2,$K1451="Electric"),'AMI Ref (2)'!$P$7,IF(AND($D1451=2,$K1451="N/A"),0,0))))</f>
        <v>0</v>
      </c>
      <c r="AO1451" s="77">
        <f>IF(AND($D1451=3,$K1451="Oil"),'AMI Ref (2)'!$N$8,IF(AND($D1451=3,$K1451="Gas"),'AMI Ref (2)'!$O$8,IF(AND($D1451=3,$K1451="Electric"),'AMI Ref (2)'!$P$8,IF(AND($D1451=3,$K1451="N/A"),0,0))))</f>
        <v>0</v>
      </c>
      <c r="AP1451" s="77">
        <f>IF(AND($D1451=4,$K1451="Oil"),'AMI Ref (2)'!$N$9,IF(AND($D1451=4,$K1451="Gas"),'AMI Ref (2)'!$O$9,IF(AND($D1451=4,$K1451="Electric"),'AMI Ref (2)'!$P$9,IF(AND($D1451=4,$K1451="N/A"),0,0))))</f>
        <v>0</v>
      </c>
      <c r="AQ1451" s="77">
        <f>IF(AND($D1451=5,$K1451="Oil"),'AMI Ref (2)'!$N$10,IF(AND($D1451=5,$K1451="Gas"),'AMI Ref (2)'!$O$10,IF(AND($D1451=5,$K1451="Electric"),'AMI Ref (2)'!$P$10,IF(AND($D1451=5,$K1451="N/A"),0,0))))</f>
        <v>0</v>
      </c>
      <c r="AR1451" s="86">
        <f t="shared" si="320"/>
        <v>0</v>
      </c>
      <c r="AS1451" s="87" t="e">
        <f t="shared" si="321"/>
        <v>#N/A</v>
      </c>
    </row>
    <row r="1452" spans="1:45" x14ac:dyDescent="0.2">
      <c r="A1452" s="68">
        <v>1450</v>
      </c>
      <c r="B1452" s="79">
        <f>Input!E1467</f>
        <v>0</v>
      </c>
      <c r="C1452" s="79">
        <f>Input!F1467</f>
        <v>0</v>
      </c>
      <c r="D1452" s="79">
        <f>Input!G1467</f>
        <v>0</v>
      </c>
      <c r="E1452" s="79">
        <f>Input!H1467</f>
        <v>0</v>
      </c>
      <c r="F1452" s="80">
        <f>Input!I1467</f>
        <v>0</v>
      </c>
      <c r="G1452" s="80">
        <f>Input!J1467</f>
        <v>0</v>
      </c>
      <c r="H1452" s="79">
        <f>Input!K1467</f>
        <v>0</v>
      </c>
      <c r="I1452" s="79">
        <f>Input!L1467</f>
        <v>0</v>
      </c>
      <c r="J1452" s="79">
        <f>Input!M1467</f>
        <v>0</v>
      </c>
      <c r="K1452" s="79">
        <f>Input!N1467</f>
        <v>0</v>
      </c>
      <c r="L1452" s="79">
        <f>Input!O1467</f>
        <v>0</v>
      </c>
      <c r="M1452" s="81" t="str">
        <f t="shared" si="312"/>
        <v/>
      </c>
      <c r="N1452" s="82">
        <f t="shared" si="313"/>
        <v>0</v>
      </c>
      <c r="O1452" s="83">
        <f>Input!C1467</f>
        <v>0</v>
      </c>
      <c r="P1452" s="83"/>
      <c r="R1452" s="11">
        <f t="shared" si="309"/>
        <v>0</v>
      </c>
      <c r="S1452" s="15" t="str">
        <f t="shared" si="310"/>
        <v xml:space="preserve"> </v>
      </c>
      <c r="T1452" s="15"/>
      <c r="U1452" s="12">
        <f t="shared" si="314"/>
        <v>0</v>
      </c>
      <c r="V1452" s="12">
        <f t="shared" si="315"/>
        <v>0</v>
      </c>
      <c r="W1452" s="12">
        <f t="shared" si="316"/>
        <v>0</v>
      </c>
      <c r="X1452" s="12">
        <f t="shared" si="317"/>
        <v>0</v>
      </c>
      <c r="Y1452" s="12">
        <f t="shared" si="318"/>
        <v>0</v>
      </c>
      <c r="Z1452" s="12">
        <f t="shared" si="319"/>
        <v>0</v>
      </c>
      <c r="AA1452" s="12">
        <f t="shared" si="322"/>
        <v>0</v>
      </c>
      <c r="AB1452" s="12" t="str">
        <f t="shared" si="311"/>
        <v>00</v>
      </c>
      <c r="AC1452" s="85" t="e">
        <f>VLOOKUP(AB1452,'AMI Ref (2)'!T:U,2,FALSE)</f>
        <v>#N/A</v>
      </c>
      <c r="AD1452" s="86"/>
      <c r="AE1452" s="77">
        <f>IF(AND($D1452=0,$J1452="Oil"),'AMI Ref (2)'!$K$5,IF(AND($D1452=0,$J1452="Gas"),'AMI Ref (2)'!$L$5,IF(AND($D1452=0,$J1452="Electric"),'AMI Ref (2)'!$M$5,IF(AND($D1452=0,$J1452="N/A"),0,0))))</f>
        <v>0</v>
      </c>
      <c r="AF1452" s="77">
        <f>IF(AND($D1452=1,$J1452="Oil"),'AMI Ref (2)'!$K$6,IF(AND($D1452=1,$J1452="Gas"),'AMI Ref (2)'!$L$6,IF(AND($D1452=1,$J1452="Electric"),'AMI Ref (2)'!$M$6,IF(AND($D1452=1,$J1452="N/A"),0,0))))</f>
        <v>0</v>
      </c>
      <c r="AG1452" s="77">
        <f>IF(AND($D1452=2,$J1452="Oil"),'AMI Ref (2)'!$K$7,IF(AND($D1452=2,$J1452="Gas"),'AMI Ref (2)'!$L$7,IF(AND($D1452=2,$J1452="Electric"),'AMI Ref (2)'!$M$7,IF(AND($D1452=2,$J1452="N/A"),0,0))))</f>
        <v>0</v>
      </c>
      <c r="AH1452" s="77">
        <f>IF(AND($D1452=3,$J1452="Oil"),'AMI Ref (2)'!$K$8,IF(AND($D1452=3,$J1452="Gas"),'AMI Ref (2)'!$L$8,IF(AND($D1452=3,$J1452="Electric"),'AMI Ref (2)'!$M$8,IF(AND($D1452=3,$J1452="N/A"),0,0))))</f>
        <v>0</v>
      </c>
      <c r="AI1452" s="77">
        <f>IF(AND($D1452=4,$J1452="Oil"),'AMI Ref (2)'!$K$9,IF(AND($D1452=4,$J1452="Gas"),'AMI Ref (2)'!$L$9,IF(AND($D1452=4,$J1452="Electric"),'AMI Ref (2)'!$M$9,IF(AND($D1452=4,$J1452="N/A"),0,0))))</f>
        <v>0</v>
      </c>
      <c r="AJ1452" s="77">
        <f>IF(AND($D1452=5,$J1452="Oil"),'AMI Ref (2)'!$K$10,IF(AND($D1452=5,$J1452="Gas"),'AMI Ref (2)'!$L$10,IF(AND($D1452=5,$J1452="Electric"),'AMI Ref (2)'!$M$10,IF(AND($D1452=5,$J1452="N/A"),0,0))))</f>
        <v>0</v>
      </c>
      <c r="AK1452" s="42"/>
      <c r="AL1452" s="77">
        <f>IF(AND($D1452=0,$K1452="Oil"),'AMI Ref (2)'!$N$5,IF(AND($D1452=0,$K1452="Gas"),'AMI Ref (2)'!$O$5,IF(AND($D1452=0,$K1452="Electric"),'AMI Ref (2)'!$P$5,IF(AND($D1452=0,$K1452="N/A"),0,0))))</f>
        <v>0</v>
      </c>
      <c r="AM1452" s="77">
        <f>IF(AND($D1452=1,$K1452="Oil"),'AMI Ref (2)'!$N$6,IF(AND($D1452=1,$K1452="Gas"),'AMI Ref (2)'!$O$6,IF(AND($D1452=1,$K1452="Electric"),'AMI Ref (2)'!$P$6,IF(AND($D1452=1,$K1452="N/A"),0,0))))</f>
        <v>0</v>
      </c>
      <c r="AN1452" s="77">
        <f>IF(AND($D1452=2,$K1452="Oil"),'AMI Ref (2)'!$N$7,IF(AND($D1452=2,$K1452="Gas"),'AMI Ref (2)'!$O$7,IF(AND($D1452=2,$K1452="Electric"),'AMI Ref (2)'!$P$7,IF(AND($D1452=2,$K1452="N/A"),0,0))))</f>
        <v>0</v>
      </c>
      <c r="AO1452" s="77">
        <f>IF(AND($D1452=3,$K1452="Oil"),'AMI Ref (2)'!$N$8,IF(AND($D1452=3,$K1452="Gas"),'AMI Ref (2)'!$O$8,IF(AND($D1452=3,$K1452="Electric"),'AMI Ref (2)'!$P$8,IF(AND($D1452=3,$K1452="N/A"),0,0))))</f>
        <v>0</v>
      </c>
      <c r="AP1452" s="77">
        <f>IF(AND($D1452=4,$K1452="Oil"),'AMI Ref (2)'!$N$9,IF(AND($D1452=4,$K1452="Gas"),'AMI Ref (2)'!$O$9,IF(AND($D1452=4,$K1452="Electric"),'AMI Ref (2)'!$P$9,IF(AND($D1452=4,$K1452="N/A"),0,0))))</f>
        <v>0</v>
      </c>
      <c r="AQ1452" s="77">
        <f>IF(AND($D1452=5,$K1452="Oil"),'AMI Ref (2)'!$N$10,IF(AND($D1452=5,$K1452="Gas"),'AMI Ref (2)'!$O$10,IF(AND($D1452=5,$K1452="Electric"),'AMI Ref (2)'!$P$10,IF(AND($D1452=5,$K1452="N/A"),0,0))))</f>
        <v>0</v>
      </c>
      <c r="AR1452" s="86">
        <f t="shared" si="320"/>
        <v>0</v>
      </c>
      <c r="AS1452" s="87" t="e">
        <f t="shared" si="321"/>
        <v>#N/A</v>
      </c>
    </row>
    <row r="1453" spans="1:45" x14ac:dyDescent="0.2">
      <c r="A1453" s="68">
        <v>1451</v>
      </c>
      <c r="B1453" s="79">
        <f>Input!E1468</f>
        <v>0</v>
      </c>
      <c r="C1453" s="79">
        <f>Input!F1468</f>
        <v>0</v>
      </c>
      <c r="D1453" s="79">
        <f>Input!G1468</f>
        <v>0</v>
      </c>
      <c r="E1453" s="79">
        <f>Input!H1468</f>
        <v>0</v>
      </c>
      <c r="F1453" s="80">
        <f>Input!I1468</f>
        <v>0</v>
      </c>
      <c r="G1453" s="80">
        <f>Input!J1468</f>
        <v>0</v>
      </c>
      <c r="H1453" s="79">
        <f>Input!K1468</f>
        <v>0</v>
      </c>
      <c r="I1453" s="79">
        <f>Input!L1468</f>
        <v>0</v>
      </c>
      <c r="J1453" s="79">
        <f>Input!M1468</f>
        <v>0</v>
      </c>
      <c r="K1453" s="79">
        <f>Input!N1468</f>
        <v>0</v>
      </c>
      <c r="L1453" s="79">
        <f>Input!O1468</f>
        <v>0</v>
      </c>
      <c r="M1453" s="81" t="str">
        <f t="shared" si="312"/>
        <v/>
      </c>
      <c r="N1453" s="82">
        <f t="shared" si="313"/>
        <v>0</v>
      </c>
      <c r="O1453" s="83">
        <f>Input!C1468</f>
        <v>0</v>
      </c>
      <c r="P1453" s="83"/>
      <c r="R1453" s="11">
        <f t="shared" si="309"/>
        <v>0</v>
      </c>
      <c r="S1453" s="15" t="str">
        <f t="shared" si="310"/>
        <v xml:space="preserve"> </v>
      </c>
      <c r="T1453" s="15"/>
      <c r="U1453" s="12">
        <f t="shared" si="314"/>
        <v>0</v>
      </c>
      <c r="V1453" s="12">
        <f t="shared" si="315"/>
        <v>0</v>
      </c>
      <c r="W1453" s="12">
        <f t="shared" si="316"/>
        <v>0</v>
      </c>
      <c r="X1453" s="12">
        <f t="shared" si="317"/>
        <v>0</v>
      </c>
      <c r="Y1453" s="12">
        <f t="shared" si="318"/>
        <v>0</v>
      </c>
      <c r="Z1453" s="12">
        <f t="shared" si="319"/>
        <v>0</v>
      </c>
      <c r="AA1453" s="12">
        <f t="shared" si="322"/>
        <v>0</v>
      </c>
      <c r="AB1453" s="12" t="str">
        <f t="shared" si="311"/>
        <v>00</v>
      </c>
      <c r="AC1453" s="85" t="e">
        <f>VLOOKUP(AB1453,'AMI Ref (2)'!T:U,2,FALSE)</f>
        <v>#N/A</v>
      </c>
      <c r="AD1453" s="86"/>
      <c r="AE1453" s="77">
        <f>IF(AND($D1453=0,$J1453="Oil"),'AMI Ref (2)'!$K$5,IF(AND($D1453=0,$J1453="Gas"),'AMI Ref (2)'!$L$5,IF(AND($D1453=0,$J1453="Electric"),'AMI Ref (2)'!$M$5,IF(AND($D1453=0,$J1453="N/A"),0,0))))</f>
        <v>0</v>
      </c>
      <c r="AF1453" s="77">
        <f>IF(AND($D1453=1,$J1453="Oil"),'AMI Ref (2)'!$K$6,IF(AND($D1453=1,$J1453="Gas"),'AMI Ref (2)'!$L$6,IF(AND($D1453=1,$J1453="Electric"),'AMI Ref (2)'!$M$6,IF(AND($D1453=1,$J1453="N/A"),0,0))))</f>
        <v>0</v>
      </c>
      <c r="AG1453" s="77">
        <f>IF(AND($D1453=2,$J1453="Oil"),'AMI Ref (2)'!$K$7,IF(AND($D1453=2,$J1453="Gas"),'AMI Ref (2)'!$L$7,IF(AND($D1453=2,$J1453="Electric"),'AMI Ref (2)'!$M$7,IF(AND($D1453=2,$J1453="N/A"),0,0))))</f>
        <v>0</v>
      </c>
      <c r="AH1453" s="77">
        <f>IF(AND($D1453=3,$J1453="Oil"),'AMI Ref (2)'!$K$8,IF(AND($D1453=3,$J1453="Gas"),'AMI Ref (2)'!$L$8,IF(AND($D1453=3,$J1453="Electric"),'AMI Ref (2)'!$M$8,IF(AND($D1453=3,$J1453="N/A"),0,0))))</f>
        <v>0</v>
      </c>
      <c r="AI1453" s="77">
        <f>IF(AND($D1453=4,$J1453="Oil"),'AMI Ref (2)'!$K$9,IF(AND($D1453=4,$J1453="Gas"),'AMI Ref (2)'!$L$9,IF(AND($D1453=4,$J1453="Electric"),'AMI Ref (2)'!$M$9,IF(AND($D1453=4,$J1453="N/A"),0,0))))</f>
        <v>0</v>
      </c>
      <c r="AJ1453" s="77">
        <f>IF(AND($D1453=5,$J1453="Oil"),'AMI Ref (2)'!$K$10,IF(AND($D1453=5,$J1453="Gas"),'AMI Ref (2)'!$L$10,IF(AND($D1453=5,$J1453="Electric"),'AMI Ref (2)'!$M$10,IF(AND($D1453=5,$J1453="N/A"),0,0))))</f>
        <v>0</v>
      </c>
      <c r="AK1453" s="42"/>
      <c r="AL1453" s="77">
        <f>IF(AND($D1453=0,$K1453="Oil"),'AMI Ref (2)'!$N$5,IF(AND($D1453=0,$K1453="Gas"),'AMI Ref (2)'!$O$5,IF(AND($D1453=0,$K1453="Electric"),'AMI Ref (2)'!$P$5,IF(AND($D1453=0,$K1453="N/A"),0,0))))</f>
        <v>0</v>
      </c>
      <c r="AM1453" s="77">
        <f>IF(AND($D1453=1,$K1453="Oil"),'AMI Ref (2)'!$N$6,IF(AND($D1453=1,$K1453="Gas"),'AMI Ref (2)'!$O$6,IF(AND($D1453=1,$K1453="Electric"),'AMI Ref (2)'!$P$6,IF(AND($D1453=1,$K1453="N/A"),0,0))))</f>
        <v>0</v>
      </c>
      <c r="AN1453" s="77">
        <f>IF(AND($D1453=2,$K1453="Oil"),'AMI Ref (2)'!$N$7,IF(AND($D1453=2,$K1453="Gas"),'AMI Ref (2)'!$O$7,IF(AND($D1453=2,$K1453="Electric"),'AMI Ref (2)'!$P$7,IF(AND($D1453=2,$K1453="N/A"),0,0))))</f>
        <v>0</v>
      </c>
      <c r="AO1453" s="77">
        <f>IF(AND($D1453=3,$K1453="Oil"),'AMI Ref (2)'!$N$8,IF(AND($D1453=3,$K1453="Gas"),'AMI Ref (2)'!$O$8,IF(AND($D1453=3,$K1453="Electric"),'AMI Ref (2)'!$P$8,IF(AND($D1453=3,$K1453="N/A"),0,0))))</f>
        <v>0</v>
      </c>
      <c r="AP1453" s="77">
        <f>IF(AND($D1453=4,$K1453="Oil"),'AMI Ref (2)'!$N$9,IF(AND($D1453=4,$K1453="Gas"),'AMI Ref (2)'!$O$9,IF(AND($D1453=4,$K1453="Electric"),'AMI Ref (2)'!$P$9,IF(AND($D1453=4,$K1453="N/A"),0,0))))</f>
        <v>0</v>
      </c>
      <c r="AQ1453" s="77">
        <f>IF(AND($D1453=5,$K1453="Oil"),'AMI Ref (2)'!$N$10,IF(AND($D1453=5,$K1453="Gas"),'AMI Ref (2)'!$O$10,IF(AND($D1453=5,$K1453="Electric"),'AMI Ref (2)'!$P$10,IF(AND($D1453=5,$K1453="N/A"),0,0))))</f>
        <v>0</v>
      </c>
      <c r="AR1453" s="86">
        <f t="shared" si="320"/>
        <v>0</v>
      </c>
      <c r="AS1453" s="87" t="e">
        <f t="shared" si="321"/>
        <v>#N/A</v>
      </c>
    </row>
    <row r="1454" spans="1:45" x14ac:dyDescent="0.2">
      <c r="A1454" s="68">
        <v>1452</v>
      </c>
      <c r="B1454" s="79">
        <f>Input!E1469</f>
        <v>0</v>
      </c>
      <c r="C1454" s="79">
        <f>Input!F1469</f>
        <v>0</v>
      </c>
      <c r="D1454" s="79">
        <f>Input!G1469</f>
        <v>0</v>
      </c>
      <c r="E1454" s="79">
        <f>Input!H1469</f>
        <v>0</v>
      </c>
      <c r="F1454" s="80">
        <f>Input!I1469</f>
        <v>0</v>
      </c>
      <c r="G1454" s="80">
        <f>Input!J1469</f>
        <v>0</v>
      </c>
      <c r="H1454" s="79">
        <f>Input!K1469</f>
        <v>0</v>
      </c>
      <c r="I1454" s="79">
        <f>Input!L1469</f>
        <v>0</v>
      </c>
      <c r="J1454" s="79">
        <f>Input!M1469</f>
        <v>0</v>
      </c>
      <c r="K1454" s="79">
        <f>Input!N1469</f>
        <v>0</v>
      </c>
      <c r="L1454" s="79">
        <f>Input!O1469</f>
        <v>0</v>
      </c>
      <c r="M1454" s="81" t="str">
        <f t="shared" si="312"/>
        <v/>
      </c>
      <c r="N1454" s="82">
        <f t="shared" si="313"/>
        <v>0</v>
      </c>
      <c r="O1454" s="83">
        <f>Input!C1469</f>
        <v>0</v>
      </c>
      <c r="P1454" s="83"/>
      <c r="R1454" s="11">
        <f t="shared" si="309"/>
        <v>0</v>
      </c>
      <c r="S1454" s="15" t="str">
        <f t="shared" si="310"/>
        <v xml:space="preserve"> </v>
      </c>
      <c r="T1454" s="15"/>
      <c r="U1454" s="12">
        <f t="shared" si="314"/>
        <v>0</v>
      </c>
      <c r="V1454" s="12">
        <f t="shared" si="315"/>
        <v>0</v>
      </c>
      <c r="W1454" s="12">
        <f t="shared" si="316"/>
        <v>0</v>
      </c>
      <c r="X1454" s="12">
        <f t="shared" si="317"/>
        <v>0</v>
      </c>
      <c r="Y1454" s="12">
        <f t="shared" si="318"/>
        <v>0</v>
      </c>
      <c r="Z1454" s="12">
        <f t="shared" si="319"/>
        <v>0</v>
      </c>
      <c r="AA1454" s="12">
        <f t="shared" si="322"/>
        <v>0</v>
      </c>
      <c r="AB1454" s="12" t="str">
        <f t="shared" si="311"/>
        <v>00</v>
      </c>
      <c r="AC1454" s="85" t="e">
        <f>VLOOKUP(AB1454,'AMI Ref (2)'!T:U,2,FALSE)</f>
        <v>#N/A</v>
      </c>
      <c r="AD1454" s="86"/>
      <c r="AE1454" s="77">
        <f>IF(AND($D1454=0,$J1454="Oil"),'AMI Ref (2)'!$K$5,IF(AND($D1454=0,$J1454="Gas"),'AMI Ref (2)'!$L$5,IF(AND($D1454=0,$J1454="Electric"),'AMI Ref (2)'!$M$5,IF(AND($D1454=0,$J1454="N/A"),0,0))))</f>
        <v>0</v>
      </c>
      <c r="AF1454" s="77">
        <f>IF(AND($D1454=1,$J1454="Oil"),'AMI Ref (2)'!$K$6,IF(AND($D1454=1,$J1454="Gas"),'AMI Ref (2)'!$L$6,IF(AND($D1454=1,$J1454="Electric"),'AMI Ref (2)'!$M$6,IF(AND($D1454=1,$J1454="N/A"),0,0))))</f>
        <v>0</v>
      </c>
      <c r="AG1454" s="77">
        <f>IF(AND($D1454=2,$J1454="Oil"),'AMI Ref (2)'!$K$7,IF(AND($D1454=2,$J1454="Gas"),'AMI Ref (2)'!$L$7,IF(AND($D1454=2,$J1454="Electric"),'AMI Ref (2)'!$M$7,IF(AND($D1454=2,$J1454="N/A"),0,0))))</f>
        <v>0</v>
      </c>
      <c r="AH1454" s="77">
        <f>IF(AND($D1454=3,$J1454="Oil"),'AMI Ref (2)'!$K$8,IF(AND($D1454=3,$J1454="Gas"),'AMI Ref (2)'!$L$8,IF(AND($D1454=3,$J1454="Electric"),'AMI Ref (2)'!$M$8,IF(AND($D1454=3,$J1454="N/A"),0,0))))</f>
        <v>0</v>
      </c>
      <c r="AI1454" s="77">
        <f>IF(AND($D1454=4,$J1454="Oil"),'AMI Ref (2)'!$K$9,IF(AND($D1454=4,$J1454="Gas"),'AMI Ref (2)'!$L$9,IF(AND($D1454=4,$J1454="Electric"),'AMI Ref (2)'!$M$9,IF(AND($D1454=4,$J1454="N/A"),0,0))))</f>
        <v>0</v>
      </c>
      <c r="AJ1454" s="77">
        <f>IF(AND($D1454=5,$J1454="Oil"),'AMI Ref (2)'!$K$10,IF(AND($D1454=5,$J1454="Gas"),'AMI Ref (2)'!$L$10,IF(AND($D1454=5,$J1454="Electric"),'AMI Ref (2)'!$M$10,IF(AND($D1454=5,$J1454="N/A"),0,0))))</f>
        <v>0</v>
      </c>
      <c r="AK1454" s="42"/>
      <c r="AL1454" s="77">
        <f>IF(AND($D1454=0,$K1454="Oil"),'AMI Ref (2)'!$N$5,IF(AND($D1454=0,$K1454="Gas"),'AMI Ref (2)'!$O$5,IF(AND($D1454=0,$K1454="Electric"),'AMI Ref (2)'!$P$5,IF(AND($D1454=0,$K1454="N/A"),0,0))))</f>
        <v>0</v>
      </c>
      <c r="AM1454" s="77">
        <f>IF(AND($D1454=1,$K1454="Oil"),'AMI Ref (2)'!$N$6,IF(AND($D1454=1,$K1454="Gas"),'AMI Ref (2)'!$O$6,IF(AND($D1454=1,$K1454="Electric"),'AMI Ref (2)'!$P$6,IF(AND($D1454=1,$K1454="N/A"),0,0))))</f>
        <v>0</v>
      </c>
      <c r="AN1454" s="77">
        <f>IF(AND($D1454=2,$K1454="Oil"),'AMI Ref (2)'!$N$7,IF(AND($D1454=2,$K1454="Gas"),'AMI Ref (2)'!$O$7,IF(AND($D1454=2,$K1454="Electric"),'AMI Ref (2)'!$P$7,IF(AND($D1454=2,$K1454="N/A"),0,0))))</f>
        <v>0</v>
      </c>
      <c r="AO1454" s="77">
        <f>IF(AND($D1454=3,$K1454="Oil"),'AMI Ref (2)'!$N$8,IF(AND($D1454=3,$K1454="Gas"),'AMI Ref (2)'!$O$8,IF(AND($D1454=3,$K1454="Electric"),'AMI Ref (2)'!$P$8,IF(AND($D1454=3,$K1454="N/A"),0,0))))</f>
        <v>0</v>
      </c>
      <c r="AP1454" s="77">
        <f>IF(AND($D1454=4,$K1454="Oil"),'AMI Ref (2)'!$N$9,IF(AND($D1454=4,$K1454="Gas"),'AMI Ref (2)'!$O$9,IF(AND($D1454=4,$K1454="Electric"),'AMI Ref (2)'!$P$9,IF(AND($D1454=4,$K1454="N/A"),0,0))))</f>
        <v>0</v>
      </c>
      <c r="AQ1454" s="77">
        <f>IF(AND($D1454=5,$K1454="Oil"),'AMI Ref (2)'!$N$10,IF(AND($D1454=5,$K1454="Gas"),'AMI Ref (2)'!$O$10,IF(AND($D1454=5,$K1454="Electric"),'AMI Ref (2)'!$P$10,IF(AND($D1454=5,$K1454="N/A"),0,0))))</f>
        <v>0</v>
      </c>
      <c r="AR1454" s="86">
        <f t="shared" si="320"/>
        <v>0</v>
      </c>
      <c r="AS1454" s="87" t="e">
        <f t="shared" si="321"/>
        <v>#N/A</v>
      </c>
    </row>
    <row r="1455" spans="1:45" x14ac:dyDescent="0.2">
      <c r="A1455" s="68">
        <v>1453</v>
      </c>
      <c r="B1455" s="79">
        <f>Input!E1470</f>
        <v>0</v>
      </c>
      <c r="C1455" s="79">
        <f>Input!F1470</f>
        <v>0</v>
      </c>
      <c r="D1455" s="79">
        <f>Input!G1470</f>
        <v>0</v>
      </c>
      <c r="E1455" s="79">
        <f>Input!H1470</f>
        <v>0</v>
      </c>
      <c r="F1455" s="80">
        <f>Input!I1470</f>
        <v>0</v>
      </c>
      <c r="G1455" s="80">
        <f>Input!J1470</f>
        <v>0</v>
      </c>
      <c r="H1455" s="79">
        <f>Input!K1470</f>
        <v>0</v>
      </c>
      <c r="I1455" s="79">
        <f>Input!L1470</f>
        <v>0</v>
      </c>
      <c r="J1455" s="79">
        <f>Input!M1470</f>
        <v>0</v>
      </c>
      <c r="K1455" s="79">
        <f>Input!N1470</f>
        <v>0</v>
      </c>
      <c r="L1455" s="79">
        <f>Input!O1470</f>
        <v>0</v>
      </c>
      <c r="M1455" s="81" t="str">
        <f t="shared" si="312"/>
        <v/>
      </c>
      <c r="N1455" s="82">
        <f t="shared" si="313"/>
        <v>0</v>
      </c>
      <c r="O1455" s="83">
        <f>Input!C1470</f>
        <v>0</v>
      </c>
      <c r="P1455" s="83"/>
      <c r="R1455" s="11">
        <f t="shared" si="309"/>
        <v>0</v>
      </c>
      <c r="S1455" s="15" t="str">
        <f t="shared" si="310"/>
        <v xml:space="preserve"> </v>
      </c>
      <c r="T1455" s="15"/>
      <c r="U1455" s="12">
        <f t="shared" si="314"/>
        <v>0</v>
      </c>
      <c r="V1455" s="12">
        <f t="shared" si="315"/>
        <v>0</v>
      </c>
      <c r="W1455" s="12">
        <f t="shared" si="316"/>
        <v>0</v>
      </c>
      <c r="X1455" s="12">
        <f t="shared" si="317"/>
        <v>0</v>
      </c>
      <c r="Y1455" s="12">
        <f t="shared" si="318"/>
        <v>0</v>
      </c>
      <c r="Z1455" s="12">
        <f t="shared" si="319"/>
        <v>0</v>
      </c>
      <c r="AA1455" s="12">
        <f t="shared" si="322"/>
        <v>0</v>
      </c>
      <c r="AB1455" s="12" t="str">
        <f t="shared" si="311"/>
        <v>00</v>
      </c>
      <c r="AC1455" s="85" t="e">
        <f>VLOOKUP(AB1455,'AMI Ref (2)'!T:U,2,FALSE)</f>
        <v>#N/A</v>
      </c>
      <c r="AD1455" s="86"/>
      <c r="AE1455" s="77">
        <f>IF(AND($D1455=0,$J1455="Oil"),'AMI Ref (2)'!$K$5,IF(AND($D1455=0,$J1455="Gas"),'AMI Ref (2)'!$L$5,IF(AND($D1455=0,$J1455="Electric"),'AMI Ref (2)'!$M$5,IF(AND($D1455=0,$J1455="N/A"),0,0))))</f>
        <v>0</v>
      </c>
      <c r="AF1455" s="77">
        <f>IF(AND($D1455=1,$J1455="Oil"),'AMI Ref (2)'!$K$6,IF(AND($D1455=1,$J1455="Gas"),'AMI Ref (2)'!$L$6,IF(AND($D1455=1,$J1455="Electric"),'AMI Ref (2)'!$M$6,IF(AND($D1455=1,$J1455="N/A"),0,0))))</f>
        <v>0</v>
      </c>
      <c r="AG1455" s="77">
        <f>IF(AND($D1455=2,$J1455="Oil"),'AMI Ref (2)'!$K$7,IF(AND($D1455=2,$J1455="Gas"),'AMI Ref (2)'!$L$7,IF(AND($D1455=2,$J1455="Electric"),'AMI Ref (2)'!$M$7,IF(AND($D1455=2,$J1455="N/A"),0,0))))</f>
        <v>0</v>
      </c>
      <c r="AH1455" s="77">
        <f>IF(AND($D1455=3,$J1455="Oil"),'AMI Ref (2)'!$K$8,IF(AND($D1455=3,$J1455="Gas"),'AMI Ref (2)'!$L$8,IF(AND($D1455=3,$J1455="Electric"),'AMI Ref (2)'!$M$8,IF(AND($D1455=3,$J1455="N/A"),0,0))))</f>
        <v>0</v>
      </c>
      <c r="AI1455" s="77">
        <f>IF(AND($D1455=4,$J1455="Oil"),'AMI Ref (2)'!$K$9,IF(AND($D1455=4,$J1455="Gas"),'AMI Ref (2)'!$L$9,IF(AND($D1455=4,$J1455="Electric"),'AMI Ref (2)'!$M$9,IF(AND($D1455=4,$J1455="N/A"),0,0))))</f>
        <v>0</v>
      </c>
      <c r="AJ1455" s="77">
        <f>IF(AND($D1455=5,$J1455="Oil"),'AMI Ref (2)'!$K$10,IF(AND($D1455=5,$J1455="Gas"),'AMI Ref (2)'!$L$10,IF(AND($D1455=5,$J1455="Electric"),'AMI Ref (2)'!$M$10,IF(AND($D1455=5,$J1455="N/A"),0,0))))</f>
        <v>0</v>
      </c>
      <c r="AK1455" s="42"/>
      <c r="AL1455" s="77">
        <f>IF(AND($D1455=0,$K1455="Oil"),'AMI Ref (2)'!$N$5,IF(AND($D1455=0,$K1455="Gas"),'AMI Ref (2)'!$O$5,IF(AND($D1455=0,$K1455="Electric"),'AMI Ref (2)'!$P$5,IF(AND($D1455=0,$K1455="N/A"),0,0))))</f>
        <v>0</v>
      </c>
      <c r="AM1455" s="77">
        <f>IF(AND($D1455=1,$K1455="Oil"),'AMI Ref (2)'!$N$6,IF(AND($D1455=1,$K1455="Gas"),'AMI Ref (2)'!$O$6,IF(AND($D1455=1,$K1455="Electric"),'AMI Ref (2)'!$P$6,IF(AND($D1455=1,$K1455="N/A"),0,0))))</f>
        <v>0</v>
      </c>
      <c r="AN1455" s="77">
        <f>IF(AND($D1455=2,$K1455="Oil"),'AMI Ref (2)'!$N$7,IF(AND($D1455=2,$K1455="Gas"),'AMI Ref (2)'!$O$7,IF(AND($D1455=2,$K1455="Electric"),'AMI Ref (2)'!$P$7,IF(AND($D1455=2,$K1455="N/A"),0,0))))</f>
        <v>0</v>
      </c>
      <c r="AO1455" s="77">
        <f>IF(AND($D1455=3,$K1455="Oil"),'AMI Ref (2)'!$N$8,IF(AND($D1455=3,$K1455="Gas"),'AMI Ref (2)'!$O$8,IF(AND($D1455=3,$K1455="Electric"),'AMI Ref (2)'!$P$8,IF(AND($D1455=3,$K1455="N/A"),0,0))))</f>
        <v>0</v>
      </c>
      <c r="AP1455" s="77">
        <f>IF(AND($D1455=4,$K1455="Oil"),'AMI Ref (2)'!$N$9,IF(AND($D1455=4,$K1455="Gas"),'AMI Ref (2)'!$O$9,IF(AND($D1455=4,$K1455="Electric"),'AMI Ref (2)'!$P$9,IF(AND($D1455=4,$K1455="N/A"),0,0))))</f>
        <v>0</v>
      </c>
      <c r="AQ1455" s="77">
        <f>IF(AND($D1455=5,$K1455="Oil"),'AMI Ref (2)'!$N$10,IF(AND($D1455=5,$K1455="Gas"),'AMI Ref (2)'!$O$10,IF(AND($D1455=5,$K1455="Electric"),'AMI Ref (2)'!$P$10,IF(AND($D1455=5,$K1455="N/A"),0,0))))</f>
        <v>0</v>
      </c>
      <c r="AR1455" s="86">
        <f t="shared" si="320"/>
        <v>0</v>
      </c>
      <c r="AS1455" s="87" t="e">
        <f t="shared" si="321"/>
        <v>#N/A</v>
      </c>
    </row>
    <row r="1456" spans="1:45" x14ac:dyDescent="0.2">
      <c r="A1456" s="68">
        <v>1454</v>
      </c>
      <c r="B1456" s="79">
        <f>Input!E1471</f>
        <v>0</v>
      </c>
      <c r="C1456" s="79">
        <f>Input!F1471</f>
        <v>0</v>
      </c>
      <c r="D1456" s="79">
        <f>Input!G1471</f>
        <v>0</v>
      </c>
      <c r="E1456" s="79">
        <f>Input!H1471</f>
        <v>0</v>
      </c>
      <c r="F1456" s="80">
        <f>Input!I1471</f>
        <v>0</v>
      </c>
      <c r="G1456" s="80">
        <f>Input!J1471</f>
        <v>0</v>
      </c>
      <c r="H1456" s="79">
        <f>Input!K1471</f>
        <v>0</v>
      </c>
      <c r="I1456" s="79">
        <f>Input!L1471</f>
        <v>0</v>
      </c>
      <c r="J1456" s="79">
        <f>Input!M1471</f>
        <v>0</v>
      </c>
      <c r="K1456" s="79">
        <f>Input!N1471</f>
        <v>0</v>
      </c>
      <c r="L1456" s="79">
        <f>Input!O1471</f>
        <v>0</v>
      </c>
      <c r="M1456" s="81" t="str">
        <f t="shared" si="312"/>
        <v/>
      </c>
      <c r="N1456" s="82">
        <f t="shared" si="313"/>
        <v>0</v>
      </c>
      <c r="O1456" s="83">
        <f>Input!C1471</f>
        <v>0</v>
      </c>
      <c r="P1456" s="83"/>
      <c r="R1456" s="11">
        <f t="shared" si="309"/>
        <v>0</v>
      </c>
      <c r="S1456" s="15" t="str">
        <f t="shared" si="310"/>
        <v xml:space="preserve"> </v>
      </c>
      <c r="T1456" s="15"/>
      <c r="U1456" s="12">
        <f t="shared" si="314"/>
        <v>0</v>
      </c>
      <c r="V1456" s="12">
        <f t="shared" si="315"/>
        <v>0</v>
      </c>
      <c r="W1456" s="12">
        <f t="shared" si="316"/>
        <v>0</v>
      </c>
      <c r="X1456" s="12">
        <f t="shared" si="317"/>
        <v>0</v>
      </c>
      <c r="Y1456" s="12">
        <f t="shared" si="318"/>
        <v>0</v>
      </c>
      <c r="Z1456" s="12">
        <f t="shared" si="319"/>
        <v>0</v>
      </c>
      <c r="AA1456" s="12">
        <f t="shared" si="322"/>
        <v>0</v>
      </c>
      <c r="AB1456" s="12" t="str">
        <f t="shared" si="311"/>
        <v>00</v>
      </c>
      <c r="AC1456" s="85" t="e">
        <f>VLOOKUP(AB1456,'AMI Ref (2)'!T:U,2,FALSE)</f>
        <v>#N/A</v>
      </c>
      <c r="AD1456" s="86"/>
      <c r="AE1456" s="77">
        <f>IF(AND($D1456=0,$J1456="Oil"),'AMI Ref (2)'!$K$5,IF(AND($D1456=0,$J1456="Gas"),'AMI Ref (2)'!$L$5,IF(AND($D1456=0,$J1456="Electric"),'AMI Ref (2)'!$M$5,IF(AND($D1456=0,$J1456="N/A"),0,0))))</f>
        <v>0</v>
      </c>
      <c r="AF1456" s="77">
        <f>IF(AND($D1456=1,$J1456="Oil"),'AMI Ref (2)'!$K$6,IF(AND($D1456=1,$J1456="Gas"),'AMI Ref (2)'!$L$6,IF(AND($D1456=1,$J1456="Electric"),'AMI Ref (2)'!$M$6,IF(AND($D1456=1,$J1456="N/A"),0,0))))</f>
        <v>0</v>
      </c>
      <c r="AG1456" s="77">
        <f>IF(AND($D1456=2,$J1456="Oil"),'AMI Ref (2)'!$K$7,IF(AND($D1456=2,$J1456="Gas"),'AMI Ref (2)'!$L$7,IF(AND($D1456=2,$J1456="Electric"),'AMI Ref (2)'!$M$7,IF(AND($D1456=2,$J1456="N/A"),0,0))))</f>
        <v>0</v>
      </c>
      <c r="AH1456" s="77">
        <f>IF(AND($D1456=3,$J1456="Oil"),'AMI Ref (2)'!$K$8,IF(AND($D1456=3,$J1456="Gas"),'AMI Ref (2)'!$L$8,IF(AND($D1456=3,$J1456="Electric"),'AMI Ref (2)'!$M$8,IF(AND($D1456=3,$J1456="N/A"),0,0))))</f>
        <v>0</v>
      </c>
      <c r="AI1456" s="77">
        <f>IF(AND($D1456=4,$J1456="Oil"),'AMI Ref (2)'!$K$9,IF(AND($D1456=4,$J1456="Gas"),'AMI Ref (2)'!$L$9,IF(AND($D1456=4,$J1456="Electric"),'AMI Ref (2)'!$M$9,IF(AND($D1456=4,$J1456="N/A"),0,0))))</f>
        <v>0</v>
      </c>
      <c r="AJ1456" s="77">
        <f>IF(AND($D1456=5,$J1456="Oil"),'AMI Ref (2)'!$K$10,IF(AND($D1456=5,$J1456="Gas"),'AMI Ref (2)'!$L$10,IF(AND($D1456=5,$J1456="Electric"),'AMI Ref (2)'!$M$10,IF(AND($D1456=5,$J1456="N/A"),0,0))))</f>
        <v>0</v>
      </c>
      <c r="AK1456" s="42"/>
      <c r="AL1456" s="77">
        <f>IF(AND($D1456=0,$K1456="Oil"),'AMI Ref (2)'!$N$5,IF(AND($D1456=0,$K1456="Gas"),'AMI Ref (2)'!$O$5,IF(AND($D1456=0,$K1456="Electric"),'AMI Ref (2)'!$P$5,IF(AND($D1456=0,$K1456="N/A"),0,0))))</f>
        <v>0</v>
      </c>
      <c r="AM1456" s="77">
        <f>IF(AND($D1456=1,$K1456="Oil"),'AMI Ref (2)'!$N$6,IF(AND($D1456=1,$K1456="Gas"),'AMI Ref (2)'!$O$6,IF(AND($D1456=1,$K1456="Electric"),'AMI Ref (2)'!$P$6,IF(AND($D1456=1,$K1456="N/A"),0,0))))</f>
        <v>0</v>
      </c>
      <c r="AN1456" s="77">
        <f>IF(AND($D1456=2,$K1456="Oil"),'AMI Ref (2)'!$N$7,IF(AND($D1456=2,$K1456="Gas"),'AMI Ref (2)'!$O$7,IF(AND($D1456=2,$K1456="Electric"),'AMI Ref (2)'!$P$7,IF(AND($D1456=2,$K1456="N/A"),0,0))))</f>
        <v>0</v>
      </c>
      <c r="AO1456" s="77">
        <f>IF(AND($D1456=3,$K1456="Oil"),'AMI Ref (2)'!$N$8,IF(AND($D1456=3,$K1456="Gas"),'AMI Ref (2)'!$O$8,IF(AND($D1456=3,$K1456="Electric"),'AMI Ref (2)'!$P$8,IF(AND($D1456=3,$K1456="N/A"),0,0))))</f>
        <v>0</v>
      </c>
      <c r="AP1456" s="77">
        <f>IF(AND($D1456=4,$K1456="Oil"),'AMI Ref (2)'!$N$9,IF(AND($D1456=4,$K1456="Gas"),'AMI Ref (2)'!$O$9,IF(AND($D1456=4,$K1456="Electric"),'AMI Ref (2)'!$P$9,IF(AND($D1456=4,$K1456="N/A"),0,0))))</f>
        <v>0</v>
      </c>
      <c r="AQ1456" s="77">
        <f>IF(AND($D1456=5,$K1456="Oil"),'AMI Ref (2)'!$N$10,IF(AND($D1456=5,$K1456="Gas"),'AMI Ref (2)'!$O$10,IF(AND($D1456=5,$K1456="Electric"),'AMI Ref (2)'!$P$10,IF(AND($D1456=5,$K1456="N/A"),0,0))))</f>
        <v>0</v>
      </c>
      <c r="AR1456" s="86">
        <f t="shared" si="320"/>
        <v>0</v>
      </c>
      <c r="AS1456" s="87" t="e">
        <f t="shared" si="321"/>
        <v>#N/A</v>
      </c>
    </row>
    <row r="1457" spans="1:45" x14ac:dyDescent="0.2">
      <c r="A1457" s="68">
        <v>1455</v>
      </c>
      <c r="B1457" s="79">
        <f>Input!E1472</f>
        <v>0</v>
      </c>
      <c r="C1457" s="79">
        <f>Input!F1472</f>
        <v>0</v>
      </c>
      <c r="D1457" s="79">
        <f>Input!G1472</f>
        <v>0</v>
      </c>
      <c r="E1457" s="79">
        <f>Input!H1472</f>
        <v>0</v>
      </c>
      <c r="F1457" s="80">
        <f>Input!I1472</f>
        <v>0</v>
      </c>
      <c r="G1457" s="80">
        <f>Input!J1472</f>
        <v>0</v>
      </c>
      <c r="H1457" s="79">
        <f>Input!K1472</f>
        <v>0</v>
      </c>
      <c r="I1457" s="79">
        <f>Input!L1472</f>
        <v>0</v>
      </c>
      <c r="J1457" s="79">
        <f>Input!M1472</f>
        <v>0</v>
      </c>
      <c r="K1457" s="79">
        <f>Input!N1472</f>
        <v>0</v>
      </c>
      <c r="L1457" s="79">
        <f>Input!O1472</f>
        <v>0</v>
      </c>
      <c r="M1457" s="81" t="str">
        <f t="shared" si="312"/>
        <v/>
      </c>
      <c r="N1457" s="82">
        <f t="shared" si="313"/>
        <v>0</v>
      </c>
      <c r="O1457" s="83">
        <f>Input!C1472</f>
        <v>0</v>
      </c>
      <c r="P1457" s="83"/>
      <c r="R1457" s="11">
        <f t="shared" si="309"/>
        <v>0</v>
      </c>
      <c r="S1457" s="15" t="str">
        <f t="shared" si="310"/>
        <v xml:space="preserve"> </v>
      </c>
      <c r="T1457" s="15"/>
      <c r="U1457" s="12">
        <f t="shared" si="314"/>
        <v>0</v>
      </c>
      <c r="V1457" s="12">
        <f t="shared" si="315"/>
        <v>0</v>
      </c>
      <c r="W1457" s="12">
        <f t="shared" si="316"/>
        <v>0</v>
      </c>
      <c r="X1457" s="12">
        <f t="shared" si="317"/>
        <v>0</v>
      </c>
      <c r="Y1457" s="12">
        <f t="shared" si="318"/>
        <v>0</v>
      </c>
      <c r="Z1457" s="12">
        <f t="shared" si="319"/>
        <v>0</v>
      </c>
      <c r="AA1457" s="12">
        <f t="shared" si="322"/>
        <v>0</v>
      </c>
      <c r="AB1457" s="12" t="str">
        <f t="shared" si="311"/>
        <v>00</v>
      </c>
      <c r="AC1457" s="85" t="e">
        <f>VLOOKUP(AB1457,'AMI Ref (2)'!T:U,2,FALSE)</f>
        <v>#N/A</v>
      </c>
      <c r="AD1457" s="86"/>
      <c r="AE1457" s="77">
        <f>IF(AND($D1457=0,$J1457="Oil"),'AMI Ref (2)'!$K$5,IF(AND($D1457=0,$J1457="Gas"),'AMI Ref (2)'!$L$5,IF(AND($D1457=0,$J1457="Electric"),'AMI Ref (2)'!$M$5,IF(AND($D1457=0,$J1457="N/A"),0,0))))</f>
        <v>0</v>
      </c>
      <c r="AF1457" s="77">
        <f>IF(AND($D1457=1,$J1457="Oil"),'AMI Ref (2)'!$K$6,IF(AND($D1457=1,$J1457="Gas"),'AMI Ref (2)'!$L$6,IF(AND($D1457=1,$J1457="Electric"),'AMI Ref (2)'!$M$6,IF(AND($D1457=1,$J1457="N/A"),0,0))))</f>
        <v>0</v>
      </c>
      <c r="AG1457" s="77">
        <f>IF(AND($D1457=2,$J1457="Oil"),'AMI Ref (2)'!$K$7,IF(AND($D1457=2,$J1457="Gas"),'AMI Ref (2)'!$L$7,IF(AND($D1457=2,$J1457="Electric"),'AMI Ref (2)'!$M$7,IF(AND($D1457=2,$J1457="N/A"),0,0))))</f>
        <v>0</v>
      </c>
      <c r="AH1457" s="77">
        <f>IF(AND($D1457=3,$J1457="Oil"),'AMI Ref (2)'!$K$8,IF(AND($D1457=3,$J1457="Gas"),'AMI Ref (2)'!$L$8,IF(AND($D1457=3,$J1457="Electric"),'AMI Ref (2)'!$M$8,IF(AND($D1457=3,$J1457="N/A"),0,0))))</f>
        <v>0</v>
      </c>
      <c r="AI1457" s="77">
        <f>IF(AND($D1457=4,$J1457="Oil"),'AMI Ref (2)'!$K$9,IF(AND($D1457=4,$J1457="Gas"),'AMI Ref (2)'!$L$9,IF(AND($D1457=4,$J1457="Electric"),'AMI Ref (2)'!$M$9,IF(AND($D1457=4,$J1457="N/A"),0,0))))</f>
        <v>0</v>
      </c>
      <c r="AJ1457" s="77">
        <f>IF(AND($D1457=5,$J1457="Oil"),'AMI Ref (2)'!$K$10,IF(AND($D1457=5,$J1457="Gas"),'AMI Ref (2)'!$L$10,IF(AND($D1457=5,$J1457="Electric"),'AMI Ref (2)'!$M$10,IF(AND($D1457=5,$J1457="N/A"),0,0))))</f>
        <v>0</v>
      </c>
      <c r="AK1457" s="42"/>
      <c r="AL1457" s="77">
        <f>IF(AND($D1457=0,$K1457="Oil"),'AMI Ref (2)'!$N$5,IF(AND($D1457=0,$K1457="Gas"),'AMI Ref (2)'!$O$5,IF(AND($D1457=0,$K1457="Electric"),'AMI Ref (2)'!$P$5,IF(AND($D1457=0,$K1457="N/A"),0,0))))</f>
        <v>0</v>
      </c>
      <c r="AM1457" s="77">
        <f>IF(AND($D1457=1,$K1457="Oil"),'AMI Ref (2)'!$N$6,IF(AND($D1457=1,$K1457="Gas"),'AMI Ref (2)'!$O$6,IF(AND($D1457=1,$K1457="Electric"),'AMI Ref (2)'!$P$6,IF(AND($D1457=1,$K1457="N/A"),0,0))))</f>
        <v>0</v>
      </c>
      <c r="AN1457" s="77">
        <f>IF(AND($D1457=2,$K1457="Oil"),'AMI Ref (2)'!$N$7,IF(AND($D1457=2,$K1457="Gas"),'AMI Ref (2)'!$O$7,IF(AND($D1457=2,$K1457="Electric"),'AMI Ref (2)'!$P$7,IF(AND($D1457=2,$K1457="N/A"),0,0))))</f>
        <v>0</v>
      </c>
      <c r="AO1457" s="77">
        <f>IF(AND($D1457=3,$K1457="Oil"),'AMI Ref (2)'!$N$8,IF(AND($D1457=3,$K1457="Gas"),'AMI Ref (2)'!$O$8,IF(AND($D1457=3,$K1457="Electric"),'AMI Ref (2)'!$P$8,IF(AND($D1457=3,$K1457="N/A"),0,0))))</f>
        <v>0</v>
      </c>
      <c r="AP1457" s="77">
        <f>IF(AND($D1457=4,$K1457="Oil"),'AMI Ref (2)'!$N$9,IF(AND($D1457=4,$K1457="Gas"),'AMI Ref (2)'!$O$9,IF(AND($D1457=4,$K1457="Electric"),'AMI Ref (2)'!$P$9,IF(AND($D1457=4,$K1457="N/A"),0,0))))</f>
        <v>0</v>
      </c>
      <c r="AQ1457" s="77">
        <f>IF(AND($D1457=5,$K1457="Oil"),'AMI Ref (2)'!$N$10,IF(AND($D1457=5,$K1457="Gas"),'AMI Ref (2)'!$O$10,IF(AND($D1457=5,$K1457="Electric"),'AMI Ref (2)'!$P$10,IF(AND($D1457=5,$K1457="N/A"),0,0))))</f>
        <v>0</v>
      </c>
      <c r="AR1457" s="86">
        <f t="shared" si="320"/>
        <v>0</v>
      </c>
      <c r="AS1457" s="87" t="e">
        <f t="shared" si="321"/>
        <v>#N/A</v>
      </c>
    </row>
    <row r="1458" spans="1:45" x14ac:dyDescent="0.2">
      <c r="A1458" s="68">
        <v>1456</v>
      </c>
      <c r="B1458" s="79">
        <f>Input!E1473</f>
        <v>0</v>
      </c>
      <c r="C1458" s="79">
        <f>Input!F1473</f>
        <v>0</v>
      </c>
      <c r="D1458" s="79">
        <f>Input!G1473</f>
        <v>0</v>
      </c>
      <c r="E1458" s="79">
        <f>Input!H1473</f>
        <v>0</v>
      </c>
      <c r="F1458" s="80">
        <f>Input!I1473</f>
        <v>0</v>
      </c>
      <c r="G1458" s="80">
        <f>Input!J1473</f>
        <v>0</v>
      </c>
      <c r="H1458" s="79">
        <f>Input!K1473</f>
        <v>0</v>
      </c>
      <c r="I1458" s="79">
        <f>Input!L1473</f>
        <v>0</v>
      </c>
      <c r="J1458" s="79">
        <f>Input!M1473</f>
        <v>0</v>
      </c>
      <c r="K1458" s="79">
        <f>Input!N1473</f>
        <v>0</v>
      </c>
      <c r="L1458" s="79">
        <f>Input!O1473</f>
        <v>0</v>
      </c>
      <c r="M1458" s="81" t="str">
        <f t="shared" si="312"/>
        <v/>
      </c>
      <c r="N1458" s="82">
        <f t="shared" si="313"/>
        <v>0</v>
      </c>
      <c r="O1458" s="83">
        <f>Input!C1473</f>
        <v>0</v>
      </c>
      <c r="P1458" s="83"/>
      <c r="R1458" s="11">
        <f t="shared" si="309"/>
        <v>0</v>
      </c>
      <c r="S1458" s="15" t="str">
        <f t="shared" si="310"/>
        <v xml:space="preserve"> </v>
      </c>
      <c r="T1458" s="15"/>
      <c r="U1458" s="12">
        <f t="shared" si="314"/>
        <v>0</v>
      </c>
      <c r="V1458" s="12">
        <f t="shared" si="315"/>
        <v>0</v>
      </c>
      <c r="W1458" s="12">
        <f t="shared" si="316"/>
        <v>0</v>
      </c>
      <c r="X1458" s="12">
        <f t="shared" si="317"/>
        <v>0</v>
      </c>
      <c r="Y1458" s="12">
        <f t="shared" si="318"/>
        <v>0</v>
      </c>
      <c r="Z1458" s="12">
        <f t="shared" si="319"/>
        <v>0</v>
      </c>
      <c r="AA1458" s="12">
        <f t="shared" si="322"/>
        <v>0</v>
      </c>
      <c r="AB1458" s="12" t="str">
        <f t="shared" si="311"/>
        <v>00</v>
      </c>
      <c r="AC1458" s="85" t="e">
        <f>VLOOKUP(AB1458,'AMI Ref (2)'!T:U,2,FALSE)</f>
        <v>#N/A</v>
      </c>
      <c r="AD1458" s="86"/>
      <c r="AE1458" s="77">
        <f>IF(AND($D1458=0,$J1458="Oil"),'AMI Ref (2)'!$K$5,IF(AND($D1458=0,$J1458="Gas"),'AMI Ref (2)'!$L$5,IF(AND($D1458=0,$J1458="Electric"),'AMI Ref (2)'!$M$5,IF(AND($D1458=0,$J1458="N/A"),0,0))))</f>
        <v>0</v>
      </c>
      <c r="AF1458" s="77">
        <f>IF(AND($D1458=1,$J1458="Oil"),'AMI Ref (2)'!$K$6,IF(AND($D1458=1,$J1458="Gas"),'AMI Ref (2)'!$L$6,IF(AND($D1458=1,$J1458="Electric"),'AMI Ref (2)'!$M$6,IF(AND($D1458=1,$J1458="N/A"),0,0))))</f>
        <v>0</v>
      </c>
      <c r="AG1458" s="77">
        <f>IF(AND($D1458=2,$J1458="Oil"),'AMI Ref (2)'!$K$7,IF(AND($D1458=2,$J1458="Gas"),'AMI Ref (2)'!$L$7,IF(AND($D1458=2,$J1458="Electric"),'AMI Ref (2)'!$M$7,IF(AND($D1458=2,$J1458="N/A"),0,0))))</f>
        <v>0</v>
      </c>
      <c r="AH1458" s="77">
        <f>IF(AND($D1458=3,$J1458="Oil"),'AMI Ref (2)'!$K$8,IF(AND($D1458=3,$J1458="Gas"),'AMI Ref (2)'!$L$8,IF(AND($D1458=3,$J1458="Electric"),'AMI Ref (2)'!$M$8,IF(AND($D1458=3,$J1458="N/A"),0,0))))</f>
        <v>0</v>
      </c>
      <c r="AI1458" s="77">
        <f>IF(AND($D1458=4,$J1458="Oil"),'AMI Ref (2)'!$K$9,IF(AND($D1458=4,$J1458="Gas"),'AMI Ref (2)'!$L$9,IF(AND($D1458=4,$J1458="Electric"),'AMI Ref (2)'!$M$9,IF(AND($D1458=4,$J1458="N/A"),0,0))))</f>
        <v>0</v>
      </c>
      <c r="AJ1458" s="77">
        <f>IF(AND($D1458=5,$J1458="Oil"),'AMI Ref (2)'!$K$10,IF(AND($D1458=5,$J1458="Gas"),'AMI Ref (2)'!$L$10,IF(AND($D1458=5,$J1458="Electric"),'AMI Ref (2)'!$M$10,IF(AND($D1458=5,$J1458="N/A"),0,0))))</f>
        <v>0</v>
      </c>
      <c r="AK1458" s="42"/>
      <c r="AL1458" s="77">
        <f>IF(AND($D1458=0,$K1458="Oil"),'AMI Ref (2)'!$N$5,IF(AND($D1458=0,$K1458="Gas"),'AMI Ref (2)'!$O$5,IF(AND($D1458=0,$K1458="Electric"),'AMI Ref (2)'!$P$5,IF(AND($D1458=0,$K1458="N/A"),0,0))))</f>
        <v>0</v>
      </c>
      <c r="AM1458" s="77">
        <f>IF(AND($D1458=1,$K1458="Oil"),'AMI Ref (2)'!$N$6,IF(AND($D1458=1,$K1458="Gas"),'AMI Ref (2)'!$O$6,IF(AND($D1458=1,$K1458="Electric"),'AMI Ref (2)'!$P$6,IF(AND($D1458=1,$K1458="N/A"),0,0))))</f>
        <v>0</v>
      </c>
      <c r="AN1458" s="77">
        <f>IF(AND($D1458=2,$K1458="Oil"),'AMI Ref (2)'!$N$7,IF(AND($D1458=2,$K1458="Gas"),'AMI Ref (2)'!$O$7,IF(AND($D1458=2,$K1458="Electric"),'AMI Ref (2)'!$P$7,IF(AND($D1458=2,$K1458="N/A"),0,0))))</f>
        <v>0</v>
      </c>
      <c r="AO1458" s="77">
        <f>IF(AND($D1458=3,$K1458="Oil"),'AMI Ref (2)'!$N$8,IF(AND($D1458=3,$K1458="Gas"),'AMI Ref (2)'!$O$8,IF(AND($D1458=3,$K1458="Electric"),'AMI Ref (2)'!$P$8,IF(AND($D1458=3,$K1458="N/A"),0,0))))</f>
        <v>0</v>
      </c>
      <c r="AP1458" s="77">
        <f>IF(AND($D1458=4,$K1458="Oil"),'AMI Ref (2)'!$N$9,IF(AND($D1458=4,$K1458="Gas"),'AMI Ref (2)'!$O$9,IF(AND($D1458=4,$K1458="Electric"),'AMI Ref (2)'!$P$9,IF(AND($D1458=4,$K1458="N/A"),0,0))))</f>
        <v>0</v>
      </c>
      <c r="AQ1458" s="77">
        <f>IF(AND($D1458=5,$K1458="Oil"),'AMI Ref (2)'!$N$10,IF(AND($D1458=5,$K1458="Gas"),'AMI Ref (2)'!$O$10,IF(AND($D1458=5,$K1458="Electric"),'AMI Ref (2)'!$P$10,IF(AND($D1458=5,$K1458="N/A"),0,0))))</f>
        <v>0</v>
      </c>
      <c r="AR1458" s="86">
        <f t="shared" si="320"/>
        <v>0</v>
      </c>
      <c r="AS1458" s="87" t="e">
        <f t="shared" si="321"/>
        <v>#N/A</v>
      </c>
    </row>
    <row r="1459" spans="1:45" x14ac:dyDescent="0.2">
      <c r="A1459" s="68">
        <v>1457</v>
      </c>
      <c r="B1459" s="79">
        <f>Input!E1474</f>
        <v>0</v>
      </c>
      <c r="C1459" s="79">
        <f>Input!F1474</f>
        <v>0</v>
      </c>
      <c r="D1459" s="79">
        <f>Input!G1474</f>
        <v>0</v>
      </c>
      <c r="E1459" s="79">
        <f>Input!H1474</f>
        <v>0</v>
      </c>
      <c r="F1459" s="80">
        <f>Input!I1474</f>
        <v>0</v>
      </c>
      <c r="G1459" s="80">
        <f>Input!J1474</f>
        <v>0</v>
      </c>
      <c r="H1459" s="79">
        <f>Input!K1474</f>
        <v>0</v>
      </c>
      <c r="I1459" s="79">
        <f>Input!L1474</f>
        <v>0</v>
      </c>
      <c r="J1459" s="79">
        <f>Input!M1474</f>
        <v>0</v>
      </c>
      <c r="K1459" s="79">
        <f>Input!N1474</f>
        <v>0</v>
      </c>
      <c r="L1459" s="79">
        <f>Input!O1474</f>
        <v>0</v>
      </c>
      <c r="M1459" s="81" t="str">
        <f t="shared" si="312"/>
        <v/>
      </c>
      <c r="N1459" s="82">
        <f t="shared" si="313"/>
        <v>0</v>
      </c>
      <c r="O1459" s="83">
        <f>Input!C1474</f>
        <v>0</v>
      </c>
      <c r="P1459" s="83"/>
      <c r="R1459" s="11">
        <f t="shared" si="309"/>
        <v>0</v>
      </c>
      <c r="S1459" s="15" t="str">
        <f t="shared" si="310"/>
        <v xml:space="preserve"> </v>
      </c>
      <c r="T1459" s="15"/>
      <c r="U1459" s="12">
        <f t="shared" si="314"/>
        <v>0</v>
      </c>
      <c r="V1459" s="12">
        <f t="shared" si="315"/>
        <v>0</v>
      </c>
      <c r="W1459" s="12">
        <f t="shared" si="316"/>
        <v>0</v>
      </c>
      <c r="X1459" s="12">
        <f t="shared" si="317"/>
        <v>0</v>
      </c>
      <c r="Y1459" s="12">
        <f t="shared" si="318"/>
        <v>0</v>
      </c>
      <c r="Z1459" s="12">
        <f t="shared" si="319"/>
        <v>0</v>
      </c>
      <c r="AA1459" s="12">
        <f t="shared" si="322"/>
        <v>0</v>
      </c>
      <c r="AB1459" s="12" t="str">
        <f t="shared" si="311"/>
        <v>00</v>
      </c>
      <c r="AC1459" s="85" t="e">
        <f>VLOOKUP(AB1459,'AMI Ref (2)'!T:U,2,FALSE)</f>
        <v>#N/A</v>
      </c>
      <c r="AD1459" s="86"/>
      <c r="AE1459" s="77">
        <f>IF(AND($D1459=0,$J1459="Oil"),'AMI Ref (2)'!$K$5,IF(AND($D1459=0,$J1459="Gas"),'AMI Ref (2)'!$L$5,IF(AND($D1459=0,$J1459="Electric"),'AMI Ref (2)'!$M$5,IF(AND($D1459=0,$J1459="N/A"),0,0))))</f>
        <v>0</v>
      </c>
      <c r="AF1459" s="77">
        <f>IF(AND($D1459=1,$J1459="Oil"),'AMI Ref (2)'!$K$6,IF(AND($D1459=1,$J1459="Gas"),'AMI Ref (2)'!$L$6,IF(AND($D1459=1,$J1459="Electric"),'AMI Ref (2)'!$M$6,IF(AND($D1459=1,$J1459="N/A"),0,0))))</f>
        <v>0</v>
      </c>
      <c r="AG1459" s="77">
        <f>IF(AND($D1459=2,$J1459="Oil"),'AMI Ref (2)'!$K$7,IF(AND($D1459=2,$J1459="Gas"),'AMI Ref (2)'!$L$7,IF(AND($D1459=2,$J1459="Electric"),'AMI Ref (2)'!$M$7,IF(AND($D1459=2,$J1459="N/A"),0,0))))</f>
        <v>0</v>
      </c>
      <c r="AH1459" s="77">
        <f>IF(AND($D1459=3,$J1459="Oil"),'AMI Ref (2)'!$K$8,IF(AND($D1459=3,$J1459="Gas"),'AMI Ref (2)'!$L$8,IF(AND($D1459=3,$J1459="Electric"),'AMI Ref (2)'!$M$8,IF(AND($D1459=3,$J1459="N/A"),0,0))))</f>
        <v>0</v>
      </c>
      <c r="AI1459" s="77">
        <f>IF(AND($D1459=4,$J1459="Oil"),'AMI Ref (2)'!$K$9,IF(AND($D1459=4,$J1459="Gas"),'AMI Ref (2)'!$L$9,IF(AND($D1459=4,$J1459="Electric"),'AMI Ref (2)'!$M$9,IF(AND($D1459=4,$J1459="N/A"),0,0))))</f>
        <v>0</v>
      </c>
      <c r="AJ1459" s="77">
        <f>IF(AND($D1459=5,$J1459="Oil"),'AMI Ref (2)'!$K$10,IF(AND($D1459=5,$J1459="Gas"),'AMI Ref (2)'!$L$10,IF(AND($D1459=5,$J1459="Electric"),'AMI Ref (2)'!$M$10,IF(AND($D1459=5,$J1459="N/A"),0,0))))</f>
        <v>0</v>
      </c>
      <c r="AK1459" s="42"/>
      <c r="AL1459" s="77">
        <f>IF(AND($D1459=0,$K1459="Oil"),'AMI Ref (2)'!$N$5,IF(AND($D1459=0,$K1459="Gas"),'AMI Ref (2)'!$O$5,IF(AND($D1459=0,$K1459="Electric"),'AMI Ref (2)'!$P$5,IF(AND($D1459=0,$K1459="N/A"),0,0))))</f>
        <v>0</v>
      </c>
      <c r="AM1459" s="77">
        <f>IF(AND($D1459=1,$K1459="Oil"),'AMI Ref (2)'!$N$6,IF(AND($D1459=1,$K1459="Gas"),'AMI Ref (2)'!$O$6,IF(AND($D1459=1,$K1459="Electric"),'AMI Ref (2)'!$P$6,IF(AND($D1459=1,$K1459="N/A"),0,0))))</f>
        <v>0</v>
      </c>
      <c r="AN1459" s="77">
        <f>IF(AND($D1459=2,$K1459="Oil"),'AMI Ref (2)'!$N$7,IF(AND($D1459=2,$K1459="Gas"),'AMI Ref (2)'!$O$7,IF(AND($D1459=2,$K1459="Electric"),'AMI Ref (2)'!$P$7,IF(AND($D1459=2,$K1459="N/A"),0,0))))</f>
        <v>0</v>
      </c>
      <c r="AO1459" s="77">
        <f>IF(AND($D1459=3,$K1459="Oil"),'AMI Ref (2)'!$N$8,IF(AND($D1459=3,$K1459="Gas"),'AMI Ref (2)'!$O$8,IF(AND($D1459=3,$K1459="Electric"),'AMI Ref (2)'!$P$8,IF(AND($D1459=3,$K1459="N/A"),0,0))))</f>
        <v>0</v>
      </c>
      <c r="AP1459" s="77">
        <f>IF(AND($D1459=4,$K1459="Oil"),'AMI Ref (2)'!$N$9,IF(AND($D1459=4,$K1459="Gas"),'AMI Ref (2)'!$O$9,IF(AND($D1459=4,$K1459="Electric"),'AMI Ref (2)'!$P$9,IF(AND($D1459=4,$K1459="N/A"),0,0))))</f>
        <v>0</v>
      </c>
      <c r="AQ1459" s="77">
        <f>IF(AND($D1459=5,$K1459="Oil"),'AMI Ref (2)'!$N$10,IF(AND($D1459=5,$K1459="Gas"),'AMI Ref (2)'!$O$10,IF(AND($D1459=5,$K1459="Electric"),'AMI Ref (2)'!$P$10,IF(AND($D1459=5,$K1459="N/A"),0,0))))</f>
        <v>0</v>
      </c>
      <c r="AR1459" s="86">
        <f t="shared" si="320"/>
        <v>0</v>
      </c>
      <c r="AS1459" s="87" t="e">
        <f t="shared" si="321"/>
        <v>#N/A</v>
      </c>
    </row>
    <row r="1460" spans="1:45" x14ac:dyDescent="0.2">
      <c r="A1460" s="68">
        <v>1458</v>
      </c>
      <c r="B1460" s="79">
        <f>Input!E1475</f>
        <v>0</v>
      </c>
      <c r="C1460" s="79">
        <f>Input!F1475</f>
        <v>0</v>
      </c>
      <c r="D1460" s="79">
        <f>Input!G1475</f>
        <v>0</v>
      </c>
      <c r="E1460" s="79">
        <f>Input!H1475</f>
        <v>0</v>
      </c>
      <c r="F1460" s="80">
        <f>Input!I1475</f>
        <v>0</v>
      </c>
      <c r="G1460" s="80">
        <f>Input!J1475</f>
        <v>0</v>
      </c>
      <c r="H1460" s="79">
        <f>Input!K1475</f>
        <v>0</v>
      </c>
      <c r="I1460" s="79">
        <f>Input!L1475</f>
        <v>0</v>
      </c>
      <c r="J1460" s="79">
        <f>Input!M1475</f>
        <v>0</v>
      </c>
      <c r="K1460" s="79">
        <f>Input!N1475</f>
        <v>0</v>
      </c>
      <c r="L1460" s="79">
        <f>Input!O1475</f>
        <v>0</v>
      </c>
      <c r="M1460" s="81" t="str">
        <f t="shared" si="312"/>
        <v/>
      </c>
      <c r="N1460" s="82">
        <f t="shared" si="313"/>
        <v>0</v>
      </c>
      <c r="O1460" s="83">
        <f>Input!C1475</f>
        <v>0</v>
      </c>
      <c r="P1460" s="83"/>
      <c r="R1460" s="11">
        <f t="shared" si="309"/>
        <v>0</v>
      </c>
      <c r="S1460" s="15" t="str">
        <f t="shared" si="310"/>
        <v xml:space="preserve"> </v>
      </c>
      <c r="T1460" s="15"/>
      <c r="U1460" s="12">
        <f t="shared" si="314"/>
        <v>0</v>
      </c>
      <c r="V1460" s="12">
        <f t="shared" si="315"/>
        <v>0</v>
      </c>
      <c r="W1460" s="12">
        <f t="shared" si="316"/>
        <v>0</v>
      </c>
      <c r="X1460" s="12">
        <f t="shared" si="317"/>
        <v>0</v>
      </c>
      <c r="Y1460" s="12">
        <f t="shared" si="318"/>
        <v>0</v>
      </c>
      <c r="Z1460" s="12">
        <f t="shared" si="319"/>
        <v>0</v>
      </c>
      <c r="AA1460" s="12">
        <f t="shared" si="322"/>
        <v>0</v>
      </c>
      <c r="AB1460" s="12" t="str">
        <f t="shared" si="311"/>
        <v>00</v>
      </c>
      <c r="AC1460" s="85" t="e">
        <f>VLOOKUP(AB1460,'AMI Ref (2)'!T:U,2,FALSE)</f>
        <v>#N/A</v>
      </c>
      <c r="AD1460" s="86"/>
      <c r="AE1460" s="77">
        <f>IF(AND($D1460=0,$J1460="Oil"),'AMI Ref (2)'!$K$5,IF(AND($D1460=0,$J1460="Gas"),'AMI Ref (2)'!$L$5,IF(AND($D1460=0,$J1460="Electric"),'AMI Ref (2)'!$M$5,IF(AND($D1460=0,$J1460="N/A"),0,0))))</f>
        <v>0</v>
      </c>
      <c r="AF1460" s="77">
        <f>IF(AND($D1460=1,$J1460="Oil"),'AMI Ref (2)'!$K$6,IF(AND($D1460=1,$J1460="Gas"),'AMI Ref (2)'!$L$6,IF(AND($D1460=1,$J1460="Electric"),'AMI Ref (2)'!$M$6,IF(AND($D1460=1,$J1460="N/A"),0,0))))</f>
        <v>0</v>
      </c>
      <c r="AG1460" s="77">
        <f>IF(AND($D1460=2,$J1460="Oil"),'AMI Ref (2)'!$K$7,IF(AND($D1460=2,$J1460="Gas"),'AMI Ref (2)'!$L$7,IF(AND($D1460=2,$J1460="Electric"),'AMI Ref (2)'!$M$7,IF(AND($D1460=2,$J1460="N/A"),0,0))))</f>
        <v>0</v>
      </c>
      <c r="AH1460" s="77">
        <f>IF(AND($D1460=3,$J1460="Oil"),'AMI Ref (2)'!$K$8,IF(AND($D1460=3,$J1460="Gas"),'AMI Ref (2)'!$L$8,IF(AND($D1460=3,$J1460="Electric"),'AMI Ref (2)'!$M$8,IF(AND($D1460=3,$J1460="N/A"),0,0))))</f>
        <v>0</v>
      </c>
      <c r="AI1460" s="77">
        <f>IF(AND($D1460=4,$J1460="Oil"),'AMI Ref (2)'!$K$9,IF(AND($D1460=4,$J1460="Gas"),'AMI Ref (2)'!$L$9,IF(AND($D1460=4,$J1460="Electric"),'AMI Ref (2)'!$M$9,IF(AND($D1460=4,$J1460="N/A"),0,0))))</f>
        <v>0</v>
      </c>
      <c r="AJ1460" s="77">
        <f>IF(AND($D1460=5,$J1460="Oil"),'AMI Ref (2)'!$K$10,IF(AND($D1460=5,$J1460="Gas"),'AMI Ref (2)'!$L$10,IF(AND($D1460=5,$J1460="Electric"),'AMI Ref (2)'!$M$10,IF(AND($D1460=5,$J1460="N/A"),0,0))))</f>
        <v>0</v>
      </c>
      <c r="AK1460" s="42"/>
      <c r="AL1460" s="77">
        <f>IF(AND($D1460=0,$K1460="Oil"),'AMI Ref (2)'!$N$5,IF(AND($D1460=0,$K1460="Gas"),'AMI Ref (2)'!$O$5,IF(AND($D1460=0,$K1460="Electric"),'AMI Ref (2)'!$P$5,IF(AND($D1460=0,$K1460="N/A"),0,0))))</f>
        <v>0</v>
      </c>
      <c r="AM1460" s="77">
        <f>IF(AND($D1460=1,$K1460="Oil"),'AMI Ref (2)'!$N$6,IF(AND($D1460=1,$K1460="Gas"),'AMI Ref (2)'!$O$6,IF(AND($D1460=1,$K1460="Electric"),'AMI Ref (2)'!$P$6,IF(AND($D1460=1,$K1460="N/A"),0,0))))</f>
        <v>0</v>
      </c>
      <c r="AN1460" s="77">
        <f>IF(AND($D1460=2,$K1460="Oil"),'AMI Ref (2)'!$N$7,IF(AND($D1460=2,$K1460="Gas"),'AMI Ref (2)'!$O$7,IF(AND($D1460=2,$K1460="Electric"),'AMI Ref (2)'!$P$7,IF(AND($D1460=2,$K1460="N/A"),0,0))))</f>
        <v>0</v>
      </c>
      <c r="AO1460" s="77">
        <f>IF(AND($D1460=3,$K1460="Oil"),'AMI Ref (2)'!$N$8,IF(AND($D1460=3,$K1460="Gas"),'AMI Ref (2)'!$O$8,IF(AND($D1460=3,$K1460="Electric"),'AMI Ref (2)'!$P$8,IF(AND($D1460=3,$K1460="N/A"),0,0))))</f>
        <v>0</v>
      </c>
      <c r="AP1460" s="77">
        <f>IF(AND($D1460=4,$K1460="Oil"),'AMI Ref (2)'!$N$9,IF(AND($D1460=4,$K1460="Gas"),'AMI Ref (2)'!$O$9,IF(AND($D1460=4,$K1460="Electric"),'AMI Ref (2)'!$P$9,IF(AND($D1460=4,$K1460="N/A"),0,0))))</f>
        <v>0</v>
      </c>
      <c r="AQ1460" s="77">
        <f>IF(AND($D1460=5,$K1460="Oil"),'AMI Ref (2)'!$N$10,IF(AND($D1460=5,$K1460="Gas"),'AMI Ref (2)'!$O$10,IF(AND($D1460=5,$K1460="Electric"),'AMI Ref (2)'!$P$10,IF(AND($D1460=5,$K1460="N/A"),0,0))))</f>
        <v>0</v>
      </c>
      <c r="AR1460" s="86">
        <f t="shared" si="320"/>
        <v>0</v>
      </c>
      <c r="AS1460" s="87" t="e">
        <f t="shared" si="321"/>
        <v>#N/A</v>
      </c>
    </row>
    <row r="1461" spans="1:45" x14ac:dyDescent="0.2">
      <c r="A1461" s="68">
        <v>1459</v>
      </c>
      <c r="B1461" s="79">
        <f>Input!E1476</f>
        <v>0</v>
      </c>
      <c r="C1461" s="79">
        <f>Input!F1476</f>
        <v>0</v>
      </c>
      <c r="D1461" s="79">
        <f>Input!G1476</f>
        <v>0</v>
      </c>
      <c r="E1461" s="79">
        <f>Input!H1476</f>
        <v>0</v>
      </c>
      <c r="F1461" s="80">
        <f>Input!I1476</f>
        <v>0</v>
      </c>
      <c r="G1461" s="80">
        <f>Input!J1476</f>
        <v>0</v>
      </c>
      <c r="H1461" s="79">
        <f>Input!K1476</f>
        <v>0</v>
      </c>
      <c r="I1461" s="79">
        <f>Input!L1476</f>
        <v>0</v>
      </c>
      <c r="J1461" s="79">
        <f>Input!M1476</f>
        <v>0</v>
      </c>
      <c r="K1461" s="79">
        <f>Input!N1476</f>
        <v>0</v>
      </c>
      <c r="L1461" s="79">
        <f>Input!O1476</f>
        <v>0</v>
      </c>
      <c r="M1461" s="81" t="str">
        <f t="shared" si="312"/>
        <v/>
      </c>
      <c r="N1461" s="82">
        <f t="shared" si="313"/>
        <v>0</v>
      </c>
      <c r="O1461" s="83">
        <f>Input!C1476</f>
        <v>0</v>
      </c>
      <c r="P1461" s="83"/>
      <c r="R1461" s="11">
        <f t="shared" si="309"/>
        <v>0</v>
      </c>
      <c r="S1461" s="15" t="str">
        <f t="shared" si="310"/>
        <v xml:space="preserve"> </v>
      </c>
      <c r="T1461" s="15"/>
      <c r="U1461" s="12">
        <f t="shared" si="314"/>
        <v>0</v>
      </c>
      <c r="V1461" s="12">
        <f t="shared" si="315"/>
        <v>0</v>
      </c>
      <c r="W1461" s="12">
        <f t="shared" si="316"/>
        <v>0</v>
      </c>
      <c r="X1461" s="12">
        <f t="shared" si="317"/>
        <v>0</v>
      </c>
      <c r="Y1461" s="12">
        <f t="shared" si="318"/>
        <v>0</v>
      </c>
      <c r="Z1461" s="12">
        <f t="shared" si="319"/>
        <v>0</v>
      </c>
      <c r="AA1461" s="12">
        <f t="shared" si="322"/>
        <v>0</v>
      </c>
      <c r="AB1461" s="12" t="str">
        <f t="shared" si="311"/>
        <v>00</v>
      </c>
      <c r="AC1461" s="85" t="e">
        <f>VLOOKUP(AB1461,'AMI Ref (2)'!T:U,2,FALSE)</f>
        <v>#N/A</v>
      </c>
      <c r="AD1461" s="86"/>
      <c r="AE1461" s="77">
        <f>IF(AND($D1461=0,$J1461="Oil"),'AMI Ref (2)'!$K$5,IF(AND($D1461=0,$J1461="Gas"),'AMI Ref (2)'!$L$5,IF(AND($D1461=0,$J1461="Electric"),'AMI Ref (2)'!$M$5,IF(AND($D1461=0,$J1461="N/A"),0,0))))</f>
        <v>0</v>
      </c>
      <c r="AF1461" s="77">
        <f>IF(AND($D1461=1,$J1461="Oil"),'AMI Ref (2)'!$K$6,IF(AND($D1461=1,$J1461="Gas"),'AMI Ref (2)'!$L$6,IF(AND($D1461=1,$J1461="Electric"),'AMI Ref (2)'!$M$6,IF(AND($D1461=1,$J1461="N/A"),0,0))))</f>
        <v>0</v>
      </c>
      <c r="AG1461" s="77">
        <f>IF(AND($D1461=2,$J1461="Oil"),'AMI Ref (2)'!$K$7,IF(AND($D1461=2,$J1461="Gas"),'AMI Ref (2)'!$L$7,IF(AND($D1461=2,$J1461="Electric"),'AMI Ref (2)'!$M$7,IF(AND($D1461=2,$J1461="N/A"),0,0))))</f>
        <v>0</v>
      </c>
      <c r="AH1461" s="77">
        <f>IF(AND($D1461=3,$J1461="Oil"),'AMI Ref (2)'!$K$8,IF(AND($D1461=3,$J1461="Gas"),'AMI Ref (2)'!$L$8,IF(AND($D1461=3,$J1461="Electric"),'AMI Ref (2)'!$M$8,IF(AND($D1461=3,$J1461="N/A"),0,0))))</f>
        <v>0</v>
      </c>
      <c r="AI1461" s="77">
        <f>IF(AND($D1461=4,$J1461="Oil"),'AMI Ref (2)'!$K$9,IF(AND($D1461=4,$J1461="Gas"),'AMI Ref (2)'!$L$9,IF(AND($D1461=4,$J1461="Electric"),'AMI Ref (2)'!$M$9,IF(AND($D1461=4,$J1461="N/A"),0,0))))</f>
        <v>0</v>
      </c>
      <c r="AJ1461" s="77">
        <f>IF(AND($D1461=5,$J1461="Oil"),'AMI Ref (2)'!$K$10,IF(AND($D1461=5,$J1461="Gas"),'AMI Ref (2)'!$L$10,IF(AND($D1461=5,$J1461="Electric"),'AMI Ref (2)'!$M$10,IF(AND($D1461=5,$J1461="N/A"),0,0))))</f>
        <v>0</v>
      </c>
      <c r="AK1461" s="42"/>
      <c r="AL1461" s="77">
        <f>IF(AND($D1461=0,$K1461="Oil"),'AMI Ref (2)'!$N$5,IF(AND($D1461=0,$K1461="Gas"),'AMI Ref (2)'!$O$5,IF(AND($D1461=0,$K1461="Electric"),'AMI Ref (2)'!$P$5,IF(AND($D1461=0,$K1461="N/A"),0,0))))</f>
        <v>0</v>
      </c>
      <c r="AM1461" s="77">
        <f>IF(AND($D1461=1,$K1461="Oil"),'AMI Ref (2)'!$N$6,IF(AND($D1461=1,$K1461="Gas"),'AMI Ref (2)'!$O$6,IF(AND($D1461=1,$K1461="Electric"),'AMI Ref (2)'!$P$6,IF(AND($D1461=1,$K1461="N/A"),0,0))))</f>
        <v>0</v>
      </c>
      <c r="AN1461" s="77">
        <f>IF(AND($D1461=2,$K1461="Oil"),'AMI Ref (2)'!$N$7,IF(AND($D1461=2,$K1461="Gas"),'AMI Ref (2)'!$O$7,IF(AND($D1461=2,$K1461="Electric"),'AMI Ref (2)'!$P$7,IF(AND($D1461=2,$K1461="N/A"),0,0))))</f>
        <v>0</v>
      </c>
      <c r="AO1461" s="77">
        <f>IF(AND($D1461=3,$K1461="Oil"),'AMI Ref (2)'!$N$8,IF(AND($D1461=3,$K1461="Gas"),'AMI Ref (2)'!$O$8,IF(AND($D1461=3,$K1461="Electric"),'AMI Ref (2)'!$P$8,IF(AND($D1461=3,$K1461="N/A"),0,0))))</f>
        <v>0</v>
      </c>
      <c r="AP1461" s="77">
        <f>IF(AND($D1461=4,$K1461="Oil"),'AMI Ref (2)'!$N$9,IF(AND($D1461=4,$K1461="Gas"),'AMI Ref (2)'!$O$9,IF(AND($D1461=4,$K1461="Electric"),'AMI Ref (2)'!$P$9,IF(AND($D1461=4,$K1461="N/A"),0,0))))</f>
        <v>0</v>
      </c>
      <c r="AQ1461" s="77">
        <f>IF(AND($D1461=5,$K1461="Oil"),'AMI Ref (2)'!$N$10,IF(AND($D1461=5,$K1461="Gas"),'AMI Ref (2)'!$O$10,IF(AND($D1461=5,$K1461="Electric"),'AMI Ref (2)'!$P$10,IF(AND($D1461=5,$K1461="N/A"),0,0))))</f>
        <v>0</v>
      </c>
      <c r="AR1461" s="86">
        <f t="shared" si="320"/>
        <v>0</v>
      </c>
      <c r="AS1461" s="87" t="e">
        <f t="shared" si="321"/>
        <v>#N/A</v>
      </c>
    </row>
    <row r="1462" spans="1:45" x14ac:dyDescent="0.2">
      <c r="A1462" s="68">
        <v>1460</v>
      </c>
      <c r="B1462" s="79">
        <f>Input!E1477</f>
        <v>0</v>
      </c>
      <c r="C1462" s="79">
        <f>Input!F1477</f>
        <v>0</v>
      </c>
      <c r="D1462" s="79">
        <f>Input!G1477</f>
        <v>0</v>
      </c>
      <c r="E1462" s="79">
        <f>Input!H1477</f>
        <v>0</v>
      </c>
      <c r="F1462" s="80">
        <f>Input!I1477</f>
        <v>0</v>
      </c>
      <c r="G1462" s="80">
        <f>Input!J1477</f>
        <v>0</v>
      </c>
      <c r="H1462" s="79">
        <f>Input!K1477</f>
        <v>0</v>
      </c>
      <c r="I1462" s="79">
        <f>Input!L1477</f>
        <v>0</v>
      </c>
      <c r="J1462" s="79">
        <f>Input!M1477</f>
        <v>0</v>
      </c>
      <c r="K1462" s="79">
        <f>Input!N1477</f>
        <v>0</v>
      </c>
      <c r="L1462" s="79">
        <f>Input!O1477</f>
        <v>0</v>
      </c>
      <c r="M1462" s="81" t="str">
        <f t="shared" si="312"/>
        <v/>
      </c>
      <c r="N1462" s="82">
        <f t="shared" si="313"/>
        <v>0</v>
      </c>
      <c r="O1462" s="83">
        <f>Input!C1477</f>
        <v>0</v>
      </c>
      <c r="P1462" s="83"/>
      <c r="R1462" s="11">
        <f t="shared" si="309"/>
        <v>0</v>
      </c>
      <c r="S1462" s="15" t="str">
        <f t="shared" si="310"/>
        <v xml:space="preserve"> </v>
      </c>
      <c r="T1462" s="15"/>
      <c r="U1462" s="12">
        <f t="shared" si="314"/>
        <v>0</v>
      </c>
      <c r="V1462" s="12">
        <f t="shared" si="315"/>
        <v>0</v>
      </c>
      <c r="W1462" s="12">
        <f t="shared" si="316"/>
        <v>0</v>
      </c>
      <c r="X1462" s="12">
        <f t="shared" si="317"/>
        <v>0</v>
      </c>
      <c r="Y1462" s="12">
        <f t="shared" si="318"/>
        <v>0</v>
      </c>
      <c r="Z1462" s="12">
        <f t="shared" si="319"/>
        <v>0</v>
      </c>
      <c r="AA1462" s="12">
        <f t="shared" si="322"/>
        <v>0</v>
      </c>
      <c r="AB1462" s="12" t="str">
        <f t="shared" si="311"/>
        <v>00</v>
      </c>
      <c r="AC1462" s="85" t="e">
        <f>VLOOKUP(AB1462,'AMI Ref (2)'!T:U,2,FALSE)</f>
        <v>#N/A</v>
      </c>
      <c r="AD1462" s="86"/>
      <c r="AE1462" s="77">
        <f>IF(AND($D1462=0,$J1462="Oil"),'AMI Ref (2)'!$K$5,IF(AND($D1462=0,$J1462="Gas"),'AMI Ref (2)'!$L$5,IF(AND($D1462=0,$J1462="Electric"),'AMI Ref (2)'!$M$5,IF(AND($D1462=0,$J1462="N/A"),0,0))))</f>
        <v>0</v>
      </c>
      <c r="AF1462" s="77">
        <f>IF(AND($D1462=1,$J1462="Oil"),'AMI Ref (2)'!$K$6,IF(AND($D1462=1,$J1462="Gas"),'AMI Ref (2)'!$L$6,IF(AND($D1462=1,$J1462="Electric"),'AMI Ref (2)'!$M$6,IF(AND($D1462=1,$J1462="N/A"),0,0))))</f>
        <v>0</v>
      </c>
      <c r="AG1462" s="77">
        <f>IF(AND($D1462=2,$J1462="Oil"),'AMI Ref (2)'!$K$7,IF(AND($D1462=2,$J1462="Gas"),'AMI Ref (2)'!$L$7,IF(AND($D1462=2,$J1462="Electric"),'AMI Ref (2)'!$M$7,IF(AND($D1462=2,$J1462="N/A"),0,0))))</f>
        <v>0</v>
      </c>
      <c r="AH1462" s="77">
        <f>IF(AND($D1462=3,$J1462="Oil"),'AMI Ref (2)'!$K$8,IF(AND($D1462=3,$J1462="Gas"),'AMI Ref (2)'!$L$8,IF(AND($D1462=3,$J1462="Electric"),'AMI Ref (2)'!$M$8,IF(AND($D1462=3,$J1462="N/A"),0,0))))</f>
        <v>0</v>
      </c>
      <c r="AI1462" s="77">
        <f>IF(AND($D1462=4,$J1462="Oil"),'AMI Ref (2)'!$K$9,IF(AND($D1462=4,$J1462="Gas"),'AMI Ref (2)'!$L$9,IF(AND($D1462=4,$J1462="Electric"),'AMI Ref (2)'!$M$9,IF(AND($D1462=4,$J1462="N/A"),0,0))))</f>
        <v>0</v>
      </c>
      <c r="AJ1462" s="77">
        <f>IF(AND($D1462=5,$J1462="Oil"),'AMI Ref (2)'!$K$10,IF(AND($D1462=5,$J1462="Gas"),'AMI Ref (2)'!$L$10,IF(AND($D1462=5,$J1462="Electric"),'AMI Ref (2)'!$M$10,IF(AND($D1462=5,$J1462="N/A"),0,0))))</f>
        <v>0</v>
      </c>
      <c r="AK1462" s="42"/>
      <c r="AL1462" s="77">
        <f>IF(AND($D1462=0,$K1462="Oil"),'AMI Ref (2)'!$N$5,IF(AND($D1462=0,$K1462="Gas"),'AMI Ref (2)'!$O$5,IF(AND($D1462=0,$K1462="Electric"),'AMI Ref (2)'!$P$5,IF(AND($D1462=0,$K1462="N/A"),0,0))))</f>
        <v>0</v>
      </c>
      <c r="AM1462" s="77">
        <f>IF(AND($D1462=1,$K1462="Oil"),'AMI Ref (2)'!$N$6,IF(AND($D1462=1,$K1462="Gas"),'AMI Ref (2)'!$O$6,IF(AND($D1462=1,$K1462="Electric"),'AMI Ref (2)'!$P$6,IF(AND($D1462=1,$K1462="N/A"),0,0))))</f>
        <v>0</v>
      </c>
      <c r="AN1462" s="77">
        <f>IF(AND($D1462=2,$K1462="Oil"),'AMI Ref (2)'!$N$7,IF(AND($D1462=2,$K1462="Gas"),'AMI Ref (2)'!$O$7,IF(AND($D1462=2,$K1462="Electric"),'AMI Ref (2)'!$P$7,IF(AND($D1462=2,$K1462="N/A"),0,0))))</f>
        <v>0</v>
      </c>
      <c r="AO1462" s="77">
        <f>IF(AND($D1462=3,$K1462="Oil"),'AMI Ref (2)'!$N$8,IF(AND($D1462=3,$K1462="Gas"),'AMI Ref (2)'!$O$8,IF(AND($D1462=3,$K1462="Electric"),'AMI Ref (2)'!$P$8,IF(AND($D1462=3,$K1462="N/A"),0,0))))</f>
        <v>0</v>
      </c>
      <c r="AP1462" s="77">
        <f>IF(AND($D1462=4,$K1462="Oil"),'AMI Ref (2)'!$N$9,IF(AND($D1462=4,$K1462="Gas"),'AMI Ref (2)'!$O$9,IF(AND($D1462=4,$K1462="Electric"),'AMI Ref (2)'!$P$9,IF(AND($D1462=4,$K1462="N/A"),0,0))))</f>
        <v>0</v>
      </c>
      <c r="AQ1462" s="77">
        <f>IF(AND($D1462=5,$K1462="Oil"),'AMI Ref (2)'!$N$10,IF(AND($D1462=5,$K1462="Gas"),'AMI Ref (2)'!$O$10,IF(AND($D1462=5,$K1462="Electric"),'AMI Ref (2)'!$P$10,IF(AND($D1462=5,$K1462="N/A"),0,0))))</f>
        <v>0</v>
      </c>
      <c r="AR1462" s="86">
        <f t="shared" si="320"/>
        <v>0</v>
      </c>
      <c r="AS1462" s="87" t="e">
        <f t="shared" si="321"/>
        <v>#N/A</v>
      </c>
    </row>
    <row r="1463" spans="1:45" x14ac:dyDescent="0.2">
      <c r="A1463" s="68">
        <v>1461</v>
      </c>
      <c r="B1463" s="79">
        <f>Input!E1478</f>
        <v>0</v>
      </c>
      <c r="C1463" s="79">
        <f>Input!F1478</f>
        <v>0</v>
      </c>
      <c r="D1463" s="79">
        <f>Input!G1478</f>
        <v>0</v>
      </c>
      <c r="E1463" s="79">
        <f>Input!H1478</f>
        <v>0</v>
      </c>
      <c r="F1463" s="80">
        <f>Input!I1478</f>
        <v>0</v>
      </c>
      <c r="G1463" s="80">
        <f>Input!J1478</f>
        <v>0</v>
      </c>
      <c r="H1463" s="79">
        <f>Input!K1478</f>
        <v>0</v>
      </c>
      <c r="I1463" s="79">
        <f>Input!L1478</f>
        <v>0</v>
      </c>
      <c r="J1463" s="79">
        <f>Input!M1478</f>
        <v>0</v>
      </c>
      <c r="K1463" s="79">
        <f>Input!N1478</f>
        <v>0</v>
      </c>
      <c r="L1463" s="79">
        <f>Input!O1478</f>
        <v>0</v>
      </c>
      <c r="M1463" s="81" t="str">
        <f t="shared" si="312"/>
        <v/>
      </c>
      <c r="N1463" s="82">
        <f t="shared" si="313"/>
        <v>0</v>
      </c>
      <c r="O1463" s="83">
        <f>Input!C1478</f>
        <v>0</v>
      </c>
      <c r="P1463" s="83"/>
      <c r="R1463" s="11">
        <f t="shared" si="309"/>
        <v>0</v>
      </c>
      <c r="S1463" s="15" t="str">
        <f t="shared" si="310"/>
        <v xml:space="preserve"> </v>
      </c>
      <c r="T1463" s="15"/>
      <c r="U1463" s="12">
        <f t="shared" si="314"/>
        <v>0</v>
      </c>
      <c r="V1463" s="12">
        <f t="shared" si="315"/>
        <v>0</v>
      </c>
      <c r="W1463" s="12">
        <f t="shared" si="316"/>
        <v>0</v>
      </c>
      <c r="X1463" s="12">
        <f t="shared" si="317"/>
        <v>0</v>
      </c>
      <c r="Y1463" s="12">
        <f t="shared" si="318"/>
        <v>0</v>
      </c>
      <c r="Z1463" s="12">
        <f t="shared" si="319"/>
        <v>0</v>
      </c>
      <c r="AA1463" s="12">
        <f t="shared" si="322"/>
        <v>0</v>
      </c>
      <c r="AB1463" s="12" t="str">
        <f t="shared" si="311"/>
        <v>00</v>
      </c>
      <c r="AC1463" s="85" t="e">
        <f>VLOOKUP(AB1463,'AMI Ref (2)'!T:U,2,FALSE)</f>
        <v>#N/A</v>
      </c>
      <c r="AD1463" s="86"/>
      <c r="AE1463" s="77">
        <f>IF(AND($D1463=0,$J1463="Oil"),'AMI Ref (2)'!$K$5,IF(AND($D1463=0,$J1463="Gas"),'AMI Ref (2)'!$L$5,IF(AND($D1463=0,$J1463="Electric"),'AMI Ref (2)'!$M$5,IF(AND($D1463=0,$J1463="N/A"),0,0))))</f>
        <v>0</v>
      </c>
      <c r="AF1463" s="77">
        <f>IF(AND($D1463=1,$J1463="Oil"),'AMI Ref (2)'!$K$6,IF(AND($D1463=1,$J1463="Gas"),'AMI Ref (2)'!$L$6,IF(AND($D1463=1,$J1463="Electric"),'AMI Ref (2)'!$M$6,IF(AND($D1463=1,$J1463="N/A"),0,0))))</f>
        <v>0</v>
      </c>
      <c r="AG1463" s="77">
        <f>IF(AND($D1463=2,$J1463="Oil"),'AMI Ref (2)'!$K$7,IF(AND($D1463=2,$J1463="Gas"),'AMI Ref (2)'!$L$7,IF(AND($D1463=2,$J1463="Electric"),'AMI Ref (2)'!$M$7,IF(AND($D1463=2,$J1463="N/A"),0,0))))</f>
        <v>0</v>
      </c>
      <c r="AH1463" s="77">
        <f>IF(AND($D1463=3,$J1463="Oil"),'AMI Ref (2)'!$K$8,IF(AND($D1463=3,$J1463="Gas"),'AMI Ref (2)'!$L$8,IF(AND($D1463=3,$J1463="Electric"),'AMI Ref (2)'!$M$8,IF(AND($D1463=3,$J1463="N/A"),0,0))))</f>
        <v>0</v>
      </c>
      <c r="AI1463" s="77">
        <f>IF(AND($D1463=4,$J1463="Oil"),'AMI Ref (2)'!$K$9,IF(AND($D1463=4,$J1463="Gas"),'AMI Ref (2)'!$L$9,IF(AND($D1463=4,$J1463="Electric"),'AMI Ref (2)'!$M$9,IF(AND($D1463=4,$J1463="N/A"),0,0))))</f>
        <v>0</v>
      </c>
      <c r="AJ1463" s="77">
        <f>IF(AND($D1463=5,$J1463="Oil"),'AMI Ref (2)'!$K$10,IF(AND($D1463=5,$J1463="Gas"),'AMI Ref (2)'!$L$10,IF(AND($D1463=5,$J1463="Electric"),'AMI Ref (2)'!$M$10,IF(AND($D1463=5,$J1463="N/A"),0,0))))</f>
        <v>0</v>
      </c>
      <c r="AK1463" s="42"/>
      <c r="AL1463" s="77">
        <f>IF(AND($D1463=0,$K1463="Oil"),'AMI Ref (2)'!$N$5,IF(AND($D1463=0,$K1463="Gas"),'AMI Ref (2)'!$O$5,IF(AND($D1463=0,$K1463="Electric"),'AMI Ref (2)'!$P$5,IF(AND($D1463=0,$K1463="N/A"),0,0))))</f>
        <v>0</v>
      </c>
      <c r="AM1463" s="77">
        <f>IF(AND($D1463=1,$K1463="Oil"),'AMI Ref (2)'!$N$6,IF(AND($D1463=1,$K1463="Gas"),'AMI Ref (2)'!$O$6,IF(AND($D1463=1,$K1463="Electric"),'AMI Ref (2)'!$P$6,IF(AND($D1463=1,$K1463="N/A"),0,0))))</f>
        <v>0</v>
      </c>
      <c r="AN1463" s="77">
        <f>IF(AND($D1463=2,$K1463="Oil"),'AMI Ref (2)'!$N$7,IF(AND($D1463=2,$K1463="Gas"),'AMI Ref (2)'!$O$7,IF(AND($D1463=2,$K1463="Electric"),'AMI Ref (2)'!$P$7,IF(AND($D1463=2,$K1463="N/A"),0,0))))</f>
        <v>0</v>
      </c>
      <c r="AO1463" s="77">
        <f>IF(AND($D1463=3,$K1463="Oil"),'AMI Ref (2)'!$N$8,IF(AND($D1463=3,$K1463="Gas"),'AMI Ref (2)'!$O$8,IF(AND($D1463=3,$K1463="Electric"),'AMI Ref (2)'!$P$8,IF(AND($D1463=3,$K1463="N/A"),0,0))))</f>
        <v>0</v>
      </c>
      <c r="AP1463" s="77">
        <f>IF(AND($D1463=4,$K1463="Oil"),'AMI Ref (2)'!$N$9,IF(AND($D1463=4,$K1463="Gas"),'AMI Ref (2)'!$O$9,IF(AND($D1463=4,$K1463="Electric"),'AMI Ref (2)'!$P$9,IF(AND($D1463=4,$K1463="N/A"),0,0))))</f>
        <v>0</v>
      </c>
      <c r="AQ1463" s="77">
        <f>IF(AND($D1463=5,$K1463="Oil"),'AMI Ref (2)'!$N$10,IF(AND($D1463=5,$K1463="Gas"),'AMI Ref (2)'!$O$10,IF(AND($D1463=5,$K1463="Electric"),'AMI Ref (2)'!$P$10,IF(AND($D1463=5,$K1463="N/A"),0,0))))</f>
        <v>0</v>
      </c>
      <c r="AR1463" s="86">
        <f t="shared" si="320"/>
        <v>0</v>
      </c>
      <c r="AS1463" s="87" t="e">
        <f t="shared" si="321"/>
        <v>#N/A</v>
      </c>
    </row>
    <row r="1464" spans="1:45" x14ac:dyDescent="0.2">
      <c r="A1464" s="68">
        <v>1462</v>
      </c>
      <c r="B1464" s="79">
        <f>Input!E1479</f>
        <v>0</v>
      </c>
      <c r="C1464" s="79">
        <f>Input!F1479</f>
        <v>0</v>
      </c>
      <c r="D1464" s="79">
        <f>Input!G1479</f>
        <v>0</v>
      </c>
      <c r="E1464" s="79">
        <f>Input!H1479</f>
        <v>0</v>
      </c>
      <c r="F1464" s="80">
        <f>Input!I1479</f>
        <v>0</v>
      </c>
      <c r="G1464" s="80">
        <f>Input!J1479</f>
        <v>0</v>
      </c>
      <c r="H1464" s="79">
        <f>Input!K1479</f>
        <v>0</v>
      </c>
      <c r="I1464" s="79">
        <f>Input!L1479</f>
        <v>0</v>
      </c>
      <c r="J1464" s="79">
        <f>Input!M1479</f>
        <v>0</v>
      </c>
      <c r="K1464" s="79">
        <f>Input!N1479</f>
        <v>0</v>
      </c>
      <c r="L1464" s="79">
        <f>Input!O1479</f>
        <v>0</v>
      </c>
      <c r="M1464" s="81" t="str">
        <f t="shared" si="312"/>
        <v/>
      </c>
      <c r="N1464" s="82">
        <f t="shared" si="313"/>
        <v>0</v>
      </c>
      <c r="O1464" s="83">
        <f>Input!C1479</f>
        <v>0</v>
      </c>
      <c r="P1464" s="83"/>
      <c r="R1464" s="11">
        <f t="shared" si="309"/>
        <v>0</v>
      </c>
      <c r="S1464" s="15" t="str">
        <f t="shared" si="310"/>
        <v xml:space="preserve"> </v>
      </c>
      <c r="T1464" s="15"/>
      <c r="U1464" s="12">
        <f t="shared" si="314"/>
        <v>0</v>
      </c>
      <c r="V1464" s="12">
        <f t="shared" si="315"/>
        <v>0</v>
      </c>
      <c r="W1464" s="12">
        <f t="shared" si="316"/>
        <v>0</v>
      </c>
      <c r="X1464" s="12">
        <f t="shared" si="317"/>
        <v>0</v>
      </c>
      <c r="Y1464" s="12">
        <f t="shared" si="318"/>
        <v>0</v>
      </c>
      <c r="Z1464" s="12">
        <f t="shared" si="319"/>
        <v>0</v>
      </c>
      <c r="AA1464" s="12">
        <f t="shared" si="322"/>
        <v>0</v>
      </c>
      <c r="AB1464" s="12" t="str">
        <f t="shared" si="311"/>
        <v>00</v>
      </c>
      <c r="AC1464" s="85" t="e">
        <f>VLOOKUP(AB1464,'AMI Ref (2)'!T:U,2,FALSE)</f>
        <v>#N/A</v>
      </c>
      <c r="AD1464" s="86"/>
      <c r="AE1464" s="77">
        <f>IF(AND($D1464=0,$J1464="Oil"),'AMI Ref (2)'!$K$5,IF(AND($D1464=0,$J1464="Gas"),'AMI Ref (2)'!$L$5,IF(AND($D1464=0,$J1464="Electric"),'AMI Ref (2)'!$M$5,IF(AND($D1464=0,$J1464="N/A"),0,0))))</f>
        <v>0</v>
      </c>
      <c r="AF1464" s="77">
        <f>IF(AND($D1464=1,$J1464="Oil"),'AMI Ref (2)'!$K$6,IF(AND($D1464=1,$J1464="Gas"),'AMI Ref (2)'!$L$6,IF(AND($D1464=1,$J1464="Electric"),'AMI Ref (2)'!$M$6,IF(AND($D1464=1,$J1464="N/A"),0,0))))</f>
        <v>0</v>
      </c>
      <c r="AG1464" s="77">
        <f>IF(AND($D1464=2,$J1464="Oil"),'AMI Ref (2)'!$K$7,IF(AND($D1464=2,$J1464="Gas"),'AMI Ref (2)'!$L$7,IF(AND($D1464=2,$J1464="Electric"),'AMI Ref (2)'!$M$7,IF(AND($D1464=2,$J1464="N/A"),0,0))))</f>
        <v>0</v>
      </c>
      <c r="AH1464" s="77">
        <f>IF(AND($D1464=3,$J1464="Oil"),'AMI Ref (2)'!$K$8,IF(AND($D1464=3,$J1464="Gas"),'AMI Ref (2)'!$L$8,IF(AND($D1464=3,$J1464="Electric"),'AMI Ref (2)'!$M$8,IF(AND($D1464=3,$J1464="N/A"),0,0))))</f>
        <v>0</v>
      </c>
      <c r="AI1464" s="77">
        <f>IF(AND($D1464=4,$J1464="Oil"),'AMI Ref (2)'!$K$9,IF(AND($D1464=4,$J1464="Gas"),'AMI Ref (2)'!$L$9,IF(AND($D1464=4,$J1464="Electric"),'AMI Ref (2)'!$M$9,IF(AND($D1464=4,$J1464="N/A"),0,0))))</f>
        <v>0</v>
      </c>
      <c r="AJ1464" s="77">
        <f>IF(AND($D1464=5,$J1464="Oil"),'AMI Ref (2)'!$K$10,IF(AND($D1464=5,$J1464="Gas"),'AMI Ref (2)'!$L$10,IF(AND($D1464=5,$J1464="Electric"),'AMI Ref (2)'!$M$10,IF(AND($D1464=5,$J1464="N/A"),0,0))))</f>
        <v>0</v>
      </c>
      <c r="AK1464" s="42"/>
      <c r="AL1464" s="77">
        <f>IF(AND($D1464=0,$K1464="Oil"),'AMI Ref (2)'!$N$5,IF(AND($D1464=0,$K1464="Gas"),'AMI Ref (2)'!$O$5,IF(AND($D1464=0,$K1464="Electric"),'AMI Ref (2)'!$P$5,IF(AND($D1464=0,$K1464="N/A"),0,0))))</f>
        <v>0</v>
      </c>
      <c r="AM1464" s="77">
        <f>IF(AND($D1464=1,$K1464="Oil"),'AMI Ref (2)'!$N$6,IF(AND($D1464=1,$K1464="Gas"),'AMI Ref (2)'!$O$6,IF(AND($D1464=1,$K1464="Electric"),'AMI Ref (2)'!$P$6,IF(AND($D1464=1,$K1464="N/A"),0,0))))</f>
        <v>0</v>
      </c>
      <c r="AN1464" s="77">
        <f>IF(AND($D1464=2,$K1464="Oil"),'AMI Ref (2)'!$N$7,IF(AND($D1464=2,$K1464="Gas"),'AMI Ref (2)'!$O$7,IF(AND($D1464=2,$K1464="Electric"),'AMI Ref (2)'!$P$7,IF(AND($D1464=2,$K1464="N/A"),0,0))))</f>
        <v>0</v>
      </c>
      <c r="AO1464" s="77">
        <f>IF(AND($D1464=3,$K1464="Oil"),'AMI Ref (2)'!$N$8,IF(AND($D1464=3,$K1464="Gas"),'AMI Ref (2)'!$O$8,IF(AND($D1464=3,$K1464="Electric"),'AMI Ref (2)'!$P$8,IF(AND($D1464=3,$K1464="N/A"),0,0))))</f>
        <v>0</v>
      </c>
      <c r="AP1464" s="77">
        <f>IF(AND($D1464=4,$K1464="Oil"),'AMI Ref (2)'!$N$9,IF(AND($D1464=4,$K1464="Gas"),'AMI Ref (2)'!$O$9,IF(AND($D1464=4,$K1464="Electric"),'AMI Ref (2)'!$P$9,IF(AND($D1464=4,$K1464="N/A"),0,0))))</f>
        <v>0</v>
      </c>
      <c r="AQ1464" s="77">
        <f>IF(AND($D1464=5,$K1464="Oil"),'AMI Ref (2)'!$N$10,IF(AND($D1464=5,$K1464="Gas"),'AMI Ref (2)'!$O$10,IF(AND($D1464=5,$K1464="Electric"),'AMI Ref (2)'!$P$10,IF(AND($D1464=5,$K1464="N/A"),0,0))))</f>
        <v>0</v>
      </c>
      <c r="AR1464" s="86">
        <f t="shared" si="320"/>
        <v>0</v>
      </c>
      <c r="AS1464" s="87" t="e">
        <f t="shared" si="321"/>
        <v>#N/A</v>
      </c>
    </row>
    <row r="1465" spans="1:45" x14ac:dyDescent="0.2">
      <c r="A1465" s="68">
        <v>1463</v>
      </c>
      <c r="B1465" s="79">
        <f>Input!E1480</f>
        <v>0</v>
      </c>
      <c r="C1465" s="79">
        <f>Input!F1480</f>
        <v>0</v>
      </c>
      <c r="D1465" s="79">
        <f>Input!G1480</f>
        <v>0</v>
      </c>
      <c r="E1465" s="79">
        <f>Input!H1480</f>
        <v>0</v>
      </c>
      <c r="F1465" s="80">
        <f>Input!I1480</f>
        <v>0</v>
      </c>
      <c r="G1465" s="80">
        <f>Input!J1480</f>
        <v>0</v>
      </c>
      <c r="H1465" s="79">
        <f>Input!K1480</f>
        <v>0</v>
      </c>
      <c r="I1465" s="79">
        <f>Input!L1480</f>
        <v>0</v>
      </c>
      <c r="J1465" s="79">
        <f>Input!M1480</f>
        <v>0</v>
      </c>
      <c r="K1465" s="79">
        <f>Input!N1480</f>
        <v>0</v>
      </c>
      <c r="L1465" s="79">
        <f>Input!O1480</f>
        <v>0</v>
      </c>
      <c r="M1465" s="81" t="str">
        <f t="shared" si="312"/>
        <v/>
      </c>
      <c r="N1465" s="82">
        <f t="shared" si="313"/>
        <v>0</v>
      </c>
      <c r="O1465" s="83">
        <f>Input!C1480</f>
        <v>0</v>
      </c>
      <c r="P1465" s="83"/>
      <c r="R1465" s="11">
        <f t="shared" si="309"/>
        <v>0</v>
      </c>
      <c r="S1465" s="15" t="str">
        <f t="shared" si="310"/>
        <v xml:space="preserve"> </v>
      </c>
      <c r="T1465" s="15"/>
      <c r="U1465" s="12">
        <f t="shared" si="314"/>
        <v>0</v>
      </c>
      <c r="V1465" s="12">
        <f t="shared" si="315"/>
        <v>0</v>
      </c>
      <c r="W1465" s="12">
        <f t="shared" si="316"/>
        <v>0</v>
      </c>
      <c r="X1465" s="12">
        <f t="shared" si="317"/>
        <v>0</v>
      </c>
      <c r="Y1465" s="12">
        <f t="shared" si="318"/>
        <v>0</v>
      </c>
      <c r="Z1465" s="12">
        <f t="shared" si="319"/>
        <v>0</v>
      </c>
      <c r="AA1465" s="12">
        <f t="shared" si="322"/>
        <v>0</v>
      </c>
      <c r="AB1465" s="12" t="str">
        <f t="shared" si="311"/>
        <v>00</v>
      </c>
      <c r="AC1465" s="85" t="e">
        <f>VLOOKUP(AB1465,'AMI Ref (2)'!T:U,2,FALSE)</f>
        <v>#N/A</v>
      </c>
      <c r="AD1465" s="86"/>
      <c r="AE1465" s="77">
        <f>IF(AND($D1465=0,$J1465="Oil"),'AMI Ref (2)'!$K$5,IF(AND($D1465=0,$J1465="Gas"),'AMI Ref (2)'!$L$5,IF(AND($D1465=0,$J1465="Electric"),'AMI Ref (2)'!$M$5,IF(AND($D1465=0,$J1465="N/A"),0,0))))</f>
        <v>0</v>
      </c>
      <c r="AF1465" s="77">
        <f>IF(AND($D1465=1,$J1465="Oil"),'AMI Ref (2)'!$K$6,IF(AND($D1465=1,$J1465="Gas"),'AMI Ref (2)'!$L$6,IF(AND($D1465=1,$J1465="Electric"),'AMI Ref (2)'!$M$6,IF(AND($D1465=1,$J1465="N/A"),0,0))))</f>
        <v>0</v>
      </c>
      <c r="AG1465" s="77">
        <f>IF(AND($D1465=2,$J1465="Oil"),'AMI Ref (2)'!$K$7,IF(AND($D1465=2,$J1465="Gas"),'AMI Ref (2)'!$L$7,IF(AND($D1465=2,$J1465="Electric"),'AMI Ref (2)'!$M$7,IF(AND($D1465=2,$J1465="N/A"),0,0))))</f>
        <v>0</v>
      </c>
      <c r="AH1465" s="77">
        <f>IF(AND($D1465=3,$J1465="Oil"),'AMI Ref (2)'!$K$8,IF(AND($D1465=3,$J1465="Gas"),'AMI Ref (2)'!$L$8,IF(AND($D1465=3,$J1465="Electric"),'AMI Ref (2)'!$M$8,IF(AND($D1465=3,$J1465="N/A"),0,0))))</f>
        <v>0</v>
      </c>
      <c r="AI1465" s="77">
        <f>IF(AND($D1465=4,$J1465="Oil"),'AMI Ref (2)'!$K$9,IF(AND($D1465=4,$J1465="Gas"),'AMI Ref (2)'!$L$9,IF(AND($D1465=4,$J1465="Electric"),'AMI Ref (2)'!$M$9,IF(AND($D1465=4,$J1465="N/A"),0,0))))</f>
        <v>0</v>
      </c>
      <c r="AJ1465" s="77">
        <f>IF(AND($D1465=5,$J1465="Oil"),'AMI Ref (2)'!$K$10,IF(AND($D1465=5,$J1465="Gas"),'AMI Ref (2)'!$L$10,IF(AND($D1465=5,$J1465="Electric"),'AMI Ref (2)'!$M$10,IF(AND($D1465=5,$J1465="N/A"),0,0))))</f>
        <v>0</v>
      </c>
      <c r="AK1465" s="42"/>
      <c r="AL1465" s="77">
        <f>IF(AND($D1465=0,$K1465="Oil"),'AMI Ref (2)'!$N$5,IF(AND($D1465=0,$K1465="Gas"),'AMI Ref (2)'!$O$5,IF(AND($D1465=0,$K1465="Electric"),'AMI Ref (2)'!$P$5,IF(AND($D1465=0,$K1465="N/A"),0,0))))</f>
        <v>0</v>
      </c>
      <c r="AM1465" s="77">
        <f>IF(AND($D1465=1,$K1465="Oil"),'AMI Ref (2)'!$N$6,IF(AND($D1465=1,$K1465="Gas"),'AMI Ref (2)'!$O$6,IF(AND($D1465=1,$K1465="Electric"),'AMI Ref (2)'!$P$6,IF(AND($D1465=1,$K1465="N/A"),0,0))))</f>
        <v>0</v>
      </c>
      <c r="AN1465" s="77">
        <f>IF(AND($D1465=2,$K1465="Oil"),'AMI Ref (2)'!$N$7,IF(AND($D1465=2,$K1465="Gas"),'AMI Ref (2)'!$O$7,IF(AND($D1465=2,$K1465="Electric"),'AMI Ref (2)'!$P$7,IF(AND($D1465=2,$K1465="N/A"),0,0))))</f>
        <v>0</v>
      </c>
      <c r="AO1465" s="77">
        <f>IF(AND($D1465=3,$K1465="Oil"),'AMI Ref (2)'!$N$8,IF(AND($D1465=3,$K1465="Gas"),'AMI Ref (2)'!$O$8,IF(AND($D1465=3,$K1465="Electric"),'AMI Ref (2)'!$P$8,IF(AND($D1465=3,$K1465="N/A"),0,0))))</f>
        <v>0</v>
      </c>
      <c r="AP1465" s="77">
        <f>IF(AND($D1465=4,$K1465="Oil"),'AMI Ref (2)'!$N$9,IF(AND($D1465=4,$K1465="Gas"),'AMI Ref (2)'!$O$9,IF(AND($D1465=4,$K1465="Electric"),'AMI Ref (2)'!$P$9,IF(AND($D1465=4,$K1465="N/A"),0,0))))</f>
        <v>0</v>
      </c>
      <c r="AQ1465" s="77">
        <f>IF(AND($D1465=5,$K1465="Oil"),'AMI Ref (2)'!$N$10,IF(AND($D1465=5,$K1465="Gas"),'AMI Ref (2)'!$O$10,IF(AND($D1465=5,$K1465="Electric"),'AMI Ref (2)'!$P$10,IF(AND($D1465=5,$K1465="N/A"),0,0))))</f>
        <v>0</v>
      </c>
      <c r="AR1465" s="86">
        <f t="shared" si="320"/>
        <v>0</v>
      </c>
      <c r="AS1465" s="87" t="e">
        <f t="shared" si="321"/>
        <v>#N/A</v>
      </c>
    </row>
    <row r="1466" spans="1:45" x14ac:dyDescent="0.2">
      <c r="A1466" s="68">
        <v>1464</v>
      </c>
      <c r="B1466" s="79">
        <f>Input!E1481</f>
        <v>0</v>
      </c>
      <c r="C1466" s="79">
        <f>Input!F1481</f>
        <v>0</v>
      </c>
      <c r="D1466" s="79">
        <f>Input!G1481</f>
        <v>0</v>
      </c>
      <c r="E1466" s="79">
        <f>Input!H1481</f>
        <v>0</v>
      </c>
      <c r="F1466" s="80">
        <f>Input!I1481</f>
        <v>0</v>
      </c>
      <c r="G1466" s="80">
        <f>Input!J1481</f>
        <v>0</v>
      </c>
      <c r="H1466" s="79">
        <f>Input!K1481</f>
        <v>0</v>
      </c>
      <c r="I1466" s="79">
        <f>Input!L1481</f>
        <v>0</v>
      </c>
      <c r="J1466" s="79">
        <f>Input!M1481</f>
        <v>0</v>
      </c>
      <c r="K1466" s="79">
        <f>Input!N1481</f>
        <v>0</v>
      </c>
      <c r="L1466" s="79">
        <f>Input!O1481</f>
        <v>0</v>
      </c>
      <c r="M1466" s="81" t="str">
        <f t="shared" si="312"/>
        <v/>
      </c>
      <c r="N1466" s="82">
        <f t="shared" si="313"/>
        <v>0</v>
      </c>
      <c r="O1466" s="83">
        <f>Input!C1481</f>
        <v>0</v>
      </c>
      <c r="P1466" s="83"/>
      <c r="R1466" s="11">
        <f t="shared" si="309"/>
        <v>0</v>
      </c>
      <c r="S1466" s="15" t="str">
        <f t="shared" si="310"/>
        <v xml:space="preserve"> </v>
      </c>
      <c r="T1466" s="15"/>
      <c r="U1466" s="12">
        <f t="shared" si="314"/>
        <v>0</v>
      </c>
      <c r="V1466" s="12">
        <f t="shared" si="315"/>
        <v>0</v>
      </c>
      <c r="W1466" s="12">
        <f t="shared" si="316"/>
        <v>0</v>
      </c>
      <c r="X1466" s="12">
        <f t="shared" si="317"/>
        <v>0</v>
      </c>
      <c r="Y1466" s="12">
        <f t="shared" si="318"/>
        <v>0</v>
      </c>
      <c r="Z1466" s="12">
        <f t="shared" si="319"/>
        <v>0</v>
      </c>
      <c r="AA1466" s="12">
        <f t="shared" si="322"/>
        <v>0</v>
      </c>
      <c r="AB1466" s="12" t="str">
        <f t="shared" si="311"/>
        <v>00</v>
      </c>
      <c r="AC1466" s="85" t="e">
        <f>VLOOKUP(AB1466,'AMI Ref (2)'!T:U,2,FALSE)</f>
        <v>#N/A</v>
      </c>
      <c r="AD1466" s="86"/>
      <c r="AE1466" s="77">
        <f>IF(AND($D1466=0,$J1466="Oil"),'AMI Ref (2)'!$K$5,IF(AND($D1466=0,$J1466="Gas"),'AMI Ref (2)'!$L$5,IF(AND($D1466=0,$J1466="Electric"),'AMI Ref (2)'!$M$5,IF(AND($D1466=0,$J1466="N/A"),0,0))))</f>
        <v>0</v>
      </c>
      <c r="AF1466" s="77">
        <f>IF(AND($D1466=1,$J1466="Oil"),'AMI Ref (2)'!$K$6,IF(AND($D1466=1,$J1466="Gas"),'AMI Ref (2)'!$L$6,IF(AND($D1466=1,$J1466="Electric"),'AMI Ref (2)'!$M$6,IF(AND($D1466=1,$J1466="N/A"),0,0))))</f>
        <v>0</v>
      </c>
      <c r="AG1466" s="77">
        <f>IF(AND($D1466=2,$J1466="Oil"),'AMI Ref (2)'!$K$7,IF(AND($D1466=2,$J1466="Gas"),'AMI Ref (2)'!$L$7,IF(AND($D1466=2,$J1466="Electric"),'AMI Ref (2)'!$M$7,IF(AND($D1466=2,$J1466="N/A"),0,0))))</f>
        <v>0</v>
      </c>
      <c r="AH1466" s="77">
        <f>IF(AND($D1466=3,$J1466="Oil"),'AMI Ref (2)'!$K$8,IF(AND($D1466=3,$J1466="Gas"),'AMI Ref (2)'!$L$8,IF(AND($D1466=3,$J1466="Electric"),'AMI Ref (2)'!$M$8,IF(AND($D1466=3,$J1466="N/A"),0,0))))</f>
        <v>0</v>
      </c>
      <c r="AI1466" s="77">
        <f>IF(AND($D1466=4,$J1466="Oil"),'AMI Ref (2)'!$K$9,IF(AND($D1466=4,$J1466="Gas"),'AMI Ref (2)'!$L$9,IF(AND($D1466=4,$J1466="Electric"),'AMI Ref (2)'!$M$9,IF(AND($D1466=4,$J1466="N/A"),0,0))))</f>
        <v>0</v>
      </c>
      <c r="AJ1466" s="77">
        <f>IF(AND($D1466=5,$J1466="Oil"),'AMI Ref (2)'!$K$10,IF(AND($D1466=5,$J1466="Gas"),'AMI Ref (2)'!$L$10,IF(AND($D1466=5,$J1466="Electric"),'AMI Ref (2)'!$M$10,IF(AND($D1466=5,$J1466="N/A"),0,0))))</f>
        <v>0</v>
      </c>
      <c r="AK1466" s="42"/>
      <c r="AL1466" s="77">
        <f>IF(AND($D1466=0,$K1466="Oil"),'AMI Ref (2)'!$N$5,IF(AND($D1466=0,$K1466="Gas"),'AMI Ref (2)'!$O$5,IF(AND($D1466=0,$K1466="Electric"),'AMI Ref (2)'!$P$5,IF(AND($D1466=0,$K1466="N/A"),0,0))))</f>
        <v>0</v>
      </c>
      <c r="AM1466" s="77">
        <f>IF(AND($D1466=1,$K1466="Oil"),'AMI Ref (2)'!$N$6,IF(AND($D1466=1,$K1466="Gas"),'AMI Ref (2)'!$O$6,IF(AND($D1466=1,$K1466="Electric"),'AMI Ref (2)'!$P$6,IF(AND($D1466=1,$K1466="N/A"),0,0))))</f>
        <v>0</v>
      </c>
      <c r="AN1466" s="77">
        <f>IF(AND($D1466=2,$K1466="Oil"),'AMI Ref (2)'!$N$7,IF(AND($D1466=2,$K1466="Gas"),'AMI Ref (2)'!$O$7,IF(AND($D1466=2,$K1466="Electric"),'AMI Ref (2)'!$P$7,IF(AND($D1466=2,$K1466="N/A"),0,0))))</f>
        <v>0</v>
      </c>
      <c r="AO1466" s="77">
        <f>IF(AND($D1466=3,$K1466="Oil"),'AMI Ref (2)'!$N$8,IF(AND($D1466=3,$K1466="Gas"),'AMI Ref (2)'!$O$8,IF(AND($D1466=3,$K1466="Electric"),'AMI Ref (2)'!$P$8,IF(AND($D1466=3,$K1466="N/A"),0,0))))</f>
        <v>0</v>
      </c>
      <c r="AP1466" s="77">
        <f>IF(AND($D1466=4,$K1466="Oil"),'AMI Ref (2)'!$N$9,IF(AND($D1466=4,$K1466="Gas"),'AMI Ref (2)'!$O$9,IF(AND($D1466=4,$K1466="Electric"),'AMI Ref (2)'!$P$9,IF(AND($D1466=4,$K1466="N/A"),0,0))))</f>
        <v>0</v>
      </c>
      <c r="AQ1466" s="77">
        <f>IF(AND($D1466=5,$K1466="Oil"),'AMI Ref (2)'!$N$10,IF(AND($D1466=5,$K1466="Gas"),'AMI Ref (2)'!$O$10,IF(AND($D1466=5,$K1466="Electric"),'AMI Ref (2)'!$P$10,IF(AND($D1466=5,$K1466="N/A"),0,0))))</f>
        <v>0</v>
      </c>
      <c r="AR1466" s="86">
        <f t="shared" si="320"/>
        <v>0</v>
      </c>
      <c r="AS1466" s="87" t="e">
        <f t="shared" si="321"/>
        <v>#N/A</v>
      </c>
    </row>
    <row r="1467" spans="1:45" x14ac:dyDescent="0.2">
      <c r="A1467" s="68">
        <v>1465</v>
      </c>
      <c r="B1467" s="79">
        <f>Input!E1482</f>
        <v>0</v>
      </c>
      <c r="C1467" s="79">
        <f>Input!F1482</f>
        <v>0</v>
      </c>
      <c r="D1467" s="79">
        <f>Input!G1482</f>
        <v>0</v>
      </c>
      <c r="E1467" s="79">
        <f>Input!H1482</f>
        <v>0</v>
      </c>
      <c r="F1467" s="80">
        <f>Input!I1482</f>
        <v>0</v>
      </c>
      <c r="G1467" s="80">
        <f>Input!J1482</f>
        <v>0</v>
      </c>
      <c r="H1467" s="79">
        <f>Input!K1482</f>
        <v>0</v>
      </c>
      <c r="I1467" s="79">
        <f>Input!L1482</f>
        <v>0</v>
      </c>
      <c r="J1467" s="79">
        <f>Input!M1482</f>
        <v>0</v>
      </c>
      <c r="K1467" s="79">
        <f>Input!N1482</f>
        <v>0</v>
      </c>
      <c r="L1467" s="79">
        <f>Input!O1482</f>
        <v>0</v>
      </c>
      <c r="M1467" s="81" t="str">
        <f t="shared" si="312"/>
        <v/>
      </c>
      <c r="N1467" s="82">
        <f t="shared" si="313"/>
        <v>0</v>
      </c>
      <c r="O1467" s="83">
        <f>Input!C1482</f>
        <v>0</v>
      </c>
      <c r="P1467" s="83"/>
      <c r="R1467" s="11">
        <f t="shared" si="309"/>
        <v>0</v>
      </c>
      <c r="S1467" s="15" t="str">
        <f t="shared" si="310"/>
        <v xml:space="preserve"> </v>
      </c>
      <c r="T1467" s="15"/>
      <c r="U1467" s="12">
        <f t="shared" si="314"/>
        <v>0</v>
      </c>
      <c r="V1467" s="12">
        <f t="shared" si="315"/>
        <v>0</v>
      </c>
      <c r="W1467" s="12">
        <f t="shared" si="316"/>
        <v>0</v>
      </c>
      <c r="X1467" s="12">
        <f t="shared" si="317"/>
        <v>0</v>
      </c>
      <c r="Y1467" s="12">
        <f t="shared" si="318"/>
        <v>0</v>
      </c>
      <c r="Z1467" s="12">
        <f t="shared" si="319"/>
        <v>0</v>
      </c>
      <c r="AA1467" s="12">
        <f t="shared" si="322"/>
        <v>0</v>
      </c>
      <c r="AB1467" s="12" t="str">
        <f t="shared" si="311"/>
        <v>00</v>
      </c>
      <c r="AC1467" s="85" t="e">
        <f>VLOOKUP(AB1467,'AMI Ref (2)'!T:U,2,FALSE)</f>
        <v>#N/A</v>
      </c>
      <c r="AD1467" s="86"/>
      <c r="AE1467" s="77">
        <f>IF(AND($D1467=0,$J1467="Oil"),'AMI Ref (2)'!$K$5,IF(AND($D1467=0,$J1467="Gas"),'AMI Ref (2)'!$L$5,IF(AND($D1467=0,$J1467="Electric"),'AMI Ref (2)'!$M$5,IF(AND($D1467=0,$J1467="N/A"),0,0))))</f>
        <v>0</v>
      </c>
      <c r="AF1467" s="77">
        <f>IF(AND($D1467=1,$J1467="Oil"),'AMI Ref (2)'!$K$6,IF(AND($D1467=1,$J1467="Gas"),'AMI Ref (2)'!$L$6,IF(AND($D1467=1,$J1467="Electric"),'AMI Ref (2)'!$M$6,IF(AND($D1467=1,$J1467="N/A"),0,0))))</f>
        <v>0</v>
      </c>
      <c r="AG1467" s="77">
        <f>IF(AND($D1467=2,$J1467="Oil"),'AMI Ref (2)'!$K$7,IF(AND($D1467=2,$J1467="Gas"),'AMI Ref (2)'!$L$7,IF(AND($D1467=2,$J1467="Electric"),'AMI Ref (2)'!$M$7,IF(AND($D1467=2,$J1467="N/A"),0,0))))</f>
        <v>0</v>
      </c>
      <c r="AH1467" s="77">
        <f>IF(AND($D1467=3,$J1467="Oil"),'AMI Ref (2)'!$K$8,IF(AND($D1467=3,$J1467="Gas"),'AMI Ref (2)'!$L$8,IF(AND($D1467=3,$J1467="Electric"),'AMI Ref (2)'!$M$8,IF(AND($D1467=3,$J1467="N/A"),0,0))))</f>
        <v>0</v>
      </c>
      <c r="AI1467" s="77">
        <f>IF(AND($D1467=4,$J1467="Oil"),'AMI Ref (2)'!$K$9,IF(AND($D1467=4,$J1467="Gas"),'AMI Ref (2)'!$L$9,IF(AND($D1467=4,$J1467="Electric"),'AMI Ref (2)'!$M$9,IF(AND($D1467=4,$J1467="N/A"),0,0))))</f>
        <v>0</v>
      </c>
      <c r="AJ1467" s="77">
        <f>IF(AND($D1467=5,$J1467="Oil"),'AMI Ref (2)'!$K$10,IF(AND($D1467=5,$J1467="Gas"),'AMI Ref (2)'!$L$10,IF(AND($D1467=5,$J1467="Electric"),'AMI Ref (2)'!$M$10,IF(AND($D1467=5,$J1467="N/A"),0,0))))</f>
        <v>0</v>
      </c>
      <c r="AK1467" s="42"/>
      <c r="AL1467" s="77">
        <f>IF(AND($D1467=0,$K1467="Oil"),'AMI Ref (2)'!$N$5,IF(AND($D1467=0,$K1467="Gas"),'AMI Ref (2)'!$O$5,IF(AND($D1467=0,$K1467="Electric"),'AMI Ref (2)'!$P$5,IF(AND($D1467=0,$K1467="N/A"),0,0))))</f>
        <v>0</v>
      </c>
      <c r="AM1467" s="77">
        <f>IF(AND($D1467=1,$K1467="Oil"),'AMI Ref (2)'!$N$6,IF(AND($D1467=1,$K1467="Gas"),'AMI Ref (2)'!$O$6,IF(AND($D1467=1,$K1467="Electric"),'AMI Ref (2)'!$P$6,IF(AND($D1467=1,$K1467="N/A"),0,0))))</f>
        <v>0</v>
      </c>
      <c r="AN1467" s="77">
        <f>IF(AND($D1467=2,$K1467="Oil"),'AMI Ref (2)'!$N$7,IF(AND($D1467=2,$K1467="Gas"),'AMI Ref (2)'!$O$7,IF(AND($D1467=2,$K1467="Electric"),'AMI Ref (2)'!$P$7,IF(AND($D1467=2,$K1467="N/A"),0,0))))</f>
        <v>0</v>
      </c>
      <c r="AO1467" s="77">
        <f>IF(AND($D1467=3,$K1467="Oil"),'AMI Ref (2)'!$N$8,IF(AND($D1467=3,$K1467="Gas"),'AMI Ref (2)'!$O$8,IF(AND($D1467=3,$K1467="Electric"),'AMI Ref (2)'!$P$8,IF(AND($D1467=3,$K1467="N/A"),0,0))))</f>
        <v>0</v>
      </c>
      <c r="AP1467" s="77">
        <f>IF(AND($D1467=4,$K1467="Oil"),'AMI Ref (2)'!$N$9,IF(AND($D1467=4,$K1467="Gas"),'AMI Ref (2)'!$O$9,IF(AND($D1467=4,$K1467="Electric"),'AMI Ref (2)'!$P$9,IF(AND($D1467=4,$K1467="N/A"),0,0))))</f>
        <v>0</v>
      </c>
      <c r="AQ1467" s="77">
        <f>IF(AND($D1467=5,$K1467="Oil"),'AMI Ref (2)'!$N$10,IF(AND($D1467=5,$K1467="Gas"),'AMI Ref (2)'!$O$10,IF(AND($D1467=5,$K1467="Electric"),'AMI Ref (2)'!$P$10,IF(AND($D1467=5,$K1467="N/A"),0,0))))</f>
        <v>0</v>
      </c>
      <c r="AR1467" s="86">
        <f t="shared" si="320"/>
        <v>0</v>
      </c>
      <c r="AS1467" s="87" t="e">
        <f t="shared" si="321"/>
        <v>#N/A</v>
      </c>
    </row>
    <row r="1468" spans="1:45" x14ac:dyDescent="0.2">
      <c r="A1468" s="68">
        <v>1466</v>
      </c>
      <c r="B1468" s="79">
        <f>Input!E1483</f>
        <v>0</v>
      </c>
      <c r="C1468" s="79">
        <f>Input!F1483</f>
        <v>0</v>
      </c>
      <c r="D1468" s="79">
        <f>Input!G1483</f>
        <v>0</v>
      </c>
      <c r="E1468" s="79">
        <f>Input!H1483</f>
        <v>0</v>
      </c>
      <c r="F1468" s="80">
        <f>Input!I1483</f>
        <v>0</v>
      </c>
      <c r="G1468" s="80">
        <f>Input!J1483</f>
        <v>0</v>
      </c>
      <c r="H1468" s="79">
        <f>Input!K1483</f>
        <v>0</v>
      </c>
      <c r="I1468" s="79">
        <f>Input!L1483</f>
        <v>0</v>
      </c>
      <c r="J1468" s="79">
        <f>Input!M1483</f>
        <v>0</v>
      </c>
      <c r="K1468" s="79">
        <f>Input!N1483</f>
        <v>0</v>
      </c>
      <c r="L1468" s="79">
        <f>Input!O1483</f>
        <v>0</v>
      </c>
      <c r="M1468" s="81" t="str">
        <f t="shared" si="312"/>
        <v/>
      </c>
      <c r="N1468" s="82">
        <f t="shared" si="313"/>
        <v>0</v>
      </c>
      <c r="O1468" s="83">
        <f>Input!C1483</f>
        <v>0</v>
      </c>
      <c r="P1468" s="83"/>
      <c r="R1468" s="11">
        <f t="shared" si="309"/>
        <v>0</v>
      </c>
      <c r="S1468" s="15" t="str">
        <f t="shared" si="310"/>
        <v xml:space="preserve"> </v>
      </c>
      <c r="T1468" s="15"/>
      <c r="U1468" s="12">
        <f t="shared" si="314"/>
        <v>0</v>
      </c>
      <c r="V1468" s="12">
        <f t="shared" si="315"/>
        <v>0</v>
      </c>
      <c r="W1468" s="12">
        <f t="shared" si="316"/>
        <v>0</v>
      </c>
      <c r="X1468" s="12">
        <f t="shared" si="317"/>
        <v>0</v>
      </c>
      <c r="Y1468" s="12">
        <f t="shared" si="318"/>
        <v>0</v>
      </c>
      <c r="Z1468" s="12">
        <f t="shared" si="319"/>
        <v>0</v>
      </c>
      <c r="AA1468" s="12">
        <f t="shared" si="322"/>
        <v>0</v>
      </c>
      <c r="AB1468" s="12" t="str">
        <f t="shared" si="311"/>
        <v>00</v>
      </c>
      <c r="AC1468" s="85" t="e">
        <f>VLOOKUP(AB1468,'AMI Ref (2)'!T:U,2,FALSE)</f>
        <v>#N/A</v>
      </c>
      <c r="AD1468" s="86"/>
      <c r="AE1468" s="77">
        <f>IF(AND($D1468=0,$J1468="Oil"),'AMI Ref (2)'!$K$5,IF(AND($D1468=0,$J1468="Gas"),'AMI Ref (2)'!$L$5,IF(AND($D1468=0,$J1468="Electric"),'AMI Ref (2)'!$M$5,IF(AND($D1468=0,$J1468="N/A"),0,0))))</f>
        <v>0</v>
      </c>
      <c r="AF1468" s="77">
        <f>IF(AND($D1468=1,$J1468="Oil"),'AMI Ref (2)'!$K$6,IF(AND($D1468=1,$J1468="Gas"),'AMI Ref (2)'!$L$6,IF(AND($D1468=1,$J1468="Electric"),'AMI Ref (2)'!$M$6,IF(AND($D1468=1,$J1468="N/A"),0,0))))</f>
        <v>0</v>
      </c>
      <c r="AG1468" s="77">
        <f>IF(AND($D1468=2,$J1468="Oil"),'AMI Ref (2)'!$K$7,IF(AND($D1468=2,$J1468="Gas"),'AMI Ref (2)'!$L$7,IF(AND($D1468=2,$J1468="Electric"),'AMI Ref (2)'!$M$7,IF(AND($D1468=2,$J1468="N/A"),0,0))))</f>
        <v>0</v>
      </c>
      <c r="AH1468" s="77">
        <f>IF(AND($D1468=3,$J1468="Oil"),'AMI Ref (2)'!$K$8,IF(AND($D1468=3,$J1468="Gas"),'AMI Ref (2)'!$L$8,IF(AND($D1468=3,$J1468="Electric"),'AMI Ref (2)'!$M$8,IF(AND($D1468=3,$J1468="N/A"),0,0))))</f>
        <v>0</v>
      </c>
      <c r="AI1468" s="77">
        <f>IF(AND($D1468=4,$J1468="Oil"),'AMI Ref (2)'!$K$9,IF(AND($D1468=4,$J1468="Gas"),'AMI Ref (2)'!$L$9,IF(AND($D1468=4,$J1468="Electric"),'AMI Ref (2)'!$M$9,IF(AND($D1468=4,$J1468="N/A"),0,0))))</f>
        <v>0</v>
      </c>
      <c r="AJ1468" s="77">
        <f>IF(AND($D1468=5,$J1468="Oil"),'AMI Ref (2)'!$K$10,IF(AND($D1468=5,$J1468="Gas"),'AMI Ref (2)'!$L$10,IF(AND($D1468=5,$J1468="Electric"),'AMI Ref (2)'!$M$10,IF(AND($D1468=5,$J1468="N/A"),0,0))))</f>
        <v>0</v>
      </c>
      <c r="AK1468" s="42"/>
      <c r="AL1468" s="77">
        <f>IF(AND($D1468=0,$K1468="Oil"),'AMI Ref (2)'!$N$5,IF(AND($D1468=0,$K1468="Gas"),'AMI Ref (2)'!$O$5,IF(AND($D1468=0,$K1468="Electric"),'AMI Ref (2)'!$P$5,IF(AND($D1468=0,$K1468="N/A"),0,0))))</f>
        <v>0</v>
      </c>
      <c r="AM1468" s="77">
        <f>IF(AND($D1468=1,$K1468="Oil"),'AMI Ref (2)'!$N$6,IF(AND($D1468=1,$K1468="Gas"),'AMI Ref (2)'!$O$6,IF(AND($D1468=1,$K1468="Electric"),'AMI Ref (2)'!$P$6,IF(AND($D1468=1,$K1468="N/A"),0,0))))</f>
        <v>0</v>
      </c>
      <c r="AN1468" s="77">
        <f>IF(AND($D1468=2,$K1468="Oil"),'AMI Ref (2)'!$N$7,IF(AND($D1468=2,$K1468="Gas"),'AMI Ref (2)'!$O$7,IF(AND($D1468=2,$K1468="Electric"),'AMI Ref (2)'!$P$7,IF(AND($D1468=2,$K1468="N/A"),0,0))))</f>
        <v>0</v>
      </c>
      <c r="AO1468" s="77">
        <f>IF(AND($D1468=3,$K1468="Oil"),'AMI Ref (2)'!$N$8,IF(AND($D1468=3,$K1468="Gas"),'AMI Ref (2)'!$O$8,IF(AND($D1468=3,$K1468="Electric"),'AMI Ref (2)'!$P$8,IF(AND($D1468=3,$K1468="N/A"),0,0))))</f>
        <v>0</v>
      </c>
      <c r="AP1468" s="77">
        <f>IF(AND($D1468=4,$K1468="Oil"),'AMI Ref (2)'!$N$9,IF(AND($D1468=4,$K1468="Gas"),'AMI Ref (2)'!$O$9,IF(AND($D1468=4,$K1468="Electric"),'AMI Ref (2)'!$P$9,IF(AND($D1468=4,$K1468="N/A"),0,0))))</f>
        <v>0</v>
      </c>
      <c r="AQ1468" s="77">
        <f>IF(AND($D1468=5,$K1468="Oil"),'AMI Ref (2)'!$N$10,IF(AND($D1468=5,$K1468="Gas"),'AMI Ref (2)'!$O$10,IF(AND($D1468=5,$K1468="Electric"),'AMI Ref (2)'!$P$10,IF(AND($D1468=5,$K1468="N/A"),0,0))))</f>
        <v>0</v>
      </c>
      <c r="AR1468" s="86">
        <f t="shared" si="320"/>
        <v>0</v>
      </c>
      <c r="AS1468" s="87" t="e">
        <f t="shared" si="321"/>
        <v>#N/A</v>
      </c>
    </row>
    <row r="1469" spans="1:45" x14ac:dyDescent="0.2">
      <c r="A1469" s="68">
        <v>1467</v>
      </c>
      <c r="B1469" s="79">
        <f>Input!E1484</f>
        <v>0</v>
      </c>
      <c r="C1469" s="79">
        <f>Input!F1484</f>
        <v>0</v>
      </c>
      <c r="D1469" s="79">
        <f>Input!G1484</f>
        <v>0</v>
      </c>
      <c r="E1469" s="79">
        <f>Input!H1484</f>
        <v>0</v>
      </c>
      <c r="F1469" s="80">
        <f>Input!I1484</f>
        <v>0</v>
      </c>
      <c r="G1469" s="80">
        <f>Input!J1484</f>
        <v>0</v>
      </c>
      <c r="H1469" s="79">
        <f>Input!K1484</f>
        <v>0</v>
      </c>
      <c r="I1469" s="79">
        <f>Input!L1484</f>
        <v>0</v>
      </c>
      <c r="J1469" s="79">
        <f>Input!M1484</f>
        <v>0</v>
      </c>
      <c r="K1469" s="79">
        <f>Input!N1484</f>
        <v>0</v>
      </c>
      <c r="L1469" s="79">
        <f>Input!O1484</f>
        <v>0</v>
      </c>
      <c r="M1469" s="81" t="str">
        <f t="shared" si="312"/>
        <v/>
      </c>
      <c r="N1469" s="82">
        <f t="shared" si="313"/>
        <v>0</v>
      </c>
      <c r="O1469" s="83">
        <f>Input!C1484</f>
        <v>0</v>
      </c>
      <c r="P1469" s="83"/>
      <c r="R1469" s="11">
        <f t="shared" si="309"/>
        <v>0</v>
      </c>
      <c r="S1469" s="15" t="str">
        <f t="shared" si="310"/>
        <v xml:space="preserve"> </v>
      </c>
      <c r="T1469" s="15"/>
      <c r="U1469" s="12">
        <f t="shared" si="314"/>
        <v>0</v>
      </c>
      <c r="V1469" s="12">
        <f t="shared" si="315"/>
        <v>0</v>
      </c>
      <c r="W1469" s="12">
        <f t="shared" si="316"/>
        <v>0</v>
      </c>
      <c r="X1469" s="12">
        <f t="shared" si="317"/>
        <v>0</v>
      </c>
      <c r="Y1469" s="12">
        <f t="shared" si="318"/>
        <v>0</v>
      </c>
      <c r="Z1469" s="12">
        <f t="shared" si="319"/>
        <v>0</v>
      </c>
      <c r="AA1469" s="12">
        <f t="shared" si="322"/>
        <v>0</v>
      </c>
      <c r="AB1469" s="12" t="str">
        <f t="shared" si="311"/>
        <v>00</v>
      </c>
      <c r="AC1469" s="85" t="e">
        <f>VLOOKUP(AB1469,'AMI Ref (2)'!T:U,2,FALSE)</f>
        <v>#N/A</v>
      </c>
      <c r="AD1469" s="86"/>
      <c r="AE1469" s="77">
        <f>IF(AND($D1469=0,$J1469="Oil"),'AMI Ref (2)'!$K$5,IF(AND($D1469=0,$J1469="Gas"),'AMI Ref (2)'!$L$5,IF(AND($D1469=0,$J1469="Electric"),'AMI Ref (2)'!$M$5,IF(AND($D1469=0,$J1469="N/A"),0,0))))</f>
        <v>0</v>
      </c>
      <c r="AF1469" s="77">
        <f>IF(AND($D1469=1,$J1469="Oil"),'AMI Ref (2)'!$K$6,IF(AND($D1469=1,$J1469="Gas"),'AMI Ref (2)'!$L$6,IF(AND($D1469=1,$J1469="Electric"),'AMI Ref (2)'!$M$6,IF(AND($D1469=1,$J1469="N/A"),0,0))))</f>
        <v>0</v>
      </c>
      <c r="AG1469" s="77">
        <f>IF(AND($D1469=2,$J1469="Oil"),'AMI Ref (2)'!$K$7,IF(AND($D1469=2,$J1469="Gas"),'AMI Ref (2)'!$L$7,IF(AND($D1469=2,$J1469="Electric"),'AMI Ref (2)'!$M$7,IF(AND($D1469=2,$J1469="N/A"),0,0))))</f>
        <v>0</v>
      </c>
      <c r="AH1469" s="77">
        <f>IF(AND($D1469=3,$J1469="Oil"),'AMI Ref (2)'!$K$8,IF(AND($D1469=3,$J1469="Gas"),'AMI Ref (2)'!$L$8,IF(AND($D1469=3,$J1469="Electric"),'AMI Ref (2)'!$M$8,IF(AND($D1469=3,$J1469="N/A"),0,0))))</f>
        <v>0</v>
      </c>
      <c r="AI1469" s="77">
        <f>IF(AND($D1469=4,$J1469="Oil"),'AMI Ref (2)'!$K$9,IF(AND($D1469=4,$J1469="Gas"),'AMI Ref (2)'!$L$9,IF(AND($D1469=4,$J1469="Electric"),'AMI Ref (2)'!$M$9,IF(AND($D1469=4,$J1469="N/A"),0,0))))</f>
        <v>0</v>
      </c>
      <c r="AJ1469" s="77">
        <f>IF(AND($D1469=5,$J1469="Oil"),'AMI Ref (2)'!$K$10,IF(AND($D1469=5,$J1469="Gas"),'AMI Ref (2)'!$L$10,IF(AND($D1469=5,$J1469="Electric"),'AMI Ref (2)'!$M$10,IF(AND($D1469=5,$J1469="N/A"),0,0))))</f>
        <v>0</v>
      </c>
      <c r="AK1469" s="42"/>
      <c r="AL1469" s="77">
        <f>IF(AND($D1469=0,$K1469="Oil"),'AMI Ref (2)'!$N$5,IF(AND($D1469=0,$K1469="Gas"),'AMI Ref (2)'!$O$5,IF(AND($D1469=0,$K1469="Electric"),'AMI Ref (2)'!$P$5,IF(AND($D1469=0,$K1469="N/A"),0,0))))</f>
        <v>0</v>
      </c>
      <c r="AM1469" s="77">
        <f>IF(AND($D1469=1,$K1469="Oil"),'AMI Ref (2)'!$N$6,IF(AND($D1469=1,$K1469="Gas"),'AMI Ref (2)'!$O$6,IF(AND($D1469=1,$K1469="Electric"),'AMI Ref (2)'!$P$6,IF(AND($D1469=1,$K1469="N/A"),0,0))))</f>
        <v>0</v>
      </c>
      <c r="AN1469" s="77">
        <f>IF(AND($D1469=2,$K1469="Oil"),'AMI Ref (2)'!$N$7,IF(AND($D1469=2,$K1469="Gas"),'AMI Ref (2)'!$O$7,IF(AND($D1469=2,$K1469="Electric"),'AMI Ref (2)'!$P$7,IF(AND($D1469=2,$K1469="N/A"),0,0))))</f>
        <v>0</v>
      </c>
      <c r="AO1469" s="77">
        <f>IF(AND($D1469=3,$K1469="Oil"),'AMI Ref (2)'!$N$8,IF(AND($D1469=3,$K1469="Gas"),'AMI Ref (2)'!$O$8,IF(AND($D1469=3,$K1469="Electric"),'AMI Ref (2)'!$P$8,IF(AND($D1469=3,$K1469="N/A"),0,0))))</f>
        <v>0</v>
      </c>
      <c r="AP1469" s="77">
        <f>IF(AND($D1469=4,$K1469="Oil"),'AMI Ref (2)'!$N$9,IF(AND($D1469=4,$K1469="Gas"),'AMI Ref (2)'!$O$9,IF(AND($D1469=4,$K1469="Electric"),'AMI Ref (2)'!$P$9,IF(AND($D1469=4,$K1469="N/A"),0,0))))</f>
        <v>0</v>
      </c>
      <c r="AQ1469" s="77">
        <f>IF(AND($D1469=5,$K1469="Oil"),'AMI Ref (2)'!$N$10,IF(AND($D1469=5,$K1469="Gas"),'AMI Ref (2)'!$O$10,IF(AND($D1469=5,$K1469="Electric"),'AMI Ref (2)'!$P$10,IF(AND($D1469=5,$K1469="N/A"),0,0))))</f>
        <v>0</v>
      </c>
      <c r="AR1469" s="86">
        <f t="shared" si="320"/>
        <v>0</v>
      </c>
      <c r="AS1469" s="87" t="e">
        <f t="shared" si="321"/>
        <v>#N/A</v>
      </c>
    </row>
    <row r="1470" spans="1:45" x14ac:dyDescent="0.2">
      <c r="A1470" s="68">
        <v>1468</v>
      </c>
      <c r="B1470" s="79">
        <f>Input!E1485</f>
        <v>0</v>
      </c>
      <c r="C1470" s="79">
        <f>Input!F1485</f>
        <v>0</v>
      </c>
      <c r="D1470" s="79">
        <f>Input!G1485</f>
        <v>0</v>
      </c>
      <c r="E1470" s="79">
        <f>Input!H1485</f>
        <v>0</v>
      </c>
      <c r="F1470" s="80">
        <f>Input!I1485</f>
        <v>0</v>
      </c>
      <c r="G1470" s="80">
        <f>Input!J1485</f>
        <v>0</v>
      </c>
      <c r="H1470" s="79">
        <f>Input!K1485</f>
        <v>0</v>
      </c>
      <c r="I1470" s="79">
        <f>Input!L1485</f>
        <v>0</v>
      </c>
      <c r="J1470" s="79">
        <f>Input!M1485</f>
        <v>0</v>
      </c>
      <c r="K1470" s="79">
        <f>Input!N1485</f>
        <v>0</v>
      </c>
      <c r="L1470" s="79">
        <f>Input!O1485</f>
        <v>0</v>
      </c>
      <c r="M1470" s="81" t="str">
        <f t="shared" si="312"/>
        <v/>
      </c>
      <c r="N1470" s="82">
        <f t="shared" si="313"/>
        <v>0</v>
      </c>
      <c r="O1470" s="83">
        <f>Input!C1485</f>
        <v>0</v>
      </c>
      <c r="P1470" s="83"/>
      <c r="R1470" s="11">
        <f t="shared" si="309"/>
        <v>0</v>
      </c>
      <c r="S1470" s="15" t="str">
        <f t="shared" si="310"/>
        <v xml:space="preserve"> </v>
      </c>
      <c r="T1470" s="15"/>
      <c r="U1470" s="12">
        <f t="shared" si="314"/>
        <v>0</v>
      </c>
      <c r="V1470" s="12">
        <f t="shared" si="315"/>
        <v>0</v>
      </c>
      <c r="W1470" s="12">
        <f t="shared" si="316"/>
        <v>0</v>
      </c>
      <c r="X1470" s="12">
        <f t="shared" si="317"/>
        <v>0</v>
      </c>
      <c r="Y1470" s="12">
        <f t="shared" si="318"/>
        <v>0</v>
      </c>
      <c r="Z1470" s="12">
        <f t="shared" si="319"/>
        <v>0</v>
      </c>
      <c r="AA1470" s="12">
        <f t="shared" si="322"/>
        <v>0</v>
      </c>
      <c r="AB1470" s="12" t="str">
        <f t="shared" si="311"/>
        <v>00</v>
      </c>
      <c r="AC1470" s="85" t="e">
        <f>VLOOKUP(AB1470,'AMI Ref (2)'!T:U,2,FALSE)</f>
        <v>#N/A</v>
      </c>
      <c r="AD1470" s="86"/>
      <c r="AE1470" s="77">
        <f>IF(AND($D1470=0,$J1470="Oil"),'AMI Ref (2)'!$K$5,IF(AND($D1470=0,$J1470="Gas"),'AMI Ref (2)'!$L$5,IF(AND($D1470=0,$J1470="Electric"),'AMI Ref (2)'!$M$5,IF(AND($D1470=0,$J1470="N/A"),0,0))))</f>
        <v>0</v>
      </c>
      <c r="AF1470" s="77">
        <f>IF(AND($D1470=1,$J1470="Oil"),'AMI Ref (2)'!$K$6,IF(AND($D1470=1,$J1470="Gas"),'AMI Ref (2)'!$L$6,IF(AND($D1470=1,$J1470="Electric"),'AMI Ref (2)'!$M$6,IF(AND($D1470=1,$J1470="N/A"),0,0))))</f>
        <v>0</v>
      </c>
      <c r="AG1470" s="77">
        <f>IF(AND($D1470=2,$J1470="Oil"),'AMI Ref (2)'!$K$7,IF(AND($D1470=2,$J1470="Gas"),'AMI Ref (2)'!$L$7,IF(AND($D1470=2,$J1470="Electric"),'AMI Ref (2)'!$M$7,IF(AND($D1470=2,$J1470="N/A"),0,0))))</f>
        <v>0</v>
      </c>
      <c r="AH1470" s="77">
        <f>IF(AND($D1470=3,$J1470="Oil"),'AMI Ref (2)'!$K$8,IF(AND($D1470=3,$J1470="Gas"),'AMI Ref (2)'!$L$8,IF(AND($D1470=3,$J1470="Electric"),'AMI Ref (2)'!$M$8,IF(AND($D1470=3,$J1470="N/A"),0,0))))</f>
        <v>0</v>
      </c>
      <c r="AI1470" s="77">
        <f>IF(AND($D1470=4,$J1470="Oil"),'AMI Ref (2)'!$K$9,IF(AND($D1470=4,$J1470="Gas"),'AMI Ref (2)'!$L$9,IF(AND($D1470=4,$J1470="Electric"),'AMI Ref (2)'!$M$9,IF(AND($D1470=4,$J1470="N/A"),0,0))))</f>
        <v>0</v>
      </c>
      <c r="AJ1470" s="77">
        <f>IF(AND($D1470=5,$J1470="Oil"),'AMI Ref (2)'!$K$10,IF(AND($D1470=5,$J1470="Gas"),'AMI Ref (2)'!$L$10,IF(AND($D1470=5,$J1470="Electric"),'AMI Ref (2)'!$M$10,IF(AND($D1470=5,$J1470="N/A"),0,0))))</f>
        <v>0</v>
      </c>
      <c r="AK1470" s="42"/>
      <c r="AL1470" s="77">
        <f>IF(AND($D1470=0,$K1470="Oil"),'AMI Ref (2)'!$N$5,IF(AND($D1470=0,$K1470="Gas"),'AMI Ref (2)'!$O$5,IF(AND($D1470=0,$K1470="Electric"),'AMI Ref (2)'!$P$5,IF(AND($D1470=0,$K1470="N/A"),0,0))))</f>
        <v>0</v>
      </c>
      <c r="AM1470" s="77">
        <f>IF(AND($D1470=1,$K1470="Oil"),'AMI Ref (2)'!$N$6,IF(AND($D1470=1,$K1470="Gas"),'AMI Ref (2)'!$O$6,IF(AND($D1470=1,$K1470="Electric"),'AMI Ref (2)'!$P$6,IF(AND($D1470=1,$K1470="N/A"),0,0))))</f>
        <v>0</v>
      </c>
      <c r="AN1470" s="77">
        <f>IF(AND($D1470=2,$K1470="Oil"),'AMI Ref (2)'!$N$7,IF(AND($D1470=2,$K1470="Gas"),'AMI Ref (2)'!$O$7,IF(AND($D1470=2,$K1470="Electric"),'AMI Ref (2)'!$P$7,IF(AND($D1470=2,$K1470="N/A"),0,0))))</f>
        <v>0</v>
      </c>
      <c r="AO1470" s="77">
        <f>IF(AND($D1470=3,$K1470="Oil"),'AMI Ref (2)'!$N$8,IF(AND($D1470=3,$K1470="Gas"),'AMI Ref (2)'!$O$8,IF(AND($D1470=3,$K1470="Electric"),'AMI Ref (2)'!$P$8,IF(AND($D1470=3,$K1470="N/A"),0,0))))</f>
        <v>0</v>
      </c>
      <c r="AP1470" s="77">
        <f>IF(AND($D1470=4,$K1470="Oil"),'AMI Ref (2)'!$N$9,IF(AND($D1470=4,$K1470="Gas"),'AMI Ref (2)'!$O$9,IF(AND($D1470=4,$K1470="Electric"),'AMI Ref (2)'!$P$9,IF(AND($D1470=4,$K1470="N/A"),0,0))))</f>
        <v>0</v>
      </c>
      <c r="AQ1470" s="77">
        <f>IF(AND($D1470=5,$K1470="Oil"),'AMI Ref (2)'!$N$10,IF(AND($D1470=5,$K1470="Gas"),'AMI Ref (2)'!$O$10,IF(AND($D1470=5,$K1470="Electric"),'AMI Ref (2)'!$P$10,IF(AND($D1470=5,$K1470="N/A"),0,0))))</f>
        <v>0</v>
      </c>
      <c r="AR1470" s="86">
        <f t="shared" si="320"/>
        <v>0</v>
      </c>
      <c r="AS1470" s="87" t="e">
        <f t="shared" si="321"/>
        <v>#N/A</v>
      </c>
    </row>
    <row r="1471" spans="1:45" x14ac:dyDescent="0.2">
      <c r="A1471" s="68">
        <v>1469</v>
      </c>
      <c r="B1471" s="79">
        <f>Input!E1486</f>
        <v>0</v>
      </c>
      <c r="C1471" s="79">
        <f>Input!F1486</f>
        <v>0</v>
      </c>
      <c r="D1471" s="79">
        <f>Input!G1486</f>
        <v>0</v>
      </c>
      <c r="E1471" s="79">
        <f>Input!H1486</f>
        <v>0</v>
      </c>
      <c r="F1471" s="80">
        <f>Input!I1486</f>
        <v>0</v>
      </c>
      <c r="G1471" s="80">
        <f>Input!J1486</f>
        <v>0</v>
      </c>
      <c r="H1471" s="79">
        <f>Input!K1486</f>
        <v>0</v>
      </c>
      <c r="I1471" s="79">
        <f>Input!L1486</f>
        <v>0</v>
      </c>
      <c r="J1471" s="79">
        <f>Input!M1486</f>
        <v>0</v>
      </c>
      <c r="K1471" s="79">
        <f>Input!N1486</f>
        <v>0</v>
      </c>
      <c r="L1471" s="79">
        <f>Input!O1486</f>
        <v>0</v>
      </c>
      <c r="M1471" s="81" t="str">
        <f t="shared" si="312"/>
        <v/>
      </c>
      <c r="N1471" s="82">
        <f t="shared" si="313"/>
        <v>0</v>
      </c>
      <c r="O1471" s="83">
        <f>Input!C1486</f>
        <v>0</v>
      </c>
      <c r="P1471" s="83"/>
      <c r="R1471" s="11">
        <f t="shared" si="309"/>
        <v>0</v>
      </c>
      <c r="S1471" s="15" t="str">
        <f t="shared" si="310"/>
        <v xml:space="preserve"> </v>
      </c>
      <c r="T1471" s="15"/>
      <c r="U1471" s="12">
        <f t="shared" si="314"/>
        <v>0</v>
      </c>
      <c r="V1471" s="12">
        <f t="shared" si="315"/>
        <v>0</v>
      </c>
      <c r="W1471" s="12">
        <f t="shared" si="316"/>
        <v>0</v>
      </c>
      <c r="X1471" s="12">
        <f t="shared" si="317"/>
        <v>0</v>
      </c>
      <c r="Y1471" s="12">
        <f t="shared" si="318"/>
        <v>0</v>
      </c>
      <c r="Z1471" s="12">
        <f t="shared" si="319"/>
        <v>0</v>
      </c>
      <c r="AA1471" s="12">
        <f t="shared" si="322"/>
        <v>0</v>
      </c>
      <c r="AB1471" s="12" t="str">
        <f t="shared" si="311"/>
        <v>00</v>
      </c>
      <c r="AC1471" s="85" t="e">
        <f>VLOOKUP(AB1471,'AMI Ref (2)'!T:U,2,FALSE)</f>
        <v>#N/A</v>
      </c>
      <c r="AD1471" s="86"/>
      <c r="AE1471" s="77">
        <f>IF(AND($D1471=0,$J1471="Oil"),'AMI Ref (2)'!$K$5,IF(AND($D1471=0,$J1471="Gas"),'AMI Ref (2)'!$L$5,IF(AND($D1471=0,$J1471="Electric"),'AMI Ref (2)'!$M$5,IF(AND($D1471=0,$J1471="N/A"),0,0))))</f>
        <v>0</v>
      </c>
      <c r="AF1471" s="77">
        <f>IF(AND($D1471=1,$J1471="Oil"),'AMI Ref (2)'!$K$6,IF(AND($D1471=1,$J1471="Gas"),'AMI Ref (2)'!$L$6,IF(AND($D1471=1,$J1471="Electric"),'AMI Ref (2)'!$M$6,IF(AND($D1471=1,$J1471="N/A"),0,0))))</f>
        <v>0</v>
      </c>
      <c r="AG1471" s="77">
        <f>IF(AND($D1471=2,$J1471="Oil"),'AMI Ref (2)'!$K$7,IF(AND($D1471=2,$J1471="Gas"),'AMI Ref (2)'!$L$7,IF(AND($D1471=2,$J1471="Electric"),'AMI Ref (2)'!$M$7,IF(AND($D1471=2,$J1471="N/A"),0,0))))</f>
        <v>0</v>
      </c>
      <c r="AH1471" s="77">
        <f>IF(AND($D1471=3,$J1471="Oil"),'AMI Ref (2)'!$K$8,IF(AND($D1471=3,$J1471="Gas"),'AMI Ref (2)'!$L$8,IF(AND($D1471=3,$J1471="Electric"),'AMI Ref (2)'!$M$8,IF(AND($D1471=3,$J1471="N/A"),0,0))))</f>
        <v>0</v>
      </c>
      <c r="AI1471" s="77">
        <f>IF(AND($D1471=4,$J1471="Oil"),'AMI Ref (2)'!$K$9,IF(AND($D1471=4,$J1471="Gas"),'AMI Ref (2)'!$L$9,IF(AND($D1471=4,$J1471="Electric"),'AMI Ref (2)'!$M$9,IF(AND($D1471=4,$J1471="N/A"),0,0))))</f>
        <v>0</v>
      </c>
      <c r="AJ1471" s="77">
        <f>IF(AND($D1471=5,$J1471="Oil"),'AMI Ref (2)'!$K$10,IF(AND($D1471=5,$J1471="Gas"),'AMI Ref (2)'!$L$10,IF(AND($D1471=5,$J1471="Electric"),'AMI Ref (2)'!$M$10,IF(AND($D1471=5,$J1471="N/A"),0,0))))</f>
        <v>0</v>
      </c>
      <c r="AK1471" s="42"/>
      <c r="AL1471" s="77">
        <f>IF(AND($D1471=0,$K1471="Oil"),'AMI Ref (2)'!$N$5,IF(AND($D1471=0,$K1471="Gas"),'AMI Ref (2)'!$O$5,IF(AND($D1471=0,$K1471="Electric"),'AMI Ref (2)'!$P$5,IF(AND($D1471=0,$K1471="N/A"),0,0))))</f>
        <v>0</v>
      </c>
      <c r="AM1471" s="77">
        <f>IF(AND($D1471=1,$K1471="Oil"),'AMI Ref (2)'!$N$6,IF(AND($D1471=1,$K1471="Gas"),'AMI Ref (2)'!$O$6,IF(AND($D1471=1,$K1471="Electric"),'AMI Ref (2)'!$P$6,IF(AND($D1471=1,$K1471="N/A"),0,0))))</f>
        <v>0</v>
      </c>
      <c r="AN1471" s="77">
        <f>IF(AND($D1471=2,$K1471="Oil"),'AMI Ref (2)'!$N$7,IF(AND($D1471=2,$K1471="Gas"),'AMI Ref (2)'!$O$7,IF(AND($D1471=2,$K1471="Electric"),'AMI Ref (2)'!$P$7,IF(AND($D1471=2,$K1471="N/A"),0,0))))</f>
        <v>0</v>
      </c>
      <c r="AO1471" s="77">
        <f>IF(AND($D1471=3,$K1471="Oil"),'AMI Ref (2)'!$N$8,IF(AND($D1471=3,$K1471="Gas"),'AMI Ref (2)'!$O$8,IF(AND($D1471=3,$K1471="Electric"),'AMI Ref (2)'!$P$8,IF(AND($D1471=3,$K1471="N/A"),0,0))))</f>
        <v>0</v>
      </c>
      <c r="AP1471" s="77">
        <f>IF(AND($D1471=4,$K1471="Oil"),'AMI Ref (2)'!$N$9,IF(AND($D1471=4,$K1471="Gas"),'AMI Ref (2)'!$O$9,IF(AND($D1471=4,$K1471="Electric"),'AMI Ref (2)'!$P$9,IF(AND($D1471=4,$K1471="N/A"),0,0))))</f>
        <v>0</v>
      </c>
      <c r="AQ1471" s="77">
        <f>IF(AND($D1471=5,$K1471="Oil"),'AMI Ref (2)'!$N$10,IF(AND($D1471=5,$K1471="Gas"),'AMI Ref (2)'!$O$10,IF(AND($D1471=5,$K1471="Electric"),'AMI Ref (2)'!$P$10,IF(AND($D1471=5,$K1471="N/A"),0,0))))</f>
        <v>0</v>
      </c>
      <c r="AR1471" s="86">
        <f t="shared" si="320"/>
        <v>0</v>
      </c>
      <c r="AS1471" s="87" t="e">
        <f t="shared" si="321"/>
        <v>#N/A</v>
      </c>
    </row>
    <row r="1472" spans="1:45" x14ac:dyDescent="0.2">
      <c r="A1472" s="68">
        <v>1470</v>
      </c>
      <c r="B1472" s="79">
        <f>Input!E1487</f>
        <v>0</v>
      </c>
      <c r="C1472" s="79">
        <f>Input!F1487</f>
        <v>0</v>
      </c>
      <c r="D1472" s="79">
        <f>Input!G1487</f>
        <v>0</v>
      </c>
      <c r="E1472" s="79">
        <f>Input!H1487</f>
        <v>0</v>
      </c>
      <c r="F1472" s="80">
        <f>Input!I1487</f>
        <v>0</v>
      </c>
      <c r="G1472" s="80">
        <f>Input!J1487</f>
        <v>0</v>
      </c>
      <c r="H1472" s="79">
        <f>Input!K1487</f>
        <v>0</v>
      </c>
      <c r="I1472" s="79">
        <f>Input!L1487</f>
        <v>0</v>
      </c>
      <c r="J1472" s="79">
        <f>Input!M1487</f>
        <v>0</v>
      </c>
      <c r="K1472" s="79">
        <f>Input!N1487</f>
        <v>0</v>
      </c>
      <c r="L1472" s="79">
        <f>Input!O1487</f>
        <v>0</v>
      </c>
      <c r="M1472" s="81" t="str">
        <f t="shared" si="312"/>
        <v/>
      </c>
      <c r="N1472" s="82">
        <f t="shared" si="313"/>
        <v>0</v>
      </c>
      <c r="O1472" s="83">
        <f>Input!C1487</f>
        <v>0</v>
      </c>
      <c r="P1472" s="83"/>
      <c r="R1472" s="11">
        <f t="shared" si="309"/>
        <v>0</v>
      </c>
      <c r="S1472" s="15" t="str">
        <f t="shared" si="310"/>
        <v xml:space="preserve"> </v>
      </c>
      <c r="T1472" s="15"/>
      <c r="U1472" s="12">
        <f t="shared" si="314"/>
        <v>0</v>
      </c>
      <c r="V1472" s="12">
        <f t="shared" si="315"/>
        <v>0</v>
      </c>
      <c r="W1472" s="12">
        <f t="shared" si="316"/>
        <v>0</v>
      </c>
      <c r="X1472" s="12">
        <f t="shared" si="317"/>
        <v>0</v>
      </c>
      <c r="Y1472" s="12">
        <f t="shared" si="318"/>
        <v>0</v>
      </c>
      <c r="Z1472" s="12">
        <f t="shared" si="319"/>
        <v>0</v>
      </c>
      <c r="AA1472" s="12">
        <f t="shared" si="322"/>
        <v>0</v>
      </c>
      <c r="AB1472" s="12" t="str">
        <f t="shared" si="311"/>
        <v>00</v>
      </c>
      <c r="AC1472" s="85" t="e">
        <f>VLOOKUP(AB1472,'AMI Ref (2)'!T:U,2,FALSE)</f>
        <v>#N/A</v>
      </c>
      <c r="AD1472" s="86"/>
      <c r="AE1472" s="77">
        <f>IF(AND($D1472=0,$J1472="Oil"),'AMI Ref (2)'!$K$5,IF(AND($D1472=0,$J1472="Gas"),'AMI Ref (2)'!$L$5,IF(AND($D1472=0,$J1472="Electric"),'AMI Ref (2)'!$M$5,IF(AND($D1472=0,$J1472="N/A"),0,0))))</f>
        <v>0</v>
      </c>
      <c r="AF1472" s="77">
        <f>IF(AND($D1472=1,$J1472="Oil"),'AMI Ref (2)'!$K$6,IF(AND($D1472=1,$J1472="Gas"),'AMI Ref (2)'!$L$6,IF(AND($D1472=1,$J1472="Electric"),'AMI Ref (2)'!$M$6,IF(AND($D1472=1,$J1472="N/A"),0,0))))</f>
        <v>0</v>
      </c>
      <c r="AG1472" s="77">
        <f>IF(AND($D1472=2,$J1472="Oil"),'AMI Ref (2)'!$K$7,IF(AND($D1472=2,$J1472="Gas"),'AMI Ref (2)'!$L$7,IF(AND($D1472=2,$J1472="Electric"),'AMI Ref (2)'!$M$7,IF(AND($D1472=2,$J1472="N/A"),0,0))))</f>
        <v>0</v>
      </c>
      <c r="AH1472" s="77">
        <f>IF(AND($D1472=3,$J1472="Oil"),'AMI Ref (2)'!$K$8,IF(AND($D1472=3,$J1472="Gas"),'AMI Ref (2)'!$L$8,IF(AND($D1472=3,$J1472="Electric"),'AMI Ref (2)'!$M$8,IF(AND($D1472=3,$J1472="N/A"),0,0))))</f>
        <v>0</v>
      </c>
      <c r="AI1472" s="77">
        <f>IF(AND($D1472=4,$J1472="Oil"),'AMI Ref (2)'!$K$9,IF(AND($D1472=4,$J1472="Gas"),'AMI Ref (2)'!$L$9,IF(AND($D1472=4,$J1472="Electric"),'AMI Ref (2)'!$M$9,IF(AND($D1472=4,$J1472="N/A"),0,0))))</f>
        <v>0</v>
      </c>
      <c r="AJ1472" s="77">
        <f>IF(AND($D1472=5,$J1472="Oil"),'AMI Ref (2)'!$K$10,IF(AND($D1472=5,$J1472="Gas"),'AMI Ref (2)'!$L$10,IF(AND($D1472=5,$J1472="Electric"),'AMI Ref (2)'!$M$10,IF(AND($D1472=5,$J1472="N/A"),0,0))))</f>
        <v>0</v>
      </c>
      <c r="AK1472" s="42"/>
      <c r="AL1472" s="77">
        <f>IF(AND($D1472=0,$K1472="Oil"),'AMI Ref (2)'!$N$5,IF(AND($D1472=0,$K1472="Gas"),'AMI Ref (2)'!$O$5,IF(AND($D1472=0,$K1472="Electric"),'AMI Ref (2)'!$P$5,IF(AND($D1472=0,$K1472="N/A"),0,0))))</f>
        <v>0</v>
      </c>
      <c r="AM1472" s="77">
        <f>IF(AND($D1472=1,$K1472="Oil"),'AMI Ref (2)'!$N$6,IF(AND($D1472=1,$K1472="Gas"),'AMI Ref (2)'!$O$6,IF(AND($D1472=1,$K1472="Electric"),'AMI Ref (2)'!$P$6,IF(AND($D1472=1,$K1472="N/A"),0,0))))</f>
        <v>0</v>
      </c>
      <c r="AN1472" s="77">
        <f>IF(AND($D1472=2,$K1472="Oil"),'AMI Ref (2)'!$N$7,IF(AND($D1472=2,$K1472="Gas"),'AMI Ref (2)'!$O$7,IF(AND($D1472=2,$K1472="Electric"),'AMI Ref (2)'!$P$7,IF(AND($D1472=2,$K1472="N/A"),0,0))))</f>
        <v>0</v>
      </c>
      <c r="AO1472" s="77">
        <f>IF(AND($D1472=3,$K1472="Oil"),'AMI Ref (2)'!$N$8,IF(AND($D1472=3,$K1472="Gas"),'AMI Ref (2)'!$O$8,IF(AND($D1472=3,$K1472="Electric"),'AMI Ref (2)'!$P$8,IF(AND($D1472=3,$K1472="N/A"),0,0))))</f>
        <v>0</v>
      </c>
      <c r="AP1472" s="77">
        <f>IF(AND($D1472=4,$K1472="Oil"),'AMI Ref (2)'!$N$9,IF(AND($D1472=4,$K1472="Gas"),'AMI Ref (2)'!$O$9,IF(AND($D1472=4,$K1472="Electric"),'AMI Ref (2)'!$P$9,IF(AND($D1472=4,$K1472="N/A"),0,0))))</f>
        <v>0</v>
      </c>
      <c r="AQ1472" s="77">
        <f>IF(AND($D1472=5,$K1472="Oil"),'AMI Ref (2)'!$N$10,IF(AND($D1472=5,$K1472="Gas"),'AMI Ref (2)'!$O$10,IF(AND($D1472=5,$K1472="Electric"),'AMI Ref (2)'!$P$10,IF(AND($D1472=5,$K1472="N/A"),0,0))))</f>
        <v>0</v>
      </c>
      <c r="AR1472" s="86">
        <f t="shared" si="320"/>
        <v>0</v>
      </c>
      <c r="AS1472" s="87" t="e">
        <f t="shared" si="321"/>
        <v>#N/A</v>
      </c>
    </row>
    <row r="1473" spans="1:45" x14ac:dyDescent="0.2">
      <c r="A1473" s="68">
        <v>1471</v>
      </c>
      <c r="B1473" s="79">
        <f>Input!E1488</f>
        <v>0</v>
      </c>
      <c r="C1473" s="79">
        <f>Input!F1488</f>
        <v>0</v>
      </c>
      <c r="D1473" s="79">
        <f>Input!G1488</f>
        <v>0</v>
      </c>
      <c r="E1473" s="79">
        <f>Input!H1488</f>
        <v>0</v>
      </c>
      <c r="F1473" s="80">
        <f>Input!I1488</f>
        <v>0</v>
      </c>
      <c r="G1473" s="80">
        <f>Input!J1488</f>
        <v>0</v>
      </c>
      <c r="H1473" s="79">
        <f>Input!K1488</f>
        <v>0</v>
      </c>
      <c r="I1473" s="79">
        <f>Input!L1488</f>
        <v>0</v>
      </c>
      <c r="J1473" s="79">
        <f>Input!M1488</f>
        <v>0</v>
      </c>
      <c r="K1473" s="79">
        <f>Input!N1488</f>
        <v>0</v>
      </c>
      <c r="L1473" s="79">
        <f>Input!O1488</f>
        <v>0</v>
      </c>
      <c r="M1473" s="81" t="str">
        <f t="shared" si="312"/>
        <v/>
      </c>
      <c r="N1473" s="82">
        <f t="shared" si="313"/>
        <v>0</v>
      </c>
      <c r="O1473" s="83">
        <f>Input!C1488</f>
        <v>0</v>
      </c>
      <c r="P1473" s="83"/>
      <c r="R1473" s="11">
        <f t="shared" si="309"/>
        <v>0</v>
      </c>
      <c r="S1473" s="15" t="str">
        <f t="shared" si="310"/>
        <v xml:space="preserve"> </v>
      </c>
      <c r="T1473" s="15"/>
      <c r="U1473" s="12">
        <f t="shared" si="314"/>
        <v>0</v>
      </c>
      <c r="V1473" s="12">
        <f t="shared" si="315"/>
        <v>0</v>
      </c>
      <c r="W1473" s="12">
        <f t="shared" si="316"/>
        <v>0</v>
      </c>
      <c r="X1473" s="12">
        <f t="shared" si="317"/>
        <v>0</v>
      </c>
      <c r="Y1473" s="12">
        <f t="shared" si="318"/>
        <v>0</v>
      </c>
      <c r="Z1473" s="12">
        <f t="shared" si="319"/>
        <v>0</v>
      </c>
      <c r="AA1473" s="12">
        <f t="shared" si="322"/>
        <v>0</v>
      </c>
      <c r="AB1473" s="12" t="str">
        <f t="shared" si="311"/>
        <v>00</v>
      </c>
      <c r="AC1473" s="85" t="e">
        <f>VLOOKUP(AB1473,'AMI Ref (2)'!T:U,2,FALSE)</f>
        <v>#N/A</v>
      </c>
      <c r="AD1473" s="86"/>
      <c r="AE1473" s="77">
        <f>IF(AND($D1473=0,$J1473="Oil"),'AMI Ref (2)'!$K$5,IF(AND($D1473=0,$J1473="Gas"),'AMI Ref (2)'!$L$5,IF(AND($D1473=0,$J1473="Electric"),'AMI Ref (2)'!$M$5,IF(AND($D1473=0,$J1473="N/A"),0,0))))</f>
        <v>0</v>
      </c>
      <c r="AF1473" s="77">
        <f>IF(AND($D1473=1,$J1473="Oil"),'AMI Ref (2)'!$K$6,IF(AND($D1473=1,$J1473="Gas"),'AMI Ref (2)'!$L$6,IF(AND($D1473=1,$J1473="Electric"),'AMI Ref (2)'!$M$6,IF(AND($D1473=1,$J1473="N/A"),0,0))))</f>
        <v>0</v>
      </c>
      <c r="AG1473" s="77">
        <f>IF(AND($D1473=2,$J1473="Oil"),'AMI Ref (2)'!$K$7,IF(AND($D1473=2,$J1473="Gas"),'AMI Ref (2)'!$L$7,IF(AND($D1473=2,$J1473="Electric"),'AMI Ref (2)'!$M$7,IF(AND($D1473=2,$J1473="N/A"),0,0))))</f>
        <v>0</v>
      </c>
      <c r="AH1473" s="77">
        <f>IF(AND($D1473=3,$J1473="Oil"),'AMI Ref (2)'!$K$8,IF(AND($D1473=3,$J1473="Gas"),'AMI Ref (2)'!$L$8,IF(AND($D1473=3,$J1473="Electric"),'AMI Ref (2)'!$M$8,IF(AND($D1473=3,$J1473="N/A"),0,0))))</f>
        <v>0</v>
      </c>
      <c r="AI1473" s="77">
        <f>IF(AND($D1473=4,$J1473="Oil"),'AMI Ref (2)'!$K$9,IF(AND($D1473=4,$J1473="Gas"),'AMI Ref (2)'!$L$9,IF(AND($D1473=4,$J1473="Electric"),'AMI Ref (2)'!$M$9,IF(AND($D1473=4,$J1473="N/A"),0,0))))</f>
        <v>0</v>
      </c>
      <c r="AJ1473" s="77">
        <f>IF(AND($D1473=5,$J1473="Oil"),'AMI Ref (2)'!$K$10,IF(AND($D1473=5,$J1473="Gas"),'AMI Ref (2)'!$L$10,IF(AND($D1473=5,$J1473="Electric"),'AMI Ref (2)'!$M$10,IF(AND($D1473=5,$J1473="N/A"),0,0))))</f>
        <v>0</v>
      </c>
      <c r="AK1473" s="42"/>
      <c r="AL1473" s="77">
        <f>IF(AND($D1473=0,$K1473="Oil"),'AMI Ref (2)'!$N$5,IF(AND($D1473=0,$K1473="Gas"),'AMI Ref (2)'!$O$5,IF(AND($D1473=0,$K1473="Electric"),'AMI Ref (2)'!$P$5,IF(AND($D1473=0,$K1473="N/A"),0,0))))</f>
        <v>0</v>
      </c>
      <c r="AM1473" s="77">
        <f>IF(AND($D1473=1,$K1473="Oil"),'AMI Ref (2)'!$N$6,IF(AND($D1473=1,$K1473="Gas"),'AMI Ref (2)'!$O$6,IF(AND($D1473=1,$K1473="Electric"),'AMI Ref (2)'!$P$6,IF(AND($D1473=1,$K1473="N/A"),0,0))))</f>
        <v>0</v>
      </c>
      <c r="AN1473" s="77">
        <f>IF(AND($D1473=2,$K1473="Oil"),'AMI Ref (2)'!$N$7,IF(AND($D1473=2,$K1473="Gas"),'AMI Ref (2)'!$O$7,IF(AND($D1473=2,$K1473="Electric"),'AMI Ref (2)'!$P$7,IF(AND($D1473=2,$K1473="N/A"),0,0))))</f>
        <v>0</v>
      </c>
      <c r="AO1473" s="77">
        <f>IF(AND($D1473=3,$K1473="Oil"),'AMI Ref (2)'!$N$8,IF(AND($D1473=3,$K1473="Gas"),'AMI Ref (2)'!$O$8,IF(AND($D1473=3,$K1473="Electric"),'AMI Ref (2)'!$P$8,IF(AND($D1473=3,$K1473="N/A"),0,0))))</f>
        <v>0</v>
      </c>
      <c r="AP1473" s="77">
        <f>IF(AND($D1473=4,$K1473="Oil"),'AMI Ref (2)'!$N$9,IF(AND($D1473=4,$K1473="Gas"),'AMI Ref (2)'!$O$9,IF(AND($D1473=4,$K1473="Electric"),'AMI Ref (2)'!$P$9,IF(AND($D1473=4,$K1473="N/A"),0,0))))</f>
        <v>0</v>
      </c>
      <c r="AQ1473" s="77">
        <f>IF(AND($D1473=5,$K1473="Oil"),'AMI Ref (2)'!$N$10,IF(AND($D1473=5,$K1473="Gas"),'AMI Ref (2)'!$O$10,IF(AND($D1473=5,$K1473="Electric"),'AMI Ref (2)'!$P$10,IF(AND($D1473=5,$K1473="N/A"),0,0))))</f>
        <v>0</v>
      </c>
      <c r="AR1473" s="86">
        <f t="shared" si="320"/>
        <v>0</v>
      </c>
      <c r="AS1473" s="87" t="e">
        <f t="shared" si="321"/>
        <v>#N/A</v>
      </c>
    </row>
    <row r="1474" spans="1:45" x14ac:dyDescent="0.2">
      <c r="A1474" s="68">
        <v>1472</v>
      </c>
      <c r="B1474" s="79">
        <f>Input!E1489</f>
        <v>0</v>
      </c>
      <c r="C1474" s="79">
        <f>Input!F1489</f>
        <v>0</v>
      </c>
      <c r="D1474" s="79">
        <f>Input!G1489</f>
        <v>0</v>
      </c>
      <c r="E1474" s="79">
        <f>Input!H1489</f>
        <v>0</v>
      </c>
      <c r="F1474" s="80">
        <f>Input!I1489</f>
        <v>0</v>
      </c>
      <c r="G1474" s="80">
        <f>Input!J1489</f>
        <v>0</v>
      </c>
      <c r="H1474" s="79">
        <f>Input!K1489</f>
        <v>0</v>
      </c>
      <c r="I1474" s="79">
        <f>Input!L1489</f>
        <v>0</v>
      </c>
      <c r="J1474" s="79">
        <f>Input!M1489</f>
        <v>0</v>
      </c>
      <c r="K1474" s="79">
        <f>Input!N1489</f>
        <v>0</v>
      </c>
      <c r="L1474" s="79">
        <f>Input!O1489</f>
        <v>0</v>
      </c>
      <c r="M1474" s="81" t="str">
        <f t="shared" si="312"/>
        <v/>
      </c>
      <c r="N1474" s="82">
        <f t="shared" si="313"/>
        <v>0</v>
      </c>
      <c r="O1474" s="83">
        <f>Input!C1489</f>
        <v>0</v>
      </c>
      <c r="P1474" s="83"/>
      <c r="R1474" s="11">
        <f t="shared" si="309"/>
        <v>0</v>
      </c>
      <c r="S1474" s="15" t="str">
        <f t="shared" si="310"/>
        <v xml:space="preserve"> </v>
      </c>
      <c r="T1474" s="15"/>
      <c r="U1474" s="12">
        <f t="shared" si="314"/>
        <v>0</v>
      </c>
      <c r="V1474" s="12">
        <f t="shared" si="315"/>
        <v>0</v>
      </c>
      <c r="W1474" s="12">
        <f t="shared" si="316"/>
        <v>0</v>
      </c>
      <c r="X1474" s="12">
        <f t="shared" si="317"/>
        <v>0</v>
      </c>
      <c r="Y1474" s="12">
        <f t="shared" si="318"/>
        <v>0</v>
      </c>
      <c r="Z1474" s="12">
        <f t="shared" si="319"/>
        <v>0</v>
      </c>
      <c r="AA1474" s="12">
        <f t="shared" si="322"/>
        <v>0</v>
      </c>
      <c r="AB1474" s="12" t="str">
        <f t="shared" si="311"/>
        <v>00</v>
      </c>
      <c r="AC1474" s="85" t="e">
        <f>VLOOKUP(AB1474,'AMI Ref (2)'!T:U,2,FALSE)</f>
        <v>#N/A</v>
      </c>
      <c r="AD1474" s="86"/>
      <c r="AE1474" s="77">
        <f>IF(AND($D1474=0,$J1474="Oil"),'AMI Ref (2)'!$K$5,IF(AND($D1474=0,$J1474="Gas"),'AMI Ref (2)'!$L$5,IF(AND($D1474=0,$J1474="Electric"),'AMI Ref (2)'!$M$5,IF(AND($D1474=0,$J1474="N/A"),0,0))))</f>
        <v>0</v>
      </c>
      <c r="AF1474" s="77">
        <f>IF(AND($D1474=1,$J1474="Oil"),'AMI Ref (2)'!$K$6,IF(AND($D1474=1,$J1474="Gas"),'AMI Ref (2)'!$L$6,IF(AND($D1474=1,$J1474="Electric"),'AMI Ref (2)'!$M$6,IF(AND($D1474=1,$J1474="N/A"),0,0))))</f>
        <v>0</v>
      </c>
      <c r="AG1474" s="77">
        <f>IF(AND($D1474=2,$J1474="Oil"),'AMI Ref (2)'!$K$7,IF(AND($D1474=2,$J1474="Gas"),'AMI Ref (2)'!$L$7,IF(AND($D1474=2,$J1474="Electric"),'AMI Ref (2)'!$M$7,IF(AND($D1474=2,$J1474="N/A"),0,0))))</f>
        <v>0</v>
      </c>
      <c r="AH1474" s="77">
        <f>IF(AND($D1474=3,$J1474="Oil"),'AMI Ref (2)'!$K$8,IF(AND($D1474=3,$J1474="Gas"),'AMI Ref (2)'!$L$8,IF(AND($D1474=3,$J1474="Electric"),'AMI Ref (2)'!$M$8,IF(AND($D1474=3,$J1474="N/A"),0,0))))</f>
        <v>0</v>
      </c>
      <c r="AI1474" s="77">
        <f>IF(AND($D1474=4,$J1474="Oil"),'AMI Ref (2)'!$K$9,IF(AND($D1474=4,$J1474="Gas"),'AMI Ref (2)'!$L$9,IF(AND($D1474=4,$J1474="Electric"),'AMI Ref (2)'!$M$9,IF(AND($D1474=4,$J1474="N/A"),0,0))))</f>
        <v>0</v>
      </c>
      <c r="AJ1474" s="77">
        <f>IF(AND($D1474=5,$J1474="Oil"),'AMI Ref (2)'!$K$10,IF(AND($D1474=5,$J1474="Gas"),'AMI Ref (2)'!$L$10,IF(AND($D1474=5,$J1474="Electric"),'AMI Ref (2)'!$M$10,IF(AND($D1474=5,$J1474="N/A"),0,0))))</f>
        <v>0</v>
      </c>
      <c r="AK1474" s="42"/>
      <c r="AL1474" s="77">
        <f>IF(AND($D1474=0,$K1474="Oil"),'AMI Ref (2)'!$N$5,IF(AND($D1474=0,$K1474="Gas"),'AMI Ref (2)'!$O$5,IF(AND($D1474=0,$K1474="Electric"),'AMI Ref (2)'!$P$5,IF(AND($D1474=0,$K1474="N/A"),0,0))))</f>
        <v>0</v>
      </c>
      <c r="AM1474" s="77">
        <f>IF(AND($D1474=1,$K1474="Oil"),'AMI Ref (2)'!$N$6,IF(AND($D1474=1,$K1474="Gas"),'AMI Ref (2)'!$O$6,IF(AND($D1474=1,$K1474="Electric"),'AMI Ref (2)'!$P$6,IF(AND($D1474=1,$K1474="N/A"),0,0))))</f>
        <v>0</v>
      </c>
      <c r="AN1474" s="77">
        <f>IF(AND($D1474=2,$K1474="Oil"),'AMI Ref (2)'!$N$7,IF(AND($D1474=2,$K1474="Gas"),'AMI Ref (2)'!$O$7,IF(AND($D1474=2,$K1474="Electric"),'AMI Ref (2)'!$P$7,IF(AND($D1474=2,$K1474="N/A"),0,0))))</f>
        <v>0</v>
      </c>
      <c r="AO1474" s="77">
        <f>IF(AND($D1474=3,$K1474="Oil"),'AMI Ref (2)'!$N$8,IF(AND($D1474=3,$K1474="Gas"),'AMI Ref (2)'!$O$8,IF(AND($D1474=3,$K1474="Electric"),'AMI Ref (2)'!$P$8,IF(AND($D1474=3,$K1474="N/A"),0,0))))</f>
        <v>0</v>
      </c>
      <c r="AP1474" s="77">
        <f>IF(AND($D1474=4,$K1474="Oil"),'AMI Ref (2)'!$N$9,IF(AND($D1474=4,$K1474="Gas"),'AMI Ref (2)'!$O$9,IF(AND($D1474=4,$K1474="Electric"),'AMI Ref (2)'!$P$9,IF(AND($D1474=4,$K1474="N/A"),0,0))))</f>
        <v>0</v>
      </c>
      <c r="AQ1474" s="77">
        <f>IF(AND($D1474=5,$K1474="Oil"),'AMI Ref (2)'!$N$10,IF(AND($D1474=5,$K1474="Gas"),'AMI Ref (2)'!$O$10,IF(AND($D1474=5,$K1474="Electric"),'AMI Ref (2)'!$P$10,IF(AND($D1474=5,$K1474="N/A"),0,0))))</f>
        <v>0</v>
      </c>
      <c r="AR1474" s="86">
        <f t="shared" si="320"/>
        <v>0</v>
      </c>
      <c r="AS1474" s="87" t="e">
        <f t="shared" si="321"/>
        <v>#N/A</v>
      </c>
    </row>
    <row r="1475" spans="1:45" x14ac:dyDescent="0.2">
      <c r="A1475" s="68">
        <v>1473</v>
      </c>
      <c r="B1475" s="79">
        <f>Input!E1490</f>
        <v>0</v>
      </c>
      <c r="C1475" s="79">
        <f>Input!F1490</f>
        <v>0</v>
      </c>
      <c r="D1475" s="79">
        <f>Input!G1490</f>
        <v>0</v>
      </c>
      <c r="E1475" s="79">
        <f>Input!H1490</f>
        <v>0</v>
      </c>
      <c r="F1475" s="80">
        <f>Input!I1490</f>
        <v>0</v>
      </c>
      <c r="G1475" s="80">
        <f>Input!J1490</f>
        <v>0</v>
      </c>
      <c r="H1475" s="79">
        <f>Input!K1490</f>
        <v>0</v>
      </c>
      <c r="I1475" s="79">
        <f>Input!L1490</f>
        <v>0</v>
      </c>
      <c r="J1475" s="79">
        <f>Input!M1490</f>
        <v>0</v>
      </c>
      <c r="K1475" s="79">
        <f>Input!N1490</f>
        <v>0</v>
      </c>
      <c r="L1475" s="79">
        <f>Input!O1490</f>
        <v>0</v>
      </c>
      <c r="M1475" s="81" t="str">
        <f t="shared" si="312"/>
        <v/>
      </c>
      <c r="N1475" s="82">
        <f t="shared" si="313"/>
        <v>0</v>
      </c>
      <c r="O1475" s="83">
        <f>Input!C1490</f>
        <v>0</v>
      </c>
      <c r="P1475" s="83"/>
      <c r="R1475" s="11">
        <f t="shared" ref="R1475:R1502" si="323">IF(AND($H1475="No",$I1475="No"),"E",IF(AND($H1475="Yes, No Elec. Stove",$I1475="No"),"F",IF(AND($H1475="No",$I1475="Yes"),"H",IF(AND($H1475="Yes, No Elec. Stove",$I1475="Yes"),"I", ))))</f>
        <v>0</v>
      </c>
      <c r="S1475" s="15" t="str">
        <f t="shared" ref="S1475:S1502" si="324">IF(H1475="Yes w/ Elec. Stove","G"," ")</f>
        <v xml:space="preserve"> </v>
      </c>
      <c r="T1475" s="15"/>
      <c r="U1475" s="12">
        <f t="shared" si="314"/>
        <v>0</v>
      </c>
      <c r="V1475" s="12">
        <f t="shared" si="315"/>
        <v>0</v>
      </c>
      <c r="W1475" s="12">
        <f t="shared" si="316"/>
        <v>0</v>
      </c>
      <c r="X1475" s="12">
        <f t="shared" si="317"/>
        <v>0</v>
      </c>
      <c r="Y1475" s="12">
        <f t="shared" si="318"/>
        <v>0</v>
      </c>
      <c r="Z1475" s="12">
        <f t="shared" si="319"/>
        <v>0</v>
      </c>
      <c r="AA1475" s="12">
        <f t="shared" si="322"/>
        <v>0</v>
      </c>
      <c r="AB1475" s="12" t="str">
        <f t="shared" ref="AB1475:AB1502" si="325">CONCATENATE(IF(H1475="Yes w/ Elec. Stove","G",R1475),AA1475)</f>
        <v>00</v>
      </c>
      <c r="AC1475" s="85" t="e">
        <f>VLOOKUP(AB1475,'AMI Ref (2)'!T:U,2,FALSE)</f>
        <v>#N/A</v>
      </c>
      <c r="AD1475" s="86"/>
      <c r="AE1475" s="77">
        <f>IF(AND($D1475=0,$J1475="Oil"),'AMI Ref (2)'!$K$5,IF(AND($D1475=0,$J1475="Gas"),'AMI Ref (2)'!$L$5,IF(AND($D1475=0,$J1475="Electric"),'AMI Ref (2)'!$M$5,IF(AND($D1475=0,$J1475="N/A"),0,0))))</f>
        <v>0</v>
      </c>
      <c r="AF1475" s="77">
        <f>IF(AND($D1475=1,$J1475="Oil"),'AMI Ref (2)'!$K$6,IF(AND($D1475=1,$J1475="Gas"),'AMI Ref (2)'!$L$6,IF(AND($D1475=1,$J1475="Electric"),'AMI Ref (2)'!$M$6,IF(AND($D1475=1,$J1475="N/A"),0,0))))</f>
        <v>0</v>
      </c>
      <c r="AG1475" s="77">
        <f>IF(AND($D1475=2,$J1475="Oil"),'AMI Ref (2)'!$K$7,IF(AND($D1475=2,$J1475="Gas"),'AMI Ref (2)'!$L$7,IF(AND($D1475=2,$J1475="Electric"),'AMI Ref (2)'!$M$7,IF(AND($D1475=2,$J1475="N/A"),0,0))))</f>
        <v>0</v>
      </c>
      <c r="AH1475" s="77">
        <f>IF(AND($D1475=3,$J1475="Oil"),'AMI Ref (2)'!$K$8,IF(AND($D1475=3,$J1475="Gas"),'AMI Ref (2)'!$L$8,IF(AND($D1475=3,$J1475="Electric"),'AMI Ref (2)'!$M$8,IF(AND($D1475=3,$J1475="N/A"),0,0))))</f>
        <v>0</v>
      </c>
      <c r="AI1475" s="77">
        <f>IF(AND($D1475=4,$J1475="Oil"),'AMI Ref (2)'!$K$9,IF(AND($D1475=4,$J1475="Gas"),'AMI Ref (2)'!$L$9,IF(AND($D1475=4,$J1475="Electric"),'AMI Ref (2)'!$M$9,IF(AND($D1475=4,$J1475="N/A"),0,0))))</f>
        <v>0</v>
      </c>
      <c r="AJ1475" s="77">
        <f>IF(AND($D1475=5,$J1475="Oil"),'AMI Ref (2)'!$K$10,IF(AND($D1475=5,$J1475="Gas"),'AMI Ref (2)'!$L$10,IF(AND($D1475=5,$J1475="Electric"),'AMI Ref (2)'!$M$10,IF(AND($D1475=5,$J1475="N/A"),0,0))))</f>
        <v>0</v>
      </c>
      <c r="AK1475" s="42"/>
      <c r="AL1475" s="77">
        <f>IF(AND($D1475=0,$K1475="Oil"),'AMI Ref (2)'!$N$5,IF(AND($D1475=0,$K1475="Gas"),'AMI Ref (2)'!$O$5,IF(AND($D1475=0,$K1475="Electric"),'AMI Ref (2)'!$P$5,IF(AND($D1475=0,$K1475="N/A"),0,0))))</f>
        <v>0</v>
      </c>
      <c r="AM1475" s="77">
        <f>IF(AND($D1475=1,$K1475="Oil"),'AMI Ref (2)'!$N$6,IF(AND($D1475=1,$K1475="Gas"),'AMI Ref (2)'!$O$6,IF(AND($D1475=1,$K1475="Electric"),'AMI Ref (2)'!$P$6,IF(AND($D1475=1,$K1475="N/A"),0,0))))</f>
        <v>0</v>
      </c>
      <c r="AN1475" s="77">
        <f>IF(AND($D1475=2,$K1475="Oil"),'AMI Ref (2)'!$N$7,IF(AND($D1475=2,$K1475="Gas"),'AMI Ref (2)'!$O$7,IF(AND($D1475=2,$K1475="Electric"),'AMI Ref (2)'!$P$7,IF(AND($D1475=2,$K1475="N/A"),0,0))))</f>
        <v>0</v>
      </c>
      <c r="AO1475" s="77">
        <f>IF(AND($D1475=3,$K1475="Oil"),'AMI Ref (2)'!$N$8,IF(AND($D1475=3,$K1475="Gas"),'AMI Ref (2)'!$O$8,IF(AND($D1475=3,$K1475="Electric"),'AMI Ref (2)'!$P$8,IF(AND($D1475=3,$K1475="N/A"),0,0))))</f>
        <v>0</v>
      </c>
      <c r="AP1475" s="77">
        <f>IF(AND($D1475=4,$K1475="Oil"),'AMI Ref (2)'!$N$9,IF(AND($D1475=4,$K1475="Gas"),'AMI Ref (2)'!$O$9,IF(AND($D1475=4,$K1475="Electric"),'AMI Ref (2)'!$P$9,IF(AND($D1475=4,$K1475="N/A"),0,0))))</f>
        <v>0</v>
      </c>
      <c r="AQ1475" s="77">
        <f>IF(AND($D1475=5,$K1475="Oil"),'AMI Ref (2)'!$N$10,IF(AND($D1475=5,$K1475="Gas"),'AMI Ref (2)'!$O$10,IF(AND($D1475=5,$K1475="Electric"),'AMI Ref (2)'!$P$10,IF(AND($D1475=5,$K1475="N/A"),0,0))))</f>
        <v>0</v>
      </c>
      <c r="AR1475" s="86">
        <f t="shared" si="320"/>
        <v>0</v>
      </c>
      <c r="AS1475" s="87" t="e">
        <f t="shared" si="321"/>
        <v>#N/A</v>
      </c>
    </row>
    <row r="1476" spans="1:45" x14ac:dyDescent="0.2">
      <c r="A1476" s="68">
        <v>1474</v>
      </c>
      <c r="B1476" s="79">
        <f>Input!E1491</f>
        <v>0</v>
      </c>
      <c r="C1476" s="79">
        <f>Input!F1491</f>
        <v>0</v>
      </c>
      <c r="D1476" s="79">
        <f>Input!G1491</f>
        <v>0</v>
      </c>
      <c r="E1476" s="79">
        <f>Input!H1491</f>
        <v>0</v>
      </c>
      <c r="F1476" s="80">
        <f>Input!I1491</f>
        <v>0</v>
      </c>
      <c r="G1476" s="80">
        <f>Input!J1491</f>
        <v>0</v>
      </c>
      <c r="H1476" s="79">
        <f>Input!K1491</f>
        <v>0</v>
      </c>
      <c r="I1476" s="79">
        <f>Input!L1491</f>
        <v>0</v>
      </c>
      <c r="J1476" s="79">
        <f>Input!M1491</f>
        <v>0</v>
      </c>
      <c r="K1476" s="79">
        <f>Input!N1491</f>
        <v>0</v>
      </c>
      <c r="L1476" s="79">
        <f>Input!O1491</f>
        <v>0</v>
      </c>
      <c r="M1476" s="81" t="str">
        <f t="shared" ref="M1476:M1502" si="326">IFERROR(IF(E1476="NO","NA",IF(AND(E1476="yes",C1476+L1476&lt;=AS1476),"YES","NO")),"")</f>
        <v/>
      </c>
      <c r="N1476" s="82">
        <f t="shared" ref="N1476:N1502" si="327">IF(G1476&lt;=F1476,IF(G1476&gt;0%,G1476,F1476),F1476)</f>
        <v>0</v>
      </c>
      <c r="O1476" s="83">
        <f>Input!C1491</f>
        <v>0</v>
      </c>
      <c r="P1476" s="83"/>
      <c r="R1476" s="11">
        <f t="shared" si="323"/>
        <v>0</v>
      </c>
      <c r="S1476" s="15" t="str">
        <f t="shared" si="324"/>
        <v xml:space="preserve"> </v>
      </c>
      <c r="T1476" s="15"/>
      <c r="U1476" s="12">
        <f t="shared" ref="U1476:U1502" si="328">IF(AND($D1476=0,$F1476=0.4),22,IF(AND($D1476=0,$F1476=0.6),34,IF(AND($D1476=0,$F1476=0.8),60,IF(AND($D1476=0,$F1476=1.2),73,IF(AND($D1476=0,$F1476=1.3),85,0)))))</f>
        <v>0</v>
      </c>
      <c r="V1476" s="12">
        <f t="shared" ref="V1476:V1502" si="329">IF(AND($D1476=1,$F1476=0.4),23,IF(AND($D1476=1,$F1476=0.6),35,IF(AND($D1476=1,$F1476=0.8),61,IF(AND($D1476=1,$F1476=1.2),74,IF(AND($D1476=1,$F1476=1.3),86,0)))))</f>
        <v>0</v>
      </c>
      <c r="W1476" s="12">
        <f t="shared" ref="W1476:W1502" si="330">IF(AND($D1476=2,$F1476=0.4),24,IF(AND($D1476=2,$F1476=0.6),36,IF(AND($D1476=2,$F1476=0.8),62,IF(AND($D1476=2,$F1476=1.2),75,IF(AND($D1476=2,$F1476=1.3),87,0)))))</f>
        <v>0</v>
      </c>
      <c r="X1476" s="12">
        <f t="shared" ref="X1476:X1502" si="331">IF(AND($D1476=3,$F1476=0.4),25,IF(AND($D1476=3,$F1476=0.6),37,IF(AND($D1476=3,$F1476=0.8),63,IF(AND($D1476=3,$F1476=1.2),76,IF(AND($D1476=3,$F1476=1.3),88,0)))))</f>
        <v>0</v>
      </c>
      <c r="Y1476" s="12">
        <f t="shared" ref="Y1476:Y1502" si="332">IF(AND($D1476=4,$F1476=0.4),26,IF(AND($D1476=4,$F1476=0.6),38,IF(AND($D1476=4,$F1476=0.8),64,IF(AND($D1476=4,$F1476=1.2),77,IF(AND($D1476=4,$F1476=1.3),89,0)))))</f>
        <v>0</v>
      </c>
      <c r="Z1476" s="12">
        <f t="shared" ref="Z1476:Z1502" si="333">IF(AND($D1476=5,$F1476=0.4),27,IF(AND($D1476=5,$F1476=0.6),39,IF(AND($D1476=5,$F1476=0.8),65,IF(AND($D1476=5,$F1476=1.2),78,IF(AND($D1476=5,$F1476=1.3),90,0)))))</f>
        <v>0</v>
      </c>
      <c r="AA1476" s="12">
        <f t="shared" si="322"/>
        <v>0</v>
      </c>
      <c r="AB1476" s="12" t="str">
        <f t="shared" si="325"/>
        <v>00</v>
      </c>
      <c r="AC1476" s="85" t="e">
        <f>VLOOKUP(AB1476,'AMI Ref (2)'!T:U,2,FALSE)</f>
        <v>#N/A</v>
      </c>
      <c r="AD1476" s="86"/>
      <c r="AE1476" s="77">
        <f>IF(AND($D1476=0,$J1476="Oil"),'AMI Ref (2)'!$K$5,IF(AND($D1476=0,$J1476="Gas"),'AMI Ref (2)'!$L$5,IF(AND($D1476=0,$J1476="Electric"),'AMI Ref (2)'!$M$5,IF(AND($D1476=0,$J1476="N/A"),0,0))))</f>
        <v>0</v>
      </c>
      <c r="AF1476" s="77">
        <f>IF(AND($D1476=1,$J1476="Oil"),'AMI Ref (2)'!$K$6,IF(AND($D1476=1,$J1476="Gas"),'AMI Ref (2)'!$L$6,IF(AND($D1476=1,$J1476="Electric"),'AMI Ref (2)'!$M$6,IF(AND($D1476=1,$J1476="N/A"),0,0))))</f>
        <v>0</v>
      </c>
      <c r="AG1476" s="77">
        <f>IF(AND($D1476=2,$J1476="Oil"),'AMI Ref (2)'!$K$7,IF(AND($D1476=2,$J1476="Gas"),'AMI Ref (2)'!$L$7,IF(AND($D1476=2,$J1476="Electric"),'AMI Ref (2)'!$M$7,IF(AND($D1476=2,$J1476="N/A"),0,0))))</f>
        <v>0</v>
      </c>
      <c r="AH1476" s="77">
        <f>IF(AND($D1476=3,$J1476="Oil"),'AMI Ref (2)'!$K$8,IF(AND($D1476=3,$J1476="Gas"),'AMI Ref (2)'!$L$8,IF(AND($D1476=3,$J1476="Electric"),'AMI Ref (2)'!$M$8,IF(AND($D1476=3,$J1476="N/A"),0,0))))</f>
        <v>0</v>
      </c>
      <c r="AI1476" s="77">
        <f>IF(AND($D1476=4,$J1476="Oil"),'AMI Ref (2)'!$K$9,IF(AND($D1476=4,$J1476="Gas"),'AMI Ref (2)'!$L$9,IF(AND($D1476=4,$J1476="Electric"),'AMI Ref (2)'!$M$9,IF(AND($D1476=4,$J1476="N/A"),0,0))))</f>
        <v>0</v>
      </c>
      <c r="AJ1476" s="77">
        <f>IF(AND($D1476=5,$J1476="Oil"),'AMI Ref (2)'!$K$10,IF(AND($D1476=5,$J1476="Gas"),'AMI Ref (2)'!$L$10,IF(AND($D1476=5,$J1476="Electric"),'AMI Ref (2)'!$M$10,IF(AND($D1476=5,$J1476="N/A"),0,0))))</f>
        <v>0</v>
      </c>
      <c r="AK1476" s="42"/>
      <c r="AL1476" s="77">
        <f>IF(AND($D1476=0,$K1476="Oil"),'AMI Ref (2)'!$N$5,IF(AND($D1476=0,$K1476="Gas"),'AMI Ref (2)'!$O$5,IF(AND($D1476=0,$K1476="Electric"),'AMI Ref (2)'!$P$5,IF(AND($D1476=0,$K1476="N/A"),0,0))))</f>
        <v>0</v>
      </c>
      <c r="AM1476" s="77">
        <f>IF(AND($D1476=1,$K1476="Oil"),'AMI Ref (2)'!$N$6,IF(AND($D1476=1,$K1476="Gas"),'AMI Ref (2)'!$O$6,IF(AND($D1476=1,$K1476="Electric"),'AMI Ref (2)'!$P$6,IF(AND($D1476=1,$K1476="N/A"),0,0))))</f>
        <v>0</v>
      </c>
      <c r="AN1476" s="77">
        <f>IF(AND($D1476=2,$K1476="Oil"),'AMI Ref (2)'!$N$7,IF(AND($D1476=2,$K1476="Gas"),'AMI Ref (2)'!$O$7,IF(AND($D1476=2,$K1476="Electric"),'AMI Ref (2)'!$P$7,IF(AND($D1476=2,$K1476="N/A"),0,0))))</f>
        <v>0</v>
      </c>
      <c r="AO1476" s="77">
        <f>IF(AND($D1476=3,$K1476="Oil"),'AMI Ref (2)'!$N$8,IF(AND($D1476=3,$K1476="Gas"),'AMI Ref (2)'!$O$8,IF(AND($D1476=3,$K1476="Electric"),'AMI Ref (2)'!$P$8,IF(AND($D1476=3,$K1476="N/A"),0,0))))</f>
        <v>0</v>
      </c>
      <c r="AP1476" s="77">
        <f>IF(AND($D1476=4,$K1476="Oil"),'AMI Ref (2)'!$N$9,IF(AND($D1476=4,$K1476="Gas"),'AMI Ref (2)'!$O$9,IF(AND($D1476=4,$K1476="Electric"),'AMI Ref (2)'!$P$9,IF(AND($D1476=4,$K1476="N/A"),0,0))))</f>
        <v>0</v>
      </c>
      <c r="AQ1476" s="77">
        <f>IF(AND($D1476=5,$K1476="Oil"),'AMI Ref (2)'!$N$10,IF(AND($D1476=5,$K1476="Gas"),'AMI Ref (2)'!$O$10,IF(AND($D1476=5,$K1476="Electric"),'AMI Ref (2)'!$P$10,IF(AND($D1476=5,$K1476="N/A"),0,0))))</f>
        <v>0</v>
      </c>
      <c r="AR1476" s="86">
        <f t="shared" ref="AR1476:AR1502" si="334">SUM(AE1476:AQ1476)</f>
        <v>0</v>
      </c>
      <c r="AS1476" s="87" t="e">
        <f t="shared" ref="AS1476:AS1502" si="335">AC1476-AR1476</f>
        <v>#N/A</v>
      </c>
    </row>
    <row r="1477" spans="1:45" x14ac:dyDescent="0.2">
      <c r="A1477" s="68">
        <v>1475</v>
      </c>
      <c r="B1477" s="79">
        <f>Input!E1492</f>
        <v>0</v>
      </c>
      <c r="C1477" s="79">
        <f>Input!F1492</f>
        <v>0</v>
      </c>
      <c r="D1477" s="79">
        <f>Input!G1492</f>
        <v>0</v>
      </c>
      <c r="E1477" s="79">
        <f>Input!H1492</f>
        <v>0</v>
      </c>
      <c r="F1477" s="80">
        <f>Input!I1492</f>
        <v>0</v>
      </c>
      <c r="G1477" s="80">
        <f>Input!J1492</f>
        <v>0</v>
      </c>
      <c r="H1477" s="79">
        <f>Input!K1492</f>
        <v>0</v>
      </c>
      <c r="I1477" s="79">
        <f>Input!L1492</f>
        <v>0</v>
      </c>
      <c r="J1477" s="79">
        <f>Input!M1492</f>
        <v>0</v>
      </c>
      <c r="K1477" s="79">
        <f>Input!N1492</f>
        <v>0</v>
      </c>
      <c r="L1477" s="79">
        <f>Input!O1492</f>
        <v>0</v>
      </c>
      <c r="M1477" s="81" t="str">
        <f t="shared" si="326"/>
        <v/>
      </c>
      <c r="N1477" s="82">
        <f t="shared" si="327"/>
        <v>0</v>
      </c>
      <c r="O1477" s="83">
        <f>Input!C1492</f>
        <v>0</v>
      </c>
      <c r="P1477" s="83"/>
      <c r="R1477" s="11">
        <f t="shared" si="323"/>
        <v>0</v>
      </c>
      <c r="S1477" s="15" t="str">
        <f t="shared" si="324"/>
        <v xml:space="preserve"> </v>
      </c>
      <c r="T1477" s="15"/>
      <c r="U1477" s="12">
        <f t="shared" si="328"/>
        <v>0</v>
      </c>
      <c r="V1477" s="12">
        <f t="shared" si="329"/>
        <v>0</v>
      </c>
      <c r="W1477" s="12">
        <f t="shared" si="330"/>
        <v>0</v>
      </c>
      <c r="X1477" s="12">
        <f t="shared" si="331"/>
        <v>0</v>
      </c>
      <c r="Y1477" s="12">
        <f t="shared" si="332"/>
        <v>0</v>
      </c>
      <c r="Z1477" s="12">
        <f t="shared" si="333"/>
        <v>0</v>
      </c>
      <c r="AA1477" s="12">
        <f t="shared" si="322"/>
        <v>0</v>
      </c>
      <c r="AB1477" s="12" t="str">
        <f t="shared" si="325"/>
        <v>00</v>
      </c>
      <c r="AC1477" s="85" t="e">
        <f>VLOOKUP(AB1477,'AMI Ref (2)'!T:U,2,FALSE)</f>
        <v>#N/A</v>
      </c>
      <c r="AD1477" s="86"/>
      <c r="AE1477" s="77">
        <f>IF(AND($D1477=0,$J1477="Oil"),'AMI Ref (2)'!$K$5,IF(AND($D1477=0,$J1477="Gas"),'AMI Ref (2)'!$L$5,IF(AND($D1477=0,$J1477="Electric"),'AMI Ref (2)'!$M$5,IF(AND($D1477=0,$J1477="N/A"),0,0))))</f>
        <v>0</v>
      </c>
      <c r="AF1477" s="77">
        <f>IF(AND($D1477=1,$J1477="Oil"),'AMI Ref (2)'!$K$6,IF(AND($D1477=1,$J1477="Gas"),'AMI Ref (2)'!$L$6,IF(AND($D1477=1,$J1477="Electric"),'AMI Ref (2)'!$M$6,IF(AND($D1477=1,$J1477="N/A"),0,0))))</f>
        <v>0</v>
      </c>
      <c r="AG1477" s="77">
        <f>IF(AND($D1477=2,$J1477="Oil"),'AMI Ref (2)'!$K$7,IF(AND($D1477=2,$J1477="Gas"),'AMI Ref (2)'!$L$7,IF(AND($D1477=2,$J1477="Electric"),'AMI Ref (2)'!$M$7,IF(AND($D1477=2,$J1477="N/A"),0,0))))</f>
        <v>0</v>
      </c>
      <c r="AH1477" s="77">
        <f>IF(AND($D1477=3,$J1477="Oil"),'AMI Ref (2)'!$K$8,IF(AND($D1477=3,$J1477="Gas"),'AMI Ref (2)'!$L$8,IF(AND($D1477=3,$J1477="Electric"),'AMI Ref (2)'!$M$8,IF(AND($D1477=3,$J1477="N/A"),0,0))))</f>
        <v>0</v>
      </c>
      <c r="AI1477" s="77">
        <f>IF(AND($D1477=4,$J1477="Oil"),'AMI Ref (2)'!$K$9,IF(AND($D1477=4,$J1477="Gas"),'AMI Ref (2)'!$L$9,IF(AND($D1477=4,$J1477="Electric"),'AMI Ref (2)'!$M$9,IF(AND($D1477=4,$J1477="N/A"),0,0))))</f>
        <v>0</v>
      </c>
      <c r="AJ1477" s="77">
        <f>IF(AND($D1477=5,$J1477="Oil"),'AMI Ref (2)'!$K$10,IF(AND($D1477=5,$J1477="Gas"),'AMI Ref (2)'!$L$10,IF(AND($D1477=5,$J1477="Electric"),'AMI Ref (2)'!$M$10,IF(AND($D1477=5,$J1477="N/A"),0,0))))</f>
        <v>0</v>
      </c>
      <c r="AK1477" s="42"/>
      <c r="AL1477" s="77">
        <f>IF(AND($D1477=0,$K1477="Oil"),'AMI Ref (2)'!$N$5,IF(AND($D1477=0,$K1477="Gas"),'AMI Ref (2)'!$O$5,IF(AND($D1477=0,$K1477="Electric"),'AMI Ref (2)'!$P$5,IF(AND($D1477=0,$K1477="N/A"),0,0))))</f>
        <v>0</v>
      </c>
      <c r="AM1477" s="77">
        <f>IF(AND($D1477=1,$K1477="Oil"),'AMI Ref (2)'!$N$6,IF(AND($D1477=1,$K1477="Gas"),'AMI Ref (2)'!$O$6,IF(AND($D1477=1,$K1477="Electric"),'AMI Ref (2)'!$P$6,IF(AND($D1477=1,$K1477="N/A"),0,0))))</f>
        <v>0</v>
      </c>
      <c r="AN1477" s="77">
        <f>IF(AND($D1477=2,$K1477="Oil"),'AMI Ref (2)'!$N$7,IF(AND($D1477=2,$K1477="Gas"),'AMI Ref (2)'!$O$7,IF(AND($D1477=2,$K1477="Electric"),'AMI Ref (2)'!$P$7,IF(AND($D1477=2,$K1477="N/A"),0,0))))</f>
        <v>0</v>
      </c>
      <c r="AO1477" s="77">
        <f>IF(AND($D1477=3,$K1477="Oil"),'AMI Ref (2)'!$N$8,IF(AND($D1477=3,$K1477="Gas"),'AMI Ref (2)'!$O$8,IF(AND($D1477=3,$K1477="Electric"),'AMI Ref (2)'!$P$8,IF(AND($D1477=3,$K1477="N/A"),0,0))))</f>
        <v>0</v>
      </c>
      <c r="AP1477" s="77">
        <f>IF(AND($D1477=4,$K1477="Oil"),'AMI Ref (2)'!$N$9,IF(AND($D1477=4,$K1477="Gas"),'AMI Ref (2)'!$O$9,IF(AND($D1477=4,$K1477="Electric"),'AMI Ref (2)'!$P$9,IF(AND($D1477=4,$K1477="N/A"),0,0))))</f>
        <v>0</v>
      </c>
      <c r="AQ1477" s="77">
        <f>IF(AND($D1477=5,$K1477="Oil"),'AMI Ref (2)'!$N$10,IF(AND($D1477=5,$K1477="Gas"),'AMI Ref (2)'!$O$10,IF(AND($D1477=5,$K1477="Electric"),'AMI Ref (2)'!$P$10,IF(AND($D1477=5,$K1477="N/A"),0,0))))</f>
        <v>0</v>
      </c>
      <c r="AR1477" s="86">
        <f t="shared" si="334"/>
        <v>0</v>
      </c>
      <c r="AS1477" s="87" t="e">
        <f t="shared" si="335"/>
        <v>#N/A</v>
      </c>
    </row>
    <row r="1478" spans="1:45" x14ac:dyDescent="0.2">
      <c r="A1478" s="68">
        <v>1476</v>
      </c>
      <c r="B1478" s="79">
        <f>Input!E1493</f>
        <v>0</v>
      </c>
      <c r="C1478" s="79">
        <f>Input!F1493</f>
        <v>0</v>
      </c>
      <c r="D1478" s="79">
        <f>Input!G1493</f>
        <v>0</v>
      </c>
      <c r="E1478" s="79">
        <f>Input!H1493</f>
        <v>0</v>
      </c>
      <c r="F1478" s="80">
        <f>Input!I1493</f>
        <v>0</v>
      </c>
      <c r="G1478" s="80">
        <f>Input!J1493</f>
        <v>0</v>
      </c>
      <c r="H1478" s="79">
        <f>Input!K1493</f>
        <v>0</v>
      </c>
      <c r="I1478" s="79">
        <f>Input!L1493</f>
        <v>0</v>
      </c>
      <c r="J1478" s="79">
        <f>Input!M1493</f>
        <v>0</v>
      </c>
      <c r="K1478" s="79">
        <f>Input!N1493</f>
        <v>0</v>
      </c>
      <c r="L1478" s="79">
        <f>Input!O1493</f>
        <v>0</v>
      </c>
      <c r="M1478" s="81" t="str">
        <f t="shared" si="326"/>
        <v/>
      </c>
      <c r="N1478" s="82">
        <f t="shared" si="327"/>
        <v>0</v>
      </c>
      <c r="O1478" s="83">
        <f>Input!C1493</f>
        <v>0</v>
      </c>
      <c r="P1478" s="83"/>
      <c r="R1478" s="11">
        <f t="shared" si="323"/>
        <v>0</v>
      </c>
      <c r="S1478" s="15" t="str">
        <f t="shared" si="324"/>
        <v xml:space="preserve"> </v>
      </c>
      <c r="T1478" s="15"/>
      <c r="U1478" s="12">
        <f t="shared" si="328"/>
        <v>0</v>
      </c>
      <c r="V1478" s="12">
        <f t="shared" si="329"/>
        <v>0</v>
      </c>
      <c r="W1478" s="12">
        <f t="shared" si="330"/>
        <v>0</v>
      </c>
      <c r="X1478" s="12">
        <f t="shared" si="331"/>
        <v>0</v>
      </c>
      <c r="Y1478" s="12">
        <f t="shared" si="332"/>
        <v>0</v>
      </c>
      <c r="Z1478" s="12">
        <f t="shared" si="333"/>
        <v>0</v>
      </c>
      <c r="AA1478" s="12">
        <f t="shared" si="322"/>
        <v>0</v>
      </c>
      <c r="AB1478" s="12" t="str">
        <f t="shared" si="325"/>
        <v>00</v>
      </c>
      <c r="AC1478" s="85" t="e">
        <f>VLOOKUP(AB1478,'AMI Ref (2)'!T:U,2,FALSE)</f>
        <v>#N/A</v>
      </c>
      <c r="AD1478" s="86"/>
      <c r="AE1478" s="77">
        <f>IF(AND($D1478=0,$J1478="Oil"),'AMI Ref (2)'!$K$5,IF(AND($D1478=0,$J1478="Gas"),'AMI Ref (2)'!$L$5,IF(AND($D1478=0,$J1478="Electric"),'AMI Ref (2)'!$M$5,IF(AND($D1478=0,$J1478="N/A"),0,0))))</f>
        <v>0</v>
      </c>
      <c r="AF1478" s="77">
        <f>IF(AND($D1478=1,$J1478="Oil"),'AMI Ref (2)'!$K$6,IF(AND($D1478=1,$J1478="Gas"),'AMI Ref (2)'!$L$6,IF(AND($D1478=1,$J1478="Electric"),'AMI Ref (2)'!$M$6,IF(AND($D1478=1,$J1478="N/A"),0,0))))</f>
        <v>0</v>
      </c>
      <c r="AG1478" s="77">
        <f>IF(AND($D1478=2,$J1478="Oil"),'AMI Ref (2)'!$K$7,IF(AND($D1478=2,$J1478="Gas"),'AMI Ref (2)'!$L$7,IF(AND($D1478=2,$J1478="Electric"),'AMI Ref (2)'!$M$7,IF(AND($D1478=2,$J1478="N/A"),0,0))))</f>
        <v>0</v>
      </c>
      <c r="AH1478" s="77">
        <f>IF(AND($D1478=3,$J1478="Oil"),'AMI Ref (2)'!$K$8,IF(AND($D1478=3,$J1478="Gas"),'AMI Ref (2)'!$L$8,IF(AND($D1478=3,$J1478="Electric"),'AMI Ref (2)'!$M$8,IF(AND($D1478=3,$J1478="N/A"),0,0))))</f>
        <v>0</v>
      </c>
      <c r="AI1478" s="77">
        <f>IF(AND($D1478=4,$J1478="Oil"),'AMI Ref (2)'!$K$9,IF(AND($D1478=4,$J1478="Gas"),'AMI Ref (2)'!$L$9,IF(AND($D1478=4,$J1478="Electric"),'AMI Ref (2)'!$M$9,IF(AND($D1478=4,$J1478="N/A"),0,0))))</f>
        <v>0</v>
      </c>
      <c r="AJ1478" s="77">
        <f>IF(AND($D1478=5,$J1478="Oil"),'AMI Ref (2)'!$K$10,IF(AND($D1478=5,$J1478="Gas"),'AMI Ref (2)'!$L$10,IF(AND($D1478=5,$J1478="Electric"),'AMI Ref (2)'!$M$10,IF(AND($D1478=5,$J1478="N/A"),0,0))))</f>
        <v>0</v>
      </c>
      <c r="AK1478" s="42"/>
      <c r="AL1478" s="77">
        <f>IF(AND($D1478=0,$K1478="Oil"),'AMI Ref (2)'!$N$5,IF(AND($D1478=0,$K1478="Gas"),'AMI Ref (2)'!$O$5,IF(AND($D1478=0,$K1478="Electric"),'AMI Ref (2)'!$P$5,IF(AND($D1478=0,$K1478="N/A"),0,0))))</f>
        <v>0</v>
      </c>
      <c r="AM1478" s="77">
        <f>IF(AND($D1478=1,$K1478="Oil"),'AMI Ref (2)'!$N$6,IF(AND($D1478=1,$K1478="Gas"),'AMI Ref (2)'!$O$6,IF(AND($D1478=1,$K1478="Electric"),'AMI Ref (2)'!$P$6,IF(AND($D1478=1,$K1478="N/A"),0,0))))</f>
        <v>0</v>
      </c>
      <c r="AN1478" s="77">
        <f>IF(AND($D1478=2,$K1478="Oil"),'AMI Ref (2)'!$N$7,IF(AND($D1478=2,$K1478="Gas"),'AMI Ref (2)'!$O$7,IF(AND($D1478=2,$K1478="Electric"),'AMI Ref (2)'!$P$7,IF(AND($D1478=2,$K1478="N/A"),0,0))))</f>
        <v>0</v>
      </c>
      <c r="AO1478" s="77">
        <f>IF(AND($D1478=3,$K1478="Oil"),'AMI Ref (2)'!$N$8,IF(AND($D1478=3,$K1478="Gas"),'AMI Ref (2)'!$O$8,IF(AND($D1478=3,$K1478="Electric"),'AMI Ref (2)'!$P$8,IF(AND($D1478=3,$K1478="N/A"),0,0))))</f>
        <v>0</v>
      </c>
      <c r="AP1478" s="77">
        <f>IF(AND($D1478=4,$K1478="Oil"),'AMI Ref (2)'!$N$9,IF(AND($D1478=4,$K1478="Gas"),'AMI Ref (2)'!$O$9,IF(AND($D1478=4,$K1478="Electric"),'AMI Ref (2)'!$P$9,IF(AND($D1478=4,$K1478="N/A"),0,0))))</f>
        <v>0</v>
      </c>
      <c r="AQ1478" s="77">
        <f>IF(AND($D1478=5,$K1478="Oil"),'AMI Ref (2)'!$N$10,IF(AND($D1478=5,$K1478="Gas"),'AMI Ref (2)'!$O$10,IF(AND($D1478=5,$K1478="Electric"),'AMI Ref (2)'!$P$10,IF(AND($D1478=5,$K1478="N/A"),0,0))))</f>
        <v>0</v>
      </c>
      <c r="AR1478" s="86">
        <f t="shared" si="334"/>
        <v>0</v>
      </c>
      <c r="AS1478" s="87" t="e">
        <f t="shared" si="335"/>
        <v>#N/A</v>
      </c>
    </row>
    <row r="1479" spans="1:45" x14ac:dyDescent="0.2">
      <c r="A1479" s="68">
        <v>1477</v>
      </c>
      <c r="B1479" s="79">
        <f>Input!E1494</f>
        <v>0</v>
      </c>
      <c r="C1479" s="79">
        <f>Input!F1494</f>
        <v>0</v>
      </c>
      <c r="D1479" s="79">
        <f>Input!G1494</f>
        <v>0</v>
      </c>
      <c r="E1479" s="79">
        <f>Input!H1494</f>
        <v>0</v>
      </c>
      <c r="F1479" s="80">
        <f>Input!I1494</f>
        <v>0</v>
      </c>
      <c r="G1479" s="80">
        <f>Input!J1494</f>
        <v>0</v>
      </c>
      <c r="H1479" s="79">
        <f>Input!K1494</f>
        <v>0</v>
      </c>
      <c r="I1479" s="79">
        <f>Input!L1494</f>
        <v>0</v>
      </c>
      <c r="J1479" s="79">
        <f>Input!M1494</f>
        <v>0</v>
      </c>
      <c r="K1479" s="79">
        <f>Input!N1494</f>
        <v>0</v>
      </c>
      <c r="L1479" s="79">
        <f>Input!O1494</f>
        <v>0</v>
      </c>
      <c r="M1479" s="81" t="str">
        <f t="shared" si="326"/>
        <v/>
      </c>
      <c r="N1479" s="82">
        <f t="shared" si="327"/>
        <v>0</v>
      </c>
      <c r="O1479" s="83">
        <f>Input!C1494</f>
        <v>0</v>
      </c>
      <c r="P1479" s="83"/>
      <c r="R1479" s="11">
        <f t="shared" si="323"/>
        <v>0</v>
      </c>
      <c r="S1479" s="15" t="str">
        <f t="shared" si="324"/>
        <v xml:space="preserve"> </v>
      </c>
      <c r="T1479" s="15"/>
      <c r="U1479" s="12">
        <f t="shared" si="328"/>
        <v>0</v>
      </c>
      <c r="V1479" s="12">
        <f t="shared" si="329"/>
        <v>0</v>
      </c>
      <c r="W1479" s="12">
        <f t="shared" si="330"/>
        <v>0</v>
      </c>
      <c r="X1479" s="12">
        <f t="shared" si="331"/>
        <v>0</v>
      </c>
      <c r="Y1479" s="12">
        <f t="shared" si="332"/>
        <v>0</v>
      </c>
      <c r="Z1479" s="12">
        <f t="shared" si="333"/>
        <v>0</v>
      </c>
      <c r="AA1479" s="12">
        <f t="shared" si="322"/>
        <v>0</v>
      </c>
      <c r="AB1479" s="12" t="str">
        <f t="shared" si="325"/>
        <v>00</v>
      </c>
      <c r="AC1479" s="85" t="e">
        <f>VLOOKUP(AB1479,'AMI Ref (2)'!T:U,2,FALSE)</f>
        <v>#N/A</v>
      </c>
      <c r="AD1479" s="86"/>
      <c r="AE1479" s="77">
        <f>IF(AND($D1479=0,$J1479="Oil"),'AMI Ref (2)'!$K$5,IF(AND($D1479=0,$J1479="Gas"),'AMI Ref (2)'!$L$5,IF(AND($D1479=0,$J1479="Electric"),'AMI Ref (2)'!$M$5,IF(AND($D1479=0,$J1479="N/A"),0,0))))</f>
        <v>0</v>
      </c>
      <c r="AF1479" s="77">
        <f>IF(AND($D1479=1,$J1479="Oil"),'AMI Ref (2)'!$K$6,IF(AND($D1479=1,$J1479="Gas"),'AMI Ref (2)'!$L$6,IF(AND($D1479=1,$J1479="Electric"),'AMI Ref (2)'!$M$6,IF(AND($D1479=1,$J1479="N/A"),0,0))))</f>
        <v>0</v>
      </c>
      <c r="AG1479" s="77">
        <f>IF(AND($D1479=2,$J1479="Oil"),'AMI Ref (2)'!$K$7,IF(AND($D1479=2,$J1479="Gas"),'AMI Ref (2)'!$L$7,IF(AND($D1479=2,$J1479="Electric"),'AMI Ref (2)'!$M$7,IF(AND($D1479=2,$J1479="N/A"),0,0))))</f>
        <v>0</v>
      </c>
      <c r="AH1479" s="77">
        <f>IF(AND($D1479=3,$J1479="Oil"),'AMI Ref (2)'!$K$8,IF(AND($D1479=3,$J1479="Gas"),'AMI Ref (2)'!$L$8,IF(AND($D1479=3,$J1479="Electric"),'AMI Ref (2)'!$M$8,IF(AND($D1479=3,$J1479="N/A"),0,0))))</f>
        <v>0</v>
      </c>
      <c r="AI1479" s="77">
        <f>IF(AND($D1479=4,$J1479="Oil"),'AMI Ref (2)'!$K$9,IF(AND($D1479=4,$J1479="Gas"),'AMI Ref (2)'!$L$9,IF(AND($D1479=4,$J1479="Electric"),'AMI Ref (2)'!$M$9,IF(AND($D1479=4,$J1479="N/A"),0,0))))</f>
        <v>0</v>
      </c>
      <c r="AJ1479" s="77">
        <f>IF(AND($D1479=5,$J1479="Oil"),'AMI Ref (2)'!$K$10,IF(AND($D1479=5,$J1479="Gas"),'AMI Ref (2)'!$L$10,IF(AND($D1479=5,$J1479="Electric"),'AMI Ref (2)'!$M$10,IF(AND($D1479=5,$J1479="N/A"),0,0))))</f>
        <v>0</v>
      </c>
      <c r="AK1479" s="42"/>
      <c r="AL1479" s="77">
        <f>IF(AND($D1479=0,$K1479="Oil"),'AMI Ref (2)'!$N$5,IF(AND($D1479=0,$K1479="Gas"),'AMI Ref (2)'!$O$5,IF(AND($D1479=0,$K1479="Electric"),'AMI Ref (2)'!$P$5,IF(AND($D1479=0,$K1479="N/A"),0,0))))</f>
        <v>0</v>
      </c>
      <c r="AM1479" s="77">
        <f>IF(AND($D1479=1,$K1479="Oil"),'AMI Ref (2)'!$N$6,IF(AND($D1479=1,$K1479="Gas"),'AMI Ref (2)'!$O$6,IF(AND($D1479=1,$K1479="Electric"),'AMI Ref (2)'!$P$6,IF(AND($D1479=1,$K1479="N/A"),0,0))))</f>
        <v>0</v>
      </c>
      <c r="AN1479" s="77">
        <f>IF(AND($D1479=2,$K1479="Oil"),'AMI Ref (2)'!$N$7,IF(AND($D1479=2,$K1479="Gas"),'AMI Ref (2)'!$O$7,IF(AND($D1479=2,$K1479="Electric"),'AMI Ref (2)'!$P$7,IF(AND($D1479=2,$K1479="N/A"),0,0))))</f>
        <v>0</v>
      </c>
      <c r="AO1479" s="77">
        <f>IF(AND($D1479=3,$K1479="Oil"),'AMI Ref (2)'!$N$8,IF(AND($D1479=3,$K1479="Gas"),'AMI Ref (2)'!$O$8,IF(AND($D1479=3,$K1479="Electric"),'AMI Ref (2)'!$P$8,IF(AND($D1479=3,$K1479="N/A"),0,0))))</f>
        <v>0</v>
      </c>
      <c r="AP1479" s="77">
        <f>IF(AND($D1479=4,$K1479="Oil"),'AMI Ref (2)'!$N$9,IF(AND($D1479=4,$K1479="Gas"),'AMI Ref (2)'!$O$9,IF(AND($D1479=4,$K1479="Electric"),'AMI Ref (2)'!$P$9,IF(AND($D1479=4,$K1479="N/A"),0,0))))</f>
        <v>0</v>
      </c>
      <c r="AQ1479" s="77">
        <f>IF(AND($D1479=5,$K1479="Oil"),'AMI Ref (2)'!$N$10,IF(AND($D1479=5,$K1479="Gas"),'AMI Ref (2)'!$O$10,IF(AND($D1479=5,$K1479="Electric"),'AMI Ref (2)'!$P$10,IF(AND($D1479=5,$K1479="N/A"),0,0))))</f>
        <v>0</v>
      </c>
      <c r="AR1479" s="86">
        <f t="shared" si="334"/>
        <v>0</v>
      </c>
      <c r="AS1479" s="87" t="e">
        <f t="shared" si="335"/>
        <v>#N/A</v>
      </c>
    </row>
    <row r="1480" spans="1:45" x14ac:dyDescent="0.2">
      <c r="A1480" s="68">
        <v>1478</v>
      </c>
      <c r="B1480" s="79">
        <f>Input!E1495</f>
        <v>0</v>
      </c>
      <c r="C1480" s="79">
        <f>Input!F1495</f>
        <v>0</v>
      </c>
      <c r="D1480" s="79">
        <f>Input!G1495</f>
        <v>0</v>
      </c>
      <c r="E1480" s="79">
        <f>Input!H1495</f>
        <v>0</v>
      </c>
      <c r="F1480" s="80">
        <f>Input!I1495</f>
        <v>0</v>
      </c>
      <c r="G1480" s="80">
        <f>Input!J1495</f>
        <v>0</v>
      </c>
      <c r="H1480" s="79">
        <f>Input!K1495</f>
        <v>0</v>
      </c>
      <c r="I1480" s="79">
        <f>Input!L1495</f>
        <v>0</v>
      </c>
      <c r="J1480" s="79">
        <f>Input!M1495</f>
        <v>0</v>
      </c>
      <c r="K1480" s="79">
        <f>Input!N1495</f>
        <v>0</v>
      </c>
      <c r="L1480" s="79">
        <f>Input!O1495</f>
        <v>0</v>
      </c>
      <c r="M1480" s="81" t="str">
        <f t="shared" si="326"/>
        <v/>
      </c>
      <c r="N1480" s="82">
        <f t="shared" si="327"/>
        <v>0</v>
      </c>
      <c r="O1480" s="83">
        <f>Input!C1495</f>
        <v>0</v>
      </c>
      <c r="P1480" s="83"/>
      <c r="R1480" s="11">
        <f t="shared" si="323"/>
        <v>0</v>
      </c>
      <c r="S1480" s="15" t="str">
        <f t="shared" si="324"/>
        <v xml:space="preserve"> </v>
      </c>
      <c r="T1480" s="15"/>
      <c r="U1480" s="12">
        <f t="shared" si="328"/>
        <v>0</v>
      </c>
      <c r="V1480" s="12">
        <f t="shared" si="329"/>
        <v>0</v>
      </c>
      <c r="W1480" s="12">
        <f t="shared" si="330"/>
        <v>0</v>
      </c>
      <c r="X1480" s="12">
        <f t="shared" si="331"/>
        <v>0</v>
      </c>
      <c r="Y1480" s="12">
        <f t="shared" si="332"/>
        <v>0</v>
      </c>
      <c r="Z1480" s="12">
        <f t="shared" si="333"/>
        <v>0</v>
      </c>
      <c r="AA1480" s="12">
        <f t="shared" si="322"/>
        <v>0</v>
      </c>
      <c r="AB1480" s="12" t="str">
        <f t="shared" si="325"/>
        <v>00</v>
      </c>
      <c r="AC1480" s="85" t="e">
        <f>VLOOKUP(AB1480,'AMI Ref (2)'!T:U,2,FALSE)</f>
        <v>#N/A</v>
      </c>
      <c r="AD1480" s="86"/>
      <c r="AE1480" s="77">
        <f>IF(AND($D1480=0,$J1480="Oil"),'AMI Ref (2)'!$K$5,IF(AND($D1480=0,$J1480="Gas"),'AMI Ref (2)'!$L$5,IF(AND($D1480=0,$J1480="Electric"),'AMI Ref (2)'!$M$5,IF(AND($D1480=0,$J1480="N/A"),0,0))))</f>
        <v>0</v>
      </c>
      <c r="AF1480" s="77">
        <f>IF(AND($D1480=1,$J1480="Oil"),'AMI Ref (2)'!$K$6,IF(AND($D1480=1,$J1480="Gas"),'AMI Ref (2)'!$L$6,IF(AND($D1480=1,$J1480="Electric"),'AMI Ref (2)'!$M$6,IF(AND($D1480=1,$J1480="N/A"),0,0))))</f>
        <v>0</v>
      </c>
      <c r="AG1480" s="77">
        <f>IF(AND($D1480=2,$J1480="Oil"),'AMI Ref (2)'!$K$7,IF(AND($D1480=2,$J1480="Gas"),'AMI Ref (2)'!$L$7,IF(AND($D1480=2,$J1480="Electric"),'AMI Ref (2)'!$M$7,IF(AND($D1480=2,$J1480="N/A"),0,0))))</f>
        <v>0</v>
      </c>
      <c r="AH1480" s="77">
        <f>IF(AND($D1480=3,$J1480="Oil"),'AMI Ref (2)'!$K$8,IF(AND($D1480=3,$J1480="Gas"),'AMI Ref (2)'!$L$8,IF(AND($D1480=3,$J1480="Electric"),'AMI Ref (2)'!$M$8,IF(AND($D1480=3,$J1480="N/A"),0,0))))</f>
        <v>0</v>
      </c>
      <c r="AI1480" s="77">
        <f>IF(AND($D1480=4,$J1480="Oil"),'AMI Ref (2)'!$K$9,IF(AND($D1480=4,$J1480="Gas"),'AMI Ref (2)'!$L$9,IF(AND($D1480=4,$J1480="Electric"),'AMI Ref (2)'!$M$9,IF(AND($D1480=4,$J1480="N/A"),0,0))))</f>
        <v>0</v>
      </c>
      <c r="AJ1480" s="77">
        <f>IF(AND($D1480=5,$J1480="Oil"),'AMI Ref (2)'!$K$10,IF(AND($D1480=5,$J1480="Gas"),'AMI Ref (2)'!$L$10,IF(AND($D1480=5,$J1480="Electric"),'AMI Ref (2)'!$M$10,IF(AND($D1480=5,$J1480="N/A"),0,0))))</f>
        <v>0</v>
      </c>
      <c r="AK1480" s="42"/>
      <c r="AL1480" s="77">
        <f>IF(AND($D1480=0,$K1480="Oil"),'AMI Ref (2)'!$N$5,IF(AND($D1480=0,$K1480="Gas"),'AMI Ref (2)'!$O$5,IF(AND($D1480=0,$K1480="Electric"),'AMI Ref (2)'!$P$5,IF(AND($D1480=0,$K1480="N/A"),0,0))))</f>
        <v>0</v>
      </c>
      <c r="AM1480" s="77">
        <f>IF(AND($D1480=1,$K1480="Oil"),'AMI Ref (2)'!$N$6,IF(AND($D1480=1,$K1480="Gas"),'AMI Ref (2)'!$O$6,IF(AND($D1480=1,$K1480="Electric"),'AMI Ref (2)'!$P$6,IF(AND($D1480=1,$K1480="N/A"),0,0))))</f>
        <v>0</v>
      </c>
      <c r="AN1480" s="77">
        <f>IF(AND($D1480=2,$K1480="Oil"),'AMI Ref (2)'!$N$7,IF(AND($D1480=2,$K1480="Gas"),'AMI Ref (2)'!$O$7,IF(AND($D1480=2,$K1480="Electric"),'AMI Ref (2)'!$P$7,IF(AND($D1480=2,$K1480="N/A"),0,0))))</f>
        <v>0</v>
      </c>
      <c r="AO1480" s="77">
        <f>IF(AND($D1480=3,$K1480="Oil"),'AMI Ref (2)'!$N$8,IF(AND($D1480=3,$K1480="Gas"),'AMI Ref (2)'!$O$8,IF(AND($D1480=3,$K1480="Electric"),'AMI Ref (2)'!$P$8,IF(AND($D1480=3,$K1480="N/A"),0,0))))</f>
        <v>0</v>
      </c>
      <c r="AP1480" s="77">
        <f>IF(AND($D1480=4,$K1480="Oil"),'AMI Ref (2)'!$N$9,IF(AND($D1480=4,$K1480="Gas"),'AMI Ref (2)'!$O$9,IF(AND($D1480=4,$K1480="Electric"),'AMI Ref (2)'!$P$9,IF(AND($D1480=4,$K1480="N/A"),0,0))))</f>
        <v>0</v>
      </c>
      <c r="AQ1480" s="77">
        <f>IF(AND($D1480=5,$K1480="Oil"),'AMI Ref (2)'!$N$10,IF(AND($D1480=5,$K1480="Gas"),'AMI Ref (2)'!$O$10,IF(AND($D1480=5,$K1480="Electric"),'AMI Ref (2)'!$P$10,IF(AND($D1480=5,$K1480="N/A"),0,0))))</f>
        <v>0</v>
      </c>
      <c r="AR1480" s="86">
        <f t="shared" si="334"/>
        <v>0</v>
      </c>
      <c r="AS1480" s="87" t="e">
        <f t="shared" si="335"/>
        <v>#N/A</v>
      </c>
    </row>
    <row r="1481" spans="1:45" x14ac:dyDescent="0.2">
      <c r="A1481" s="68">
        <v>1479</v>
      </c>
      <c r="B1481" s="79">
        <f>Input!E1496</f>
        <v>0</v>
      </c>
      <c r="C1481" s="79">
        <f>Input!F1496</f>
        <v>0</v>
      </c>
      <c r="D1481" s="79">
        <f>Input!G1496</f>
        <v>0</v>
      </c>
      <c r="E1481" s="79">
        <f>Input!H1496</f>
        <v>0</v>
      </c>
      <c r="F1481" s="80">
        <f>Input!I1496</f>
        <v>0</v>
      </c>
      <c r="G1481" s="80">
        <f>Input!J1496</f>
        <v>0</v>
      </c>
      <c r="H1481" s="79">
        <f>Input!K1496</f>
        <v>0</v>
      </c>
      <c r="I1481" s="79">
        <f>Input!L1496</f>
        <v>0</v>
      </c>
      <c r="J1481" s="79">
        <f>Input!M1496</f>
        <v>0</v>
      </c>
      <c r="K1481" s="79">
        <f>Input!N1496</f>
        <v>0</v>
      </c>
      <c r="L1481" s="79">
        <f>Input!O1496</f>
        <v>0</v>
      </c>
      <c r="M1481" s="81" t="str">
        <f t="shared" si="326"/>
        <v/>
      </c>
      <c r="N1481" s="82">
        <f t="shared" si="327"/>
        <v>0</v>
      </c>
      <c r="O1481" s="83">
        <f>Input!C1496</f>
        <v>0</v>
      </c>
      <c r="P1481" s="83"/>
      <c r="R1481" s="11">
        <f t="shared" si="323"/>
        <v>0</v>
      </c>
      <c r="S1481" s="15" t="str">
        <f t="shared" si="324"/>
        <v xml:space="preserve"> </v>
      </c>
      <c r="T1481" s="15"/>
      <c r="U1481" s="12">
        <f t="shared" si="328"/>
        <v>0</v>
      </c>
      <c r="V1481" s="12">
        <f t="shared" si="329"/>
        <v>0</v>
      </c>
      <c r="W1481" s="12">
        <f t="shared" si="330"/>
        <v>0</v>
      </c>
      <c r="X1481" s="12">
        <f t="shared" si="331"/>
        <v>0</v>
      </c>
      <c r="Y1481" s="12">
        <f t="shared" si="332"/>
        <v>0</v>
      </c>
      <c r="Z1481" s="12">
        <f t="shared" si="333"/>
        <v>0</v>
      </c>
      <c r="AA1481" s="12">
        <f t="shared" si="322"/>
        <v>0</v>
      </c>
      <c r="AB1481" s="12" t="str">
        <f t="shared" si="325"/>
        <v>00</v>
      </c>
      <c r="AC1481" s="85" t="e">
        <f>VLOOKUP(AB1481,'AMI Ref (2)'!T:U,2,FALSE)</f>
        <v>#N/A</v>
      </c>
      <c r="AD1481" s="86"/>
      <c r="AE1481" s="77">
        <f>IF(AND($D1481=0,$J1481="Oil"),'AMI Ref (2)'!$K$5,IF(AND($D1481=0,$J1481="Gas"),'AMI Ref (2)'!$L$5,IF(AND($D1481=0,$J1481="Electric"),'AMI Ref (2)'!$M$5,IF(AND($D1481=0,$J1481="N/A"),0,0))))</f>
        <v>0</v>
      </c>
      <c r="AF1481" s="77">
        <f>IF(AND($D1481=1,$J1481="Oil"),'AMI Ref (2)'!$K$6,IF(AND($D1481=1,$J1481="Gas"),'AMI Ref (2)'!$L$6,IF(AND($D1481=1,$J1481="Electric"),'AMI Ref (2)'!$M$6,IF(AND($D1481=1,$J1481="N/A"),0,0))))</f>
        <v>0</v>
      </c>
      <c r="AG1481" s="77">
        <f>IF(AND($D1481=2,$J1481="Oil"),'AMI Ref (2)'!$K$7,IF(AND($D1481=2,$J1481="Gas"),'AMI Ref (2)'!$L$7,IF(AND($D1481=2,$J1481="Electric"),'AMI Ref (2)'!$M$7,IF(AND($D1481=2,$J1481="N/A"),0,0))))</f>
        <v>0</v>
      </c>
      <c r="AH1481" s="77">
        <f>IF(AND($D1481=3,$J1481="Oil"),'AMI Ref (2)'!$K$8,IF(AND($D1481=3,$J1481="Gas"),'AMI Ref (2)'!$L$8,IF(AND($D1481=3,$J1481="Electric"),'AMI Ref (2)'!$M$8,IF(AND($D1481=3,$J1481="N/A"),0,0))))</f>
        <v>0</v>
      </c>
      <c r="AI1481" s="77">
        <f>IF(AND($D1481=4,$J1481="Oil"),'AMI Ref (2)'!$K$9,IF(AND($D1481=4,$J1481="Gas"),'AMI Ref (2)'!$L$9,IF(AND($D1481=4,$J1481="Electric"),'AMI Ref (2)'!$M$9,IF(AND($D1481=4,$J1481="N/A"),0,0))))</f>
        <v>0</v>
      </c>
      <c r="AJ1481" s="77">
        <f>IF(AND($D1481=5,$J1481="Oil"),'AMI Ref (2)'!$K$10,IF(AND($D1481=5,$J1481="Gas"),'AMI Ref (2)'!$L$10,IF(AND($D1481=5,$J1481="Electric"),'AMI Ref (2)'!$M$10,IF(AND($D1481=5,$J1481="N/A"),0,0))))</f>
        <v>0</v>
      </c>
      <c r="AK1481" s="42"/>
      <c r="AL1481" s="77">
        <f>IF(AND($D1481=0,$K1481="Oil"),'AMI Ref (2)'!$N$5,IF(AND($D1481=0,$K1481="Gas"),'AMI Ref (2)'!$O$5,IF(AND($D1481=0,$K1481="Electric"),'AMI Ref (2)'!$P$5,IF(AND($D1481=0,$K1481="N/A"),0,0))))</f>
        <v>0</v>
      </c>
      <c r="AM1481" s="77">
        <f>IF(AND($D1481=1,$K1481="Oil"),'AMI Ref (2)'!$N$6,IF(AND($D1481=1,$K1481="Gas"),'AMI Ref (2)'!$O$6,IF(AND($D1481=1,$K1481="Electric"),'AMI Ref (2)'!$P$6,IF(AND($D1481=1,$K1481="N/A"),0,0))))</f>
        <v>0</v>
      </c>
      <c r="AN1481" s="77">
        <f>IF(AND($D1481=2,$K1481="Oil"),'AMI Ref (2)'!$N$7,IF(AND($D1481=2,$K1481="Gas"),'AMI Ref (2)'!$O$7,IF(AND($D1481=2,$K1481="Electric"),'AMI Ref (2)'!$P$7,IF(AND($D1481=2,$K1481="N/A"),0,0))))</f>
        <v>0</v>
      </c>
      <c r="AO1481" s="77">
        <f>IF(AND($D1481=3,$K1481="Oil"),'AMI Ref (2)'!$N$8,IF(AND($D1481=3,$K1481="Gas"),'AMI Ref (2)'!$O$8,IF(AND($D1481=3,$K1481="Electric"),'AMI Ref (2)'!$P$8,IF(AND($D1481=3,$K1481="N/A"),0,0))))</f>
        <v>0</v>
      </c>
      <c r="AP1481" s="77">
        <f>IF(AND($D1481=4,$K1481="Oil"),'AMI Ref (2)'!$N$9,IF(AND($D1481=4,$K1481="Gas"),'AMI Ref (2)'!$O$9,IF(AND($D1481=4,$K1481="Electric"),'AMI Ref (2)'!$P$9,IF(AND($D1481=4,$K1481="N/A"),0,0))))</f>
        <v>0</v>
      </c>
      <c r="AQ1481" s="77">
        <f>IF(AND($D1481=5,$K1481="Oil"),'AMI Ref (2)'!$N$10,IF(AND($D1481=5,$K1481="Gas"),'AMI Ref (2)'!$O$10,IF(AND($D1481=5,$K1481="Electric"),'AMI Ref (2)'!$P$10,IF(AND($D1481=5,$K1481="N/A"),0,0))))</f>
        <v>0</v>
      </c>
      <c r="AR1481" s="86">
        <f t="shared" si="334"/>
        <v>0</v>
      </c>
      <c r="AS1481" s="87" t="e">
        <f t="shared" si="335"/>
        <v>#N/A</v>
      </c>
    </row>
    <row r="1482" spans="1:45" x14ac:dyDescent="0.2">
      <c r="A1482" s="68">
        <v>1480</v>
      </c>
      <c r="B1482" s="79">
        <f>Input!E1497</f>
        <v>0</v>
      </c>
      <c r="C1482" s="79">
        <f>Input!F1497</f>
        <v>0</v>
      </c>
      <c r="D1482" s="79">
        <f>Input!G1497</f>
        <v>0</v>
      </c>
      <c r="E1482" s="79">
        <f>Input!H1497</f>
        <v>0</v>
      </c>
      <c r="F1482" s="80">
        <f>Input!I1497</f>
        <v>0</v>
      </c>
      <c r="G1482" s="80">
        <f>Input!J1497</f>
        <v>0</v>
      </c>
      <c r="H1482" s="79">
        <f>Input!K1497</f>
        <v>0</v>
      </c>
      <c r="I1482" s="79">
        <f>Input!L1497</f>
        <v>0</v>
      </c>
      <c r="J1482" s="79">
        <f>Input!M1497</f>
        <v>0</v>
      </c>
      <c r="K1482" s="79">
        <f>Input!N1497</f>
        <v>0</v>
      </c>
      <c r="L1482" s="79">
        <f>Input!O1497</f>
        <v>0</v>
      </c>
      <c r="M1482" s="81" t="str">
        <f t="shared" si="326"/>
        <v/>
      </c>
      <c r="N1482" s="82">
        <f t="shared" si="327"/>
        <v>0</v>
      </c>
      <c r="O1482" s="83">
        <f>Input!C1497</f>
        <v>0</v>
      </c>
      <c r="P1482" s="83"/>
      <c r="R1482" s="11">
        <f t="shared" si="323"/>
        <v>0</v>
      </c>
      <c r="S1482" s="15" t="str">
        <f t="shared" si="324"/>
        <v xml:space="preserve"> </v>
      </c>
      <c r="T1482" s="15"/>
      <c r="U1482" s="12">
        <f t="shared" si="328"/>
        <v>0</v>
      </c>
      <c r="V1482" s="12">
        <f t="shared" si="329"/>
        <v>0</v>
      </c>
      <c r="W1482" s="12">
        <f t="shared" si="330"/>
        <v>0</v>
      </c>
      <c r="X1482" s="12">
        <f t="shared" si="331"/>
        <v>0</v>
      </c>
      <c r="Y1482" s="12">
        <f t="shared" si="332"/>
        <v>0</v>
      </c>
      <c r="Z1482" s="12">
        <f t="shared" si="333"/>
        <v>0</v>
      </c>
      <c r="AA1482" s="12">
        <f t="shared" si="322"/>
        <v>0</v>
      </c>
      <c r="AB1482" s="12" t="str">
        <f t="shared" si="325"/>
        <v>00</v>
      </c>
      <c r="AC1482" s="85" t="e">
        <f>VLOOKUP(AB1482,'AMI Ref (2)'!T:U,2,FALSE)</f>
        <v>#N/A</v>
      </c>
      <c r="AD1482" s="86"/>
      <c r="AE1482" s="77">
        <f>IF(AND($D1482=0,$J1482="Oil"),'AMI Ref (2)'!$K$5,IF(AND($D1482=0,$J1482="Gas"),'AMI Ref (2)'!$L$5,IF(AND($D1482=0,$J1482="Electric"),'AMI Ref (2)'!$M$5,IF(AND($D1482=0,$J1482="N/A"),0,0))))</f>
        <v>0</v>
      </c>
      <c r="AF1482" s="77">
        <f>IF(AND($D1482=1,$J1482="Oil"),'AMI Ref (2)'!$K$6,IF(AND($D1482=1,$J1482="Gas"),'AMI Ref (2)'!$L$6,IF(AND($D1482=1,$J1482="Electric"),'AMI Ref (2)'!$M$6,IF(AND($D1482=1,$J1482="N/A"),0,0))))</f>
        <v>0</v>
      </c>
      <c r="AG1482" s="77">
        <f>IF(AND($D1482=2,$J1482="Oil"),'AMI Ref (2)'!$K$7,IF(AND($D1482=2,$J1482="Gas"),'AMI Ref (2)'!$L$7,IF(AND($D1482=2,$J1482="Electric"),'AMI Ref (2)'!$M$7,IF(AND($D1482=2,$J1482="N/A"),0,0))))</f>
        <v>0</v>
      </c>
      <c r="AH1482" s="77">
        <f>IF(AND($D1482=3,$J1482="Oil"),'AMI Ref (2)'!$K$8,IF(AND($D1482=3,$J1482="Gas"),'AMI Ref (2)'!$L$8,IF(AND($D1482=3,$J1482="Electric"),'AMI Ref (2)'!$M$8,IF(AND($D1482=3,$J1482="N/A"),0,0))))</f>
        <v>0</v>
      </c>
      <c r="AI1482" s="77">
        <f>IF(AND($D1482=4,$J1482="Oil"),'AMI Ref (2)'!$K$9,IF(AND($D1482=4,$J1482="Gas"),'AMI Ref (2)'!$L$9,IF(AND($D1482=4,$J1482="Electric"),'AMI Ref (2)'!$M$9,IF(AND($D1482=4,$J1482="N/A"),0,0))))</f>
        <v>0</v>
      </c>
      <c r="AJ1482" s="77">
        <f>IF(AND($D1482=5,$J1482="Oil"),'AMI Ref (2)'!$K$10,IF(AND($D1482=5,$J1482="Gas"),'AMI Ref (2)'!$L$10,IF(AND($D1482=5,$J1482="Electric"),'AMI Ref (2)'!$M$10,IF(AND($D1482=5,$J1482="N/A"),0,0))))</f>
        <v>0</v>
      </c>
      <c r="AK1482" s="42"/>
      <c r="AL1482" s="77">
        <f>IF(AND($D1482=0,$K1482="Oil"),'AMI Ref (2)'!$N$5,IF(AND($D1482=0,$K1482="Gas"),'AMI Ref (2)'!$O$5,IF(AND($D1482=0,$K1482="Electric"),'AMI Ref (2)'!$P$5,IF(AND($D1482=0,$K1482="N/A"),0,0))))</f>
        <v>0</v>
      </c>
      <c r="AM1482" s="77">
        <f>IF(AND($D1482=1,$K1482="Oil"),'AMI Ref (2)'!$N$6,IF(AND($D1482=1,$K1482="Gas"),'AMI Ref (2)'!$O$6,IF(AND($D1482=1,$K1482="Electric"),'AMI Ref (2)'!$P$6,IF(AND($D1482=1,$K1482="N/A"),0,0))))</f>
        <v>0</v>
      </c>
      <c r="AN1482" s="77">
        <f>IF(AND($D1482=2,$K1482="Oil"),'AMI Ref (2)'!$N$7,IF(AND($D1482=2,$K1482="Gas"),'AMI Ref (2)'!$O$7,IF(AND($D1482=2,$K1482="Electric"),'AMI Ref (2)'!$P$7,IF(AND($D1482=2,$K1482="N/A"),0,0))))</f>
        <v>0</v>
      </c>
      <c r="AO1482" s="77">
        <f>IF(AND($D1482=3,$K1482="Oil"),'AMI Ref (2)'!$N$8,IF(AND($D1482=3,$K1482="Gas"),'AMI Ref (2)'!$O$8,IF(AND($D1482=3,$K1482="Electric"),'AMI Ref (2)'!$P$8,IF(AND($D1482=3,$K1482="N/A"),0,0))))</f>
        <v>0</v>
      </c>
      <c r="AP1482" s="77">
        <f>IF(AND($D1482=4,$K1482="Oil"),'AMI Ref (2)'!$N$9,IF(AND($D1482=4,$K1482="Gas"),'AMI Ref (2)'!$O$9,IF(AND($D1482=4,$K1482="Electric"),'AMI Ref (2)'!$P$9,IF(AND($D1482=4,$K1482="N/A"),0,0))))</f>
        <v>0</v>
      </c>
      <c r="AQ1482" s="77">
        <f>IF(AND($D1482=5,$K1482="Oil"),'AMI Ref (2)'!$N$10,IF(AND($D1482=5,$K1482="Gas"),'AMI Ref (2)'!$O$10,IF(AND($D1482=5,$K1482="Electric"),'AMI Ref (2)'!$P$10,IF(AND($D1482=5,$K1482="N/A"),0,0))))</f>
        <v>0</v>
      </c>
      <c r="AR1482" s="86">
        <f t="shared" si="334"/>
        <v>0</v>
      </c>
      <c r="AS1482" s="87" t="e">
        <f t="shared" si="335"/>
        <v>#N/A</v>
      </c>
    </row>
    <row r="1483" spans="1:45" x14ac:dyDescent="0.2">
      <c r="A1483" s="68">
        <v>1481</v>
      </c>
      <c r="B1483" s="79">
        <f>Input!E1498</f>
        <v>0</v>
      </c>
      <c r="C1483" s="79">
        <f>Input!F1498</f>
        <v>0</v>
      </c>
      <c r="D1483" s="79">
        <f>Input!G1498</f>
        <v>0</v>
      </c>
      <c r="E1483" s="79">
        <f>Input!H1498</f>
        <v>0</v>
      </c>
      <c r="F1483" s="80">
        <f>Input!I1498</f>
        <v>0</v>
      </c>
      <c r="G1483" s="80">
        <f>Input!J1498</f>
        <v>0</v>
      </c>
      <c r="H1483" s="79">
        <f>Input!K1498</f>
        <v>0</v>
      </c>
      <c r="I1483" s="79">
        <f>Input!L1498</f>
        <v>0</v>
      </c>
      <c r="J1483" s="79">
        <f>Input!M1498</f>
        <v>0</v>
      </c>
      <c r="K1483" s="79">
        <f>Input!N1498</f>
        <v>0</v>
      </c>
      <c r="L1483" s="79">
        <f>Input!O1498</f>
        <v>0</v>
      </c>
      <c r="M1483" s="81" t="str">
        <f t="shared" si="326"/>
        <v/>
      </c>
      <c r="N1483" s="82">
        <f t="shared" si="327"/>
        <v>0</v>
      </c>
      <c r="O1483" s="83">
        <f>Input!C1498</f>
        <v>0</v>
      </c>
      <c r="P1483" s="83"/>
      <c r="R1483" s="11">
        <f t="shared" si="323"/>
        <v>0</v>
      </c>
      <c r="S1483" s="15" t="str">
        <f t="shared" si="324"/>
        <v xml:space="preserve"> </v>
      </c>
      <c r="T1483" s="15"/>
      <c r="U1483" s="12">
        <f t="shared" si="328"/>
        <v>0</v>
      </c>
      <c r="V1483" s="12">
        <f t="shared" si="329"/>
        <v>0</v>
      </c>
      <c r="W1483" s="12">
        <f t="shared" si="330"/>
        <v>0</v>
      </c>
      <c r="X1483" s="12">
        <f t="shared" si="331"/>
        <v>0</v>
      </c>
      <c r="Y1483" s="12">
        <f t="shared" si="332"/>
        <v>0</v>
      </c>
      <c r="Z1483" s="12">
        <f t="shared" si="333"/>
        <v>0</v>
      </c>
      <c r="AA1483" s="12">
        <f t="shared" si="322"/>
        <v>0</v>
      </c>
      <c r="AB1483" s="12" t="str">
        <f t="shared" si="325"/>
        <v>00</v>
      </c>
      <c r="AC1483" s="85" t="e">
        <f>VLOOKUP(AB1483,'AMI Ref (2)'!T:U,2,FALSE)</f>
        <v>#N/A</v>
      </c>
      <c r="AD1483" s="86"/>
      <c r="AE1483" s="77">
        <f>IF(AND($D1483=0,$J1483="Oil"),'AMI Ref (2)'!$K$5,IF(AND($D1483=0,$J1483="Gas"),'AMI Ref (2)'!$L$5,IF(AND($D1483=0,$J1483="Electric"),'AMI Ref (2)'!$M$5,IF(AND($D1483=0,$J1483="N/A"),0,0))))</f>
        <v>0</v>
      </c>
      <c r="AF1483" s="77">
        <f>IF(AND($D1483=1,$J1483="Oil"),'AMI Ref (2)'!$K$6,IF(AND($D1483=1,$J1483="Gas"),'AMI Ref (2)'!$L$6,IF(AND($D1483=1,$J1483="Electric"),'AMI Ref (2)'!$M$6,IF(AND($D1483=1,$J1483="N/A"),0,0))))</f>
        <v>0</v>
      </c>
      <c r="AG1483" s="77">
        <f>IF(AND($D1483=2,$J1483="Oil"),'AMI Ref (2)'!$K$7,IF(AND($D1483=2,$J1483="Gas"),'AMI Ref (2)'!$L$7,IF(AND($D1483=2,$J1483="Electric"),'AMI Ref (2)'!$M$7,IF(AND($D1483=2,$J1483="N/A"),0,0))))</f>
        <v>0</v>
      </c>
      <c r="AH1483" s="77">
        <f>IF(AND($D1483=3,$J1483="Oil"),'AMI Ref (2)'!$K$8,IF(AND($D1483=3,$J1483="Gas"),'AMI Ref (2)'!$L$8,IF(AND($D1483=3,$J1483="Electric"),'AMI Ref (2)'!$M$8,IF(AND($D1483=3,$J1483="N/A"),0,0))))</f>
        <v>0</v>
      </c>
      <c r="AI1483" s="77">
        <f>IF(AND($D1483=4,$J1483="Oil"),'AMI Ref (2)'!$K$9,IF(AND($D1483=4,$J1483="Gas"),'AMI Ref (2)'!$L$9,IF(AND($D1483=4,$J1483="Electric"),'AMI Ref (2)'!$M$9,IF(AND($D1483=4,$J1483="N/A"),0,0))))</f>
        <v>0</v>
      </c>
      <c r="AJ1483" s="77">
        <f>IF(AND($D1483=5,$J1483="Oil"),'AMI Ref (2)'!$K$10,IF(AND($D1483=5,$J1483="Gas"),'AMI Ref (2)'!$L$10,IF(AND($D1483=5,$J1483="Electric"),'AMI Ref (2)'!$M$10,IF(AND($D1483=5,$J1483="N/A"),0,0))))</f>
        <v>0</v>
      </c>
      <c r="AK1483" s="42"/>
      <c r="AL1483" s="77">
        <f>IF(AND($D1483=0,$K1483="Oil"),'AMI Ref (2)'!$N$5,IF(AND($D1483=0,$K1483="Gas"),'AMI Ref (2)'!$O$5,IF(AND($D1483=0,$K1483="Electric"),'AMI Ref (2)'!$P$5,IF(AND($D1483=0,$K1483="N/A"),0,0))))</f>
        <v>0</v>
      </c>
      <c r="AM1483" s="77">
        <f>IF(AND($D1483=1,$K1483="Oil"),'AMI Ref (2)'!$N$6,IF(AND($D1483=1,$K1483="Gas"),'AMI Ref (2)'!$O$6,IF(AND($D1483=1,$K1483="Electric"),'AMI Ref (2)'!$P$6,IF(AND($D1483=1,$K1483="N/A"),0,0))))</f>
        <v>0</v>
      </c>
      <c r="AN1483" s="77">
        <f>IF(AND($D1483=2,$K1483="Oil"),'AMI Ref (2)'!$N$7,IF(AND($D1483=2,$K1483="Gas"),'AMI Ref (2)'!$O$7,IF(AND($D1483=2,$K1483="Electric"),'AMI Ref (2)'!$P$7,IF(AND($D1483=2,$K1483="N/A"),0,0))))</f>
        <v>0</v>
      </c>
      <c r="AO1483" s="77">
        <f>IF(AND($D1483=3,$K1483="Oil"),'AMI Ref (2)'!$N$8,IF(AND($D1483=3,$K1483="Gas"),'AMI Ref (2)'!$O$8,IF(AND($D1483=3,$K1483="Electric"),'AMI Ref (2)'!$P$8,IF(AND($D1483=3,$K1483="N/A"),0,0))))</f>
        <v>0</v>
      </c>
      <c r="AP1483" s="77">
        <f>IF(AND($D1483=4,$K1483="Oil"),'AMI Ref (2)'!$N$9,IF(AND($D1483=4,$K1483="Gas"),'AMI Ref (2)'!$O$9,IF(AND($D1483=4,$K1483="Electric"),'AMI Ref (2)'!$P$9,IF(AND($D1483=4,$K1483="N/A"),0,0))))</f>
        <v>0</v>
      </c>
      <c r="AQ1483" s="77">
        <f>IF(AND($D1483=5,$K1483="Oil"),'AMI Ref (2)'!$N$10,IF(AND($D1483=5,$K1483="Gas"),'AMI Ref (2)'!$O$10,IF(AND($D1483=5,$K1483="Electric"),'AMI Ref (2)'!$P$10,IF(AND($D1483=5,$K1483="N/A"),0,0))))</f>
        <v>0</v>
      </c>
      <c r="AR1483" s="86">
        <f t="shared" si="334"/>
        <v>0</v>
      </c>
      <c r="AS1483" s="87" t="e">
        <f t="shared" si="335"/>
        <v>#N/A</v>
      </c>
    </row>
    <row r="1484" spans="1:45" x14ac:dyDescent="0.2">
      <c r="A1484" s="68">
        <v>1482</v>
      </c>
      <c r="B1484" s="79">
        <f>Input!E1499</f>
        <v>0</v>
      </c>
      <c r="C1484" s="79">
        <f>Input!F1499</f>
        <v>0</v>
      </c>
      <c r="D1484" s="79">
        <f>Input!G1499</f>
        <v>0</v>
      </c>
      <c r="E1484" s="79">
        <f>Input!H1499</f>
        <v>0</v>
      </c>
      <c r="F1484" s="80">
        <f>Input!I1499</f>
        <v>0</v>
      </c>
      <c r="G1484" s="80">
        <f>Input!J1499</f>
        <v>0</v>
      </c>
      <c r="H1484" s="79">
        <f>Input!K1499</f>
        <v>0</v>
      </c>
      <c r="I1484" s="79">
        <f>Input!L1499</f>
        <v>0</v>
      </c>
      <c r="J1484" s="79">
        <f>Input!M1499</f>
        <v>0</v>
      </c>
      <c r="K1484" s="79">
        <f>Input!N1499</f>
        <v>0</v>
      </c>
      <c r="L1484" s="79">
        <f>Input!O1499</f>
        <v>0</v>
      </c>
      <c r="M1484" s="81" t="str">
        <f t="shared" si="326"/>
        <v/>
      </c>
      <c r="N1484" s="82">
        <f t="shared" si="327"/>
        <v>0</v>
      </c>
      <c r="O1484" s="83">
        <f>Input!C1499</f>
        <v>0</v>
      </c>
      <c r="P1484" s="83"/>
      <c r="R1484" s="11">
        <f t="shared" si="323"/>
        <v>0</v>
      </c>
      <c r="S1484" s="15" t="str">
        <f t="shared" si="324"/>
        <v xml:space="preserve"> </v>
      </c>
      <c r="T1484" s="15"/>
      <c r="U1484" s="12">
        <f t="shared" si="328"/>
        <v>0</v>
      </c>
      <c r="V1484" s="12">
        <f t="shared" si="329"/>
        <v>0</v>
      </c>
      <c r="W1484" s="12">
        <f t="shared" si="330"/>
        <v>0</v>
      </c>
      <c r="X1484" s="12">
        <f t="shared" si="331"/>
        <v>0</v>
      </c>
      <c r="Y1484" s="12">
        <f t="shared" si="332"/>
        <v>0</v>
      </c>
      <c r="Z1484" s="12">
        <f t="shared" si="333"/>
        <v>0</v>
      </c>
      <c r="AA1484" s="12">
        <f t="shared" si="322"/>
        <v>0</v>
      </c>
      <c r="AB1484" s="12" t="str">
        <f t="shared" si="325"/>
        <v>00</v>
      </c>
      <c r="AC1484" s="85" t="e">
        <f>VLOOKUP(AB1484,'AMI Ref (2)'!T:U,2,FALSE)</f>
        <v>#N/A</v>
      </c>
      <c r="AD1484" s="86"/>
      <c r="AE1484" s="77">
        <f>IF(AND($D1484=0,$J1484="Oil"),'AMI Ref (2)'!$K$5,IF(AND($D1484=0,$J1484="Gas"),'AMI Ref (2)'!$L$5,IF(AND($D1484=0,$J1484="Electric"),'AMI Ref (2)'!$M$5,IF(AND($D1484=0,$J1484="N/A"),0,0))))</f>
        <v>0</v>
      </c>
      <c r="AF1484" s="77">
        <f>IF(AND($D1484=1,$J1484="Oil"),'AMI Ref (2)'!$K$6,IF(AND($D1484=1,$J1484="Gas"),'AMI Ref (2)'!$L$6,IF(AND($D1484=1,$J1484="Electric"),'AMI Ref (2)'!$M$6,IF(AND($D1484=1,$J1484="N/A"),0,0))))</f>
        <v>0</v>
      </c>
      <c r="AG1484" s="77">
        <f>IF(AND($D1484=2,$J1484="Oil"),'AMI Ref (2)'!$K$7,IF(AND($D1484=2,$J1484="Gas"),'AMI Ref (2)'!$L$7,IF(AND($D1484=2,$J1484="Electric"),'AMI Ref (2)'!$M$7,IF(AND($D1484=2,$J1484="N/A"),0,0))))</f>
        <v>0</v>
      </c>
      <c r="AH1484" s="77">
        <f>IF(AND($D1484=3,$J1484="Oil"),'AMI Ref (2)'!$K$8,IF(AND($D1484=3,$J1484="Gas"),'AMI Ref (2)'!$L$8,IF(AND($D1484=3,$J1484="Electric"),'AMI Ref (2)'!$M$8,IF(AND($D1484=3,$J1484="N/A"),0,0))))</f>
        <v>0</v>
      </c>
      <c r="AI1484" s="77">
        <f>IF(AND($D1484=4,$J1484="Oil"),'AMI Ref (2)'!$K$9,IF(AND($D1484=4,$J1484="Gas"),'AMI Ref (2)'!$L$9,IF(AND($D1484=4,$J1484="Electric"),'AMI Ref (2)'!$M$9,IF(AND($D1484=4,$J1484="N/A"),0,0))))</f>
        <v>0</v>
      </c>
      <c r="AJ1484" s="77">
        <f>IF(AND($D1484=5,$J1484="Oil"),'AMI Ref (2)'!$K$10,IF(AND($D1484=5,$J1484="Gas"),'AMI Ref (2)'!$L$10,IF(AND($D1484=5,$J1484="Electric"),'AMI Ref (2)'!$M$10,IF(AND($D1484=5,$J1484="N/A"),0,0))))</f>
        <v>0</v>
      </c>
      <c r="AK1484" s="42"/>
      <c r="AL1484" s="77">
        <f>IF(AND($D1484=0,$K1484="Oil"),'AMI Ref (2)'!$N$5,IF(AND($D1484=0,$K1484="Gas"),'AMI Ref (2)'!$O$5,IF(AND($D1484=0,$K1484="Electric"),'AMI Ref (2)'!$P$5,IF(AND($D1484=0,$K1484="N/A"),0,0))))</f>
        <v>0</v>
      </c>
      <c r="AM1484" s="77">
        <f>IF(AND($D1484=1,$K1484="Oil"),'AMI Ref (2)'!$N$6,IF(AND($D1484=1,$K1484="Gas"),'AMI Ref (2)'!$O$6,IF(AND($D1484=1,$K1484="Electric"),'AMI Ref (2)'!$P$6,IF(AND($D1484=1,$K1484="N/A"),0,0))))</f>
        <v>0</v>
      </c>
      <c r="AN1484" s="77">
        <f>IF(AND($D1484=2,$K1484="Oil"),'AMI Ref (2)'!$N$7,IF(AND($D1484=2,$K1484="Gas"),'AMI Ref (2)'!$O$7,IF(AND($D1484=2,$K1484="Electric"),'AMI Ref (2)'!$P$7,IF(AND($D1484=2,$K1484="N/A"),0,0))))</f>
        <v>0</v>
      </c>
      <c r="AO1484" s="77">
        <f>IF(AND($D1484=3,$K1484="Oil"),'AMI Ref (2)'!$N$8,IF(AND($D1484=3,$K1484="Gas"),'AMI Ref (2)'!$O$8,IF(AND($D1484=3,$K1484="Electric"),'AMI Ref (2)'!$P$8,IF(AND($D1484=3,$K1484="N/A"),0,0))))</f>
        <v>0</v>
      </c>
      <c r="AP1484" s="77">
        <f>IF(AND($D1484=4,$K1484="Oil"),'AMI Ref (2)'!$N$9,IF(AND($D1484=4,$K1484="Gas"),'AMI Ref (2)'!$O$9,IF(AND($D1484=4,$K1484="Electric"),'AMI Ref (2)'!$P$9,IF(AND($D1484=4,$K1484="N/A"),0,0))))</f>
        <v>0</v>
      </c>
      <c r="AQ1484" s="77">
        <f>IF(AND($D1484=5,$K1484="Oil"),'AMI Ref (2)'!$N$10,IF(AND($D1484=5,$K1484="Gas"),'AMI Ref (2)'!$O$10,IF(AND($D1484=5,$K1484="Electric"),'AMI Ref (2)'!$P$10,IF(AND($D1484=5,$K1484="N/A"),0,0))))</f>
        <v>0</v>
      </c>
      <c r="AR1484" s="86">
        <f t="shared" si="334"/>
        <v>0</v>
      </c>
      <c r="AS1484" s="87" t="e">
        <f t="shared" si="335"/>
        <v>#N/A</v>
      </c>
    </row>
    <row r="1485" spans="1:45" x14ac:dyDescent="0.2">
      <c r="A1485" s="68">
        <v>1483</v>
      </c>
      <c r="B1485" s="79">
        <f>Input!E1500</f>
        <v>0</v>
      </c>
      <c r="C1485" s="79">
        <f>Input!F1500</f>
        <v>0</v>
      </c>
      <c r="D1485" s="79">
        <f>Input!G1500</f>
        <v>0</v>
      </c>
      <c r="E1485" s="79">
        <f>Input!H1500</f>
        <v>0</v>
      </c>
      <c r="F1485" s="80">
        <f>Input!I1500</f>
        <v>0</v>
      </c>
      <c r="G1485" s="80">
        <f>Input!J1500</f>
        <v>0</v>
      </c>
      <c r="H1485" s="79">
        <f>Input!K1500</f>
        <v>0</v>
      </c>
      <c r="I1485" s="79">
        <f>Input!L1500</f>
        <v>0</v>
      </c>
      <c r="J1485" s="79">
        <f>Input!M1500</f>
        <v>0</v>
      </c>
      <c r="K1485" s="79">
        <f>Input!N1500</f>
        <v>0</v>
      </c>
      <c r="L1485" s="79">
        <f>Input!O1500</f>
        <v>0</v>
      </c>
      <c r="M1485" s="81" t="str">
        <f t="shared" si="326"/>
        <v/>
      </c>
      <c r="N1485" s="82">
        <f t="shared" si="327"/>
        <v>0</v>
      </c>
      <c r="O1485" s="83">
        <f>Input!C1500</f>
        <v>0</v>
      </c>
      <c r="P1485" s="83"/>
      <c r="R1485" s="11">
        <f t="shared" si="323"/>
        <v>0</v>
      </c>
      <c r="S1485" s="15" t="str">
        <f t="shared" si="324"/>
        <v xml:space="preserve"> </v>
      </c>
      <c r="T1485" s="15"/>
      <c r="U1485" s="12">
        <f t="shared" si="328"/>
        <v>0</v>
      </c>
      <c r="V1485" s="12">
        <f t="shared" si="329"/>
        <v>0</v>
      </c>
      <c r="W1485" s="12">
        <f t="shared" si="330"/>
        <v>0</v>
      </c>
      <c r="X1485" s="12">
        <f t="shared" si="331"/>
        <v>0</v>
      </c>
      <c r="Y1485" s="12">
        <f t="shared" si="332"/>
        <v>0</v>
      </c>
      <c r="Z1485" s="12">
        <f t="shared" si="333"/>
        <v>0</v>
      </c>
      <c r="AA1485" s="12">
        <f t="shared" si="322"/>
        <v>0</v>
      </c>
      <c r="AB1485" s="12" t="str">
        <f t="shared" si="325"/>
        <v>00</v>
      </c>
      <c r="AC1485" s="85" t="e">
        <f>VLOOKUP(AB1485,'AMI Ref (2)'!T:U,2,FALSE)</f>
        <v>#N/A</v>
      </c>
      <c r="AD1485" s="86"/>
      <c r="AE1485" s="77">
        <f>IF(AND($D1485=0,$J1485="Oil"),'AMI Ref (2)'!$K$5,IF(AND($D1485=0,$J1485="Gas"),'AMI Ref (2)'!$L$5,IF(AND($D1485=0,$J1485="Electric"),'AMI Ref (2)'!$M$5,IF(AND($D1485=0,$J1485="N/A"),0,0))))</f>
        <v>0</v>
      </c>
      <c r="AF1485" s="77">
        <f>IF(AND($D1485=1,$J1485="Oil"),'AMI Ref (2)'!$K$6,IF(AND($D1485=1,$J1485="Gas"),'AMI Ref (2)'!$L$6,IF(AND($D1485=1,$J1485="Electric"),'AMI Ref (2)'!$M$6,IF(AND($D1485=1,$J1485="N/A"),0,0))))</f>
        <v>0</v>
      </c>
      <c r="AG1485" s="77">
        <f>IF(AND($D1485=2,$J1485="Oil"),'AMI Ref (2)'!$K$7,IF(AND($D1485=2,$J1485="Gas"),'AMI Ref (2)'!$L$7,IF(AND($D1485=2,$J1485="Electric"),'AMI Ref (2)'!$M$7,IF(AND($D1485=2,$J1485="N/A"),0,0))))</f>
        <v>0</v>
      </c>
      <c r="AH1485" s="77">
        <f>IF(AND($D1485=3,$J1485="Oil"),'AMI Ref (2)'!$K$8,IF(AND($D1485=3,$J1485="Gas"),'AMI Ref (2)'!$L$8,IF(AND($D1485=3,$J1485="Electric"),'AMI Ref (2)'!$M$8,IF(AND($D1485=3,$J1485="N/A"),0,0))))</f>
        <v>0</v>
      </c>
      <c r="AI1485" s="77">
        <f>IF(AND($D1485=4,$J1485="Oil"),'AMI Ref (2)'!$K$9,IF(AND($D1485=4,$J1485="Gas"),'AMI Ref (2)'!$L$9,IF(AND($D1485=4,$J1485="Electric"),'AMI Ref (2)'!$M$9,IF(AND($D1485=4,$J1485="N/A"),0,0))))</f>
        <v>0</v>
      </c>
      <c r="AJ1485" s="77">
        <f>IF(AND($D1485=5,$J1485="Oil"),'AMI Ref (2)'!$K$10,IF(AND($D1485=5,$J1485="Gas"),'AMI Ref (2)'!$L$10,IF(AND($D1485=5,$J1485="Electric"),'AMI Ref (2)'!$M$10,IF(AND($D1485=5,$J1485="N/A"),0,0))))</f>
        <v>0</v>
      </c>
      <c r="AK1485" s="42"/>
      <c r="AL1485" s="77">
        <f>IF(AND($D1485=0,$K1485="Oil"),'AMI Ref (2)'!$N$5,IF(AND($D1485=0,$K1485="Gas"),'AMI Ref (2)'!$O$5,IF(AND($D1485=0,$K1485="Electric"),'AMI Ref (2)'!$P$5,IF(AND($D1485=0,$K1485="N/A"),0,0))))</f>
        <v>0</v>
      </c>
      <c r="AM1485" s="77">
        <f>IF(AND($D1485=1,$K1485="Oil"),'AMI Ref (2)'!$N$6,IF(AND($D1485=1,$K1485="Gas"),'AMI Ref (2)'!$O$6,IF(AND($D1485=1,$K1485="Electric"),'AMI Ref (2)'!$P$6,IF(AND($D1485=1,$K1485="N/A"),0,0))))</f>
        <v>0</v>
      </c>
      <c r="AN1485" s="77">
        <f>IF(AND($D1485=2,$K1485="Oil"),'AMI Ref (2)'!$N$7,IF(AND($D1485=2,$K1485="Gas"),'AMI Ref (2)'!$O$7,IF(AND($D1485=2,$K1485="Electric"),'AMI Ref (2)'!$P$7,IF(AND($D1485=2,$K1485="N/A"),0,0))))</f>
        <v>0</v>
      </c>
      <c r="AO1485" s="77">
        <f>IF(AND($D1485=3,$K1485="Oil"),'AMI Ref (2)'!$N$8,IF(AND($D1485=3,$K1485="Gas"),'AMI Ref (2)'!$O$8,IF(AND($D1485=3,$K1485="Electric"),'AMI Ref (2)'!$P$8,IF(AND($D1485=3,$K1485="N/A"),0,0))))</f>
        <v>0</v>
      </c>
      <c r="AP1485" s="77">
        <f>IF(AND($D1485=4,$K1485="Oil"),'AMI Ref (2)'!$N$9,IF(AND($D1485=4,$K1485="Gas"),'AMI Ref (2)'!$O$9,IF(AND($D1485=4,$K1485="Electric"),'AMI Ref (2)'!$P$9,IF(AND($D1485=4,$K1485="N/A"),0,0))))</f>
        <v>0</v>
      </c>
      <c r="AQ1485" s="77">
        <f>IF(AND($D1485=5,$K1485="Oil"),'AMI Ref (2)'!$N$10,IF(AND($D1485=5,$K1485="Gas"),'AMI Ref (2)'!$O$10,IF(AND($D1485=5,$K1485="Electric"),'AMI Ref (2)'!$P$10,IF(AND($D1485=5,$K1485="N/A"),0,0))))</f>
        <v>0</v>
      </c>
      <c r="AR1485" s="86">
        <f t="shared" si="334"/>
        <v>0</v>
      </c>
      <c r="AS1485" s="87" t="e">
        <f t="shared" si="335"/>
        <v>#N/A</v>
      </c>
    </row>
    <row r="1486" spans="1:45" x14ac:dyDescent="0.2">
      <c r="A1486" s="68">
        <v>1484</v>
      </c>
      <c r="B1486" s="79">
        <f>Input!E1501</f>
        <v>0</v>
      </c>
      <c r="C1486" s="79">
        <f>Input!F1501</f>
        <v>0</v>
      </c>
      <c r="D1486" s="79">
        <f>Input!G1501</f>
        <v>0</v>
      </c>
      <c r="E1486" s="79">
        <f>Input!H1501</f>
        <v>0</v>
      </c>
      <c r="F1486" s="80">
        <f>Input!I1501</f>
        <v>0</v>
      </c>
      <c r="G1486" s="80">
        <f>Input!J1501</f>
        <v>0</v>
      </c>
      <c r="H1486" s="79">
        <f>Input!K1501</f>
        <v>0</v>
      </c>
      <c r="I1486" s="79">
        <f>Input!L1501</f>
        <v>0</v>
      </c>
      <c r="J1486" s="79">
        <f>Input!M1501</f>
        <v>0</v>
      </c>
      <c r="K1486" s="79">
        <f>Input!N1501</f>
        <v>0</v>
      </c>
      <c r="L1486" s="79">
        <f>Input!O1501</f>
        <v>0</v>
      </c>
      <c r="M1486" s="81" t="str">
        <f t="shared" si="326"/>
        <v/>
      </c>
      <c r="N1486" s="82">
        <f t="shared" si="327"/>
        <v>0</v>
      </c>
      <c r="O1486" s="83">
        <f>Input!C1501</f>
        <v>0</v>
      </c>
      <c r="P1486" s="83"/>
      <c r="R1486" s="11">
        <f t="shared" si="323"/>
        <v>0</v>
      </c>
      <c r="S1486" s="15" t="str">
        <f t="shared" si="324"/>
        <v xml:space="preserve"> </v>
      </c>
      <c r="T1486" s="15"/>
      <c r="U1486" s="12">
        <f t="shared" si="328"/>
        <v>0</v>
      </c>
      <c r="V1486" s="12">
        <f t="shared" si="329"/>
        <v>0</v>
      </c>
      <c r="W1486" s="12">
        <f t="shared" si="330"/>
        <v>0</v>
      </c>
      <c r="X1486" s="12">
        <f t="shared" si="331"/>
        <v>0</v>
      </c>
      <c r="Y1486" s="12">
        <f t="shared" si="332"/>
        <v>0</v>
      </c>
      <c r="Z1486" s="12">
        <f t="shared" si="333"/>
        <v>0</v>
      </c>
      <c r="AA1486" s="12">
        <f t="shared" si="322"/>
        <v>0</v>
      </c>
      <c r="AB1486" s="12" t="str">
        <f t="shared" si="325"/>
        <v>00</v>
      </c>
      <c r="AC1486" s="85" t="e">
        <f>VLOOKUP(AB1486,'AMI Ref (2)'!T:U,2,FALSE)</f>
        <v>#N/A</v>
      </c>
      <c r="AD1486" s="86"/>
      <c r="AE1486" s="77">
        <f>IF(AND($D1486=0,$J1486="Oil"),'AMI Ref (2)'!$K$5,IF(AND($D1486=0,$J1486="Gas"),'AMI Ref (2)'!$L$5,IF(AND($D1486=0,$J1486="Electric"),'AMI Ref (2)'!$M$5,IF(AND($D1486=0,$J1486="N/A"),0,0))))</f>
        <v>0</v>
      </c>
      <c r="AF1486" s="77">
        <f>IF(AND($D1486=1,$J1486="Oil"),'AMI Ref (2)'!$K$6,IF(AND($D1486=1,$J1486="Gas"),'AMI Ref (2)'!$L$6,IF(AND($D1486=1,$J1486="Electric"),'AMI Ref (2)'!$M$6,IF(AND($D1486=1,$J1486="N/A"),0,0))))</f>
        <v>0</v>
      </c>
      <c r="AG1486" s="77">
        <f>IF(AND($D1486=2,$J1486="Oil"),'AMI Ref (2)'!$K$7,IF(AND($D1486=2,$J1486="Gas"),'AMI Ref (2)'!$L$7,IF(AND($D1486=2,$J1486="Electric"),'AMI Ref (2)'!$M$7,IF(AND($D1486=2,$J1486="N/A"),0,0))))</f>
        <v>0</v>
      </c>
      <c r="AH1486" s="77">
        <f>IF(AND($D1486=3,$J1486="Oil"),'AMI Ref (2)'!$K$8,IF(AND($D1486=3,$J1486="Gas"),'AMI Ref (2)'!$L$8,IF(AND($D1486=3,$J1486="Electric"),'AMI Ref (2)'!$M$8,IF(AND($D1486=3,$J1486="N/A"),0,0))))</f>
        <v>0</v>
      </c>
      <c r="AI1486" s="77">
        <f>IF(AND($D1486=4,$J1486="Oil"),'AMI Ref (2)'!$K$9,IF(AND($D1486=4,$J1486="Gas"),'AMI Ref (2)'!$L$9,IF(AND($D1486=4,$J1486="Electric"),'AMI Ref (2)'!$M$9,IF(AND($D1486=4,$J1486="N/A"),0,0))))</f>
        <v>0</v>
      </c>
      <c r="AJ1486" s="77">
        <f>IF(AND($D1486=5,$J1486="Oil"),'AMI Ref (2)'!$K$10,IF(AND($D1486=5,$J1486="Gas"),'AMI Ref (2)'!$L$10,IF(AND($D1486=5,$J1486="Electric"),'AMI Ref (2)'!$M$10,IF(AND($D1486=5,$J1486="N/A"),0,0))))</f>
        <v>0</v>
      </c>
      <c r="AK1486" s="42"/>
      <c r="AL1486" s="77">
        <f>IF(AND($D1486=0,$K1486="Oil"),'AMI Ref (2)'!$N$5,IF(AND($D1486=0,$K1486="Gas"),'AMI Ref (2)'!$O$5,IF(AND($D1486=0,$K1486="Electric"),'AMI Ref (2)'!$P$5,IF(AND($D1486=0,$K1486="N/A"),0,0))))</f>
        <v>0</v>
      </c>
      <c r="AM1486" s="77">
        <f>IF(AND($D1486=1,$K1486="Oil"),'AMI Ref (2)'!$N$6,IF(AND($D1486=1,$K1486="Gas"),'AMI Ref (2)'!$O$6,IF(AND($D1486=1,$K1486="Electric"),'AMI Ref (2)'!$P$6,IF(AND($D1486=1,$K1486="N/A"),0,0))))</f>
        <v>0</v>
      </c>
      <c r="AN1486" s="77">
        <f>IF(AND($D1486=2,$K1486="Oil"),'AMI Ref (2)'!$N$7,IF(AND($D1486=2,$K1486="Gas"),'AMI Ref (2)'!$O$7,IF(AND($D1486=2,$K1486="Electric"),'AMI Ref (2)'!$P$7,IF(AND($D1486=2,$K1486="N/A"),0,0))))</f>
        <v>0</v>
      </c>
      <c r="AO1486" s="77">
        <f>IF(AND($D1486=3,$K1486="Oil"),'AMI Ref (2)'!$N$8,IF(AND($D1486=3,$K1486="Gas"),'AMI Ref (2)'!$O$8,IF(AND($D1486=3,$K1486="Electric"),'AMI Ref (2)'!$P$8,IF(AND($D1486=3,$K1486="N/A"),0,0))))</f>
        <v>0</v>
      </c>
      <c r="AP1486" s="77">
        <f>IF(AND($D1486=4,$K1486="Oil"),'AMI Ref (2)'!$N$9,IF(AND($D1486=4,$K1486="Gas"),'AMI Ref (2)'!$O$9,IF(AND($D1486=4,$K1486="Electric"),'AMI Ref (2)'!$P$9,IF(AND($D1486=4,$K1486="N/A"),0,0))))</f>
        <v>0</v>
      </c>
      <c r="AQ1486" s="77">
        <f>IF(AND($D1486=5,$K1486="Oil"),'AMI Ref (2)'!$N$10,IF(AND($D1486=5,$K1486="Gas"),'AMI Ref (2)'!$O$10,IF(AND($D1486=5,$K1486="Electric"),'AMI Ref (2)'!$P$10,IF(AND($D1486=5,$K1486="N/A"),0,0))))</f>
        <v>0</v>
      </c>
      <c r="AR1486" s="86">
        <f t="shared" si="334"/>
        <v>0</v>
      </c>
      <c r="AS1486" s="87" t="e">
        <f t="shared" si="335"/>
        <v>#N/A</v>
      </c>
    </row>
    <row r="1487" spans="1:45" x14ac:dyDescent="0.2">
      <c r="A1487" s="68">
        <v>1485</v>
      </c>
      <c r="B1487" s="79">
        <f>Input!E1502</f>
        <v>0</v>
      </c>
      <c r="C1487" s="79">
        <f>Input!F1502</f>
        <v>0</v>
      </c>
      <c r="D1487" s="79">
        <f>Input!G1502</f>
        <v>0</v>
      </c>
      <c r="E1487" s="79">
        <f>Input!H1502</f>
        <v>0</v>
      </c>
      <c r="F1487" s="80">
        <f>Input!I1502</f>
        <v>0</v>
      </c>
      <c r="G1487" s="80">
        <f>Input!J1502</f>
        <v>0</v>
      </c>
      <c r="H1487" s="79">
        <f>Input!K1502</f>
        <v>0</v>
      </c>
      <c r="I1487" s="79">
        <f>Input!L1502</f>
        <v>0</v>
      </c>
      <c r="J1487" s="79">
        <f>Input!M1502</f>
        <v>0</v>
      </c>
      <c r="K1487" s="79">
        <f>Input!N1502</f>
        <v>0</v>
      </c>
      <c r="L1487" s="79">
        <f>Input!O1502</f>
        <v>0</v>
      </c>
      <c r="M1487" s="81" t="str">
        <f t="shared" si="326"/>
        <v/>
      </c>
      <c r="N1487" s="82">
        <f t="shared" si="327"/>
        <v>0</v>
      </c>
      <c r="O1487" s="83">
        <f>Input!C1502</f>
        <v>0</v>
      </c>
      <c r="P1487" s="83"/>
      <c r="R1487" s="11">
        <f t="shared" si="323"/>
        <v>0</v>
      </c>
      <c r="S1487" s="15" t="str">
        <f t="shared" si="324"/>
        <v xml:space="preserve"> </v>
      </c>
      <c r="T1487" s="15"/>
      <c r="U1487" s="12">
        <f t="shared" si="328"/>
        <v>0</v>
      </c>
      <c r="V1487" s="12">
        <f t="shared" si="329"/>
        <v>0</v>
      </c>
      <c r="W1487" s="12">
        <f t="shared" si="330"/>
        <v>0</v>
      </c>
      <c r="X1487" s="12">
        <f t="shared" si="331"/>
        <v>0</v>
      </c>
      <c r="Y1487" s="12">
        <f t="shared" si="332"/>
        <v>0</v>
      </c>
      <c r="Z1487" s="12">
        <f t="shared" si="333"/>
        <v>0</v>
      </c>
      <c r="AA1487" s="12">
        <f t="shared" si="322"/>
        <v>0</v>
      </c>
      <c r="AB1487" s="12" t="str">
        <f t="shared" si="325"/>
        <v>00</v>
      </c>
      <c r="AC1487" s="85" t="e">
        <f>VLOOKUP(AB1487,'AMI Ref (2)'!T:U,2,FALSE)</f>
        <v>#N/A</v>
      </c>
      <c r="AD1487" s="86"/>
      <c r="AE1487" s="77">
        <f>IF(AND($D1487=0,$J1487="Oil"),'AMI Ref (2)'!$K$5,IF(AND($D1487=0,$J1487="Gas"),'AMI Ref (2)'!$L$5,IF(AND($D1487=0,$J1487="Electric"),'AMI Ref (2)'!$M$5,IF(AND($D1487=0,$J1487="N/A"),0,0))))</f>
        <v>0</v>
      </c>
      <c r="AF1487" s="77">
        <f>IF(AND($D1487=1,$J1487="Oil"),'AMI Ref (2)'!$K$6,IF(AND($D1487=1,$J1487="Gas"),'AMI Ref (2)'!$L$6,IF(AND($D1487=1,$J1487="Electric"),'AMI Ref (2)'!$M$6,IF(AND($D1487=1,$J1487="N/A"),0,0))))</f>
        <v>0</v>
      </c>
      <c r="AG1487" s="77">
        <f>IF(AND($D1487=2,$J1487="Oil"),'AMI Ref (2)'!$K$7,IF(AND($D1487=2,$J1487="Gas"),'AMI Ref (2)'!$L$7,IF(AND($D1487=2,$J1487="Electric"),'AMI Ref (2)'!$M$7,IF(AND($D1487=2,$J1487="N/A"),0,0))))</f>
        <v>0</v>
      </c>
      <c r="AH1487" s="77">
        <f>IF(AND($D1487=3,$J1487="Oil"),'AMI Ref (2)'!$K$8,IF(AND($D1487=3,$J1487="Gas"),'AMI Ref (2)'!$L$8,IF(AND($D1487=3,$J1487="Electric"),'AMI Ref (2)'!$M$8,IF(AND($D1487=3,$J1487="N/A"),0,0))))</f>
        <v>0</v>
      </c>
      <c r="AI1487" s="77">
        <f>IF(AND($D1487=4,$J1487="Oil"),'AMI Ref (2)'!$K$9,IF(AND($D1487=4,$J1487="Gas"),'AMI Ref (2)'!$L$9,IF(AND($D1487=4,$J1487="Electric"),'AMI Ref (2)'!$M$9,IF(AND($D1487=4,$J1487="N/A"),0,0))))</f>
        <v>0</v>
      </c>
      <c r="AJ1487" s="77">
        <f>IF(AND($D1487=5,$J1487="Oil"),'AMI Ref (2)'!$K$10,IF(AND($D1487=5,$J1487="Gas"),'AMI Ref (2)'!$L$10,IF(AND($D1487=5,$J1487="Electric"),'AMI Ref (2)'!$M$10,IF(AND($D1487=5,$J1487="N/A"),0,0))))</f>
        <v>0</v>
      </c>
      <c r="AK1487" s="42"/>
      <c r="AL1487" s="77">
        <f>IF(AND($D1487=0,$K1487="Oil"),'AMI Ref (2)'!$N$5,IF(AND($D1487=0,$K1487="Gas"),'AMI Ref (2)'!$O$5,IF(AND($D1487=0,$K1487="Electric"),'AMI Ref (2)'!$P$5,IF(AND($D1487=0,$K1487="N/A"),0,0))))</f>
        <v>0</v>
      </c>
      <c r="AM1487" s="77">
        <f>IF(AND($D1487=1,$K1487="Oil"),'AMI Ref (2)'!$N$6,IF(AND($D1487=1,$K1487="Gas"),'AMI Ref (2)'!$O$6,IF(AND($D1487=1,$K1487="Electric"),'AMI Ref (2)'!$P$6,IF(AND($D1487=1,$K1487="N/A"),0,0))))</f>
        <v>0</v>
      </c>
      <c r="AN1487" s="77">
        <f>IF(AND($D1487=2,$K1487="Oil"),'AMI Ref (2)'!$N$7,IF(AND($D1487=2,$K1487="Gas"),'AMI Ref (2)'!$O$7,IF(AND($D1487=2,$K1487="Electric"),'AMI Ref (2)'!$P$7,IF(AND($D1487=2,$K1487="N/A"),0,0))))</f>
        <v>0</v>
      </c>
      <c r="AO1487" s="77">
        <f>IF(AND($D1487=3,$K1487="Oil"),'AMI Ref (2)'!$N$8,IF(AND($D1487=3,$K1487="Gas"),'AMI Ref (2)'!$O$8,IF(AND($D1487=3,$K1487="Electric"),'AMI Ref (2)'!$P$8,IF(AND($D1487=3,$K1487="N/A"),0,0))))</f>
        <v>0</v>
      </c>
      <c r="AP1487" s="77">
        <f>IF(AND($D1487=4,$K1487="Oil"),'AMI Ref (2)'!$N$9,IF(AND($D1487=4,$K1487="Gas"),'AMI Ref (2)'!$O$9,IF(AND($D1487=4,$K1487="Electric"),'AMI Ref (2)'!$P$9,IF(AND($D1487=4,$K1487="N/A"),0,0))))</f>
        <v>0</v>
      </c>
      <c r="AQ1487" s="77">
        <f>IF(AND($D1487=5,$K1487="Oil"),'AMI Ref (2)'!$N$10,IF(AND($D1487=5,$K1487="Gas"),'AMI Ref (2)'!$O$10,IF(AND($D1487=5,$K1487="Electric"),'AMI Ref (2)'!$P$10,IF(AND($D1487=5,$K1487="N/A"),0,0))))</f>
        <v>0</v>
      </c>
      <c r="AR1487" s="86">
        <f t="shared" si="334"/>
        <v>0</v>
      </c>
      <c r="AS1487" s="87" t="e">
        <f t="shared" si="335"/>
        <v>#N/A</v>
      </c>
    </row>
    <row r="1488" spans="1:45" x14ac:dyDescent="0.2">
      <c r="A1488" s="68">
        <v>1486</v>
      </c>
      <c r="B1488" s="79">
        <f>Input!E1503</f>
        <v>0</v>
      </c>
      <c r="C1488" s="79">
        <f>Input!F1503</f>
        <v>0</v>
      </c>
      <c r="D1488" s="79">
        <f>Input!G1503</f>
        <v>0</v>
      </c>
      <c r="E1488" s="79">
        <f>Input!H1503</f>
        <v>0</v>
      </c>
      <c r="F1488" s="80">
        <f>Input!I1503</f>
        <v>0</v>
      </c>
      <c r="G1488" s="80">
        <f>Input!J1503</f>
        <v>0</v>
      </c>
      <c r="H1488" s="79">
        <f>Input!K1503</f>
        <v>0</v>
      </c>
      <c r="I1488" s="79">
        <f>Input!L1503</f>
        <v>0</v>
      </c>
      <c r="J1488" s="79">
        <f>Input!M1503</f>
        <v>0</v>
      </c>
      <c r="K1488" s="79">
        <f>Input!N1503</f>
        <v>0</v>
      </c>
      <c r="L1488" s="79">
        <f>Input!O1503</f>
        <v>0</v>
      </c>
      <c r="M1488" s="81" t="str">
        <f t="shared" si="326"/>
        <v/>
      </c>
      <c r="N1488" s="82">
        <f t="shared" si="327"/>
        <v>0</v>
      </c>
      <c r="O1488" s="83">
        <f>Input!C1503</f>
        <v>0</v>
      </c>
      <c r="P1488" s="83"/>
      <c r="R1488" s="11">
        <f t="shared" si="323"/>
        <v>0</v>
      </c>
      <c r="S1488" s="15" t="str">
        <f t="shared" si="324"/>
        <v xml:space="preserve"> </v>
      </c>
      <c r="T1488" s="15"/>
      <c r="U1488" s="12">
        <f t="shared" si="328"/>
        <v>0</v>
      </c>
      <c r="V1488" s="12">
        <f t="shared" si="329"/>
        <v>0</v>
      </c>
      <c r="W1488" s="12">
        <f t="shared" si="330"/>
        <v>0</v>
      </c>
      <c r="X1488" s="12">
        <f t="shared" si="331"/>
        <v>0</v>
      </c>
      <c r="Y1488" s="12">
        <f t="shared" si="332"/>
        <v>0</v>
      </c>
      <c r="Z1488" s="12">
        <f t="shared" si="333"/>
        <v>0</v>
      </c>
      <c r="AA1488" s="12">
        <f t="shared" si="322"/>
        <v>0</v>
      </c>
      <c r="AB1488" s="12" t="str">
        <f t="shared" si="325"/>
        <v>00</v>
      </c>
      <c r="AC1488" s="85" t="e">
        <f>VLOOKUP(AB1488,'AMI Ref (2)'!T:U,2,FALSE)</f>
        <v>#N/A</v>
      </c>
      <c r="AD1488" s="86"/>
      <c r="AE1488" s="77">
        <f>IF(AND($D1488=0,$J1488="Oil"),'AMI Ref (2)'!$K$5,IF(AND($D1488=0,$J1488="Gas"),'AMI Ref (2)'!$L$5,IF(AND($D1488=0,$J1488="Electric"),'AMI Ref (2)'!$M$5,IF(AND($D1488=0,$J1488="N/A"),0,0))))</f>
        <v>0</v>
      </c>
      <c r="AF1488" s="77">
        <f>IF(AND($D1488=1,$J1488="Oil"),'AMI Ref (2)'!$K$6,IF(AND($D1488=1,$J1488="Gas"),'AMI Ref (2)'!$L$6,IF(AND($D1488=1,$J1488="Electric"),'AMI Ref (2)'!$M$6,IF(AND($D1488=1,$J1488="N/A"),0,0))))</f>
        <v>0</v>
      </c>
      <c r="AG1488" s="77">
        <f>IF(AND($D1488=2,$J1488="Oil"),'AMI Ref (2)'!$K$7,IF(AND($D1488=2,$J1488="Gas"),'AMI Ref (2)'!$L$7,IF(AND($D1488=2,$J1488="Electric"),'AMI Ref (2)'!$M$7,IF(AND($D1488=2,$J1488="N/A"),0,0))))</f>
        <v>0</v>
      </c>
      <c r="AH1488" s="77">
        <f>IF(AND($D1488=3,$J1488="Oil"),'AMI Ref (2)'!$K$8,IF(AND($D1488=3,$J1488="Gas"),'AMI Ref (2)'!$L$8,IF(AND($D1488=3,$J1488="Electric"),'AMI Ref (2)'!$M$8,IF(AND($D1488=3,$J1488="N/A"),0,0))))</f>
        <v>0</v>
      </c>
      <c r="AI1488" s="77">
        <f>IF(AND($D1488=4,$J1488="Oil"),'AMI Ref (2)'!$K$9,IF(AND($D1488=4,$J1488="Gas"),'AMI Ref (2)'!$L$9,IF(AND($D1488=4,$J1488="Electric"),'AMI Ref (2)'!$M$9,IF(AND($D1488=4,$J1488="N/A"),0,0))))</f>
        <v>0</v>
      </c>
      <c r="AJ1488" s="77">
        <f>IF(AND($D1488=5,$J1488="Oil"),'AMI Ref (2)'!$K$10,IF(AND($D1488=5,$J1488="Gas"),'AMI Ref (2)'!$L$10,IF(AND($D1488=5,$J1488="Electric"),'AMI Ref (2)'!$M$10,IF(AND($D1488=5,$J1488="N/A"),0,0))))</f>
        <v>0</v>
      </c>
      <c r="AK1488" s="42"/>
      <c r="AL1488" s="77">
        <f>IF(AND($D1488=0,$K1488="Oil"),'AMI Ref (2)'!$N$5,IF(AND($D1488=0,$K1488="Gas"),'AMI Ref (2)'!$O$5,IF(AND($D1488=0,$K1488="Electric"),'AMI Ref (2)'!$P$5,IF(AND($D1488=0,$K1488="N/A"),0,0))))</f>
        <v>0</v>
      </c>
      <c r="AM1488" s="77">
        <f>IF(AND($D1488=1,$K1488="Oil"),'AMI Ref (2)'!$N$6,IF(AND($D1488=1,$K1488="Gas"),'AMI Ref (2)'!$O$6,IF(AND($D1488=1,$K1488="Electric"),'AMI Ref (2)'!$P$6,IF(AND($D1488=1,$K1488="N/A"),0,0))))</f>
        <v>0</v>
      </c>
      <c r="AN1488" s="77">
        <f>IF(AND($D1488=2,$K1488="Oil"),'AMI Ref (2)'!$N$7,IF(AND($D1488=2,$K1488="Gas"),'AMI Ref (2)'!$O$7,IF(AND($D1488=2,$K1488="Electric"),'AMI Ref (2)'!$P$7,IF(AND($D1488=2,$K1488="N/A"),0,0))))</f>
        <v>0</v>
      </c>
      <c r="AO1488" s="77">
        <f>IF(AND($D1488=3,$K1488="Oil"),'AMI Ref (2)'!$N$8,IF(AND($D1488=3,$K1488="Gas"),'AMI Ref (2)'!$O$8,IF(AND($D1488=3,$K1488="Electric"),'AMI Ref (2)'!$P$8,IF(AND($D1488=3,$K1488="N/A"),0,0))))</f>
        <v>0</v>
      </c>
      <c r="AP1488" s="77">
        <f>IF(AND($D1488=4,$K1488="Oil"),'AMI Ref (2)'!$N$9,IF(AND($D1488=4,$K1488="Gas"),'AMI Ref (2)'!$O$9,IF(AND($D1488=4,$K1488="Electric"),'AMI Ref (2)'!$P$9,IF(AND($D1488=4,$K1488="N/A"),0,0))))</f>
        <v>0</v>
      </c>
      <c r="AQ1488" s="77">
        <f>IF(AND($D1488=5,$K1488="Oil"),'AMI Ref (2)'!$N$10,IF(AND($D1488=5,$K1488="Gas"),'AMI Ref (2)'!$O$10,IF(AND($D1488=5,$K1488="Electric"),'AMI Ref (2)'!$P$10,IF(AND($D1488=5,$K1488="N/A"),0,0))))</f>
        <v>0</v>
      </c>
      <c r="AR1488" s="86">
        <f t="shared" si="334"/>
        <v>0</v>
      </c>
      <c r="AS1488" s="87" t="e">
        <f t="shared" si="335"/>
        <v>#N/A</v>
      </c>
    </row>
    <row r="1489" spans="1:45" x14ac:dyDescent="0.2">
      <c r="A1489" s="68">
        <v>1487</v>
      </c>
      <c r="B1489" s="79">
        <f>Input!E1504</f>
        <v>0</v>
      </c>
      <c r="C1489" s="79">
        <f>Input!F1504</f>
        <v>0</v>
      </c>
      <c r="D1489" s="79">
        <f>Input!G1504</f>
        <v>0</v>
      </c>
      <c r="E1489" s="79">
        <f>Input!H1504</f>
        <v>0</v>
      </c>
      <c r="F1489" s="80">
        <f>Input!I1504</f>
        <v>0</v>
      </c>
      <c r="G1489" s="80">
        <f>Input!J1504</f>
        <v>0</v>
      </c>
      <c r="H1489" s="79">
        <f>Input!K1504</f>
        <v>0</v>
      </c>
      <c r="I1489" s="79">
        <f>Input!L1504</f>
        <v>0</v>
      </c>
      <c r="J1489" s="79">
        <f>Input!M1504</f>
        <v>0</v>
      </c>
      <c r="K1489" s="79">
        <f>Input!N1504</f>
        <v>0</v>
      </c>
      <c r="L1489" s="79">
        <f>Input!O1504</f>
        <v>0</v>
      </c>
      <c r="M1489" s="81" t="str">
        <f t="shared" si="326"/>
        <v/>
      </c>
      <c r="N1489" s="82">
        <f t="shared" si="327"/>
        <v>0</v>
      </c>
      <c r="O1489" s="83">
        <f>Input!C1504</f>
        <v>0</v>
      </c>
      <c r="P1489" s="83"/>
      <c r="R1489" s="11">
        <f t="shared" si="323"/>
        <v>0</v>
      </c>
      <c r="S1489" s="15" t="str">
        <f t="shared" si="324"/>
        <v xml:space="preserve"> </v>
      </c>
      <c r="T1489" s="15"/>
      <c r="U1489" s="12">
        <f t="shared" si="328"/>
        <v>0</v>
      </c>
      <c r="V1489" s="12">
        <f t="shared" si="329"/>
        <v>0</v>
      </c>
      <c r="W1489" s="12">
        <f t="shared" si="330"/>
        <v>0</v>
      </c>
      <c r="X1489" s="12">
        <f t="shared" si="331"/>
        <v>0</v>
      </c>
      <c r="Y1489" s="12">
        <f t="shared" si="332"/>
        <v>0</v>
      </c>
      <c r="Z1489" s="12">
        <f t="shared" si="333"/>
        <v>0</v>
      </c>
      <c r="AA1489" s="12">
        <f t="shared" si="322"/>
        <v>0</v>
      </c>
      <c r="AB1489" s="12" t="str">
        <f t="shared" si="325"/>
        <v>00</v>
      </c>
      <c r="AC1489" s="85" t="e">
        <f>VLOOKUP(AB1489,'AMI Ref (2)'!T:U,2,FALSE)</f>
        <v>#N/A</v>
      </c>
      <c r="AD1489" s="86"/>
      <c r="AE1489" s="77">
        <f>IF(AND($D1489=0,$J1489="Oil"),'AMI Ref (2)'!$K$5,IF(AND($D1489=0,$J1489="Gas"),'AMI Ref (2)'!$L$5,IF(AND($D1489=0,$J1489="Electric"),'AMI Ref (2)'!$M$5,IF(AND($D1489=0,$J1489="N/A"),0,0))))</f>
        <v>0</v>
      </c>
      <c r="AF1489" s="77">
        <f>IF(AND($D1489=1,$J1489="Oil"),'AMI Ref (2)'!$K$6,IF(AND($D1489=1,$J1489="Gas"),'AMI Ref (2)'!$L$6,IF(AND($D1489=1,$J1489="Electric"),'AMI Ref (2)'!$M$6,IF(AND($D1489=1,$J1489="N/A"),0,0))))</f>
        <v>0</v>
      </c>
      <c r="AG1489" s="77">
        <f>IF(AND($D1489=2,$J1489="Oil"),'AMI Ref (2)'!$K$7,IF(AND($D1489=2,$J1489="Gas"),'AMI Ref (2)'!$L$7,IF(AND($D1489=2,$J1489="Electric"),'AMI Ref (2)'!$M$7,IF(AND($D1489=2,$J1489="N/A"),0,0))))</f>
        <v>0</v>
      </c>
      <c r="AH1489" s="77">
        <f>IF(AND($D1489=3,$J1489="Oil"),'AMI Ref (2)'!$K$8,IF(AND($D1489=3,$J1489="Gas"),'AMI Ref (2)'!$L$8,IF(AND($D1489=3,$J1489="Electric"),'AMI Ref (2)'!$M$8,IF(AND($D1489=3,$J1489="N/A"),0,0))))</f>
        <v>0</v>
      </c>
      <c r="AI1489" s="77">
        <f>IF(AND($D1489=4,$J1489="Oil"),'AMI Ref (2)'!$K$9,IF(AND($D1489=4,$J1489="Gas"),'AMI Ref (2)'!$L$9,IF(AND($D1489=4,$J1489="Electric"),'AMI Ref (2)'!$M$9,IF(AND($D1489=4,$J1489="N/A"),0,0))))</f>
        <v>0</v>
      </c>
      <c r="AJ1489" s="77">
        <f>IF(AND($D1489=5,$J1489="Oil"),'AMI Ref (2)'!$K$10,IF(AND($D1489=5,$J1489="Gas"),'AMI Ref (2)'!$L$10,IF(AND($D1489=5,$J1489="Electric"),'AMI Ref (2)'!$M$10,IF(AND($D1489=5,$J1489="N/A"),0,0))))</f>
        <v>0</v>
      </c>
      <c r="AK1489" s="42"/>
      <c r="AL1489" s="77">
        <f>IF(AND($D1489=0,$K1489="Oil"),'AMI Ref (2)'!$N$5,IF(AND($D1489=0,$K1489="Gas"),'AMI Ref (2)'!$O$5,IF(AND($D1489=0,$K1489="Electric"),'AMI Ref (2)'!$P$5,IF(AND($D1489=0,$K1489="N/A"),0,0))))</f>
        <v>0</v>
      </c>
      <c r="AM1489" s="77">
        <f>IF(AND($D1489=1,$K1489="Oil"),'AMI Ref (2)'!$N$6,IF(AND($D1489=1,$K1489="Gas"),'AMI Ref (2)'!$O$6,IF(AND($D1489=1,$K1489="Electric"),'AMI Ref (2)'!$P$6,IF(AND($D1489=1,$K1489="N/A"),0,0))))</f>
        <v>0</v>
      </c>
      <c r="AN1489" s="77">
        <f>IF(AND($D1489=2,$K1489="Oil"),'AMI Ref (2)'!$N$7,IF(AND($D1489=2,$K1489="Gas"),'AMI Ref (2)'!$O$7,IF(AND($D1489=2,$K1489="Electric"),'AMI Ref (2)'!$P$7,IF(AND($D1489=2,$K1489="N/A"),0,0))))</f>
        <v>0</v>
      </c>
      <c r="AO1489" s="77">
        <f>IF(AND($D1489=3,$K1489="Oil"),'AMI Ref (2)'!$N$8,IF(AND($D1489=3,$K1489="Gas"),'AMI Ref (2)'!$O$8,IF(AND($D1489=3,$K1489="Electric"),'AMI Ref (2)'!$P$8,IF(AND($D1489=3,$K1489="N/A"),0,0))))</f>
        <v>0</v>
      </c>
      <c r="AP1489" s="77">
        <f>IF(AND($D1489=4,$K1489="Oil"),'AMI Ref (2)'!$N$9,IF(AND($D1489=4,$K1489="Gas"),'AMI Ref (2)'!$O$9,IF(AND($D1489=4,$K1489="Electric"),'AMI Ref (2)'!$P$9,IF(AND($D1489=4,$K1489="N/A"),0,0))))</f>
        <v>0</v>
      </c>
      <c r="AQ1489" s="77">
        <f>IF(AND($D1489=5,$K1489="Oil"),'AMI Ref (2)'!$N$10,IF(AND($D1489=5,$K1489="Gas"),'AMI Ref (2)'!$O$10,IF(AND($D1489=5,$K1489="Electric"),'AMI Ref (2)'!$P$10,IF(AND($D1489=5,$K1489="N/A"),0,0))))</f>
        <v>0</v>
      </c>
      <c r="AR1489" s="86">
        <f t="shared" si="334"/>
        <v>0</v>
      </c>
      <c r="AS1489" s="87" t="e">
        <f t="shared" si="335"/>
        <v>#N/A</v>
      </c>
    </row>
    <row r="1490" spans="1:45" x14ac:dyDescent="0.2">
      <c r="A1490" s="68">
        <v>1488</v>
      </c>
      <c r="B1490" s="79">
        <f>Input!E1505</f>
        <v>0</v>
      </c>
      <c r="C1490" s="79">
        <f>Input!F1505</f>
        <v>0</v>
      </c>
      <c r="D1490" s="79">
        <f>Input!G1505</f>
        <v>0</v>
      </c>
      <c r="E1490" s="79">
        <f>Input!H1505</f>
        <v>0</v>
      </c>
      <c r="F1490" s="80">
        <f>Input!I1505</f>
        <v>0</v>
      </c>
      <c r="G1490" s="80">
        <f>Input!J1505</f>
        <v>0</v>
      </c>
      <c r="H1490" s="79">
        <f>Input!K1505</f>
        <v>0</v>
      </c>
      <c r="I1490" s="79">
        <f>Input!L1505</f>
        <v>0</v>
      </c>
      <c r="J1490" s="79">
        <f>Input!M1505</f>
        <v>0</v>
      </c>
      <c r="K1490" s="79">
        <f>Input!N1505</f>
        <v>0</v>
      </c>
      <c r="L1490" s="79">
        <f>Input!O1505</f>
        <v>0</v>
      </c>
      <c r="M1490" s="81" t="str">
        <f t="shared" si="326"/>
        <v/>
      </c>
      <c r="N1490" s="82">
        <f t="shared" si="327"/>
        <v>0</v>
      </c>
      <c r="O1490" s="83">
        <f>Input!C1505</f>
        <v>0</v>
      </c>
      <c r="P1490" s="83"/>
      <c r="R1490" s="11">
        <f t="shared" si="323"/>
        <v>0</v>
      </c>
      <c r="S1490" s="15" t="str">
        <f t="shared" si="324"/>
        <v xml:space="preserve"> </v>
      </c>
      <c r="T1490" s="15"/>
      <c r="U1490" s="12">
        <f t="shared" si="328"/>
        <v>0</v>
      </c>
      <c r="V1490" s="12">
        <f t="shared" si="329"/>
        <v>0</v>
      </c>
      <c r="W1490" s="12">
        <f t="shared" si="330"/>
        <v>0</v>
      </c>
      <c r="X1490" s="12">
        <f t="shared" si="331"/>
        <v>0</v>
      </c>
      <c r="Y1490" s="12">
        <f t="shared" si="332"/>
        <v>0</v>
      </c>
      <c r="Z1490" s="12">
        <f t="shared" si="333"/>
        <v>0</v>
      </c>
      <c r="AA1490" s="12">
        <f t="shared" si="322"/>
        <v>0</v>
      </c>
      <c r="AB1490" s="12" t="str">
        <f t="shared" si="325"/>
        <v>00</v>
      </c>
      <c r="AC1490" s="85" t="e">
        <f>VLOOKUP(AB1490,'AMI Ref (2)'!T:U,2,FALSE)</f>
        <v>#N/A</v>
      </c>
      <c r="AD1490" s="86"/>
      <c r="AE1490" s="77">
        <f>IF(AND($D1490=0,$J1490="Oil"),'AMI Ref (2)'!$K$5,IF(AND($D1490=0,$J1490="Gas"),'AMI Ref (2)'!$L$5,IF(AND($D1490=0,$J1490="Electric"),'AMI Ref (2)'!$M$5,IF(AND($D1490=0,$J1490="N/A"),0,0))))</f>
        <v>0</v>
      </c>
      <c r="AF1490" s="77">
        <f>IF(AND($D1490=1,$J1490="Oil"),'AMI Ref (2)'!$K$6,IF(AND($D1490=1,$J1490="Gas"),'AMI Ref (2)'!$L$6,IF(AND($D1490=1,$J1490="Electric"),'AMI Ref (2)'!$M$6,IF(AND($D1490=1,$J1490="N/A"),0,0))))</f>
        <v>0</v>
      </c>
      <c r="AG1490" s="77">
        <f>IF(AND($D1490=2,$J1490="Oil"),'AMI Ref (2)'!$K$7,IF(AND($D1490=2,$J1490="Gas"),'AMI Ref (2)'!$L$7,IF(AND($D1490=2,$J1490="Electric"),'AMI Ref (2)'!$M$7,IF(AND($D1490=2,$J1490="N/A"),0,0))))</f>
        <v>0</v>
      </c>
      <c r="AH1490" s="77">
        <f>IF(AND($D1490=3,$J1490="Oil"),'AMI Ref (2)'!$K$8,IF(AND($D1490=3,$J1490="Gas"),'AMI Ref (2)'!$L$8,IF(AND($D1490=3,$J1490="Electric"),'AMI Ref (2)'!$M$8,IF(AND($D1490=3,$J1490="N/A"),0,0))))</f>
        <v>0</v>
      </c>
      <c r="AI1490" s="77">
        <f>IF(AND($D1490=4,$J1490="Oil"),'AMI Ref (2)'!$K$9,IF(AND($D1490=4,$J1490="Gas"),'AMI Ref (2)'!$L$9,IF(AND($D1490=4,$J1490="Electric"),'AMI Ref (2)'!$M$9,IF(AND($D1490=4,$J1490="N/A"),0,0))))</f>
        <v>0</v>
      </c>
      <c r="AJ1490" s="77">
        <f>IF(AND($D1490=5,$J1490="Oil"),'AMI Ref (2)'!$K$10,IF(AND($D1490=5,$J1490="Gas"),'AMI Ref (2)'!$L$10,IF(AND($D1490=5,$J1490="Electric"),'AMI Ref (2)'!$M$10,IF(AND($D1490=5,$J1490="N/A"),0,0))))</f>
        <v>0</v>
      </c>
      <c r="AK1490" s="42"/>
      <c r="AL1490" s="77">
        <f>IF(AND($D1490=0,$K1490="Oil"),'AMI Ref (2)'!$N$5,IF(AND($D1490=0,$K1490="Gas"),'AMI Ref (2)'!$O$5,IF(AND($D1490=0,$K1490="Electric"),'AMI Ref (2)'!$P$5,IF(AND($D1490=0,$K1490="N/A"),0,0))))</f>
        <v>0</v>
      </c>
      <c r="AM1490" s="77">
        <f>IF(AND($D1490=1,$K1490="Oil"),'AMI Ref (2)'!$N$6,IF(AND($D1490=1,$K1490="Gas"),'AMI Ref (2)'!$O$6,IF(AND($D1490=1,$K1490="Electric"),'AMI Ref (2)'!$P$6,IF(AND($D1490=1,$K1490="N/A"),0,0))))</f>
        <v>0</v>
      </c>
      <c r="AN1490" s="77">
        <f>IF(AND($D1490=2,$K1490="Oil"),'AMI Ref (2)'!$N$7,IF(AND($D1490=2,$K1490="Gas"),'AMI Ref (2)'!$O$7,IF(AND($D1490=2,$K1490="Electric"),'AMI Ref (2)'!$P$7,IF(AND($D1490=2,$K1490="N/A"),0,0))))</f>
        <v>0</v>
      </c>
      <c r="AO1490" s="77">
        <f>IF(AND($D1490=3,$K1490="Oil"),'AMI Ref (2)'!$N$8,IF(AND($D1490=3,$K1490="Gas"),'AMI Ref (2)'!$O$8,IF(AND($D1490=3,$K1490="Electric"),'AMI Ref (2)'!$P$8,IF(AND($D1490=3,$K1490="N/A"),0,0))))</f>
        <v>0</v>
      </c>
      <c r="AP1490" s="77">
        <f>IF(AND($D1490=4,$K1490="Oil"),'AMI Ref (2)'!$N$9,IF(AND($D1490=4,$K1490="Gas"),'AMI Ref (2)'!$O$9,IF(AND($D1490=4,$K1490="Electric"),'AMI Ref (2)'!$P$9,IF(AND($D1490=4,$K1490="N/A"),0,0))))</f>
        <v>0</v>
      </c>
      <c r="AQ1490" s="77">
        <f>IF(AND($D1490=5,$K1490="Oil"),'AMI Ref (2)'!$N$10,IF(AND($D1490=5,$K1490="Gas"),'AMI Ref (2)'!$O$10,IF(AND($D1490=5,$K1490="Electric"),'AMI Ref (2)'!$P$10,IF(AND($D1490=5,$K1490="N/A"),0,0))))</f>
        <v>0</v>
      </c>
      <c r="AR1490" s="86">
        <f t="shared" si="334"/>
        <v>0</v>
      </c>
      <c r="AS1490" s="87" t="e">
        <f t="shared" si="335"/>
        <v>#N/A</v>
      </c>
    </row>
    <row r="1491" spans="1:45" x14ac:dyDescent="0.2">
      <c r="A1491" s="68">
        <v>1489</v>
      </c>
      <c r="B1491" s="79">
        <f>Input!E1506</f>
        <v>0</v>
      </c>
      <c r="C1491" s="79">
        <f>Input!F1506</f>
        <v>0</v>
      </c>
      <c r="D1491" s="79">
        <f>Input!G1506</f>
        <v>0</v>
      </c>
      <c r="E1491" s="79">
        <f>Input!H1506</f>
        <v>0</v>
      </c>
      <c r="F1491" s="80">
        <f>Input!I1506</f>
        <v>0</v>
      </c>
      <c r="G1491" s="80">
        <f>Input!J1506</f>
        <v>0</v>
      </c>
      <c r="H1491" s="79">
        <f>Input!K1506</f>
        <v>0</v>
      </c>
      <c r="I1491" s="79">
        <f>Input!L1506</f>
        <v>0</v>
      </c>
      <c r="J1491" s="79">
        <f>Input!M1506</f>
        <v>0</v>
      </c>
      <c r="K1491" s="79">
        <f>Input!N1506</f>
        <v>0</v>
      </c>
      <c r="L1491" s="79">
        <f>Input!O1506</f>
        <v>0</v>
      </c>
      <c r="M1491" s="81" t="str">
        <f t="shared" si="326"/>
        <v/>
      </c>
      <c r="N1491" s="82">
        <f t="shared" si="327"/>
        <v>0</v>
      </c>
      <c r="O1491" s="83">
        <f>Input!C1506</f>
        <v>0</v>
      </c>
      <c r="P1491" s="83"/>
      <c r="R1491" s="11">
        <f t="shared" si="323"/>
        <v>0</v>
      </c>
      <c r="S1491" s="15" t="str">
        <f t="shared" si="324"/>
        <v xml:space="preserve"> </v>
      </c>
      <c r="T1491" s="15"/>
      <c r="U1491" s="12">
        <f t="shared" si="328"/>
        <v>0</v>
      </c>
      <c r="V1491" s="12">
        <f t="shared" si="329"/>
        <v>0</v>
      </c>
      <c r="W1491" s="12">
        <f t="shared" si="330"/>
        <v>0</v>
      </c>
      <c r="X1491" s="12">
        <f t="shared" si="331"/>
        <v>0</v>
      </c>
      <c r="Y1491" s="12">
        <f t="shared" si="332"/>
        <v>0</v>
      </c>
      <c r="Z1491" s="12">
        <f t="shared" si="333"/>
        <v>0</v>
      </c>
      <c r="AA1491" s="12">
        <f t="shared" si="322"/>
        <v>0</v>
      </c>
      <c r="AB1491" s="12" t="str">
        <f t="shared" si="325"/>
        <v>00</v>
      </c>
      <c r="AC1491" s="85" t="e">
        <f>VLOOKUP(AB1491,'AMI Ref (2)'!T:U,2,FALSE)</f>
        <v>#N/A</v>
      </c>
      <c r="AD1491" s="86"/>
      <c r="AE1491" s="77">
        <f>IF(AND($D1491=0,$J1491="Oil"),'AMI Ref (2)'!$K$5,IF(AND($D1491=0,$J1491="Gas"),'AMI Ref (2)'!$L$5,IF(AND($D1491=0,$J1491="Electric"),'AMI Ref (2)'!$M$5,IF(AND($D1491=0,$J1491="N/A"),0,0))))</f>
        <v>0</v>
      </c>
      <c r="AF1491" s="77">
        <f>IF(AND($D1491=1,$J1491="Oil"),'AMI Ref (2)'!$K$6,IF(AND($D1491=1,$J1491="Gas"),'AMI Ref (2)'!$L$6,IF(AND($D1491=1,$J1491="Electric"),'AMI Ref (2)'!$M$6,IF(AND($D1491=1,$J1491="N/A"),0,0))))</f>
        <v>0</v>
      </c>
      <c r="AG1491" s="77">
        <f>IF(AND($D1491=2,$J1491="Oil"),'AMI Ref (2)'!$K$7,IF(AND($D1491=2,$J1491="Gas"),'AMI Ref (2)'!$L$7,IF(AND($D1491=2,$J1491="Electric"),'AMI Ref (2)'!$M$7,IF(AND($D1491=2,$J1491="N/A"),0,0))))</f>
        <v>0</v>
      </c>
      <c r="AH1491" s="77">
        <f>IF(AND($D1491=3,$J1491="Oil"),'AMI Ref (2)'!$K$8,IF(AND($D1491=3,$J1491="Gas"),'AMI Ref (2)'!$L$8,IF(AND($D1491=3,$J1491="Electric"),'AMI Ref (2)'!$M$8,IF(AND($D1491=3,$J1491="N/A"),0,0))))</f>
        <v>0</v>
      </c>
      <c r="AI1491" s="77">
        <f>IF(AND($D1491=4,$J1491="Oil"),'AMI Ref (2)'!$K$9,IF(AND($D1491=4,$J1491="Gas"),'AMI Ref (2)'!$L$9,IF(AND($D1491=4,$J1491="Electric"),'AMI Ref (2)'!$M$9,IF(AND($D1491=4,$J1491="N/A"),0,0))))</f>
        <v>0</v>
      </c>
      <c r="AJ1491" s="77">
        <f>IF(AND($D1491=5,$J1491="Oil"),'AMI Ref (2)'!$K$10,IF(AND($D1491=5,$J1491="Gas"),'AMI Ref (2)'!$L$10,IF(AND($D1491=5,$J1491="Electric"),'AMI Ref (2)'!$M$10,IF(AND($D1491=5,$J1491="N/A"),0,0))))</f>
        <v>0</v>
      </c>
      <c r="AK1491" s="42"/>
      <c r="AL1491" s="77">
        <f>IF(AND($D1491=0,$K1491="Oil"),'AMI Ref (2)'!$N$5,IF(AND($D1491=0,$K1491="Gas"),'AMI Ref (2)'!$O$5,IF(AND($D1491=0,$K1491="Electric"),'AMI Ref (2)'!$P$5,IF(AND($D1491=0,$K1491="N/A"),0,0))))</f>
        <v>0</v>
      </c>
      <c r="AM1491" s="77">
        <f>IF(AND($D1491=1,$K1491="Oil"),'AMI Ref (2)'!$N$6,IF(AND($D1491=1,$K1491="Gas"),'AMI Ref (2)'!$O$6,IF(AND($D1491=1,$K1491="Electric"),'AMI Ref (2)'!$P$6,IF(AND($D1491=1,$K1491="N/A"),0,0))))</f>
        <v>0</v>
      </c>
      <c r="AN1491" s="77">
        <f>IF(AND($D1491=2,$K1491="Oil"),'AMI Ref (2)'!$N$7,IF(AND($D1491=2,$K1491="Gas"),'AMI Ref (2)'!$O$7,IF(AND($D1491=2,$K1491="Electric"),'AMI Ref (2)'!$P$7,IF(AND($D1491=2,$K1491="N/A"),0,0))))</f>
        <v>0</v>
      </c>
      <c r="AO1491" s="77">
        <f>IF(AND($D1491=3,$K1491="Oil"),'AMI Ref (2)'!$N$8,IF(AND($D1491=3,$K1491="Gas"),'AMI Ref (2)'!$O$8,IF(AND($D1491=3,$K1491="Electric"),'AMI Ref (2)'!$P$8,IF(AND($D1491=3,$K1491="N/A"),0,0))))</f>
        <v>0</v>
      </c>
      <c r="AP1491" s="77">
        <f>IF(AND($D1491=4,$K1491="Oil"),'AMI Ref (2)'!$N$9,IF(AND($D1491=4,$K1491="Gas"),'AMI Ref (2)'!$O$9,IF(AND($D1491=4,$K1491="Electric"),'AMI Ref (2)'!$P$9,IF(AND($D1491=4,$K1491="N/A"),0,0))))</f>
        <v>0</v>
      </c>
      <c r="AQ1491" s="77">
        <f>IF(AND($D1491=5,$K1491="Oil"),'AMI Ref (2)'!$N$10,IF(AND($D1491=5,$K1491="Gas"),'AMI Ref (2)'!$O$10,IF(AND($D1491=5,$K1491="Electric"),'AMI Ref (2)'!$P$10,IF(AND($D1491=5,$K1491="N/A"),0,0))))</f>
        <v>0</v>
      </c>
      <c r="AR1491" s="86">
        <f t="shared" si="334"/>
        <v>0</v>
      </c>
      <c r="AS1491" s="87" t="e">
        <f t="shared" si="335"/>
        <v>#N/A</v>
      </c>
    </row>
    <row r="1492" spans="1:45" x14ac:dyDescent="0.2">
      <c r="A1492" s="68">
        <v>1490</v>
      </c>
      <c r="B1492" s="79">
        <f>Input!E1507</f>
        <v>0</v>
      </c>
      <c r="C1492" s="79">
        <f>Input!F1507</f>
        <v>0</v>
      </c>
      <c r="D1492" s="79">
        <f>Input!G1507</f>
        <v>0</v>
      </c>
      <c r="E1492" s="79">
        <f>Input!H1507</f>
        <v>0</v>
      </c>
      <c r="F1492" s="80">
        <f>Input!I1507</f>
        <v>0</v>
      </c>
      <c r="G1492" s="80">
        <f>Input!J1507</f>
        <v>0</v>
      </c>
      <c r="H1492" s="79">
        <f>Input!K1507</f>
        <v>0</v>
      </c>
      <c r="I1492" s="79">
        <f>Input!L1507</f>
        <v>0</v>
      </c>
      <c r="J1492" s="79">
        <f>Input!M1507</f>
        <v>0</v>
      </c>
      <c r="K1492" s="79">
        <f>Input!N1507</f>
        <v>0</v>
      </c>
      <c r="L1492" s="79">
        <f>Input!O1507</f>
        <v>0</v>
      </c>
      <c r="M1492" s="81" t="str">
        <f t="shared" si="326"/>
        <v/>
      </c>
      <c r="N1492" s="82">
        <f t="shared" si="327"/>
        <v>0</v>
      </c>
      <c r="O1492" s="83">
        <f>Input!C1507</f>
        <v>0</v>
      </c>
      <c r="P1492" s="83"/>
      <c r="R1492" s="11">
        <f t="shared" si="323"/>
        <v>0</v>
      </c>
      <c r="S1492" s="15" t="str">
        <f t="shared" si="324"/>
        <v xml:space="preserve"> </v>
      </c>
      <c r="T1492" s="15"/>
      <c r="U1492" s="12">
        <f t="shared" si="328"/>
        <v>0</v>
      </c>
      <c r="V1492" s="12">
        <f t="shared" si="329"/>
        <v>0</v>
      </c>
      <c r="W1492" s="12">
        <f t="shared" si="330"/>
        <v>0</v>
      </c>
      <c r="X1492" s="12">
        <f t="shared" si="331"/>
        <v>0</v>
      </c>
      <c r="Y1492" s="12">
        <f t="shared" si="332"/>
        <v>0</v>
      </c>
      <c r="Z1492" s="12">
        <f t="shared" si="333"/>
        <v>0</v>
      </c>
      <c r="AA1492" s="12">
        <f t="shared" si="322"/>
        <v>0</v>
      </c>
      <c r="AB1492" s="12" t="str">
        <f t="shared" si="325"/>
        <v>00</v>
      </c>
      <c r="AC1492" s="85" t="e">
        <f>VLOOKUP(AB1492,'AMI Ref (2)'!T:U,2,FALSE)</f>
        <v>#N/A</v>
      </c>
      <c r="AD1492" s="86"/>
      <c r="AE1492" s="77">
        <f>IF(AND($D1492=0,$J1492="Oil"),'AMI Ref (2)'!$K$5,IF(AND($D1492=0,$J1492="Gas"),'AMI Ref (2)'!$L$5,IF(AND($D1492=0,$J1492="Electric"),'AMI Ref (2)'!$M$5,IF(AND($D1492=0,$J1492="N/A"),0,0))))</f>
        <v>0</v>
      </c>
      <c r="AF1492" s="77">
        <f>IF(AND($D1492=1,$J1492="Oil"),'AMI Ref (2)'!$K$6,IF(AND($D1492=1,$J1492="Gas"),'AMI Ref (2)'!$L$6,IF(AND($D1492=1,$J1492="Electric"),'AMI Ref (2)'!$M$6,IF(AND($D1492=1,$J1492="N/A"),0,0))))</f>
        <v>0</v>
      </c>
      <c r="AG1492" s="77">
        <f>IF(AND($D1492=2,$J1492="Oil"),'AMI Ref (2)'!$K$7,IF(AND($D1492=2,$J1492="Gas"),'AMI Ref (2)'!$L$7,IF(AND($D1492=2,$J1492="Electric"),'AMI Ref (2)'!$M$7,IF(AND($D1492=2,$J1492="N/A"),0,0))))</f>
        <v>0</v>
      </c>
      <c r="AH1492" s="77">
        <f>IF(AND($D1492=3,$J1492="Oil"),'AMI Ref (2)'!$K$8,IF(AND($D1492=3,$J1492="Gas"),'AMI Ref (2)'!$L$8,IF(AND($D1492=3,$J1492="Electric"),'AMI Ref (2)'!$M$8,IF(AND($D1492=3,$J1492="N/A"),0,0))))</f>
        <v>0</v>
      </c>
      <c r="AI1492" s="77">
        <f>IF(AND($D1492=4,$J1492="Oil"),'AMI Ref (2)'!$K$9,IF(AND($D1492=4,$J1492="Gas"),'AMI Ref (2)'!$L$9,IF(AND($D1492=4,$J1492="Electric"),'AMI Ref (2)'!$M$9,IF(AND($D1492=4,$J1492="N/A"),0,0))))</f>
        <v>0</v>
      </c>
      <c r="AJ1492" s="77">
        <f>IF(AND($D1492=5,$J1492="Oil"),'AMI Ref (2)'!$K$10,IF(AND($D1492=5,$J1492="Gas"),'AMI Ref (2)'!$L$10,IF(AND($D1492=5,$J1492="Electric"),'AMI Ref (2)'!$M$10,IF(AND($D1492=5,$J1492="N/A"),0,0))))</f>
        <v>0</v>
      </c>
      <c r="AK1492" s="42"/>
      <c r="AL1492" s="77">
        <f>IF(AND($D1492=0,$K1492="Oil"),'AMI Ref (2)'!$N$5,IF(AND($D1492=0,$K1492="Gas"),'AMI Ref (2)'!$O$5,IF(AND($D1492=0,$K1492="Electric"),'AMI Ref (2)'!$P$5,IF(AND($D1492=0,$K1492="N/A"),0,0))))</f>
        <v>0</v>
      </c>
      <c r="AM1492" s="77">
        <f>IF(AND($D1492=1,$K1492="Oil"),'AMI Ref (2)'!$N$6,IF(AND($D1492=1,$K1492="Gas"),'AMI Ref (2)'!$O$6,IF(AND($D1492=1,$K1492="Electric"),'AMI Ref (2)'!$P$6,IF(AND($D1492=1,$K1492="N/A"),0,0))))</f>
        <v>0</v>
      </c>
      <c r="AN1492" s="77">
        <f>IF(AND($D1492=2,$K1492="Oil"),'AMI Ref (2)'!$N$7,IF(AND($D1492=2,$K1492="Gas"),'AMI Ref (2)'!$O$7,IF(AND($D1492=2,$K1492="Electric"),'AMI Ref (2)'!$P$7,IF(AND($D1492=2,$K1492="N/A"),0,0))))</f>
        <v>0</v>
      </c>
      <c r="AO1492" s="77">
        <f>IF(AND($D1492=3,$K1492="Oil"),'AMI Ref (2)'!$N$8,IF(AND($D1492=3,$K1492="Gas"),'AMI Ref (2)'!$O$8,IF(AND($D1492=3,$K1492="Electric"),'AMI Ref (2)'!$P$8,IF(AND($D1492=3,$K1492="N/A"),0,0))))</f>
        <v>0</v>
      </c>
      <c r="AP1492" s="77">
        <f>IF(AND($D1492=4,$K1492="Oil"),'AMI Ref (2)'!$N$9,IF(AND($D1492=4,$K1492="Gas"),'AMI Ref (2)'!$O$9,IF(AND($D1492=4,$K1492="Electric"),'AMI Ref (2)'!$P$9,IF(AND($D1492=4,$K1492="N/A"),0,0))))</f>
        <v>0</v>
      </c>
      <c r="AQ1492" s="77">
        <f>IF(AND($D1492=5,$K1492="Oil"),'AMI Ref (2)'!$N$10,IF(AND($D1492=5,$K1492="Gas"),'AMI Ref (2)'!$O$10,IF(AND($D1492=5,$K1492="Electric"),'AMI Ref (2)'!$P$10,IF(AND($D1492=5,$K1492="N/A"),0,0))))</f>
        <v>0</v>
      </c>
      <c r="AR1492" s="86">
        <f t="shared" si="334"/>
        <v>0</v>
      </c>
      <c r="AS1492" s="87" t="e">
        <f t="shared" si="335"/>
        <v>#N/A</v>
      </c>
    </row>
    <row r="1493" spans="1:45" x14ac:dyDescent="0.2">
      <c r="A1493" s="68">
        <v>1491</v>
      </c>
      <c r="B1493" s="79">
        <f>Input!E1508</f>
        <v>0</v>
      </c>
      <c r="C1493" s="79">
        <f>Input!F1508</f>
        <v>0</v>
      </c>
      <c r="D1493" s="79">
        <f>Input!G1508</f>
        <v>0</v>
      </c>
      <c r="E1493" s="79">
        <f>Input!H1508</f>
        <v>0</v>
      </c>
      <c r="F1493" s="80">
        <f>Input!I1508</f>
        <v>0</v>
      </c>
      <c r="G1493" s="80">
        <f>Input!J1508</f>
        <v>0</v>
      </c>
      <c r="H1493" s="79">
        <f>Input!K1508</f>
        <v>0</v>
      </c>
      <c r="I1493" s="79">
        <f>Input!L1508</f>
        <v>0</v>
      </c>
      <c r="J1493" s="79">
        <f>Input!M1508</f>
        <v>0</v>
      </c>
      <c r="K1493" s="79">
        <f>Input!N1508</f>
        <v>0</v>
      </c>
      <c r="L1493" s="79">
        <f>Input!O1508</f>
        <v>0</v>
      </c>
      <c r="M1493" s="81" t="str">
        <f t="shared" si="326"/>
        <v/>
      </c>
      <c r="N1493" s="82">
        <f t="shared" si="327"/>
        <v>0</v>
      </c>
      <c r="O1493" s="83">
        <f>Input!C1508</f>
        <v>0</v>
      </c>
      <c r="P1493" s="83"/>
      <c r="R1493" s="11">
        <f t="shared" si="323"/>
        <v>0</v>
      </c>
      <c r="S1493" s="15" t="str">
        <f t="shared" si="324"/>
        <v xml:space="preserve"> </v>
      </c>
      <c r="T1493" s="15"/>
      <c r="U1493" s="12">
        <f t="shared" si="328"/>
        <v>0</v>
      </c>
      <c r="V1493" s="12">
        <f t="shared" si="329"/>
        <v>0</v>
      </c>
      <c r="W1493" s="12">
        <f t="shared" si="330"/>
        <v>0</v>
      </c>
      <c r="X1493" s="12">
        <f t="shared" si="331"/>
        <v>0</v>
      </c>
      <c r="Y1493" s="12">
        <f t="shared" si="332"/>
        <v>0</v>
      </c>
      <c r="Z1493" s="12">
        <f t="shared" si="333"/>
        <v>0</v>
      </c>
      <c r="AA1493" s="12">
        <f t="shared" si="322"/>
        <v>0</v>
      </c>
      <c r="AB1493" s="12" t="str">
        <f t="shared" si="325"/>
        <v>00</v>
      </c>
      <c r="AC1493" s="85" t="e">
        <f>VLOOKUP(AB1493,'AMI Ref (2)'!T:U,2,FALSE)</f>
        <v>#N/A</v>
      </c>
      <c r="AD1493" s="86"/>
      <c r="AE1493" s="77">
        <f>IF(AND($D1493=0,$J1493="Oil"),'AMI Ref (2)'!$K$5,IF(AND($D1493=0,$J1493="Gas"),'AMI Ref (2)'!$L$5,IF(AND($D1493=0,$J1493="Electric"),'AMI Ref (2)'!$M$5,IF(AND($D1493=0,$J1493="N/A"),0,0))))</f>
        <v>0</v>
      </c>
      <c r="AF1493" s="77">
        <f>IF(AND($D1493=1,$J1493="Oil"),'AMI Ref (2)'!$K$6,IF(AND($D1493=1,$J1493="Gas"),'AMI Ref (2)'!$L$6,IF(AND($D1493=1,$J1493="Electric"),'AMI Ref (2)'!$M$6,IF(AND($D1493=1,$J1493="N/A"),0,0))))</f>
        <v>0</v>
      </c>
      <c r="AG1493" s="77">
        <f>IF(AND($D1493=2,$J1493="Oil"),'AMI Ref (2)'!$K$7,IF(AND($D1493=2,$J1493="Gas"),'AMI Ref (2)'!$L$7,IF(AND($D1493=2,$J1493="Electric"),'AMI Ref (2)'!$M$7,IF(AND($D1493=2,$J1493="N/A"),0,0))))</f>
        <v>0</v>
      </c>
      <c r="AH1493" s="77">
        <f>IF(AND($D1493=3,$J1493="Oil"),'AMI Ref (2)'!$K$8,IF(AND($D1493=3,$J1493="Gas"),'AMI Ref (2)'!$L$8,IF(AND($D1493=3,$J1493="Electric"),'AMI Ref (2)'!$M$8,IF(AND($D1493=3,$J1493="N/A"),0,0))))</f>
        <v>0</v>
      </c>
      <c r="AI1493" s="77">
        <f>IF(AND($D1493=4,$J1493="Oil"),'AMI Ref (2)'!$K$9,IF(AND($D1493=4,$J1493="Gas"),'AMI Ref (2)'!$L$9,IF(AND($D1493=4,$J1493="Electric"),'AMI Ref (2)'!$M$9,IF(AND($D1493=4,$J1493="N/A"),0,0))))</f>
        <v>0</v>
      </c>
      <c r="AJ1493" s="77">
        <f>IF(AND($D1493=5,$J1493="Oil"),'AMI Ref (2)'!$K$10,IF(AND($D1493=5,$J1493="Gas"),'AMI Ref (2)'!$L$10,IF(AND($D1493=5,$J1493="Electric"),'AMI Ref (2)'!$M$10,IF(AND($D1493=5,$J1493="N/A"),0,0))))</f>
        <v>0</v>
      </c>
      <c r="AK1493" s="42"/>
      <c r="AL1493" s="77">
        <f>IF(AND($D1493=0,$K1493="Oil"),'AMI Ref (2)'!$N$5,IF(AND($D1493=0,$K1493="Gas"),'AMI Ref (2)'!$O$5,IF(AND($D1493=0,$K1493="Electric"),'AMI Ref (2)'!$P$5,IF(AND($D1493=0,$K1493="N/A"),0,0))))</f>
        <v>0</v>
      </c>
      <c r="AM1493" s="77">
        <f>IF(AND($D1493=1,$K1493="Oil"),'AMI Ref (2)'!$N$6,IF(AND($D1493=1,$K1493="Gas"),'AMI Ref (2)'!$O$6,IF(AND($D1493=1,$K1493="Electric"),'AMI Ref (2)'!$P$6,IF(AND($D1493=1,$K1493="N/A"),0,0))))</f>
        <v>0</v>
      </c>
      <c r="AN1493" s="77">
        <f>IF(AND($D1493=2,$K1493="Oil"),'AMI Ref (2)'!$N$7,IF(AND($D1493=2,$K1493="Gas"),'AMI Ref (2)'!$O$7,IF(AND($D1493=2,$K1493="Electric"),'AMI Ref (2)'!$P$7,IF(AND($D1493=2,$K1493="N/A"),0,0))))</f>
        <v>0</v>
      </c>
      <c r="AO1493" s="77">
        <f>IF(AND($D1493=3,$K1493="Oil"),'AMI Ref (2)'!$N$8,IF(AND($D1493=3,$K1493="Gas"),'AMI Ref (2)'!$O$8,IF(AND($D1493=3,$K1493="Electric"),'AMI Ref (2)'!$P$8,IF(AND($D1493=3,$K1493="N/A"),0,0))))</f>
        <v>0</v>
      </c>
      <c r="AP1493" s="77">
        <f>IF(AND($D1493=4,$K1493="Oil"),'AMI Ref (2)'!$N$9,IF(AND($D1493=4,$K1493="Gas"),'AMI Ref (2)'!$O$9,IF(AND($D1493=4,$K1493="Electric"),'AMI Ref (2)'!$P$9,IF(AND($D1493=4,$K1493="N/A"),0,0))))</f>
        <v>0</v>
      </c>
      <c r="AQ1493" s="77">
        <f>IF(AND($D1493=5,$K1493="Oil"),'AMI Ref (2)'!$N$10,IF(AND($D1493=5,$K1493="Gas"),'AMI Ref (2)'!$O$10,IF(AND($D1493=5,$K1493="Electric"),'AMI Ref (2)'!$P$10,IF(AND($D1493=5,$K1493="N/A"),0,0))))</f>
        <v>0</v>
      </c>
      <c r="AR1493" s="86">
        <f t="shared" si="334"/>
        <v>0</v>
      </c>
      <c r="AS1493" s="87" t="e">
        <f t="shared" si="335"/>
        <v>#N/A</v>
      </c>
    </row>
    <row r="1494" spans="1:45" x14ac:dyDescent="0.2">
      <c r="A1494" s="68">
        <v>1492</v>
      </c>
      <c r="B1494" s="79">
        <f>Input!E1509</f>
        <v>0</v>
      </c>
      <c r="C1494" s="79">
        <f>Input!F1509</f>
        <v>0</v>
      </c>
      <c r="D1494" s="79">
        <f>Input!G1509</f>
        <v>0</v>
      </c>
      <c r="E1494" s="79">
        <f>Input!H1509</f>
        <v>0</v>
      </c>
      <c r="F1494" s="80">
        <f>Input!I1509</f>
        <v>0</v>
      </c>
      <c r="G1494" s="80">
        <f>Input!J1509</f>
        <v>0</v>
      </c>
      <c r="H1494" s="79">
        <f>Input!K1509</f>
        <v>0</v>
      </c>
      <c r="I1494" s="79">
        <f>Input!L1509</f>
        <v>0</v>
      </c>
      <c r="J1494" s="79">
        <f>Input!M1509</f>
        <v>0</v>
      </c>
      <c r="K1494" s="79">
        <f>Input!N1509</f>
        <v>0</v>
      </c>
      <c r="L1494" s="79">
        <f>Input!O1509</f>
        <v>0</v>
      </c>
      <c r="M1494" s="81" t="str">
        <f t="shared" si="326"/>
        <v/>
      </c>
      <c r="N1494" s="82">
        <f t="shared" si="327"/>
        <v>0</v>
      </c>
      <c r="O1494" s="83">
        <f>Input!C1509</f>
        <v>0</v>
      </c>
      <c r="P1494" s="83"/>
      <c r="R1494" s="11">
        <f t="shared" si="323"/>
        <v>0</v>
      </c>
      <c r="S1494" s="15" t="str">
        <f t="shared" si="324"/>
        <v xml:space="preserve"> </v>
      </c>
      <c r="T1494" s="15"/>
      <c r="U1494" s="12">
        <f t="shared" si="328"/>
        <v>0</v>
      </c>
      <c r="V1494" s="12">
        <f t="shared" si="329"/>
        <v>0</v>
      </c>
      <c r="W1494" s="12">
        <f t="shared" si="330"/>
        <v>0</v>
      </c>
      <c r="X1494" s="12">
        <f t="shared" si="331"/>
        <v>0</v>
      </c>
      <c r="Y1494" s="12">
        <f t="shared" si="332"/>
        <v>0</v>
      </c>
      <c r="Z1494" s="12">
        <f t="shared" si="333"/>
        <v>0</v>
      </c>
      <c r="AA1494" s="12">
        <f t="shared" si="322"/>
        <v>0</v>
      </c>
      <c r="AB1494" s="12" t="str">
        <f t="shared" si="325"/>
        <v>00</v>
      </c>
      <c r="AC1494" s="85" t="e">
        <f>VLOOKUP(AB1494,'AMI Ref (2)'!T:U,2,FALSE)</f>
        <v>#N/A</v>
      </c>
      <c r="AD1494" s="86"/>
      <c r="AE1494" s="77">
        <f>IF(AND($D1494=0,$J1494="Oil"),'AMI Ref (2)'!$K$5,IF(AND($D1494=0,$J1494="Gas"),'AMI Ref (2)'!$L$5,IF(AND($D1494=0,$J1494="Electric"),'AMI Ref (2)'!$M$5,IF(AND($D1494=0,$J1494="N/A"),0,0))))</f>
        <v>0</v>
      </c>
      <c r="AF1494" s="77">
        <f>IF(AND($D1494=1,$J1494="Oil"),'AMI Ref (2)'!$K$6,IF(AND($D1494=1,$J1494="Gas"),'AMI Ref (2)'!$L$6,IF(AND($D1494=1,$J1494="Electric"),'AMI Ref (2)'!$M$6,IF(AND($D1494=1,$J1494="N/A"),0,0))))</f>
        <v>0</v>
      </c>
      <c r="AG1494" s="77">
        <f>IF(AND($D1494=2,$J1494="Oil"),'AMI Ref (2)'!$K$7,IF(AND($D1494=2,$J1494="Gas"),'AMI Ref (2)'!$L$7,IF(AND($D1494=2,$J1494="Electric"),'AMI Ref (2)'!$M$7,IF(AND($D1494=2,$J1494="N/A"),0,0))))</f>
        <v>0</v>
      </c>
      <c r="AH1494" s="77">
        <f>IF(AND($D1494=3,$J1494="Oil"),'AMI Ref (2)'!$K$8,IF(AND($D1494=3,$J1494="Gas"),'AMI Ref (2)'!$L$8,IF(AND($D1494=3,$J1494="Electric"),'AMI Ref (2)'!$M$8,IF(AND($D1494=3,$J1494="N/A"),0,0))))</f>
        <v>0</v>
      </c>
      <c r="AI1494" s="77">
        <f>IF(AND($D1494=4,$J1494="Oil"),'AMI Ref (2)'!$K$9,IF(AND($D1494=4,$J1494="Gas"),'AMI Ref (2)'!$L$9,IF(AND($D1494=4,$J1494="Electric"),'AMI Ref (2)'!$M$9,IF(AND($D1494=4,$J1494="N/A"),0,0))))</f>
        <v>0</v>
      </c>
      <c r="AJ1494" s="77">
        <f>IF(AND($D1494=5,$J1494="Oil"),'AMI Ref (2)'!$K$10,IF(AND($D1494=5,$J1494="Gas"),'AMI Ref (2)'!$L$10,IF(AND($D1494=5,$J1494="Electric"),'AMI Ref (2)'!$M$10,IF(AND($D1494=5,$J1494="N/A"),0,0))))</f>
        <v>0</v>
      </c>
      <c r="AK1494" s="42"/>
      <c r="AL1494" s="77">
        <f>IF(AND($D1494=0,$K1494="Oil"),'AMI Ref (2)'!$N$5,IF(AND($D1494=0,$K1494="Gas"),'AMI Ref (2)'!$O$5,IF(AND($D1494=0,$K1494="Electric"),'AMI Ref (2)'!$P$5,IF(AND($D1494=0,$K1494="N/A"),0,0))))</f>
        <v>0</v>
      </c>
      <c r="AM1494" s="77">
        <f>IF(AND($D1494=1,$K1494="Oil"),'AMI Ref (2)'!$N$6,IF(AND($D1494=1,$K1494="Gas"),'AMI Ref (2)'!$O$6,IF(AND($D1494=1,$K1494="Electric"),'AMI Ref (2)'!$P$6,IF(AND($D1494=1,$K1494="N/A"),0,0))))</f>
        <v>0</v>
      </c>
      <c r="AN1494" s="77">
        <f>IF(AND($D1494=2,$K1494="Oil"),'AMI Ref (2)'!$N$7,IF(AND($D1494=2,$K1494="Gas"),'AMI Ref (2)'!$O$7,IF(AND($D1494=2,$K1494="Electric"),'AMI Ref (2)'!$P$7,IF(AND($D1494=2,$K1494="N/A"),0,0))))</f>
        <v>0</v>
      </c>
      <c r="AO1494" s="77">
        <f>IF(AND($D1494=3,$K1494="Oil"),'AMI Ref (2)'!$N$8,IF(AND($D1494=3,$K1494="Gas"),'AMI Ref (2)'!$O$8,IF(AND($D1494=3,$K1494="Electric"),'AMI Ref (2)'!$P$8,IF(AND($D1494=3,$K1494="N/A"),0,0))))</f>
        <v>0</v>
      </c>
      <c r="AP1494" s="77">
        <f>IF(AND($D1494=4,$K1494="Oil"),'AMI Ref (2)'!$N$9,IF(AND($D1494=4,$K1494="Gas"),'AMI Ref (2)'!$O$9,IF(AND($D1494=4,$K1494="Electric"),'AMI Ref (2)'!$P$9,IF(AND($D1494=4,$K1494="N/A"),0,0))))</f>
        <v>0</v>
      </c>
      <c r="AQ1494" s="77">
        <f>IF(AND($D1494=5,$K1494="Oil"),'AMI Ref (2)'!$N$10,IF(AND($D1494=5,$K1494="Gas"),'AMI Ref (2)'!$O$10,IF(AND($D1494=5,$K1494="Electric"),'AMI Ref (2)'!$P$10,IF(AND($D1494=5,$K1494="N/A"),0,0))))</f>
        <v>0</v>
      </c>
      <c r="AR1494" s="86">
        <f t="shared" si="334"/>
        <v>0</v>
      </c>
      <c r="AS1494" s="87" t="e">
        <f t="shared" si="335"/>
        <v>#N/A</v>
      </c>
    </row>
    <row r="1495" spans="1:45" x14ac:dyDescent="0.2">
      <c r="A1495" s="68">
        <v>1493</v>
      </c>
      <c r="B1495" s="79">
        <f>Input!E1510</f>
        <v>0</v>
      </c>
      <c r="C1495" s="79">
        <f>Input!F1510</f>
        <v>0</v>
      </c>
      <c r="D1495" s="79">
        <f>Input!G1510</f>
        <v>0</v>
      </c>
      <c r="E1495" s="79">
        <f>Input!H1510</f>
        <v>0</v>
      </c>
      <c r="F1495" s="80">
        <f>Input!I1510</f>
        <v>0</v>
      </c>
      <c r="G1495" s="80">
        <f>Input!J1510</f>
        <v>0</v>
      </c>
      <c r="H1495" s="79">
        <f>Input!K1510</f>
        <v>0</v>
      </c>
      <c r="I1495" s="79">
        <f>Input!L1510</f>
        <v>0</v>
      </c>
      <c r="J1495" s="79">
        <f>Input!M1510</f>
        <v>0</v>
      </c>
      <c r="K1495" s="79">
        <f>Input!N1510</f>
        <v>0</v>
      </c>
      <c r="L1495" s="79">
        <f>Input!O1510</f>
        <v>0</v>
      </c>
      <c r="M1495" s="81" t="str">
        <f t="shared" si="326"/>
        <v/>
      </c>
      <c r="N1495" s="82">
        <f t="shared" si="327"/>
        <v>0</v>
      </c>
      <c r="O1495" s="83">
        <f>Input!C1510</f>
        <v>0</v>
      </c>
      <c r="P1495" s="83"/>
      <c r="R1495" s="11">
        <f t="shared" si="323"/>
        <v>0</v>
      </c>
      <c r="S1495" s="15" t="str">
        <f t="shared" si="324"/>
        <v xml:space="preserve"> </v>
      </c>
      <c r="T1495" s="15"/>
      <c r="U1495" s="12">
        <f t="shared" si="328"/>
        <v>0</v>
      </c>
      <c r="V1495" s="12">
        <f t="shared" si="329"/>
        <v>0</v>
      </c>
      <c r="W1495" s="12">
        <f t="shared" si="330"/>
        <v>0</v>
      </c>
      <c r="X1495" s="12">
        <f t="shared" si="331"/>
        <v>0</v>
      </c>
      <c r="Y1495" s="12">
        <f t="shared" si="332"/>
        <v>0</v>
      </c>
      <c r="Z1495" s="12">
        <f t="shared" si="333"/>
        <v>0</v>
      </c>
      <c r="AA1495" s="12">
        <f t="shared" si="322"/>
        <v>0</v>
      </c>
      <c r="AB1495" s="12" t="str">
        <f t="shared" si="325"/>
        <v>00</v>
      </c>
      <c r="AC1495" s="85" t="e">
        <f>VLOOKUP(AB1495,'AMI Ref (2)'!T:U,2,FALSE)</f>
        <v>#N/A</v>
      </c>
      <c r="AD1495" s="86"/>
      <c r="AE1495" s="77">
        <f>IF(AND($D1495=0,$J1495="Oil"),'AMI Ref (2)'!$K$5,IF(AND($D1495=0,$J1495="Gas"),'AMI Ref (2)'!$L$5,IF(AND($D1495=0,$J1495="Electric"),'AMI Ref (2)'!$M$5,IF(AND($D1495=0,$J1495="N/A"),0,0))))</f>
        <v>0</v>
      </c>
      <c r="AF1495" s="77">
        <f>IF(AND($D1495=1,$J1495="Oil"),'AMI Ref (2)'!$K$6,IF(AND($D1495=1,$J1495="Gas"),'AMI Ref (2)'!$L$6,IF(AND($D1495=1,$J1495="Electric"),'AMI Ref (2)'!$M$6,IF(AND($D1495=1,$J1495="N/A"),0,0))))</f>
        <v>0</v>
      </c>
      <c r="AG1495" s="77">
        <f>IF(AND($D1495=2,$J1495="Oil"),'AMI Ref (2)'!$K$7,IF(AND($D1495=2,$J1495="Gas"),'AMI Ref (2)'!$L$7,IF(AND($D1495=2,$J1495="Electric"),'AMI Ref (2)'!$M$7,IF(AND($D1495=2,$J1495="N/A"),0,0))))</f>
        <v>0</v>
      </c>
      <c r="AH1495" s="77">
        <f>IF(AND($D1495=3,$J1495="Oil"),'AMI Ref (2)'!$K$8,IF(AND($D1495=3,$J1495="Gas"),'AMI Ref (2)'!$L$8,IF(AND($D1495=3,$J1495="Electric"),'AMI Ref (2)'!$M$8,IF(AND($D1495=3,$J1495="N/A"),0,0))))</f>
        <v>0</v>
      </c>
      <c r="AI1495" s="77">
        <f>IF(AND($D1495=4,$J1495="Oil"),'AMI Ref (2)'!$K$9,IF(AND($D1495=4,$J1495="Gas"),'AMI Ref (2)'!$L$9,IF(AND($D1495=4,$J1495="Electric"),'AMI Ref (2)'!$M$9,IF(AND($D1495=4,$J1495="N/A"),0,0))))</f>
        <v>0</v>
      </c>
      <c r="AJ1495" s="77">
        <f>IF(AND($D1495=5,$J1495="Oil"),'AMI Ref (2)'!$K$10,IF(AND($D1495=5,$J1495="Gas"),'AMI Ref (2)'!$L$10,IF(AND($D1495=5,$J1495="Electric"),'AMI Ref (2)'!$M$10,IF(AND($D1495=5,$J1495="N/A"),0,0))))</f>
        <v>0</v>
      </c>
      <c r="AK1495" s="42"/>
      <c r="AL1495" s="77">
        <f>IF(AND($D1495=0,$K1495="Oil"),'AMI Ref (2)'!$N$5,IF(AND($D1495=0,$K1495="Gas"),'AMI Ref (2)'!$O$5,IF(AND($D1495=0,$K1495="Electric"),'AMI Ref (2)'!$P$5,IF(AND($D1495=0,$K1495="N/A"),0,0))))</f>
        <v>0</v>
      </c>
      <c r="AM1495" s="77">
        <f>IF(AND($D1495=1,$K1495="Oil"),'AMI Ref (2)'!$N$6,IF(AND($D1495=1,$K1495="Gas"),'AMI Ref (2)'!$O$6,IF(AND($D1495=1,$K1495="Electric"),'AMI Ref (2)'!$P$6,IF(AND($D1495=1,$K1495="N/A"),0,0))))</f>
        <v>0</v>
      </c>
      <c r="AN1495" s="77">
        <f>IF(AND($D1495=2,$K1495="Oil"),'AMI Ref (2)'!$N$7,IF(AND($D1495=2,$K1495="Gas"),'AMI Ref (2)'!$O$7,IF(AND($D1495=2,$K1495="Electric"),'AMI Ref (2)'!$P$7,IF(AND($D1495=2,$K1495="N/A"),0,0))))</f>
        <v>0</v>
      </c>
      <c r="AO1495" s="77">
        <f>IF(AND($D1495=3,$K1495="Oil"),'AMI Ref (2)'!$N$8,IF(AND($D1495=3,$K1495="Gas"),'AMI Ref (2)'!$O$8,IF(AND($D1495=3,$K1495="Electric"),'AMI Ref (2)'!$P$8,IF(AND($D1495=3,$K1495="N/A"),0,0))))</f>
        <v>0</v>
      </c>
      <c r="AP1495" s="77">
        <f>IF(AND($D1495=4,$K1495="Oil"),'AMI Ref (2)'!$N$9,IF(AND($D1495=4,$K1495="Gas"),'AMI Ref (2)'!$O$9,IF(AND($D1495=4,$K1495="Electric"),'AMI Ref (2)'!$P$9,IF(AND($D1495=4,$K1495="N/A"),0,0))))</f>
        <v>0</v>
      </c>
      <c r="AQ1495" s="77">
        <f>IF(AND($D1495=5,$K1495="Oil"),'AMI Ref (2)'!$N$10,IF(AND($D1495=5,$K1495="Gas"),'AMI Ref (2)'!$O$10,IF(AND($D1495=5,$K1495="Electric"),'AMI Ref (2)'!$P$10,IF(AND($D1495=5,$K1495="N/A"),0,0))))</f>
        <v>0</v>
      </c>
      <c r="AR1495" s="86">
        <f t="shared" si="334"/>
        <v>0</v>
      </c>
      <c r="AS1495" s="87" t="e">
        <f t="shared" si="335"/>
        <v>#N/A</v>
      </c>
    </row>
    <row r="1496" spans="1:45" x14ac:dyDescent="0.2">
      <c r="A1496" s="68">
        <v>1494</v>
      </c>
      <c r="B1496" s="79">
        <f>Input!E1511</f>
        <v>0</v>
      </c>
      <c r="C1496" s="79">
        <f>Input!F1511</f>
        <v>0</v>
      </c>
      <c r="D1496" s="79">
        <f>Input!G1511</f>
        <v>0</v>
      </c>
      <c r="E1496" s="79">
        <f>Input!H1511</f>
        <v>0</v>
      </c>
      <c r="F1496" s="80">
        <f>Input!I1511</f>
        <v>0</v>
      </c>
      <c r="G1496" s="80">
        <f>Input!J1511</f>
        <v>0</v>
      </c>
      <c r="H1496" s="79">
        <f>Input!K1511</f>
        <v>0</v>
      </c>
      <c r="I1496" s="79">
        <f>Input!L1511</f>
        <v>0</v>
      </c>
      <c r="J1496" s="79">
        <f>Input!M1511</f>
        <v>0</v>
      </c>
      <c r="K1496" s="79">
        <f>Input!N1511</f>
        <v>0</v>
      </c>
      <c r="L1496" s="79">
        <f>Input!O1511</f>
        <v>0</v>
      </c>
      <c r="M1496" s="81" t="str">
        <f t="shared" si="326"/>
        <v/>
      </c>
      <c r="N1496" s="82">
        <f t="shared" si="327"/>
        <v>0</v>
      </c>
      <c r="O1496" s="83">
        <f>Input!C1511</f>
        <v>0</v>
      </c>
      <c r="P1496" s="83"/>
      <c r="R1496" s="11">
        <f t="shared" si="323"/>
        <v>0</v>
      </c>
      <c r="S1496" s="15" t="str">
        <f t="shared" si="324"/>
        <v xml:space="preserve"> </v>
      </c>
      <c r="T1496" s="15"/>
      <c r="U1496" s="12">
        <f t="shared" si="328"/>
        <v>0</v>
      </c>
      <c r="V1496" s="12">
        <f t="shared" si="329"/>
        <v>0</v>
      </c>
      <c r="W1496" s="12">
        <f t="shared" si="330"/>
        <v>0</v>
      </c>
      <c r="X1496" s="12">
        <f t="shared" si="331"/>
        <v>0</v>
      </c>
      <c r="Y1496" s="12">
        <f t="shared" si="332"/>
        <v>0</v>
      </c>
      <c r="Z1496" s="12">
        <f t="shared" si="333"/>
        <v>0</v>
      </c>
      <c r="AA1496" s="12">
        <f t="shared" si="322"/>
        <v>0</v>
      </c>
      <c r="AB1496" s="12" t="str">
        <f t="shared" si="325"/>
        <v>00</v>
      </c>
      <c r="AC1496" s="85" t="e">
        <f>VLOOKUP(AB1496,'AMI Ref (2)'!T:U,2,FALSE)</f>
        <v>#N/A</v>
      </c>
      <c r="AD1496" s="86"/>
      <c r="AE1496" s="77">
        <f>IF(AND($D1496=0,$J1496="Oil"),'AMI Ref (2)'!$K$5,IF(AND($D1496=0,$J1496="Gas"),'AMI Ref (2)'!$L$5,IF(AND($D1496=0,$J1496="Electric"),'AMI Ref (2)'!$M$5,IF(AND($D1496=0,$J1496="N/A"),0,0))))</f>
        <v>0</v>
      </c>
      <c r="AF1496" s="77">
        <f>IF(AND($D1496=1,$J1496="Oil"),'AMI Ref (2)'!$K$6,IF(AND($D1496=1,$J1496="Gas"),'AMI Ref (2)'!$L$6,IF(AND($D1496=1,$J1496="Electric"),'AMI Ref (2)'!$M$6,IF(AND($D1496=1,$J1496="N/A"),0,0))))</f>
        <v>0</v>
      </c>
      <c r="AG1496" s="77">
        <f>IF(AND($D1496=2,$J1496="Oil"),'AMI Ref (2)'!$K$7,IF(AND($D1496=2,$J1496="Gas"),'AMI Ref (2)'!$L$7,IF(AND($D1496=2,$J1496="Electric"),'AMI Ref (2)'!$M$7,IF(AND($D1496=2,$J1496="N/A"),0,0))))</f>
        <v>0</v>
      </c>
      <c r="AH1496" s="77">
        <f>IF(AND($D1496=3,$J1496="Oil"),'AMI Ref (2)'!$K$8,IF(AND($D1496=3,$J1496="Gas"),'AMI Ref (2)'!$L$8,IF(AND($D1496=3,$J1496="Electric"),'AMI Ref (2)'!$M$8,IF(AND($D1496=3,$J1496="N/A"),0,0))))</f>
        <v>0</v>
      </c>
      <c r="AI1496" s="77">
        <f>IF(AND($D1496=4,$J1496="Oil"),'AMI Ref (2)'!$K$9,IF(AND($D1496=4,$J1496="Gas"),'AMI Ref (2)'!$L$9,IF(AND($D1496=4,$J1496="Electric"),'AMI Ref (2)'!$M$9,IF(AND($D1496=4,$J1496="N/A"),0,0))))</f>
        <v>0</v>
      </c>
      <c r="AJ1496" s="77">
        <f>IF(AND($D1496=5,$J1496="Oil"),'AMI Ref (2)'!$K$10,IF(AND($D1496=5,$J1496="Gas"),'AMI Ref (2)'!$L$10,IF(AND($D1496=5,$J1496="Electric"),'AMI Ref (2)'!$M$10,IF(AND($D1496=5,$J1496="N/A"),0,0))))</f>
        <v>0</v>
      </c>
      <c r="AK1496" s="42"/>
      <c r="AL1496" s="77">
        <f>IF(AND($D1496=0,$K1496="Oil"),'AMI Ref (2)'!$N$5,IF(AND($D1496=0,$K1496="Gas"),'AMI Ref (2)'!$O$5,IF(AND($D1496=0,$K1496="Electric"),'AMI Ref (2)'!$P$5,IF(AND($D1496=0,$K1496="N/A"),0,0))))</f>
        <v>0</v>
      </c>
      <c r="AM1496" s="77">
        <f>IF(AND($D1496=1,$K1496="Oil"),'AMI Ref (2)'!$N$6,IF(AND($D1496=1,$K1496="Gas"),'AMI Ref (2)'!$O$6,IF(AND($D1496=1,$K1496="Electric"),'AMI Ref (2)'!$P$6,IF(AND($D1496=1,$K1496="N/A"),0,0))))</f>
        <v>0</v>
      </c>
      <c r="AN1496" s="77">
        <f>IF(AND($D1496=2,$K1496="Oil"),'AMI Ref (2)'!$N$7,IF(AND($D1496=2,$K1496="Gas"),'AMI Ref (2)'!$O$7,IF(AND($D1496=2,$K1496="Electric"),'AMI Ref (2)'!$P$7,IF(AND($D1496=2,$K1496="N/A"),0,0))))</f>
        <v>0</v>
      </c>
      <c r="AO1496" s="77">
        <f>IF(AND($D1496=3,$K1496="Oil"),'AMI Ref (2)'!$N$8,IF(AND($D1496=3,$K1496="Gas"),'AMI Ref (2)'!$O$8,IF(AND($D1496=3,$K1496="Electric"),'AMI Ref (2)'!$P$8,IF(AND($D1496=3,$K1496="N/A"),0,0))))</f>
        <v>0</v>
      </c>
      <c r="AP1496" s="77">
        <f>IF(AND($D1496=4,$K1496="Oil"),'AMI Ref (2)'!$N$9,IF(AND($D1496=4,$K1496="Gas"),'AMI Ref (2)'!$O$9,IF(AND($D1496=4,$K1496="Electric"),'AMI Ref (2)'!$P$9,IF(AND($D1496=4,$K1496="N/A"),0,0))))</f>
        <v>0</v>
      </c>
      <c r="AQ1496" s="77">
        <f>IF(AND($D1496=5,$K1496="Oil"),'AMI Ref (2)'!$N$10,IF(AND($D1496=5,$K1496="Gas"),'AMI Ref (2)'!$O$10,IF(AND($D1496=5,$K1496="Electric"),'AMI Ref (2)'!$P$10,IF(AND($D1496=5,$K1496="N/A"),0,0))))</f>
        <v>0</v>
      </c>
      <c r="AR1496" s="86">
        <f t="shared" si="334"/>
        <v>0</v>
      </c>
      <c r="AS1496" s="87" t="e">
        <f t="shared" si="335"/>
        <v>#N/A</v>
      </c>
    </row>
    <row r="1497" spans="1:45" x14ac:dyDescent="0.2">
      <c r="A1497" s="68">
        <v>1495</v>
      </c>
      <c r="B1497" s="79">
        <f>Input!E1512</f>
        <v>0</v>
      </c>
      <c r="C1497" s="79">
        <f>Input!F1512</f>
        <v>0</v>
      </c>
      <c r="D1497" s="79">
        <f>Input!G1512</f>
        <v>0</v>
      </c>
      <c r="E1497" s="79">
        <f>Input!H1512</f>
        <v>0</v>
      </c>
      <c r="F1497" s="80">
        <f>Input!I1512</f>
        <v>0</v>
      </c>
      <c r="G1497" s="80">
        <f>Input!J1512</f>
        <v>0</v>
      </c>
      <c r="H1497" s="79">
        <f>Input!K1512</f>
        <v>0</v>
      </c>
      <c r="I1497" s="79">
        <f>Input!L1512</f>
        <v>0</v>
      </c>
      <c r="J1497" s="79">
        <f>Input!M1512</f>
        <v>0</v>
      </c>
      <c r="K1497" s="79">
        <f>Input!N1512</f>
        <v>0</v>
      </c>
      <c r="L1497" s="79">
        <f>Input!O1512</f>
        <v>0</v>
      </c>
      <c r="M1497" s="81" t="str">
        <f t="shared" si="326"/>
        <v/>
      </c>
      <c r="N1497" s="82">
        <f t="shared" si="327"/>
        <v>0</v>
      </c>
      <c r="O1497" s="83">
        <f>Input!C1512</f>
        <v>0</v>
      </c>
      <c r="P1497" s="83"/>
      <c r="R1497" s="11">
        <f t="shared" si="323"/>
        <v>0</v>
      </c>
      <c r="S1497" s="15" t="str">
        <f t="shared" si="324"/>
        <v xml:space="preserve"> </v>
      </c>
      <c r="T1497" s="15"/>
      <c r="U1497" s="12">
        <f t="shared" si="328"/>
        <v>0</v>
      </c>
      <c r="V1497" s="12">
        <f t="shared" si="329"/>
        <v>0</v>
      </c>
      <c r="W1497" s="12">
        <f t="shared" si="330"/>
        <v>0</v>
      </c>
      <c r="X1497" s="12">
        <f t="shared" si="331"/>
        <v>0</v>
      </c>
      <c r="Y1497" s="12">
        <f t="shared" si="332"/>
        <v>0</v>
      </c>
      <c r="Z1497" s="12">
        <f t="shared" si="333"/>
        <v>0</v>
      </c>
      <c r="AA1497" s="12">
        <f t="shared" si="322"/>
        <v>0</v>
      </c>
      <c r="AB1497" s="12" t="str">
        <f t="shared" si="325"/>
        <v>00</v>
      </c>
      <c r="AC1497" s="85" t="e">
        <f>VLOOKUP(AB1497,'AMI Ref (2)'!T:U,2,FALSE)</f>
        <v>#N/A</v>
      </c>
      <c r="AD1497" s="86"/>
      <c r="AE1497" s="77">
        <f>IF(AND($D1497=0,$J1497="Oil"),'AMI Ref (2)'!$K$5,IF(AND($D1497=0,$J1497="Gas"),'AMI Ref (2)'!$L$5,IF(AND($D1497=0,$J1497="Electric"),'AMI Ref (2)'!$M$5,IF(AND($D1497=0,$J1497="N/A"),0,0))))</f>
        <v>0</v>
      </c>
      <c r="AF1497" s="77">
        <f>IF(AND($D1497=1,$J1497="Oil"),'AMI Ref (2)'!$K$6,IF(AND($D1497=1,$J1497="Gas"),'AMI Ref (2)'!$L$6,IF(AND($D1497=1,$J1497="Electric"),'AMI Ref (2)'!$M$6,IF(AND($D1497=1,$J1497="N/A"),0,0))))</f>
        <v>0</v>
      </c>
      <c r="AG1497" s="77">
        <f>IF(AND($D1497=2,$J1497="Oil"),'AMI Ref (2)'!$K$7,IF(AND($D1497=2,$J1497="Gas"),'AMI Ref (2)'!$L$7,IF(AND($D1497=2,$J1497="Electric"),'AMI Ref (2)'!$M$7,IF(AND($D1497=2,$J1497="N/A"),0,0))))</f>
        <v>0</v>
      </c>
      <c r="AH1497" s="77">
        <f>IF(AND($D1497=3,$J1497="Oil"),'AMI Ref (2)'!$K$8,IF(AND($D1497=3,$J1497="Gas"),'AMI Ref (2)'!$L$8,IF(AND($D1497=3,$J1497="Electric"),'AMI Ref (2)'!$M$8,IF(AND($D1497=3,$J1497="N/A"),0,0))))</f>
        <v>0</v>
      </c>
      <c r="AI1497" s="77">
        <f>IF(AND($D1497=4,$J1497="Oil"),'AMI Ref (2)'!$K$9,IF(AND($D1497=4,$J1497="Gas"),'AMI Ref (2)'!$L$9,IF(AND($D1497=4,$J1497="Electric"),'AMI Ref (2)'!$M$9,IF(AND($D1497=4,$J1497="N/A"),0,0))))</f>
        <v>0</v>
      </c>
      <c r="AJ1497" s="77">
        <f>IF(AND($D1497=5,$J1497="Oil"),'AMI Ref (2)'!$K$10,IF(AND($D1497=5,$J1497="Gas"),'AMI Ref (2)'!$L$10,IF(AND($D1497=5,$J1497="Electric"),'AMI Ref (2)'!$M$10,IF(AND($D1497=5,$J1497="N/A"),0,0))))</f>
        <v>0</v>
      </c>
      <c r="AK1497" s="42"/>
      <c r="AL1497" s="77">
        <f>IF(AND($D1497=0,$K1497="Oil"),'AMI Ref (2)'!$N$5,IF(AND($D1497=0,$K1497="Gas"),'AMI Ref (2)'!$O$5,IF(AND($D1497=0,$K1497="Electric"),'AMI Ref (2)'!$P$5,IF(AND($D1497=0,$K1497="N/A"),0,0))))</f>
        <v>0</v>
      </c>
      <c r="AM1497" s="77">
        <f>IF(AND($D1497=1,$K1497="Oil"),'AMI Ref (2)'!$N$6,IF(AND($D1497=1,$K1497="Gas"),'AMI Ref (2)'!$O$6,IF(AND($D1497=1,$K1497="Electric"),'AMI Ref (2)'!$P$6,IF(AND($D1497=1,$K1497="N/A"),0,0))))</f>
        <v>0</v>
      </c>
      <c r="AN1497" s="77">
        <f>IF(AND($D1497=2,$K1497="Oil"),'AMI Ref (2)'!$N$7,IF(AND($D1497=2,$K1497="Gas"),'AMI Ref (2)'!$O$7,IF(AND($D1497=2,$K1497="Electric"),'AMI Ref (2)'!$P$7,IF(AND($D1497=2,$K1497="N/A"),0,0))))</f>
        <v>0</v>
      </c>
      <c r="AO1497" s="77">
        <f>IF(AND($D1497=3,$K1497="Oil"),'AMI Ref (2)'!$N$8,IF(AND($D1497=3,$K1497="Gas"),'AMI Ref (2)'!$O$8,IF(AND($D1497=3,$K1497="Electric"),'AMI Ref (2)'!$P$8,IF(AND($D1497=3,$K1497="N/A"),0,0))))</f>
        <v>0</v>
      </c>
      <c r="AP1497" s="77">
        <f>IF(AND($D1497=4,$K1497="Oil"),'AMI Ref (2)'!$N$9,IF(AND($D1497=4,$K1497="Gas"),'AMI Ref (2)'!$O$9,IF(AND($D1497=4,$K1497="Electric"),'AMI Ref (2)'!$P$9,IF(AND($D1497=4,$K1497="N/A"),0,0))))</f>
        <v>0</v>
      </c>
      <c r="AQ1497" s="77">
        <f>IF(AND($D1497=5,$K1497="Oil"),'AMI Ref (2)'!$N$10,IF(AND($D1497=5,$K1497="Gas"),'AMI Ref (2)'!$O$10,IF(AND($D1497=5,$K1497="Electric"),'AMI Ref (2)'!$P$10,IF(AND($D1497=5,$K1497="N/A"),0,0))))</f>
        <v>0</v>
      </c>
      <c r="AR1497" s="86">
        <f t="shared" si="334"/>
        <v>0</v>
      </c>
      <c r="AS1497" s="87" t="e">
        <f t="shared" si="335"/>
        <v>#N/A</v>
      </c>
    </row>
    <row r="1498" spans="1:45" x14ac:dyDescent="0.2">
      <c r="A1498" s="68">
        <v>1496</v>
      </c>
      <c r="B1498" s="79">
        <f>Input!E1513</f>
        <v>0</v>
      </c>
      <c r="C1498" s="79">
        <f>Input!F1513</f>
        <v>0</v>
      </c>
      <c r="D1498" s="79">
        <f>Input!G1513</f>
        <v>0</v>
      </c>
      <c r="E1498" s="79">
        <f>Input!H1513</f>
        <v>0</v>
      </c>
      <c r="F1498" s="80">
        <f>Input!I1513</f>
        <v>0</v>
      </c>
      <c r="G1498" s="80">
        <f>Input!J1513</f>
        <v>0</v>
      </c>
      <c r="H1498" s="79">
        <f>Input!K1513</f>
        <v>0</v>
      </c>
      <c r="I1498" s="79">
        <f>Input!L1513</f>
        <v>0</v>
      </c>
      <c r="J1498" s="79">
        <f>Input!M1513</f>
        <v>0</v>
      </c>
      <c r="K1498" s="79">
        <f>Input!N1513</f>
        <v>0</v>
      </c>
      <c r="L1498" s="79">
        <f>Input!O1513</f>
        <v>0</v>
      </c>
      <c r="M1498" s="81" t="str">
        <f t="shared" si="326"/>
        <v/>
      </c>
      <c r="N1498" s="82">
        <f t="shared" si="327"/>
        <v>0</v>
      </c>
      <c r="O1498" s="83">
        <f>Input!C1513</f>
        <v>0</v>
      </c>
      <c r="P1498" s="83"/>
      <c r="R1498" s="11">
        <f t="shared" si="323"/>
        <v>0</v>
      </c>
      <c r="S1498" s="15" t="str">
        <f t="shared" si="324"/>
        <v xml:space="preserve"> </v>
      </c>
      <c r="T1498" s="15"/>
      <c r="U1498" s="12">
        <f t="shared" si="328"/>
        <v>0</v>
      </c>
      <c r="V1498" s="12">
        <f t="shared" si="329"/>
        <v>0</v>
      </c>
      <c r="W1498" s="12">
        <f t="shared" si="330"/>
        <v>0</v>
      </c>
      <c r="X1498" s="12">
        <f t="shared" si="331"/>
        <v>0</v>
      </c>
      <c r="Y1498" s="12">
        <f t="shared" si="332"/>
        <v>0</v>
      </c>
      <c r="Z1498" s="12">
        <f t="shared" si="333"/>
        <v>0</v>
      </c>
      <c r="AA1498" s="12">
        <f t="shared" si="322"/>
        <v>0</v>
      </c>
      <c r="AB1498" s="12" t="str">
        <f t="shared" si="325"/>
        <v>00</v>
      </c>
      <c r="AC1498" s="85" t="e">
        <f>VLOOKUP(AB1498,'AMI Ref (2)'!T:U,2,FALSE)</f>
        <v>#N/A</v>
      </c>
      <c r="AD1498" s="86"/>
      <c r="AE1498" s="77">
        <f>IF(AND($D1498=0,$J1498="Oil"),'AMI Ref (2)'!$K$5,IF(AND($D1498=0,$J1498="Gas"),'AMI Ref (2)'!$L$5,IF(AND($D1498=0,$J1498="Electric"),'AMI Ref (2)'!$M$5,IF(AND($D1498=0,$J1498="N/A"),0,0))))</f>
        <v>0</v>
      </c>
      <c r="AF1498" s="77">
        <f>IF(AND($D1498=1,$J1498="Oil"),'AMI Ref (2)'!$K$6,IF(AND($D1498=1,$J1498="Gas"),'AMI Ref (2)'!$L$6,IF(AND($D1498=1,$J1498="Electric"),'AMI Ref (2)'!$M$6,IF(AND($D1498=1,$J1498="N/A"),0,0))))</f>
        <v>0</v>
      </c>
      <c r="AG1498" s="77">
        <f>IF(AND($D1498=2,$J1498="Oil"),'AMI Ref (2)'!$K$7,IF(AND($D1498=2,$J1498="Gas"),'AMI Ref (2)'!$L$7,IF(AND($D1498=2,$J1498="Electric"),'AMI Ref (2)'!$M$7,IF(AND($D1498=2,$J1498="N/A"),0,0))))</f>
        <v>0</v>
      </c>
      <c r="AH1498" s="77">
        <f>IF(AND($D1498=3,$J1498="Oil"),'AMI Ref (2)'!$K$8,IF(AND($D1498=3,$J1498="Gas"),'AMI Ref (2)'!$L$8,IF(AND($D1498=3,$J1498="Electric"),'AMI Ref (2)'!$M$8,IF(AND($D1498=3,$J1498="N/A"),0,0))))</f>
        <v>0</v>
      </c>
      <c r="AI1498" s="77">
        <f>IF(AND($D1498=4,$J1498="Oil"),'AMI Ref (2)'!$K$9,IF(AND($D1498=4,$J1498="Gas"),'AMI Ref (2)'!$L$9,IF(AND($D1498=4,$J1498="Electric"),'AMI Ref (2)'!$M$9,IF(AND($D1498=4,$J1498="N/A"),0,0))))</f>
        <v>0</v>
      </c>
      <c r="AJ1498" s="77">
        <f>IF(AND($D1498=5,$J1498="Oil"),'AMI Ref (2)'!$K$10,IF(AND($D1498=5,$J1498="Gas"),'AMI Ref (2)'!$L$10,IF(AND($D1498=5,$J1498="Electric"),'AMI Ref (2)'!$M$10,IF(AND($D1498=5,$J1498="N/A"),0,0))))</f>
        <v>0</v>
      </c>
      <c r="AK1498" s="42"/>
      <c r="AL1498" s="77">
        <f>IF(AND($D1498=0,$K1498="Oil"),'AMI Ref (2)'!$N$5,IF(AND($D1498=0,$K1498="Gas"),'AMI Ref (2)'!$O$5,IF(AND($D1498=0,$K1498="Electric"),'AMI Ref (2)'!$P$5,IF(AND($D1498=0,$K1498="N/A"),0,0))))</f>
        <v>0</v>
      </c>
      <c r="AM1498" s="77">
        <f>IF(AND($D1498=1,$K1498="Oil"),'AMI Ref (2)'!$N$6,IF(AND($D1498=1,$K1498="Gas"),'AMI Ref (2)'!$O$6,IF(AND($D1498=1,$K1498="Electric"),'AMI Ref (2)'!$P$6,IF(AND($D1498=1,$K1498="N/A"),0,0))))</f>
        <v>0</v>
      </c>
      <c r="AN1498" s="77">
        <f>IF(AND($D1498=2,$K1498="Oil"),'AMI Ref (2)'!$N$7,IF(AND($D1498=2,$K1498="Gas"),'AMI Ref (2)'!$O$7,IF(AND($D1498=2,$K1498="Electric"),'AMI Ref (2)'!$P$7,IF(AND($D1498=2,$K1498="N/A"),0,0))))</f>
        <v>0</v>
      </c>
      <c r="AO1498" s="77">
        <f>IF(AND($D1498=3,$K1498="Oil"),'AMI Ref (2)'!$N$8,IF(AND($D1498=3,$K1498="Gas"),'AMI Ref (2)'!$O$8,IF(AND($D1498=3,$K1498="Electric"),'AMI Ref (2)'!$P$8,IF(AND($D1498=3,$K1498="N/A"),0,0))))</f>
        <v>0</v>
      </c>
      <c r="AP1498" s="77">
        <f>IF(AND($D1498=4,$K1498="Oil"),'AMI Ref (2)'!$N$9,IF(AND($D1498=4,$K1498="Gas"),'AMI Ref (2)'!$O$9,IF(AND($D1498=4,$K1498="Electric"),'AMI Ref (2)'!$P$9,IF(AND($D1498=4,$K1498="N/A"),0,0))))</f>
        <v>0</v>
      </c>
      <c r="AQ1498" s="77">
        <f>IF(AND($D1498=5,$K1498="Oil"),'AMI Ref (2)'!$N$10,IF(AND($D1498=5,$K1498="Gas"),'AMI Ref (2)'!$O$10,IF(AND($D1498=5,$K1498="Electric"),'AMI Ref (2)'!$P$10,IF(AND($D1498=5,$K1498="N/A"),0,0))))</f>
        <v>0</v>
      </c>
      <c r="AR1498" s="86">
        <f t="shared" si="334"/>
        <v>0</v>
      </c>
      <c r="AS1498" s="87" t="e">
        <f t="shared" si="335"/>
        <v>#N/A</v>
      </c>
    </row>
    <row r="1499" spans="1:45" x14ac:dyDescent="0.2">
      <c r="A1499" s="68">
        <v>1497</v>
      </c>
      <c r="B1499" s="79">
        <f>Input!E1514</f>
        <v>0</v>
      </c>
      <c r="C1499" s="79">
        <f>Input!F1514</f>
        <v>0</v>
      </c>
      <c r="D1499" s="79">
        <f>Input!G1514</f>
        <v>0</v>
      </c>
      <c r="E1499" s="79">
        <f>Input!H1514</f>
        <v>0</v>
      </c>
      <c r="F1499" s="80">
        <f>Input!I1514</f>
        <v>0</v>
      </c>
      <c r="G1499" s="80">
        <f>Input!J1514</f>
        <v>0</v>
      </c>
      <c r="H1499" s="79">
        <f>Input!K1514</f>
        <v>0</v>
      </c>
      <c r="I1499" s="79">
        <f>Input!L1514</f>
        <v>0</v>
      </c>
      <c r="J1499" s="79">
        <f>Input!M1514</f>
        <v>0</v>
      </c>
      <c r="K1499" s="79">
        <f>Input!N1514</f>
        <v>0</v>
      </c>
      <c r="L1499" s="79">
        <f>Input!O1514</f>
        <v>0</v>
      </c>
      <c r="M1499" s="81" t="str">
        <f t="shared" si="326"/>
        <v/>
      </c>
      <c r="N1499" s="82">
        <f t="shared" si="327"/>
        <v>0</v>
      </c>
      <c r="O1499" s="83">
        <f>Input!C1514</f>
        <v>0</v>
      </c>
      <c r="P1499" s="83"/>
      <c r="R1499" s="11">
        <f t="shared" si="323"/>
        <v>0</v>
      </c>
      <c r="S1499" s="15" t="str">
        <f t="shared" si="324"/>
        <v xml:space="preserve"> </v>
      </c>
      <c r="T1499" s="15"/>
      <c r="U1499" s="12">
        <f t="shared" si="328"/>
        <v>0</v>
      </c>
      <c r="V1499" s="12">
        <f t="shared" si="329"/>
        <v>0</v>
      </c>
      <c r="W1499" s="12">
        <f t="shared" si="330"/>
        <v>0</v>
      </c>
      <c r="X1499" s="12">
        <f t="shared" si="331"/>
        <v>0</v>
      </c>
      <c r="Y1499" s="12">
        <f t="shared" si="332"/>
        <v>0</v>
      </c>
      <c r="Z1499" s="12">
        <f t="shared" si="333"/>
        <v>0</v>
      </c>
      <c r="AA1499" s="12">
        <f t="shared" ref="AA1499:AA1502" si="336">SUM(U1499:Z1499)</f>
        <v>0</v>
      </c>
      <c r="AB1499" s="12" t="str">
        <f t="shared" si="325"/>
        <v>00</v>
      </c>
      <c r="AC1499" s="85" t="e">
        <f>VLOOKUP(AB1499,'AMI Ref (2)'!T:U,2,FALSE)</f>
        <v>#N/A</v>
      </c>
      <c r="AD1499" s="86"/>
      <c r="AE1499" s="77">
        <f>IF(AND($D1499=0,$J1499="Oil"),'AMI Ref (2)'!$K$5,IF(AND($D1499=0,$J1499="Gas"),'AMI Ref (2)'!$L$5,IF(AND($D1499=0,$J1499="Electric"),'AMI Ref (2)'!$M$5,IF(AND($D1499=0,$J1499="N/A"),0,0))))</f>
        <v>0</v>
      </c>
      <c r="AF1499" s="77">
        <f>IF(AND($D1499=1,$J1499="Oil"),'AMI Ref (2)'!$K$6,IF(AND($D1499=1,$J1499="Gas"),'AMI Ref (2)'!$L$6,IF(AND($D1499=1,$J1499="Electric"),'AMI Ref (2)'!$M$6,IF(AND($D1499=1,$J1499="N/A"),0,0))))</f>
        <v>0</v>
      </c>
      <c r="AG1499" s="77">
        <f>IF(AND($D1499=2,$J1499="Oil"),'AMI Ref (2)'!$K$7,IF(AND($D1499=2,$J1499="Gas"),'AMI Ref (2)'!$L$7,IF(AND($D1499=2,$J1499="Electric"),'AMI Ref (2)'!$M$7,IF(AND($D1499=2,$J1499="N/A"),0,0))))</f>
        <v>0</v>
      </c>
      <c r="AH1499" s="77">
        <f>IF(AND($D1499=3,$J1499="Oil"),'AMI Ref (2)'!$K$8,IF(AND($D1499=3,$J1499="Gas"),'AMI Ref (2)'!$L$8,IF(AND($D1499=3,$J1499="Electric"),'AMI Ref (2)'!$M$8,IF(AND($D1499=3,$J1499="N/A"),0,0))))</f>
        <v>0</v>
      </c>
      <c r="AI1499" s="77">
        <f>IF(AND($D1499=4,$J1499="Oil"),'AMI Ref (2)'!$K$9,IF(AND($D1499=4,$J1499="Gas"),'AMI Ref (2)'!$L$9,IF(AND($D1499=4,$J1499="Electric"),'AMI Ref (2)'!$M$9,IF(AND($D1499=4,$J1499="N/A"),0,0))))</f>
        <v>0</v>
      </c>
      <c r="AJ1499" s="77">
        <f>IF(AND($D1499=5,$J1499="Oil"),'AMI Ref (2)'!$K$10,IF(AND($D1499=5,$J1499="Gas"),'AMI Ref (2)'!$L$10,IF(AND($D1499=5,$J1499="Electric"),'AMI Ref (2)'!$M$10,IF(AND($D1499=5,$J1499="N/A"),0,0))))</f>
        <v>0</v>
      </c>
      <c r="AK1499" s="42"/>
      <c r="AL1499" s="77">
        <f>IF(AND($D1499=0,$K1499="Oil"),'AMI Ref (2)'!$N$5,IF(AND($D1499=0,$K1499="Gas"),'AMI Ref (2)'!$O$5,IF(AND($D1499=0,$K1499="Electric"),'AMI Ref (2)'!$P$5,IF(AND($D1499=0,$K1499="N/A"),0,0))))</f>
        <v>0</v>
      </c>
      <c r="AM1499" s="77">
        <f>IF(AND($D1499=1,$K1499="Oil"),'AMI Ref (2)'!$N$6,IF(AND($D1499=1,$K1499="Gas"),'AMI Ref (2)'!$O$6,IF(AND($D1499=1,$K1499="Electric"),'AMI Ref (2)'!$P$6,IF(AND($D1499=1,$K1499="N/A"),0,0))))</f>
        <v>0</v>
      </c>
      <c r="AN1499" s="77">
        <f>IF(AND($D1499=2,$K1499="Oil"),'AMI Ref (2)'!$N$7,IF(AND($D1499=2,$K1499="Gas"),'AMI Ref (2)'!$O$7,IF(AND($D1499=2,$K1499="Electric"),'AMI Ref (2)'!$P$7,IF(AND($D1499=2,$K1499="N/A"),0,0))))</f>
        <v>0</v>
      </c>
      <c r="AO1499" s="77">
        <f>IF(AND($D1499=3,$K1499="Oil"),'AMI Ref (2)'!$N$8,IF(AND($D1499=3,$K1499="Gas"),'AMI Ref (2)'!$O$8,IF(AND($D1499=3,$K1499="Electric"),'AMI Ref (2)'!$P$8,IF(AND($D1499=3,$K1499="N/A"),0,0))))</f>
        <v>0</v>
      </c>
      <c r="AP1499" s="77">
        <f>IF(AND($D1499=4,$K1499="Oil"),'AMI Ref (2)'!$N$9,IF(AND($D1499=4,$K1499="Gas"),'AMI Ref (2)'!$O$9,IF(AND($D1499=4,$K1499="Electric"),'AMI Ref (2)'!$P$9,IF(AND($D1499=4,$K1499="N/A"),0,0))))</f>
        <v>0</v>
      </c>
      <c r="AQ1499" s="77">
        <f>IF(AND($D1499=5,$K1499="Oil"),'AMI Ref (2)'!$N$10,IF(AND($D1499=5,$K1499="Gas"),'AMI Ref (2)'!$O$10,IF(AND($D1499=5,$K1499="Electric"),'AMI Ref (2)'!$P$10,IF(AND($D1499=5,$K1499="N/A"),0,0))))</f>
        <v>0</v>
      </c>
      <c r="AR1499" s="86">
        <f t="shared" si="334"/>
        <v>0</v>
      </c>
      <c r="AS1499" s="87" t="e">
        <f t="shared" si="335"/>
        <v>#N/A</v>
      </c>
    </row>
    <row r="1500" spans="1:45" x14ac:dyDescent="0.2">
      <c r="A1500" s="68">
        <v>1498</v>
      </c>
      <c r="B1500" s="79">
        <f>Input!E1515</f>
        <v>0</v>
      </c>
      <c r="C1500" s="79">
        <f>Input!F1515</f>
        <v>0</v>
      </c>
      <c r="D1500" s="79">
        <f>Input!G1515</f>
        <v>0</v>
      </c>
      <c r="E1500" s="79">
        <f>Input!H1515</f>
        <v>0</v>
      </c>
      <c r="F1500" s="80">
        <f>Input!I1515</f>
        <v>0</v>
      </c>
      <c r="G1500" s="80">
        <f>Input!J1515</f>
        <v>0</v>
      </c>
      <c r="H1500" s="79">
        <f>Input!K1515</f>
        <v>0</v>
      </c>
      <c r="I1500" s="79">
        <f>Input!L1515</f>
        <v>0</v>
      </c>
      <c r="J1500" s="79">
        <f>Input!M1515</f>
        <v>0</v>
      </c>
      <c r="K1500" s="79">
        <f>Input!N1515</f>
        <v>0</v>
      </c>
      <c r="L1500" s="79">
        <f>Input!O1515</f>
        <v>0</v>
      </c>
      <c r="M1500" s="81" t="str">
        <f t="shared" si="326"/>
        <v/>
      </c>
      <c r="N1500" s="82">
        <f t="shared" si="327"/>
        <v>0</v>
      </c>
      <c r="O1500" s="83">
        <f>Input!C1515</f>
        <v>0</v>
      </c>
      <c r="P1500" s="83"/>
      <c r="R1500" s="11">
        <f t="shared" si="323"/>
        <v>0</v>
      </c>
      <c r="S1500" s="15" t="str">
        <f t="shared" si="324"/>
        <v xml:space="preserve"> </v>
      </c>
      <c r="T1500" s="15"/>
      <c r="U1500" s="12">
        <f t="shared" si="328"/>
        <v>0</v>
      </c>
      <c r="V1500" s="12">
        <f t="shared" si="329"/>
        <v>0</v>
      </c>
      <c r="W1500" s="12">
        <f t="shared" si="330"/>
        <v>0</v>
      </c>
      <c r="X1500" s="12">
        <f t="shared" si="331"/>
        <v>0</v>
      </c>
      <c r="Y1500" s="12">
        <f t="shared" si="332"/>
        <v>0</v>
      </c>
      <c r="Z1500" s="12">
        <f t="shared" si="333"/>
        <v>0</v>
      </c>
      <c r="AA1500" s="12">
        <f t="shared" si="336"/>
        <v>0</v>
      </c>
      <c r="AB1500" s="12" t="str">
        <f t="shared" si="325"/>
        <v>00</v>
      </c>
      <c r="AC1500" s="85" t="e">
        <f>VLOOKUP(AB1500,'AMI Ref (2)'!T:U,2,FALSE)</f>
        <v>#N/A</v>
      </c>
      <c r="AD1500" s="86"/>
      <c r="AE1500" s="77">
        <f>IF(AND($D1500=0,$J1500="Oil"),'AMI Ref (2)'!$K$5,IF(AND($D1500=0,$J1500="Gas"),'AMI Ref (2)'!$L$5,IF(AND($D1500=0,$J1500="Electric"),'AMI Ref (2)'!$M$5,IF(AND($D1500=0,$J1500="N/A"),0,0))))</f>
        <v>0</v>
      </c>
      <c r="AF1500" s="77">
        <f>IF(AND($D1500=1,$J1500="Oil"),'AMI Ref (2)'!$K$6,IF(AND($D1500=1,$J1500="Gas"),'AMI Ref (2)'!$L$6,IF(AND($D1500=1,$J1500="Electric"),'AMI Ref (2)'!$M$6,IF(AND($D1500=1,$J1500="N/A"),0,0))))</f>
        <v>0</v>
      </c>
      <c r="AG1500" s="77">
        <f>IF(AND($D1500=2,$J1500="Oil"),'AMI Ref (2)'!$K$7,IF(AND($D1500=2,$J1500="Gas"),'AMI Ref (2)'!$L$7,IF(AND($D1500=2,$J1500="Electric"),'AMI Ref (2)'!$M$7,IF(AND($D1500=2,$J1500="N/A"),0,0))))</f>
        <v>0</v>
      </c>
      <c r="AH1500" s="77">
        <f>IF(AND($D1500=3,$J1500="Oil"),'AMI Ref (2)'!$K$8,IF(AND($D1500=3,$J1500="Gas"),'AMI Ref (2)'!$L$8,IF(AND($D1500=3,$J1500="Electric"),'AMI Ref (2)'!$M$8,IF(AND($D1500=3,$J1500="N/A"),0,0))))</f>
        <v>0</v>
      </c>
      <c r="AI1500" s="77">
        <f>IF(AND($D1500=4,$J1500="Oil"),'AMI Ref (2)'!$K$9,IF(AND($D1500=4,$J1500="Gas"),'AMI Ref (2)'!$L$9,IF(AND($D1500=4,$J1500="Electric"),'AMI Ref (2)'!$M$9,IF(AND($D1500=4,$J1500="N/A"),0,0))))</f>
        <v>0</v>
      </c>
      <c r="AJ1500" s="77">
        <f>IF(AND($D1500=5,$J1500="Oil"),'AMI Ref (2)'!$K$10,IF(AND($D1500=5,$J1500="Gas"),'AMI Ref (2)'!$L$10,IF(AND($D1500=5,$J1500="Electric"),'AMI Ref (2)'!$M$10,IF(AND($D1500=5,$J1500="N/A"),0,0))))</f>
        <v>0</v>
      </c>
      <c r="AK1500" s="42"/>
      <c r="AL1500" s="77">
        <f>IF(AND($D1500=0,$K1500="Oil"),'AMI Ref (2)'!$N$5,IF(AND($D1500=0,$K1500="Gas"),'AMI Ref (2)'!$O$5,IF(AND($D1500=0,$K1500="Electric"),'AMI Ref (2)'!$P$5,IF(AND($D1500=0,$K1500="N/A"),0,0))))</f>
        <v>0</v>
      </c>
      <c r="AM1500" s="77">
        <f>IF(AND($D1500=1,$K1500="Oil"),'AMI Ref (2)'!$N$6,IF(AND($D1500=1,$K1500="Gas"),'AMI Ref (2)'!$O$6,IF(AND($D1500=1,$K1500="Electric"),'AMI Ref (2)'!$P$6,IF(AND($D1500=1,$K1500="N/A"),0,0))))</f>
        <v>0</v>
      </c>
      <c r="AN1500" s="77">
        <f>IF(AND($D1500=2,$K1500="Oil"),'AMI Ref (2)'!$N$7,IF(AND($D1500=2,$K1500="Gas"),'AMI Ref (2)'!$O$7,IF(AND($D1500=2,$K1500="Electric"),'AMI Ref (2)'!$P$7,IF(AND($D1500=2,$K1500="N/A"),0,0))))</f>
        <v>0</v>
      </c>
      <c r="AO1500" s="77">
        <f>IF(AND($D1500=3,$K1500="Oil"),'AMI Ref (2)'!$N$8,IF(AND($D1500=3,$K1500="Gas"),'AMI Ref (2)'!$O$8,IF(AND($D1500=3,$K1500="Electric"),'AMI Ref (2)'!$P$8,IF(AND($D1500=3,$K1500="N/A"),0,0))))</f>
        <v>0</v>
      </c>
      <c r="AP1500" s="77">
        <f>IF(AND($D1500=4,$K1500="Oil"),'AMI Ref (2)'!$N$9,IF(AND($D1500=4,$K1500="Gas"),'AMI Ref (2)'!$O$9,IF(AND($D1500=4,$K1500="Electric"),'AMI Ref (2)'!$P$9,IF(AND($D1500=4,$K1500="N/A"),0,0))))</f>
        <v>0</v>
      </c>
      <c r="AQ1500" s="77">
        <f>IF(AND($D1500=5,$K1500="Oil"),'AMI Ref (2)'!$N$10,IF(AND($D1500=5,$K1500="Gas"),'AMI Ref (2)'!$O$10,IF(AND($D1500=5,$K1500="Electric"),'AMI Ref (2)'!$P$10,IF(AND($D1500=5,$K1500="N/A"),0,0))))</f>
        <v>0</v>
      </c>
      <c r="AR1500" s="86">
        <f t="shared" si="334"/>
        <v>0</v>
      </c>
      <c r="AS1500" s="87" t="e">
        <f t="shared" si="335"/>
        <v>#N/A</v>
      </c>
    </row>
    <row r="1501" spans="1:45" x14ac:dyDescent="0.2">
      <c r="A1501" s="68">
        <v>1499</v>
      </c>
      <c r="B1501" s="79">
        <f>Input!E1516</f>
        <v>0</v>
      </c>
      <c r="C1501" s="79">
        <f>Input!F1516</f>
        <v>0</v>
      </c>
      <c r="D1501" s="79">
        <f>Input!G1516</f>
        <v>0</v>
      </c>
      <c r="E1501" s="79">
        <f>Input!H1516</f>
        <v>0</v>
      </c>
      <c r="F1501" s="80">
        <f>Input!I1516</f>
        <v>0</v>
      </c>
      <c r="G1501" s="80">
        <f>Input!J1516</f>
        <v>0</v>
      </c>
      <c r="H1501" s="79">
        <f>Input!K1516</f>
        <v>0</v>
      </c>
      <c r="I1501" s="79">
        <f>Input!L1516</f>
        <v>0</v>
      </c>
      <c r="J1501" s="79">
        <f>Input!M1516</f>
        <v>0</v>
      </c>
      <c r="K1501" s="79">
        <f>Input!N1516</f>
        <v>0</v>
      </c>
      <c r="L1501" s="79">
        <f>Input!O1516</f>
        <v>0</v>
      </c>
      <c r="M1501" s="81" t="str">
        <f t="shared" si="326"/>
        <v/>
      </c>
      <c r="N1501" s="82">
        <f t="shared" si="327"/>
        <v>0</v>
      </c>
      <c r="O1501" s="83">
        <f>Input!C1516</f>
        <v>0</v>
      </c>
      <c r="P1501" s="83"/>
      <c r="R1501" s="11">
        <f t="shared" si="323"/>
        <v>0</v>
      </c>
      <c r="S1501" s="15" t="str">
        <f t="shared" si="324"/>
        <v xml:space="preserve"> </v>
      </c>
      <c r="T1501" s="15"/>
      <c r="U1501" s="12">
        <f t="shared" si="328"/>
        <v>0</v>
      </c>
      <c r="V1501" s="12">
        <f t="shared" si="329"/>
        <v>0</v>
      </c>
      <c r="W1501" s="12">
        <f t="shared" si="330"/>
        <v>0</v>
      </c>
      <c r="X1501" s="12">
        <f t="shared" si="331"/>
        <v>0</v>
      </c>
      <c r="Y1501" s="12">
        <f t="shared" si="332"/>
        <v>0</v>
      </c>
      <c r="Z1501" s="12">
        <f t="shared" si="333"/>
        <v>0</v>
      </c>
      <c r="AA1501" s="12">
        <f t="shared" si="336"/>
        <v>0</v>
      </c>
      <c r="AB1501" s="12" t="str">
        <f t="shared" si="325"/>
        <v>00</v>
      </c>
      <c r="AC1501" s="85" t="e">
        <f>VLOOKUP(AB1501,'AMI Ref (2)'!T:U,2,FALSE)</f>
        <v>#N/A</v>
      </c>
      <c r="AD1501" s="86"/>
      <c r="AE1501" s="77">
        <f>IF(AND($D1501=0,$J1501="Oil"),'AMI Ref (2)'!$K$5,IF(AND($D1501=0,$J1501="Gas"),'AMI Ref (2)'!$L$5,IF(AND($D1501=0,$J1501="Electric"),'AMI Ref (2)'!$M$5,IF(AND($D1501=0,$J1501="N/A"),0,0))))</f>
        <v>0</v>
      </c>
      <c r="AF1501" s="77">
        <f>IF(AND($D1501=1,$J1501="Oil"),'AMI Ref (2)'!$K$6,IF(AND($D1501=1,$J1501="Gas"),'AMI Ref (2)'!$L$6,IF(AND($D1501=1,$J1501="Electric"),'AMI Ref (2)'!$M$6,IF(AND($D1501=1,$J1501="N/A"),0,0))))</f>
        <v>0</v>
      </c>
      <c r="AG1501" s="77">
        <f>IF(AND($D1501=2,$J1501="Oil"),'AMI Ref (2)'!$K$7,IF(AND($D1501=2,$J1501="Gas"),'AMI Ref (2)'!$L$7,IF(AND($D1501=2,$J1501="Electric"),'AMI Ref (2)'!$M$7,IF(AND($D1501=2,$J1501="N/A"),0,0))))</f>
        <v>0</v>
      </c>
      <c r="AH1501" s="77">
        <f>IF(AND($D1501=3,$J1501="Oil"),'AMI Ref (2)'!$K$8,IF(AND($D1501=3,$J1501="Gas"),'AMI Ref (2)'!$L$8,IF(AND($D1501=3,$J1501="Electric"),'AMI Ref (2)'!$M$8,IF(AND($D1501=3,$J1501="N/A"),0,0))))</f>
        <v>0</v>
      </c>
      <c r="AI1501" s="77">
        <f>IF(AND($D1501=4,$J1501="Oil"),'AMI Ref (2)'!$K$9,IF(AND($D1501=4,$J1501="Gas"),'AMI Ref (2)'!$L$9,IF(AND($D1501=4,$J1501="Electric"),'AMI Ref (2)'!$M$9,IF(AND($D1501=4,$J1501="N/A"),0,0))))</f>
        <v>0</v>
      </c>
      <c r="AJ1501" s="77">
        <f>IF(AND($D1501=5,$J1501="Oil"),'AMI Ref (2)'!$K$10,IF(AND($D1501=5,$J1501="Gas"),'AMI Ref (2)'!$L$10,IF(AND($D1501=5,$J1501="Electric"),'AMI Ref (2)'!$M$10,IF(AND($D1501=5,$J1501="N/A"),0,0))))</f>
        <v>0</v>
      </c>
      <c r="AK1501" s="42"/>
      <c r="AL1501" s="77">
        <f>IF(AND($D1501=0,$K1501="Oil"),'AMI Ref (2)'!$N$5,IF(AND($D1501=0,$K1501="Gas"),'AMI Ref (2)'!$O$5,IF(AND($D1501=0,$K1501="Electric"),'AMI Ref (2)'!$P$5,IF(AND($D1501=0,$K1501="N/A"),0,0))))</f>
        <v>0</v>
      </c>
      <c r="AM1501" s="77">
        <f>IF(AND($D1501=1,$K1501="Oil"),'AMI Ref (2)'!$N$6,IF(AND($D1501=1,$K1501="Gas"),'AMI Ref (2)'!$O$6,IF(AND($D1501=1,$K1501="Electric"),'AMI Ref (2)'!$P$6,IF(AND($D1501=1,$K1501="N/A"),0,0))))</f>
        <v>0</v>
      </c>
      <c r="AN1501" s="77">
        <f>IF(AND($D1501=2,$K1501="Oil"),'AMI Ref (2)'!$N$7,IF(AND($D1501=2,$K1501="Gas"),'AMI Ref (2)'!$O$7,IF(AND($D1501=2,$K1501="Electric"),'AMI Ref (2)'!$P$7,IF(AND($D1501=2,$K1501="N/A"),0,0))))</f>
        <v>0</v>
      </c>
      <c r="AO1501" s="77">
        <f>IF(AND($D1501=3,$K1501="Oil"),'AMI Ref (2)'!$N$8,IF(AND($D1501=3,$K1501="Gas"),'AMI Ref (2)'!$O$8,IF(AND($D1501=3,$K1501="Electric"),'AMI Ref (2)'!$P$8,IF(AND($D1501=3,$K1501="N/A"),0,0))))</f>
        <v>0</v>
      </c>
      <c r="AP1501" s="77">
        <f>IF(AND($D1501=4,$K1501="Oil"),'AMI Ref (2)'!$N$9,IF(AND($D1501=4,$K1501="Gas"),'AMI Ref (2)'!$O$9,IF(AND($D1501=4,$K1501="Electric"),'AMI Ref (2)'!$P$9,IF(AND($D1501=4,$K1501="N/A"),0,0))))</f>
        <v>0</v>
      </c>
      <c r="AQ1501" s="77">
        <f>IF(AND($D1501=5,$K1501="Oil"),'AMI Ref (2)'!$N$10,IF(AND($D1501=5,$K1501="Gas"),'AMI Ref (2)'!$O$10,IF(AND($D1501=5,$K1501="Electric"),'AMI Ref (2)'!$P$10,IF(AND($D1501=5,$K1501="N/A"),0,0))))</f>
        <v>0</v>
      </c>
      <c r="AR1501" s="86">
        <f t="shared" si="334"/>
        <v>0</v>
      </c>
      <c r="AS1501" s="87" t="e">
        <f t="shared" si="335"/>
        <v>#N/A</v>
      </c>
    </row>
    <row r="1502" spans="1:45" x14ac:dyDescent="0.2">
      <c r="A1502" s="68">
        <v>1500</v>
      </c>
      <c r="B1502" s="79">
        <f>Input!E1517</f>
        <v>0</v>
      </c>
      <c r="C1502" s="79">
        <f>Input!F1517</f>
        <v>0</v>
      </c>
      <c r="D1502" s="79">
        <f>Input!G1517</f>
        <v>0</v>
      </c>
      <c r="E1502" s="79">
        <f>Input!H1517</f>
        <v>0</v>
      </c>
      <c r="F1502" s="80">
        <f>Input!I1517</f>
        <v>0</v>
      </c>
      <c r="G1502" s="80">
        <f>Input!J1517</f>
        <v>0</v>
      </c>
      <c r="H1502" s="79">
        <f>Input!K1517</f>
        <v>0</v>
      </c>
      <c r="I1502" s="79">
        <f>Input!L1517</f>
        <v>0</v>
      </c>
      <c r="J1502" s="79">
        <f>Input!M1517</f>
        <v>0</v>
      </c>
      <c r="K1502" s="79">
        <f>Input!N1517</f>
        <v>0</v>
      </c>
      <c r="L1502" s="79">
        <f>Input!O1517</f>
        <v>0</v>
      </c>
      <c r="M1502" s="81" t="str">
        <f t="shared" si="326"/>
        <v/>
      </c>
      <c r="N1502" s="82">
        <f t="shared" si="327"/>
        <v>0</v>
      </c>
      <c r="O1502" s="83">
        <f>Input!C1517</f>
        <v>0</v>
      </c>
      <c r="P1502" s="83"/>
      <c r="R1502" s="11">
        <f t="shared" si="323"/>
        <v>0</v>
      </c>
      <c r="S1502" s="15" t="str">
        <f t="shared" si="324"/>
        <v xml:space="preserve"> </v>
      </c>
      <c r="T1502" s="15"/>
      <c r="U1502" s="12">
        <f t="shared" si="328"/>
        <v>0</v>
      </c>
      <c r="V1502" s="12">
        <f t="shared" si="329"/>
        <v>0</v>
      </c>
      <c r="W1502" s="12">
        <f t="shared" si="330"/>
        <v>0</v>
      </c>
      <c r="X1502" s="12">
        <f t="shared" si="331"/>
        <v>0</v>
      </c>
      <c r="Y1502" s="12">
        <f t="shared" si="332"/>
        <v>0</v>
      </c>
      <c r="Z1502" s="12">
        <f t="shared" si="333"/>
        <v>0</v>
      </c>
      <c r="AA1502" s="12">
        <f t="shared" si="336"/>
        <v>0</v>
      </c>
      <c r="AB1502" s="12" t="str">
        <f t="shared" si="325"/>
        <v>00</v>
      </c>
      <c r="AC1502" s="85" t="e">
        <f>VLOOKUP(AB1502,'AMI Ref (2)'!T:U,2,FALSE)</f>
        <v>#N/A</v>
      </c>
      <c r="AD1502" s="86"/>
      <c r="AE1502" s="77">
        <f>IF(AND($D1502=0,$J1502="Oil"),'AMI Ref (2)'!$K$5,IF(AND($D1502=0,$J1502="Gas"),'AMI Ref (2)'!$L$5,IF(AND($D1502=0,$J1502="Electric"),'AMI Ref (2)'!$M$5,IF(AND($D1502=0,$J1502="N/A"),0,0))))</f>
        <v>0</v>
      </c>
      <c r="AF1502" s="77">
        <f>IF(AND($D1502=1,$J1502="Oil"),'AMI Ref (2)'!$K$6,IF(AND($D1502=1,$J1502="Gas"),'AMI Ref (2)'!$L$6,IF(AND($D1502=1,$J1502="Electric"),'AMI Ref (2)'!$M$6,IF(AND($D1502=1,$J1502="N/A"),0,0))))</f>
        <v>0</v>
      </c>
      <c r="AG1502" s="77">
        <f>IF(AND($D1502=2,$J1502="Oil"),'AMI Ref (2)'!$K$7,IF(AND($D1502=2,$J1502="Gas"),'AMI Ref (2)'!$L$7,IF(AND($D1502=2,$J1502="Electric"),'AMI Ref (2)'!$M$7,IF(AND($D1502=2,$J1502="N/A"),0,0))))</f>
        <v>0</v>
      </c>
      <c r="AH1502" s="77">
        <f>IF(AND($D1502=3,$J1502="Oil"),'AMI Ref (2)'!$K$8,IF(AND($D1502=3,$J1502="Gas"),'AMI Ref (2)'!$L$8,IF(AND($D1502=3,$J1502="Electric"),'AMI Ref (2)'!$M$8,IF(AND($D1502=3,$J1502="N/A"),0,0))))</f>
        <v>0</v>
      </c>
      <c r="AI1502" s="77">
        <f>IF(AND($D1502=4,$J1502="Oil"),'AMI Ref (2)'!$K$9,IF(AND($D1502=4,$J1502="Gas"),'AMI Ref (2)'!$L$9,IF(AND($D1502=4,$J1502="Electric"),'AMI Ref (2)'!$M$9,IF(AND($D1502=4,$J1502="N/A"),0,0))))</f>
        <v>0</v>
      </c>
      <c r="AJ1502" s="77">
        <f>IF(AND($D1502=5,$J1502="Oil"),'AMI Ref (2)'!$K$10,IF(AND($D1502=5,$J1502="Gas"),'AMI Ref (2)'!$L$10,IF(AND($D1502=5,$J1502="Electric"),'AMI Ref (2)'!$M$10,IF(AND($D1502=5,$J1502="N/A"),0,0))))</f>
        <v>0</v>
      </c>
      <c r="AK1502" s="42"/>
      <c r="AL1502" s="77">
        <f>IF(AND($D1502=0,$K1502="Oil"),'AMI Ref (2)'!$N$5,IF(AND($D1502=0,$K1502="Gas"),'AMI Ref (2)'!$O$5,IF(AND($D1502=0,$K1502="Electric"),'AMI Ref (2)'!$P$5,IF(AND($D1502=0,$K1502="N/A"),0,0))))</f>
        <v>0</v>
      </c>
      <c r="AM1502" s="77">
        <f>IF(AND($D1502=1,$K1502="Oil"),'AMI Ref (2)'!$N$6,IF(AND($D1502=1,$K1502="Gas"),'AMI Ref (2)'!$O$6,IF(AND($D1502=1,$K1502="Electric"),'AMI Ref (2)'!$P$6,IF(AND($D1502=1,$K1502="N/A"),0,0))))</f>
        <v>0</v>
      </c>
      <c r="AN1502" s="77">
        <f>IF(AND($D1502=2,$K1502="Oil"),'AMI Ref (2)'!$N$7,IF(AND($D1502=2,$K1502="Gas"),'AMI Ref (2)'!$O$7,IF(AND($D1502=2,$K1502="Electric"),'AMI Ref (2)'!$P$7,IF(AND($D1502=2,$K1502="N/A"),0,0))))</f>
        <v>0</v>
      </c>
      <c r="AO1502" s="77">
        <f>IF(AND($D1502=3,$K1502="Oil"),'AMI Ref (2)'!$N$8,IF(AND($D1502=3,$K1502="Gas"),'AMI Ref (2)'!$O$8,IF(AND($D1502=3,$K1502="Electric"),'AMI Ref (2)'!$P$8,IF(AND($D1502=3,$K1502="N/A"),0,0))))</f>
        <v>0</v>
      </c>
      <c r="AP1502" s="77">
        <f>IF(AND($D1502=4,$K1502="Oil"),'AMI Ref (2)'!$N$9,IF(AND($D1502=4,$K1502="Gas"),'AMI Ref (2)'!$O$9,IF(AND($D1502=4,$K1502="Electric"),'AMI Ref (2)'!$P$9,IF(AND($D1502=4,$K1502="N/A"),0,0))))</f>
        <v>0</v>
      </c>
      <c r="AQ1502" s="77">
        <f>IF(AND($D1502=5,$K1502="Oil"),'AMI Ref (2)'!$N$10,IF(AND($D1502=5,$K1502="Gas"),'AMI Ref (2)'!$O$10,IF(AND($D1502=5,$K1502="Electric"),'AMI Ref (2)'!$P$10,IF(AND($D1502=5,$K1502="N/A"),0,0))))</f>
        <v>0</v>
      </c>
      <c r="AR1502" s="86">
        <f t="shared" si="334"/>
        <v>0</v>
      </c>
      <c r="AS1502" s="87" t="e">
        <f t="shared" si="335"/>
        <v>#N/A</v>
      </c>
    </row>
  </sheetData>
  <sheetProtection algorithmName="SHA-512" hashValue="lk55N7ueYjezyqn06UFN/VzZiEJ7gFI0NgFYRnxk2R6Y25me3CoIthGaXhLKvOH21Q0qZfXLvLavpmSyHbYuUw==" saltValue="CuGe1w+5w7ogBBCjb3EgpA==" spinCount="100000" sheet="1" selectLockedCells="1"/>
  <mergeCells count="4">
    <mergeCell ref="R1:AC1"/>
    <mergeCell ref="U2:Z2"/>
    <mergeCell ref="AE2:AJ2"/>
    <mergeCell ref="AL2:AQ2"/>
  </mergeCells>
  <pageMargins left="0.5" right="0.5" top="0.5" bottom="2" header="0.5" footer="0.5"/>
  <pageSetup paperSize="5" scale="62" fitToHeight="0" orientation="portrait" cellComments="asDisplayed" r:id="rId1"/>
  <headerFooter alignWithMargins="0">
    <oddFooter>&amp;L&amp;G&amp;CPage &amp;P of &amp;N&amp;R ver.May 9 2018</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AC1649"/>
  <sheetViews>
    <sheetView workbookViewId="0">
      <selection activeCell="D15" sqref="D15"/>
    </sheetView>
  </sheetViews>
  <sheetFormatPr defaultRowHeight="12.75" x14ac:dyDescent="0.2"/>
  <cols>
    <col min="1" max="1" width="31.28515625" style="175" customWidth="1"/>
    <col min="2" max="2" width="34.7109375" style="175" customWidth="1"/>
    <col min="3" max="3" width="4.5703125" style="175" customWidth="1"/>
    <col min="4" max="4" width="46.42578125" style="175" customWidth="1"/>
    <col min="5" max="5" width="11.140625" style="175" bestFit="1" customWidth="1"/>
    <col min="6" max="6" width="22.7109375" style="175" bestFit="1" customWidth="1"/>
    <col min="7" max="8" width="9.140625" style="175"/>
    <col min="9" max="9" width="17.7109375" style="175" bestFit="1" customWidth="1"/>
    <col min="10" max="10" width="14.140625" style="175" customWidth="1"/>
    <col min="11" max="11" width="3.7109375" style="175" customWidth="1"/>
    <col min="12" max="15" width="9.140625" style="175"/>
    <col min="16" max="16" width="21.42578125" style="175" customWidth="1"/>
    <col min="17" max="17" width="35.5703125" style="175" customWidth="1"/>
    <col min="18" max="19" width="9.140625" style="175"/>
    <col min="20" max="20" width="12.140625" style="175" customWidth="1"/>
    <col min="21" max="21" width="17" style="175" bestFit="1" customWidth="1"/>
    <col min="22" max="22" width="11.7109375" style="175" customWidth="1"/>
    <col min="23" max="23" width="11.7109375" style="175" bestFit="1" customWidth="1"/>
    <col min="24" max="25" width="9.140625" style="175"/>
    <col min="26" max="26" width="12.140625" style="175" bestFit="1" customWidth="1"/>
    <col min="27" max="27" width="17" style="175" bestFit="1" customWidth="1"/>
    <col min="28" max="28" width="11.7109375" style="175" customWidth="1"/>
    <col min="29" max="29" width="11.7109375" style="175" bestFit="1" customWidth="1"/>
    <col min="30" max="16384" width="9.140625" style="175"/>
  </cols>
  <sheetData>
    <row r="1" spans="1:12" s="154" customFormat="1" ht="19.5" x14ac:dyDescent="0.3">
      <c r="A1" s="153" t="s">
        <v>236</v>
      </c>
    </row>
    <row r="2" spans="1:12" s="89" customFormat="1" ht="37.5" customHeight="1" x14ac:dyDescent="0.2">
      <c r="A2" s="155" t="s">
        <v>15</v>
      </c>
      <c r="B2" s="155" t="s">
        <v>152</v>
      </c>
      <c r="C2" s="156"/>
      <c r="D2" s="155" t="s">
        <v>237</v>
      </c>
      <c r="F2" s="155" t="s">
        <v>15</v>
      </c>
      <c r="G2" s="156" t="s">
        <v>238</v>
      </c>
      <c r="H2" s="155"/>
      <c r="I2" s="157" t="s">
        <v>239</v>
      </c>
      <c r="J2" s="157" t="s">
        <v>240</v>
      </c>
      <c r="K2" s="157"/>
      <c r="L2" s="14"/>
    </row>
    <row r="3" spans="1:12" s="89" customFormat="1" ht="15" x14ac:dyDescent="0.2">
      <c r="A3" s="162">
        <v>0.8</v>
      </c>
      <c r="B3" s="158"/>
      <c r="C3" s="16"/>
      <c r="D3" s="14"/>
      <c r="F3" s="159">
        <v>0.4</v>
      </c>
      <c r="G3" s="160">
        <v>0</v>
      </c>
      <c r="H3" s="158"/>
      <c r="I3" s="161">
        <v>1</v>
      </c>
      <c r="J3" s="157" t="s">
        <v>241</v>
      </c>
      <c r="K3" s="157"/>
      <c r="L3" s="14"/>
    </row>
    <row r="4" spans="1:12" s="89" customFormat="1" ht="19.5" customHeight="1" x14ac:dyDescent="0.2">
      <c r="A4" s="162">
        <v>1.3</v>
      </c>
      <c r="B4" s="16" t="s">
        <v>2</v>
      </c>
      <c r="C4" s="16"/>
      <c r="D4" s="163" t="s">
        <v>242</v>
      </c>
      <c r="E4" s="164" t="s">
        <v>243</v>
      </c>
      <c r="F4" s="162">
        <v>0.6</v>
      </c>
      <c r="G4" s="16">
        <v>1</v>
      </c>
      <c r="H4" s="165"/>
      <c r="I4" s="166">
        <v>2</v>
      </c>
      <c r="J4" s="167" t="s">
        <v>244</v>
      </c>
      <c r="K4" s="167"/>
      <c r="L4" s="14"/>
    </row>
    <row r="5" spans="1:12" s="89" customFormat="1" ht="15" x14ac:dyDescent="0.2">
      <c r="A5" s="162"/>
      <c r="B5" s="16" t="s">
        <v>3</v>
      </c>
      <c r="C5" s="16"/>
      <c r="D5" s="16" t="s">
        <v>245</v>
      </c>
      <c r="E5" s="164" t="s">
        <v>246</v>
      </c>
      <c r="F5" s="162">
        <v>0.7</v>
      </c>
      <c r="G5" s="16">
        <v>2</v>
      </c>
      <c r="H5" s="165"/>
      <c r="I5" s="166">
        <v>3</v>
      </c>
      <c r="J5" s="167" t="s">
        <v>247</v>
      </c>
      <c r="K5" s="167"/>
      <c r="L5" s="14"/>
    </row>
    <row r="6" spans="1:12" s="89" customFormat="1" ht="15" x14ac:dyDescent="0.2">
      <c r="B6" s="16"/>
      <c r="C6" s="16"/>
      <c r="D6" s="16" t="s">
        <v>248</v>
      </c>
      <c r="E6" s="164" t="s">
        <v>249</v>
      </c>
      <c r="F6" s="162">
        <v>0.8</v>
      </c>
      <c r="G6" s="16">
        <v>3</v>
      </c>
      <c r="H6" s="165"/>
      <c r="I6" s="166">
        <v>4</v>
      </c>
      <c r="J6" s="167"/>
      <c r="K6" s="167"/>
      <c r="L6" s="14"/>
    </row>
    <row r="7" spans="1:12" s="89" customFormat="1" ht="15" x14ac:dyDescent="0.2">
      <c r="B7" s="16"/>
      <c r="C7" s="16"/>
      <c r="D7" s="16" t="s">
        <v>250</v>
      </c>
      <c r="E7" s="164" t="s">
        <v>251</v>
      </c>
      <c r="F7" s="162">
        <v>1.2</v>
      </c>
      <c r="G7" s="16">
        <v>4</v>
      </c>
      <c r="H7" s="165"/>
      <c r="I7" s="166">
        <v>5</v>
      </c>
      <c r="J7" s="167"/>
      <c r="K7" s="167"/>
      <c r="L7" s="14"/>
    </row>
    <row r="8" spans="1:12" s="89" customFormat="1" ht="15" x14ac:dyDescent="0.2">
      <c r="B8" s="156" t="s">
        <v>124</v>
      </c>
      <c r="C8" s="16"/>
      <c r="D8" s="16" t="s">
        <v>252</v>
      </c>
      <c r="E8" s="164" t="s">
        <v>253</v>
      </c>
      <c r="F8" s="162">
        <v>1.3</v>
      </c>
      <c r="G8" s="16">
        <v>5</v>
      </c>
      <c r="H8" s="165"/>
      <c r="I8" s="166">
        <v>6</v>
      </c>
      <c r="J8" s="167"/>
      <c r="K8" s="167"/>
      <c r="L8" s="14"/>
    </row>
    <row r="9" spans="1:12" s="89" customFormat="1" ht="12" customHeight="1" x14ac:dyDescent="0.2">
      <c r="A9" s="162"/>
      <c r="B9" s="16" t="s">
        <v>125</v>
      </c>
      <c r="C9" s="16"/>
      <c r="D9" s="16" t="s">
        <v>254</v>
      </c>
      <c r="E9" s="164" t="s">
        <v>255</v>
      </c>
      <c r="F9" s="16"/>
      <c r="G9" s="16">
        <v>6</v>
      </c>
      <c r="H9" s="16"/>
      <c r="I9" s="168"/>
      <c r="J9" s="167"/>
      <c r="K9" s="167"/>
      <c r="L9" s="14"/>
    </row>
    <row r="10" spans="1:12" s="89" customFormat="1" ht="15" x14ac:dyDescent="0.2">
      <c r="A10" s="162"/>
      <c r="B10" s="16" t="s">
        <v>126</v>
      </c>
      <c r="C10" s="16"/>
      <c r="D10" s="16"/>
      <c r="E10" s="16"/>
      <c r="F10" s="16"/>
      <c r="G10" s="16">
        <v>7</v>
      </c>
      <c r="H10" s="16"/>
      <c r="I10" s="168"/>
      <c r="J10" s="167"/>
      <c r="K10" s="167"/>
      <c r="L10" s="14"/>
    </row>
    <row r="11" spans="1:12" s="89" customFormat="1" ht="15" x14ac:dyDescent="0.2">
      <c r="A11" s="16"/>
      <c r="B11" s="16" t="s">
        <v>3</v>
      </c>
      <c r="C11" s="16"/>
      <c r="D11" s="16"/>
      <c r="E11" s="16"/>
      <c r="F11" s="16"/>
      <c r="G11" s="16">
        <v>8</v>
      </c>
      <c r="H11" s="16"/>
      <c r="I11" s="169"/>
      <c r="J11" s="167"/>
      <c r="K11" s="167"/>
      <c r="L11" s="16"/>
    </row>
    <row r="12" spans="1:12" s="89" customFormat="1" ht="15" x14ac:dyDescent="0.2">
      <c r="A12" s="16"/>
      <c r="B12" s="16"/>
      <c r="C12" s="16"/>
      <c r="D12" s="16" t="s">
        <v>256</v>
      </c>
      <c r="E12" s="16"/>
      <c r="F12" s="16"/>
      <c r="G12" s="16">
        <v>9</v>
      </c>
      <c r="H12" s="16"/>
      <c r="I12" s="169"/>
      <c r="J12" s="167"/>
      <c r="K12" s="167"/>
      <c r="L12" s="16"/>
    </row>
    <row r="13" spans="1:12" s="21" customFormat="1" x14ac:dyDescent="0.2">
      <c r="A13" s="89"/>
      <c r="D13" s="21" t="s">
        <v>14</v>
      </c>
      <c r="G13" s="21">
        <v>10</v>
      </c>
      <c r="J13" s="33"/>
      <c r="K13" s="33"/>
    </row>
    <row r="14" spans="1:12" s="21" customFormat="1" ht="33" x14ac:dyDescent="0.45">
      <c r="A14" s="89"/>
      <c r="B14" s="21" t="s">
        <v>241</v>
      </c>
      <c r="D14" s="21" t="s">
        <v>257</v>
      </c>
      <c r="G14" s="21">
        <v>11</v>
      </c>
      <c r="I14" s="170"/>
      <c r="J14" s="171"/>
      <c r="K14" s="171"/>
      <c r="L14" s="170"/>
    </row>
    <row r="15" spans="1:12" s="21" customFormat="1" x14ac:dyDescent="0.2">
      <c r="B15" s="21" t="s">
        <v>244</v>
      </c>
      <c r="D15" s="21" t="s">
        <v>244</v>
      </c>
      <c r="G15" s="21">
        <v>12</v>
      </c>
      <c r="J15" s="33"/>
      <c r="K15" s="33"/>
    </row>
    <row r="16" spans="1:12" s="21" customFormat="1" ht="13.5" thickBot="1" x14ac:dyDescent="0.25">
      <c r="J16" s="33"/>
      <c r="K16" s="33"/>
    </row>
    <row r="17" spans="1:29" s="173" customFormat="1" ht="20.25" thickBot="1" x14ac:dyDescent="0.35">
      <c r="A17" s="172" t="s">
        <v>258</v>
      </c>
      <c r="J17" s="174"/>
      <c r="K17" s="174"/>
    </row>
    <row r="19" spans="1:29" x14ac:dyDescent="0.2">
      <c r="P19" s="50"/>
      <c r="Q19" s="50"/>
    </row>
    <row r="20" spans="1:29" ht="13.5" thickBot="1" x14ac:dyDescent="0.25">
      <c r="A20" s="175" t="s">
        <v>259</v>
      </c>
      <c r="B20" s="175" t="s">
        <v>260</v>
      </c>
      <c r="C20" s="50"/>
      <c r="H20" s="176"/>
      <c r="I20" s="175" t="s">
        <v>261</v>
      </c>
      <c r="J20" s="175" t="s">
        <v>262</v>
      </c>
      <c r="K20" s="50"/>
      <c r="P20" s="177" t="s">
        <v>263</v>
      </c>
      <c r="T20" s="178" t="s">
        <v>264</v>
      </c>
      <c r="Z20" s="178" t="s">
        <v>264</v>
      </c>
    </row>
    <row r="21" spans="1:29" ht="77.25" thickBot="1" x14ac:dyDescent="0.25">
      <c r="A21" s="175" t="s">
        <v>265</v>
      </c>
      <c r="C21" s="50"/>
      <c r="E21" s="179" t="s">
        <v>266</v>
      </c>
      <c r="F21" s="180" t="s">
        <v>267</v>
      </c>
      <c r="G21" s="181"/>
      <c r="H21" s="176"/>
      <c r="I21" s="175" t="s">
        <v>151</v>
      </c>
      <c r="K21" s="50"/>
      <c r="L21" s="182" t="s">
        <v>151</v>
      </c>
      <c r="M21" s="183" t="s">
        <v>268</v>
      </c>
      <c r="N21" s="183" t="s">
        <v>269</v>
      </c>
      <c r="P21" s="175" t="s">
        <v>270</v>
      </c>
      <c r="Q21" s="175" t="s">
        <v>271</v>
      </c>
      <c r="T21" s="50"/>
      <c r="U21" s="50" t="s">
        <v>272</v>
      </c>
      <c r="V21" s="50"/>
      <c r="W21" s="50"/>
      <c r="Z21" s="50"/>
      <c r="AA21" s="50" t="s">
        <v>272</v>
      </c>
      <c r="AB21" s="50"/>
      <c r="AC21" s="50"/>
    </row>
    <row r="22" spans="1:29" x14ac:dyDescent="0.2">
      <c r="A22" s="50"/>
      <c r="B22" s="50"/>
      <c r="C22" s="50"/>
      <c r="D22" s="175" t="str">
        <f>A22&amp;" "&amp;"BRs"</f>
        <v xml:space="preserve"> BRs</v>
      </c>
      <c r="E22" s="175" t="e">
        <f>HLOOKUP("no",$A$21:$C$30,2,FALSE)</f>
        <v>#N/A</v>
      </c>
      <c r="F22" s="175" t="e">
        <f>HLOOKUP("yes",$A$21:$C$30,2,FALSE)</f>
        <v>#N/A</v>
      </c>
      <c r="H22" s="176"/>
      <c r="I22" s="50"/>
      <c r="J22" s="50"/>
      <c r="K22" s="50"/>
      <c r="L22" s="184">
        <f>I22</f>
        <v>0</v>
      </c>
      <c r="M22" s="185">
        <f t="shared" ref="M22:N37" si="0">J22</f>
        <v>0</v>
      </c>
      <c r="N22" s="186">
        <f t="shared" si="0"/>
        <v>0</v>
      </c>
      <c r="P22" s="187"/>
      <c r="Q22" s="187"/>
      <c r="T22" s="50"/>
      <c r="U22" s="50" t="s">
        <v>273</v>
      </c>
      <c r="V22" s="50"/>
      <c r="W22" s="50"/>
      <c r="Z22" s="50"/>
      <c r="AA22" s="50" t="s">
        <v>273</v>
      </c>
      <c r="AB22" s="50"/>
      <c r="AC22" s="50"/>
    </row>
    <row r="23" spans="1:29" x14ac:dyDescent="0.2">
      <c r="A23" s="50"/>
      <c r="B23" s="50"/>
      <c r="C23" s="50"/>
      <c r="D23" s="175" t="str">
        <f t="shared" ref="D23:D30" si="1">A23&amp;" "&amp;"BRs"</f>
        <v xml:space="preserve"> BRs</v>
      </c>
      <c r="E23" s="175" t="e">
        <f>HLOOKUP("no",$A$21:$C$30,3,FALSE)</f>
        <v>#N/A</v>
      </c>
      <c r="F23" s="175" t="e">
        <f>HLOOKUP("yes",$A$21:$C$30,3,FALSE)</f>
        <v>#N/A</v>
      </c>
      <c r="H23" s="176"/>
      <c r="I23" s="50"/>
      <c r="J23" s="50"/>
      <c r="K23" s="50"/>
      <c r="L23" s="188">
        <f t="shared" ref="L23:N86" si="2">I23</f>
        <v>0</v>
      </c>
      <c r="M23" s="189">
        <f t="shared" si="0"/>
        <v>0</v>
      </c>
      <c r="N23" s="190">
        <f t="shared" si="0"/>
        <v>0</v>
      </c>
      <c r="P23" s="175" t="s">
        <v>265</v>
      </c>
      <c r="Q23" s="175" t="s">
        <v>274</v>
      </c>
      <c r="T23" s="50" t="s">
        <v>275</v>
      </c>
      <c r="U23" s="191"/>
      <c r="V23" s="50"/>
      <c r="W23" s="50"/>
      <c r="Z23" s="50" t="s">
        <v>275</v>
      </c>
      <c r="AA23" s="192" t="e">
        <v>#DIV/0!</v>
      </c>
      <c r="AB23" s="50"/>
      <c r="AC23" s="50"/>
    </row>
    <row r="24" spans="1:29" x14ac:dyDescent="0.2">
      <c r="A24" s="50"/>
      <c r="B24" s="50"/>
      <c r="C24" s="50"/>
      <c r="D24" s="175" t="str">
        <f t="shared" si="1"/>
        <v xml:space="preserve"> BRs</v>
      </c>
      <c r="E24" s="175" t="e">
        <f>HLOOKUP("no",$A$21:$C$30,4,FALSE)</f>
        <v>#N/A</v>
      </c>
      <c r="F24" s="175" t="e">
        <f>HLOOKUP("yes",$A$21:$C$30,4,FALSE)</f>
        <v>#N/A</v>
      </c>
      <c r="H24" s="176"/>
      <c r="I24" s="50"/>
      <c r="J24" s="50"/>
      <c r="K24" s="50"/>
      <c r="L24" s="188">
        <f t="shared" si="2"/>
        <v>0</v>
      </c>
      <c r="M24" s="189">
        <f t="shared" si="0"/>
        <v>0</v>
      </c>
      <c r="N24" s="190">
        <f t="shared" si="0"/>
        <v>0</v>
      </c>
      <c r="P24" s="50"/>
      <c r="Q24" s="50"/>
      <c r="T24" s="50"/>
      <c r="U24" s="50"/>
      <c r="V24" s="50"/>
      <c r="W24" s="50"/>
    </row>
    <row r="25" spans="1:29" x14ac:dyDescent="0.2">
      <c r="A25" s="50"/>
      <c r="B25" s="50"/>
      <c r="C25" s="50"/>
      <c r="D25" s="175" t="str">
        <f t="shared" si="1"/>
        <v xml:space="preserve"> BRs</v>
      </c>
      <c r="E25" s="175" t="e">
        <f>HLOOKUP("no",$A$21:$C$30,5,FALSE)</f>
        <v>#N/A</v>
      </c>
      <c r="F25" s="175" t="e">
        <f>HLOOKUP("yes",$A$21:$C$30,5,FALSE)</f>
        <v>#N/A</v>
      </c>
      <c r="H25" s="176"/>
      <c r="I25" s="50"/>
      <c r="J25" s="50"/>
      <c r="K25" s="50"/>
      <c r="L25" s="188">
        <f t="shared" si="2"/>
        <v>0</v>
      </c>
      <c r="M25" s="189">
        <f t="shared" si="0"/>
        <v>0</v>
      </c>
      <c r="N25" s="190">
        <f t="shared" si="0"/>
        <v>0</v>
      </c>
      <c r="P25" s="50"/>
      <c r="Q25" s="50"/>
      <c r="T25" s="50"/>
      <c r="U25" s="50"/>
      <c r="V25" s="50"/>
      <c r="W25" s="50"/>
    </row>
    <row r="26" spans="1:29" x14ac:dyDescent="0.2">
      <c r="A26" s="50"/>
      <c r="B26" s="50"/>
      <c r="C26" s="50"/>
      <c r="D26" s="175" t="str">
        <f t="shared" si="1"/>
        <v xml:space="preserve"> BRs</v>
      </c>
      <c r="E26" s="175" t="e">
        <f>HLOOKUP("no",$A$21:$C$30,6,FALSE)</f>
        <v>#N/A</v>
      </c>
      <c r="F26" s="175" t="e">
        <f>HLOOKUP("yes",$A$21:$C$30,6,FALSE)</f>
        <v>#N/A</v>
      </c>
      <c r="H26" s="176"/>
      <c r="I26" s="50"/>
      <c r="J26" s="50"/>
      <c r="K26" s="50"/>
      <c r="L26" s="188">
        <f t="shared" si="2"/>
        <v>0</v>
      </c>
      <c r="M26" s="189">
        <f t="shared" si="0"/>
        <v>0</v>
      </c>
      <c r="N26" s="190">
        <f t="shared" si="0"/>
        <v>0</v>
      </c>
      <c r="P26" s="50"/>
      <c r="Q26" s="50"/>
      <c r="T26" s="50"/>
      <c r="U26" s="50"/>
      <c r="V26" s="50"/>
      <c r="W26" s="50"/>
    </row>
    <row r="27" spans="1:29" x14ac:dyDescent="0.2">
      <c r="A27" s="50"/>
      <c r="B27" s="50"/>
      <c r="C27" s="50"/>
      <c r="D27" s="175" t="str">
        <f t="shared" si="1"/>
        <v xml:space="preserve"> BRs</v>
      </c>
      <c r="E27" s="175" t="e">
        <f>HLOOKUP("no",$A$21:$C$30,7,FALSE)</f>
        <v>#N/A</v>
      </c>
      <c r="F27" s="175" t="e">
        <f>HLOOKUP("yes",$A$21:$C$30,7,FALSE)</f>
        <v>#N/A</v>
      </c>
      <c r="H27" s="176"/>
      <c r="I27" s="50"/>
      <c r="J27" s="50"/>
      <c r="K27" s="50"/>
      <c r="L27" s="188">
        <f t="shared" si="2"/>
        <v>0</v>
      </c>
      <c r="M27" s="189">
        <f t="shared" si="0"/>
        <v>0</v>
      </c>
      <c r="N27" s="190">
        <f t="shared" si="0"/>
        <v>0</v>
      </c>
      <c r="P27" s="50"/>
      <c r="Q27" s="50"/>
      <c r="T27" s="50"/>
      <c r="U27" s="50"/>
      <c r="V27" s="50"/>
      <c r="W27" s="50"/>
    </row>
    <row r="28" spans="1:29" x14ac:dyDescent="0.2">
      <c r="A28" s="50"/>
      <c r="B28" s="50"/>
      <c r="C28" s="50"/>
      <c r="D28" s="175" t="str">
        <f t="shared" si="1"/>
        <v xml:space="preserve"> BRs</v>
      </c>
      <c r="E28" s="175" t="e">
        <f>HLOOKUP("no",$A$21:$C$30,8,FALSE)</f>
        <v>#N/A</v>
      </c>
      <c r="F28" s="175" t="e">
        <f>HLOOKUP("yes",$A$21:$C$30,8,FALSE)</f>
        <v>#N/A</v>
      </c>
      <c r="H28" s="176"/>
      <c r="I28" s="50"/>
      <c r="J28" s="50"/>
      <c r="K28" s="50"/>
      <c r="L28" s="188">
        <f t="shared" si="2"/>
        <v>0</v>
      </c>
      <c r="M28" s="189">
        <f t="shared" si="0"/>
        <v>0</v>
      </c>
      <c r="N28" s="190">
        <f t="shared" si="0"/>
        <v>0</v>
      </c>
      <c r="P28" s="50"/>
      <c r="Q28" s="50"/>
      <c r="T28" s="50"/>
      <c r="U28" s="50"/>
      <c r="V28" s="50"/>
      <c r="W28" s="50"/>
    </row>
    <row r="29" spans="1:29" x14ac:dyDescent="0.2">
      <c r="D29" s="175" t="str">
        <f t="shared" si="1"/>
        <v xml:space="preserve"> BRs</v>
      </c>
      <c r="E29" s="175" t="e">
        <f>HLOOKUP("no",$A$21:$C$30,9,FALSE)</f>
        <v>#N/A</v>
      </c>
      <c r="F29" s="175" t="e">
        <f>HLOOKUP("yes",$A$21:$C$30,9,FALSE)</f>
        <v>#N/A</v>
      </c>
      <c r="H29" s="176"/>
      <c r="I29" s="50"/>
      <c r="J29" s="50"/>
      <c r="K29" s="50"/>
      <c r="L29" s="188">
        <f t="shared" si="2"/>
        <v>0</v>
      </c>
      <c r="M29" s="189">
        <f t="shared" si="0"/>
        <v>0</v>
      </c>
      <c r="N29" s="190">
        <f t="shared" si="0"/>
        <v>0</v>
      </c>
      <c r="P29" s="50"/>
      <c r="Q29" s="50"/>
      <c r="T29" s="50"/>
      <c r="U29" s="50"/>
      <c r="V29" s="50"/>
      <c r="W29" s="50"/>
    </row>
    <row r="30" spans="1:29" x14ac:dyDescent="0.2">
      <c r="D30" s="175" t="str">
        <f t="shared" si="1"/>
        <v xml:space="preserve"> BRs</v>
      </c>
      <c r="E30" s="175" t="e">
        <f>HLOOKUP("no",$A$21:$C$30,10,FALSE)</f>
        <v>#N/A</v>
      </c>
      <c r="F30" s="175" t="e">
        <f>HLOOKUP("yes",$A$21:$C$30,10,FALSE)</f>
        <v>#N/A</v>
      </c>
      <c r="H30" s="176"/>
      <c r="I30" s="50"/>
      <c r="J30" s="50"/>
      <c r="K30" s="50"/>
      <c r="L30" s="188">
        <f t="shared" si="2"/>
        <v>0</v>
      </c>
      <c r="M30" s="189">
        <f t="shared" si="0"/>
        <v>0</v>
      </c>
      <c r="N30" s="190">
        <f t="shared" si="0"/>
        <v>0</v>
      </c>
      <c r="P30" s="50"/>
      <c r="Q30" s="50"/>
      <c r="T30" s="50"/>
      <c r="U30" s="50"/>
      <c r="V30" s="50"/>
      <c r="W30" s="50"/>
    </row>
    <row r="31" spans="1:29" x14ac:dyDescent="0.2">
      <c r="H31" s="176"/>
      <c r="I31" s="50"/>
      <c r="J31" s="50"/>
      <c r="K31" s="50"/>
      <c r="L31" s="188">
        <f t="shared" si="2"/>
        <v>0</v>
      </c>
      <c r="M31" s="189">
        <f t="shared" si="0"/>
        <v>0</v>
      </c>
      <c r="N31" s="190">
        <f t="shared" si="0"/>
        <v>0</v>
      </c>
      <c r="P31" s="50"/>
      <c r="Q31" s="50"/>
      <c r="T31" s="50"/>
      <c r="U31" s="50"/>
      <c r="V31" s="50"/>
      <c r="W31" s="50"/>
    </row>
    <row r="32" spans="1:29" x14ac:dyDescent="0.2">
      <c r="H32" s="176"/>
      <c r="I32" s="50"/>
      <c r="J32" s="50"/>
      <c r="K32" s="50"/>
      <c r="L32" s="188">
        <f t="shared" si="2"/>
        <v>0</v>
      </c>
      <c r="M32" s="189">
        <f t="shared" si="0"/>
        <v>0</v>
      </c>
      <c r="N32" s="190">
        <f t="shared" si="0"/>
        <v>0</v>
      </c>
      <c r="P32" s="50"/>
      <c r="Q32" s="50"/>
      <c r="T32" s="50"/>
      <c r="U32" s="50"/>
      <c r="V32" s="50"/>
      <c r="W32" s="50"/>
    </row>
    <row r="33" spans="1:23" x14ac:dyDescent="0.2">
      <c r="H33" s="176"/>
      <c r="I33" s="50"/>
      <c r="J33" s="50"/>
      <c r="K33" s="50"/>
      <c r="L33" s="188">
        <f t="shared" si="2"/>
        <v>0</v>
      </c>
      <c r="M33" s="189">
        <f t="shared" si="0"/>
        <v>0</v>
      </c>
      <c r="N33" s="190">
        <f t="shared" si="0"/>
        <v>0</v>
      </c>
      <c r="P33" s="50"/>
      <c r="Q33" s="50"/>
      <c r="T33" s="50"/>
      <c r="U33" s="50"/>
      <c r="V33" s="50"/>
      <c r="W33" s="50"/>
    </row>
    <row r="34" spans="1:23" x14ac:dyDescent="0.2">
      <c r="H34" s="176"/>
      <c r="I34" s="50"/>
      <c r="J34" s="50"/>
      <c r="K34" s="50"/>
      <c r="L34" s="188">
        <f t="shared" si="2"/>
        <v>0</v>
      </c>
      <c r="M34" s="189">
        <f t="shared" si="0"/>
        <v>0</v>
      </c>
      <c r="N34" s="190">
        <f t="shared" si="0"/>
        <v>0</v>
      </c>
      <c r="P34" s="50"/>
      <c r="Q34" s="50"/>
      <c r="T34" s="50"/>
      <c r="U34" s="50"/>
      <c r="V34" s="50"/>
      <c r="W34" s="50"/>
    </row>
    <row r="35" spans="1:23" x14ac:dyDescent="0.2">
      <c r="H35" s="176"/>
      <c r="I35" s="50"/>
      <c r="J35" s="50"/>
      <c r="K35" s="50"/>
      <c r="L35" s="188">
        <f t="shared" si="2"/>
        <v>0</v>
      </c>
      <c r="M35" s="189">
        <f t="shared" si="0"/>
        <v>0</v>
      </c>
      <c r="N35" s="190">
        <f t="shared" si="0"/>
        <v>0</v>
      </c>
      <c r="P35" s="50"/>
      <c r="Q35" s="50"/>
      <c r="T35" s="50"/>
      <c r="U35" s="50"/>
      <c r="V35" s="50"/>
      <c r="W35" s="50"/>
    </row>
    <row r="36" spans="1:23" x14ac:dyDescent="0.2">
      <c r="H36" s="176"/>
      <c r="I36" s="50"/>
      <c r="J36" s="50"/>
      <c r="K36" s="50"/>
      <c r="L36" s="188">
        <f t="shared" si="2"/>
        <v>0</v>
      </c>
      <c r="M36" s="189">
        <f t="shared" si="0"/>
        <v>0</v>
      </c>
      <c r="N36" s="190">
        <f t="shared" si="0"/>
        <v>0</v>
      </c>
      <c r="P36" s="50"/>
      <c r="Q36" s="50"/>
      <c r="T36" s="50"/>
      <c r="U36" s="50"/>
      <c r="V36" s="50"/>
      <c r="W36" s="50"/>
    </row>
    <row r="37" spans="1:23" x14ac:dyDescent="0.2">
      <c r="H37" s="176"/>
      <c r="I37" s="50"/>
      <c r="J37" s="50"/>
      <c r="K37" s="50"/>
      <c r="L37" s="188">
        <f t="shared" si="2"/>
        <v>0</v>
      </c>
      <c r="M37" s="189">
        <f t="shared" si="0"/>
        <v>0</v>
      </c>
      <c r="N37" s="190">
        <f t="shared" si="0"/>
        <v>0</v>
      </c>
      <c r="P37" s="50"/>
      <c r="Q37" s="50"/>
      <c r="T37" s="50"/>
      <c r="U37" s="50"/>
      <c r="V37" s="50"/>
      <c r="W37" s="50"/>
    </row>
    <row r="38" spans="1:23" x14ac:dyDescent="0.2">
      <c r="H38" s="176"/>
      <c r="I38" s="50"/>
      <c r="J38" s="50"/>
      <c r="K38" s="50"/>
      <c r="L38" s="188">
        <f t="shared" si="2"/>
        <v>0</v>
      </c>
      <c r="M38" s="189">
        <f t="shared" si="2"/>
        <v>0</v>
      </c>
      <c r="N38" s="190">
        <f t="shared" si="2"/>
        <v>0</v>
      </c>
      <c r="P38" s="50"/>
      <c r="Q38" s="50"/>
      <c r="T38" s="50"/>
      <c r="U38" s="50"/>
      <c r="V38" s="50"/>
      <c r="W38" s="50"/>
    </row>
    <row r="39" spans="1:23" x14ac:dyDescent="0.2">
      <c r="H39" s="176"/>
      <c r="I39" s="50"/>
      <c r="J39" s="50"/>
      <c r="K39" s="50"/>
      <c r="L39" s="188">
        <f t="shared" si="2"/>
        <v>0</v>
      </c>
      <c r="M39" s="189">
        <f t="shared" si="2"/>
        <v>0</v>
      </c>
      <c r="N39" s="190">
        <f t="shared" si="2"/>
        <v>0</v>
      </c>
      <c r="P39" s="50"/>
      <c r="Q39" s="50"/>
      <c r="T39" s="50"/>
      <c r="U39" s="50"/>
      <c r="V39" s="50"/>
      <c r="W39" s="50"/>
    </row>
    <row r="40" spans="1:23" x14ac:dyDescent="0.2">
      <c r="H40" s="176"/>
      <c r="I40" s="50"/>
      <c r="J40" s="50"/>
      <c r="K40" s="50"/>
      <c r="L40" s="188">
        <f t="shared" si="2"/>
        <v>0</v>
      </c>
      <c r="M40" s="189">
        <f t="shared" si="2"/>
        <v>0</v>
      </c>
      <c r="N40" s="190">
        <f t="shared" si="2"/>
        <v>0</v>
      </c>
      <c r="P40" s="50"/>
      <c r="Q40" s="50"/>
      <c r="T40" s="50"/>
      <c r="U40" s="50"/>
      <c r="V40" s="50"/>
      <c r="W40" s="50"/>
    </row>
    <row r="41" spans="1:23" ht="13.5" customHeight="1" x14ac:dyDescent="0.2">
      <c r="H41" s="176"/>
      <c r="I41" s="50"/>
      <c r="J41" s="50"/>
      <c r="K41" s="50"/>
      <c r="L41" s="188">
        <f t="shared" si="2"/>
        <v>0</v>
      </c>
      <c r="M41" s="189">
        <f t="shared" si="2"/>
        <v>0</v>
      </c>
      <c r="N41" s="190">
        <f t="shared" si="2"/>
        <v>0</v>
      </c>
      <c r="P41" s="50"/>
      <c r="Q41" s="50"/>
      <c r="T41" s="50"/>
      <c r="U41" s="50"/>
      <c r="V41" s="50"/>
      <c r="W41" s="50"/>
    </row>
    <row r="42" spans="1:23" x14ac:dyDescent="0.2">
      <c r="B42" s="193"/>
      <c r="C42" s="193"/>
      <c r="D42" s="193"/>
      <c r="H42" s="176"/>
      <c r="I42" s="50"/>
      <c r="J42" s="50"/>
      <c r="K42" s="50"/>
      <c r="L42" s="188">
        <f t="shared" si="2"/>
        <v>0</v>
      </c>
      <c r="M42" s="189">
        <f t="shared" si="2"/>
        <v>0</v>
      </c>
      <c r="N42" s="190">
        <f t="shared" si="2"/>
        <v>0</v>
      </c>
      <c r="P42" s="50"/>
      <c r="Q42" s="50"/>
      <c r="T42" s="50"/>
      <c r="U42" s="50"/>
      <c r="V42" s="50"/>
      <c r="W42" s="50"/>
    </row>
    <row r="43" spans="1:23" x14ac:dyDescent="0.2">
      <c r="A43" s="50"/>
      <c r="B43" s="50"/>
      <c r="C43" s="50"/>
      <c r="D43" s="50"/>
      <c r="H43" s="176"/>
      <c r="I43" s="50"/>
      <c r="J43" s="50"/>
      <c r="K43" s="50"/>
      <c r="L43" s="188">
        <f t="shared" si="2"/>
        <v>0</v>
      </c>
      <c r="M43" s="189">
        <f t="shared" si="2"/>
        <v>0</v>
      </c>
      <c r="N43" s="190">
        <f t="shared" si="2"/>
        <v>0</v>
      </c>
      <c r="P43" s="50"/>
      <c r="Q43" s="50"/>
      <c r="T43" s="50"/>
      <c r="U43" s="50"/>
      <c r="V43" s="50"/>
      <c r="W43" s="50"/>
    </row>
    <row r="44" spans="1:23" x14ac:dyDescent="0.2">
      <c r="A44" s="50"/>
      <c r="B44" s="50"/>
      <c r="C44" s="50"/>
      <c r="D44" s="50"/>
      <c r="H44" s="176"/>
      <c r="I44" s="50"/>
      <c r="J44" s="50"/>
      <c r="K44" s="50"/>
      <c r="L44" s="188">
        <f t="shared" si="2"/>
        <v>0</v>
      </c>
      <c r="M44" s="189">
        <f t="shared" si="2"/>
        <v>0</v>
      </c>
      <c r="N44" s="190">
        <f t="shared" si="2"/>
        <v>0</v>
      </c>
      <c r="P44" s="50"/>
      <c r="Q44" s="50"/>
    </row>
    <row r="45" spans="1:23" x14ac:dyDescent="0.2">
      <c r="A45" s="50"/>
      <c r="B45" s="50"/>
      <c r="C45" s="50"/>
      <c r="D45" s="50"/>
      <c r="H45" s="176"/>
      <c r="I45" s="50"/>
      <c r="J45" s="50"/>
      <c r="K45" s="50"/>
      <c r="L45" s="188">
        <f t="shared" si="2"/>
        <v>0</v>
      </c>
      <c r="M45" s="189">
        <f t="shared" si="2"/>
        <v>0</v>
      </c>
      <c r="N45" s="190">
        <f t="shared" si="2"/>
        <v>0</v>
      </c>
      <c r="P45" s="50"/>
      <c r="Q45" s="50"/>
    </row>
    <row r="46" spans="1:23" x14ac:dyDescent="0.2">
      <c r="A46" s="50"/>
      <c r="B46" s="50"/>
      <c r="C46" s="50"/>
      <c r="D46" s="50"/>
      <c r="H46" s="176"/>
      <c r="I46" s="50"/>
      <c r="J46" s="50"/>
      <c r="K46" s="50"/>
      <c r="L46" s="188">
        <f t="shared" si="2"/>
        <v>0</v>
      </c>
      <c r="M46" s="189">
        <f t="shared" si="2"/>
        <v>0</v>
      </c>
      <c r="N46" s="190">
        <f t="shared" si="2"/>
        <v>0</v>
      </c>
      <c r="P46" s="50"/>
      <c r="Q46" s="50"/>
    </row>
    <row r="47" spans="1:23" x14ac:dyDescent="0.2">
      <c r="A47" s="50"/>
      <c r="B47" s="50"/>
      <c r="C47" s="50"/>
      <c r="D47" s="50"/>
      <c r="H47" s="176"/>
      <c r="I47" s="50"/>
      <c r="J47" s="50"/>
      <c r="K47" s="50"/>
      <c r="L47" s="188">
        <f t="shared" si="2"/>
        <v>0</v>
      </c>
      <c r="M47" s="189">
        <f t="shared" si="2"/>
        <v>0</v>
      </c>
      <c r="N47" s="190">
        <f t="shared" si="2"/>
        <v>0</v>
      </c>
      <c r="P47" s="50"/>
      <c r="Q47" s="50"/>
    </row>
    <row r="48" spans="1:23" x14ac:dyDescent="0.2">
      <c r="A48" s="50"/>
      <c r="B48" s="50"/>
      <c r="C48" s="50"/>
      <c r="D48" s="50"/>
      <c r="H48" s="176"/>
      <c r="I48" s="50"/>
      <c r="J48" s="50"/>
      <c r="K48" s="50"/>
      <c r="L48" s="188">
        <f t="shared" si="2"/>
        <v>0</v>
      </c>
      <c r="M48" s="189">
        <f t="shared" si="2"/>
        <v>0</v>
      </c>
      <c r="N48" s="190">
        <f t="shared" si="2"/>
        <v>0</v>
      </c>
      <c r="P48" s="50"/>
      <c r="Q48" s="50"/>
    </row>
    <row r="49" spans="1:17" x14ac:dyDescent="0.2">
      <c r="A49" s="50"/>
      <c r="B49" s="50"/>
      <c r="C49" s="50"/>
      <c r="D49" s="50"/>
      <c r="H49" s="176"/>
      <c r="I49" s="50"/>
      <c r="J49" s="50"/>
      <c r="K49" s="50"/>
      <c r="L49" s="188">
        <f t="shared" si="2"/>
        <v>0</v>
      </c>
      <c r="M49" s="189">
        <f t="shared" si="2"/>
        <v>0</v>
      </c>
      <c r="N49" s="190">
        <f t="shared" si="2"/>
        <v>0</v>
      </c>
      <c r="P49" s="50"/>
      <c r="Q49" s="50"/>
    </row>
    <row r="50" spans="1:17" x14ac:dyDescent="0.2">
      <c r="A50" s="50"/>
      <c r="B50" s="50"/>
      <c r="C50" s="50"/>
      <c r="D50" s="50"/>
      <c r="H50" s="176"/>
      <c r="I50" s="50"/>
      <c r="J50" s="50"/>
      <c r="K50" s="50"/>
      <c r="L50" s="188">
        <f t="shared" si="2"/>
        <v>0</v>
      </c>
      <c r="M50" s="189">
        <f t="shared" si="2"/>
        <v>0</v>
      </c>
      <c r="N50" s="190">
        <f t="shared" si="2"/>
        <v>0</v>
      </c>
      <c r="P50" s="50"/>
      <c r="Q50" s="50"/>
    </row>
    <row r="51" spans="1:17" x14ac:dyDescent="0.2">
      <c r="A51" s="50"/>
      <c r="B51" s="50"/>
      <c r="C51" s="50"/>
      <c r="D51" s="50"/>
      <c r="H51" s="176"/>
      <c r="I51" s="50"/>
      <c r="J51" s="50"/>
      <c r="K51" s="50"/>
      <c r="L51" s="188">
        <f t="shared" si="2"/>
        <v>0</v>
      </c>
      <c r="M51" s="189">
        <f t="shared" si="2"/>
        <v>0</v>
      </c>
      <c r="N51" s="190">
        <f t="shared" si="2"/>
        <v>0</v>
      </c>
      <c r="P51" s="50"/>
      <c r="Q51" s="50"/>
    </row>
    <row r="52" spans="1:17" x14ac:dyDescent="0.2">
      <c r="A52" s="50"/>
      <c r="B52" s="50"/>
      <c r="C52" s="50"/>
      <c r="D52" s="50"/>
      <c r="H52" s="176"/>
      <c r="I52" s="50"/>
      <c r="J52" s="50"/>
      <c r="K52" s="50"/>
      <c r="L52" s="188">
        <f t="shared" si="2"/>
        <v>0</v>
      </c>
      <c r="M52" s="189">
        <f t="shared" si="2"/>
        <v>0</v>
      </c>
      <c r="N52" s="190">
        <f t="shared" si="2"/>
        <v>0</v>
      </c>
      <c r="P52" s="50"/>
      <c r="Q52" s="50"/>
    </row>
    <row r="53" spans="1:17" x14ac:dyDescent="0.2">
      <c r="A53" s="50"/>
      <c r="B53" s="50"/>
      <c r="C53" s="50"/>
      <c r="D53" s="50"/>
      <c r="H53" s="176"/>
      <c r="I53" s="50"/>
      <c r="J53" s="50"/>
      <c r="K53" s="50"/>
      <c r="L53" s="188">
        <f t="shared" si="2"/>
        <v>0</v>
      </c>
      <c r="M53" s="189">
        <f t="shared" si="2"/>
        <v>0</v>
      </c>
      <c r="N53" s="190">
        <f t="shared" si="2"/>
        <v>0</v>
      </c>
      <c r="P53" s="50"/>
      <c r="Q53" s="50"/>
    </row>
    <row r="54" spans="1:17" x14ac:dyDescent="0.2">
      <c r="A54" s="50"/>
      <c r="B54" s="50"/>
      <c r="C54" s="50"/>
      <c r="D54" s="50"/>
      <c r="H54" s="176"/>
      <c r="I54" s="50"/>
      <c r="J54" s="50"/>
      <c r="K54" s="50"/>
      <c r="L54" s="188">
        <f t="shared" si="2"/>
        <v>0</v>
      </c>
      <c r="M54" s="189">
        <f t="shared" si="2"/>
        <v>0</v>
      </c>
      <c r="N54" s="190">
        <f t="shared" si="2"/>
        <v>0</v>
      </c>
      <c r="P54" s="50"/>
      <c r="Q54" s="50"/>
    </row>
    <row r="55" spans="1:17" x14ac:dyDescent="0.2">
      <c r="A55" s="50"/>
      <c r="B55" s="50"/>
      <c r="C55" s="50"/>
      <c r="D55" s="50"/>
      <c r="H55" s="176"/>
      <c r="I55" s="50"/>
      <c r="J55" s="50"/>
      <c r="K55" s="50"/>
      <c r="L55" s="188">
        <f t="shared" si="2"/>
        <v>0</v>
      </c>
      <c r="M55" s="189">
        <f t="shared" si="2"/>
        <v>0</v>
      </c>
      <c r="N55" s="190">
        <f t="shared" si="2"/>
        <v>0</v>
      </c>
      <c r="P55" s="50"/>
      <c r="Q55" s="50"/>
    </row>
    <row r="56" spans="1:17" x14ac:dyDescent="0.2">
      <c r="A56" s="50"/>
      <c r="B56" s="50"/>
      <c r="C56" s="50"/>
      <c r="D56" s="50"/>
      <c r="H56" s="176"/>
      <c r="I56" s="50"/>
      <c r="J56" s="50"/>
      <c r="K56" s="50"/>
      <c r="L56" s="188">
        <f t="shared" si="2"/>
        <v>0</v>
      </c>
      <c r="M56" s="189">
        <f t="shared" si="2"/>
        <v>0</v>
      </c>
      <c r="N56" s="190">
        <f t="shared" si="2"/>
        <v>0</v>
      </c>
      <c r="P56" s="50"/>
      <c r="Q56" s="50"/>
    </row>
    <row r="57" spans="1:17" x14ac:dyDescent="0.2">
      <c r="A57" s="50"/>
      <c r="B57" s="50"/>
      <c r="C57" s="50"/>
      <c r="D57" s="50"/>
      <c r="H57" s="176"/>
      <c r="I57" s="50"/>
      <c r="J57" s="50"/>
      <c r="K57" s="50"/>
      <c r="L57" s="188">
        <f t="shared" si="2"/>
        <v>0</v>
      </c>
      <c r="M57" s="189">
        <f t="shared" si="2"/>
        <v>0</v>
      </c>
      <c r="N57" s="190">
        <f t="shared" si="2"/>
        <v>0</v>
      </c>
      <c r="P57" s="50"/>
      <c r="Q57" s="50"/>
    </row>
    <row r="58" spans="1:17" x14ac:dyDescent="0.2">
      <c r="A58" s="50"/>
      <c r="B58" s="50"/>
      <c r="C58" s="50"/>
      <c r="D58" s="50"/>
      <c r="H58" s="176"/>
      <c r="I58" s="50"/>
      <c r="J58" s="50"/>
      <c r="K58" s="50"/>
      <c r="L58" s="188">
        <f t="shared" si="2"/>
        <v>0</v>
      </c>
      <c r="M58" s="189">
        <f t="shared" si="2"/>
        <v>0</v>
      </c>
      <c r="N58" s="190">
        <f t="shared" si="2"/>
        <v>0</v>
      </c>
      <c r="P58" s="50"/>
      <c r="Q58" s="50"/>
    </row>
    <row r="59" spans="1:17" x14ac:dyDescent="0.2">
      <c r="A59" s="50"/>
      <c r="B59" s="50"/>
      <c r="C59" s="50"/>
      <c r="D59" s="50"/>
      <c r="H59" s="176"/>
      <c r="I59" s="50"/>
      <c r="J59" s="50"/>
      <c r="K59" s="50"/>
      <c r="L59" s="188">
        <f t="shared" si="2"/>
        <v>0</v>
      </c>
      <c r="M59" s="189">
        <f t="shared" si="2"/>
        <v>0</v>
      </c>
      <c r="N59" s="190">
        <f t="shared" si="2"/>
        <v>0</v>
      </c>
      <c r="P59" s="50"/>
      <c r="Q59" s="50"/>
    </row>
    <row r="60" spans="1:17" x14ac:dyDescent="0.2">
      <c r="A60" s="50"/>
      <c r="B60" s="50"/>
      <c r="C60" s="50"/>
      <c r="H60" s="176"/>
      <c r="I60" s="50"/>
      <c r="J60" s="50"/>
      <c r="K60" s="50"/>
      <c r="L60" s="188">
        <f t="shared" si="2"/>
        <v>0</v>
      </c>
      <c r="M60" s="189">
        <f t="shared" si="2"/>
        <v>0</v>
      </c>
      <c r="N60" s="190">
        <f t="shared" si="2"/>
        <v>0</v>
      </c>
      <c r="P60" s="50"/>
      <c r="Q60" s="50"/>
    </row>
    <row r="61" spans="1:17" x14ac:dyDescent="0.2">
      <c r="A61" s="50"/>
      <c r="B61" s="50"/>
      <c r="C61" s="50"/>
      <c r="H61" s="176"/>
      <c r="I61" s="50"/>
      <c r="J61" s="50"/>
      <c r="K61" s="50"/>
      <c r="L61" s="188">
        <f t="shared" si="2"/>
        <v>0</v>
      </c>
      <c r="M61" s="189">
        <f t="shared" si="2"/>
        <v>0</v>
      </c>
      <c r="N61" s="190">
        <f t="shared" si="2"/>
        <v>0</v>
      </c>
      <c r="P61" s="50"/>
      <c r="Q61" s="50"/>
    </row>
    <row r="62" spans="1:17" x14ac:dyDescent="0.2">
      <c r="A62" s="50"/>
      <c r="B62" s="50"/>
      <c r="C62" s="50"/>
      <c r="H62" s="176"/>
      <c r="I62" s="50"/>
      <c r="J62" s="50"/>
      <c r="K62" s="50"/>
      <c r="L62" s="188">
        <f t="shared" si="2"/>
        <v>0</v>
      </c>
      <c r="M62" s="189">
        <f t="shared" si="2"/>
        <v>0</v>
      </c>
      <c r="N62" s="190">
        <f t="shared" si="2"/>
        <v>0</v>
      </c>
      <c r="P62" s="50"/>
      <c r="Q62" s="50"/>
    </row>
    <row r="63" spans="1:17" x14ac:dyDescent="0.2">
      <c r="A63" s="50"/>
      <c r="B63" s="50"/>
      <c r="C63" s="50"/>
      <c r="H63" s="176"/>
      <c r="I63" s="50"/>
      <c r="J63" s="50"/>
      <c r="K63" s="50"/>
      <c r="L63" s="188">
        <f t="shared" si="2"/>
        <v>0</v>
      </c>
      <c r="M63" s="189">
        <f t="shared" si="2"/>
        <v>0</v>
      </c>
      <c r="N63" s="190">
        <f t="shared" si="2"/>
        <v>0</v>
      </c>
      <c r="P63" s="50"/>
      <c r="Q63" s="50"/>
    </row>
    <row r="64" spans="1:17" x14ac:dyDescent="0.2">
      <c r="A64" s="50"/>
      <c r="B64" s="50"/>
      <c r="C64" s="50"/>
      <c r="H64" s="176"/>
      <c r="I64" s="50"/>
      <c r="J64" s="50"/>
      <c r="K64" s="50"/>
      <c r="L64" s="188">
        <f t="shared" si="2"/>
        <v>0</v>
      </c>
      <c r="M64" s="189">
        <f t="shared" si="2"/>
        <v>0</v>
      </c>
      <c r="N64" s="190">
        <f t="shared" si="2"/>
        <v>0</v>
      </c>
      <c r="P64" s="50"/>
      <c r="Q64" s="50"/>
    </row>
    <row r="65" spans="1:17" x14ac:dyDescent="0.2">
      <c r="A65" s="50"/>
      <c r="B65" s="50"/>
      <c r="C65" s="50"/>
      <c r="H65" s="176"/>
      <c r="I65" s="50"/>
      <c r="J65" s="50"/>
      <c r="K65" s="50"/>
      <c r="L65" s="188">
        <f t="shared" si="2"/>
        <v>0</v>
      </c>
      <c r="M65" s="189">
        <f t="shared" si="2"/>
        <v>0</v>
      </c>
      <c r="N65" s="190">
        <f t="shared" si="2"/>
        <v>0</v>
      </c>
      <c r="P65" s="50"/>
      <c r="Q65" s="50"/>
    </row>
    <row r="66" spans="1:17" x14ac:dyDescent="0.2">
      <c r="A66" s="50"/>
      <c r="B66" s="50"/>
      <c r="C66" s="50"/>
      <c r="H66" s="176"/>
      <c r="I66" s="50"/>
      <c r="J66" s="50"/>
      <c r="K66" s="50"/>
      <c r="L66" s="188">
        <f t="shared" si="2"/>
        <v>0</v>
      </c>
      <c r="M66" s="189">
        <f t="shared" si="2"/>
        <v>0</v>
      </c>
      <c r="N66" s="190">
        <f t="shared" si="2"/>
        <v>0</v>
      </c>
      <c r="P66" s="50"/>
      <c r="Q66" s="50"/>
    </row>
    <row r="67" spans="1:17" x14ac:dyDescent="0.2">
      <c r="A67" s="50"/>
      <c r="B67" s="50"/>
      <c r="C67" s="50"/>
      <c r="H67" s="176"/>
      <c r="I67" s="50"/>
      <c r="J67" s="50"/>
      <c r="K67" s="50"/>
      <c r="L67" s="188">
        <f t="shared" si="2"/>
        <v>0</v>
      </c>
      <c r="M67" s="189">
        <f t="shared" si="2"/>
        <v>0</v>
      </c>
      <c r="N67" s="190">
        <f t="shared" si="2"/>
        <v>0</v>
      </c>
      <c r="P67" s="50"/>
      <c r="Q67" s="50"/>
    </row>
    <row r="68" spans="1:17" x14ac:dyDescent="0.2">
      <c r="A68" s="50"/>
      <c r="B68" s="50"/>
      <c r="C68" s="50"/>
      <c r="H68" s="176"/>
      <c r="I68" s="50"/>
      <c r="J68" s="50"/>
      <c r="K68" s="50"/>
      <c r="L68" s="188">
        <f t="shared" si="2"/>
        <v>0</v>
      </c>
      <c r="M68" s="189">
        <f t="shared" si="2"/>
        <v>0</v>
      </c>
      <c r="N68" s="190">
        <f t="shared" si="2"/>
        <v>0</v>
      </c>
      <c r="P68" s="50"/>
      <c r="Q68" s="50"/>
    </row>
    <row r="69" spans="1:17" x14ac:dyDescent="0.2">
      <c r="A69" s="50"/>
      <c r="B69" s="50"/>
      <c r="C69" s="50"/>
      <c r="H69" s="176"/>
      <c r="I69" s="50"/>
      <c r="J69" s="50"/>
      <c r="K69" s="50"/>
      <c r="L69" s="188">
        <f t="shared" si="2"/>
        <v>0</v>
      </c>
      <c r="M69" s="189">
        <f t="shared" si="2"/>
        <v>0</v>
      </c>
      <c r="N69" s="190">
        <f t="shared" si="2"/>
        <v>0</v>
      </c>
      <c r="P69" s="50"/>
      <c r="Q69" s="50"/>
    </row>
    <row r="70" spans="1:17" x14ac:dyDescent="0.2">
      <c r="A70" s="50"/>
      <c r="B70" s="50"/>
      <c r="C70" s="50"/>
      <c r="H70" s="176"/>
      <c r="I70" s="50"/>
      <c r="J70" s="50"/>
      <c r="K70" s="50"/>
      <c r="L70" s="188">
        <f t="shared" si="2"/>
        <v>0</v>
      </c>
      <c r="M70" s="189">
        <f t="shared" si="2"/>
        <v>0</v>
      </c>
      <c r="N70" s="190">
        <f t="shared" si="2"/>
        <v>0</v>
      </c>
      <c r="P70" s="50"/>
      <c r="Q70" s="50"/>
    </row>
    <row r="71" spans="1:17" x14ac:dyDescent="0.2">
      <c r="A71" s="50"/>
      <c r="B71" s="50"/>
      <c r="C71" s="50"/>
      <c r="H71" s="176"/>
      <c r="I71" s="50"/>
      <c r="J71" s="50"/>
      <c r="K71" s="50"/>
      <c r="L71" s="188">
        <f t="shared" si="2"/>
        <v>0</v>
      </c>
      <c r="M71" s="189">
        <f t="shared" si="2"/>
        <v>0</v>
      </c>
      <c r="N71" s="190">
        <f t="shared" si="2"/>
        <v>0</v>
      </c>
      <c r="P71" s="50"/>
      <c r="Q71" s="50"/>
    </row>
    <row r="72" spans="1:17" x14ac:dyDescent="0.2">
      <c r="A72" s="50"/>
      <c r="B72" s="50"/>
      <c r="C72" s="50"/>
      <c r="H72" s="176"/>
      <c r="I72" s="50"/>
      <c r="J72" s="50"/>
      <c r="K72" s="50"/>
      <c r="L72" s="188">
        <f t="shared" si="2"/>
        <v>0</v>
      </c>
      <c r="M72" s="189">
        <f t="shared" si="2"/>
        <v>0</v>
      </c>
      <c r="N72" s="190">
        <f t="shared" si="2"/>
        <v>0</v>
      </c>
      <c r="P72" s="50"/>
      <c r="Q72" s="50"/>
    </row>
    <row r="73" spans="1:17" x14ac:dyDescent="0.2">
      <c r="A73" s="50"/>
      <c r="B73" s="50"/>
      <c r="C73" s="50"/>
      <c r="H73" s="176"/>
      <c r="I73" s="50"/>
      <c r="J73" s="50"/>
      <c r="K73" s="50"/>
      <c r="L73" s="188">
        <f t="shared" si="2"/>
        <v>0</v>
      </c>
      <c r="M73" s="189">
        <f t="shared" si="2"/>
        <v>0</v>
      </c>
      <c r="N73" s="190">
        <f t="shared" si="2"/>
        <v>0</v>
      </c>
      <c r="P73" s="50"/>
      <c r="Q73" s="50"/>
    </row>
    <row r="74" spans="1:17" x14ac:dyDescent="0.2">
      <c r="A74" s="50"/>
      <c r="B74" s="50"/>
      <c r="C74" s="50"/>
      <c r="H74" s="176"/>
      <c r="I74" s="50"/>
      <c r="J74" s="50"/>
      <c r="K74" s="50"/>
      <c r="L74" s="188">
        <f t="shared" si="2"/>
        <v>0</v>
      </c>
      <c r="M74" s="189">
        <f t="shared" si="2"/>
        <v>0</v>
      </c>
      <c r="N74" s="190">
        <f t="shared" si="2"/>
        <v>0</v>
      </c>
      <c r="P74" s="50"/>
      <c r="Q74" s="50"/>
    </row>
    <row r="75" spans="1:17" x14ac:dyDescent="0.2">
      <c r="A75" s="50"/>
      <c r="B75" s="50"/>
      <c r="C75" s="50"/>
      <c r="H75" s="176"/>
      <c r="I75" s="50"/>
      <c r="J75" s="50"/>
      <c r="K75" s="50"/>
      <c r="L75" s="188">
        <f t="shared" si="2"/>
        <v>0</v>
      </c>
      <c r="M75" s="189">
        <f t="shared" si="2"/>
        <v>0</v>
      </c>
      <c r="N75" s="190">
        <f t="shared" si="2"/>
        <v>0</v>
      </c>
      <c r="P75" s="50"/>
      <c r="Q75" s="50"/>
    </row>
    <row r="76" spans="1:17" x14ac:dyDescent="0.2">
      <c r="A76" s="50"/>
      <c r="B76" s="50"/>
      <c r="C76" s="50"/>
      <c r="H76" s="176"/>
      <c r="L76" s="188">
        <f t="shared" si="2"/>
        <v>0</v>
      </c>
      <c r="M76" s="189">
        <f t="shared" si="2"/>
        <v>0</v>
      </c>
      <c r="N76" s="190">
        <f t="shared" si="2"/>
        <v>0</v>
      </c>
      <c r="P76" s="50"/>
      <c r="Q76" s="50"/>
    </row>
    <row r="77" spans="1:17" x14ac:dyDescent="0.2">
      <c r="A77" s="50"/>
      <c r="B77" s="50"/>
      <c r="C77" s="50"/>
      <c r="H77" s="176"/>
      <c r="L77" s="188">
        <f t="shared" si="2"/>
        <v>0</v>
      </c>
      <c r="M77" s="189">
        <f t="shared" si="2"/>
        <v>0</v>
      </c>
      <c r="N77" s="190">
        <f t="shared" si="2"/>
        <v>0</v>
      </c>
      <c r="P77" s="50"/>
      <c r="Q77" s="50"/>
    </row>
    <row r="78" spans="1:17" x14ac:dyDescent="0.2">
      <c r="A78" s="50"/>
      <c r="B78" s="50"/>
      <c r="C78" s="50"/>
      <c r="H78" s="176"/>
      <c r="L78" s="188">
        <f t="shared" si="2"/>
        <v>0</v>
      </c>
      <c r="M78" s="189">
        <f t="shared" si="2"/>
        <v>0</v>
      </c>
      <c r="N78" s="190">
        <f t="shared" si="2"/>
        <v>0</v>
      </c>
      <c r="P78" s="50"/>
      <c r="Q78" s="50"/>
    </row>
    <row r="79" spans="1:17" x14ac:dyDescent="0.2">
      <c r="A79" s="50"/>
      <c r="B79" s="50"/>
      <c r="C79" s="50"/>
      <c r="H79" s="176"/>
      <c r="L79" s="188">
        <f t="shared" si="2"/>
        <v>0</v>
      </c>
      <c r="M79" s="189">
        <f t="shared" si="2"/>
        <v>0</v>
      </c>
      <c r="N79" s="190">
        <f t="shared" si="2"/>
        <v>0</v>
      </c>
      <c r="P79" s="50"/>
      <c r="Q79" s="50"/>
    </row>
    <row r="80" spans="1:17" x14ac:dyDescent="0.2">
      <c r="A80" s="50"/>
      <c r="B80" s="50"/>
      <c r="C80" s="50"/>
      <c r="H80" s="176"/>
      <c r="L80" s="188">
        <f t="shared" si="2"/>
        <v>0</v>
      </c>
      <c r="M80" s="189">
        <f t="shared" si="2"/>
        <v>0</v>
      </c>
      <c r="N80" s="190">
        <f t="shared" si="2"/>
        <v>0</v>
      </c>
      <c r="P80" s="50"/>
      <c r="Q80" s="50"/>
    </row>
    <row r="81" spans="1:17" x14ac:dyDescent="0.2">
      <c r="A81" s="50"/>
      <c r="B81" s="50"/>
      <c r="C81" s="50"/>
      <c r="H81" s="176"/>
      <c r="L81" s="188">
        <f t="shared" si="2"/>
        <v>0</v>
      </c>
      <c r="M81" s="189">
        <f t="shared" si="2"/>
        <v>0</v>
      </c>
      <c r="N81" s="190">
        <f t="shared" si="2"/>
        <v>0</v>
      </c>
      <c r="P81" s="50"/>
      <c r="Q81" s="50"/>
    </row>
    <row r="82" spans="1:17" x14ac:dyDescent="0.2">
      <c r="A82" s="50"/>
      <c r="B82" s="50"/>
      <c r="C82" s="50"/>
      <c r="H82" s="176"/>
      <c r="L82" s="188">
        <f t="shared" si="2"/>
        <v>0</v>
      </c>
      <c r="M82" s="189">
        <f t="shared" si="2"/>
        <v>0</v>
      </c>
      <c r="N82" s="190">
        <f t="shared" si="2"/>
        <v>0</v>
      </c>
      <c r="P82" s="50"/>
      <c r="Q82" s="50"/>
    </row>
    <row r="83" spans="1:17" x14ac:dyDescent="0.2">
      <c r="A83" s="50"/>
      <c r="B83" s="50"/>
      <c r="C83" s="50"/>
      <c r="H83" s="176"/>
      <c r="L83" s="188">
        <f t="shared" si="2"/>
        <v>0</v>
      </c>
      <c r="M83" s="189">
        <f t="shared" si="2"/>
        <v>0</v>
      </c>
      <c r="N83" s="190">
        <f t="shared" si="2"/>
        <v>0</v>
      </c>
      <c r="P83" s="50"/>
      <c r="Q83" s="50"/>
    </row>
    <row r="84" spans="1:17" x14ac:dyDescent="0.2">
      <c r="A84" s="50"/>
      <c r="B84" s="50"/>
      <c r="C84" s="50"/>
      <c r="H84" s="176"/>
      <c r="L84" s="188">
        <f t="shared" si="2"/>
        <v>0</v>
      </c>
      <c r="M84" s="189">
        <f t="shared" si="2"/>
        <v>0</v>
      </c>
      <c r="N84" s="190">
        <f t="shared" si="2"/>
        <v>0</v>
      </c>
      <c r="P84" s="50"/>
      <c r="Q84" s="50"/>
    </row>
    <row r="85" spans="1:17" x14ac:dyDescent="0.2">
      <c r="A85" s="50"/>
      <c r="B85" s="50"/>
      <c r="C85" s="50"/>
      <c r="H85" s="176"/>
      <c r="L85" s="188">
        <f t="shared" si="2"/>
        <v>0</v>
      </c>
      <c r="M85" s="189">
        <f t="shared" si="2"/>
        <v>0</v>
      </c>
      <c r="N85" s="190">
        <f t="shared" si="2"/>
        <v>0</v>
      </c>
      <c r="P85" s="50"/>
      <c r="Q85" s="50"/>
    </row>
    <row r="86" spans="1:17" x14ac:dyDescent="0.2">
      <c r="A86" s="50"/>
      <c r="B86" s="50"/>
      <c r="C86" s="50"/>
      <c r="H86" s="176"/>
      <c r="L86" s="188">
        <f t="shared" si="2"/>
        <v>0</v>
      </c>
      <c r="M86" s="189">
        <f t="shared" si="2"/>
        <v>0</v>
      </c>
      <c r="N86" s="190">
        <f t="shared" si="2"/>
        <v>0</v>
      </c>
      <c r="P86" s="50"/>
      <c r="Q86" s="50"/>
    </row>
    <row r="87" spans="1:17" x14ac:dyDescent="0.2">
      <c r="A87" s="50"/>
      <c r="B87" s="50"/>
      <c r="C87" s="50"/>
      <c r="H87" s="176"/>
      <c r="L87" s="188">
        <f t="shared" ref="L87:N150" si="3">I87</f>
        <v>0</v>
      </c>
      <c r="M87" s="189">
        <f t="shared" si="3"/>
        <v>0</v>
      </c>
      <c r="N87" s="190">
        <f t="shared" si="3"/>
        <v>0</v>
      </c>
      <c r="P87" s="50"/>
      <c r="Q87" s="50"/>
    </row>
    <row r="88" spans="1:17" x14ac:dyDescent="0.2">
      <c r="A88" s="50"/>
      <c r="B88" s="50"/>
      <c r="C88" s="50"/>
      <c r="H88" s="176"/>
      <c r="L88" s="188">
        <f t="shared" si="3"/>
        <v>0</v>
      </c>
      <c r="M88" s="189">
        <f t="shared" si="3"/>
        <v>0</v>
      </c>
      <c r="N88" s="190">
        <f t="shared" si="3"/>
        <v>0</v>
      </c>
      <c r="P88" s="50"/>
      <c r="Q88" s="50"/>
    </row>
    <row r="89" spans="1:17" x14ac:dyDescent="0.2">
      <c r="A89" s="50"/>
      <c r="B89" s="50"/>
      <c r="C89" s="50"/>
      <c r="H89" s="176"/>
      <c r="L89" s="188">
        <f t="shared" si="3"/>
        <v>0</v>
      </c>
      <c r="M89" s="189">
        <f t="shared" si="3"/>
        <v>0</v>
      </c>
      <c r="N89" s="190">
        <f t="shared" si="3"/>
        <v>0</v>
      </c>
      <c r="P89" s="50"/>
      <c r="Q89" s="50"/>
    </row>
    <row r="90" spans="1:17" x14ac:dyDescent="0.2">
      <c r="A90" s="50"/>
      <c r="B90" s="50"/>
      <c r="C90" s="50"/>
      <c r="H90" s="176"/>
      <c r="L90" s="188">
        <f t="shared" si="3"/>
        <v>0</v>
      </c>
      <c r="M90" s="189">
        <f t="shared" si="3"/>
        <v>0</v>
      </c>
      <c r="N90" s="190">
        <f t="shared" si="3"/>
        <v>0</v>
      </c>
      <c r="P90" s="50"/>
      <c r="Q90" s="50"/>
    </row>
    <row r="91" spans="1:17" x14ac:dyDescent="0.2">
      <c r="A91" s="50"/>
      <c r="B91" s="50"/>
      <c r="C91" s="50"/>
      <c r="H91" s="176"/>
      <c r="L91" s="188">
        <f t="shared" si="3"/>
        <v>0</v>
      </c>
      <c r="M91" s="189">
        <f t="shared" si="3"/>
        <v>0</v>
      </c>
      <c r="N91" s="190">
        <f t="shared" si="3"/>
        <v>0</v>
      </c>
      <c r="P91" s="50"/>
      <c r="Q91" s="50"/>
    </row>
    <row r="92" spans="1:17" x14ac:dyDescent="0.2">
      <c r="A92" s="50"/>
      <c r="B92" s="50"/>
      <c r="C92" s="50"/>
      <c r="H92" s="176"/>
      <c r="L92" s="188">
        <f t="shared" si="3"/>
        <v>0</v>
      </c>
      <c r="M92" s="189">
        <f t="shared" si="3"/>
        <v>0</v>
      </c>
      <c r="N92" s="190">
        <f t="shared" si="3"/>
        <v>0</v>
      </c>
      <c r="P92" s="50"/>
      <c r="Q92" s="50"/>
    </row>
    <row r="93" spans="1:17" x14ac:dyDescent="0.2">
      <c r="A93" s="50"/>
      <c r="B93" s="50"/>
      <c r="C93" s="50"/>
      <c r="H93" s="176"/>
      <c r="L93" s="188">
        <f t="shared" si="3"/>
        <v>0</v>
      </c>
      <c r="M93" s="189">
        <f t="shared" si="3"/>
        <v>0</v>
      </c>
      <c r="N93" s="190">
        <f t="shared" si="3"/>
        <v>0</v>
      </c>
      <c r="P93" s="50"/>
      <c r="Q93" s="50"/>
    </row>
    <row r="94" spans="1:17" x14ac:dyDescent="0.2">
      <c r="A94" s="50"/>
      <c r="B94" s="50"/>
      <c r="C94" s="50"/>
      <c r="H94" s="176"/>
      <c r="L94" s="188">
        <f t="shared" si="3"/>
        <v>0</v>
      </c>
      <c r="M94" s="189">
        <f t="shared" si="3"/>
        <v>0</v>
      </c>
      <c r="N94" s="190">
        <f t="shared" si="3"/>
        <v>0</v>
      </c>
      <c r="P94" s="50"/>
      <c r="Q94" s="50"/>
    </row>
    <row r="95" spans="1:17" x14ac:dyDescent="0.2">
      <c r="A95" s="50"/>
      <c r="B95" s="50"/>
      <c r="C95" s="50"/>
      <c r="H95" s="176"/>
      <c r="L95" s="188">
        <f t="shared" si="3"/>
        <v>0</v>
      </c>
      <c r="M95" s="189">
        <f t="shared" si="3"/>
        <v>0</v>
      </c>
      <c r="N95" s="190">
        <f t="shared" si="3"/>
        <v>0</v>
      </c>
      <c r="P95" s="50"/>
      <c r="Q95" s="50"/>
    </row>
    <row r="96" spans="1:17" x14ac:dyDescent="0.2">
      <c r="A96" s="50"/>
      <c r="B96" s="50"/>
      <c r="C96" s="50"/>
      <c r="H96" s="176"/>
      <c r="L96" s="188">
        <f t="shared" si="3"/>
        <v>0</v>
      </c>
      <c r="M96" s="189">
        <f t="shared" si="3"/>
        <v>0</v>
      </c>
      <c r="N96" s="190">
        <f t="shared" si="3"/>
        <v>0</v>
      </c>
      <c r="P96" s="50"/>
      <c r="Q96" s="50"/>
    </row>
    <row r="97" spans="1:17" x14ac:dyDescent="0.2">
      <c r="A97" s="50"/>
      <c r="B97" s="50"/>
      <c r="C97" s="50"/>
      <c r="H97" s="176"/>
      <c r="L97" s="188">
        <f t="shared" si="3"/>
        <v>0</v>
      </c>
      <c r="M97" s="189">
        <f t="shared" si="3"/>
        <v>0</v>
      </c>
      <c r="N97" s="190">
        <f t="shared" si="3"/>
        <v>0</v>
      </c>
      <c r="P97" s="50"/>
      <c r="Q97" s="50"/>
    </row>
    <row r="98" spans="1:17" x14ac:dyDescent="0.2">
      <c r="A98" s="50"/>
      <c r="B98" s="50"/>
      <c r="C98" s="50"/>
      <c r="H98" s="176"/>
      <c r="L98" s="188">
        <f t="shared" si="3"/>
        <v>0</v>
      </c>
      <c r="M98" s="189">
        <f t="shared" si="3"/>
        <v>0</v>
      </c>
      <c r="N98" s="190">
        <f t="shared" si="3"/>
        <v>0</v>
      </c>
      <c r="P98" s="50"/>
      <c r="Q98" s="50"/>
    </row>
    <row r="99" spans="1:17" x14ac:dyDescent="0.2">
      <c r="A99" s="50"/>
      <c r="B99" s="50"/>
      <c r="C99" s="50"/>
      <c r="H99" s="176"/>
      <c r="L99" s="188">
        <f t="shared" si="3"/>
        <v>0</v>
      </c>
      <c r="M99" s="189">
        <f t="shared" si="3"/>
        <v>0</v>
      </c>
      <c r="N99" s="190">
        <f t="shared" si="3"/>
        <v>0</v>
      </c>
      <c r="P99" s="50"/>
      <c r="Q99" s="50"/>
    </row>
    <row r="100" spans="1:17" x14ac:dyDescent="0.2">
      <c r="A100" s="50"/>
      <c r="B100" s="50"/>
      <c r="C100" s="50"/>
      <c r="H100" s="176"/>
      <c r="L100" s="188">
        <f t="shared" si="3"/>
        <v>0</v>
      </c>
      <c r="M100" s="189">
        <f t="shared" si="3"/>
        <v>0</v>
      </c>
      <c r="N100" s="190">
        <f t="shared" si="3"/>
        <v>0</v>
      </c>
      <c r="P100" s="50"/>
      <c r="Q100" s="50"/>
    </row>
    <row r="101" spans="1:17" x14ac:dyDescent="0.2">
      <c r="A101" s="50"/>
      <c r="B101" s="50"/>
      <c r="C101" s="50"/>
      <c r="H101" s="176"/>
      <c r="L101" s="188">
        <f t="shared" si="3"/>
        <v>0</v>
      </c>
      <c r="M101" s="189">
        <f t="shared" si="3"/>
        <v>0</v>
      </c>
      <c r="N101" s="190">
        <f t="shared" si="3"/>
        <v>0</v>
      </c>
      <c r="P101" s="50"/>
      <c r="Q101" s="50"/>
    </row>
    <row r="102" spans="1:17" x14ac:dyDescent="0.2">
      <c r="A102" s="50"/>
      <c r="B102" s="50"/>
      <c r="C102" s="50"/>
      <c r="H102" s="176"/>
      <c r="L102" s="188">
        <f t="shared" si="3"/>
        <v>0</v>
      </c>
      <c r="M102" s="189">
        <f t="shared" si="3"/>
        <v>0</v>
      </c>
      <c r="N102" s="190">
        <f t="shared" si="3"/>
        <v>0</v>
      </c>
      <c r="P102" s="50"/>
      <c r="Q102" s="50"/>
    </row>
    <row r="103" spans="1:17" x14ac:dyDescent="0.2">
      <c r="A103" s="50"/>
      <c r="B103" s="50"/>
      <c r="C103" s="50"/>
      <c r="H103" s="176"/>
      <c r="L103" s="188">
        <f t="shared" si="3"/>
        <v>0</v>
      </c>
      <c r="M103" s="189">
        <f t="shared" si="3"/>
        <v>0</v>
      </c>
      <c r="N103" s="190">
        <f t="shared" si="3"/>
        <v>0</v>
      </c>
      <c r="P103" s="50"/>
      <c r="Q103" s="50"/>
    </row>
    <row r="104" spans="1:17" x14ac:dyDescent="0.2">
      <c r="A104" s="50"/>
      <c r="B104" s="50"/>
      <c r="C104" s="50"/>
      <c r="H104" s="176"/>
      <c r="L104" s="188">
        <f t="shared" si="3"/>
        <v>0</v>
      </c>
      <c r="M104" s="189">
        <f t="shared" si="3"/>
        <v>0</v>
      </c>
      <c r="N104" s="190">
        <f t="shared" si="3"/>
        <v>0</v>
      </c>
      <c r="P104" s="50"/>
      <c r="Q104" s="50"/>
    </row>
    <row r="105" spans="1:17" x14ac:dyDescent="0.2">
      <c r="A105" s="50"/>
      <c r="B105" s="50"/>
      <c r="C105" s="50"/>
      <c r="H105" s="176"/>
      <c r="L105" s="188">
        <f t="shared" si="3"/>
        <v>0</v>
      </c>
      <c r="M105" s="189">
        <f t="shared" si="3"/>
        <v>0</v>
      </c>
      <c r="N105" s="190">
        <f t="shared" si="3"/>
        <v>0</v>
      </c>
      <c r="P105" s="50"/>
      <c r="Q105" s="50"/>
    </row>
    <row r="106" spans="1:17" x14ac:dyDescent="0.2">
      <c r="A106" s="50"/>
      <c r="B106" s="50"/>
      <c r="C106" s="50"/>
      <c r="H106" s="176"/>
      <c r="L106" s="188">
        <f t="shared" si="3"/>
        <v>0</v>
      </c>
      <c r="M106" s="189">
        <f t="shared" si="3"/>
        <v>0</v>
      </c>
      <c r="N106" s="190">
        <f t="shared" si="3"/>
        <v>0</v>
      </c>
      <c r="P106" s="50"/>
      <c r="Q106" s="50"/>
    </row>
    <row r="107" spans="1:17" x14ac:dyDescent="0.2">
      <c r="A107" s="50"/>
      <c r="B107" s="50"/>
      <c r="C107" s="50"/>
      <c r="H107" s="176"/>
      <c r="L107" s="188">
        <f t="shared" si="3"/>
        <v>0</v>
      </c>
      <c r="M107" s="189">
        <f t="shared" si="3"/>
        <v>0</v>
      </c>
      <c r="N107" s="190">
        <f t="shared" si="3"/>
        <v>0</v>
      </c>
      <c r="P107" s="50"/>
      <c r="Q107" s="50"/>
    </row>
    <row r="108" spans="1:17" x14ac:dyDescent="0.2">
      <c r="A108" s="50"/>
      <c r="B108" s="50"/>
      <c r="C108" s="50"/>
      <c r="H108" s="176"/>
      <c r="L108" s="188">
        <f t="shared" si="3"/>
        <v>0</v>
      </c>
      <c r="M108" s="189">
        <f t="shared" si="3"/>
        <v>0</v>
      </c>
      <c r="N108" s="190">
        <f t="shared" si="3"/>
        <v>0</v>
      </c>
      <c r="P108" s="50"/>
      <c r="Q108" s="50"/>
    </row>
    <row r="109" spans="1:17" x14ac:dyDescent="0.2">
      <c r="A109" s="50"/>
      <c r="B109" s="50"/>
      <c r="C109" s="50"/>
      <c r="H109" s="176"/>
      <c r="L109" s="188">
        <f t="shared" si="3"/>
        <v>0</v>
      </c>
      <c r="M109" s="189">
        <f t="shared" si="3"/>
        <v>0</v>
      </c>
      <c r="N109" s="190">
        <f t="shared" si="3"/>
        <v>0</v>
      </c>
      <c r="P109" s="50"/>
      <c r="Q109" s="50"/>
    </row>
    <row r="110" spans="1:17" x14ac:dyDescent="0.2">
      <c r="A110" s="50"/>
      <c r="B110" s="50"/>
      <c r="C110" s="50"/>
      <c r="H110" s="176"/>
      <c r="L110" s="188">
        <f t="shared" si="3"/>
        <v>0</v>
      </c>
      <c r="M110" s="189">
        <f t="shared" si="3"/>
        <v>0</v>
      </c>
      <c r="N110" s="190">
        <f t="shared" si="3"/>
        <v>0</v>
      </c>
      <c r="P110" s="50"/>
      <c r="Q110" s="50"/>
    </row>
    <row r="111" spans="1:17" x14ac:dyDescent="0.2">
      <c r="A111" s="50"/>
      <c r="B111" s="50"/>
      <c r="C111" s="50"/>
      <c r="H111" s="176"/>
      <c r="L111" s="188">
        <f t="shared" si="3"/>
        <v>0</v>
      </c>
      <c r="M111" s="189">
        <f t="shared" si="3"/>
        <v>0</v>
      </c>
      <c r="N111" s="190">
        <f t="shared" si="3"/>
        <v>0</v>
      </c>
      <c r="P111" s="50"/>
      <c r="Q111" s="50"/>
    </row>
    <row r="112" spans="1:17" x14ac:dyDescent="0.2">
      <c r="A112" s="50"/>
      <c r="B112" s="50"/>
      <c r="C112" s="50"/>
      <c r="H112" s="176"/>
      <c r="L112" s="188">
        <f t="shared" si="3"/>
        <v>0</v>
      </c>
      <c r="M112" s="189">
        <f t="shared" si="3"/>
        <v>0</v>
      </c>
      <c r="N112" s="190">
        <f t="shared" si="3"/>
        <v>0</v>
      </c>
      <c r="P112" s="50"/>
      <c r="Q112" s="50"/>
    </row>
    <row r="113" spans="1:17" x14ac:dyDescent="0.2">
      <c r="A113" s="50"/>
      <c r="B113" s="50"/>
      <c r="C113" s="50"/>
      <c r="H113" s="176"/>
      <c r="L113" s="188">
        <f t="shared" si="3"/>
        <v>0</v>
      </c>
      <c r="M113" s="189">
        <f t="shared" si="3"/>
        <v>0</v>
      </c>
      <c r="N113" s="190">
        <f t="shared" si="3"/>
        <v>0</v>
      </c>
      <c r="P113" s="50"/>
      <c r="Q113" s="50"/>
    </row>
    <row r="114" spans="1:17" x14ac:dyDescent="0.2">
      <c r="A114" s="50"/>
      <c r="B114" s="50"/>
      <c r="C114" s="50"/>
      <c r="H114" s="176"/>
      <c r="L114" s="188">
        <f t="shared" si="3"/>
        <v>0</v>
      </c>
      <c r="M114" s="189">
        <f t="shared" si="3"/>
        <v>0</v>
      </c>
      <c r="N114" s="190">
        <f t="shared" si="3"/>
        <v>0</v>
      </c>
      <c r="P114" s="50"/>
      <c r="Q114" s="50"/>
    </row>
    <row r="115" spans="1:17" x14ac:dyDescent="0.2">
      <c r="A115" s="50"/>
      <c r="B115" s="50"/>
      <c r="C115" s="50"/>
      <c r="H115" s="176"/>
      <c r="L115" s="188">
        <f t="shared" si="3"/>
        <v>0</v>
      </c>
      <c r="M115" s="189">
        <f t="shared" si="3"/>
        <v>0</v>
      </c>
      <c r="N115" s="190">
        <f t="shared" si="3"/>
        <v>0</v>
      </c>
      <c r="P115" s="50"/>
      <c r="Q115" s="50"/>
    </row>
    <row r="116" spans="1:17" x14ac:dyDescent="0.2">
      <c r="A116" s="50"/>
      <c r="B116" s="50"/>
      <c r="C116" s="50"/>
      <c r="H116" s="176"/>
      <c r="L116" s="188">
        <f t="shared" si="3"/>
        <v>0</v>
      </c>
      <c r="M116" s="189">
        <f t="shared" si="3"/>
        <v>0</v>
      </c>
      <c r="N116" s="190">
        <f t="shared" si="3"/>
        <v>0</v>
      </c>
      <c r="P116" s="50"/>
      <c r="Q116" s="50"/>
    </row>
    <row r="117" spans="1:17" x14ac:dyDescent="0.2">
      <c r="A117" s="50"/>
      <c r="B117" s="50"/>
      <c r="C117" s="50"/>
      <c r="H117" s="176"/>
      <c r="L117" s="188">
        <f t="shared" si="3"/>
        <v>0</v>
      </c>
      <c r="M117" s="189">
        <f t="shared" si="3"/>
        <v>0</v>
      </c>
      <c r="N117" s="190">
        <f t="shared" si="3"/>
        <v>0</v>
      </c>
      <c r="P117" s="50"/>
      <c r="Q117" s="50"/>
    </row>
    <row r="118" spans="1:17" x14ac:dyDescent="0.2">
      <c r="A118" s="50"/>
      <c r="B118" s="50"/>
      <c r="C118" s="50"/>
      <c r="H118" s="176"/>
      <c r="L118" s="188">
        <f t="shared" si="3"/>
        <v>0</v>
      </c>
      <c r="M118" s="189">
        <f t="shared" si="3"/>
        <v>0</v>
      </c>
      <c r="N118" s="190">
        <f t="shared" si="3"/>
        <v>0</v>
      </c>
      <c r="P118" s="50"/>
      <c r="Q118" s="50"/>
    </row>
    <row r="119" spans="1:17" x14ac:dyDescent="0.2">
      <c r="A119" s="50"/>
      <c r="B119" s="50"/>
      <c r="C119" s="50"/>
      <c r="H119" s="176"/>
      <c r="L119" s="188">
        <f t="shared" si="3"/>
        <v>0</v>
      </c>
      <c r="M119" s="189">
        <f t="shared" si="3"/>
        <v>0</v>
      </c>
      <c r="N119" s="190">
        <f t="shared" si="3"/>
        <v>0</v>
      </c>
      <c r="P119" s="50"/>
      <c r="Q119" s="50"/>
    </row>
    <row r="120" spans="1:17" x14ac:dyDescent="0.2">
      <c r="A120" s="50"/>
      <c r="B120" s="50"/>
      <c r="C120" s="50"/>
      <c r="H120" s="176"/>
      <c r="L120" s="188">
        <f t="shared" si="3"/>
        <v>0</v>
      </c>
      <c r="M120" s="189">
        <f t="shared" si="3"/>
        <v>0</v>
      </c>
      <c r="N120" s="190">
        <f t="shared" si="3"/>
        <v>0</v>
      </c>
      <c r="P120" s="50"/>
      <c r="Q120" s="50"/>
    </row>
    <row r="121" spans="1:17" x14ac:dyDescent="0.2">
      <c r="A121" s="50"/>
      <c r="B121" s="50"/>
      <c r="C121" s="50"/>
      <c r="H121" s="176"/>
      <c r="L121" s="188">
        <f t="shared" si="3"/>
        <v>0</v>
      </c>
      <c r="M121" s="189">
        <f t="shared" si="3"/>
        <v>0</v>
      </c>
      <c r="N121" s="190">
        <f t="shared" si="3"/>
        <v>0</v>
      </c>
      <c r="P121" s="50"/>
      <c r="Q121" s="50"/>
    </row>
    <row r="122" spans="1:17" x14ac:dyDescent="0.2">
      <c r="A122" s="50"/>
      <c r="B122" s="50"/>
      <c r="C122" s="50"/>
      <c r="H122" s="176"/>
      <c r="L122" s="188">
        <f t="shared" si="3"/>
        <v>0</v>
      </c>
      <c r="M122" s="189">
        <f t="shared" si="3"/>
        <v>0</v>
      </c>
      <c r="N122" s="190">
        <f t="shared" si="3"/>
        <v>0</v>
      </c>
      <c r="P122" s="50"/>
      <c r="Q122" s="50"/>
    </row>
    <row r="123" spans="1:17" x14ac:dyDescent="0.2">
      <c r="A123" s="50"/>
      <c r="B123" s="50"/>
      <c r="C123" s="50"/>
      <c r="H123" s="176"/>
      <c r="L123" s="188">
        <f t="shared" si="3"/>
        <v>0</v>
      </c>
      <c r="M123" s="189">
        <f t="shared" si="3"/>
        <v>0</v>
      </c>
      <c r="N123" s="190">
        <f t="shared" si="3"/>
        <v>0</v>
      </c>
      <c r="P123" s="50"/>
      <c r="Q123" s="50"/>
    </row>
    <row r="124" spans="1:17" x14ac:dyDescent="0.2">
      <c r="A124" s="50"/>
      <c r="B124" s="50"/>
      <c r="C124" s="50"/>
      <c r="H124" s="176"/>
      <c r="L124" s="188">
        <f t="shared" si="3"/>
        <v>0</v>
      </c>
      <c r="M124" s="189">
        <f t="shared" si="3"/>
        <v>0</v>
      </c>
      <c r="N124" s="190">
        <f t="shared" si="3"/>
        <v>0</v>
      </c>
      <c r="P124" s="50"/>
      <c r="Q124" s="50"/>
    </row>
    <row r="125" spans="1:17" x14ac:dyDescent="0.2">
      <c r="A125" s="50"/>
      <c r="B125" s="50"/>
      <c r="C125" s="50"/>
      <c r="H125" s="176"/>
      <c r="L125" s="188">
        <f t="shared" si="3"/>
        <v>0</v>
      </c>
      <c r="M125" s="189">
        <f t="shared" si="3"/>
        <v>0</v>
      </c>
      <c r="N125" s="190">
        <f t="shared" si="3"/>
        <v>0</v>
      </c>
      <c r="P125" s="50"/>
      <c r="Q125" s="50"/>
    </row>
    <row r="126" spans="1:17" x14ac:dyDescent="0.2">
      <c r="A126" s="50"/>
      <c r="B126" s="50"/>
      <c r="C126" s="50"/>
      <c r="H126" s="176"/>
      <c r="L126" s="188">
        <f t="shared" si="3"/>
        <v>0</v>
      </c>
      <c r="M126" s="189">
        <f t="shared" si="3"/>
        <v>0</v>
      </c>
      <c r="N126" s="190">
        <f t="shared" si="3"/>
        <v>0</v>
      </c>
      <c r="P126" s="50"/>
      <c r="Q126" s="50"/>
    </row>
    <row r="127" spans="1:17" x14ac:dyDescent="0.2">
      <c r="A127" s="50"/>
      <c r="B127" s="50"/>
      <c r="C127" s="50"/>
      <c r="H127" s="176"/>
      <c r="L127" s="188">
        <f t="shared" si="3"/>
        <v>0</v>
      </c>
      <c r="M127" s="189">
        <f t="shared" si="3"/>
        <v>0</v>
      </c>
      <c r="N127" s="190">
        <f t="shared" si="3"/>
        <v>0</v>
      </c>
      <c r="P127" s="50"/>
      <c r="Q127" s="50"/>
    </row>
    <row r="128" spans="1:17" x14ac:dyDescent="0.2">
      <c r="A128" s="50"/>
      <c r="B128" s="50"/>
      <c r="C128" s="50"/>
      <c r="H128" s="176"/>
      <c r="L128" s="188">
        <f t="shared" si="3"/>
        <v>0</v>
      </c>
      <c r="M128" s="189">
        <f t="shared" si="3"/>
        <v>0</v>
      </c>
      <c r="N128" s="190">
        <f t="shared" si="3"/>
        <v>0</v>
      </c>
      <c r="P128" s="50"/>
      <c r="Q128" s="50"/>
    </row>
    <row r="129" spans="1:17" x14ac:dyDescent="0.2">
      <c r="A129" s="50"/>
      <c r="B129" s="50"/>
      <c r="C129" s="50"/>
      <c r="H129" s="176"/>
      <c r="L129" s="188">
        <f t="shared" si="3"/>
        <v>0</v>
      </c>
      <c r="M129" s="189">
        <f t="shared" si="3"/>
        <v>0</v>
      </c>
      <c r="N129" s="190">
        <f t="shared" si="3"/>
        <v>0</v>
      </c>
      <c r="P129" s="50"/>
      <c r="Q129" s="50"/>
    </row>
    <row r="130" spans="1:17" x14ac:dyDescent="0.2">
      <c r="A130" s="50"/>
      <c r="B130" s="50"/>
      <c r="C130" s="50"/>
      <c r="H130" s="176"/>
      <c r="L130" s="188">
        <f t="shared" si="3"/>
        <v>0</v>
      </c>
      <c r="M130" s="189">
        <f t="shared" si="3"/>
        <v>0</v>
      </c>
      <c r="N130" s="190">
        <f t="shared" si="3"/>
        <v>0</v>
      </c>
      <c r="P130" s="50"/>
      <c r="Q130" s="50"/>
    </row>
    <row r="131" spans="1:17" x14ac:dyDescent="0.2">
      <c r="A131" s="50"/>
      <c r="B131" s="50"/>
      <c r="C131" s="50"/>
      <c r="H131" s="176"/>
      <c r="L131" s="188">
        <f t="shared" si="3"/>
        <v>0</v>
      </c>
      <c r="M131" s="189">
        <f t="shared" si="3"/>
        <v>0</v>
      </c>
      <c r="N131" s="190">
        <f t="shared" si="3"/>
        <v>0</v>
      </c>
      <c r="P131" s="50"/>
      <c r="Q131" s="50"/>
    </row>
    <row r="132" spans="1:17" x14ac:dyDescent="0.2">
      <c r="A132" s="50"/>
      <c r="B132" s="50"/>
      <c r="C132" s="50"/>
      <c r="H132" s="176"/>
      <c r="L132" s="188">
        <f t="shared" si="3"/>
        <v>0</v>
      </c>
      <c r="M132" s="189">
        <f t="shared" si="3"/>
        <v>0</v>
      </c>
      <c r="N132" s="190">
        <f t="shared" si="3"/>
        <v>0</v>
      </c>
      <c r="P132" s="50"/>
      <c r="Q132" s="50"/>
    </row>
    <row r="133" spans="1:17" x14ac:dyDescent="0.2">
      <c r="A133" s="50"/>
      <c r="B133" s="50"/>
      <c r="C133" s="50"/>
      <c r="H133" s="176"/>
      <c r="L133" s="188">
        <f t="shared" si="3"/>
        <v>0</v>
      </c>
      <c r="M133" s="189">
        <f t="shared" si="3"/>
        <v>0</v>
      </c>
      <c r="N133" s="190">
        <f t="shared" si="3"/>
        <v>0</v>
      </c>
      <c r="P133" s="50"/>
      <c r="Q133" s="50"/>
    </row>
    <row r="134" spans="1:17" x14ac:dyDescent="0.2">
      <c r="A134" s="50"/>
      <c r="B134" s="50"/>
      <c r="C134" s="50"/>
      <c r="H134" s="176"/>
      <c r="L134" s="188">
        <f t="shared" si="3"/>
        <v>0</v>
      </c>
      <c r="M134" s="189">
        <f t="shared" si="3"/>
        <v>0</v>
      </c>
      <c r="N134" s="190">
        <f t="shared" si="3"/>
        <v>0</v>
      </c>
      <c r="P134" s="50"/>
      <c r="Q134" s="50"/>
    </row>
    <row r="135" spans="1:17" x14ac:dyDescent="0.2">
      <c r="A135" s="50"/>
      <c r="B135" s="50"/>
      <c r="C135" s="50"/>
      <c r="H135" s="176"/>
      <c r="L135" s="188">
        <f t="shared" si="3"/>
        <v>0</v>
      </c>
      <c r="M135" s="189">
        <f t="shared" si="3"/>
        <v>0</v>
      </c>
      <c r="N135" s="190">
        <f t="shared" si="3"/>
        <v>0</v>
      </c>
      <c r="P135" s="50"/>
      <c r="Q135" s="50"/>
    </row>
    <row r="136" spans="1:17" x14ac:dyDescent="0.2">
      <c r="A136" s="50"/>
      <c r="B136" s="50"/>
      <c r="C136" s="50"/>
      <c r="H136" s="176"/>
      <c r="L136" s="188">
        <f t="shared" si="3"/>
        <v>0</v>
      </c>
      <c r="M136" s="189">
        <f t="shared" si="3"/>
        <v>0</v>
      </c>
      <c r="N136" s="190">
        <f t="shared" si="3"/>
        <v>0</v>
      </c>
      <c r="P136" s="50"/>
      <c r="Q136" s="50"/>
    </row>
    <row r="137" spans="1:17" x14ac:dyDescent="0.2">
      <c r="A137" s="50"/>
      <c r="B137" s="50"/>
      <c r="C137" s="50"/>
      <c r="H137" s="176"/>
      <c r="L137" s="188">
        <f t="shared" si="3"/>
        <v>0</v>
      </c>
      <c r="M137" s="189">
        <f t="shared" si="3"/>
        <v>0</v>
      </c>
      <c r="N137" s="190">
        <f t="shared" si="3"/>
        <v>0</v>
      </c>
      <c r="P137" s="50"/>
      <c r="Q137" s="50"/>
    </row>
    <row r="138" spans="1:17" x14ac:dyDescent="0.2">
      <c r="A138" s="50"/>
      <c r="B138" s="50"/>
      <c r="C138" s="50"/>
      <c r="H138" s="176"/>
      <c r="L138" s="188">
        <f t="shared" si="3"/>
        <v>0</v>
      </c>
      <c r="M138" s="189">
        <f t="shared" si="3"/>
        <v>0</v>
      </c>
      <c r="N138" s="190">
        <f t="shared" si="3"/>
        <v>0</v>
      </c>
      <c r="P138" s="50"/>
      <c r="Q138" s="50"/>
    </row>
    <row r="139" spans="1:17" x14ac:dyDescent="0.2">
      <c r="A139" s="50"/>
      <c r="B139" s="50"/>
      <c r="C139" s="50"/>
      <c r="H139" s="176"/>
      <c r="L139" s="188">
        <f t="shared" si="3"/>
        <v>0</v>
      </c>
      <c r="M139" s="189">
        <f t="shared" si="3"/>
        <v>0</v>
      </c>
      <c r="N139" s="190">
        <f t="shared" si="3"/>
        <v>0</v>
      </c>
      <c r="P139" s="50"/>
      <c r="Q139" s="50"/>
    </row>
    <row r="140" spans="1:17" x14ac:dyDescent="0.2">
      <c r="A140" s="50"/>
      <c r="B140" s="50"/>
      <c r="C140" s="50"/>
      <c r="H140" s="176"/>
      <c r="L140" s="188">
        <f t="shared" si="3"/>
        <v>0</v>
      </c>
      <c r="M140" s="189">
        <f t="shared" si="3"/>
        <v>0</v>
      </c>
      <c r="N140" s="190">
        <f t="shared" si="3"/>
        <v>0</v>
      </c>
      <c r="P140" s="50"/>
      <c r="Q140" s="50"/>
    </row>
    <row r="141" spans="1:17" x14ac:dyDescent="0.2">
      <c r="A141" s="50"/>
      <c r="B141" s="50"/>
      <c r="C141" s="50"/>
      <c r="H141" s="176"/>
      <c r="L141" s="188">
        <f t="shared" si="3"/>
        <v>0</v>
      </c>
      <c r="M141" s="189">
        <f t="shared" si="3"/>
        <v>0</v>
      </c>
      <c r="N141" s="190">
        <f t="shared" si="3"/>
        <v>0</v>
      </c>
      <c r="P141" s="50"/>
      <c r="Q141" s="50"/>
    </row>
    <row r="142" spans="1:17" x14ac:dyDescent="0.2">
      <c r="H142" s="176"/>
      <c r="L142" s="188">
        <f t="shared" si="3"/>
        <v>0</v>
      </c>
      <c r="M142" s="189">
        <f t="shared" si="3"/>
        <v>0</v>
      </c>
      <c r="N142" s="190">
        <f t="shared" si="3"/>
        <v>0</v>
      </c>
      <c r="P142" s="50"/>
      <c r="Q142" s="50"/>
    </row>
    <row r="143" spans="1:17" x14ac:dyDescent="0.2">
      <c r="H143" s="176"/>
      <c r="L143" s="188">
        <f t="shared" si="3"/>
        <v>0</v>
      </c>
      <c r="M143" s="189">
        <f t="shared" si="3"/>
        <v>0</v>
      </c>
      <c r="N143" s="190">
        <f t="shared" si="3"/>
        <v>0</v>
      </c>
      <c r="P143" s="50"/>
      <c r="Q143" s="50"/>
    </row>
    <row r="144" spans="1:17" x14ac:dyDescent="0.2">
      <c r="H144" s="176"/>
      <c r="L144" s="188">
        <f t="shared" si="3"/>
        <v>0</v>
      </c>
      <c r="M144" s="189">
        <f t="shared" si="3"/>
        <v>0</v>
      </c>
      <c r="N144" s="190">
        <f t="shared" si="3"/>
        <v>0</v>
      </c>
      <c r="P144" s="50"/>
      <c r="Q144" s="50"/>
    </row>
    <row r="145" spans="8:17" x14ac:dyDescent="0.2">
      <c r="H145" s="176"/>
      <c r="L145" s="188">
        <f t="shared" si="3"/>
        <v>0</v>
      </c>
      <c r="M145" s="189">
        <f t="shared" si="3"/>
        <v>0</v>
      </c>
      <c r="N145" s="190">
        <f t="shared" si="3"/>
        <v>0</v>
      </c>
      <c r="P145" s="50"/>
      <c r="Q145" s="50"/>
    </row>
    <row r="146" spans="8:17" x14ac:dyDescent="0.2">
      <c r="H146" s="176"/>
      <c r="L146" s="188">
        <f t="shared" si="3"/>
        <v>0</v>
      </c>
      <c r="M146" s="189">
        <f t="shared" si="3"/>
        <v>0</v>
      </c>
      <c r="N146" s="190">
        <f t="shared" si="3"/>
        <v>0</v>
      </c>
      <c r="P146" s="50"/>
      <c r="Q146" s="50"/>
    </row>
    <row r="147" spans="8:17" x14ac:dyDescent="0.2">
      <c r="H147" s="176"/>
      <c r="L147" s="188">
        <f t="shared" si="3"/>
        <v>0</v>
      </c>
      <c r="M147" s="189">
        <f t="shared" si="3"/>
        <v>0</v>
      </c>
      <c r="N147" s="190">
        <f t="shared" si="3"/>
        <v>0</v>
      </c>
      <c r="P147" s="50"/>
      <c r="Q147" s="50"/>
    </row>
    <row r="148" spans="8:17" x14ac:dyDescent="0.2">
      <c r="H148" s="176"/>
      <c r="L148" s="188">
        <f t="shared" si="3"/>
        <v>0</v>
      </c>
      <c r="M148" s="189">
        <f t="shared" si="3"/>
        <v>0</v>
      </c>
      <c r="N148" s="190">
        <f t="shared" si="3"/>
        <v>0</v>
      </c>
      <c r="P148" s="50"/>
      <c r="Q148" s="50"/>
    </row>
    <row r="149" spans="8:17" x14ac:dyDescent="0.2">
      <c r="H149" s="176"/>
      <c r="L149" s="188">
        <f t="shared" si="3"/>
        <v>0</v>
      </c>
      <c r="M149" s="189">
        <f t="shared" si="3"/>
        <v>0</v>
      </c>
      <c r="N149" s="190">
        <f t="shared" si="3"/>
        <v>0</v>
      </c>
      <c r="P149" s="50"/>
      <c r="Q149" s="50"/>
    </row>
    <row r="150" spans="8:17" x14ac:dyDescent="0.2">
      <c r="H150" s="176"/>
      <c r="L150" s="188">
        <f t="shared" si="3"/>
        <v>0</v>
      </c>
      <c r="M150" s="189">
        <f t="shared" si="3"/>
        <v>0</v>
      </c>
      <c r="N150" s="190">
        <f t="shared" si="3"/>
        <v>0</v>
      </c>
      <c r="P150" s="50"/>
      <c r="Q150" s="50"/>
    </row>
    <row r="151" spans="8:17" x14ac:dyDescent="0.2">
      <c r="H151" s="176"/>
      <c r="L151" s="188">
        <f t="shared" ref="L151:N166" si="4">I151</f>
        <v>0</v>
      </c>
      <c r="M151" s="189">
        <f t="shared" si="4"/>
        <v>0</v>
      </c>
      <c r="N151" s="190">
        <f t="shared" si="4"/>
        <v>0</v>
      </c>
      <c r="P151" s="50"/>
      <c r="Q151" s="50"/>
    </row>
    <row r="152" spans="8:17" x14ac:dyDescent="0.2">
      <c r="H152" s="176"/>
      <c r="L152" s="188">
        <f t="shared" si="4"/>
        <v>0</v>
      </c>
      <c r="M152" s="189">
        <f t="shared" si="4"/>
        <v>0</v>
      </c>
      <c r="N152" s="190">
        <f t="shared" si="4"/>
        <v>0</v>
      </c>
      <c r="P152" s="50"/>
      <c r="Q152" s="50"/>
    </row>
    <row r="153" spans="8:17" x14ac:dyDescent="0.2">
      <c r="H153" s="176"/>
      <c r="L153" s="188">
        <f t="shared" si="4"/>
        <v>0</v>
      </c>
      <c r="M153" s="189">
        <f t="shared" si="4"/>
        <v>0</v>
      </c>
      <c r="N153" s="190">
        <f t="shared" si="4"/>
        <v>0</v>
      </c>
      <c r="P153" s="50"/>
      <c r="Q153" s="50"/>
    </row>
    <row r="154" spans="8:17" x14ac:dyDescent="0.2">
      <c r="H154" s="176"/>
      <c r="L154" s="188">
        <f t="shared" si="4"/>
        <v>0</v>
      </c>
      <c r="M154" s="189">
        <f t="shared" si="4"/>
        <v>0</v>
      </c>
      <c r="N154" s="190">
        <f t="shared" si="4"/>
        <v>0</v>
      </c>
      <c r="P154" s="50"/>
      <c r="Q154" s="50"/>
    </row>
    <row r="155" spans="8:17" x14ac:dyDescent="0.2">
      <c r="H155" s="176"/>
      <c r="L155" s="188">
        <f t="shared" si="4"/>
        <v>0</v>
      </c>
      <c r="M155" s="189">
        <f t="shared" si="4"/>
        <v>0</v>
      </c>
      <c r="N155" s="190">
        <f t="shared" si="4"/>
        <v>0</v>
      </c>
      <c r="P155" s="50"/>
      <c r="Q155" s="50"/>
    </row>
    <row r="156" spans="8:17" x14ac:dyDescent="0.2">
      <c r="H156" s="176"/>
      <c r="L156" s="188">
        <f t="shared" si="4"/>
        <v>0</v>
      </c>
      <c r="M156" s="189">
        <f t="shared" si="4"/>
        <v>0</v>
      </c>
      <c r="N156" s="190">
        <f t="shared" si="4"/>
        <v>0</v>
      </c>
      <c r="P156" s="50"/>
      <c r="Q156" s="50"/>
    </row>
    <row r="157" spans="8:17" x14ac:dyDescent="0.2">
      <c r="H157" s="176"/>
      <c r="L157" s="188">
        <f t="shared" si="4"/>
        <v>0</v>
      </c>
      <c r="M157" s="189">
        <f t="shared" si="4"/>
        <v>0</v>
      </c>
      <c r="N157" s="190">
        <f t="shared" si="4"/>
        <v>0</v>
      </c>
      <c r="P157" s="50"/>
      <c r="Q157" s="50"/>
    </row>
    <row r="158" spans="8:17" x14ac:dyDescent="0.2">
      <c r="H158" s="176"/>
      <c r="L158" s="188">
        <f t="shared" si="4"/>
        <v>0</v>
      </c>
      <c r="M158" s="189">
        <f t="shared" si="4"/>
        <v>0</v>
      </c>
      <c r="N158" s="190">
        <f t="shared" si="4"/>
        <v>0</v>
      </c>
      <c r="P158" s="50"/>
      <c r="Q158" s="50"/>
    </row>
    <row r="159" spans="8:17" x14ac:dyDescent="0.2">
      <c r="H159" s="176"/>
      <c r="L159" s="188">
        <f t="shared" si="4"/>
        <v>0</v>
      </c>
      <c r="M159" s="189">
        <f t="shared" si="4"/>
        <v>0</v>
      </c>
      <c r="N159" s="190">
        <f t="shared" si="4"/>
        <v>0</v>
      </c>
      <c r="P159" s="50"/>
      <c r="Q159" s="50"/>
    </row>
    <row r="160" spans="8:17" x14ac:dyDescent="0.2">
      <c r="H160" s="176"/>
      <c r="L160" s="188">
        <f t="shared" si="4"/>
        <v>0</v>
      </c>
      <c r="M160" s="189">
        <f t="shared" si="4"/>
        <v>0</v>
      </c>
      <c r="N160" s="190">
        <f t="shared" si="4"/>
        <v>0</v>
      </c>
      <c r="P160" s="50"/>
      <c r="Q160" s="50"/>
    </row>
    <row r="161" spans="8:17" x14ac:dyDescent="0.2">
      <c r="H161" s="176"/>
      <c r="L161" s="188">
        <f t="shared" si="4"/>
        <v>0</v>
      </c>
      <c r="M161" s="189">
        <f t="shared" si="4"/>
        <v>0</v>
      </c>
      <c r="N161" s="190">
        <f t="shared" si="4"/>
        <v>0</v>
      </c>
      <c r="P161" s="50"/>
      <c r="Q161" s="50"/>
    </row>
    <row r="162" spans="8:17" x14ac:dyDescent="0.2">
      <c r="H162" s="176"/>
      <c r="L162" s="188">
        <f t="shared" si="4"/>
        <v>0</v>
      </c>
      <c r="M162" s="189">
        <f t="shared" si="4"/>
        <v>0</v>
      </c>
      <c r="N162" s="190">
        <f t="shared" si="4"/>
        <v>0</v>
      </c>
      <c r="P162" s="50"/>
      <c r="Q162" s="50"/>
    </row>
    <row r="163" spans="8:17" x14ac:dyDescent="0.2">
      <c r="H163" s="176"/>
      <c r="L163" s="188">
        <f t="shared" si="4"/>
        <v>0</v>
      </c>
      <c r="M163" s="189">
        <f t="shared" si="4"/>
        <v>0</v>
      </c>
      <c r="N163" s="190">
        <f t="shared" si="4"/>
        <v>0</v>
      </c>
      <c r="P163" s="50"/>
      <c r="Q163" s="50"/>
    </row>
    <row r="164" spans="8:17" x14ac:dyDescent="0.2">
      <c r="H164" s="176"/>
      <c r="L164" s="188">
        <f t="shared" si="4"/>
        <v>0</v>
      </c>
      <c r="M164" s="189">
        <f t="shared" si="4"/>
        <v>0</v>
      </c>
      <c r="N164" s="190">
        <f t="shared" si="4"/>
        <v>0</v>
      </c>
      <c r="P164" s="50"/>
      <c r="Q164" s="50"/>
    </row>
    <row r="165" spans="8:17" x14ac:dyDescent="0.2">
      <c r="L165" s="188">
        <f t="shared" si="4"/>
        <v>0</v>
      </c>
      <c r="M165" s="189">
        <f t="shared" si="4"/>
        <v>0</v>
      </c>
      <c r="N165" s="190">
        <f t="shared" si="4"/>
        <v>0</v>
      </c>
      <c r="P165" s="50"/>
      <c r="Q165" s="50"/>
    </row>
    <row r="166" spans="8:17" x14ac:dyDescent="0.2">
      <c r="L166" s="188">
        <f t="shared" si="4"/>
        <v>0</v>
      </c>
      <c r="M166" s="189">
        <f t="shared" si="4"/>
        <v>0</v>
      </c>
      <c r="N166" s="190">
        <f t="shared" si="4"/>
        <v>0</v>
      </c>
      <c r="P166" s="50"/>
      <c r="Q166" s="50"/>
    </row>
    <row r="167" spans="8:17" x14ac:dyDescent="0.2">
      <c r="L167" s="188">
        <f t="shared" ref="L167:N230" si="5">I167</f>
        <v>0</v>
      </c>
      <c r="M167" s="189">
        <f t="shared" si="5"/>
        <v>0</v>
      </c>
      <c r="N167" s="190">
        <f t="shared" si="5"/>
        <v>0</v>
      </c>
      <c r="P167" s="50"/>
      <c r="Q167" s="50"/>
    </row>
    <row r="168" spans="8:17" x14ac:dyDescent="0.2">
      <c r="L168" s="188">
        <f t="shared" si="5"/>
        <v>0</v>
      </c>
      <c r="M168" s="189">
        <f t="shared" si="5"/>
        <v>0</v>
      </c>
      <c r="N168" s="190">
        <f t="shared" si="5"/>
        <v>0</v>
      </c>
      <c r="P168" s="50"/>
      <c r="Q168" s="50"/>
    </row>
    <row r="169" spans="8:17" x14ac:dyDescent="0.2">
      <c r="L169" s="188">
        <f t="shared" si="5"/>
        <v>0</v>
      </c>
      <c r="M169" s="189">
        <f t="shared" si="5"/>
        <v>0</v>
      </c>
      <c r="N169" s="190">
        <f t="shared" si="5"/>
        <v>0</v>
      </c>
      <c r="P169" s="50"/>
      <c r="Q169" s="50"/>
    </row>
    <row r="170" spans="8:17" x14ac:dyDescent="0.2">
      <c r="L170" s="188">
        <f t="shared" si="5"/>
        <v>0</v>
      </c>
      <c r="M170" s="189">
        <f t="shared" si="5"/>
        <v>0</v>
      </c>
      <c r="N170" s="190">
        <f t="shared" si="5"/>
        <v>0</v>
      </c>
      <c r="P170" s="50"/>
      <c r="Q170" s="50"/>
    </row>
    <row r="171" spans="8:17" x14ac:dyDescent="0.2">
      <c r="L171" s="188">
        <f t="shared" si="5"/>
        <v>0</v>
      </c>
      <c r="M171" s="189">
        <f t="shared" si="5"/>
        <v>0</v>
      </c>
      <c r="N171" s="190">
        <f t="shared" si="5"/>
        <v>0</v>
      </c>
      <c r="P171" s="50"/>
      <c r="Q171" s="50"/>
    </row>
    <row r="172" spans="8:17" x14ac:dyDescent="0.2">
      <c r="L172" s="188">
        <f t="shared" si="5"/>
        <v>0</v>
      </c>
      <c r="M172" s="189">
        <f t="shared" si="5"/>
        <v>0</v>
      </c>
      <c r="N172" s="190">
        <f t="shared" si="5"/>
        <v>0</v>
      </c>
      <c r="P172" s="50"/>
      <c r="Q172" s="50"/>
    </row>
    <row r="173" spans="8:17" x14ac:dyDescent="0.2">
      <c r="L173" s="188">
        <f t="shared" si="5"/>
        <v>0</v>
      </c>
      <c r="M173" s="189">
        <f t="shared" si="5"/>
        <v>0</v>
      </c>
      <c r="N173" s="190">
        <f t="shared" si="5"/>
        <v>0</v>
      </c>
      <c r="P173" s="50"/>
      <c r="Q173" s="50"/>
    </row>
    <row r="174" spans="8:17" x14ac:dyDescent="0.2">
      <c r="L174" s="188">
        <f t="shared" si="5"/>
        <v>0</v>
      </c>
      <c r="M174" s="189">
        <f t="shared" si="5"/>
        <v>0</v>
      </c>
      <c r="N174" s="190">
        <f t="shared" si="5"/>
        <v>0</v>
      </c>
      <c r="P174" s="50"/>
      <c r="Q174" s="50"/>
    </row>
    <row r="175" spans="8:17" x14ac:dyDescent="0.2">
      <c r="L175" s="188">
        <f t="shared" si="5"/>
        <v>0</v>
      </c>
      <c r="M175" s="189">
        <f t="shared" si="5"/>
        <v>0</v>
      </c>
      <c r="N175" s="190">
        <f t="shared" si="5"/>
        <v>0</v>
      </c>
      <c r="P175" s="50"/>
      <c r="Q175" s="50"/>
    </row>
    <row r="176" spans="8:17" x14ac:dyDescent="0.2">
      <c r="L176" s="188">
        <f t="shared" si="5"/>
        <v>0</v>
      </c>
      <c r="M176" s="189">
        <f t="shared" si="5"/>
        <v>0</v>
      </c>
      <c r="N176" s="190">
        <f t="shared" si="5"/>
        <v>0</v>
      </c>
      <c r="P176" s="50"/>
      <c r="Q176" s="50"/>
    </row>
    <row r="177" spans="12:17" x14ac:dyDescent="0.2">
      <c r="L177" s="188">
        <f t="shared" si="5"/>
        <v>0</v>
      </c>
      <c r="M177" s="189">
        <f t="shared" si="5"/>
        <v>0</v>
      </c>
      <c r="N177" s="190">
        <f t="shared" si="5"/>
        <v>0</v>
      </c>
      <c r="P177" s="50"/>
      <c r="Q177" s="50"/>
    </row>
    <row r="178" spans="12:17" x14ac:dyDescent="0.2">
      <c r="L178" s="188">
        <f t="shared" si="5"/>
        <v>0</v>
      </c>
      <c r="M178" s="189">
        <f t="shared" si="5"/>
        <v>0</v>
      </c>
      <c r="N178" s="190">
        <f t="shared" si="5"/>
        <v>0</v>
      </c>
      <c r="P178" s="50"/>
      <c r="Q178" s="50"/>
    </row>
    <row r="179" spans="12:17" x14ac:dyDescent="0.2">
      <c r="L179" s="188">
        <f t="shared" si="5"/>
        <v>0</v>
      </c>
      <c r="M179" s="189">
        <f t="shared" si="5"/>
        <v>0</v>
      </c>
      <c r="N179" s="190">
        <f t="shared" si="5"/>
        <v>0</v>
      </c>
      <c r="P179" s="50"/>
      <c r="Q179" s="50"/>
    </row>
    <row r="180" spans="12:17" x14ac:dyDescent="0.2">
      <c r="L180" s="188">
        <f t="shared" si="5"/>
        <v>0</v>
      </c>
      <c r="M180" s="189">
        <f t="shared" si="5"/>
        <v>0</v>
      </c>
      <c r="N180" s="190">
        <f t="shared" si="5"/>
        <v>0</v>
      </c>
      <c r="P180" s="50"/>
      <c r="Q180" s="50"/>
    </row>
    <row r="181" spans="12:17" x14ac:dyDescent="0.2">
      <c r="L181" s="188">
        <f t="shared" si="5"/>
        <v>0</v>
      </c>
      <c r="M181" s="189">
        <f t="shared" si="5"/>
        <v>0</v>
      </c>
      <c r="N181" s="190">
        <f t="shared" si="5"/>
        <v>0</v>
      </c>
      <c r="P181" s="50"/>
      <c r="Q181" s="50"/>
    </row>
    <row r="182" spans="12:17" x14ac:dyDescent="0.2">
      <c r="L182" s="188">
        <f t="shared" si="5"/>
        <v>0</v>
      </c>
      <c r="M182" s="189">
        <f t="shared" si="5"/>
        <v>0</v>
      </c>
      <c r="N182" s="190">
        <f t="shared" si="5"/>
        <v>0</v>
      </c>
      <c r="P182" s="50"/>
      <c r="Q182" s="50"/>
    </row>
    <row r="183" spans="12:17" x14ac:dyDescent="0.2">
      <c r="L183" s="188">
        <f t="shared" si="5"/>
        <v>0</v>
      </c>
      <c r="M183" s="189">
        <f t="shared" si="5"/>
        <v>0</v>
      </c>
      <c r="N183" s="190">
        <f t="shared" si="5"/>
        <v>0</v>
      </c>
      <c r="P183" s="50"/>
      <c r="Q183" s="50"/>
    </row>
    <row r="184" spans="12:17" x14ac:dyDescent="0.2">
      <c r="L184" s="188">
        <f t="shared" si="5"/>
        <v>0</v>
      </c>
      <c r="M184" s="189">
        <f t="shared" si="5"/>
        <v>0</v>
      </c>
      <c r="N184" s="190">
        <f t="shared" si="5"/>
        <v>0</v>
      </c>
      <c r="P184" s="50"/>
      <c r="Q184" s="50"/>
    </row>
    <row r="185" spans="12:17" x14ac:dyDescent="0.2">
      <c r="L185" s="188">
        <f t="shared" si="5"/>
        <v>0</v>
      </c>
      <c r="M185" s="189">
        <f t="shared" si="5"/>
        <v>0</v>
      </c>
      <c r="N185" s="190">
        <f t="shared" si="5"/>
        <v>0</v>
      </c>
      <c r="P185" s="50"/>
      <c r="Q185" s="50"/>
    </row>
    <row r="186" spans="12:17" x14ac:dyDescent="0.2">
      <c r="L186" s="188">
        <f t="shared" si="5"/>
        <v>0</v>
      </c>
      <c r="M186" s="189">
        <f t="shared" si="5"/>
        <v>0</v>
      </c>
      <c r="N186" s="190">
        <f t="shared" si="5"/>
        <v>0</v>
      </c>
      <c r="P186" s="50"/>
      <c r="Q186" s="50"/>
    </row>
    <row r="187" spans="12:17" x14ac:dyDescent="0.2">
      <c r="L187" s="188">
        <f t="shared" si="5"/>
        <v>0</v>
      </c>
      <c r="M187" s="189">
        <f t="shared" si="5"/>
        <v>0</v>
      </c>
      <c r="N187" s="190">
        <f t="shared" si="5"/>
        <v>0</v>
      </c>
      <c r="P187" s="50"/>
      <c r="Q187" s="50"/>
    </row>
    <row r="188" spans="12:17" x14ac:dyDescent="0.2">
      <c r="L188" s="188">
        <f t="shared" si="5"/>
        <v>0</v>
      </c>
      <c r="M188" s="189">
        <f t="shared" si="5"/>
        <v>0</v>
      </c>
      <c r="N188" s="190">
        <f t="shared" si="5"/>
        <v>0</v>
      </c>
      <c r="P188" s="50"/>
      <c r="Q188" s="50"/>
    </row>
    <row r="189" spans="12:17" x14ac:dyDescent="0.2">
      <c r="L189" s="188">
        <f t="shared" si="5"/>
        <v>0</v>
      </c>
      <c r="M189" s="189">
        <f t="shared" si="5"/>
        <v>0</v>
      </c>
      <c r="N189" s="190">
        <f t="shared" si="5"/>
        <v>0</v>
      </c>
      <c r="P189" s="50"/>
      <c r="Q189" s="50"/>
    </row>
    <row r="190" spans="12:17" x14ac:dyDescent="0.2">
      <c r="L190" s="188">
        <f t="shared" si="5"/>
        <v>0</v>
      </c>
      <c r="M190" s="189">
        <f t="shared" si="5"/>
        <v>0</v>
      </c>
      <c r="N190" s="190">
        <f t="shared" si="5"/>
        <v>0</v>
      </c>
      <c r="P190" s="50"/>
      <c r="Q190" s="50"/>
    </row>
    <row r="191" spans="12:17" x14ac:dyDescent="0.2">
      <c r="L191" s="188">
        <f t="shared" si="5"/>
        <v>0</v>
      </c>
      <c r="M191" s="189">
        <f t="shared" si="5"/>
        <v>0</v>
      </c>
      <c r="N191" s="190">
        <f t="shared" si="5"/>
        <v>0</v>
      </c>
      <c r="P191" s="50"/>
      <c r="Q191" s="50"/>
    </row>
    <row r="192" spans="12:17" x14ac:dyDescent="0.2">
      <c r="L192" s="188">
        <f t="shared" si="5"/>
        <v>0</v>
      </c>
      <c r="M192" s="189">
        <f t="shared" si="5"/>
        <v>0</v>
      </c>
      <c r="N192" s="190">
        <f t="shared" si="5"/>
        <v>0</v>
      </c>
      <c r="P192" s="50"/>
      <c r="Q192" s="50"/>
    </row>
    <row r="193" spans="12:17" x14ac:dyDescent="0.2">
      <c r="L193" s="188">
        <f t="shared" si="5"/>
        <v>0</v>
      </c>
      <c r="M193" s="189">
        <f t="shared" si="5"/>
        <v>0</v>
      </c>
      <c r="N193" s="190">
        <f t="shared" si="5"/>
        <v>0</v>
      </c>
      <c r="P193" s="50"/>
      <c r="Q193" s="50"/>
    </row>
    <row r="194" spans="12:17" x14ac:dyDescent="0.2">
      <c r="L194" s="188">
        <f t="shared" si="5"/>
        <v>0</v>
      </c>
      <c r="M194" s="189">
        <f t="shared" si="5"/>
        <v>0</v>
      </c>
      <c r="N194" s="190">
        <f t="shared" si="5"/>
        <v>0</v>
      </c>
      <c r="P194" s="50"/>
      <c r="Q194" s="50"/>
    </row>
    <row r="195" spans="12:17" x14ac:dyDescent="0.2">
      <c r="L195" s="188">
        <f t="shared" si="5"/>
        <v>0</v>
      </c>
      <c r="M195" s="189">
        <f t="shared" si="5"/>
        <v>0</v>
      </c>
      <c r="N195" s="190">
        <f t="shared" si="5"/>
        <v>0</v>
      </c>
      <c r="P195" s="50"/>
      <c r="Q195" s="50"/>
    </row>
    <row r="196" spans="12:17" x14ac:dyDescent="0.2">
      <c r="L196" s="188">
        <f t="shared" si="5"/>
        <v>0</v>
      </c>
      <c r="M196" s="189">
        <f t="shared" si="5"/>
        <v>0</v>
      </c>
      <c r="N196" s="190">
        <f t="shared" si="5"/>
        <v>0</v>
      </c>
      <c r="P196" s="50"/>
      <c r="Q196" s="50"/>
    </row>
    <row r="197" spans="12:17" x14ac:dyDescent="0.2">
      <c r="L197" s="188">
        <f t="shared" si="5"/>
        <v>0</v>
      </c>
      <c r="M197" s="189">
        <f t="shared" si="5"/>
        <v>0</v>
      </c>
      <c r="N197" s="190">
        <f t="shared" si="5"/>
        <v>0</v>
      </c>
      <c r="P197" s="50"/>
      <c r="Q197" s="50"/>
    </row>
    <row r="198" spans="12:17" x14ac:dyDescent="0.2">
      <c r="L198" s="188">
        <f t="shared" si="5"/>
        <v>0</v>
      </c>
      <c r="M198" s="189">
        <f t="shared" si="5"/>
        <v>0</v>
      </c>
      <c r="N198" s="190">
        <f t="shared" si="5"/>
        <v>0</v>
      </c>
      <c r="P198" s="50"/>
      <c r="Q198" s="50"/>
    </row>
    <row r="199" spans="12:17" x14ac:dyDescent="0.2">
      <c r="L199" s="188">
        <f t="shared" si="5"/>
        <v>0</v>
      </c>
      <c r="M199" s="189">
        <f t="shared" si="5"/>
        <v>0</v>
      </c>
      <c r="N199" s="190">
        <f t="shared" si="5"/>
        <v>0</v>
      </c>
      <c r="P199" s="50"/>
      <c r="Q199" s="50"/>
    </row>
    <row r="200" spans="12:17" x14ac:dyDescent="0.2">
      <c r="L200" s="188">
        <f t="shared" si="5"/>
        <v>0</v>
      </c>
      <c r="M200" s="189">
        <f t="shared" si="5"/>
        <v>0</v>
      </c>
      <c r="N200" s="190">
        <f t="shared" si="5"/>
        <v>0</v>
      </c>
      <c r="P200" s="50"/>
      <c r="Q200" s="50"/>
    </row>
    <row r="201" spans="12:17" x14ac:dyDescent="0.2">
      <c r="L201" s="188">
        <f t="shared" si="5"/>
        <v>0</v>
      </c>
      <c r="M201" s="189">
        <f t="shared" si="5"/>
        <v>0</v>
      </c>
      <c r="N201" s="190">
        <f t="shared" si="5"/>
        <v>0</v>
      </c>
      <c r="P201" s="50"/>
      <c r="Q201" s="50"/>
    </row>
    <row r="202" spans="12:17" x14ac:dyDescent="0.2">
      <c r="L202" s="188">
        <f t="shared" si="5"/>
        <v>0</v>
      </c>
      <c r="M202" s="189">
        <f t="shared" si="5"/>
        <v>0</v>
      </c>
      <c r="N202" s="190">
        <f t="shared" si="5"/>
        <v>0</v>
      </c>
      <c r="P202" s="50"/>
      <c r="Q202" s="50"/>
    </row>
    <row r="203" spans="12:17" x14ac:dyDescent="0.2">
      <c r="L203" s="188">
        <f t="shared" si="5"/>
        <v>0</v>
      </c>
      <c r="M203" s="189">
        <f t="shared" si="5"/>
        <v>0</v>
      </c>
      <c r="N203" s="190">
        <f t="shared" si="5"/>
        <v>0</v>
      </c>
      <c r="P203" s="50"/>
      <c r="Q203" s="50"/>
    </row>
    <row r="204" spans="12:17" x14ac:dyDescent="0.2">
      <c r="L204" s="188">
        <f t="shared" si="5"/>
        <v>0</v>
      </c>
      <c r="M204" s="189">
        <f t="shared" si="5"/>
        <v>0</v>
      </c>
      <c r="N204" s="190">
        <f t="shared" si="5"/>
        <v>0</v>
      </c>
      <c r="P204" s="50"/>
      <c r="Q204" s="50"/>
    </row>
    <row r="205" spans="12:17" x14ac:dyDescent="0.2">
      <c r="L205" s="188">
        <f t="shared" si="5"/>
        <v>0</v>
      </c>
      <c r="M205" s="189">
        <f t="shared" si="5"/>
        <v>0</v>
      </c>
      <c r="N205" s="190">
        <f t="shared" si="5"/>
        <v>0</v>
      </c>
      <c r="P205" s="50"/>
      <c r="Q205" s="50"/>
    </row>
    <row r="206" spans="12:17" x14ac:dyDescent="0.2">
      <c r="L206" s="188">
        <f t="shared" si="5"/>
        <v>0</v>
      </c>
      <c r="M206" s="189">
        <f t="shared" si="5"/>
        <v>0</v>
      </c>
      <c r="N206" s="190">
        <f t="shared" si="5"/>
        <v>0</v>
      </c>
      <c r="P206" s="50"/>
      <c r="Q206" s="50"/>
    </row>
    <row r="207" spans="12:17" x14ac:dyDescent="0.2">
      <c r="L207" s="188">
        <f t="shared" si="5"/>
        <v>0</v>
      </c>
      <c r="M207" s="189">
        <f t="shared" si="5"/>
        <v>0</v>
      </c>
      <c r="N207" s="190">
        <f t="shared" si="5"/>
        <v>0</v>
      </c>
      <c r="P207" s="50"/>
      <c r="Q207" s="50"/>
    </row>
    <row r="208" spans="12:17" x14ac:dyDescent="0.2">
      <c r="L208" s="188">
        <f t="shared" si="5"/>
        <v>0</v>
      </c>
      <c r="M208" s="189">
        <f t="shared" si="5"/>
        <v>0</v>
      </c>
      <c r="N208" s="190">
        <f t="shared" si="5"/>
        <v>0</v>
      </c>
      <c r="P208" s="50"/>
      <c r="Q208" s="50"/>
    </row>
    <row r="209" spans="12:17" x14ac:dyDescent="0.2">
      <c r="L209" s="188">
        <f t="shared" si="5"/>
        <v>0</v>
      </c>
      <c r="M209" s="189">
        <f t="shared" si="5"/>
        <v>0</v>
      </c>
      <c r="N209" s="190">
        <f t="shared" si="5"/>
        <v>0</v>
      </c>
      <c r="P209" s="50"/>
      <c r="Q209" s="50"/>
    </row>
    <row r="210" spans="12:17" x14ac:dyDescent="0.2">
      <c r="L210" s="188">
        <f t="shared" si="5"/>
        <v>0</v>
      </c>
      <c r="M210" s="189">
        <f t="shared" si="5"/>
        <v>0</v>
      </c>
      <c r="N210" s="190">
        <f t="shared" si="5"/>
        <v>0</v>
      </c>
      <c r="P210" s="50"/>
      <c r="Q210" s="50"/>
    </row>
    <row r="211" spans="12:17" x14ac:dyDescent="0.2">
      <c r="L211" s="188">
        <f t="shared" si="5"/>
        <v>0</v>
      </c>
      <c r="M211" s="189">
        <f t="shared" si="5"/>
        <v>0</v>
      </c>
      <c r="N211" s="190">
        <f t="shared" si="5"/>
        <v>0</v>
      </c>
      <c r="P211" s="50"/>
      <c r="Q211" s="50"/>
    </row>
    <row r="212" spans="12:17" x14ac:dyDescent="0.2">
      <c r="L212" s="188">
        <f t="shared" si="5"/>
        <v>0</v>
      </c>
      <c r="M212" s="189">
        <f t="shared" si="5"/>
        <v>0</v>
      </c>
      <c r="N212" s="190">
        <f t="shared" si="5"/>
        <v>0</v>
      </c>
      <c r="P212" s="50"/>
      <c r="Q212" s="50"/>
    </row>
    <row r="213" spans="12:17" x14ac:dyDescent="0.2">
      <c r="L213" s="188">
        <f t="shared" si="5"/>
        <v>0</v>
      </c>
      <c r="M213" s="189">
        <f t="shared" si="5"/>
        <v>0</v>
      </c>
      <c r="N213" s="190">
        <f t="shared" si="5"/>
        <v>0</v>
      </c>
      <c r="P213" s="50"/>
      <c r="Q213" s="50"/>
    </row>
    <row r="214" spans="12:17" x14ac:dyDescent="0.2">
      <c r="L214" s="188">
        <f t="shared" si="5"/>
        <v>0</v>
      </c>
      <c r="M214" s="189">
        <f t="shared" si="5"/>
        <v>0</v>
      </c>
      <c r="N214" s="190">
        <f t="shared" si="5"/>
        <v>0</v>
      </c>
      <c r="P214" s="50"/>
      <c r="Q214" s="50"/>
    </row>
    <row r="215" spans="12:17" x14ac:dyDescent="0.2">
      <c r="L215" s="188">
        <f t="shared" si="5"/>
        <v>0</v>
      </c>
      <c r="M215" s="189">
        <f t="shared" si="5"/>
        <v>0</v>
      </c>
      <c r="N215" s="190">
        <f t="shared" si="5"/>
        <v>0</v>
      </c>
      <c r="P215" s="50"/>
      <c r="Q215" s="50"/>
    </row>
    <row r="216" spans="12:17" x14ac:dyDescent="0.2">
      <c r="L216" s="188">
        <f t="shared" si="5"/>
        <v>0</v>
      </c>
      <c r="M216" s="189">
        <f t="shared" si="5"/>
        <v>0</v>
      </c>
      <c r="N216" s="190">
        <f t="shared" si="5"/>
        <v>0</v>
      </c>
      <c r="P216" s="50"/>
      <c r="Q216" s="50"/>
    </row>
    <row r="217" spans="12:17" x14ac:dyDescent="0.2">
      <c r="L217" s="188">
        <f t="shared" si="5"/>
        <v>0</v>
      </c>
      <c r="M217" s="189">
        <f t="shared" si="5"/>
        <v>0</v>
      </c>
      <c r="N217" s="190">
        <f t="shared" si="5"/>
        <v>0</v>
      </c>
      <c r="P217" s="50"/>
      <c r="Q217" s="50"/>
    </row>
    <row r="218" spans="12:17" x14ac:dyDescent="0.2">
      <c r="L218" s="188">
        <f t="shared" si="5"/>
        <v>0</v>
      </c>
      <c r="M218" s="189">
        <f t="shared" si="5"/>
        <v>0</v>
      </c>
      <c r="N218" s="190">
        <f t="shared" si="5"/>
        <v>0</v>
      </c>
      <c r="P218" s="50"/>
      <c r="Q218" s="50"/>
    </row>
    <row r="219" spans="12:17" x14ac:dyDescent="0.2">
      <c r="L219" s="188">
        <f t="shared" si="5"/>
        <v>0</v>
      </c>
      <c r="M219" s="189">
        <f t="shared" si="5"/>
        <v>0</v>
      </c>
      <c r="N219" s="190">
        <f t="shared" si="5"/>
        <v>0</v>
      </c>
      <c r="P219" s="50"/>
      <c r="Q219" s="50"/>
    </row>
    <row r="220" spans="12:17" x14ac:dyDescent="0.2">
      <c r="L220" s="188">
        <f t="shared" si="5"/>
        <v>0</v>
      </c>
      <c r="M220" s="189">
        <f t="shared" si="5"/>
        <v>0</v>
      </c>
      <c r="N220" s="190">
        <f t="shared" si="5"/>
        <v>0</v>
      </c>
      <c r="P220" s="50"/>
      <c r="Q220" s="50"/>
    </row>
    <row r="221" spans="12:17" x14ac:dyDescent="0.2">
      <c r="L221" s="188">
        <f t="shared" si="5"/>
        <v>0</v>
      </c>
      <c r="M221" s="189">
        <f t="shared" si="5"/>
        <v>0</v>
      </c>
      <c r="N221" s="190">
        <f t="shared" si="5"/>
        <v>0</v>
      </c>
      <c r="P221" s="50"/>
      <c r="Q221" s="50"/>
    </row>
    <row r="222" spans="12:17" x14ac:dyDescent="0.2">
      <c r="L222" s="188">
        <f t="shared" si="5"/>
        <v>0</v>
      </c>
      <c r="M222" s="189">
        <f t="shared" si="5"/>
        <v>0</v>
      </c>
      <c r="N222" s="190">
        <f t="shared" si="5"/>
        <v>0</v>
      </c>
      <c r="P222" s="50"/>
      <c r="Q222" s="50"/>
    </row>
    <row r="223" spans="12:17" x14ac:dyDescent="0.2">
      <c r="L223" s="188">
        <f t="shared" si="5"/>
        <v>0</v>
      </c>
      <c r="M223" s="189">
        <f t="shared" si="5"/>
        <v>0</v>
      </c>
      <c r="N223" s="190">
        <f t="shared" si="5"/>
        <v>0</v>
      </c>
      <c r="P223" s="50"/>
      <c r="Q223" s="50"/>
    </row>
    <row r="224" spans="12:17" x14ac:dyDescent="0.2">
      <c r="L224" s="188">
        <f t="shared" si="5"/>
        <v>0</v>
      </c>
      <c r="M224" s="189">
        <f t="shared" si="5"/>
        <v>0</v>
      </c>
      <c r="N224" s="190">
        <f t="shared" si="5"/>
        <v>0</v>
      </c>
      <c r="P224" s="50"/>
      <c r="Q224" s="50"/>
    </row>
    <row r="225" spans="12:17" x14ac:dyDescent="0.2">
      <c r="L225" s="188">
        <f t="shared" si="5"/>
        <v>0</v>
      </c>
      <c r="M225" s="189">
        <f t="shared" si="5"/>
        <v>0</v>
      </c>
      <c r="N225" s="190">
        <f t="shared" si="5"/>
        <v>0</v>
      </c>
      <c r="P225" s="50"/>
      <c r="Q225" s="50"/>
    </row>
    <row r="226" spans="12:17" x14ac:dyDescent="0.2">
      <c r="L226" s="188">
        <f t="shared" si="5"/>
        <v>0</v>
      </c>
      <c r="M226" s="189">
        <f t="shared" si="5"/>
        <v>0</v>
      </c>
      <c r="N226" s="190">
        <f t="shared" si="5"/>
        <v>0</v>
      </c>
      <c r="P226" s="50"/>
      <c r="Q226" s="50"/>
    </row>
    <row r="227" spans="12:17" x14ac:dyDescent="0.2">
      <c r="L227" s="188">
        <f t="shared" si="5"/>
        <v>0</v>
      </c>
      <c r="M227" s="189">
        <f t="shared" si="5"/>
        <v>0</v>
      </c>
      <c r="N227" s="190">
        <f t="shared" si="5"/>
        <v>0</v>
      </c>
      <c r="P227" s="50"/>
      <c r="Q227" s="50"/>
    </row>
    <row r="228" spans="12:17" x14ac:dyDescent="0.2">
      <c r="L228" s="188">
        <f t="shared" si="5"/>
        <v>0</v>
      </c>
      <c r="M228" s="189">
        <f t="shared" si="5"/>
        <v>0</v>
      </c>
      <c r="N228" s="190">
        <f t="shared" si="5"/>
        <v>0</v>
      </c>
      <c r="P228" s="50"/>
      <c r="Q228" s="50"/>
    </row>
    <row r="229" spans="12:17" x14ac:dyDescent="0.2">
      <c r="L229" s="188">
        <f t="shared" si="5"/>
        <v>0</v>
      </c>
      <c r="M229" s="189">
        <f t="shared" si="5"/>
        <v>0</v>
      </c>
      <c r="N229" s="190">
        <f t="shared" si="5"/>
        <v>0</v>
      </c>
      <c r="P229" s="50"/>
      <c r="Q229" s="50"/>
    </row>
    <row r="230" spans="12:17" x14ac:dyDescent="0.2">
      <c r="L230" s="188">
        <f t="shared" si="5"/>
        <v>0</v>
      </c>
      <c r="M230" s="189">
        <f t="shared" si="5"/>
        <v>0</v>
      </c>
      <c r="N230" s="190">
        <f t="shared" si="5"/>
        <v>0</v>
      </c>
      <c r="P230" s="50"/>
      <c r="Q230" s="50"/>
    </row>
    <row r="231" spans="12:17" x14ac:dyDescent="0.2">
      <c r="L231" s="188">
        <f t="shared" ref="L231:N294" si="6">I231</f>
        <v>0</v>
      </c>
      <c r="M231" s="189">
        <f t="shared" si="6"/>
        <v>0</v>
      </c>
      <c r="N231" s="190">
        <f t="shared" si="6"/>
        <v>0</v>
      </c>
      <c r="P231" s="50"/>
      <c r="Q231" s="50"/>
    </row>
    <row r="232" spans="12:17" x14ac:dyDescent="0.2">
      <c r="L232" s="188">
        <f t="shared" si="6"/>
        <v>0</v>
      </c>
      <c r="M232" s="189">
        <f t="shared" si="6"/>
        <v>0</v>
      </c>
      <c r="N232" s="190">
        <f t="shared" si="6"/>
        <v>0</v>
      </c>
      <c r="P232" s="50"/>
      <c r="Q232" s="50"/>
    </row>
    <row r="233" spans="12:17" x14ac:dyDescent="0.2">
      <c r="L233" s="188">
        <f t="shared" si="6"/>
        <v>0</v>
      </c>
      <c r="M233" s="189">
        <f t="shared" si="6"/>
        <v>0</v>
      </c>
      <c r="N233" s="190">
        <f t="shared" si="6"/>
        <v>0</v>
      </c>
      <c r="P233" s="50"/>
      <c r="Q233" s="50"/>
    </row>
    <row r="234" spans="12:17" x14ac:dyDescent="0.2">
      <c r="L234" s="188">
        <f t="shared" si="6"/>
        <v>0</v>
      </c>
      <c r="M234" s="189">
        <f t="shared" si="6"/>
        <v>0</v>
      </c>
      <c r="N234" s="190">
        <f t="shared" si="6"/>
        <v>0</v>
      </c>
      <c r="P234" s="50"/>
      <c r="Q234" s="50"/>
    </row>
    <row r="235" spans="12:17" x14ac:dyDescent="0.2">
      <c r="L235" s="188">
        <f t="shared" si="6"/>
        <v>0</v>
      </c>
      <c r="M235" s="189">
        <f t="shared" si="6"/>
        <v>0</v>
      </c>
      <c r="N235" s="190">
        <f t="shared" si="6"/>
        <v>0</v>
      </c>
      <c r="P235" s="50"/>
      <c r="Q235" s="50"/>
    </row>
    <row r="236" spans="12:17" x14ac:dyDescent="0.2">
      <c r="L236" s="188">
        <f t="shared" si="6"/>
        <v>0</v>
      </c>
      <c r="M236" s="189">
        <f t="shared" si="6"/>
        <v>0</v>
      </c>
      <c r="N236" s="190">
        <f t="shared" si="6"/>
        <v>0</v>
      </c>
      <c r="P236" s="50"/>
      <c r="Q236" s="50"/>
    </row>
    <row r="237" spans="12:17" x14ac:dyDescent="0.2">
      <c r="L237" s="188">
        <f t="shared" si="6"/>
        <v>0</v>
      </c>
      <c r="M237" s="189">
        <f t="shared" si="6"/>
        <v>0</v>
      </c>
      <c r="N237" s="190">
        <f t="shared" si="6"/>
        <v>0</v>
      </c>
      <c r="P237" s="50"/>
      <c r="Q237" s="50"/>
    </row>
    <row r="238" spans="12:17" x14ac:dyDescent="0.2">
      <c r="L238" s="188">
        <f t="shared" si="6"/>
        <v>0</v>
      </c>
      <c r="M238" s="189">
        <f t="shared" si="6"/>
        <v>0</v>
      </c>
      <c r="N238" s="190">
        <f t="shared" si="6"/>
        <v>0</v>
      </c>
      <c r="P238" s="50"/>
      <c r="Q238" s="50"/>
    </row>
    <row r="239" spans="12:17" x14ac:dyDescent="0.2">
      <c r="L239" s="188">
        <f t="shared" si="6"/>
        <v>0</v>
      </c>
      <c r="M239" s="189">
        <f t="shared" si="6"/>
        <v>0</v>
      </c>
      <c r="N239" s="190">
        <f t="shared" si="6"/>
        <v>0</v>
      </c>
      <c r="P239" s="50"/>
      <c r="Q239" s="50"/>
    </row>
    <row r="240" spans="12:17" x14ac:dyDescent="0.2">
      <c r="L240" s="188">
        <f t="shared" si="6"/>
        <v>0</v>
      </c>
      <c r="M240" s="189">
        <f t="shared" si="6"/>
        <v>0</v>
      </c>
      <c r="N240" s="190">
        <f t="shared" si="6"/>
        <v>0</v>
      </c>
      <c r="P240" s="50"/>
      <c r="Q240" s="50"/>
    </row>
    <row r="241" spans="12:17" x14ac:dyDescent="0.2">
      <c r="L241" s="188">
        <f t="shared" si="6"/>
        <v>0</v>
      </c>
      <c r="M241" s="189">
        <f t="shared" si="6"/>
        <v>0</v>
      </c>
      <c r="N241" s="190">
        <f t="shared" si="6"/>
        <v>0</v>
      </c>
      <c r="P241" s="50"/>
      <c r="Q241" s="50"/>
    </row>
    <row r="242" spans="12:17" x14ac:dyDescent="0.2">
      <c r="L242" s="188">
        <f t="shared" si="6"/>
        <v>0</v>
      </c>
      <c r="M242" s="189">
        <f t="shared" si="6"/>
        <v>0</v>
      </c>
      <c r="N242" s="190">
        <f t="shared" si="6"/>
        <v>0</v>
      </c>
      <c r="P242" s="50"/>
      <c r="Q242" s="50"/>
    </row>
    <row r="243" spans="12:17" x14ac:dyDescent="0.2">
      <c r="L243" s="188">
        <f t="shared" si="6"/>
        <v>0</v>
      </c>
      <c r="M243" s="189">
        <f t="shared" si="6"/>
        <v>0</v>
      </c>
      <c r="N243" s="190">
        <f t="shared" si="6"/>
        <v>0</v>
      </c>
      <c r="P243" s="50"/>
      <c r="Q243" s="50"/>
    </row>
    <row r="244" spans="12:17" x14ac:dyDescent="0.2">
      <c r="L244" s="188">
        <f t="shared" si="6"/>
        <v>0</v>
      </c>
      <c r="M244" s="189">
        <f t="shared" si="6"/>
        <v>0</v>
      </c>
      <c r="N244" s="190">
        <f t="shared" si="6"/>
        <v>0</v>
      </c>
      <c r="P244" s="50"/>
      <c r="Q244" s="50"/>
    </row>
    <row r="245" spans="12:17" x14ac:dyDescent="0.2">
      <c r="L245" s="188">
        <f t="shared" si="6"/>
        <v>0</v>
      </c>
      <c r="M245" s="189">
        <f t="shared" si="6"/>
        <v>0</v>
      </c>
      <c r="N245" s="190">
        <f t="shared" si="6"/>
        <v>0</v>
      </c>
      <c r="P245" s="50"/>
      <c r="Q245" s="50"/>
    </row>
    <row r="246" spans="12:17" x14ac:dyDescent="0.2">
      <c r="L246" s="188">
        <f t="shared" si="6"/>
        <v>0</v>
      </c>
      <c r="M246" s="189">
        <f t="shared" si="6"/>
        <v>0</v>
      </c>
      <c r="N246" s="190">
        <f t="shared" si="6"/>
        <v>0</v>
      </c>
      <c r="P246" s="50"/>
      <c r="Q246" s="50"/>
    </row>
    <row r="247" spans="12:17" x14ac:dyDescent="0.2">
      <c r="L247" s="188">
        <f t="shared" si="6"/>
        <v>0</v>
      </c>
      <c r="M247" s="189">
        <f t="shared" si="6"/>
        <v>0</v>
      </c>
      <c r="N247" s="190">
        <f t="shared" si="6"/>
        <v>0</v>
      </c>
      <c r="P247" s="50"/>
      <c r="Q247" s="50"/>
    </row>
    <row r="248" spans="12:17" x14ac:dyDescent="0.2">
      <c r="L248" s="188">
        <f t="shared" si="6"/>
        <v>0</v>
      </c>
      <c r="M248" s="189">
        <f t="shared" si="6"/>
        <v>0</v>
      </c>
      <c r="N248" s="190">
        <f t="shared" si="6"/>
        <v>0</v>
      </c>
      <c r="P248" s="50"/>
      <c r="Q248" s="50"/>
    </row>
    <row r="249" spans="12:17" x14ac:dyDescent="0.2">
      <c r="L249" s="188">
        <f t="shared" si="6"/>
        <v>0</v>
      </c>
      <c r="M249" s="189">
        <f t="shared" si="6"/>
        <v>0</v>
      </c>
      <c r="N249" s="190">
        <f t="shared" si="6"/>
        <v>0</v>
      </c>
      <c r="P249" s="50"/>
      <c r="Q249" s="50"/>
    </row>
    <row r="250" spans="12:17" x14ac:dyDescent="0.2">
      <c r="L250" s="188">
        <f t="shared" si="6"/>
        <v>0</v>
      </c>
      <c r="M250" s="189">
        <f t="shared" si="6"/>
        <v>0</v>
      </c>
      <c r="N250" s="190">
        <f t="shared" si="6"/>
        <v>0</v>
      </c>
      <c r="P250" s="50"/>
      <c r="Q250" s="50"/>
    </row>
    <row r="251" spans="12:17" x14ac:dyDescent="0.2">
      <c r="L251" s="188">
        <f t="shared" si="6"/>
        <v>0</v>
      </c>
      <c r="M251" s="189">
        <f t="shared" si="6"/>
        <v>0</v>
      </c>
      <c r="N251" s="190">
        <f t="shared" si="6"/>
        <v>0</v>
      </c>
      <c r="P251" s="50"/>
      <c r="Q251" s="50"/>
    </row>
    <row r="252" spans="12:17" x14ac:dyDescent="0.2">
      <c r="L252" s="188">
        <f t="shared" si="6"/>
        <v>0</v>
      </c>
      <c r="M252" s="189">
        <f t="shared" si="6"/>
        <v>0</v>
      </c>
      <c r="N252" s="190">
        <f t="shared" si="6"/>
        <v>0</v>
      </c>
      <c r="P252" s="50"/>
      <c r="Q252" s="50"/>
    </row>
    <row r="253" spans="12:17" x14ac:dyDescent="0.2">
      <c r="L253" s="188">
        <f t="shared" si="6"/>
        <v>0</v>
      </c>
      <c r="M253" s="189">
        <f t="shared" si="6"/>
        <v>0</v>
      </c>
      <c r="N253" s="190">
        <f t="shared" si="6"/>
        <v>0</v>
      </c>
      <c r="P253" s="50"/>
      <c r="Q253" s="50"/>
    </row>
    <row r="254" spans="12:17" x14ac:dyDescent="0.2">
      <c r="L254" s="188">
        <f t="shared" si="6"/>
        <v>0</v>
      </c>
      <c r="M254" s="189">
        <f t="shared" si="6"/>
        <v>0</v>
      </c>
      <c r="N254" s="190">
        <f t="shared" si="6"/>
        <v>0</v>
      </c>
      <c r="P254" s="50"/>
      <c r="Q254" s="50"/>
    </row>
    <row r="255" spans="12:17" x14ac:dyDescent="0.2">
      <c r="L255" s="188">
        <f t="shared" si="6"/>
        <v>0</v>
      </c>
      <c r="M255" s="189">
        <f t="shared" si="6"/>
        <v>0</v>
      </c>
      <c r="N255" s="190">
        <f t="shared" si="6"/>
        <v>0</v>
      </c>
      <c r="P255" s="50"/>
      <c r="Q255" s="50"/>
    </row>
    <row r="256" spans="12:17" x14ac:dyDescent="0.2">
      <c r="L256" s="188">
        <f t="shared" si="6"/>
        <v>0</v>
      </c>
      <c r="M256" s="189">
        <f t="shared" si="6"/>
        <v>0</v>
      </c>
      <c r="N256" s="190">
        <f t="shared" si="6"/>
        <v>0</v>
      </c>
      <c r="P256" s="50"/>
      <c r="Q256" s="50"/>
    </row>
    <row r="257" spans="12:17" x14ac:dyDescent="0.2">
      <c r="L257" s="188">
        <f t="shared" si="6"/>
        <v>0</v>
      </c>
      <c r="M257" s="189">
        <f t="shared" si="6"/>
        <v>0</v>
      </c>
      <c r="N257" s="190">
        <f t="shared" si="6"/>
        <v>0</v>
      </c>
      <c r="P257" s="50"/>
      <c r="Q257" s="50"/>
    </row>
    <row r="258" spans="12:17" x14ac:dyDescent="0.2">
      <c r="L258" s="188">
        <f t="shared" si="6"/>
        <v>0</v>
      </c>
      <c r="M258" s="189">
        <f t="shared" si="6"/>
        <v>0</v>
      </c>
      <c r="N258" s="190">
        <f t="shared" si="6"/>
        <v>0</v>
      </c>
      <c r="P258" s="50"/>
      <c r="Q258" s="50"/>
    </row>
    <row r="259" spans="12:17" x14ac:dyDescent="0.2">
      <c r="L259" s="188">
        <f t="shared" si="6"/>
        <v>0</v>
      </c>
      <c r="M259" s="189">
        <f t="shared" si="6"/>
        <v>0</v>
      </c>
      <c r="N259" s="190">
        <f t="shared" si="6"/>
        <v>0</v>
      </c>
      <c r="P259" s="50"/>
      <c r="Q259" s="50"/>
    </row>
    <row r="260" spans="12:17" x14ac:dyDescent="0.2">
      <c r="L260" s="188">
        <f t="shared" si="6"/>
        <v>0</v>
      </c>
      <c r="M260" s="189">
        <f t="shared" si="6"/>
        <v>0</v>
      </c>
      <c r="N260" s="190">
        <f t="shared" si="6"/>
        <v>0</v>
      </c>
      <c r="P260" s="50"/>
      <c r="Q260" s="50"/>
    </row>
    <row r="261" spans="12:17" x14ac:dyDescent="0.2">
      <c r="L261" s="188">
        <f t="shared" si="6"/>
        <v>0</v>
      </c>
      <c r="M261" s="189">
        <f t="shared" si="6"/>
        <v>0</v>
      </c>
      <c r="N261" s="190">
        <f t="shared" si="6"/>
        <v>0</v>
      </c>
      <c r="P261" s="50"/>
      <c r="Q261" s="50"/>
    </row>
    <row r="262" spans="12:17" x14ac:dyDescent="0.2">
      <c r="L262" s="188">
        <f t="shared" si="6"/>
        <v>0</v>
      </c>
      <c r="M262" s="189">
        <f t="shared" si="6"/>
        <v>0</v>
      </c>
      <c r="N262" s="190">
        <f t="shared" si="6"/>
        <v>0</v>
      </c>
      <c r="P262" s="50"/>
      <c r="Q262" s="50"/>
    </row>
    <row r="263" spans="12:17" x14ac:dyDescent="0.2">
      <c r="L263" s="188">
        <f t="shared" si="6"/>
        <v>0</v>
      </c>
      <c r="M263" s="189">
        <f t="shared" si="6"/>
        <v>0</v>
      </c>
      <c r="N263" s="190">
        <f t="shared" si="6"/>
        <v>0</v>
      </c>
      <c r="P263" s="50"/>
      <c r="Q263" s="50"/>
    </row>
    <row r="264" spans="12:17" x14ac:dyDescent="0.2">
      <c r="L264" s="188">
        <f t="shared" si="6"/>
        <v>0</v>
      </c>
      <c r="M264" s="189">
        <f t="shared" si="6"/>
        <v>0</v>
      </c>
      <c r="N264" s="190">
        <f t="shared" si="6"/>
        <v>0</v>
      </c>
      <c r="P264" s="50"/>
      <c r="Q264" s="50"/>
    </row>
    <row r="265" spans="12:17" x14ac:dyDescent="0.2">
      <c r="L265" s="188">
        <f t="shared" si="6"/>
        <v>0</v>
      </c>
      <c r="M265" s="189">
        <f t="shared" si="6"/>
        <v>0</v>
      </c>
      <c r="N265" s="190">
        <f t="shared" si="6"/>
        <v>0</v>
      </c>
      <c r="P265" s="50"/>
      <c r="Q265" s="50"/>
    </row>
    <row r="266" spans="12:17" x14ac:dyDescent="0.2">
      <c r="L266" s="188">
        <f t="shared" si="6"/>
        <v>0</v>
      </c>
      <c r="M266" s="189">
        <f t="shared" si="6"/>
        <v>0</v>
      </c>
      <c r="N266" s="190">
        <f t="shared" si="6"/>
        <v>0</v>
      </c>
      <c r="P266" s="50"/>
      <c r="Q266" s="50"/>
    </row>
    <row r="267" spans="12:17" x14ac:dyDescent="0.2">
      <c r="L267" s="188">
        <f t="shared" si="6"/>
        <v>0</v>
      </c>
      <c r="M267" s="189">
        <f t="shared" si="6"/>
        <v>0</v>
      </c>
      <c r="N267" s="190">
        <f t="shared" si="6"/>
        <v>0</v>
      </c>
      <c r="P267" s="50"/>
      <c r="Q267" s="50"/>
    </row>
    <row r="268" spans="12:17" x14ac:dyDescent="0.2">
      <c r="L268" s="188">
        <f t="shared" si="6"/>
        <v>0</v>
      </c>
      <c r="M268" s="189">
        <f t="shared" si="6"/>
        <v>0</v>
      </c>
      <c r="N268" s="190">
        <f t="shared" si="6"/>
        <v>0</v>
      </c>
      <c r="P268" s="50"/>
      <c r="Q268" s="50"/>
    </row>
    <row r="269" spans="12:17" x14ac:dyDescent="0.2">
      <c r="L269" s="188">
        <f t="shared" si="6"/>
        <v>0</v>
      </c>
      <c r="M269" s="189">
        <f t="shared" si="6"/>
        <v>0</v>
      </c>
      <c r="N269" s="190">
        <f t="shared" si="6"/>
        <v>0</v>
      </c>
      <c r="P269" s="50"/>
      <c r="Q269" s="50"/>
    </row>
    <row r="270" spans="12:17" x14ac:dyDescent="0.2">
      <c r="L270" s="188">
        <f t="shared" si="6"/>
        <v>0</v>
      </c>
      <c r="M270" s="189">
        <f t="shared" si="6"/>
        <v>0</v>
      </c>
      <c r="N270" s="190">
        <f t="shared" si="6"/>
        <v>0</v>
      </c>
      <c r="P270" s="50"/>
      <c r="Q270" s="50"/>
    </row>
    <row r="271" spans="12:17" x14ac:dyDescent="0.2">
      <c r="L271" s="188">
        <f t="shared" si="6"/>
        <v>0</v>
      </c>
      <c r="M271" s="189">
        <f t="shared" si="6"/>
        <v>0</v>
      </c>
      <c r="N271" s="190">
        <f t="shared" si="6"/>
        <v>0</v>
      </c>
      <c r="P271" s="50"/>
      <c r="Q271" s="50"/>
    </row>
    <row r="272" spans="12:17" x14ac:dyDescent="0.2">
      <c r="L272" s="188">
        <f t="shared" si="6"/>
        <v>0</v>
      </c>
      <c r="M272" s="189">
        <f t="shared" si="6"/>
        <v>0</v>
      </c>
      <c r="N272" s="190">
        <f t="shared" si="6"/>
        <v>0</v>
      </c>
      <c r="P272" s="50"/>
      <c r="Q272" s="50"/>
    </row>
    <row r="273" spans="12:17" x14ac:dyDescent="0.2">
      <c r="L273" s="188">
        <f t="shared" si="6"/>
        <v>0</v>
      </c>
      <c r="M273" s="189">
        <f t="shared" si="6"/>
        <v>0</v>
      </c>
      <c r="N273" s="190">
        <f t="shared" si="6"/>
        <v>0</v>
      </c>
      <c r="P273" s="50"/>
      <c r="Q273" s="50"/>
    </row>
    <row r="274" spans="12:17" x14ac:dyDescent="0.2">
      <c r="L274" s="188">
        <f t="shared" si="6"/>
        <v>0</v>
      </c>
      <c r="M274" s="189">
        <f t="shared" si="6"/>
        <v>0</v>
      </c>
      <c r="N274" s="190">
        <f t="shared" si="6"/>
        <v>0</v>
      </c>
      <c r="P274" s="50"/>
      <c r="Q274" s="50"/>
    </row>
    <row r="275" spans="12:17" x14ac:dyDescent="0.2">
      <c r="L275" s="188">
        <f t="shared" si="6"/>
        <v>0</v>
      </c>
      <c r="M275" s="189">
        <f t="shared" si="6"/>
        <v>0</v>
      </c>
      <c r="N275" s="190">
        <f t="shared" si="6"/>
        <v>0</v>
      </c>
      <c r="P275" s="50"/>
      <c r="Q275" s="50"/>
    </row>
    <row r="276" spans="12:17" x14ac:dyDescent="0.2">
      <c r="L276" s="188">
        <f t="shared" si="6"/>
        <v>0</v>
      </c>
      <c r="M276" s="189">
        <f t="shared" si="6"/>
        <v>0</v>
      </c>
      <c r="N276" s="190">
        <f t="shared" si="6"/>
        <v>0</v>
      </c>
      <c r="P276" s="50"/>
      <c r="Q276" s="50"/>
    </row>
    <row r="277" spans="12:17" x14ac:dyDescent="0.2">
      <c r="L277" s="188">
        <f t="shared" si="6"/>
        <v>0</v>
      </c>
      <c r="M277" s="189">
        <f t="shared" si="6"/>
        <v>0</v>
      </c>
      <c r="N277" s="190">
        <f t="shared" si="6"/>
        <v>0</v>
      </c>
      <c r="P277" s="50"/>
      <c r="Q277" s="50"/>
    </row>
    <row r="278" spans="12:17" x14ac:dyDescent="0.2">
      <c r="L278" s="188">
        <f t="shared" si="6"/>
        <v>0</v>
      </c>
      <c r="M278" s="189">
        <f t="shared" si="6"/>
        <v>0</v>
      </c>
      <c r="N278" s="190">
        <f t="shared" si="6"/>
        <v>0</v>
      </c>
      <c r="P278" s="50"/>
      <c r="Q278" s="50"/>
    </row>
    <row r="279" spans="12:17" x14ac:dyDescent="0.2">
      <c r="L279" s="188">
        <f t="shared" si="6"/>
        <v>0</v>
      </c>
      <c r="M279" s="189">
        <f t="shared" si="6"/>
        <v>0</v>
      </c>
      <c r="N279" s="190">
        <f t="shared" si="6"/>
        <v>0</v>
      </c>
      <c r="P279" s="50"/>
      <c r="Q279" s="50"/>
    </row>
    <row r="280" spans="12:17" x14ac:dyDescent="0.2">
      <c r="L280" s="188">
        <f t="shared" si="6"/>
        <v>0</v>
      </c>
      <c r="M280" s="189">
        <f t="shared" si="6"/>
        <v>0</v>
      </c>
      <c r="N280" s="190">
        <f t="shared" si="6"/>
        <v>0</v>
      </c>
      <c r="P280" s="50"/>
      <c r="Q280" s="50"/>
    </row>
    <row r="281" spans="12:17" x14ac:dyDescent="0.2">
      <c r="L281" s="188">
        <f t="shared" si="6"/>
        <v>0</v>
      </c>
      <c r="M281" s="189">
        <f t="shared" si="6"/>
        <v>0</v>
      </c>
      <c r="N281" s="190">
        <f t="shared" si="6"/>
        <v>0</v>
      </c>
      <c r="P281" s="50"/>
      <c r="Q281" s="50"/>
    </row>
    <row r="282" spans="12:17" x14ac:dyDescent="0.2">
      <c r="L282" s="188">
        <f t="shared" si="6"/>
        <v>0</v>
      </c>
      <c r="M282" s="189">
        <f t="shared" si="6"/>
        <v>0</v>
      </c>
      <c r="N282" s="190">
        <f t="shared" si="6"/>
        <v>0</v>
      </c>
      <c r="P282" s="50"/>
      <c r="Q282" s="50"/>
    </row>
    <row r="283" spans="12:17" x14ac:dyDescent="0.2">
      <c r="L283" s="188">
        <f t="shared" si="6"/>
        <v>0</v>
      </c>
      <c r="M283" s="189">
        <f t="shared" si="6"/>
        <v>0</v>
      </c>
      <c r="N283" s="190">
        <f t="shared" si="6"/>
        <v>0</v>
      </c>
      <c r="P283" s="50"/>
      <c r="Q283" s="50"/>
    </row>
    <row r="284" spans="12:17" x14ac:dyDescent="0.2">
      <c r="L284" s="188">
        <f t="shared" si="6"/>
        <v>0</v>
      </c>
      <c r="M284" s="189">
        <f t="shared" si="6"/>
        <v>0</v>
      </c>
      <c r="N284" s="190">
        <f t="shared" si="6"/>
        <v>0</v>
      </c>
      <c r="P284" s="50"/>
      <c r="Q284" s="50"/>
    </row>
    <row r="285" spans="12:17" x14ac:dyDescent="0.2">
      <c r="L285" s="188">
        <f t="shared" si="6"/>
        <v>0</v>
      </c>
      <c r="M285" s="189">
        <f t="shared" si="6"/>
        <v>0</v>
      </c>
      <c r="N285" s="190">
        <f t="shared" si="6"/>
        <v>0</v>
      </c>
      <c r="P285" s="50"/>
      <c r="Q285" s="50"/>
    </row>
    <row r="286" spans="12:17" x14ac:dyDescent="0.2">
      <c r="L286" s="188">
        <f t="shared" si="6"/>
        <v>0</v>
      </c>
      <c r="M286" s="189">
        <f t="shared" si="6"/>
        <v>0</v>
      </c>
      <c r="N286" s="190">
        <f t="shared" si="6"/>
        <v>0</v>
      </c>
      <c r="P286" s="50"/>
      <c r="Q286" s="50"/>
    </row>
    <row r="287" spans="12:17" x14ac:dyDescent="0.2">
      <c r="L287" s="188">
        <f t="shared" si="6"/>
        <v>0</v>
      </c>
      <c r="M287" s="189">
        <f t="shared" si="6"/>
        <v>0</v>
      </c>
      <c r="N287" s="190">
        <f t="shared" si="6"/>
        <v>0</v>
      </c>
      <c r="P287" s="50"/>
      <c r="Q287" s="50"/>
    </row>
    <row r="288" spans="12:17" x14ac:dyDescent="0.2">
      <c r="L288" s="188">
        <f t="shared" si="6"/>
        <v>0</v>
      </c>
      <c r="M288" s="189">
        <f t="shared" si="6"/>
        <v>0</v>
      </c>
      <c r="N288" s="190">
        <f t="shared" si="6"/>
        <v>0</v>
      </c>
      <c r="P288" s="50"/>
      <c r="Q288" s="50"/>
    </row>
    <row r="289" spans="12:17" x14ac:dyDescent="0.2">
      <c r="L289" s="188">
        <f t="shared" si="6"/>
        <v>0</v>
      </c>
      <c r="M289" s="189">
        <f t="shared" si="6"/>
        <v>0</v>
      </c>
      <c r="N289" s="190">
        <f t="shared" si="6"/>
        <v>0</v>
      </c>
      <c r="P289" s="50"/>
      <c r="Q289" s="50"/>
    </row>
    <row r="290" spans="12:17" x14ac:dyDescent="0.2">
      <c r="L290" s="188">
        <f t="shared" si="6"/>
        <v>0</v>
      </c>
      <c r="M290" s="189">
        <f t="shared" si="6"/>
        <v>0</v>
      </c>
      <c r="N290" s="190">
        <f t="shared" si="6"/>
        <v>0</v>
      </c>
      <c r="P290" s="50"/>
      <c r="Q290" s="50"/>
    </row>
    <row r="291" spans="12:17" x14ac:dyDescent="0.2">
      <c r="L291" s="188">
        <f t="shared" si="6"/>
        <v>0</v>
      </c>
      <c r="M291" s="189">
        <f t="shared" si="6"/>
        <v>0</v>
      </c>
      <c r="N291" s="190">
        <f t="shared" si="6"/>
        <v>0</v>
      </c>
      <c r="P291" s="50"/>
      <c r="Q291" s="50"/>
    </row>
    <row r="292" spans="12:17" x14ac:dyDescent="0.2">
      <c r="L292" s="188">
        <f t="shared" si="6"/>
        <v>0</v>
      </c>
      <c r="M292" s="189">
        <f t="shared" si="6"/>
        <v>0</v>
      </c>
      <c r="N292" s="190">
        <f t="shared" si="6"/>
        <v>0</v>
      </c>
      <c r="P292" s="50"/>
      <c r="Q292" s="50"/>
    </row>
    <row r="293" spans="12:17" x14ac:dyDescent="0.2">
      <c r="L293" s="188">
        <f t="shared" si="6"/>
        <v>0</v>
      </c>
      <c r="M293" s="189">
        <f t="shared" si="6"/>
        <v>0</v>
      </c>
      <c r="N293" s="190">
        <f t="shared" si="6"/>
        <v>0</v>
      </c>
      <c r="P293" s="50"/>
      <c r="Q293" s="50"/>
    </row>
    <row r="294" spans="12:17" x14ac:dyDescent="0.2">
      <c r="L294" s="188">
        <f t="shared" si="6"/>
        <v>0</v>
      </c>
      <c r="M294" s="189">
        <f t="shared" si="6"/>
        <v>0</v>
      </c>
      <c r="N294" s="190">
        <f t="shared" si="6"/>
        <v>0</v>
      </c>
      <c r="P294" s="50"/>
      <c r="Q294" s="50"/>
    </row>
    <row r="295" spans="12:17" x14ac:dyDescent="0.2">
      <c r="L295" s="188">
        <f t="shared" ref="L295:N358" si="7">I295</f>
        <v>0</v>
      </c>
      <c r="M295" s="189">
        <f t="shared" si="7"/>
        <v>0</v>
      </c>
      <c r="N295" s="190">
        <f t="shared" si="7"/>
        <v>0</v>
      </c>
      <c r="P295" s="50"/>
      <c r="Q295" s="50"/>
    </row>
    <row r="296" spans="12:17" x14ac:dyDescent="0.2">
      <c r="L296" s="188">
        <f t="shared" si="7"/>
        <v>0</v>
      </c>
      <c r="M296" s="189">
        <f t="shared" si="7"/>
        <v>0</v>
      </c>
      <c r="N296" s="190">
        <f t="shared" si="7"/>
        <v>0</v>
      </c>
      <c r="P296" s="50"/>
      <c r="Q296" s="50"/>
    </row>
    <row r="297" spans="12:17" x14ac:dyDescent="0.2">
      <c r="L297" s="188">
        <f t="shared" si="7"/>
        <v>0</v>
      </c>
      <c r="M297" s="189">
        <f t="shared" si="7"/>
        <v>0</v>
      </c>
      <c r="N297" s="190">
        <f t="shared" si="7"/>
        <v>0</v>
      </c>
      <c r="P297" s="50"/>
      <c r="Q297" s="50"/>
    </row>
    <row r="298" spans="12:17" x14ac:dyDescent="0.2">
      <c r="L298" s="188">
        <f t="shared" si="7"/>
        <v>0</v>
      </c>
      <c r="M298" s="189">
        <f t="shared" si="7"/>
        <v>0</v>
      </c>
      <c r="N298" s="190">
        <f t="shared" si="7"/>
        <v>0</v>
      </c>
      <c r="P298" s="50"/>
      <c r="Q298" s="50"/>
    </row>
    <row r="299" spans="12:17" x14ac:dyDescent="0.2">
      <c r="L299" s="188">
        <f t="shared" si="7"/>
        <v>0</v>
      </c>
      <c r="M299" s="189">
        <f t="shared" si="7"/>
        <v>0</v>
      </c>
      <c r="N299" s="190">
        <f t="shared" si="7"/>
        <v>0</v>
      </c>
      <c r="P299" s="50"/>
      <c r="Q299" s="50"/>
    </row>
    <row r="300" spans="12:17" x14ac:dyDescent="0.2">
      <c r="L300" s="188">
        <f t="shared" si="7"/>
        <v>0</v>
      </c>
      <c r="M300" s="189">
        <f t="shared" si="7"/>
        <v>0</v>
      </c>
      <c r="N300" s="190">
        <f t="shared" si="7"/>
        <v>0</v>
      </c>
      <c r="P300" s="50"/>
      <c r="Q300" s="50"/>
    </row>
    <row r="301" spans="12:17" x14ac:dyDescent="0.2">
      <c r="L301" s="188">
        <f t="shared" si="7"/>
        <v>0</v>
      </c>
      <c r="M301" s="189">
        <f t="shared" si="7"/>
        <v>0</v>
      </c>
      <c r="N301" s="190">
        <f t="shared" si="7"/>
        <v>0</v>
      </c>
      <c r="P301" s="50"/>
      <c r="Q301" s="50"/>
    </row>
    <row r="302" spans="12:17" x14ac:dyDescent="0.2">
      <c r="L302" s="188">
        <f t="shared" si="7"/>
        <v>0</v>
      </c>
      <c r="M302" s="189">
        <f t="shared" si="7"/>
        <v>0</v>
      </c>
      <c r="N302" s="190">
        <f t="shared" si="7"/>
        <v>0</v>
      </c>
      <c r="P302" s="50"/>
      <c r="Q302" s="50"/>
    </row>
    <row r="303" spans="12:17" x14ac:dyDescent="0.2">
      <c r="L303" s="188">
        <f t="shared" si="7"/>
        <v>0</v>
      </c>
      <c r="M303" s="189">
        <f t="shared" si="7"/>
        <v>0</v>
      </c>
      <c r="N303" s="190">
        <f t="shared" si="7"/>
        <v>0</v>
      </c>
      <c r="P303" s="50"/>
      <c r="Q303" s="50"/>
    </row>
    <row r="304" spans="12:17" x14ac:dyDescent="0.2">
      <c r="L304" s="188">
        <f t="shared" si="7"/>
        <v>0</v>
      </c>
      <c r="M304" s="189">
        <f t="shared" si="7"/>
        <v>0</v>
      </c>
      <c r="N304" s="190">
        <f t="shared" si="7"/>
        <v>0</v>
      </c>
      <c r="P304" s="50"/>
      <c r="Q304" s="50"/>
    </row>
    <row r="305" spans="12:17" x14ac:dyDescent="0.2">
      <c r="L305" s="188">
        <f t="shared" si="7"/>
        <v>0</v>
      </c>
      <c r="M305" s="189">
        <f t="shared" si="7"/>
        <v>0</v>
      </c>
      <c r="N305" s="190">
        <f t="shared" si="7"/>
        <v>0</v>
      </c>
      <c r="P305" s="50"/>
      <c r="Q305" s="50"/>
    </row>
    <row r="306" spans="12:17" x14ac:dyDescent="0.2">
      <c r="L306" s="188">
        <f t="shared" si="7"/>
        <v>0</v>
      </c>
      <c r="M306" s="189">
        <f t="shared" si="7"/>
        <v>0</v>
      </c>
      <c r="N306" s="190">
        <f t="shared" si="7"/>
        <v>0</v>
      </c>
      <c r="P306" s="50"/>
      <c r="Q306" s="50"/>
    </row>
    <row r="307" spans="12:17" x14ac:dyDescent="0.2">
      <c r="L307" s="188">
        <f t="shared" si="7"/>
        <v>0</v>
      </c>
      <c r="M307" s="189">
        <f t="shared" si="7"/>
        <v>0</v>
      </c>
      <c r="N307" s="190">
        <f t="shared" si="7"/>
        <v>0</v>
      </c>
      <c r="P307" s="50"/>
      <c r="Q307" s="50"/>
    </row>
    <row r="308" spans="12:17" x14ac:dyDescent="0.2">
      <c r="L308" s="188">
        <f t="shared" si="7"/>
        <v>0</v>
      </c>
      <c r="M308" s="189">
        <f t="shared" si="7"/>
        <v>0</v>
      </c>
      <c r="N308" s="190">
        <f t="shared" si="7"/>
        <v>0</v>
      </c>
      <c r="P308" s="50"/>
      <c r="Q308" s="50"/>
    </row>
    <row r="309" spans="12:17" x14ac:dyDescent="0.2">
      <c r="L309" s="188">
        <f t="shared" si="7"/>
        <v>0</v>
      </c>
      <c r="M309" s="189">
        <f t="shared" si="7"/>
        <v>0</v>
      </c>
      <c r="N309" s="190">
        <f t="shared" si="7"/>
        <v>0</v>
      </c>
      <c r="P309" s="50"/>
      <c r="Q309" s="50"/>
    </row>
    <row r="310" spans="12:17" x14ac:dyDescent="0.2">
      <c r="L310" s="188">
        <f t="shared" si="7"/>
        <v>0</v>
      </c>
      <c r="M310" s="189">
        <f t="shared" si="7"/>
        <v>0</v>
      </c>
      <c r="N310" s="190">
        <f t="shared" si="7"/>
        <v>0</v>
      </c>
      <c r="P310" s="50"/>
      <c r="Q310" s="50"/>
    </row>
    <row r="311" spans="12:17" x14ac:dyDescent="0.2">
      <c r="L311" s="188">
        <f t="shared" si="7"/>
        <v>0</v>
      </c>
      <c r="M311" s="189">
        <f t="shared" si="7"/>
        <v>0</v>
      </c>
      <c r="N311" s="190">
        <f t="shared" si="7"/>
        <v>0</v>
      </c>
      <c r="P311" s="50"/>
      <c r="Q311" s="50"/>
    </row>
    <row r="312" spans="12:17" x14ac:dyDescent="0.2">
      <c r="L312" s="188">
        <f t="shared" si="7"/>
        <v>0</v>
      </c>
      <c r="M312" s="189">
        <f t="shared" si="7"/>
        <v>0</v>
      </c>
      <c r="N312" s="190">
        <f t="shared" si="7"/>
        <v>0</v>
      </c>
      <c r="P312" s="50"/>
      <c r="Q312" s="50"/>
    </row>
    <row r="313" spans="12:17" x14ac:dyDescent="0.2">
      <c r="L313" s="188">
        <f t="shared" si="7"/>
        <v>0</v>
      </c>
      <c r="M313" s="189">
        <f t="shared" si="7"/>
        <v>0</v>
      </c>
      <c r="N313" s="190">
        <f t="shared" si="7"/>
        <v>0</v>
      </c>
      <c r="P313" s="50"/>
      <c r="Q313" s="50"/>
    </row>
    <row r="314" spans="12:17" x14ac:dyDescent="0.2">
      <c r="L314" s="188">
        <f t="shared" si="7"/>
        <v>0</v>
      </c>
      <c r="M314" s="189">
        <f t="shared" si="7"/>
        <v>0</v>
      </c>
      <c r="N314" s="190">
        <f t="shared" si="7"/>
        <v>0</v>
      </c>
      <c r="P314" s="50"/>
      <c r="Q314" s="50"/>
    </row>
    <row r="315" spans="12:17" x14ac:dyDescent="0.2">
      <c r="L315" s="188">
        <f t="shared" si="7"/>
        <v>0</v>
      </c>
      <c r="M315" s="189">
        <f t="shared" si="7"/>
        <v>0</v>
      </c>
      <c r="N315" s="190">
        <f t="shared" si="7"/>
        <v>0</v>
      </c>
      <c r="P315" s="50"/>
      <c r="Q315" s="50"/>
    </row>
    <row r="316" spans="12:17" x14ac:dyDescent="0.2">
      <c r="L316" s="188">
        <f t="shared" si="7"/>
        <v>0</v>
      </c>
      <c r="M316" s="189">
        <f t="shared" si="7"/>
        <v>0</v>
      </c>
      <c r="N316" s="190">
        <f t="shared" si="7"/>
        <v>0</v>
      </c>
      <c r="P316" s="50"/>
      <c r="Q316" s="50"/>
    </row>
    <row r="317" spans="12:17" x14ac:dyDescent="0.2">
      <c r="L317" s="188">
        <f t="shared" si="7"/>
        <v>0</v>
      </c>
      <c r="M317" s="189">
        <f t="shared" si="7"/>
        <v>0</v>
      </c>
      <c r="N317" s="190">
        <f t="shared" si="7"/>
        <v>0</v>
      </c>
      <c r="P317" s="50"/>
      <c r="Q317" s="50"/>
    </row>
    <row r="318" spans="12:17" x14ac:dyDescent="0.2">
      <c r="L318" s="188">
        <f t="shared" si="7"/>
        <v>0</v>
      </c>
      <c r="M318" s="189">
        <f t="shared" si="7"/>
        <v>0</v>
      </c>
      <c r="N318" s="190">
        <f t="shared" si="7"/>
        <v>0</v>
      </c>
      <c r="P318" s="50"/>
      <c r="Q318" s="50"/>
    </row>
    <row r="319" spans="12:17" x14ac:dyDescent="0.2">
      <c r="L319" s="188">
        <f t="shared" si="7"/>
        <v>0</v>
      </c>
      <c r="M319" s="189">
        <f t="shared" si="7"/>
        <v>0</v>
      </c>
      <c r="N319" s="190">
        <f t="shared" si="7"/>
        <v>0</v>
      </c>
      <c r="P319" s="50"/>
      <c r="Q319" s="50"/>
    </row>
    <row r="320" spans="12:17" x14ac:dyDescent="0.2">
      <c r="L320" s="188">
        <f t="shared" si="7"/>
        <v>0</v>
      </c>
      <c r="M320" s="189">
        <f t="shared" si="7"/>
        <v>0</v>
      </c>
      <c r="N320" s="190">
        <f t="shared" si="7"/>
        <v>0</v>
      </c>
      <c r="P320" s="50"/>
      <c r="Q320" s="50"/>
    </row>
    <row r="321" spans="12:17" x14ac:dyDescent="0.2">
      <c r="L321" s="188">
        <f t="shared" si="7"/>
        <v>0</v>
      </c>
      <c r="M321" s="189">
        <f t="shared" si="7"/>
        <v>0</v>
      </c>
      <c r="N321" s="190">
        <f t="shared" si="7"/>
        <v>0</v>
      </c>
      <c r="P321" s="50"/>
      <c r="Q321" s="50"/>
    </row>
    <row r="322" spans="12:17" x14ac:dyDescent="0.2">
      <c r="L322" s="188">
        <f t="shared" si="7"/>
        <v>0</v>
      </c>
      <c r="M322" s="189">
        <f t="shared" si="7"/>
        <v>0</v>
      </c>
      <c r="N322" s="190">
        <f t="shared" si="7"/>
        <v>0</v>
      </c>
      <c r="P322" s="50"/>
      <c r="Q322" s="50"/>
    </row>
    <row r="323" spans="12:17" x14ac:dyDescent="0.2">
      <c r="L323" s="188">
        <f t="shared" si="7"/>
        <v>0</v>
      </c>
      <c r="M323" s="189">
        <f t="shared" si="7"/>
        <v>0</v>
      </c>
      <c r="N323" s="190">
        <f t="shared" si="7"/>
        <v>0</v>
      </c>
      <c r="P323" s="50"/>
      <c r="Q323" s="50"/>
    </row>
    <row r="324" spans="12:17" x14ac:dyDescent="0.2">
      <c r="L324" s="188">
        <f t="shared" si="7"/>
        <v>0</v>
      </c>
      <c r="M324" s="189">
        <f t="shared" si="7"/>
        <v>0</v>
      </c>
      <c r="N324" s="190">
        <f t="shared" si="7"/>
        <v>0</v>
      </c>
      <c r="P324" s="50"/>
      <c r="Q324" s="50"/>
    </row>
    <row r="325" spans="12:17" x14ac:dyDescent="0.2">
      <c r="L325" s="188">
        <f t="shared" si="7"/>
        <v>0</v>
      </c>
      <c r="M325" s="189">
        <f t="shared" si="7"/>
        <v>0</v>
      </c>
      <c r="N325" s="190">
        <f t="shared" si="7"/>
        <v>0</v>
      </c>
      <c r="P325" s="50"/>
      <c r="Q325" s="50"/>
    </row>
    <row r="326" spans="12:17" x14ac:dyDescent="0.2">
      <c r="L326" s="188">
        <f t="shared" si="7"/>
        <v>0</v>
      </c>
      <c r="M326" s="189">
        <f t="shared" si="7"/>
        <v>0</v>
      </c>
      <c r="N326" s="190">
        <f t="shared" si="7"/>
        <v>0</v>
      </c>
      <c r="P326" s="50"/>
      <c r="Q326" s="50"/>
    </row>
    <row r="327" spans="12:17" x14ac:dyDescent="0.2">
      <c r="L327" s="188">
        <f t="shared" si="7"/>
        <v>0</v>
      </c>
      <c r="M327" s="189">
        <f t="shared" si="7"/>
        <v>0</v>
      </c>
      <c r="N327" s="190">
        <f t="shared" si="7"/>
        <v>0</v>
      </c>
      <c r="P327" s="50"/>
      <c r="Q327" s="50"/>
    </row>
    <row r="328" spans="12:17" x14ac:dyDescent="0.2">
      <c r="L328" s="188">
        <f t="shared" si="7"/>
        <v>0</v>
      </c>
      <c r="M328" s="189">
        <f t="shared" si="7"/>
        <v>0</v>
      </c>
      <c r="N328" s="190">
        <f t="shared" si="7"/>
        <v>0</v>
      </c>
      <c r="P328" s="50"/>
      <c r="Q328" s="50"/>
    </row>
    <row r="329" spans="12:17" x14ac:dyDescent="0.2">
      <c r="L329" s="188">
        <f t="shared" si="7"/>
        <v>0</v>
      </c>
      <c r="M329" s="189">
        <f t="shared" si="7"/>
        <v>0</v>
      </c>
      <c r="N329" s="190">
        <f t="shared" si="7"/>
        <v>0</v>
      </c>
      <c r="P329" s="50"/>
      <c r="Q329" s="50"/>
    </row>
    <row r="330" spans="12:17" x14ac:dyDescent="0.2">
      <c r="L330" s="188">
        <f t="shared" si="7"/>
        <v>0</v>
      </c>
      <c r="M330" s="189">
        <f t="shared" si="7"/>
        <v>0</v>
      </c>
      <c r="N330" s="190">
        <f t="shared" si="7"/>
        <v>0</v>
      </c>
      <c r="P330" s="50"/>
      <c r="Q330" s="50"/>
    </row>
    <row r="331" spans="12:17" x14ac:dyDescent="0.2">
      <c r="L331" s="188">
        <f t="shared" si="7"/>
        <v>0</v>
      </c>
      <c r="M331" s="189">
        <f t="shared" si="7"/>
        <v>0</v>
      </c>
      <c r="N331" s="190">
        <f t="shared" si="7"/>
        <v>0</v>
      </c>
      <c r="P331" s="50"/>
      <c r="Q331" s="50"/>
    </row>
    <row r="332" spans="12:17" x14ac:dyDescent="0.2">
      <c r="L332" s="188">
        <f t="shared" si="7"/>
        <v>0</v>
      </c>
      <c r="M332" s="189">
        <f t="shared" si="7"/>
        <v>0</v>
      </c>
      <c r="N332" s="190">
        <f t="shared" si="7"/>
        <v>0</v>
      </c>
      <c r="P332" s="50"/>
      <c r="Q332" s="50"/>
    </row>
    <row r="333" spans="12:17" x14ac:dyDescent="0.2">
      <c r="L333" s="188">
        <f t="shared" si="7"/>
        <v>0</v>
      </c>
      <c r="M333" s="189">
        <f t="shared" si="7"/>
        <v>0</v>
      </c>
      <c r="N333" s="190">
        <f t="shared" si="7"/>
        <v>0</v>
      </c>
      <c r="P333" s="50"/>
      <c r="Q333" s="50"/>
    </row>
    <row r="334" spans="12:17" x14ac:dyDescent="0.2">
      <c r="L334" s="188">
        <f t="shared" si="7"/>
        <v>0</v>
      </c>
      <c r="M334" s="189">
        <f t="shared" si="7"/>
        <v>0</v>
      </c>
      <c r="N334" s="190">
        <f t="shared" si="7"/>
        <v>0</v>
      </c>
      <c r="P334" s="50"/>
      <c r="Q334" s="50"/>
    </row>
    <row r="335" spans="12:17" x14ac:dyDescent="0.2">
      <c r="L335" s="188">
        <f t="shared" si="7"/>
        <v>0</v>
      </c>
      <c r="M335" s="189">
        <f t="shared" si="7"/>
        <v>0</v>
      </c>
      <c r="N335" s="190">
        <f t="shared" si="7"/>
        <v>0</v>
      </c>
      <c r="P335" s="50"/>
      <c r="Q335" s="50"/>
    </row>
    <row r="336" spans="12:17" x14ac:dyDescent="0.2">
      <c r="L336" s="188">
        <f t="shared" si="7"/>
        <v>0</v>
      </c>
      <c r="M336" s="189">
        <f t="shared" si="7"/>
        <v>0</v>
      </c>
      <c r="N336" s="190">
        <f t="shared" si="7"/>
        <v>0</v>
      </c>
      <c r="P336" s="50"/>
      <c r="Q336" s="50"/>
    </row>
    <row r="337" spans="12:17" x14ac:dyDescent="0.2">
      <c r="L337" s="188">
        <f t="shared" si="7"/>
        <v>0</v>
      </c>
      <c r="M337" s="189">
        <f t="shared" si="7"/>
        <v>0</v>
      </c>
      <c r="N337" s="190">
        <f t="shared" si="7"/>
        <v>0</v>
      </c>
      <c r="P337" s="50"/>
      <c r="Q337" s="50"/>
    </row>
    <row r="338" spans="12:17" x14ac:dyDescent="0.2">
      <c r="L338" s="188">
        <f t="shared" si="7"/>
        <v>0</v>
      </c>
      <c r="M338" s="189">
        <f t="shared" si="7"/>
        <v>0</v>
      </c>
      <c r="N338" s="190">
        <f t="shared" si="7"/>
        <v>0</v>
      </c>
      <c r="P338" s="50"/>
      <c r="Q338" s="50"/>
    </row>
    <row r="339" spans="12:17" x14ac:dyDescent="0.2">
      <c r="L339" s="188">
        <f t="shared" si="7"/>
        <v>0</v>
      </c>
      <c r="M339" s="189">
        <f t="shared" si="7"/>
        <v>0</v>
      </c>
      <c r="N339" s="190">
        <f t="shared" si="7"/>
        <v>0</v>
      </c>
      <c r="P339" s="50"/>
      <c r="Q339" s="50"/>
    </row>
    <row r="340" spans="12:17" x14ac:dyDescent="0.2">
      <c r="L340" s="188">
        <f t="shared" si="7"/>
        <v>0</v>
      </c>
      <c r="M340" s="189">
        <f t="shared" si="7"/>
        <v>0</v>
      </c>
      <c r="N340" s="190">
        <f t="shared" si="7"/>
        <v>0</v>
      </c>
      <c r="P340" s="50"/>
      <c r="Q340" s="50"/>
    </row>
    <row r="341" spans="12:17" x14ac:dyDescent="0.2">
      <c r="L341" s="188">
        <f t="shared" si="7"/>
        <v>0</v>
      </c>
      <c r="M341" s="189">
        <f t="shared" si="7"/>
        <v>0</v>
      </c>
      <c r="N341" s="190">
        <f t="shared" si="7"/>
        <v>0</v>
      </c>
      <c r="P341" s="50"/>
      <c r="Q341" s="50"/>
    </row>
    <row r="342" spans="12:17" x14ac:dyDescent="0.2">
      <c r="L342" s="188">
        <f t="shared" si="7"/>
        <v>0</v>
      </c>
      <c r="M342" s="189">
        <f t="shared" si="7"/>
        <v>0</v>
      </c>
      <c r="N342" s="190">
        <f t="shared" si="7"/>
        <v>0</v>
      </c>
      <c r="P342" s="50"/>
      <c r="Q342" s="50"/>
    </row>
    <row r="343" spans="12:17" x14ac:dyDescent="0.2">
      <c r="L343" s="188">
        <f t="shared" si="7"/>
        <v>0</v>
      </c>
      <c r="M343" s="189">
        <f t="shared" si="7"/>
        <v>0</v>
      </c>
      <c r="N343" s="190">
        <f t="shared" si="7"/>
        <v>0</v>
      </c>
      <c r="P343" s="50"/>
      <c r="Q343" s="50"/>
    </row>
    <row r="344" spans="12:17" x14ac:dyDescent="0.2">
      <c r="L344" s="188">
        <f t="shared" si="7"/>
        <v>0</v>
      </c>
      <c r="M344" s="189">
        <f t="shared" si="7"/>
        <v>0</v>
      </c>
      <c r="N344" s="190">
        <f t="shared" si="7"/>
        <v>0</v>
      </c>
      <c r="P344" s="50"/>
      <c r="Q344" s="50"/>
    </row>
    <row r="345" spans="12:17" x14ac:dyDescent="0.2">
      <c r="L345" s="188">
        <f t="shared" si="7"/>
        <v>0</v>
      </c>
      <c r="M345" s="189">
        <f t="shared" si="7"/>
        <v>0</v>
      </c>
      <c r="N345" s="190">
        <f t="shared" si="7"/>
        <v>0</v>
      </c>
      <c r="P345" s="50"/>
      <c r="Q345" s="50"/>
    </row>
    <row r="346" spans="12:17" x14ac:dyDescent="0.2">
      <c r="L346" s="188">
        <f t="shared" si="7"/>
        <v>0</v>
      </c>
      <c r="M346" s="189">
        <f t="shared" si="7"/>
        <v>0</v>
      </c>
      <c r="N346" s="190">
        <f t="shared" si="7"/>
        <v>0</v>
      </c>
      <c r="P346" s="50"/>
      <c r="Q346" s="50"/>
    </row>
    <row r="347" spans="12:17" x14ac:dyDescent="0.2">
      <c r="L347" s="188">
        <f t="shared" si="7"/>
        <v>0</v>
      </c>
      <c r="M347" s="189">
        <f t="shared" si="7"/>
        <v>0</v>
      </c>
      <c r="N347" s="190">
        <f t="shared" si="7"/>
        <v>0</v>
      </c>
      <c r="P347" s="50"/>
      <c r="Q347" s="50"/>
    </row>
    <row r="348" spans="12:17" x14ac:dyDescent="0.2">
      <c r="L348" s="188">
        <f t="shared" si="7"/>
        <v>0</v>
      </c>
      <c r="M348" s="189">
        <f t="shared" si="7"/>
        <v>0</v>
      </c>
      <c r="N348" s="190">
        <f t="shared" si="7"/>
        <v>0</v>
      </c>
      <c r="P348" s="50"/>
      <c r="Q348" s="50"/>
    </row>
    <row r="349" spans="12:17" x14ac:dyDescent="0.2">
      <c r="L349" s="188">
        <f t="shared" si="7"/>
        <v>0</v>
      </c>
      <c r="M349" s="189">
        <f t="shared" si="7"/>
        <v>0</v>
      </c>
      <c r="N349" s="190">
        <f t="shared" si="7"/>
        <v>0</v>
      </c>
      <c r="P349" s="50"/>
      <c r="Q349" s="50"/>
    </row>
    <row r="350" spans="12:17" x14ac:dyDescent="0.2">
      <c r="L350" s="188">
        <f t="shared" si="7"/>
        <v>0</v>
      </c>
      <c r="M350" s="189">
        <f t="shared" si="7"/>
        <v>0</v>
      </c>
      <c r="N350" s="190">
        <f t="shared" si="7"/>
        <v>0</v>
      </c>
      <c r="P350" s="50"/>
      <c r="Q350" s="50"/>
    </row>
    <row r="351" spans="12:17" x14ac:dyDescent="0.2">
      <c r="L351" s="188">
        <f t="shared" si="7"/>
        <v>0</v>
      </c>
      <c r="M351" s="189">
        <f t="shared" si="7"/>
        <v>0</v>
      </c>
      <c r="N351" s="190">
        <f t="shared" si="7"/>
        <v>0</v>
      </c>
      <c r="P351" s="50"/>
      <c r="Q351" s="50"/>
    </row>
    <row r="352" spans="12:17" x14ac:dyDescent="0.2">
      <c r="L352" s="188">
        <f t="shared" si="7"/>
        <v>0</v>
      </c>
      <c r="M352" s="189">
        <f t="shared" si="7"/>
        <v>0</v>
      </c>
      <c r="N352" s="190">
        <f t="shared" si="7"/>
        <v>0</v>
      </c>
      <c r="P352" s="50"/>
      <c r="Q352" s="50"/>
    </row>
    <row r="353" spans="12:17" x14ac:dyDescent="0.2">
      <c r="L353" s="188">
        <f t="shared" si="7"/>
        <v>0</v>
      </c>
      <c r="M353" s="189">
        <f t="shared" si="7"/>
        <v>0</v>
      </c>
      <c r="N353" s="190">
        <f t="shared" si="7"/>
        <v>0</v>
      </c>
      <c r="P353" s="50"/>
      <c r="Q353" s="50"/>
    </row>
    <row r="354" spans="12:17" x14ac:dyDescent="0.2">
      <c r="L354" s="188">
        <f t="shared" si="7"/>
        <v>0</v>
      </c>
      <c r="M354" s="189">
        <f t="shared" si="7"/>
        <v>0</v>
      </c>
      <c r="N354" s="190">
        <f t="shared" si="7"/>
        <v>0</v>
      </c>
      <c r="P354" s="50"/>
      <c r="Q354" s="50"/>
    </row>
    <row r="355" spans="12:17" x14ac:dyDescent="0.2">
      <c r="L355" s="188">
        <f t="shared" si="7"/>
        <v>0</v>
      </c>
      <c r="M355" s="189">
        <f t="shared" si="7"/>
        <v>0</v>
      </c>
      <c r="N355" s="190">
        <f t="shared" si="7"/>
        <v>0</v>
      </c>
      <c r="P355" s="50"/>
      <c r="Q355" s="50"/>
    </row>
    <row r="356" spans="12:17" x14ac:dyDescent="0.2">
      <c r="L356" s="188">
        <f t="shared" si="7"/>
        <v>0</v>
      </c>
      <c r="M356" s="189">
        <f t="shared" si="7"/>
        <v>0</v>
      </c>
      <c r="N356" s="190">
        <f t="shared" si="7"/>
        <v>0</v>
      </c>
      <c r="P356" s="50"/>
      <c r="Q356" s="50"/>
    </row>
    <row r="357" spans="12:17" x14ac:dyDescent="0.2">
      <c r="L357" s="188">
        <f t="shared" si="7"/>
        <v>0</v>
      </c>
      <c r="M357" s="189">
        <f t="shared" si="7"/>
        <v>0</v>
      </c>
      <c r="N357" s="190">
        <f t="shared" si="7"/>
        <v>0</v>
      </c>
      <c r="P357" s="50"/>
      <c r="Q357" s="50"/>
    </row>
    <row r="358" spans="12:17" x14ac:dyDescent="0.2">
      <c r="L358" s="188">
        <f t="shared" si="7"/>
        <v>0</v>
      </c>
      <c r="M358" s="189">
        <f t="shared" si="7"/>
        <v>0</v>
      </c>
      <c r="N358" s="190">
        <f t="shared" si="7"/>
        <v>0</v>
      </c>
      <c r="P358" s="50"/>
      <c r="Q358" s="50"/>
    </row>
    <row r="359" spans="12:17" x14ac:dyDescent="0.2">
      <c r="L359" s="188">
        <f t="shared" ref="L359:N422" si="8">I359</f>
        <v>0</v>
      </c>
      <c r="M359" s="189">
        <f t="shared" si="8"/>
        <v>0</v>
      </c>
      <c r="N359" s="190">
        <f t="shared" si="8"/>
        <v>0</v>
      </c>
      <c r="P359" s="50"/>
      <c r="Q359" s="50"/>
    </row>
    <row r="360" spans="12:17" x14ac:dyDescent="0.2">
      <c r="L360" s="188">
        <f t="shared" si="8"/>
        <v>0</v>
      </c>
      <c r="M360" s="189">
        <f t="shared" si="8"/>
        <v>0</v>
      </c>
      <c r="N360" s="190">
        <f t="shared" si="8"/>
        <v>0</v>
      </c>
      <c r="P360" s="50"/>
      <c r="Q360" s="50"/>
    </row>
    <row r="361" spans="12:17" x14ac:dyDescent="0.2">
      <c r="L361" s="188">
        <f t="shared" si="8"/>
        <v>0</v>
      </c>
      <c r="M361" s="189">
        <f t="shared" si="8"/>
        <v>0</v>
      </c>
      <c r="N361" s="190">
        <f t="shared" si="8"/>
        <v>0</v>
      </c>
      <c r="P361" s="50"/>
      <c r="Q361" s="50"/>
    </row>
    <row r="362" spans="12:17" x14ac:dyDescent="0.2">
      <c r="L362" s="188">
        <f t="shared" si="8"/>
        <v>0</v>
      </c>
      <c r="M362" s="189">
        <f t="shared" si="8"/>
        <v>0</v>
      </c>
      <c r="N362" s="190">
        <f t="shared" si="8"/>
        <v>0</v>
      </c>
      <c r="P362" s="50"/>
      <c r="Q362" s="50"/>
    </row>
    <row r="363" spans="12:17" x14ac:dyDescent="0.2">
      <c r="L363" s="188">
        <f t="shared" si="8"/>
        <v>0</v>
      </c>
      <c r="M363" s="189">
        <f t="shared" si="8"/>
        <v>0</v>
      </c>
      <c r="N363" s="190">
        <f t="shared" si="8"/>
        <v>0</v>
      </c>
      <c r="P363" s="50"/>
      <c r="Q363" s="50"/>
    </row>
    <row r="364" spans="12:17" x14ac:dyDescent="0.2">
      <c r="L364" s="188">
        <f t="shared" si="8"/>
        <v>0</v>
      </c>
      <c r="M364" s="189">
        <f t="shared" si="8"/>
        <v>0</v>
      </c>
      <c r="N364" s="190">
        <f t="shared" si="8"/>
        <v>0</v>
      </c>
      <c r="P364" s="50"/>
      <c r="Q364" s="50"/>
    </row>
    <row r="365" spans="12:17" x14ac:dyDescent="0.2">
      <c r="L365" s="188">
        <f t="shared" si="8"/>
        <v>0</v>
      </c>
      <c r="M365" s="189">
        <f t="shared" si="8"/>
        <v>0</v>
      </c>
      <c r="N365" s="190">
        <f t="shared" si="8"/>
        <v>0</v>
      </c>
      <c r="P365" s="50"/>
      <c r="Q365" s="50"/>
    </row>
    <row r="366" spans="12:17" x14ac:dyDescent="0.2">
      <c r="L366" s="188">
        <f t="shared" si="8"/>
        <v>0</v>
      </c>
      <c r="M366" s="189">
        <f t="shared" si="8"/>
        <v>0</v>
      </c>
      <c r="N366" s="190">
        <f t="shared" si="8"/>
        <v>0</v>
      </c>
      <c r="P366" s="50"/>
      <c r="Q366" s="50"/>
    </row>
    <row r="367" spans="12:17" x14ac:dyDescent="0.2">
      <c r="L367" s="188">
        <f t="shared" si="8"/>
        <v>0</v>
      </c>
      <c r="M367" s="189">
        <f t="shared" si="8"/>
        <v>0</v>
      </c>
      <c r="N367" s="190">
        <f t="shared" si="8"/>
        <v>0</v>
      </c>
      <c r="P367" s="50"/>
      <c r="Q367" s="50"/>
    </row>
    <row r="368" spans="12:17" x14ac:dyDescent="0.2">
      <c r="L368" s="188">
        <f t="shared" si="8"/>
        <v>0</v>
      </c>
      <c r="M368" s="189">
        <f t="shared" si="8"/>
        <v>0</v>
      </c>
      <c r="N368" s="190">
        <f t="shared" si="8"/>
        <v>0</v>
      </c>
      <c r="P368" s="50"/>
      <c r="Q368" s="50"/>
    </row>
    <row r="369" spans="12:17" x14ac:dyDescent="0.2">
      <c r="L369" s="188">
        <f t="shared" si="8"/>
        <v>0</v>
      </c>
      <c r="M369" s="189">
        <f t="shared" si="8"/>
        <v>0</v>
      </c>
      <c r="N369" s="190">
        <f t="shared" si="8"/>
        <v>0</v>
      </c>
      <c r="P369" s="50"/>
      <c r="Q369" s="50"/>
    </row>
    <row r="370" spans="12:17" x14ac:dyDescent="0.2">
      <c r="L370" s="188">
        <f t="shared" si="8"/>
        <v>0</v>
      </c>
      <c r="M370" s="189">
        <f t="shared" si="8"/>
        <v>0</v>
      </c>
      <c r="N370" s="190">
        <f t="shared" si="8"/>
        <v>0</v>
      </c>
      <c r="P370" s="50"/>
      <c r="Q370" s="50"/>
    </row>
    <row r="371" spans="12:17" x14ac:dyDescent="0.2">
      <c r="L371" s="188">
        <f t="shared" si="8"/>
        <v>0</v>
      </c>
      <c r="M371" s="189">
        <f t="shared" si="8"/>
        <v>0</v>
      </c>
      <c r="N371" s="190">
        <f t="shared" si="8"/>
        <v>0</v>
      </c>
      <c r="P371" s="50"/>
      <c r="Q371" s="50"/>
    </row>
    <row r="372" spans="12:17" x14ac:dyDescent="0.2">
      <c r="L372" s="188">
        <f t="shared" si="8"/>
        <v>0</v>
      </c>
      <c r="M372" s="189">
        <f t="shared" si="8"/>
        <v>0</v>
      </c>
      <c r="N372" s="190">
        <f t="shared" si="8"/>
        <v>0</v>
      </c>
      <c r="P372" s="50"/>
      <c r="Q372" s="50"/>
    </row>
    <row r="373" spans="12:17" x14ac:dyDescent="0.2">
      <c r="L373" s="188">
        <f t="shared" si="8"/>
        <v>0</v>
      </c>
      <c r="M373" s="189">
        <f t="shared" si="8"/>
        <v>0</v>
      </c>
      <c r="N373" s="190">
        <f t="shared" si="8"/>
        <v>0</v>
      </c>
      <c r="P373" s="50"/>
      <c r="Q373" s="50"/>
    </row>
    <row r="374" spans="12:17" x14ac:dyDescent="0.2">
      <c r="L374" s="188">
        <f t="shared" si="8"/>
        <v>0</v>
      </c>
      <c r="M374" s="189">
        <f t="shared" si="8"/>
        <v>0</v>
      </c>
      <c r="N374" s="190">
        <f t="shared" si="8"/>
        <v>0</v>
      </c>
      <c r="P374" s="50"/>
      <c r="Q374" s="50"/>
    </row>
    <row r="375" spans="12:17" x14ac:dyDescent="0.2">
      <c r="L375" s="188">
        <f t="shared" si="8"/>
        <v>0</v>
      </c>
      <c r="M375" s="189">
        <f t="shared" si="8"/>
        <v>0</v>
      </c>
      <c r="N375" s="190">
        <f t="shared" si="8"/>
        <v>0</v>
      </c>
      <c r="P375" s="50"/>
      <c r="Q375" s="50"/>
    </row>
    <row r="376" spans="12:17" x14ac:dyDescent="0.2">
      <c r="L376" s="188">
        <f t="shared" si="8"/>
        <v>0</v>
      </c>
      <c r="M376" s="189">
        <f t="shared" si="8"/>
        <v>0</v>
      </c>
      <c r="N376" s="190">
        <f t="shared" si="8"/>
        <v>0</v>
      </c>
      <c r="P376" s="50"/>
      <c r="Q376" s="50"/>
    </row>
    <row r="377" spans="12:17" x14ac:dyDescent="0.2">
      <c r="L377" s="188">
        <f t="shared" si="8"/>
        <v>0</v>
      </c>
      <c r="M377" s="189">
        <f t="shared" si="8"/>
        <v>0</v>
      </c>
      <c r="N377" s="190">
        <f t="shared" si="8"/>
        <v>0</v>
      </c>
      <c r="P377" s="50"/>
      <c r="Q377" s="50"/>
    </row>
    <row r="378" spans="12:17" x14ac:dyDescent="0.2">
      <c r="L378" s="188">
        <f t="shared" si="8"/>
        <v>0</v>
      </c>
      <c r="M378" s="189">
        <f t="shared" si="8"/>
        <v>0</v>
      </c>
      <c r="N378" s="190">
        <f t="shared" si="8"/>
        <v>0</v>
      </c>
      <c r="P378" s="50"/>
      <c r="Q378" s="50"/>
    </row>
    <row r="379" spans="12:17" x14ac:dyDescent="0.2">
      <c r="L379" s="188">
        <f t="shared" si="8"/>
        <v>0</v>
      </c>
      <c r="M379" s="189">
        <f t="shared" si="8"/>
        <v>0</v>
      </c>
      <c r="N379" s="190">
        <f t="shared" si="8"/>
        <v>0</v>
      </c>
      <c r="P379" s="50"/>
      <c r="Q379" s="50"/>
    </row>
    <row r="380" spans="12:17" x14ac:dyDescent="0.2">
      <c r="L380" s="188">
        <f t="shared" si="8"/>
        <v>0</v>
      </c>
      <c r="M380" s="189">
        <f t="shared" si="8"/>
        <v>0</v>
      </c>
      <c r="N380" s="190">
        <f t="shared" si="8"/>
        <v>0</v>
      </c>
      <c r="P380" s="50"/>
      <c r="Q380" s="50"/>
    </row>
    <row r="381" spans="12:17" x14ac:dyDescent="0.2">
      <c r="L381" s="188">
        <f t="shared" si="8"/>
        <v>0</v>
      </c>
      <c r="M381" s="189">
        <f t="shared" si="8"/>
        <v>0</v>
      </c>
      <c r="N381" s="190">
        <f t="shared" si="8"/>
        <v>0</v>
      </c>
      <c r="P381" s="50"/>
      <c r="Q381" s="50"/>
    </row>
    <row r="382" spans="12:17" x14ac:dyDescent="0.2">
      <c r="L382" s="188">
        <f t="shared" si="8"/>
        <v>0</v>
      </c>
      <c r="M382" s="189">
        <f t="shared" si="8"/>
        <v>0</v>
      </c>
      <c r="N382" s="190">
        <f t="shared" si="8"/>
        <v>0</v>
      </c>
      <c r="P382" s="50"/>
      <c r="Q382" s="50"/>
    </row>
    <row r="383" spans="12:17" x14ac:dyDescent="0.2">
      <c r="L383" s="188">
        <f t="shared" si="8"/>
        <v>0</v>
      </c>
      <c r="M383" s="189">
        <f t="shared" si="8"/>
        <v>0</v>
      </c>
      <c r="N383" s="190">
        <f t="shared" si="8"/>
        <v>0</v>
      </c>
      <c r="P383" s="50"/>
      <c r="Q383" s="50"/>
    </row>
    <row r="384" spans="12:17" x14ac:dyDescent="0.2">
      <c r="L384" s="188">
        <f t="shared" si="8"/>
        <v>0</v>
      </c>
      <c r="M384" s="189">
        <f t="shared" si="8"/>
        <v>0</v>
      </c>
      <c r="N384" s="190">
        <f t="shared" si="8"/>
        <v>0</v>
      </c>
      <c r="P384" s="50"/>
      <c r="Q384" s="50"/>
    </row>
    <row r="385" spans="12:17" x14ac:dyDescent="0.2">
      <c r="L385" s="188">
        <f t="shared" si="8"/>
        <v>0</v>
      </c>
      <c r="M385" s="189">
        <f t="shared" si="8"/>
        <v>0</v>
      </c>
      <c r="N385" s="190">
        <f t="shared" si="8"/>
        <v>0</v>
      </c>
      <c r="P385" s="50"/>
      <c r="Q385" s="50"/>
    </row>
    <row r="386" spans="12:17" x14ac:dyDescent="0.2">
      <c r="L386" s="188">
        <f t="shared" si="8"/>
        <v>0</v>
      </c>
      <c r="M386" s="189">
        <f t="shared" si="8"/>
        <v>0</v>
      </c>
      <c r="N386" s="190">
        <f t="shared" si="8"/>
        <v>0</v>
      </c>
      <c r="P386" s="50"/>
      <c r="Q386" s="50"/>
    </row>
    <row r="387" spans="12:17" x14ac:dyDescent="0.2">
      <c r="L387" s="188">
        <f t="shared" si="8"/>
        <v>0</v>
      </c>
      <c r="M387" s="189">
        <f t="shared" si="8"/>
        <v>0</v>
      </c>
      <c r="N387" s="190">
        <f t="shared" si="8"/>
        <v>0</v>
      </c>
      <c r="P387" s="50"/>
      <c r="Q387" s="50"/>
    </row>
    <row r="388" spans="12:17" x14ac:dyDescent="0.2">
      <c r="L388" s="188">
        <f t="shared" si="8"/>
        <v>0</v>
      </c>
      <c r="M388" s="189">
        <f t="shared" si="8"/>
        <v>0</v>
      </c>
      <c r="N388" s="190">
        <f t="shared" si="8"/>
        <v>0</v>
      </c>
      <c r="P388" s="50"/>
      <c r="Q388" s="50"/>
    </row>
    <row r="389" spans="12:17" x14ac:dyDescent="0.2">
      <c r="L389" s="188">
        <f t="shared" si="8"/>
        <v>0</v>
      </c>
      <c r="M389" s="189">
        <f t="shared" si="8"/>
        <v>0</v>
      </c>
      <c r="N389" s="190">
        <f t="shared" si="8"/>
        <v>0</v>
      </c>
      <c r="P389" s="50"/>
      <c r="Q389" s="50"/>
    </row>
    <row r="390" spans="12:17" x14ac:dyDescent="0.2">
      <c r="L390" s="188">
        <f t="shared" si="8"/>
        <v>0</v>
      </c>
      <c r="M390" s="189">
        <f t="shared" si="8"/>
        <v>0</v>
      </c>
      <c r="N390" s="190">
        <f t="shared" si="8"/>
        <v>0</v>
      </c>
      <c r="P390" s="50"/>
      <c r="Q390" s="50"/>
    </row>
    <row r="391" spans="12:17" x14ac:dyDescent="0.2">
      <c r="L391" s="188">
        <f t="shared" si="8"/>
        <v>0</v>
      </c>
      <c r="M391" s="189">
        <f t="shared" si="8"/>
        <v>0</v>
      </c>
      <c r="N391" s="190">
        <f t="shared" si="8"/>
        <v>0</v>
      </c>
      <c r="P391" s="50"/>
      <c r="Q391" s="50"/>
    </row>
    <row r="392" spans="12:17" x14ac:dyDescent="0.2">
      <c r="L392" s="188">
        <f t="shared" si="8"/>
        <v>0</v>
      </c>
      <c r="M392" s="189">
        <f t="shared" si="8"/>
        <v>0</v>
      </c>
      <c r="N392" s="190">
        <f t="shared" si="8"/>
        <v>0</v>
      </c>
      <c r="P392" s="50"/>
      <c r="Q392" s="50"/>
    </row>
    <row r="393" spans="12:17" x14ac:dyDescent="0.2">
      <c r="L393" s="188">
        <f t="shared" si="8"/>
        <v>0</v>
      </c>
      <c r="M393" s="189">
        <f t="shared" si="8"/>
        <v>0</v>
      </c>
      <c r="N393" s="190">
        <f t="shared" si="8"/>
        <v>0</v>
      </c>
      <c r="P393" s="50"/>
      <c r="Q393" s="50"/>
    </row>
    <row r="394" spans="12:17" x14ac:dyDescent="0.2">
      <c r="L394" s="188">
        <f t="shared" si="8"/>
        <v>0</v>
      </c>
      <c r="M394" s="189">
        <f t="shared" si="8"/>
        <v>0</v>
      </c>
      <c r="N394" s="190">
        <f t="shared" si="8"/>
        <v>0</v>
      </c>
      <c r="P394" s="50"/>
      <c r="Q394" s="50"/>
    </row>
    <row r="395" spans="12:17" x14ac:dyDescent="0.2">
      <c r="L395" s="188">
        <f t="shared" si="8"/>
        <v>0</v>
      </c>
      <c r="M395" s="189">
        <f t="shared" si="8"/>
        <v>0</v>
      </c>
      <c r="N395" s="190">
        <f t="shared" si="8"/>
        <v>0</v>
      </c>
      <c r="P395" s="50"/>
      <c r="Q395" s="50"/>
    </row>
    <row r="396" spans="12:17" x14ac:dyDescent="0.2">
      <c r="L396" s="188">
        <f t="shared" si="8"/>
        <v>0</v>
      </c>
      <c r="M396" s="189">
        <f t="shared" si="8"/>
        <v>0</v>
      </c>
      <c r="N396" s="190">
        <f t="shared" si="8"/>
        <v>0</v>
      </c>
      <c r="P396" s="50"/>
      <c r="Q396" s="50"/>
    </row>
    <row r="397" spans="12:17" x14ac:dyDescent="0.2">
      <c r="L397" s="188">
        <f t="shared" si="8"/>
        <v>0</v>
      </c>
      <c r="M397" s="189">
        <f t="shared" si="8"/>
        <v>0</v>
      </c>
      <c r="N397" s="190">
        <f t="shared" si="8"/>
        <v>0</v>
      </c>
      <c r="P397" s="50"/>
      <c r="Q397" s="50"/>
    </row>
    <row r="398" spans="12:17" x14ac:dyDescent="0.2">
      <c r="L398" s="188">
        <f t="shared" si="8"/>
        <v>0</v>
      </c>
      <c r="M398" s="189">
        <f t="shared" si="8"/>
        <v>0</v>
      </c>
      <c r="N398" s="190">
        <f t="shared" si="8"/>
        <v>0</v>
      </c>
      <c r="P398" s="50"/>
      <c r="Q398" s="50"/>
    </row>
    <row r="399" spans="12:17" x14ac:dyDescent="0.2">
      <c r="L399" s="188">
        <f t="shared" si="8"/>
        <v>0</v>
      </c>
      <c r="M399" s="189">
        <f t="shared" si="8"/>
        <v>0</v>
      </c>
      <c r="N399" s="190">
        <f t="shared" si="8"/>
        <v>0</v>
      </c>
      <c r="P399" s="50"/>
      <c r="Q399" s="50"/>
    </row>
    <row r="400" spans="12:17" x14ac:dyDescent="0.2">
      <c r="L400" s="188">
        <f t="shared" si="8"/>
        <v>0</v>
      </c>
      <c r="M400" s="189">
        <f t="shared" si="8"/>
        <v>0</v>
      </c>
      <c r="N400" s="190">
        <f t="shared" si="8"/>
        <v>0</v>
      </c>
      <c r="P400" s="50"/>
      <c r="Q400" s="50"/>
    </row>
    <row r="401" spans="12:17" x14ac:dyDescent="0.2">
      <c r="L401" s="188">
        <f t="shared" si="8"/>
        <v>0</v>
      </c>
      <c r="M401" s="189">
        <f t="shared" si="8"/>
        <v>0</v>
      </c>
      <c r="N401" s="190">
        <f t="shared" si="8"/>
        <v>0</v>
      </c>
      <c r="P401" s="50"/>
      <c r="Q401" s="50"/>
    </row>
    <row r="402" spans="12:17" x14ac:dyDescent="0.2">
      <c r="L402" s="188">
        <f t="shared" si="8"/>
        <v>0</v>
      </c>
      <c r="M402" s="189">
        <f t="shared" si="8"/>
        <v>0</v>
      </c>
      <c r="N402" s="190">
        <f t="shared" si="8"/>
        <v>0</v>
      </c>
      <c r="P402" s="50"/>
      <c r="Q402" s="50"/>
    </row>
    <row r="403" spans="12:17" x14ac:dyDescent="0.2">
      <c r="L403" s="188">
        <f t="shared" si="8"/>
        <v>0</v>
      </c>
      <c r="M403" s="189">
        <f t="shared" si="8"/>
        <v>0</v>
      </c>
      <c r="N403" s="190">
        <f t="shared" si="8"/>
        <v>0</v>
      </c>
      <c r="P403" s="50"/>
      <c r="Q403" s="50"/>
    </row>
    <row r="404" spans="12:17" x14ac:dyDescent="0.2">
      <c r="L404" s="188">
        <f t="shared" si="8"/>
        <v>0</v>
      </c>
      <c r="M404" s="189">
        <f t="shared" si="8"/>
        <v>0</v>
      </c>
      <c r="N404" s="190">
        <f t="shared" si="8"/>
        <v>0</v>
      </c>
      <c r="P404" s="50"/>
      <c r="Q404" s="50"/>
    </row>
    <row r="405" spans="12:17" x14ac:dyDescent="0.2">
      <c r="L405" s="188">
        <f t="shared" si="8"/>
        <v>0</v>
      </c>
      <c r="M405" s="189">
        <f t="shared" si="8"/>
        <v>0</v>
      </c>
      <c r="N405" s="190">
        <f t="shared" si="8"/>
        <v>0</v>
      </c>
      <c r="P405" s="50"/>
      <c r="Q405" s="50"/>
    </row>
    <row r="406" spans="12:17" x14ac:dyDescent="0.2">
      <c r="L406" s="188">
        <f t="shared" si="8"/>
        <v>0</v>
      </c>
      <c r="M406" s="189">
        <f t="shared" si="8"/>
        <v>0</v>
      </c>
      <c r="N406" s="190">
        <f t="shared" si="8"/>
        <v>0</v>
      </c>
      <c r="P406" s="50"/>
      <c r="Q406" s="50"/>
    </row>
    <row r="407" spans="12:17" x14ac:dyDescent="0.2">
      <c r="L407" s="188">
        <f t="shared" si="8"/>
        <v>0</v>
      </c>
      <c r="M407" s="189">
        <f t="shared" si="8"/>
        <v>0</v>
      </c>
      <c r="N407" s="190">
        <f t="shared" si="8"/>
        <v>0</v>
      </c>
      <c r="P407" s="50"/>
      <c r="Q407" s="50"/>
    </row>
    <row r="408" spans="12:17" x14ac:dyDescent="0.2">
      <c r="L408" s="188">
        <f t="shared" si="8"/>
        <v>0</v>
      </c>
      <c r="M408" s="189">
        <f t="shared" si="8"/>
        <v>0</v>
      </c>
      <c r="N408" s="190">
        <f t="shared" si="8"/>
        <v>0</v>
      </c>
      <c r="P408" s="50"/>
      <c r="Q408" s="50"/>
    </row>
    <row r="409" spans="12:17" x14ac:dyDescent="0.2">
      <c r="L409" s="188">
        <f t="shared" si="8"/>
        <v>0</v>
      </c>
      <c r="M409" s="189">
        <f t="shared" si="8"/>
        <v>0</v>
      </c>
      <c r="N409" s="190">
        <f t="shared" si="8"/>
        <v>0</v>
      </c>
      <c r="P409" s="50"/>
      <c r="Q409" s="50"/>
    </row>
    <row r="410" spans="12:17" x14ac:dyDescent="0.2">
      <c r="L410" s="188">
        <f t="shared" si="8"/>
        <v>0</v>
      </c>
      <c r="M410" s="189">
        <f t="shared" si="8"/>
        <v>0</v>
      </c>
      <c r="N410" s="190">
        <f t="shared" si="8"/>
        <v>0</v>
      </c>
      <c r="P410" s="50"/>
      <c r="Q410" s="50"/>
    </row>
    <row r="411" spans="12:17" x14ac:dyDescent="0.2">
      <c r="L411" s="188">
        <f t="shared" si="8"/>
        <v>0</v>
      </c>
      <c r="M411" s="189">
        <f t="shared" si="8"/>
        <v>0</v>
      </c>
      <c r="N411" s="190">
        <f t="shared" si="8"/>
        <v>0</v>
      </c>
      <c r="P411" s="50"/>
      <c r="Q411" s="50"/>
    </row>
    <row r="412" spans="12:17" x14ac:dyDescent="0.2">
      <c r="L412" s="188">
        <f t="shared" si="8"/>
        <v>0</v>
      </c>
      <c r="M412" s="189">
        <f t="shared" si="8"/>
        <v>0</v>
      </c>
      <c r="N412" s="190">
        <f t="shared" si="8"/>
        <v>0</v>
      </c>
      <c r="P412" s="50"/>
      <c r="Q412" s="50"/>
    </row>
    <row r="413" spans="12:17" x14ac:dyDescent="0.2">
      <c r="L413" s="188">
        <f t="shared" si="8"/>
        <v>0</v>
      </c>
      <c r="M413" s="189">
        <f t="shared" si="8"/>
        <v>0</v>
      </c>
      <c r="N413" s="190">
        <f t="shared" si="8"/>
        <v>0</v>
      </c>
      <c r="P413" s="50"/>
      <c r="Q413" s="50"/>
    </row>
    <row r="414" spans="12:17" x14ac:dyDescent="0.2">
      <c r="L414" s="188">
        <f t="shared" si="8"/>
        <v>0</v>
      </c>
      <c r="M414" s="189">
        <f t="shared" si="8"/>
        <v>0</v>
      </c>
      <c r="N414" s="190">
        <f t="shared" si="8"/>
        <v>0</v>
      </c>
      <c r="P414" s="50"/>
      <c r="Q414" s="50"/>
    </row>
    <row r="415" spans="12:17" x14ac:dyDescent="0.2">
      <c r="L415" s="188">
        <f t="shared" si="8"/>
        <v>0</v>
      </c>
      <c r="M415" s="189">
        <f t="shared" si="8"/>
        <v>0</v>
      </c>
      <c r="N415" s="190">
        <f t="shared" si="8"/>
        <v>0</v>
      </c>
      <c r="P415" s="50"/>
      <c r="Q415" s="50"/>
    </row>
    <row r="416" spans="12:17" x14ac:dyDescent="0.2">
      <c r="L416" s="188">
        <f t="shared" si="8"/>
        <v>0</v>
      </c>
      <c r="M416" s="189">
        <f t="shared" si="8"/>
        <v>0</v>
      </c>
      <c r="N416" s="190">
        <f t="shared" si="8"/>
        <v>0</v>
      </c>
      <c r="P416" s="50"/>
      <c r="Q416" s="50"/>
    </row>
    <row r="417" spans="12:17" x14ac:dyDescent="0.2">
      <c r="L417" s="188">
        <f t="shared" si="8"/>
        <v>0</v>
      </c>
      <c r="M417" s="189">
        <f t="shared" si="8"/>
        <v>0</v>
      </c>
      <c r="N417" s="190">
        <f t="shared" si="8"/>
        <v>0</v>
      </c>
      <c r="P417" s="50"/>
      <c r="Q417" s="50"/>
    </row>
    <row r="418" spans="12:17" x14ac:dyDescent="0.2">
      <c r="L418" s="188">
        <f t="shared" si="8"/>
        <v>0</v>
      </c>
      <c r="M418" s="189">
        <f t="shared" si="8"/>
        <v>0</v>
      </c>
      <c r="N418" s="190">
        <f t="shared" si="8"/>
        <v>0</v>
      </c>
      <c r="P418" s="50"/>
      <c r="Q418" s="50"/>
    </row>
    <row r="419" spans="12:17" x14ac:dyDescent="0.2">
      <c r="L419" s="188">
        <f t="shared" si="8"/>
        <v>0</v>
      </c>
      <c r="M419" s="189">
        <f t="shared" si="8"/>
        <v>0</v>
      </c>
      <c r="N419" s="190">
        <f t="shared" si="8"/>
        <v>0</v>
      </c>
      <c r="P419" s="50"/>
      <c r="Q419" s="50"/>
    </row>
    <row r="420" spans="12:17" x14ac:dyDescent="0.2">
      <c r="L420" s="188">
        <f t="shared" si="8"/>
        <v>0</v>
      </c>
      <c r="M420" s="189">
        <f t="shared" si="8"/>
        <v>0</v>
      </c>
      <c r="N420" s="190">
        <f t="shared" si="8"/>
        <v>0</v>
      </c>
      <c r="P420" s="50"/>
      <c r="Q420" s="50"/>
    </row>
    <row r="421" spans="12:17" x14ac:dyDescent="0.2">
      <c r="L421" s="188">
        <f t="shared" si="8"/>
        <v>0</v>
      </c>
      <c r="M421" s="189">
        <f t="shared" si="8"/>
        <v>0</v>
      </c>
      <c r="N421" s="190">
        <f t="shared" si="8"/>
        <v>0</v>
      </c>
      <c r="P421" s="50"/>
      <c r="Q421" s="50"/>
    </row>
    <row r="422" spans="12:17" x14ac:dyDescent="0.2">
      <c r="L422" s="188">
        <f t="shared" si="8"/>
        <v>0</v>
      </c>
      <c r="M422" s="189">
        <f t="shared" si="8"/>
        <v>0</v>
      </c>
      <c r="N422" s="190">
        <f t="shared" si="8"/>
        <v>0</v>
      </c>
      <c r="P422" s="50"/>
      <c r="Q422" s="50"/>
    </row>
    <row r="423" spans="12:17" x14ac:dyDescent="0.2">
      <c r="L423" s="188">
        <f t="shared" ref="L423:N486" si="9">I423</f>
        <v>0</v>
      </c>
      <c r="M423" s="189">
        <f t="shared" si="9"/>
        <v>0</v>
      </c>
      <c r="N423" s="190">
        <f t="shared" si="9"/>
        <v>0</v>
      </c>
      <c r="P423" s="50"/>
      <c r="Q423" s="50"/>
    </row>
    <row r="424" spans="12:17" x14ac:dyDescent="0.2">
      <c r="L424" s="188">
        <f t="shared" si="9"/>
        <v>0</v>
      </c>
      <c r="M424" s="189">
        <f t="shared" si="9"/>
        <v>0</v>
      </c>
      <c r="N424" s="190">
        <f t="shared" si="9"/>
        <v>0</v>
      </c>
      <c r="P424" s="50"/>
      <c r="Q424" s="50"/>
    </row>
    <row r="425" spans="12:17" x14ac:dyDescent="0.2">
      <c r="L425" s="188">
        <f t="shared" si="9"/>
        <v>0</v>
      </c>
      <c r="M425" s="189">
        <f t="shared" si="9"/>
        <v>0</v>
      </c>
      <c r="N425" s="190">
        <f t="shared" si="9"/>
        <v>0</v>
      </c>
      <c r="P425" s="50"/>
      <c r="Q425" s="50"/>
    </row>
    <row r="426" spans="12:17" x14ac:dyDescent="0.2">
      <c r="L426" s="188">
        <f t="shared" si="9"/>
        <v>0</v>
      </c>
      <c r="M426" s="189">
        <f t="shared" si="9"/>
        <v>0</v>
      </c>
      <c r="N426" s="190">
        <f t="shared" si="9"/>
        <v>0</v>
      </c>
      <c r="P426" s="50"/>
      <c r="Q426" s="50"/>
    </row>
    <row r="427" spans="12:17" x14ac:dyDescent="0.2">
      <c r="L427" s="188">
        <f t="shared" si="9"/>
        <v>0</v>
      </c>
      <c r="M427" s="189">
        <f t="shared" si="9"/>
        <v>0</v>
      </c>
      <c r="N427" s="190">
        <f t="shared" si="9"/>
        <v>0</v>
      </c>
      <c r="P427" s="50"/>
      <c r="Q427" s="50"/>
    </row>
    <row r="428" spans="12:17" x14ac:dyDescent="0.2">
      <c r="L428" s="188">
        <f t="shared" si="9"/>
        <v>0</v>
      </c>
      <c r="M428" s="189">
        <f t="shared" si="9"/>
        <v>0</v>
      </c>
      <c r="N428" s="190">
        <f t="shared" si="9"/>
        <v>0</v>
      </c>
      <c r="P428" s="50"/>
      <c r="Q428" s="50"/>
    </row>
    <row r="429" spans="12:17" x14ac:dyDescent="0.2">
      <c r="L429" s="188">
        <f t="shared" si="9"/>
        <v>0</v>
      </c>
      <c r="M429" s="189">
        <f t="shared" si="9"/>
        <v>0</v>
      </c>
      <c r="N429" s="190">
        <f t="shared" si="9"/>
        <v>0</v>
      </c>
      <c r="P429" s="50"/>
      <c r="Q429" s="50"/>
    </row>
    <row r="430" spans="12:17" x14ac:dyDescent="0.2">
      <c r="L430" s="188">
        <f t="shared" si="9"/>
        <v>0</v>
      </c>
      <c r="M430" s="189">
        <f t="shared" si="9"/>
        <v>0</v>
      </c>
      <c r="N430" s="190">
        <f t="shared" si="9"/>
        <v>0</v>
      </c>
      <c r="P430" s="50"/>
      <c r="Q430" s="50"/>
    </row>
    <row r="431" spans="12:17" x14ac:dyDescent="0.2">
      <c r="L431" s="188">
        <f t="shared" si="9"/>
        <v>0</v>
      </c>
      <c r="M431" s="189">
        <f t="shared" si="9"/>
        <v>0</v>
      </c>
      <c r="N431" s="190">
        <f t="shared" si="9"/>
        <v>0</v>
      </c>
      <c r="P431" s="50"/>
      <c r="Q431" s="50"/>
    </row>
    <row r="432" spans="12:17" x14ac:dyDescent="0.2">
      <c r="L432" s="188">
        <f t="shared" si="9"/>
        <v>0</v>
      </c>
      <c r="M432" s="189">
        <f t="shared" si="9"/>
        <v>0</v>
      </c>
      <c r="N432" s="190">
        <f t="shared" si="9"/>
        <v>0</v>
      </c>
      <c r="P432" s="50"/>
      <c r="Q432" s="50"/>
    </row>
    <row r="433" spans="12:17" x14ac:dyDescent="0.2">
      <c r="L433" s="188">
        <f t="shared" si="9"/>
        <v>0</v>
      </c>
      <c r="M433" s="189">
        <f t="shared" si="9"/>
        <v>0</v>
      </c>
      <c r="N433" s="190">
        <f t="shared" si="9"/>
        <v>0</v>
      </c>
      <c r="P433" s="50"/>
      <c r="Q433" s="50"/>
    </row>
    <row r="434" spans="12:17" x14ac:dyDescent="0.2">
      <c r="L434" s="188">
        <f t="shared" si="9"/>
        <v>0</v>
      </c>
      <c r="M434" s="189">
        <f t="shared" si="9"/>
        <v>0</v>
      </c>
      <c r="N434" s="190">
        <f t="shared" si="9"/>
        <v>0</v>
      </c>
      <c r="P434" s="50"/>
      <c r="Q434" s="50"/>
    </row>
    <row r="435" spans="12:17" x14ac:dyDescent="0.2">
      <c r="L435" s="188">
        <f t="shared" si="9"/>
        <v>0</v>
      </c>
      <c r="M435" s="189">
        <f t="shared" si="9"/>
        <v>0</v>
      </c>
      <c r="N435" s="190">
        <f t="shared" si="9"/>
        <v>0</v>
      </c>
      <c r="P435" s="50"/>
      <c r="Q435" s="50"/>
    </row>
    <row r="436" spans="12:17" x14ac:dyDescent="0.2">
      <c r="L436" s="188">
        <f t="shared" si="9"/>
        <v>0</v>
      </c>
      <c r="M436" s="189">
        <f t="shared" si="9"/>
        <v>0</v>
      </c>
      <c r="N436" s="190">
        <f t="shared" si="9"/>
        <v>0</v>
      </c>
      <c r="P436" s="50"/>
      <c r="Q436" s="50"/>
    </row>
    <row r="437" spans="12:17" x14ac:dyDescent="0.2">
      <c r="L437" s="188">
        <f t="shared" si="9"/>
        <v>0</v>
      </c>
      <c r="M437" s="189">
        <f t="shared" si="9"/>
        <v>0</v>
      </c>
      <c r="N437" s="190">
        <f t="shared" si="9"/>
        <v>0</v>
      </c>
      <c r="P437" s="50"/>
      <c r="Q437" s="50"/>
    </row>
    <row r="438" spans="12:17" x14ac:dyDescent="0.2">
      <c r="L438" s="188">
        <f t="shared" si="9"/>
        <v>0</v>
      </c>
      <c r="M438" s="189">
        <f t="shared" si="9"/>
        <v>0</v>
      </c>
      <c r="N438" s="190">
        <f t="shared" si="9"/>
        <v>0</v>
      </c>
      <c r="P438" s="50"/>
      <c r="Q438" s="50"/>
    </row>
    <row r="439" spans="12:17" x14ac:dyDescent="0.2">
      <c r="L439" s="188">
        <f t="shared" si="9"/>
        <v>0</v>
      </c>
      <c r="M439" s="189">
        <f t="shared" si="9"/>
        <v>0</v>
      </c>
      <c r="N439" s="190">
        <f t="shared" si="9"/>
        <v>0</v>
      </c>
      <c r="P439" s="50"/>
      <c r="Q439" s="50"/>
    </row>
    <row r="440" spans="12:17" x14ac:dyDescent="0.2">
      <c r="L440" s="188">
        <f t="shared" si="9"/>
        <v>0</v>
      </c>
      <c r="M440" s="189">
        <f t="shared" si="9"/>
        <v>0</v>
      </c>
      <c r="N440" s="190">
        <f t="shared" si="9"/>
        <v>0</v>
      </c>
      <c r="P440" s="50"/>
      <c r="Q440" s="50"/>
    </row>
    <row r="441" spans="12:17" x14ac:dyDescent="0.2">
      <c r="L441" s="188">
        <f t="shared" si="9"/>
        <v>0</v>
      </c>
      <c r="M441" s="189">
        <f t="shared" si="9"/>
        <v>0</v>
      </c>
      <c r="N441" s="190">
        <f t="shared" si="9"/>
        <v>0</v>
      </c>
      <c r="P441" s="50"/>
      <c r="Q441" s="50"/>
    </row>
    <row r="442" spans="12:17" x14ac:dyDescent="0.2">
      <c r="L442" s="188">
        <f t="shared" si="9"/>
        <v>0</v>
      </c>
      <c r="M442" s="189">
        <f t="shared" si="9"/>
        <v>0</v>
      </c>
      <c r="N442" s="190">
        <f t="shared" si="9"/>
        <v>0</v>
      </c>
      <c r="P442" s="50"/>
      <c r="Q442" s="50"/>
    </row>
    <row r="443" spans="12:17" x14ac:dyDescent="0.2">
      <c r="L443" s="188">
        <f t="shared" si="9"/>
        <v>0</v>
      </c>
      <c r="M443" s="189">
        <f t="shared" si="9"/>
        <v>0</v>
      </c>
      <c r="N443" s="190">
        <f t="shared" si="9"/>
        <v>0</v>
      </c>
      <c r="P443" s="50"/>
      <c r="Q443" s="50"/>
    </row>
    <row r="444" spans="12:17" x14ac:dyDescent="0.2">
      <c r="L444" s="188">
        <f t="shared" si="9"/>
        <v>0</v>
      </c>
      <c r="M444" s="189">
        <f t="shared" si="9"/>
        <v>0</v>
      </c>
      <c r="N444" s="190">
        <f t="shared" si="9"/>
        <v>0</v>
      </c>
      <c r="P444" s="50"/>
      <c r="Q444" s="50"/>
    </row>
    <row r="445" spans="12:17" x14ac:dyDescent="0.2">
      <c r="L445" s="188">
        <f t="shared" si="9"/>
        <v>0</v>
      </c>
      <c r="M445" s="189">
        <f t="shared" si="9"/>
        <v>0</v>
      </c>
      <c r="N445" s="190">
        <f t="shared" si="9"/>
        <v>0</v>
      </c>
      <c r="P445" s="50"/>
      <c r="Q445" s="50"/>
    </row>
    <row r="446" spans="12:17" x14ac:dyDescent="0.2">
      <c r="L446" s="188">
        <f t="shared" si="9"/>
        <v>0</v>
      </c>
      <c r="M446" s="189">
        <f t="shared" si="9"/>
        <v>0</v>
      </c>
      <c r="N446" s="190">
        <f t="shared" si="9"/>
        <v>0</v>
      </c>
      <c r="P446" s="50"/>
      <c r="Q446" s="50"/>
    </row>
    <row r="447" spans="12:17" x14ac:dyDescent="0.2">
      <c r="L447" s="188">
        <f t="shared" si="9"/>
        <v>0</v>
      </c>
      <c r="M447" s="189">
        <f t="shared" si="9"/>
        <v>0</v>
      </c>
      <c r="N447" s="190">
        <f t="shared" si="9"/>
        <v>0</v>
      </c>
      <c r="P447" s="50"/>
      <c r="Q447" s="50"/>
    </row>
    <row r="448" spans="12:17" x14ac:dyDescent="0.2">
      <c r="L448" s="188">
        <f t="shared" si="9"/>
        <v>0</v>
      </c>
      <c r="M448" s="189">
        <f t="shared" si="9"/>
        <v>0</v>
      </c>
      <c r="N448" s="190">
        <f t="shared" si="9"/>
        <v>0</v>
      </c>
      <c r="P448" s="50"/>
      <c r="Q448" s="50"/>
    </row>
    <row r="449" spans="12:17" x14ac:dyDescent="0.2">
      <c r="L449" s="188">
        <f t="shared" si="9"/>
        <v>0</v>
      </c>
      <c r="M449" s="189">
        <f t="shared" si="9"/>
        <v>0</v>
      </c>
      <c r="N449" s="190">
        <f t="shared" si="9"/>
        <v>0</v>
      </c>
      <c r="P449" s="50"/>
      <c r="Q449" s="50"/>
    </row>
    <row r="450" spans="12:17" x14ac:dyDescent="0.2">
      <c r="L450" s="188">
        <f t="shared" si="9"/>
        <v>0</v>
      </c>
      <c r="M450" s="189">
        <f t="shared" si="9"/>
        <v>0</v>
      </c>
      <c r="N450" s="190">
        <f t="shared" si="9"/>
        <v>0</v>
      </c>
      <c r="P450" s="50"/>
      <c r="Q450" s="50"/>
    </row>
    <row r="451" spans="12:17" x14ac:dyDescent="0.2">
      <c r="L451" s="188">
        <f t="shared" si="9"/>
        <v>0</v>
      </c>
      <c r="M451" s="189">
        <f t="shared" si="9"/>
        <v>0</v>
      </c>
      <c r="N451" s="190">
        <f t="shared" si="9"/>
        <v>0</v>
      </c>
      <c r="P451" s="50"/>
      <c r="Q451" s="50"/>
    </row>
    <row r="452" spans="12:17" x14ac:dyDescent="0.2">
      <c r="L452" s="188">
        <f t="shared" si="9"/>
        <v>0</v>
      </c>
      <c r="M452" s="189">
        <f t="shared" si="9"/>
        <v>0</v>
      </c>
      <c r="N452" s="190">
        <f t="shared" si="9"/>
        <v>0</v>
      </c>
      <c r="P452" s="50"/>
      <c r="Q452" s="50"/>
    </row>
    <row r="453" spans="12:17" x14ac:dyDescent="0.2">
      <c r="L453" s="188">
        <f t="shared" si="9"/>
        <v>0</v>
      </c>
      <c r="M453" s="189">
        <f t="shared" si="9"/>
        <v>0</v>
      </c>
      <c r="N453" s="190">
        <f t="shared" si="9"/>
        <v>0</v>
      </c>
      <c r="P453" s="50"/>
      <c r="Q453" s="50"/>
    </row>
    <row r="454" spans="12:17" x14ac:dyDescent="0.2">
      <c r="L454" s="188">
        <f t="shared" si="9"/>
        <v>0</v>
      </c>
      <c r="M454" s="189">
        <f t="shared" si="9"/>
        <v>0</v>
      </c>
      <c r="N454" s="190">
        <f t="shared" si="9"/>
        <v>0</v>
      </c>
      <c r="P454" s="50"/>
      <c r="Q454" s="50"/>
    </row>
    <row r="455" spans="12:17" x14ac:dyDescent="0.2">
      <c r="L455" s="188">
        <f t="shared" si="9"/>
        <v>0</v>
      </c>
      <c r="M455" s="189">
        <f t="shared" si="9"/>
        <v>0</v>
      </c>
      <c r="N455" s="190">
        <f t="shared" si="9"/>
        <v>0</v>
      </c>
      <c r="P455" s="50"/>
      <c r="Q455" s="50"/>
    </row>
    <row r="456" spans="12:17" x14ac:dyDescent="0.2">
      <c r="L456" s="188">
        <f t="shared" si="9"/>
        <v>0</v>
      </c>
      <c r="M456" s="189">
        <f t="shared" si="9"/>
        <v>0</v>
      </c>
      <c r="N456" s="190">
        <f t="shared" si="9"/>
        <v>0</v>
      </c>
      <c r="P456" s="50"/>
      <c r="Q456" s="50"/>
    </row>
    <row r="457" spans="12:17" x14ac:dyDescent="0.2">
      <c r="L457" s="188">
        <f t="shared" si="9"/>
        <v>0</v>
      </c>
      <c r="M457" s="189">
        <f t="shared" si="9"/>
        <v>0</v>
      </c>
      <c r="N457" s="190">
        <f t="shared" si="9"/>
        <v>0</v>
      </c>
      <c r="P457" s="50"/>
      <c r="Q457" s="50"/>
    </row>
    <row r="458" spans="12:17" x14ac:dyDescent="0.2">
      <c r="L458" s="188">
        <f t="shared" si="9"/>
        <v>0</v>
      </c>
      <c r="M458" s="189">
        <f t="shared" si="9"/>
        <v>0</v>
      </c>
      <c r="N458" s="190">
        <f t="shared" si="9"/>
        <v>0</v>
      </c>
      <c r="P458" s="50"/>
      <c r="Q458" s="50"/>
    </row>
    <row r="459" spans="12:17" x14ac:dyDescent="0.2">
      <c r="L459" s="188">
        <f t="shared" si="9"/>
        <v>0</v>
      </c>
      <c r="M459" s="189">
        <f t="shared" si="9"/>
        <v>0</v>
      </c>
      <c r="N459" s="190">
        <f t="shared" si="9"/>
        <v>0</v>
      </c>
      <c r="P459" s="50"/>
      <c r="Q459" s="50"/>
    </row>
    <row r="460" spans="12:17" x14ac:dyDescent="0.2">
      <c r="L460" s="188">
        <f t="shared" si="9"/>
        <v>0</v>
      </c>
      <c r="M460" s="189">
        <f t="shared" si="9"/>
        <v>0</v>
      </c>
      <c r="N460" s="190">
        <f t="shared" si="9"/>
        <v>0</v>
      </c>
      <c r="P460" s="50"/>
      <c r="Q460" s="50"/>
    </row>
    <row r="461" spans="12:17" x14ac:dyDescent="0.2">
      <c r="L461" s="188">
        <f t="shared" si="9"/>
        <v>0</v>
      </c>
      <c r="M461" s="189">
        <f t="shared" si="9"/>
        <v>0</v>
      </c>
      <c r="N461" s="190">
        <f t="shared" si="9"/>
        <v>0</v>
      </c>
      <c r="P461" s="50"/>
      <c r="Q461" s="50"/>
    </row>
    <row r="462" spans="12:17" x14ac:dyDescent="0.2">
      <c r="L462" s="188">
        <f t="shared" si="9"/>
        <v>0</v>
      </c>
      <c r="M462" s="189">
        <f t="shared" si="9"/>
        <v>0</v>
      </c>
      <c r="N462" s="190">
        <f t="shared" si="9"/>
        <v>0</v>
      </c>
      <c r="P462" s="50"/>
      <c r="Q462" s="50"/>
    </row>
    <row r="463" spans="12:17" x14ac:dyDescent="0.2">
      <c r="L463" s="188">
        <f t="shared" si="9"/>
        <v>0</v>
      </c>
      <c r="M463" s="189">
        <f t="shared" si="9"/>
        <v>0</v>
      </c>
      <c r="N463" s="190">
        <f t="shared" si="9"/>
        <v>0</v>
      </c>
      <c r="P463" s="50"/>
      <c r="Q463" s="50"/>
    </row>
    <row r="464" spans="12:17" x14ac:dyDescent="0.2">
      <c r="L464" s="188">
        <f t="shared" si="9"/>
        <v>0</v>
      </c>
      <c r="M464" s="189">
        <f t="shared" si="9"/>
        <v>0</v>
      </c>
      <c r="N464" s="190">
        <f t="shared" si="9"/>
        <v>0</v>
      </c>
      <c r="P464" s="50"/>
      <c r="Q464" s="50"/>
    </row>
    <row r="465" spans="12:17" x14ac:dyDescent="0.2">
      <c r="L465" s="188">
        <f t="shared" si="9"/>
        <v>0</v>
      </c>
      <c r="M465" s="189">
        <f t="shared" si="9"/>
        <v>0</v>
      </c>
      <c r="N465" s="190">
        <f t="shared" si="9"/>
        <v>0</v>
      </c>
      <c r="P465" s="50"/>
      <c r="Q465" s="50"/>
    </row>
    <row r="466" spans="12:17" x14ac:dyDescent="0.2">
      <c r="L466" s="188">
        <f t="shared" si="9"/>
        <v>0</v>
      </c>
      <c r="M466" s="189">
        <f t="shared" si="9"/>
        <v>0</v>
      </c>
      <c r="N466" s="190">
        <f t="shared" si="9"/>
        <v>0</v>
      </c>
      <c r="P466" s="50"/>
      <c r="Q466" s="50"/>
    </row>
    <row r="467" spans="12:17" x14ac:dyDescent="0.2">
      <c r="L467" s="188">
        <f t="shared" si="9"/>
        <v>0</v>
      </c>
      <c r="M467" s="189">
        <f t="shared" si="9"/>
        <v>0</v>
      </c>
      <c r="N467" s="190">
        <f t="shared" si="9"/>
        <v>0</v>
      </c>
      <c r="P467" s="50"/>
      <c r="Q467" s="50"/>
    </row>
    <row r="468" spans="12:17" x14ac:dyDescent="0.2">
      <c r="L468" s="188">
        <f t="shared" si="9"/>
        <v>0</v>
      </c>
      <c r="M468" s="189">
        <f t="shared" si="9"/>
        <v>0</v>
      </c>
      <c r="N468" s="190">
        <f t="shared" si="9"/>
        <v>0</v>
      </c>
      <c r="P468" s="50"/>
      <c r="Q468" s="50"/>
    </row>
    <row r="469" spans="12:17" x14ac:dyDescent="0.2">
      <c r="L469" s="188">
        <f t="shared" si="9"/>
        <v>0</v>
      </c>
      <c r="M469" s="189">
        <f t="shared" si="9"/>
        <v>0</v>
      </c>
      <c r="N469" s="190">
        <f t="shared" si="9"/>
        <v>0</v>
      </c>
      <c r="P469" s="50"/>
      <c r="Q469" s="50"/>
    </row>
    <row r="470" spans="12:17" x14ac:dyDescent="0.2">
      <c r="L470" s="188">
        <f t="shared" si="9"/>
        <v>0</v>
      </c>
      <c r="M470" s="189">
        <f t="shared" si="9"/>
        <v>0</v>
      </c>
      <c r="N470" s="190">
        <f t="shared" si="9"/>
        <v>0</v>
      </c>
      <c r="P470" s="50"/>
      <c r="Q470" s="50"/>
    </row>
    <row r="471" spans="12:17" x14ac:dyDescent="0.2">
      <c r="L471" s="188">
        <f t="shared" si="9"/>
        <v>0</v>
      </c>
      <c r="M471" s="189">
        <f t="shared" si="9"/>
        <v>0</v>
      </c>
      <c r="N471" s="190">
        <f t="shared" si="9"/>
        <v>0</v>
      </c>
      <c r="P471" s="50"/>
      <c r="Q471" s="50"/>
    </row>
    <row r="472" spans="12:17" x14ac:dyDescent="0.2">
      <c r="L472" s="188">
        <f t="shared" si="9"/>
        <v>0</v>
      </c>
      <c r="M472" s="189">
        <f t="shared" si="9"/>
        <v>0</v>
      </c>
      <c r="N472" s="190">
        <f t="shared" si="9"/>
        <v>0</v>
      </c>
      <c r="P472" s="50"/>
      <c r="Q472" s="50"/>
    </row>
    <row r="473" spans="12:17" x14ac:dyDescent="0.2">
      <c r="L473" s="188">
        <f t="shared" si="9"/>
        <v>0</v>
      </c>
      <c r="M473" s="189">
        <f t="shared" si="9"/>
        <v>0</v>
      </c>
      <c r="N473" s="190">
        <f t="shared" si="9"/>
        <v>0</v>
      </c>
      <c r="P473" s="50"/>
      <c r="Q473" s="50"/>
    </row>
    <row r="474" spans="12:17" x14ac:dyDescent="0.2">
      <c r="L474" s="188">
        <f t="shared" si="9"/>
        <v>0</v>
      </c>
      <c r="M474" s="189">
        <f t="shared" si="9"/>
        <v>0</v>
      </c>
      <c r="N474" s="190">
        <f t="shared" si="9"/>
        <v>0</v>
      </c>
      <c r="P474" s="50"/>
      <c r="Q474" s="50"/>
    </row>
    <row r="475" spans="12:17" x14ac:dyDescent="0.2">
      <c r="L475" s="188">
        <f t="shared" si="9"/>
        <v>0</v>
      </c>
      <c r="M475" s="189">
        <f t="shared" si="9"/>
        <v>0</v>
      </c>
      <c r="N475" s="190">
        <f t="shared" si="9"/>
        <v>0</v>
      </c>
      <c r="P475" s="50"/>
      <c r="Q475" s="50"/>
    </row>
    <row r="476" spans="12:17" x14ac:dyDescent="0.2">
      <c r="L476" s="188">
        <f t="shared" si="9"/>
        <v>0</v>
      </c>
      <c r="M476" s="189">
        <f t="shared" si="9"/>
        <v>0</v>
      </c>
      <c r="N476" s="190">
        <f t="shared" si="9"/>
        <v>0</v>
      </c>
      <c r="P476" s="50"/>
      <c r="Q476" s="50"/>
    </row>
    <row r="477" spans="12:17" x14ac:dyDescent="0.2">
      <c r="L477" s="188">
        <f t="shared" si="9"/>
        <v>0</v>
      </c>
      <c r="M477" s="189">
        <f t="shared" si="9"/>
        <v>0</v>
      </c>
      <c r="N477" s="190">
        <f t="shared" si="9"/>
        <v>0</v>
      </c>
      <c r="P477" s="50"/>
      <c r="Q477" s="50"/>
    </row>
    <row r="478" spans="12:17" x14ac:dyDescent="0.2">
      <c r="L478" s="188">
        <f t="shared" si="9"/>
        <v>0</v>
      </c>
      <c r="M478" s="189">
        <f t="shared" si="9"/>
        <v>0</v>
      </c>
      <c r="N478" s="190">
        <f t="shared" si="9"/>
        <v>0</v>
      </c>
      <c r="P478" s="50"/>
      <c r="Q478" s="50"/>
    </row>
    <row r="479" spans="12:17" x14ac:dyDescent="0.2">
      <c r="L479" s="188">
        <f t="shared" si="9"/>
        <v>0</v>
      </c>
      <c r="M479" s="189">
        <f t="shared" si="9"/>
        <v>0</v>
      </c>
      <c r="N479" s="190">
        <f t="shared" si="9"/>
        <v>0</v>
      </c>
      <c r="P479" s="50"/>
      <c r="Q479" s="50"/>
    </row>
    <row r="480" spans="12:17" x14ac:dyDescent="0.2">
      <c r="L480" s="188">
        <f t="shared" si="9"/>
        <v>0</v>
      </c>
      <c r="M480" s="189">
        <f t="shared" si="9"/>
        <v>0</v>
      </c>
      <c r="N480" s="190">
        <f t="shared" si="9"/>
        <v>0</v>
      </c>
      <c r="P480" s="50"/>
      <c r="Q480" s="50"/>
    </row>
    <row r="481" spans="12:17" x14ac:dyDescent="0.2">
      <c r="L481" s="188">
        <f t="shared" si="9"/>
        <v>0</v>
      </c>
      <c r="M481" s="189">
        <f t="shared" si="9"/>
        <v>0</v>
      </c>
      <c r="N481" s="190">
        <f t="shared" si="9"/>
        <v>0</v>
      </c>
      <c r="P481" s="50"/>
      <c r="Q481" s="50"/>
    </row>
    <row r="482" spans="12:17" x14ac:dyDescent="0.2">
      <c r="L482" s="188">
        <f t="shared" si="9"/>
        <v>0</v>
      </c>
      <c r="M482" s="189">
        <f t="shared" si="9"/>
        <v>0</v>
      </c>
      <c r="N482" s="190">
        <f t="shared" si="9"/>
        <v>0</v>
      </c>
      <c r="P482" s="50"/>
      <c r="Q482" s="50"/>
    </row>
    <row r="483" spans="12:17" x14ac:dyDescent="0.2">
      <c r="L483" s="188">
        <f t="shared" si="9"/>
        <v>0</v>
      </c>
      <c r="M483" s="189">
        <f t="shared" si="9"/>
        <v>0</v>
      </c>
      <c r="N483" s="190">
        <f t="shared" si="9"/>
        <v>0</v>
      </c>
      <c r="P483" s="50"/>
      <c r="Q483" s="50"/>
    </row>
    <row r="484" spans="12:17" x14ac:dyDescent="0.2">
      <c r="L484" s="188">
        <f t="shared" si="9"/>
        <v>0</v>
      </c>
      <c r="M484" s="189">
        <f t="shared" si="9"/>
        <v>0</v>
      </c>
      <c r="N484" s="190">
        <f t="shared" si="9"/>
        <v>0</v>
      </c>
      <c r="P484" s="50"/>
      <c r="Q484" s="50"/>
    </row>
    <row r="485" spans="12:17" x14ac:dyDescent="0.2">
      <c r="L485" s="188">
        <f t="shared" si="9"/>
        <v>0</v>
      </c>
      <c r="M485" s="189">
        <f t="shared" si="9"/>
        <v>0</v>
      </c>
      <c r="N485" s="190">
        <f t="shared" si="9"/>
        <v>0</v>
      </c>
      <c r="P485" s="50"/>
      <c r="Q485" s="50"/>
    </row>
    <row r="486" spans="12:17" x14ac:dyDescent="0.2">
      <c r="L486" s="188">
        <f t="shared" si="9"/>
        <v>0</v>
      </c>
      <c r="M486" s="189">
        <f t="shared" si="9"/>
        <v>0</v>
      </c>
      <c r="N486" s="190">
        <f t="shared" si="9"/>
        <v>0</v>
      </c>
      <c r="P486" s="50"/>
      <c r="Q486" s="50"/>
    </row>
    <row r="487" spans="12:17" x14ac:dyDescent="0.2">
      <c r="L487" s="188">
        <f t="shared" ref="L487:N550" si="10">I487</f>
        <v>0</v>
      </c>
      <c r="M487" s="189">
        <f t="shared" si="10"/>
        <v>0</v>
      </c>
      <c r="N487" s="190">
        <f t="shared" si="10"/>
        <v>0</v>
      </c>
      <c r="P487" s="50"/>
      <c r="Q487" s="50"/>
    </row>
    <row r="488" spans="12:17" x14ac:dyDescent="0.2">
      <c r="L488" s="188">
        <f t="shared" si="10"/>
        <v>0</v>
      </c>
      <c r="M488" s="189">
        <f t="shared" si="10"/>
        <v>0</v>
      </c>
      <c r="N488" s="190">
        <f t="shared" si="10"/>
        <v>0</v>
      </c>
      <c r="P488" s="50"/>
      <c r="Q488" s="50"/>
    </row>
    <row r="489" spans="12:17" x14ac:dyDescent="0.2">
      <c r="L489" s="188">
        <f t="shared" si="10"/>
        <v>0</v>
      </c>
      <c r="M489" s="189">
        <f t="shared" si="10"/>
        <v>0</v>
      </c>
      <c r="N489" s="190">
        <f t="shared" si="10"/>
        <v>0</v>
      </c>
      <c r="P489" s="50"/>
      <c r="Q489" s="50"/>
    </row>
    <row r="490" spans="12:17" x14ac:dyDescent="0.2">
      <c r="L490" s="188">
        <f t="shared" si="10"/>
        <v>0</v>
      </c>
      <c r="M490" s="189">
        <f t="shared" si="10"/>
        <v>0</v>
      </c>
      <c r="N490" s="190">
        <f t="shared" si="10"/>
        <v>0</v>
      </c>
      <c r="P490" s="50"/>
      <c r="Q490" s="50"/>
    </row>
    <row r="491" spans="12:17" x14ac:dyDescent="0.2">
      <c r="L491" s="188">
        <f t="shared" si="10"/>
        <v>0</v>
      </c>
      <c r="M491" s="189">
        <f t="shared" si="10"/>
        <v>0</v>
      </c>
      <c r="N491" s="190">
        <f t="shared" si="10"/>
        <v>0</v>
      </c>
      <c r="P491" s="50"/>
      <c r="Q491" s="50"/>
    </row>
    <row r="492" spans="12:17" x14ac:dyDescent="0.2">
      <c r="L492" s="188">
        <f t="shared" si="10"/>
        <v>0</v>
      </c>
      <c r="M492" s="189">
        <f t="shared" si="10"/>
        <v>0</v>
      </c>
      <c r="N492" s="190">
        <f t="shared" si="10"/>
        <v>0</v>
      </c>
      <c r="P492" s="50"/>
      <c r="Q492" s="50"/>
    </row>
    <row r="493" spans="12:17" x14ac:dyDescent="0.2">
      <c r="L493" s="188">
        <f t="shared" si="10"/>
        <v>0</v>
      </c>
      <c r="M493" s="189">
        <f t="shared" si="10"/>
        <v>0</v>
      </c>
      <c r="N493" s="190">
        <f t="shared" si="10"/>
        <v>0</v>
      </c>
      <c r="P493" s="50"/>
      <c r="Q493" s="50"/>
    </row>
    <row r="494" spans="12:17" x14ac:dyDescent="0.2">
      <c r="L494" s="188">
        <f t="shared" si="10"/>
        <v>0</v>
      </c>
      <c r="M494" s="189">
        <f t="shared" si="10"/>
        <v>0</v>
      </c>
      <c r="N494" s="190">
        <f t="shared" si="10"/>
        <v>0</v>
      </c>
      <c r="P494" s="50"/>
      <c r="Q494" s="50"/>
    </row>
    <row r="495" spans="12:17" x14ac:dyDescent="0.2">
      <c r="L495" s="188">
        <f t="shared" si="10"/>
        <v>0</v>
      </c>
      <c r="M495" s="189">
        <f t="shared" si="10"/>
        <v>0</v>
      </c>
      <c r="N495" s="190">
        <f t="shared" si="10"/>
        <v>0</v>
      </c>
      <c r="P495" s="50"/>
      <c r="Q495" s="50"/>
    </row>
    <row r="496" spans="12:17" x14ac:dyDescent="0.2">
      <c r="L496" s="188">
        <f t="shared" si="10"/>
        <v>0</v>
      </c>
      <c r="M496" s="189">
        <f t="shared" si="10"/>
        <v>0</v>
      </c>
      <c r="N496" s="190">
        <f t="shared" si="10"/>
        <v>0</v>
      </c>
      <c r="P496" s="50"/>
      <c r="Q496" s="50"/>
    </row>
    <row r="497" spans="12:17" x14ac:dyDescent="0.2">
      <c r="L497" s="188">
        <f t="shared" si="10"/>
        <v>0</v>
      </c>
      <c r="M497" s="189">
        <f t="shared" si="10"/>
        <v>0</v>
      </c>
      <c r="N497" s="190">
        <f t="shared" si="10"/>
        <v>0</v>
      </c>
      <c r="P497" s="50"/>
      <c r="Q497" s="50"/>
    </row>
    <row r="498" spans="12:17" x14ac:dyDescent="0.2">
      <c r="L498" s="188">
        <f t="shared" si="10"/>
        <v>0</v>
      </c>
      <c r="M498" s="189">
        <f t="shared" si="10"/>
        <v>0</v>
      </c>
      <c r="N498" s="190">
        <f t="shared" si="10"/>
        <v>0</v>
      </c>
      <c r="P498" s="50"/>
      <c r="Q498" s="50"/>
    </row>
    <row r="499" spans="12:17" x14ac:dyDescent="0.2">
      <c r="L499" s="188">
        <f t="shared" si="10"/>
        <v>0</v>
      </c>
      <c r="M499" s="189">
        <f t="shared" si="10"/>
        <v>0</v>
      </c>
      <c r="N499" s="190">
        <f t="shared" si="10"/>
        <v>0</v>
      </c>
      <c r="P499" s="50"/>
      <c r="Q499" s="50"/>
    </row>
    <row r="500" spans="12:17" x14ac:dyDescent="0.2">
      <c r="L500" s="188">
        <f t="shared" si="10"/>
        <v>0</v>
      </c>
      <c r="M500" s="189">
        <f t="shared" si="10"/>
        <v>0</v>
      </c>
      <c r="N500" s="190">
        <f t="shared" si="10"/>
        <v>0</v>
      </c>
      <c r="P500" s="50"/>
      <c r="Q500" s="50"/>
    </row>
    <row r="501" spans="12:17" x14ac:dyDescent="0.2">
      <c r="L501" s="188">
        <f t="shared" si="10"/>
        <v>0</v>
      </c>
      <c r="M501" s="189">
        <f t="shared" si="10"/>
        <v>0</v>
      </c>
      <c r="N501" s="190">
        <f t="shared" si="10"/>
        <v>0</v>
      </c>
      <c r="P501" s="50"/>
      <c r="Q501" s="50"/>
    </row>
    <row r="502" spans="12:17" x14ac:dyDescent="0.2">
      <c r="L502" s="188">
        <f t="shared" si="10"/>
        <v>0</v>
      </c>
      <c r="M502" s="189">
        <f t="shared" si="10"/>
        <v>0</v>
      </c>
      <c r="N502" s="190">
        <f t="shared" si="10"/>
        <v>0</v>
      </c>
      <c r="P502" s="50"/>
      <c r="Q502" s="50"/>
    </row>
    <row r="503" spans="12:17" x14ac:dyDescent="0.2">
      <c r="L503" s="188">
        <f t="shared" si="10"/>
        <v>0</v>
      </c>
      <c r="M503" s="189">
        <f t="shared" si="10"/>
        <v>0</v>
      </c>
      <c r="N503" s="190">
        <f t="shared" si="10"/>
        <v>0</v>
      </c>
      <c r="P503" s="50"/>
      <c r="Q503" s="50"/>
    </row>
    <row r="504" spans="12:17" x14ac:dyDescent="0.2">
      <c r="L504" s="188">
        <f t="shared" si="10"/>
        <v>0</v>
      </c>
      <c r="M504" s="189">
        <f t="shared" si="10"/>
        <v>0</v>
      </c>
      <c r="N504" s="190">
        <f t="shared" si="10"/>
        <v>0</v>
      </c>
      <c r="P504" s="50"/>
      <c r="Q504" s="50"/>
    </row>
    <row r="505" spans="12:17" x14ac:dyDescent="0.2">
      <c r="L505" s="188">
        <f t="shared" si="10"/>
        <v>0</v>
      </c>
      <c r="M505" s="189">
        <f t="shared" si="10"/>
        <v>0</v>
      </c>
      <c r="N505" s="190">
        <f t="shared" si="10"/>
        <v>0</v>
      </c>
      <c r="P505" s="50"/>
      <c r="Q505" s="50"/>
    </row>
    <row r="506" spans="12:17" x14ac:dyDescent="0.2">
      <c r="L506" s="188">
        <f t="shared" si="10"/>
        <v>0</v>
      </c>
      <c r="M506" s="189">
        <f t="shared" si="10"/>
        <v>0</v>
      </c>
      <c r="N506" s="190">
        <f t="shared" si="10"/>
        <v>0</v>
      </c>
      <c r="P506" s="50"/>
      <c r="Q506" s="50"/>
    </row>
    <row r="507" spans="12:17" x14ac:dyDescent="0.2">
      <c r="L507" s="188">
        <f t="shared" si="10"/>
        <v>0</v>
      </c>
      <c r="M507" s="189">
        <f t="shared" si="10"/>
        <v>0</v>
      </c>
      <c r="N507" s="190">
        <f t="shared" si="10"/>
        <v>0</v>
      </c>
      <c r="P507" s="50"/>
      <c r="Q507" s="50"/>
    </row>
    <row r="508" spans="12:17" x14ac:dyDescent="0.2">
      <c r="L508" s="188">
        <f t="shared" si="10"/>
        <v>0</v>
      </c>
      <c r="M508" s="189">
        <f t="shared" si="10"/>
        <v>0</v>
      </c>
      <c r="N508" s="190">
        <f t="shared" si="10"/>
        <v>0</v>
      </c>
      <c r="P508" s="50"/>
      <c r="Q508" s="50"/>
    </row>
    <row r="509" spans="12:17" x14ac:dyDescent="0.2">
      <c r="L509" s="188">
        <f t="shared" si="10"/>
        <v>0</v>
      </c>
      <c r="M509" s="189">
        <f t="shared" si="10"/>
        <v>0</v>
      </c>
      <c r="N509" s="190">
        <f t="shared" si="10"/>
        <v>0</v>
      </c>
      <c r="P509" s="50"/>
      <c r="Q509" s="50"/>
    </row>
    <row r="510" spans="12:17" x14ac:dyDescent="0.2">
      <c r="L510" s="188">
        <f t="shared" si="10"/>
        <v>0</v>
      </c>
      <c r="M510" s="189">
        <f t="shared" si="10"/>
        <v>0</v>
      </c>
      <c r="N510" s="190">
        <f t="shared" si="10"/>
        <v>0</v>
      </c>
      <c r="P510" s="50"/>
      <c r="Q510" s="50"/>
    </row>
    <row r="511" spans="12:17" x14ac:dyDescent="0.2">
      <c r="L511" s="188">
        <f t="shared" si="10"/>
        <v>0</v>
      </c>
      <c r="M511" s="189">
        <f t="shared" si="10"/>
        <v>0</v>
      </c>
      <c r="N511" s="190">
        <f t="shared" si="10"/>
        <v>0</v>
      </c>
      <c r="P511" s="50"/>
      <c r="Q511" s="50"/>
    </row>
    <row r="512" spans="12:17" x14ac:dyDescent="0.2">
      <c r="L512" s="188">
        <f t="shared" si="10"/>
        <v>0</v>
      </c>
      <c r="M512" s="189">
        <f t="shared" si="10"/>
        <v>0</v>
      </c>
      <c r="N512" s="190">
        <f t="shared" si="10"/>
        <v>0</v>
      </c>
      <c r="P512" s="50"/>
      <c r="Q512" s="50"/>
    </row>
    <row r="513" spans="12:17" x14ac:dyDescent="0.2">
      <c r="L513" s="188">
        <f t="shared" si="10"/>
        <v>0</v>
      </c>
      <c r="M513" s="189">
        <f t="shared" si="10"/>
        <v>0</v>
      </c>
      <c r="N513" s="190">
        <f t="shared" si="10"/>
        <v>0</v>
      </c>
      <c r="P513" s="50"/>
      <c r="Q513" s="50"/>
    </row>
    <row r="514" spans="12:17" x14ac:dyDescent="0.2">
      <c r="L514" s="188">
        <f t="shared" si="10"/>
        <v>0</v>
      </c>
      <c r="M514" s="189">
        <f t="shared" si="10"/>
        <v>0</v>
      </c>
      <c r="N514" s="190">
        <f t="shared" si="10"/>
        <v>0</v>
      </c>
      <c r="P514" s="50"/>
      <c r="Q514" s="50"/>
    </row>
    <row r="515" spans="12:17" x14ac:dyDescent="0.2">
      <c r="L515" s="188">
        <f t="shared" si="10"/>
        <v>0</v>
      </c>
      <c r="M515" s="189">
        <f t="shared" si="10"/>
        <v>0</v>
      </c>
      <c r="N515" s="190">
        <f t="shared" si="10"/>
        <v>0</v>
      </c>
      <c r="P515" s="50"/>
      <c r="Q515" s="50"/>
    </row>
    <row r="516" spans="12:17" x14ac:dyDescent="0.2">
      <c r="L516" s="188">
        <f t="shared" si="10"/>
        <v>0</v>
      </c>
      <c r="M516" s="189">
        <f t="shared" si="10"/>
        <v>0</v>
      </c>
      <c r="N516" s="190">
        <f t="shared" si="10"/>
        <v>0</v>
      </c>
      <c r="P516" s="50"/>
      <c r="Q516" s="50"/>
    </row>
    <row r="517" spans="12:17" x14ac:dyDescent="0.2">
      <c r="L517" s="188">
        <f t="shared" si="10"/>
        <v>0</v>
      </c>
      <c r="M517" s="189">
        <f t="shared" si="10"/>
        <v>0</v>
      </c>
      <c r="N517" s="190">
        <f t="shared" si="10"/>
        <v>0</v>
      </c>
      <c r="P517" s="50"/>
      <c r="Q517" s="50"/>
    </row>
    <row r="518" spans="12:17" x14ac:dyDescent="0.2">
      <c r="L518" s="188">
        <f t="shared" si="10"/>
        <v>0</v>
      </c>
      <c r="M518" s="189">
        <f t="shared" si="10"/>
        <v>0</v>
      </c>
      <c r="N518" s="190">
        <f t="shared" si="10"/>
        <v>0</v>
      </c>
      <c r="P518" s="50"/>
      <c r="Q518" s="50"/>
    </row>
    <row r="519" spans="12:17" x14ac:dyDescent="0.2">
      <c r="L519" s="188">
        <f t="shared" si="10"/>
        <v>0</v>
      </c>
      <c r="M519" s="189">
        <f t="shared" si="10"/>
        <v>0</v>
      </c>
      <c r="N519" s="190">
        <f t="shared" si="10"/>
        <v>0</v>
      </c>
      <c r="P519" s="50"/>
      <c r="Q519" s="50"/>
    </row>
    <row r="520" spans="12:17" x14ac:dyDescent="0.2">
      <c r="L520" s="188">
        <f t="shared" si="10"/>
        <v>0</v>
      </c>
      <c r="M520" s="189">
        <f t="shared" si="10"/>
        <v>0</v>
      </c>
      <c r="N520" s="190">
        <f t="shared" si="10"/>
        <v>0</v>
      </c>
      <c r="P520" s="50"/>
      <c r="Q520" s="50"/>
    </row>
    <row r="521" spans="12:17" x14ac:dyDescent="0.2">
      <c r="L521" s="188">
        <f t="shared" si="10"/>
        <v>0</v>
      </c>
      <c r="M521" s="189">
        <f t="shared" si="10"/>
        <v>0</v>
      </c>
      <c r="N521" s="190">
        <f t="shared" si="10"/>
        <v>0</v>
      </c>
      <c r="P521" s="50"/>
      <c r="Q521" s="50"/>
    </row>
    <row r="522" spans="12:17" x14ac:dyDescent="0.2">
      <c r="L522" s="188">
        <f t="shared" si="10"/>
        <v>0</v>
      </c>
      <c r="M522" s="189">
        <f t="shared" si="10"/>
        <v>0</v>
      </c>
      <c r="N522" s="190">
        <f t="shared" si="10"/>
        <v>0</v>
      </c>
      <c r="P522" s="50"/>
      <c r="Q522" s="50"/>
    </row>
    <row r="523" spans="12:17" x14ac:dyDescent="0.2">
      <c r="L523" s="188">
        <f t="shared" si="10"/>
        <v>0</v>
      </c>
      <c r="M523" s="189">
        <f t="shared" si="10"/>
        <v>0</v>
      </c>
      <c r="N523" s="190">
        <f t="shared" si="10"/>
        <v>0</v>
      </c>
      <c r="P523" s="50"/>
      <c r="Q523" s="50"/>
    </row>
    <row r="524" spans="12:17" x14ac:dyDescent="0.2">
      <c r="L524" s="188">
        <f t="shared" si="10"/>
        <v>0</v>
      </c>
      <c r="M524" s="189">
        <f t="shared" si="10"/>
        <v>0</v>
      </c>
      <c r="N524" s="190">
        <f t="shared" si="10"/>
        <v>0</v>
      </c>
      <c r="P524" s="50"/>
      <c r="Q524" s="50"/>
    </row>
    <row r="525" spans="12:17" x14ac:dyDescent="0.2">
      <c r="L525" s="188">
        <f t="shared" si="10"/>
        <v>0</v>
      </c>
      <c r="M525" s="189">
        <f t="shared" si="10"/>
        <v>0</v>
      </c>
      <c r="N525" s="190">
        <f t="shared" si="10"/>
        <v>0</v>
      </c>
      <c r="P525" s="50"/>
      <c r="Q525" s="50"/>
    </row>
    <row r="526" spans="12:17" x14ac:dyDescent="0.2">
      <c r="L526" s="188">
        <f t="shared" si="10"/>
        <v>0</v>
      </c>
      <c r="M526" s="189">
        <f t="shared" si="10"/>
        <v>0</v>
      </c>
      <c r="N526" s="190">
        <f t="shared" si="10"/>
        <v>0</v>
      </c>
      <c r="P526" s="50"/>
      <c r="Q526" s="50"/>
    </row>
    <row r="527" spans="12:17" x14ac:dyDescent="0.2">
      <c r="L527" s="188">
        <f t="shared" si="10"/>
        <v>0</v>
      </c>
      <c r="M527" s="189">
        <f t="shared" si="10"/>
        <v>0</v>
      </c>
      <c r="N527" s="190">
        <f t="shared" si="10"/>
        <v>0</v>
      </c>
      <c r="P527" s="50"/>
      <c r="Q527" s="50"/>
    </row>
    <row r="528" spans="12:17" x14ac:dyDescent="0.2">
      <c r="L528" s="188">
        <f t="shared" si="10"/>
        <v>0</v>
      </c>
      <c r="M528" s="189">
        <f t="shared" si="10"/>
        <v>0</v>
      </c>
      <c r="N528" s="190">
        <f t="shared" si="10"/>
        <v>0</v>
      </c>
      <c r="P528" s="50"/>
      <c r="Q528" s="50"/>
    </row>
    <row r="529" spans="12:17" x14ac:dyDescent="0.2">
      <c r="L529" s="188">
        <f t="shared" si="10"/>
        <v>0</v>
      </c>
      <c r="M529" s="189">
        <f t="shared" si="10"/>
        <v>0</v>
      </c>
      <c r="N529" s="190">
        <f t="shared" si="10"/>
        <v>0</v>
      </c>
      <c r="P529" s="50"/>
      <c r="Q529" s="50"/>
    </row>
    <row r="530" spans="12:17" x14ac:dyDescent="0.2">
      <c r="L530" s="188">
        <f t="shared" si="10"/>
        <v>0</v>
      </c>
      <c r="M530" s="189">
        <f t="shared" si="10"/>
        <v>0</v>
      </c>
      <c r="N530" s="190">
        <f t="shared" si="10"/>
        <v>0</v>
      </c>
      <c r="P530" s="50"/>
      <c r="Q530" s="50"/>
    </row>
    <row r="531" spans="12:17" x14ac:dyDescent="0.2">
      <c r="L531" s="188">
        <f t="shared" si="10"/>
        <v>0</v>
      </c>
      <c r="M531" s="189">
        <f t="shared" si="10"/>
        <v>0</v>
      </c>
      <c r="N531" s="190">
        <f t="shared" si="10"/>
        <v>0</v>
      </c>
      <c r="P531" s="50"/>
      <c r="Q531" s="50"/>
    </row>
    <row r="532" spans="12:17" x14ac:dyDescent="0.2">
      <c r="L532" s="188">
        <f t="shared" si="10"/>
        <v>0</v>
      </c>
      <c r="M532" s="189">
        <f t="shared" si="10"/>
        <v>0</v>
      </c>
      <c r="N532" s="190">
        <f t="shared" si="10"/>
        <v>0</v>
      </c>
      <c r="P532" s="50"/>
      <c r="Q532" s="50"/>
    </row>
    <row r="533" spans="12:17" x14ac:dyDescent="0.2">
      <c r="L533" s="188">
        <f t="shared" si="10"/>
        <v>0</v>
      </c>
      <c r="M533" s="189">
        <f t="shared" si="10"/>
        <v>0</v>
      </c>
      <c r="N533" s="190">
        <f t="shared" si="10"/>
        <v>0</v>
      </c>
      <c r="P533" s="50"/>
      <c r="Q533" s="50"/>
    </row>
    <row r="534" spans="12:17" x14ac:dyDescent="0.2">
      <c r="L534" s="188">
        <f t="shared" si="10"/>
        <v>0</v>
      </c>
      <c r="M534" s="189">
        <f t="shared" si="10"/>
        <v>0</v>
      </c>
      <c r="N534" s="190">
        <f t="shared" si="10"/>
        <v>0</v>
      </c>
      <c r="P534" s="50"/>
      <c r="Q534" s="50"/>
    </row>
    <row r="535" spans="12:17" x14ac:dyDescent="0.2">
      <c r="L535" s="188">
        <f t="shared" si="10"/>
        <v>0</v>
      </c>
      <c r="M535" s="189">
        <f t="shared" si="10"/>
        <v>0</v>
      </c>
      <c r="N535" s="190">
        <f t="shared" si="10"/>
        <v>0</v>
      </c>
      <c r="P535" s="50"/>
      <c r="Q535" s="50"/>
    </row>
    <row r="536" spans="12:17" x14ac:dyDescent="0.2">
      <c r="L536" s="188">
        <f t="shared" si="10"/>
        <v>0</v>
      </c>
      <c r="M536" s="189">
        <f t="shared" si="10"/>
        <v>0</v>
      </c>
      <c r="N536" s="190">
        <f t="shared" si="10"/>
        <v>0</v>
      </c>
      <c r="P536" s="50"/>
      <c r="Q536" s="50"/>
    </row>
    <row r="537" spans="12:17" x14ac:dyDescent="0.2">
      <c r="L537" s="188">
        <f t="shared" si="10"/>
        <v>0</v>
      </c>
      <c r="M537" s="189">
        <f t="shared" si="10"/>
        <v>0</v>
      </c>
      <c r="N537" s="190">
        <f t="shared" si="10"/>
        <v>0</v>
      </c>
      <c r="P537" s="50"/>
      <c r="Q537" s="50"/>
    </row>
    <row r="538" spans="12:17" x14ac:dyDescent="0.2">
      <c r="L538" s="188">
        <f t="shared" si="10"/>
        <v>0</v>
      </c>
      <c r="M538" s="189">
        <f t="shared" si="10"/>
        <v>0</v>
      </c>
      <c r="N538" s="190">
        <f t="shared" si="10"/>
        <v>0</v>
      </c>
      <c r="P538" s="50"/>
      <c r="Q538" s="50"/>
    </row>
    <row r="539" spans="12:17" x14ac:dyDescent="0.2">
      <c r="L539" s="188">
        <f t="shared" si="10"/>
        <v>0</v>
      </c>
      <c r="M539" s="189">
        <f t="shared" si="10"/>
        <v>0</v>
      </c>
      <c r="N539" s="190">
        <f t="shared" si="10"/>
        <v>0</v>
      </c>
      <c r="P539" s="50"/>
      <c r="Q539" s="50"/>
    </row>
    <row r="540" spans="12:17" x14ac:dyDescent="0.2">
      <c r="L540" s="188">
        <f t="shared" si="10"/>
        <v>0</v>
      </c>
      <c r="M540" s="189">
        <f t="shared" si="10"/>
        <v>0</v>
      </c>
      <c r="N540" s="190">
        <f t="shared" si="10"/>
        <v>0</v>
      </c>
      <c r="P540" s="50"/>
      <c r="Q540" s="50"/>
    </row>
    <row r="541" spans="12:17" x14ac:dyDescent="0.2">
      <c r="L541" s="188">
        <f t="shared" si="10"/>
        <v>0</v>
      </c>
      <c r="M541" s="189">
        <f t="shared" si="10"/>
        <v>0</v>
      </c>
      <c r="N541" s="190">
        <f t="shared" si="10"/>
        <v>0</v>
      </c>
      <c r="P541" s="50"/>
      <c r="Q541" s="50"/>
    </row>
    <row r="542" spans="12:17" x14ac:dyDescent="0.2">
      <c r="L542" s="188">
        <f t="shared" si="10"/>
        <v>0</v>
      </c>
      <c r="M542" s="189">
        <f t="shared" si="10"/>
        <v>0</v>
      </c>
      <c r="N542" s="190">
        <f t="shared" si="10"/>
        <v>0</v>
      </c>
      <c r="P542" s="50"/>
      <c r="Q542" s="50"/>
    </row>
    <row r="543" spans="12:17" x14ac:dyDescent="0.2">
      <c r="L543" s="188">
        <f t="shared" si="10"/>
        <v>0</v>
      </c>
      <c r="M543" s="189">
        <f t="shared" si="10"/>
        <v>0</v>
      </c>
      <c r="N543" s="190">
        <f t="shared" si="10"/>
        <v>0</v>
      </c>
      <c r="P543" s="50"/>
      <c r="Q543" s="50"/>
    </row>
    <row r="544" spans="12:17" x14ac:dyDescent="0.2">
      <c r="L544" s="188">
        <f t="shared" si="10"/>
        <v>0</v>
      </c>
      <c r="M544" s="189">
        <f t="shared" si="10"/>
        <v>0</v>
      </c>
      <c r="N544" s="190">
        <f t="shared" si="10"/>
        <v>0</v>
      </c>
      <c r="P544" s="50"/>
      <c r="Q544" s="50"/>
    </row>
    <row r="545" spans="12:17" x14ac:dyDescent="0.2">
      <c r="L545" s="188">
        <f t="shared" si="10"/>
        <v>0</v>
      </c>
      <c r="M545" s="189">
        <f t="shared" si="10"/>
        <v>0</v>
      </c>
      <c r="N545" s="190">
        <f t="shared" si="10"/>
        <v>0</v>
      </c>
      <c r="P545" s="50"/>
      <c r="Q545" s="50"/>
    </row>
    <row r="546" spans="12:17" x14ac:dyDescent="0.2">
      <c r="L546" s="188">
        <f t="shared" si="10"/>
        <v>0</v>
      </c>
      <c r="M546" s="189">
        <f t="shared" si="10"/>
        <v>0</v>
      </c>
      <c r="N546" s="190">
        <f t="shared" si="10"/>
        <v>0</v>
      </c>
      <c r="P546" s="50"/>
      <c r="Q546" s="50"/>
    </row>
    <row r="547" spans="12:17" x14ac:dyDescent="0.2">
      <c r="L547" s="188">
        <f t="shared" si="10"/>
        <v>0</v>
      </c>
      <c r="M547" s="189">
        <f t="shared" si="10"/>
        <v>0</v>
      </c>
      <c r="N547" s="190">
        <f t="shared" si="10"/>
        <v>0</v>
      </c>
      <c r="P547" s="50"/>
      <c r="Q547" s="50"/>
    </row>
    <row r="548" spans="12:17" x14ac:dyDescent="0.2">
      <c r="L548" s="188">
        <f t="shared" si="10"/>
        <v>0</v>
      </c>
      <c r="M548" s="189">
        <f t="shared" si="10"/>
        <v>0</v>
      </c>
      <c r="N548" s="190">
        <f t="shared" si="10"/>
        <v>0</v>
      </c>
      <c r="P548" s="50"/>
      <c r="Q548" s="50"/>
    </row>
    <row r="549" spans="12:17" x14ac:dyDescent="0.2">
      <c r="L549" s="188">
        <f t="shared" si="10"/>
        <v>0</v>
      </c>
      <c r="M549" s="189">
        <f t="shared" si="10"/>
        <v>0</v>
      </c>
      <c r="N549" s="190">
        <f t="shared" si="10"/>
        <v>0</v>
      </c>
    </row>
    <row r="550" spans="12:17" x14ac:dyDescent="0.2">
      <c r="L550" s="188">
        <f t="shared" si="10"/>
        <v>0</v>
      </c>
      <c r="M550" s="189">
        <f t="shared" si="10"/>
        <v>0</v>
      </c>
      <c r="N550" s="190">
        <f t="shared" si="10"/>
        <v>0</v>
      </c>
    </row>
    <row r="551" spans="12:17" x14ac:dyDescent="0.2">
      <c r="L551" s="188">
        <f t="shared" ref="L551:N614" si="11">I551</f>
        <v>0</v>
      </c>
      <c r="M551" s="189">
        <f t="shared" si="11"/>
        <v>0</v>
      </c>
      <c r="N551" s="190">
        <f t="shared" si="11"/>
        <v>0</v>
      </c>
    </row>
    <row r="552" spans="12:17" x14ac:dyDescent="0.2">
      <c r="L552" s="188">
        <f t="shared" si="11"/>
        <v>0</v>
      </c>
      <c r="M552" s="189">
        <f t="shared" si="11"/>
        <v>0</v>
      </c>
      <c r="N552" s="190">
        <f t="shared" si="11"/>
        <v>0</v>
      </c>
    </row>
    <row r="553" spans="12:17" x14ac:dyDescent="0.2">
      <c r="L553" s="188">
        <f t="shared" si="11"/>
        <v>0</v>
      </c>
      <c r="M553" s="189">
        <f t="shared" si="11"/>
        <v>0</v>
      </c>
      <c r="N553" s="190">
        <f t="shared" si="11"/>
        <v>0</v>
      </c>
    </row>
    <row r="554" spans="12:17" x14ac:dyDescent="0.2">
      <c r="L554" s="188">
        <f t="shared" si="11"/>
        <v>0</v>
      </c>
      <c r="M554" s="189">
        <f t="shared" si="11"/>
        <v>0</v>
      </c>
      <c r="N554" s="190">
        <f t="shared" si="11"/>
        <v>0</v>
      </c>
    </row>
    <row r="555" spans="12:17" x14ac:dyDescent="0.2">
      <c r="L555" s="188">
        <f t="shared" si="11"/>
        <v>0</v>
      </c>
      <c r="M555" s="189">
        <f t="shared" si="11"/>
        <v>0</v>
      </c>
      <c r="N555" s="190">
        <f t="shared" si="11"/>
        <v>0</v>
      </c>
    </row>
    <row r="556" spans="12:17" x14ac:dyDescent="0.2">
      <c r="L556" s="188">
        <f t="shared" si="11"/>
        <v>0</v>
      </c>
      <c r="M556" s="189">
        <f t="shared" si="11"/>
        <v>0</v>
      </c>
      <c r="N556" s="190">
        <f t="shared" si="11"/>
        <v>0</v>
      </c>
    </row>
    <row r="557" spans="12:17" x14ac:dyDescent="0.2">
      <c r="L557" s="188">
        <f t="shared" si="11"/>
        <v>0</v>
      </c>
      <c r="M557" s="189">
        <f t="shared" si="11"/>
        <v>0</v>
      </c>
      <c r="N557" s="190">
        <f t="shared" si="11"/>
        <v>0</v>
      </c>
    </row>
    <row r="558" spans="12:17" x14ac:dyDescent="0.2">
      <c r="L558" s="188">
        <f t="shared" si="11"/>
        <v>0</v>
      </c>
      <c r="M558" s="189">
        <f t="shared" si="11"/>
        <v>0</v>
      </c>
      <c r="N558" s="190">
        <f t="shared" si="11"/>
        <v>0</v>
      </c>
    </row>
    <row r="559" spans="12:17" x14ac:dyDescent="0.2">
      <c r="L559" s="188">
        <f t="shared" si="11"/>
        <v>0</v>
      </c>
      <c r="M559" s="189">
        <f t="shared" si="11"/>
        <v>0</v>
      </c>
      <c r="N559" s="190">
        <f t="shared" si="11"/>
        <v>0</v>
      </c>
    </row>
    <row r="560" spans="12:17" x14ac:dyDescent="0.2">
      <c r="L560" s="188">
        <f t="shared" si="11"/>
        <v>0</v>
      </c>
      <c r="M560" s="189">
        <f t="shared" si="11"/>
        <v>0</v>
      </c>
      <c r="N560" s="190">
        <f t="shared" si="11"/>
        <v>0</v>
      </c>
    </row>
    <row r="561" spans="12:14" x14ac:dyDescent="0.2">
      <c r="L561" s="188">
        <f t="shared" si="11"/>
        <v>0</v>
      </c>
      <c r="M561" s="189">
        <f t="shared" si="11"/>
        <v>0</v>
      </c>
      <c r="N561" s="190">
        <f t="shared" si="11"/>
        <v>0</v>
      </c>
    </row>
    <row r="562" spans="12:14" x14ac:dyDescent="0.2">
      <c r="L562" s="188">
        <f t="shared" si="11"/>
        <v>0</v>
      </c>
      <c r="M562" s="189">
        <f t="shared" si="11"/>
        <v>0</v>
      </c>
      <c r="N562" s="190">
        <f t="shared" si="11"/>
        <v>0</v>
      </c>
    </row>
    <row r="563" spans="12:14" x14ac:dyDescent="0.2">
      <c r="L563" s="188">
        <f t="shared" si="11"/>
        <v>0</v>
      </c>
      <c r="M563" s="189">
        <f t="shared" si="11"/>
        <v>0</v>
      </c>
      <c r="N563" s="190">
        <f t="shared" si="11"/>
        <v>0</v>
      </c>
    </row>
    <row r="564" spans="12:14" x14ac:dyDescent="0.2">
      <c r="L564" s="188">
        <f t="shared" si="11"/>
        <v>0</v>
      </c>
      <c r="M564" s="189">
        <f t="shared" si="11"/>
        <v>0</v>
      </c>
      <c r="N564" s="190">
        <f t="shared" si="11"/>
        <v>0</v>
      </c>
    </row>
    <row r="565" spans="12:14" x14ac:dyDescent="0.2">
      <c r="L565" s="188">
        <f t="shared" si="11"/>
        <v>0</v>
      </c>
      <c r="M565" s="189">
        <f t="shared" si="11"/>
        <v>0</v>
      </c>
      <c r="N565" s="190">
        <f t="shared" si="11"/>
        <v>0</v>
      </c>
    </row>
    <row r="566" spans="12:14" x14ac:dyDescent="0.2">
      <c r="L566" s="188">
        <f t="shared" si="11"/>
        <v>0</v>
      </c>
      <c r="M566" s="189">
        <f t="shared" si="11"/>
        <v>0</v>
      </c>
      <c r="N566" s="190">
        <f t="shared" si="11"/>
        <v>0</v>
      </c>
    </row>
    <row r="567" spans="12:14" x14ac:dyDescent="0.2">
      <c r="L567" s="188">
        <f t="shared" si="11"/>
        <v>0</v>
      </c>
      <c r="M567" s="189">
        <f t="shared" si="11"/>
        <v>0</v>
      </c>
      <c r="N567" s="190">
        <f t="shared" si="11"/>
        <v>0</v>
      </c>
    </row>
    <row r="568" spans="12:14" x14ac:dyDescent="0.2">
      <c r="L568" s="188">
        <f t="shared" si="11"/>
        <v>0</v>
      </c>
      <c r="M568" s="189">
        <f t="shared" si="11"/>
        <v>0</v>
      </c>
      <c r="N568" s="190">
        <f t="shared" si="11"/>
        <v>0</v>
      </c>
    </row>
    <row r="569" spans="12:14" x14ac:dyDescent="0.2">
      <c r="L569" s="188">
        <f t="shared" si="11"/>
        <v>0</v>
      </c>
      <c r="M569" s="189">
        <f t="shared" si="11"/>
        <v>0</v>
      </c>
      <c r="N569" s="190">
        <f t="shared" si="11"/>
        <v>0</v>
      </c>
    </row>
    <row r="570" spans="12:14" x14ac:dyDescent="0.2">
      <c r="L570" s="188">
        <f t="shared" si="11"/>
        <v>0</v>
      </c>
      <c r="M570" s="189">
        <f t="shared" si="11"/>
        <v>0</v>
      </c>
      <c r="N570" s="190">
        <f t="shared" si="11"/>
        <v>0</v>
      </c>
    </row>
    <row r="571" spans="12:14" x14ac:dyDescent="0.2">
      <c r="L571" s="188">
        <f t="shared" si="11"/>
        <v>0</v>
      </c>
      <c r="M571" s="189">
        <f t="shared" si="11"/>
        <v>0</v>
      </c>
      <c r="N571" s="190">
        <f t="shared" si="11"/>
        <v>0</v>
      </c>
    </row>
    <row r="572" spans="12:14" x14ac:dyDescent="0.2">
      <c r="L572" s="188">
        <f t="shared" si="11"/>
        <v>0</v>
      </c>
      <c r="M572" s="189">
        <f t="shared" si="11"/>
        <v>0</v>
      </c>
      <c r="N572" s="190">
        <f t="shared" si="11"/>
        <v>0</v>
      </c>
    </row>
    <row r="573" spans="12:14" x14ac:dyDescent="0.2">
      <c r="L573" s="188">
        <f t="shared" si="11"/>
        <v>0</v>
      </c>
      <c r="M573" s="189">
        <f t="shared" si="11"/>
        <v>0</v>
      </c>
      <c r="N573" s="190">
        <f t="shared" si="11"/>
        <v>0</v>
      </c>
    </row>
    <row r="574" spans="12:14" x14ac:dyDescent="0.2">
      <c r="L574" s="188">
        <f t="shared" si="11"/>
        <v>0</v>
      </c>
      <c r="M574" s="189">
        <f t="shared" si="11"/>
        <v>0</v>
      </c>
      <c r="N574" s="190">
        <f t="shared" si="11"/>
        <v>0</v>
      </c>
    </row>
    <row r="575" spans="12:14" x14ac:dyDescent="0.2">
      <c r="L575" s="188">
        <f t="shared" si="11"/>
        <v>0</v>
      </c>
      <c r="M575" s="189">
        <f t="shared" si="11"/>
        <v>0</v>
      </c>
      <c r="N575" s="190">
        <f t="shared" si="11"/>
        <v>0</v>
      </c>
    </row>
    <row r="576" spans="12:14" x14ac:dyDescent="0.2">
      <c r="L576" s="188">
        <f t="shared" si="11"/>
        <v>0</v>
      </c>
      <c r="M576" s="189">
        <f t="shared" si="11"/>
        <v>0</v>
      </c>
      <c r="N576" s="190">
        <f t="shared" si="11"/>
        <v>0</v>
      </c>
    </row>
    <row r="577" spans="12:14" x14ac:dyDescent="0.2">
      <c r="L577" s="188">
        <f t="shared" si="11"/>
        <v>0</v>
      </c>
      <c r="M577" s="189">
        <f t="shared" si="11"/>
        <v>0</v>
      </c>
      <c r="N577" s="190">
        <f t="shared" si="11"/>
        <v>0</v>
      </c>
    </row>
    <row r="578" spans="12:14" x14ac:dyDescent="0.2">
      <c r="L578" s="188">
        <f t="shared" si="11"/>
        <v>0</v>
      </c>
      <c r="M578" s="189">
        <f t="shared" si="11"/>
        <v>0</v>
      </c>
      <c r="N578" s="190">
        <f t="shared" si="11"/>
        <v>0</v>
      </c>
    </row>
    <row r="579" spans="12:14" x14ac:dyDescent="0.2">
      <c r="L579" s="188">
        <f t="shared" si="11"/>
        <v>0</v>
      </c>
      <c r="M579" s="189">
        <f t="shared" si="11"/>
        <v>0</v>
      </c>
      <c r="N579" s="190">
        <f t="shared" si="11"/>
        <v>0</v>
      </c>
    </row>
    <row r="580" spans="12:14" x14ac:dyDescent="0.2">
      <c r="L580" s="188">
        <f t="shared" si="11"/>
        <v>0</v>
      </c>
      <c r="M580" s="189">
        <f t="shared" si="11"/>
        <v>0</v>
      </c>
      <c r="N580" s="190">
        <f t="shared" si="11"/>
        <v>0</v>
      </c>
    </row>
    <row r="581" spans="12:14" x14ac:dyDescent="0.2">
      <c r="L581" s="188">
        <f t="shared" si="11"/>
        <v>0</v>
      </c>
      <c r="M581" s="189">
        <f t="shared" si="11"/>
        <v>0</v>
      </c>
      <c r="N581" s="190">
        <f t="shared" si="11"/>
        <v>0</v>
      </c>
    </row>
    <row r="582" spans="12:14" x14ac:dyDescent="0.2">
      <c r="L582" s="188">
        <f t="shared" si="11"/>
        <v>0</v>
      </c>
      <c r="M582" s="189">
        <f t="shared" si="11"/>
        <v>0</v>
      </c>
      <c r="N582" s="190">
        <f t="shared" si="11"/>
        <v>0</v>
      </c>
    </row>
    <row r="583" spans="12:14" x14ac:dyDescent="0.2">
      <c r="L583" s="188">
        <f t="shared" si="11"/>
        <v>0</v>
      </c>
      <c r="M583" s="189">
        <f t="shared" si="11"/>
        <v>0</v>
      </c>
      <c r="N583" s="190">
        <f t="shared" si="11"/>
        <v>0</v>
      </c>
    </row>
    <row r="584" spans="12:14" x14ac:dyDescent="0.2">
      <c r="L584" s="188">
        <f t="shared" si="11"/>
        <v>0</v>
      </c>
      <c r="M584" s="189">
        <f t="shared" si="11"/>
        <v>0</v>
      </c>
      <c r="N584" s="190">
        <f t="shared" si="11"/>
        <v>0</v>
      </c>
    </row>
    <row r="585" spans="12:14" x14ac:dyDescent="0.2">
      <c r="L585" s="188">
        <f t="shared" si="11"/>
        <v>0</v>
      </c>
      <c r="M585" s="189">
        <f t="shared" si="11"/>
        <v>0</v>
      </c>
      <c r="N585" s="190">
        <f t="shared" si="11"/>
        <v>0</v>
      </c>
    </row>
    <row r="586" spans="12:14" x14ac:dyDescent="0.2">
      <c r="L586" s="188">
        <f t="shared" si="11"/>
        <v>0</v>
      </c>
      <c r="M586" s="189">
        <f t="shared" si="11"/>
        <v>0</v>
      </c>
      <c r="N586" s="190">
        <f t="shared" si="11"/>
        <v>0</v>
      </c>
    </row>
    <row r="587" spans="12:14" x14ac:dyDescent="0.2">
      <c r="L587" s="188">
        <f t="shared" si="11"/>
        <v>0</v>
      </c>
      <c r="M587" s="189">
        <f t="shared" si="11"/>
        <v>0</v>
      </c>
      <c r="N587" s="190">
        <f t="shared" si="11"/>
        <v>0</v>
      </c>
    </row>
    <row r="588" spans="12:14" x14ac:dyDescent="0.2">
      <c r="L588" s="188">
        <f t="shared" si="11"/>
        <v>0</v>
      </c>
      <c r="M588" s="189">
        <f t="shared" si="11"/>
        <v>0</v>
      </c>
      <c r="N588" s="190">
        <f t="shared" si="11"/>
        <v>0</v>
      </c>
    </row>
    <row r="589" spans="12:14" x14ac:dyDescent="0.2">
      <c r="L589" s="188">
        <f t="shared" si="11"/>
        <v>0</v>
      </c>
      <c r="M589" s="189">
        <f t="shared" si="11"/>
        <v>0</v>
      </c>
      <c r="N589" s="190">
        <f t="shared" si="11"/>
        <v>0</v>
      </c>
    </row>
    <row r="590" spans="12:14" x14ac:dyDescent="0.2">
      <c r="L590" s="188">
        <f t="shared" si="11"/>
        <v>0</v>
      </c>
      <c r="M590" s="189">
        <f t="shared" si="11"/>
        <v>0</v>
      </c>
      <c r="N590" s="190">
        <f t="shared" si="11"/>
        <v>0</v>
      </c>
    </row>
    <row r="591" spans="12:14" x14ac:dyDescent="0.2">
      <c r="L591" s="188">
        <f t="shared" si="11"/>
        <v>0</v>
      </c>
      <c r="M591" s="189">
        <f t="shared" si="11"/>
        <v>0</v>
      </c>
      <c r="N591" s="190">
        <f t="shared" si="11"/>
        <v>0</v>
      </c>
    </row>
    <row r="592" spans="12:14" x14ac:dyDescent="0.2">
      <c r="L592" s="188">
        <f t="shared" si="11"/>
        <v>0</v>
      </c>
      <c r="M592" s="189">
        <f t="shared" si="11"/>
        <v>0</v>
      </c>
      <c r="N592" s="190">
        <f t="shared" si="11"/>
        <v>0</v>
      </c>
    </row>
    <row r="593" spans="12:14" x14ac:dyDescent="0.2">
      <c r="L593" s="188">
        <f t="shared" si="11"/>
        <v>0</v>
      </c>
      <c r="M593" s="189">
        <f t="shared" si="11"/>
        <v>0</v>
      </c>
      <c r="N593" s="190">
        <f t="shared" si="11"/>
        <v>0</v>
      </c>
    </row>
    <row r="594" spans="12:14" x14ac:dyDescent="0.2">
      <c r="L594" s="188">
        <f t="shared" si="11"/>
        <v>0</v>
      </c>
      <c r="M594" s="189">
        <f t="shared" si="11"/>
        <v>0</v>
      </c>
      <c r="N594" s="190">
        <f t="shared" si="11"/>
        <v>0</v>
      </c>
    </row>
    <row r="595" spans="12:14" x14ac:dyDescent="0.2">
      <c r="L595" s="188">
        <f t="shared" si="11"/>
        <v>0</v>
      </c>
      <c r="M595" s="189">
        <f t="shared" si="11"/>
        <v>0</v>
      </c>
      <c r="N595" s="190">
        <f t="shared" si="11"/>
        <v>0</v>
      </c>
    </row>
    <row r="596" spans="12:14" x14ac:dyDescent="0.2">
      <c r="L596" s="188">
        <f t="shared" si="11"/>
        <v>0</v>
      </c>
      <c r="M596" s="189">
        <f t="shared" si="11"/>
        <v>0</v>
      </c>
      <c r="N596" s="190">
        <f t="shared" si="11"/>
        <v>0</v>
      </c>
    </row>
    <row r="597" spans="12:14" x14ac:dyDescent="0.2">
      <c r="L597" s="188">
        <f t="shared" si="11"/>
        <v>0</v>
      </c>
      <c r="M597" s="189">
        <f t="shared" si="11"/>
        <v>0</v>
      </c>
      <c r="N597" s="190">
        <f t="shared" si="11"/>
        <v>0</v>
      </c>
    </row>
    <row r="598" spans="12:14" x14ac:dyDescent="0.2">
      <c r="L598" s="188">
        <f t="shared" si="11"/>
        <v>0</v>
      </c>
      <c r="M598" s="189">
        <f t="shared" si="11"/>
        <v>0</v>
      </c>
      <c r="N598" s="190">
        <f t="shared" si="11"/>
        <v>0</v>
      </c>
    </row>
    <row r="599" spans="12:14" x14ac:dyDescent="0.2">
      <c r="L599" s="188">
        <f t="shared" si="11"/>
        <v>0</v>
      </c>
      <c r="M599" s="189">
        <f t="shared" si="11"/>
        <v>0</v>
      </c>
      <c r="N599" s="190">
        <f t="shared" si="11"/>
        <v>0</v>
      </c>
    </row>
    <row r="600" spans="12:14" x14ac:dyDescent="0.2">
      <c r="L600" s="188">
        <f t="shared" si="11"/>
        <v>0</v>
      </c>
      <c r="M600" s="189">
        <f t="shared" si="11"/>
        <v>0</v>
      </c>
      <c r="N600" s="190">
        <f t="shared" si="11"/>
        <v>0</v>
      </c>
    </row>
    <row r="601" spans="12:14" x14ac:dyDescent="0.2">
      <c r="L601" s="188">
        <f t="shared" si="11"/>
        <v>0</v>
      </c>
      <c r="M601" s="189">
        <f t="shared" si="11"/>
        <v>0</v>
      </c>
      <c r="N601" s="190">
        <f t="shared" si="11"/>
        <v>0</v>
      </c>
    </row>
    <row r="602" spans="12:14" x14ac:dyDescent="0.2">
      <c r="L602" s="188">
        <f t="shared" si="11"/>
        <v>0</v>
      </c>
      <c r="M602" s="189">
        <f t="shared" si="11"/>
        <v>0</v>
      </c>
      <c r="N602" s="190">
        <f t="shared" si="11"/>
        <v>0</v>
      </c>
    </row>
    <row r="603" spans="12:14" x14ac:dyDescent="0.2">
      <c r="L603" s="188">
        <f t="shared" si="11"/>
        <v>0</v>
      </c>
      <c r="M603" s="189">
        <f t="shared" si="11"/>
        <v>0</v>
      </c>
      <c r="N603" s="190">
        <f t="shared" si="11"/>
        <v>0</v>
      </c>
    </row>
    <row r="604" spans="12:14" x14ac:dyDescent="0.2">
      <c r="L604" s="188">
        <f t="shared" si="11"/>
        <v>0</v>
      </c>
      <c r="M604" s="189">
        <f t="shared" si="11"/>
        <v>0</v>
      </c>
      <c r="N604" s="190">
        <f t="shared" si="11"/>
        <v>0</v>
      </c>
    </row>
    <row r="605" spans="12:14" x14ac:dyDescent="0.2">
      <c r="L605" s="188">
        <f t="shared" si="11"/>
        <v>0</v>
      </c>
      <c r="M605" s="189">
        <f t="shared" si="11"/>
        <v>0</v>
      </c>
      <c r="N605" s="190">
        <f t="shared" si="11"/>
        <v>0</v>
      </c>
    </row>
    <row r="606" spans="12:14" x14ac:dyDescent="0.2">
      <c r="L606" s="188">
        <f t="shared" si="11"/>
        <v>0</v>
      </c>
      <c r="M606" s="189">
        <f t="shared" si="11"/>
        <v>0</v>
      </c>
      <c r="N606" s="190">
        <f t="shared" si="11"/>
        <v>0</v>
      </c>
    </row>
    <row r="607" spans="12:14" x14ac:dyDescent="0.2">
      <c r="L607" s="188">
        <f t="shared" si="11"/>
        <v>0</v>
      </c>
      <c r="M607" s="189">
        <f t="shared" si="11"/>
        <v>0</v>
      </c>
      <c r="N607" s="190">
        <f t="shared" si="11"/>
        <v>0</v>
      </c>
    </row>
    <row r="608" spans="12:14" x14ac:dyDescent="0.2">
      <c r="L608" s="188">
        <f t="shared" si="11"/>
        <v>0</v>
      </c>
      <c r="M608" s="189">
        <f t="shared" si="11"/>
        <v>0</v>
      </c>
      <c r="N608" s="190">
        <f t="shared" si="11"/>
        <v>0</v>
      </c>
    </row>
    <row r="609" spans="12:14" x14ac:dyDescent="0.2">
      <c r="L609" s="188">
        <f t="shared" si="11"/>
        <v>0</v>
      </c>
      <c r="M609" s="189">
        <f t="shared" si="11"/>
        <v>0</v>
      </c>
      <c r="N609" s="190">
        <f t="shared" si="11"/>
        <v>0</v>
      </c>
    </row>
    <row r="610" spans="12:14" x14ac:dyDescent="0.2">
      <c r="L610" s="188">
        <f t="shared" si="11"/>
        <v>0</v>
      </c>
      <c r="M610" s="189">
        <f t="shared" si="11"/>
        <v>0</v>
      </c>
      <c r="N610" s="190">
        <f t="shared" si="11"/>
        <v>0</v>
      </c>
    </row>
    <row r="611" spans="12:14" x14ac:dyDescent="0.2">
      <c r="L611" s="188">
        <f t="shared" si="11"/>
        <v>0</v>
      </c>
      <c r="M611" s="189">
        <f t="shared" si="11"/>
        <v>0</v>
      </c>
      <c r="N611" s="190">
        <f t="shared" si="11"/>
        <v>0</v>
      </c>
    </row>
    <row r="612" spans="12:14" x14ac:dyDescent="0.2">
      <c r="L612" s="188">
        <f t="shared" si="11"/>
        <v>0</v>
      </c>
      <c r="M612" s="189">
        <f t="shared" si="11"/>
        <v>0</v>
      </c>
      <c r="N612" s="190">
        <f t="shared" si="11"/>
        <v>0</v>
      </c>
    </row>
    <row r="613" spans="12:14" x14ac:dyDescent="0.2">
      <c r="L613" s="188">
        <f t="shared" si="11"/>
        <v>0</v>
      </c>
      <c r="M613" s="189">
        <f t="shared" si="11"/>
        <v>0</v>
      </c>
      <c r="N613" s="190">
        <f t="shared" si="11"/>
        <v>0</v>
      </c>
    </row>
    <row r="614" spans="12:14" x14ac:dyDescent="0.2">
      <c r="L614" s="188">
        <f t="shared" si="11"/>
        <v>0</v>
      </c>
      <c r="M614" s="189">
        <f t="shared" si="11"/>
        <v>0</v>
      </c>
      <c r="N614" s="190">
        <f t="shared" si="11"/>
        <v>0</v>
      </c>
    </row>
    <row r="615" spans="12:14" x14ac:dyDescent="0.2">
      <c r="L615" s="188">
        <f t="shared" ref="L615:N678" si="12">I615</f>
        <v>0</v>
      </c>
      <c r="M615" s="189">
        <f t="shared" si="12"/>
        <v>0</v>
      </c>
      <c r="N615" s="190">
        <f t="shared" si="12"/>
        <v>0</v>
      </c>
    </row>
    <row r="616" spans="12:14" x14ac:dyDescent="0.2">
      <c r="L616" s="188">
        <f t="shared" si="12"/>
        <v>0</v>
      </c>
      <c r="M616" s="189">
        <f t="shared" si="12"/>
        <v>0</v>
      </c>
      <c r="N616" s="190">
        <f t="shared" si="12"/>
        <v>0</v>
      </c>
    </row>
    <row r="617" spans="12:14" x14ac:dyDescent="0.2">
      <c r="L617" s="188">
        <f t="shared" si="12"/>
        <v>0</v>
      </c>
      <c r="M617" s="189">
        <f t="shared" si="12"/>
        <v>0</v>
      </c>
      <c r="N617" s="190">
        <f t="shared" si="12"/>
        <v>0</v>
      </c>
    </row>
    <row r="618" spans="12:14" x14ac:dyDescent="0.2">
      <c r="L618" s="188">
        <f t="shared" si="12"/>
        <v>0</v>
      </c>
      <c r="M618" s="189">
        <f t="shared" si="12"/>
        <v>0</v>
      </c>
      <c r="N618" s="190">
        <f t="shared" si="12"/>
        <v>0</v>
      </c>
    </row>
    <row r="619" spans="12:14" x14ac:dyDescent="0.2">
      <c r="L619" s="188">
        <f t="shared" si="12"/>
        <v>0</v>
      </c>
      <c r="M619" s="189">
        <f t="shared" si="12"/>
        <v>0</v>
      </c>
      <c r="N619" s="190">
        <f t="shared" si="12"/>
        <v>0</v>
      </c>
    </row>
    <row r="620" spans="12:14" x14ac:dyDescent="0.2">
      <c r="L620" s="188">
        <f t="shared" si="12"/>
        <v>0</v>
      </c>
      <c r="M620" s="189">
        <f t="shared" si="12"/>
        <v>0</v>
      </c>
      <c r="N620" s="190">
        <f t="shared" si="12"/>
        <v>0</v>
      </c>
    </row>
    <row r="621" spans="12:14" x14ac:dyDescent="0.2">
      <c r="L621" s="188">
        <f t="shared" si="12"/>
        <v>0</v>
      </c>
      <c r="M621" s="189">
        <f t="shared" si="12"/>
        <v>0</v>
      </c>
      <c r="N621" s="190">
        <f t="shared" si="12"/>
        <v>0</v>
      </c>
    </row>
    <row r="622" spans="12:14" x14ac:dyDescent="0.2">
      <c r="L622" s="188">
        <f t="shared" si="12"/>
        <v>0</v>
      </c>
      <c r="M622" s="189">
        <f t="shared" si="12"/>
        <v>0</v>
      </c>
      <c r="N622" s="190">
        <f t="shared" si="12"/>
        <v>0</v>
      </c>
    </row>
    <row r="623" spans="12:14" x14ac:dyDescent="0.2">
      <c r="L623" s="188">
        <f t="shared" si="12"/>
        <v>0</v>
      </c>
      <c r="M623" s="189">
        <f t="shared" si="12"/>
        <v>0</v>
      </c>
      <c r="N623" s="190">
        <f t="shared" si="12"/>
        <v>0</v>
      </c>
    </row>
    <row r="624" spans="12:14" x14ac:dyDescent="0.2">
      <c r="L624" s="188">
        <f t="shared" si="12"/>
        <v>0</v>
      </c>
      <c r="M624" s="189">
        <f t="shared" si="12"/>
        <v>0</v>
      </c>
      <c r="N624" s="190">
        <f t="shared" si="12"/>
        <v>0</v>
      </c>
    </row>
    <row r="625" spans="12:14" x14ac:dyDescent="0.2">
      <c r="L625" s="188">
        <f t="shared" si="12"/>
        <v>0</v>
      </c>
      <c r="M625" s="189">
        <f t="shared" si="12"/>
        <v>0</v>
      </c>
      <c r="N625" s="190">
        <f t="shared" si="12"/>
        <v>0</v>
      </c>
    </row>
    <row r="626" spans="12:14" x14ac:dyDescent="0.2">
      <c r="L626" s="188">
        <f t="shared" si="12"/>
        <v>0</v>
      </c>
      <c r="M626" s="189">
        <f t="shared" si="12"/>
        <v>0</v>
      </c>
      <c r="N626" s="190">
        <f t="shared" si="12"/>
        <v>0</v>
      </c>
    </row>
    <row r="627" spans="12:14" x14ac:dyDescent="0.2">
      <c r="L627" s="188">
        <f t="shared" si="12"/>
        <v>0</v>
      </c>
      <c r="M627" s="189">
        <f t="shared" si="12"/>
        <v>0</v>
      </c>
      <c r="N627" s="190">
        <f t="shared" si="12"/>
        <v>0</v>
      </c>
    </row>
    <row r="628" spans="12:14" x14ac:dyDescent="0.2">
      <c r="L628" s="188">
        <f t="shared" si="12"/>
        <v>0</v>
      </c>
      <c r="M628" s="189">
        <f t="shared" si="12"/>
        <v>0</v>
      </c>
      <c r="N628" s="190">
        <f t="shared" si="12"/>
        <v>0</v>
      </c>
    </row>
    <row r="629" spans="12:14" x14ac:dyDescent="0.2">
      <c r="L629" s="188">
        <f t="shared" si="12"/>
        <v>0</v>
      </c>
      <c r="M629" s="189">
        <f t="shared" si="12"/>
        <v>0</v>
      </c>
      <c r="N629" s="190">
        <f t="shared" si="12"/>
        <v>0</v>
      </c>
    </row>
    <row r="630" spans="12:14" x14ac:dyDescent="0.2">
      <c r="L630" s="188">
        <f t="shared" si="12"/>
        <v>0</v>
      </c>
      <c r="M630" s="189">
        <f t="shared" si="12"/>
        <v>0</v>
      </c>
      <c r="N630" s="190">
        <f t="shared" si="12"/>
        <v>0</v>
      </c>
    </row>
    <row r="631" spans="12:14" x14ac:dyDescent="0.2">
      <c r="L631" s="188">
        <f t="shared" si="12"/>
        <v>0</v>
      </c>
      <c r="M631" s="189">
        <f t="shared" si="12"/>
        <v>0</v>
      </c>
      <c r="N631" s="190">
        <f t="shared" si="12"/>
        <v>0</v>
      </c>
    </row>
    <row r="632" spans="12:14" x14ac:dyDescent="0.2">
      <c r="L632" s="188">
        <f t="shared" si="12"/>
        <v>0</v>
      </c>
      <c r="M632" s="189">
        <f t="shared" si="12"/>
        <v>0</v>
      </c>
      <c r="N632" s="190">
        <f t="shared" si="12"/>
        <v>0</v>
      </c>
    </row>
    <row r="633" spans="12:14" x14ac:dyDescent="0.2">
      <c r="L633" s="188">
        <f t="shared" si="12"/>
        <v>0</v>
      </c>
      <c r="M633" s="189">
        <f t="shared" si="12"/>
        <v>0</v>
      </c>
      <c r="N633" s="190">
        <f t="shared" si="12"/>
        <v>0</v>
      </c>
    </row>
    <row r="634" spans="12:14" x14ac:dyDescent="0.2">
      <c r="L634" s="188">
        <f t="shared" si="12"/>
        <v>0</v>
      </c>
      <c r="M634" s="189">
        <f t="shared" si="12"/>
        <v>0</v>
      </c>
      <c r="N634" s="190">
        <f t="shared" si="12"/>
        <v>0</v>
      </c>
    </row>
    <row r="635" spans="12:14" x14ac:dyDescent="0.2">
      <c r="L635" s="188">
        <f t="shared" si="12"/>
        <v>0</v>
      </c>
      <c r="M635" s="189">
        <f t="shared" si="12"/>
        <v>0</v>
      </c>
      <c r="N635" s="190">
        <f t="shared" si="12"/>
        <v>0</v>
      </c>
    </row>
    <row r="636" spans="12:14" x14ac:dyDescent="0.2">
      <c r="L636" s="188">
        <f t="shared" si="12"/>
        <v>0</v>
      </c>
      <c r="M636" s="189">
        <f t="shared" si="12"/>
        <v>0</v>
      </c>
      <c r="N636" s="190">
        <f t="shared" si="12"/>
        <v>0</v>
      </c>
    </row>
    <row r="637" spans="12:14" x14ac:dyDescent="0.2">
      <c r="L637" s="188">
        <f t="shared" si="12"/>
        <v>0</v>
      </c>
      <c r="M637" s="189">
        <f t="shared" si="12"/>
        <v>0</v>
      </c>
      <c r="N637" s="190">
        <f t="shared" si="12"/>
        <v>0</v>
      </c>
    </row>
    <row r="638" spans="12:14" x14ac:dyDescent="0.2">
      <c r="L638" s="188">
        <f t="shared" si="12"/>
        <v>0</v>
      </c>
      <c r="M638" s="189">
        <f t="shared" si="12"/>
        <v>0</v>
      </c>
      <c r="N638" s="190">
        <f t="shared" si="12"/>
        <v>0</v>
      </c>
    </row>
    <row r="639" spans="12:14" x14ac:dyDescent="0.2">
      <c r="L639" s="188">
        <f t="shared" si="12"/>
        <v>0</v>
      </c>
      <c r="M639" s="189">
        <f t="shared" si="12"/>
        <v>0</v>
      </c>
      <c r="N639" s="190">
        <f t="shared" si="12"/>
        <v>0</v>
      </c>
    </row>
    <row r="640" spans="12:14" x14ac:dyDescent="0.2">
      <c r="L640" s="188">
        <f t="shared" si="12"/>
        <v>0</v>
      </c>
      <c r="M640" s="189">
        <f t="shared" si="12"/>
        <v>0</v>
      </c>
      <c r="N640" s="190">
        <f t="shared" si="12"/>
        <v>0</v>
      </c>
    </row>
    <row r="641" spans="12:14" x14ac:dyDescent="0.2">
      <c r="L641" s="188">
        <f t="shared" si="12"/>
        <v>0</v>
      </c>
      <c r="M641" s="189">
        <f t="shared" si="12"/>
        <v>0</v>
      </c>
      <c r="N641" s="190">
        <f t="shared" si="12"/>
        <v>0</v>
      </c>
    </row>
    <row r="642" spans="12:14" x14ac:dyDescent="0.2">
      <c r="L642" s="188">
        <f t="shared" si="12"/>
        <v>0</v>
      </c>
      <c r="M642" s="189">
        <f t="shared" si="12"/>
        <v>0</v>
      </c>
      <c r="N642" s="190">
        <f t="shared" si="12"/>
        <v>0</v>
      </c>
    </row>
    <row r="643" spans="12:14" x14ac:dyDescent="0.2">
      <c r="L643" s="188">
        <f t="shared" si="12"/>
        <v>0</v>
      </c>
      <c r="M643" s="189">
        <f t="shared" si="12"/>
        <v>0</v>
      </c>
      <c r="N643" s="190">
        <f t="shared" si="12"/>
        <v>0</v>
      </c>
    </row>
    <row r="644" spans="12:14" x14ac:dyDescent="0.2">
      <c r="L644" s="188">
        <f t="shared" si="12"/>
        <v>0</v>
      </c>
      <c r="M644" s="189">
        <f t="shared" si="12"/>
        <v>0</v>
      </c>
      <c r="N644" s="190">
        <f t="shared" si="12"/>
        <v>0</v>
      </c>
    </row>
    <row r="645" spans="12:14" x14ac:dyDescent="0.2">
      <c r="L645" s="188">
        <f t="shared" si="12"/>
        <v>0</v>
      </c>
      <c r="M645" s="189">
        <f t="shared" si="12"/>
        <v>0</v>
      </c>
      <c r="N645" s="190">
        <f t="shared" si="12"/>
        <v>0</v>
      </c>
    </row>
    <row r="646" spans="12:14" x14ac:dyDescent="0.2">
      <c r="L646" s="188">
        <f t="shared" si="12"/>
        <v>0</v>
      </c>
      <c r="M646" s="189">
        <f t="shared" si="12"/>
        <v>0</v>
      </c>
      <c r="N646" s="190">
        <f t="shared" si="12"/>
        <v>0</v>
      </c>
    </row>
    <row r="647" spans="12:14" x14ac:dyDescent="0.2">
      <c r="L647" s="188">
        <f t="shared" si="12"/>
        <v>0</v>
      </c>
      <c r="M647" s="189">
        <f t="shared" si="12"/>
        <v>0</v>
      </c>
      <c r="N647" s="190">
        <f t="shared" si="12"/>
        <v>0</v>
      </c>
    </row>
    <row r="648" spans="12:14" x14ac:dyDescent="0.2">
      <c r="L648" s="188">
        <f t="shared" si="12"/>
        <v>0</v>
      </c>
      <c r="M648" s="189">
        <f t="shared" si="12"/>
        <v>0</v>
      </c>
      <c r="N648" s="190">
        <f t="shared" si="12"/>
        <v>0</v>
      </c>
    </row>
    <row r="649" spans="12:14" x14ac:dyDescent="0.2">
      <c r="L649" s="188">
        <f t="shared" si="12"/>
        <v>0</v>
      </c>
      <c r="M649" s="189">
        <f t="shared" si="12"/>
        <v>0</v>
      </c>
      <c r="N649" s="190">
        <f t="shared" si="12"/>
        <v>0</v>
      </c>
    </row>
    <row r="650" spans="12:14" x14ac:dyDescent="0.2">
      <c r="L650" s="188">
        <f t="shared" si="12"/>
        <v>0</v>
      </c>
      <c r="M650" s="189">
        <f t="shared" si="12"/>
        <v>0</v>
      </c>
      <c r="N650" s="190">
        <f t="shared" si="12"/>
        <v>0</v>
      </c>
    </row>
    <row r="651" spans="12:14" x14ac:dyDescent="0.2">
      <c r="L651" s="188">
        <f t="shared" si="12"/>
        <v>0</v>
      </c>
      <c r="M651" s="189">
        <f t="shared" si="12"/>
        <v>0</v>
      </c>
      <c r="N651" s="190">
        <f t="shared" si="12"/>
        <v>0</v>
      </c>
    </row>
    <row r="652" spans="12:14" x14ac:dyDescent="0.2">
      <c r="L652" s="188">
        <f t="shared" si="12"/>
        <v>0</v>
      </c>
      <c r="M652" s="189">
        <f t="shared" si="12"/>
        <v>0</v>
      </c>
      <c r="N652" s="190">
        <f t="shared" si="12"/>
        <v>0</v>
      </c>
    </row>
    <row r="653" spans="12:14" x14ac:dyDescent="0.2">
      <c r="L653" s="188">
        <f t="shared" si="12"/>
        <v>0</v>
      </c>
      <c r="M653" s="189">
        <f t="shared" si="12"/>
        <v>0</v>
      </c>
      <c r="N653" s="190">
        <f t="shared" si="12"/>
        <v>0</v>
      </c>
    </row>
    <row r="654" spans="12:14" x14ac:dyDescent="0.2">
      <c r="L654" s="188">
        <f t="shared" si="12"/>
        <v>0</v>
      </c>
      <c r="M654" s="189">
        <f t="shared" si="12"/>
        <v>0</v>
      </c>
      <c r="N654" s="190">
        <f t="shared" si="12"/>
        <v>0</v>
      </c>
    </row>
    <row r="655" spans="12:14" x14ac:dyDescent="0.2">
      <c r="L655" s="188">
        <f t="shared" si="12"/>
        <v>0</v>
      </c>
      <c r="M655" s="189">
        <f t="shared" si="12"/>
        <v>0</v>
      </c>
      <c r="N655" s="190">
        <f t="shared" si="12"/>
        <v>0</v>
      </c>
    </row>
    <row r="656" spans="12:14" x14ac:dyDescent="0.2">
      <c r="L656" s="188">
        <f t="shared" si="12"/>
        <v>0</v>
      </c>
      <c r="M656" s="189">
        <f t="shared" si="12"/>
        <v>0</v>
      </c>
      <c r="N656" s="190">
        <f t="shared" si="12"/>
        <v>0</v>
      </c>
    </row>
    <row r="657" spans="12:14" x14ac:dyDescent="0.2">
      <c r="L657" s="188">
        <f t="shared" si="12"/>
        <v>0</v>
      </c>
      <c r="M657" s="189">
        <f t="shared" si="12"/>
        <v>0</v>
      </c>
      <c r="N657" s="190">
        <f t="shared" si="12"/>
        <v>0</v>
      </c>
    </row>
    <row r="658" spans="12:14" x14ac:dyDescent="0.2">
      <c r="L658" s="188">
        <f t="shared" si="12"/>
        <v>0</v>
      </c>
      <c r="M658" s="189">
        <f t="shared" si="12"/>
        <v>0</v>
      </c>
      <c r="N658" s="190">
        <f t="shared" si="12"/>
        <v>0</v>
      </c>
    </row>
    <row r="659" spans="12:14" x14ac:dyDescent="0.2">
      <c r="L659" s="188">
        <f t="shared" si="12"/>
        <v>0</v>
      </c>
      <c r="M659" s="189">
        <f t="shared" si="12"/>
        <v>0</v>
      </c>
      <c r="N659" s="190">
        <f t="shared" si="12"/>
        <v>0</v>
      </c>
    </row>
    <row r="660" spans="12:14" x14ac:dyDescent="0.2">
      <c r="L660" s="188">
        <f t="shared" si="12"/>
        <v>0</v>
      </c>
      <c r="M660" s="189">
        <f t="shared" si="12"/>
        <v>0</v>
      </c>
      <c r="N660" s="190">
        <f t="shared" si="12"/>
        <v>0</v>
      </c>
    </row>
    <row r="661" spans="12:14" x14ac:dyDescent="0.2">
      <c r="L661" s="188">
        <f t="shared" si="12"/>
        <v>0</v>
      </c>
      <c r="M661" s="189">
        <f t="shared" si="12"/>
        <v>0</v>
      </c>
      <c r="N661" s="190">
        <f t="shared" si="12"/>
        <v>0</v>
      </c>
    </row>
    <row r="662" spans="12:14" x14ac:dyDescent="0.2">
      <c r="L662" s="188">
        <f t="shared" si="12"/>
        <v>0</v>
      </c>
      <c r="M662" s="189">
        <f t="shared" si="12"/>
        <v>0</v>
      </c>
      <c r="N662" s="190">
        <f t="shared" si="12"/>
        <v>0</v>
      </c>
    </row>
    <row r="663" spans="12:14" x14ac:dyDescent="0.2">
      <c r="L663" s="188">
        <f t="shared" si="12"/>
        <v>0</v>
      </c>
      <c r="M663" s="189">
        <f t="shared" si="12"/>
        <v>0</v>
      </c>
      <c r="N663" s="190">
        <f t="shared" si="12"/>
        <v>0</v>
      </c>
    </row>
    <row r="664" spans="12:14" x14ac:dyDescent="0.2">
      <c r="L664" s="188">
        <f t="shared" si="12"/>
        <v>0</v>
      </c>
      <c r="M664" s="189">
        <f t="shared" si="12"/>
        <v>0</v>
      </c>
      <c r="N664" s="190">
        <f t="shared" si="12"/>
        <v>0</v>
      </c>
    </row>
    <row r="665" spans="12:14" x14ac:dyDescent="0.2">
      <c r="L665" s="188">
        <f t="shared" si="12"/>
        <v>0</v>
      </c>
      <c r="M665" s="189">
        <f t="shared" si="12"/>
        <v>0</v>
      </c>
      <c r="N665" s="190">
        <f t="shared" si="12"/>
        <v>0</v>
      </c>
    </row>
    <row r="666" spans="12:14" x14ac:dyDescent="0.2">
      <c r="L666" s="188">
        <f t="shared" si="12"/>
        <v>0</v>
      </c>
      <c r="M666" s="189">
        <f t="shared" si="12"/>
        <v>0</v>
      </c>
      <c r="N666" s="190">
        <f t="shared" si="12"/>
        <v>0</v>
      </c>
    </row>
    <row r="667" spans="12:14" x14ac:dyDescent="0.2">
      <c r="L667" s="188">
        <f t="shared" si="12"/>
        <v>0</v>
      </c>
      <c r="M667" s="189">
        <f t="shared" si="12"/>
        <v>0</v>
      </c>
      <c r="N667" s="190">
        <f t="shared" si="12"/>
        <v>0</v>
      </c>
    </row>
    <row r="668" spans="12:14" x14ac:dyDescent="0.2">
      <c r="L668" s="188">
        <f t="shared" si="12"/>
        <v>0</v>
      </c>
      <c r="M668" s="189">
        <f t="shared" si="12"/>
        <v>0</v>
      </c>
      <c r="N668" s="190">
        <f t="shared" si="12"/>
        <v>0</v>
      </c>
    </row>
    <row r="669" spans="12:14" x14ac:dyDescent="0.2">
      <c r="L669" s="188">
        <f t="shared" si="12"/>
        <v>0</v>
      </c>
      <c r="M669" s="189">
        <f t="shared" si="12"/>
        <v>0</v>
      </c>
      <c r="N669" s="190">
        <f t="shared" si="12"/>
        <v>0</v>
      </c>
    </row>
    <row r="670" spans="12:14" x14ac:dyDescent="0.2">
      <c r="L670" s="188">
        <f t="shared" si="12"/>
        <v>0</v>
      </c>
      <c r="M670" s="189">
        <f t="shared" si="12"/>
        <v>0</v>
      </c>
      <c r="N670" s="190">
        <f t="shared" si="12"/>
        <v>0</v>
      </c>
    </row>
    <row r="671" spans="12:14" x14ac:dyDescent="0.2">
      <c r="L671" s="188">
        <f t="shared" si="12"/>
        <v>0</v>
      </c>
      <c r="M671" s="189">
        <f t="shared" si="12"/>
        <v>0</v>
      </c>
      <c r="N671" s="190">
        <f t="shared" si="12"/>
        <v>0</v>
      </c>
    </row>
    <row r="672" spans="12:14" x14ac:dyDescent="0.2">
      <c r="L672" s="188">
        <f t="shared" si="12"/>
        <v>0</v>
      </c>
      <c r="M672" s="189">
        <f t="shared" si="12"/>
        <v>0</v>
      </c>
      <c r="N672" s="190">
        <f t="shared" si="12"/>
        <v>0</v>
      </c>
    </row>
    <row r="673" spans="12:14" x14ac:dyDescent="0.2">
      <c r="L673" s="188">
        <f t="shared" si="12"/>
        <v>0</v>
      </c>
      <c r="M673" s="189">
        <f t="shared" si="12"/>
        <v>0</v>
      </c>
      <c r="N673" s="190">
        <f t="shared" si="12"/>
        <v>0</v>
      </c>
    </row>
    <row r="674" spans="12:14" x14ac:dyDescent="0.2">
      <c r="L674" s="188">
        <f t="shared" si="12"/>
        <v>0</v>
      </c>
      <c r="M674" s="189">
        <f t="shared" si="12"/>
        <v>0</v>
      </c>
      <c r="N674" s="190">
        <f t="shared" si="12"/>
        <v>0</v>
      </c>
    </row>
    <row r="675" spans="12:14" x14ac:dyDescent="0.2">
      <c r="L675" s="188">
        <f t="shared" si="12"/>
        <v>0</v>
      </c>
      <c r="M675" s="189">
        <f t="shared" si="12"/>
        <v>0</v>
      </c>
      <c r="N675" s="190">
        <f t="shared" si="12"/>
        <v>0</v>
      </c>
    </row>
    <row r="676" spans="12:14" x14ac:dyDescent="0.2">
      <c r="L676" s="188">
        <f t="shared" si="12"/>
        <v>0</v>
      </c>
      <c r="M676" s="189">
        <f t="shared" si="12"/>
        <v>0</v>
      </c>
      <c r="N676" s="190">
        <f t="shared" si="12"/>
        <v>0</v>
      </c>
    </row>
    <row r="677" spans="12:14" x14ac:dyDescent="0.2">
      <c r="L677" s="188">
        <f t="shared" si="12"/>
        <v>0</v>
      </c>
      <c r="M677" s="189">
        <f t="shared" si="12"/>
        <v>0</v>
      </c>
      <c r="N677" s="190">
        <f t="shared" si="12"/>
        <v>0</v>
      </c>
    </row>
    <row r="678" spans="12:14" x14ac:dyDescent="0.2">
      <c r="L678" s="188">
        <f t="shared" si="12"/>
        <v>0</v>
      </c>
      <c r="M678" s="189">
        <f t="shared" si="12"/>
        <v>0</v>
      </c>
      <c r="N678" s="190">
        <f t="shared" si="12"/>
        <v>0</v>
      </c>
    </row>
    <row r="679" spans="12:14" x14ac:dyDescent="0.2">
      <c r="L679" s="188">
        <f t="shared" ref="L679:N742" si="13">I679</f>
        <v>0</v>
      </c>
      <c r="M679" s="189">
        <f t="shared" si="13"/>
        <v>0</v>
      </c>
      <c r="N679" s="190">
        <f t="shared" si="13"/>
        <v>0</v>
      </c>
    </row>
    <row r="680" spans="12:14" x14ac:dyDescent="0.2">
      <c r="L680" s="188">
        <f t="shared" si="13"/>
        <v>0</v>
      </c>
      <c r="M680" s="189">
        <f t="shared" si="13"/>
        <v>0</v>
      </c>
      <c r="N680" s="190">
        <f t="shared" si="13"/>
        <v>0</v>
      </c>
    </row>
    <row r="681" spans="12:14" x14ac:dyDescent="0.2">
      <c r="L681" s="188">
        <f t="shared" si="13"/>
        <v>0</v>
      </c>
      <c r="M681" s="189">
        <f t="shared" si="13"/>
        <v>0</v>
      </c>
      <c r="N681" s="190">
        <f t="shared" si="13"/>
        <v>0</v>
      </c>
    </row>
    <row r="682" spans="12:14" x14ac:dyDescent="0.2">
      <c r="L682" s="188">
        <f t="shared" si="13"/>
        <v>0</v>
      </c>
      <c r="M682" s="189">
        <f t="shared" si="13"/>
        <v>0</v>
      </c>
      <c r="N682" s="190">
        <f t="shared" si="13"/>
        <v>0</v>
      </c>
    </row>
    <row r="683" spans="12:14" x14ac:dyDescent="0.2">
      <c r="L683" s="188">
        <f t="shared" si="13"/>
        <v>0</v>
      </c>
      <c r="M683" s="189">
        <f t="shared" si="13"/>
        <v>0</v>
      </c>
      <c r="N683" s="190">
        <f t="shared" si="13"/>
        <v>0</v>
      </c>
    </row>
    <row r="684" spans="12:14" x14ac:dyDescent="0.2">
      <c r="L684" s="188">
        <f t="shared" si="13"/>
        <v>0</v>
      </c>
      <c r="M684" s="189">
        <f t="shared" si="13"/>
        <v>0</v>
      </c>
      <c r="N684" s="190">
        <f t="shared" si="13"/>
        <v>0</v>
      </c>
    </row>
    <row r="685" spans="12:14" x14ac:dyDescent="0.2">
      <c r="L685" s="188">
        <f t="shared" si="13"/>
        <v>0</v>
      </c>
      <c r="M685" s="189">
        <f t="shared" si="13"/>
        <v>0</v>
      </c>
      <c r="N685" s="190">
        <f t="shared" si="13"/>
        <v>0</v>
      </c>
    </row>
    <row r="686" spans="12:14" x14ac:dyDescent="0.2">
      <c r="L686" s="188">
        <f t="shared" si="13"/>
        <v>0</v>
      </c>
      <c r="M686" s="189">
        <f t="shared" si="13"/>
        <v>0</v>
      </c>
      <c r="N686" s="190">
        <f t="shared" si="13"/>
        <v>0</v>
      </c>
    </row>
    <row r="687" spans="12:14" x14ac:dyDescent="0.2">
      <c r="L687" s="188">
        <f t="shared" si="13"/>
        <v>0</v>
      </c>
      <c r="M687" s="189">
        <f t="shared" si="13"/>
        <v>0</v>
      </c>
      <c r="N687" s="190">
        <f t="shared" si="13"/>
        <v>0</v>
      </c>
    </row>
    <row r="688" spans="12:14" x14ac:dyDescent="0.2">
      <c r="L688" s="188">
        <f t="shared" si="13"/>
        <v>0</v>
      </c>
      <c r="M688" s="189">
        <f t="shared" si="13"/>
        <v>0</v>
      </c>
      <c r="N688" s="190">
        <f t="shared" si="13"/>
        <v>0</v>
      </c>
    </row>
    <row r="689" spans="12:14" x14ac:dyDescent="0.2">
      <c r="L689" s="188">
        <f t="shared" si="13"/>
        <v>0</v>
      </c>
      <c r="M689" s="189">
        <f t="shared" si="13"/>
        <v>0</v>
      </c>
      <c r="N689" s="190">
        <f t="shared" si="13"/>
        <v>0</v>
      </c>
    </row>
    <row r="690" spans="12:14" x14ac:dyDescent="0.2">
      <c r="L690" s="188">
        <f t="shared" si="13"/>
        <v>0</v>
      </c>
      <c r="M690" s="189">
        <f t="shared" si="13"/>
        <v>0</v>
      </c>
      <c r="N690" s="190">
        <f t="shared" si="13"/>
        <v>0</v>
      </c>
    </row>
    <row r="691" spans="12:14" x14ac:dyDescent="0.2">
      <c r="L691" s="188">
        <f t="shared" si="13"/>
        <v>0</v>
      </c>
      <c r="M691" s="189">
        <f t="shared" si="13"/>
        <v>0</v>
      </c>
      <c r="N691" s="190">
        <f t="shared" si="13"/>
        <v>0</v>
      </c>
    </row>
    <row r="692" spans="12:14" x14ac:dyDescent="0.2">
      <c r="L692" s="188">
        <f t="shared" si="13"/>
        <v>0</v>
      </c>
      <c r="M692" s="189">
        <f t="shared" si="13"/>
        <v>0</v>
      </c>
      <c r="N692" s="190">
        <f t="shared" si="13"/>
        <v>0</v>
      </c>
    </row>
    <row r="693" spans="12:14" x14ac:dyDescent="0.2">
      <c r="L693" s="188">
        <f t="shared" si="13"/>
        <v>0</v>
      </c>
      <c r="M693" s="189">
        <f t="shared" si="13"/>
        <v>0</v>
      </c>
      <c r="N693" s="190">
        <f t="shared" si="13"/>
        <v>0</v>
      </c>
    </row>
    <row r="694" spans="12:14" x14ac:dyDescent="0.2">
      <c r="L694" s="188">
        <f t="shared" si="13"/>
        <v>0</v>
      </c>
      <c r="M694" s="189">
        <f t="shared" si="13"/>
        <v>0</v>
      </c>
      <c r="N694" s="190">
        <f t="shared" si="13"/>
        <v>0</v>
      </c>
    </row>
    <row r="695" spans="12:14" x14ac:dyDescent="0.2">
      <c r="L695" s="188">
        <f t="shared" si="13"/>
        <v>0</v>
      </c>
      <c r="M695" s="189">
        <f t="shared" si="13"/>
        <v>0</v>
      </c>
      <c r="N695" s="190">
        <f t="shared" si="13"/>
        <v>0</v>
      </c>
    </row>
    <row r="696" spans="12:14" x14ac:dyDescent="0.2">
      <c r="L696" s="188">
        <f t="shared" si="13"/>
        <v>0</v>
      </c>
      <c r="M696" s="189">
        <f t="shared" si="13"/>
        <v>0</v>
      </c>
      <c r="N696" s="190">
        <f t="shared" si="13"/>
        <v>0</v>
      </c>
    </row>
    <row r="697" spans="12:14" x14ac:dyDescent="0.2">
      <c r="L697" s="188">
        <f t="shared" si="13"/>
        <v>0</v>
      </c>
      <c r="M697" s="189">
        <f t="shared" si="13"/>
        <v>0</v>
      </c>
      <c r="N697" s="190">
        <f t="shared" si="13"/>
        <v>0</v>
      </c>
    </row>
    <row r="698" spans="12:14" x14ac:dyDescent="0.2">
      <c r="L698" s="188">
        <f t="shared" si="13"/>
        <v>0</v>
      </c>
      <c r="M698" s="189">
        <f t="shared" si="13"/>
        <v>0</v>
      </c>
      <c r="N698" s="190">
        <f t="shared" si="13"/>
        <v>0</v>
      </c>
    </row>
    <row r="699" spans="12:14" x14ac:dyDescent="0.2">
      <c r="L699" s="188">
        <f t="shared" si="13"/>
        <v>0</v>
      </c>
      <c r="M699" s="189">
        <f t="shared" si="13"/>
        <v>0</v>
      </c>
      <c r="N699" s="190">
        <f t="shared" si="13"/>
        <v>0</v>
      </c>
    </row>
    <row r="700" spans="12:14" x14ac:dyDescent="0.2">
      <c r="L700" s="188">
        <f t="shared" si="13"/>
        <v>0</v>
      </c>
      <c r="M700" s="189">
        <f t="shared" si="13"/>
        <v>0</v>
      </c>
      <c r="N700" s="190">
        <f t="shared" si="13"/>
        <v>0</v>
      </c>
    </row>
    <row r="701" spans="12:14" x14ac:dyDescent="0.2">
      <c r="L701" s="188">
        <f t="shared" si="13"/>
        <v>0</v>
      </c>
      <c r="M701" s="189">
        <f t="shared" si="13"/>
        <v>0</v>
      </c>
      <c r="N701" s="190">
        <f t="shared" si="13"/>
        <v>0</v>
      </c>
    </row>
    <row r="702" spans="12:14" x14ac:dyDescent="0.2">
      <c r="L702" s="188">
        <f t="shared" si="13"/>
        <v>0</v>
      </c>
      <c r="M702" s="189">
        <f t="shared" si="13"/>
        <v>0</v>
      </c>
      <c r="N702" s="190">
        <f t="shared" si="13"/>
        <v>0</v>
      </c>
    </row>
    <row r="703" spans="12:14" x14ac:dyDescent="0.2">
      <c r="L703" s="188">
        <f t="shared" si="13"/>
        <v>0</v>
      </c>
      <c r="M703" s="189">
        <f t="shared" si="13"/>
        <v>0</v>
      </c>
      <c r="N703" s="190">
        <f t="shared" si="13"/>
        <v>0</v>
      </c>
    </row>
    <row r="704" spans="12:14" x14ac:dyDescent="0.2">
      <c r="L704" s="188">
        <f t="shared" si="13"/>
        <v>0</v>
      </c>
      <c r="M704" s="189">
        <f t="shared" si="13"/>
        <v>0</v>
      </c>
      <c r="N704" s="190">
        <f t="shared" si="13"/>
        <v>0</v>
      </c>
    </row>
    <row r="705" spans="12:14" x14ac:dyDescent="0.2">
      <c r="L705" s="188">
        <f t="shared" si="13"/>
        <v>0</v>
      </c>
      <c r="M705" s="189">
        <f t="shared" si="13"/>
        <v>0</v>
      </c>
      <c r="N705" s="190">
        <f t="shared" si="13"/>
        <v>0</v>
      </c>
    </row>
    <row r="706" spans="12:14" x14ac:dyDescent="0.2">
      <c r="L706" s="188">
        <f t="shared" si="13"/>
        <v>0</v>
      </c>
      <c r="M706" s="189">
        <f t="shared" si="13"/>
        <v>0</v>
      </c>
      <c r="N706" s="190">
        <f t="shared" si="13"/>
        <v>0</v>
      </c>
    </row>
    <row r="707" spans="12:14" x14ac:dyDescent="0.2">
      <c r="L707" s="188">
        <f t="shared" si="13"/>
        <v>0</v>
      </c>
      <c r="M707" s="189">
        <f t="shared" si="13"/>
        <v>0</v>
      </c>
      <c r="N707" s="190">
        <f t="shared" si="13"/>
        <v>0</v>
      </c>
    </row>
    <row r="708" spans="12:14" x14ac:dyDescent="0.2">
      <c r="L708" s="188">
        <f t="shared" si="13"/>
        <v>0</v>
      </c>
      <c r="M708" s="189">
        <f t="shared" si="13"/>
        <v>0</v>
      </c>
      <c r="N708" s="190">
        <f t="shared" si="13"/>
        <v>0</v>
      </c>
    </row>
    <row r="709" spans="12:14" x14ac:dyDescent="0.2">
      <c r="L709" s="188">
        <f t="shared" si="13"/>
        <v>0</v>
      </c>
      <c r="M709" s="189">
        <f t="shared" si="13"/>
        <v>0</v>
      </c>
      <c r="N709" s="190">
        <f t="shared" si="13"/>
        <v>0</v>
      </c>
    </row>
    <row r="710" spans="12:14" x14ac:dyDescent="0.2">
      <c r="L710" s="188">
        <f t="shared" si="13"/>
        <v>0</v>
      </c>
      <c r="M710" s="189">
        <f t="shared" si="13"/>
        <v>0</v>
      </c>
      <c r="N710" s="190">
        <f t="shared" si="13"/>
        <v>0</v>
      </c>
    </row>
    <row r="711" spans="12:14" x14ac:dyDescent="0.2">
      <c r="L711" s="188">
        <f t="shared" si="13"/>
        <v>0</v>
      </c>
      <c r="M711" s="189">
        <f t="shared" si="13"/>
        <v>0</v>
      </c>
      <c r="N711" s="190">
        <f t="shared" si="13"/>
        <v>0</v>
      </c>
    </row>
    <row r="712" spans="12:14" x14ac:dyDescent="0.2">
      <c r="L712" s="188">
        <f t="shared" si="13"/>
        <v>0</v>
      </c>
      <c r="M712" s="189">
        <f t="shared" si="13"/>
        <v>0</v>
      </c>
      <c r="N712" s="190">
        <f t="shared" si="13"/>
        <v>0</v>
      </c>
    </row>
    <row r="713" spans="12:14" x14ac:dyDescent="0.2">
      <c r="L713" s="188">
        <f t="shared" si="13"/>
        <v>0</v>
      </c>
      <c r="M713" s="189">
        <f t="shared" si="13"/>
        <v>0</v>
      </c>
      <c r="N713" s="190">
        <f t="shared" si="13"/>
        <v>0</v>
      </c>
    </row>
    <row r="714" spans="12:14" x14ac:dyDescent="0.2">
      <c r="L714" s="188">
        <f t="shared" si="13"/>
        <v>0</v>
      </c>
      <c r="M714" s="189">
        <f t="shared" si="13"/>
        <v>0</v>
      </c>
      <c r="N714" s="190">
        <f t="shared" si="13"/>
        <v>0</v>
      </c>
    </row>
    <row r="715" spans="12:14" x14ac:dyDescent="0.2">
      <c r="L715" s="188">
        <f t="shared" si="13"/>
        <v>0</v>
      </c>
      <c r="M715" s="189">
        <f t="shared" si="13"/>
        <v>0</v>
      </c>
      <c r="N715" s="190">
        <f t="shared" si="13"/>
        <v>0</v>
      </c>
    </row>
    <row r="716" spans="12:14" x14ac:dyDescent="0.2">
      <c r="L716" s="188">
        <f t="shared" si="13"/>
        <v>0</v>
      </c>
      <c r="M716" s="189">
        <f t="shared" si="13"/>
        <v>0</v>
      </c>
      <c r="N716" s="190">
        <f t="shared" si="13"/>
        <v>0</v>
      </c>
    </row>
    <row r="717" spans="12:14" x14ac:dyDescent="0.2">
      <c r="L717" s="188">
        <f t="shared" si="13"/>
        <v>0</v>
      </c>
      <c r="M717" s="189">
        <f t="shared" si="13"/>
        <v>0</v>
      </c>
      <c r="N717" s="190">
        <f t="shared" si="13"/>
        <v>0</v>
      </c>
    </row>
    <row r="718" spans="12:14" x14ac:dyDescent="0.2">
      <c r="L718" s="188">
        <f t="shared" si="13"/>
        <v>0</v>
      </c>
      <c r="M718" s="189">
        <f t="shared" si="13"/>
        <v>0</v>
      </c>
      <c r="N718" s="190">
        <f t="shared" si="13"/>
        <v>0</v>
      </c>
    </row>
    <row r="719" spans="12:14" x14ac:dyDescent="0.2">
      <c r="L719" s="188">
        <f t="shared" si="13"/>
        <v>0</v>
      </c>
      <c r="M719" s="189">
        <f t="shared" si="13"/>
        <v>0</v>
      </c>
      <c r="N719" s="190">
        <f t="shared" si="13"/>
        <v>0</v>
      </c>
    </row>
    <row r="720" spans="12:14" x14ac:dyDescent="0.2">
      <c r="L720" s="188">
        <f t="shared" si="13"/>
        <v>0</v>
      </c>
      <c r="M720" s="189">
        <f t="shared" si="13"/>
        <v>0</v>
      </c>
      <c r="N720" s="190">
        <f t="shared" si="13"/>
        <v>0</v>
      </c>
    </row>
    <row r="721" spans="12:14" x14ac:dyDescent="0.2">
      <c r="L721" s="188">
        <f t="shared" si="13"/>
        <v>0</v>
      </c>
      <c r="M721" s="189">
        <f t="shared" si="13"/>
        <v>0</v>
      </c>
      <c r="N721" s="190">
        <f t="shared" si="13"/>
        <v>0</v>
      </c>
    </row>
    <row r="722" spans="12:14" x14ac:dyDescent="0.2">
      <c r="L722" s="188">
        <f t="shared" si="13"/>
        <v>0</v>
      </c>
      <c r="M722" s="189">
        <f t="shared" si="13"/>
        <v>0</v>
      </c>
      <c r="N722" s="190">
        <f t="shared" si="13"/>
        <v>0</v>
      </c>
    </row>
    <row r="723" spans="12:14" x14ac:dyDescent="0.2">
      <c r="L723" s="188">
        <f t="shared" si="13"/>
        <v>0</v>
      </c>
      <c r="M723" s="189">
        <f t="shared" si="13"/>
        <v>0</v>
      </c>
      <c r="N723" s="190">
        <f t="shared" si="13"/>
        <v>0</v>
      </c>
    </row>
    <row r="724" spans="12:14" x14ac:dyDescent="0.2">
      <c r="L724" s="188">
        <f t="shared" si="13"/>
        <v>0</v>
      </c>
      <c r="M724" s="189">
        <f t="shared" si="13"/>
        <v>0</v>
      </c>
      <c r="N724" s="190">
        <f t="shared" si="13"/>
        <v>0</v>
      </c>
    </row>
    <row r="725" spans="12:14" x14ac:dyDescent="0.2">
      <c r="L725" s="188">
        <f t="shared" si="13"/>
        <v>0</v>
      </c>
      <c r="M725" s="189">
        <f t="shared" si="13"/>
        <v>0</v>
      </c>
      <c r="N725" s="190">
        <f t="shared" si="13"/>
        <v>0</v>
      </c>
    </row>
    <row r="726" spans="12:14" x14ac:dyDescent="0.2">
      <c r="L726" s="188">
        <f t="shared" si="13"/>
        <v>0</v>
      </c>
      <c r="M726" s="189">
        <f t="shared" si="13"/>
        <v>0</v>
      </c>
      <c r="N726" s="190">
        <f t="shared" si="13"/>
        <v>0</v>
      </c>
    </row>
    <row r="727" spans="12:14" x14ac:dyDescent="0.2">
      <c r="L727" s="188">
        <f t="shared" si="13"/>
        <v>0</v>
      </c>
      <c r="M727" s="189">
        <f t="shared" si="13"/>
        <v>0</v>
      </c>
      <c r="N727" s="190">
        <f t="shared" si="13"/>
        <v>0</v>
      </c>
    </row>
    <row r="728" spans="12:14" x14ac:dyDescent="0.2">
      <c r="L728" s="188">
        <f t="shared" si="13"/>
        <v>0</v>
      </c>
      <c r="M728" s="189">
        <f t="shared" si="13"/>
        <v>0</v>
      </c>
      <c r="N728" s="190">
        <f t="shared" si="13"/>
        <v>0</v>
      </c>
    </row>
    <row r="729" spans="12:14" x14ac:dyDescent="0.2">
      <c r="L729" s="188">
        <f t="shared" si="13"/>
        <v>0</v>
      </c>
      <c r="M729" s="189">
        <f t="shared" si="13"/>
        <v>0</v>
      </c>
      <c r="N729" s="190">
        <f t="shared" si="13"/>
        <v>0</v>
      </c>
    </row>
    <row r="730" spans="12:14" x14ac:dyDescent="0.2">
      <c r="L730" s="188">
        <f t="shared" si="13"/>
        <v>0</v>
      </c>
      <c r="M730" s="189">
        <f t="shared" si="13"/>
        <v>0</v>
      </c>
      <c r="N730" s="190">
        <f t="shared" si="13"/>
        <v>0</v>
      </c>
    </row>
    <row r="731" spans="12:14" x14ac:dyDescent="0.2">
      <c r="L731" s="188">
        <f t="shared" si="13"/>
        <v>0</v>
      </c>
      <c r="M731" s="189">
        <f t="shared" si="13"/>
        <v>0</v>
      </c>
      <c r="N731" s="190">
        <f t="shared" si="13"/>
        <v>0</v>
      </c>
    </row>
    <row r="732" spans="12:14" x14ac:dyDescent="0.2">
      <c r="L732" s="188">
        <f t="shared" si="13"/>
        <v>0</v>
      </c>
      <c r="M732" s="189">
        <f t="shared" si="13"/>
        <v>0</v>
      </c>
      <c r="N732" s="190">
        <f t="shared" si="13"/>
        <v>0</v>
      </c>
    </row>
    <row r="733" spans="12:14" x14ac:dyDescent="0.2">
      <c r="L733" s="188">
        <f t="shared" si="13"/>
        <v>0</v>
      </c>
      <c r="M733" s="189">
        <f t="shared" si="13"/>
        <v>0</v>
      </c>
      <c r="N733" s="190">
        <f t="shared" si="13"/>
        <v>0</v>
      </c>
    </row>
    <row r="734" spans="12:14" x14ac:dyDescent="0.2">
      <c r="L734" s="188">
        <f t="shared" si="13"/>
        <v>0</v>
      </c>
      <c r="M734" s="189">
        <f t="shared" si="13"/>
        <v>0</v>
      </c>
      <c r="N734" s="190">
        <f t="shared" si="13"/>
        <v>0</v>
      </c>
    </row>
    <row r="735" spans="12:14" x14ac:dyDescent="0.2">
      <c r="L735" s="188">
        <f t="shared" si="13"/>
        <v>0</v>
      </c>
      <c r="M735" s="189">
        <f t="shared" si="13"/>
        <v>0</v>
      </c>
      <c r="N735" s="190">
        <f t="shared" si="13"/>
        <v>0</v>
      </c>
    </row>
    <row r="736" spans="12:14" x14ac:dyDescent="0.2">
      <c r="L736" s="188">
        <f t="shared" si="13"/>
        <v>0</v>
      </c>
      <c r="M736" s="189">
        <f t="shared" si="13"/>
        <v>0</v>
      </c>
      <c r="N736" s="190">
        <f t="shared" si="13"/>
        <v>0</v>
      </c>
    </row>
    <row r="737" spans="12:14" x14ac:dyDescent="0.2">
      <c r="L737" s="188">
        <f t="shared" si="13"/>
        <v>0</v>
      </c>
      <c r="M737" s="189">
        <f t="shared" si="13"/>
        <v>0</v>
      </c>
      <c r="N737" s="190">
        <f t="shared" si="13"/>
        <v>0</v>
      </c>
    </row>
    <row r="738" spans="12:14" x14ac:dyDescent="0.2">
      <c r="L738" s="188">
        <f t="shared" si="13"/>
        <v>0</v>
      </c>
      <c r="M738" s="189">
        <f t="shared" si="13"/>
        <v>0</v>
      </c>
      <c r="N738" s="190">
        <f t="shared" si="13"/>
        <v>0</v>
      </c>
    </row>
    <row r="739" spans="12:14" x14ac:dyDescent="0.2">
      <c r="L739" s="188">
        <f t="shared" si="13"/>
        <v>0</v>
      </c>
      <c r="M739" s="189">
        <f t="shared" si="13"/>
        <v>0</v>
      </c>
      <c r="N739" s="190">
        <f t="shared" si="13"/>
        <v>0</v>
      </c>
    </row>
    <row r="740" spans="12:14" x14ac:dyDescent="0.2">
      <c r="L740" s="188">
        <f t="shared" si="13"/>
        <v>0</v>
      </c>
      <c r="M740" s="189">
        <f t="shared" si="13"/>
        <v>0</v>
      </c>
      <c r="N740" s="190">
        <f t="shared" si="13"/>
        <v>0</v>
      </c>
    </row>
    <row r="741" spans="12:14" x14ac:dyDescent="0.2">
      <c r="L741" s="188">
        <f t="shared" si="13"/>
        <v>0</v>
      </c>
      <c r="M741" s="189">
        <f t="shared" si="13"/>
        <v>0</v>
      </c>
      <c r="N741" s="190">
        <f t="shared" si="13"/>
        <v>0</v>
      </c>
    </row>
    <row r="742" spans="12:14" x14ac:dyDescent="0.2">
      <c r="L742" s="188">
        <f t="shared" si="13"/>
        <v>0</v>
      </c>
      <c r="M742" s="189">
        <f t="shared" si="13"/>
        <v>0</v>
      </c>
      <c r="N742" s="190">
        <f t="shared" si="13"/>
        <v>0</v>
      </c>
    </row>
    <row r="743" spans="12:14" x14ac:dyDescent="0.2">
      <c r="L743" s="188">
        <f t="shared" ref="L743:N806" si="14">I743</f>
        <v>0</v>
      </c>
      <c r="M743" s="189">
        <f t="shared" si="14"/>
        <v>0</v>
      </c>
      <c r="N743" s="190">
        <f t="shared" si="14"/>
        <v>0</v>
      </c>
    </row>
    <row r="744" spans="12:14" x14ac:dyDescent="0.2">
      <c r="L744" s="188">
        <f t="shared" si="14"/>
        <v>0</v>
      </c>
      <c r="M744" s="189">
        <f t="shared" si="14"/>
        <v>0</v>
      </c>
      <c r="N744" s="190">
        <f t="shared" si="14"/>
        <v>0</v>
      </c>
    </row>
    <row r="745" spans="12:14" x14ac:dyDescent="0.2">
      <c r="L745" s="188">
        <f t="shared" si="14"/>
        <v>0</v>
      </c>
      <c r="M745" s="189">
        <f t="shared" si="14"/>
        <v>0</v>
      </c>
      <c r="N745" s="190">
        <f t="shared" si="14"/>
        <v>0</v>
      </c>
    </row>
    <row r="746" spans="12:14" x14ac:dyDescent="0.2">
      <c r="L746" s="188">
        <f t="shared" si="14"/>
        <v>0</v>
      </c>
      <c r="M746" s="189">
        <f t="shared" si="14"/>
        <v>0</v>
      </c>
      <c r="N746" s="190">
        <f t="shared" si="14"/>
        <v>0</v>
      </c>
    </row>
    <row r="747" spans="12:14" x14ac:dyDescent="0.2">
      <c r="L747" s="188">
        <f t="shared" si="14"/>
        <v>0</v>
      </c>
      <c r="M747" s="189">
        <f t="shared" si="14"/>
        <v>0</v>
      </c>
      <c r="N747" s="190">
        <f t="shared" si="14"/>
        <v>0</v>
      </c>
    </row>
    <row r="748" spans="12:14" x14ac:dyDescent="0.2">
      <c r="L748" s="188">
        <f t="shared" si="14"/>
        <v>0</v>
      </c>
      <c r="M748" s="189">
        <f t="shared" si="14"/>
        <v>0</v>
      </c>
      <c r="N748" s="190">
        <f t="shared" si="14"/>
        <v>0</v>
      </c>
    </row>
    <row r="749" spans="12:14" x14ac:dyDescent="0.2">
      <c r="L749" s="188">
        <f t="shared" si="14"/>
        <v>0</v>
      </c>
      <c r="M749" s="189">
        <f t="shared" si="14"/>
        <v>0</v>
      </c>
      <c r="N749" s="190">
        <f t="shared" si="14"/>
        <v>0</v>
      </c>
    </row>
    <row r="750" spans="12:14" x14ac:dyDescent="0.2">
      <c r="L750" s="188">
        <f t="shared" si="14"/>
        <v>0</v>
      </c>
      <c r="M750" s="189">
        <f t="shared" si="14"/>
        <v>0</v>
      </c>
      <c r="N750" s="190">
        <f t="shared" si="14"/>
        <v>0</v>
      </c>
    </row>
    <row r="751" spans="12:14" x14ac:dyDescent="0.2">
      <c r="L751" s="188">
        <f t="shared" si="14"/>
        <v>0</v>
      </c>
      <c r="M751" s="189">
        <f t="shared" si="14"/>
        <v>0</v>
      </c>
      <c r="N751" s="190">
        <f t="shared" si="14"/>
        <v>0</v>
      </c>
    </row>
    <row r="752" spans="12:14" x14ac:dyDescent="0.2">
      <c r="L752" s="188">
        <f t="shared" si="14"/>
        <v>0</v>
      </c>
      <c r="M752" s="189">
        <f t="shared" si="14"/>
        <v>0</v>
      </c>
      <c r="N752" s="190">
        <f t="shared" si="14"/>
        <v>0</v>
      </c>
    </row>
    <row r="753" spans="12:14" x14ac:dyDescent="0.2">
      <c r="L753" s="188">
        <f t="shared" si="14"/>
        <v>0</v>
      </c>
      <c r="M753" s="189">
        <f t="shared" si="14"/>
        <v>0</v>
      </c>
      <c r="N753" s="190">
        <f t="shared" si="14"/>
        <v>0</v>
      </c>
    </row>
    <row r="754" spans="12:14" x14ac:dyDescent="0.2">
      <c r="L754" s="188">
        <f t="shared" si="14"/>
        <v>0</v>
      </c>
      <c r="M754" s="189">
        <f t="shared" si="14"/>
        <v>0</v>
      </c>
      <c r="N754" s="190">
        <f t="shared" si="14"/>
        <v>0</v>
      </c>
    </row>
    <row r="755" spans="12:14" x14ac:dyDescent="0.2">
      <c r="L755" s="188">
        <f t="shared" si="14"/>
        <v>0</v>
      </c>
      <c r="M755" s="189">
        <f t="shared" si="14"/>
        <v>0</v>
      </c>
      <c r="N755" s="190">
        <f t="shared" si="14"/>
        <v>0</v>
      </c>
    </row>
    <row r="756" spans="12:14" x14ac:dyDescent="0.2">
      <c r="L756" s="188">
        <f t="shared" si="14"/>
        <v>0</v>
      </c>
      <c r="M756" s="189">
        <f t="shared" si="14"/>
        <v>0</v>
      </c>
      <c r="N756" s="190">
        <f t="shared" si="14"/>
        <v>0</v>
      </c>
    </row>
    <row r="757" spans="12:14" x14ac:dyDescent="0.2">
      <c r="L757" s="188">
        <f t="shared" si="14"/>
        <v>0</v>
      </c>
      <c r="M757" s="189">
        <f t="shared" si="14"/>
        <v>0</v>
      </c>
      <c r="N757" s="190">
        <f t="shared" si="14"/>
        <v>0</v>
      </c>
    </row>
    <row r="758" spans="12:14" x14ac:dyDescent="0.2">
      <c r="L758" s="188">
        <f t="shared" si="14"/>
        <v>0</v>
      </c>
      <c r="M758" s="189">
        <f t="shared" si="14"/>
        <v>0</v>
      </c>
      <c r="N758" s="190">
        <f t="shared" si="14"/>
        <v>0</v>
      </c>
    </row>
    <row r="759" spans="12:14" x14ac:dyDescent="0.2">
      <c r="L759" s="188">
        <f t="shared" si="14"/>
        <v>0</v>
      </c>
      <c r="M759" s="189">
        <f t="shared" si="14"/>
        <v>0</v>
      </c>
      <c r="N759" s="190">
        <f t="shared" si="14"/>
        <v>0</v>
      </c>
    </row>
    <row r="760" spans="12:14" x14ac:dyDescent="0.2">
      <c r="L760" s="188">
        <f t="shared" si="14"/>
        <v>0</v>
      </c>
      <c r="M760" s="189">
        <f t="shared" si="14"/>
        <v>0</v>
      </c>
      <c r="N760" s="190">
        <f t="shared" si="14"/>
        <v>0</v>
      </c>
    </row>
    <row r="761" spans="12:14" x14ac:dyDescent="0.2">
      <c r="L761" s="188">
        <f t="shared" si="14"/>
        <v>0</v>
      </c>
      <c r="M761" s="189">
        <f t="shared" si="14"/>
        <v>0</v>
      </c>
      <c r="N761" s="190">
        <f t="shared" si="14"/>
        <v>0</v>
      </c>
    </row>
    <row r="762" spans="12:14" x14ac:dyDescent="0.2">
      <c r="L762" s="188">
        <f t="shared" si="14"/>
        <v>0</v>
      </c>
      <c r="M762" s="189">
        <f t="shared" si="14"/>
        <v>0</v>
      </c>
      <c r="N762" s="190">
        <f t="shared" si="14"/>
        <v>0</v>
      </c>
    </row>
    <row r="763" spans="12:14" x14ac:dyDescent="0.2">
      <c r="L763" s="188">
        <f t="shared" si="14"/>
        <v>0</v>
      </c>
      <c r="M763" s="189">
        <f t="shared" si="14"/>
        <v>0</v>
      </c>
      <c r="N763" s="190">
        <f t="shared" si="14"/>
        <v>0</v>
      </c>
    </row>
    <row r="764" spans="12:14" x14ac:dyDescent="0.2">
      <c r="L764" s="188">
        <f t="shared" si="14"/>
        <v>0</v>
      </c>
      <c r="M764" s="189">
        <f t="shared" si="14"/>
        <v>0</v>
      </c>
      <c r="N764" s="190">
        <f t="shared" si="14"/>
        <v>0</v>
      </c>
    </row>
    <row r="765" spans="12:14" x14ac:dyDescent="0.2">
      <c r="L765" s="188">
        <f t="shared" si="14"/>
        <v>0</v>
      </c>
      <c r="M765" s="189">
        <f t="shared" si="14"/>
        <v>0</v>
      </c>
      <c r="N765" s="190">
        <f t="shared" si="14"/>
        <v>0</v>
      </c>
    </row>
    <row r="766" spans="12:14" x14ac:dyDescent="0.2">
      <c r="L766" s="188">
        <f t="shared" si="14"/>
        <v>0</v>
      </c>
      <c r="M766" s="189">
        <f t="shared" si="14"/>
        <v>0</v>
      </c>
      <c r="N766" s="190">
        <f t="shared" si="14"/>
        <v>0</v>
      </c>
    </row>
    <row r="767" spans="12:14" x14ac:dyDescent="0.2">
      <c r="L767" s="188">
        <f t="shared" si="14"/>
        <v>0</v>
      </c>
      <c r="M767" s="189">
        <f t="shared" si="14"/>
        <v>0</v>
      </c>
      <c r="N767" s="190">
        <f t="shared" si="14"/>
        <v>0</v>
      </c>
    </row>
    <row r="768" spans="12:14" x14ac:dyDescent="0.2">
      <c r="L768" s="188">
        <f t="shared" si="14"/>
        <v>0</v>
      </c>
      <c r="M768" s="189">
        <f t="shared" si="14"/>
        <v>0</v>
      </c>
      <c r="N768" s="190">
        <f t="shared" si="14"/>
        <v>0</v>
      </c>
    </row>
    <row r="769" spans="12:14" x14ac:dyDescent="0.2">
      <c r="L769" s="188">
        <f t="shared" si="14"/>
        <v>0</v>
      </c>
      <c r="M769" s="189">
        <f t="shared" si="14"/>
        <v>0</v>
      </c>
      <c r="N769" s="190">
        <f t="shared" si="14"/>
        <v>0</v>
      </c>
    </row>
    <row r="770" spans="12:14" x14ac:dyDescent="0.2">
      <c r="L770" s="188">
        <f t="shared" si="14"/>
        <v>0</v>
      </c>
      <c r="M770" s="189">
        <f t="shared" si="14"/>
        <v>0</v>
      </c>
      <c r="N770" s="190">
        <f t="shared" si="14"/>
        <v>0</v>
      </c>
    </row>
    <row r="771" spans="12:14" x14ac:dyDescent="0.2">
      <c r="L771" s="188">
        <f t="shared" si="14"/>
        <v>0</v>
      </c>
      <c r="M771" s="189">
        <f t="shared" si="14"/>
        <v>0</v>
      </c>
      <c r="N771" s="190">
        <f t="shared" si="14"/>
        <v>0</v>
      </c>
    </row>
    <row r="772" spans="12:14" x14ac:dyDescent="0.2">
      <c r="L772" s="188">
        <f t="shared" si="14"/>
        <v>0</v>
      </c>
      <c r="M772" s="189">
        <f t="shared" si="14"/>
        <v>0</v>
      </c>
      <c r="N772" s="190">
        <f t="shared" si="14"/>
        <v>0</v>
      </c>
    </row>
    <row r="773" spans="12:14" x14ac:dyDescent="0.2">
      <c r="L773" s="188">
        <f t="shared" si="14"/>
        <v>0</v>
      </c>
      <c r="M773" s="189">
        <f t="shared" si="14"/>
        <v>0</v>
      </c>
      <c r="N773" s="190">
        <f t="shared" si="14"/>
        <v>0</v>
      </c>
    </row>
    <row r="774" spans="12:14" x14ac:dyDescent="0.2">
      <c r="L774" s="188">
        <f t="shared" si="14"/>
        <v>0</v>
      </c>
      <c r="M774" s="189">
        <f t="shared" si="14"/>
        <v>0</v>
      </c>
      <c r="N774" s="190">
        <f t="shared" si="14"/>
        <v>0</v>
      </c>
    </row>
    <row r="775" spans="12:14" x14ac:dyDescent="0.2">
      <c r="L775" s="188">
        <f t="shared" si="14"/>
        <v>0</v>
      </c>
      <c r="M775" s="189">
        <f t="shared" si="14"/>
        <v>0</v>
      </c>
      <c r="N775" s="190">
        <f t="shared" si="14"/>
        <v>0</v>
      </c>
    </row>
    <row r="776" spans="12:14" x14ac:dyDescent="0.2">
      <c r="L776" s="188">
        <f t="shared" si="14"/>
        <v>0</v>
      </c>
      <c r="M776" s="189">
        <f t="shared" si="14"/>
        <v>0</v>
      </c>
      <c r="N776" s="190">
        <f t="shared" si="14"/>
        <v>0</v>
      </c>
    </row>
    <row r="777" spans="12:14" x14ac:dyDescent="0.2">
      <c r="L777" s="188">
        <f t="shared" si="14"/>
        <v>0</v>
      </c>
      <c r="M777" s="189">
        <f t="shared" si="14"/>
        <v>0</v>
      </c>
      <c r="N777" s="190">
        <f t="shared" si="14"/>
        <v>0</v>
      </c>
    </row>
    <row r="778" spans="12:14" x14ac:dyDescent="0.2">
      <c r="L778" s="188">
        <f t="shared" si="14"/>
        <v>0</v>
      </c>
      <c r="M778" s="189">
        <f t="shared" si="14"/>
        <v>0</v>
      </c>
      <c r="N778" s="190">
        <f t="shared" si="14"/>
        <v>0</v>
      </c>
    </row>
    <row r="779" spans="12:14" x14ac:dyDescent="0.2">
      <c r="L779" s="188">
        <f t="shared" si="14"/>
        <v>0</v>
      </c>
      <c r="M779" s="189">
        <f t="shared" si="14"/>
        <v>0</v>
      </c>
      <c r="N779" s="190">
        <f t="shared" si="14"/>
        <v>0</v>
      </c>
    </row>
    <row r="780" spans="12:14" x14ac:dyDescent="0.2">
      <c r="L780" s="188">
        <f t="shared" si="14"/>
        <v>0</v>
      </c>
      <c r="M780" s="189">
        <f t="shared" si="14"/>
        <v>0</v>
      </c>
      <c r="N780" s="190">
        <f t="shared" si="14"/>
        <v>0</v>
      </c>
    </row>
    <row r="781" spans="12:14" x14ac:dyDescent="0.2">
      <c r="L781" s="188">
        <f t="shared" si="14"/>
        <v>0</v>
      </c>
      <c r="M781" s="189">
        <f t="shared" si="14"/>
        <v>0</v>
      </c>
      <c r="N781" s="190">
        <f t="shared" si="14"/>
        <v>0</v>
      </c>
    </row>
    <row r="782" spans="12:14" x14ac:dyDescent="0.2">
      <c r="L782" s="188">
        <f t="shared" si="14"/>
        <v>0</v>
      </c>
      <c r="M782" s="189">
        <f t="shared" si="14"/>
        <v>0</v>
      </c>
      <c r="N782" s="190">
        <f t="shared" si="14"/>
        <v>0</v>
      </c>
    </row>
    <row r="783" spans="12:14" x14ac:dyDescent="0.2">
      <c r="L783" s="188">
        <f t="shared" si="14"/>
        <v>0</v>
      </c>
      <c r="M783" s="189">
        <f t="shared" si="14"/>
        <v>0</v>
      </c>
      <c r="N783" s="190">
        <f t="shared" si="14"/>
        <v>0</v>
      </c>
    </row>
    <row r="784" spans="12:14" x14ac:dyDescent="0.2">
      <c r="L784" s="188">
        <f t="shared" si="14"/>
        <v>0</v>
      </c>
      <c r="M784" s="189">
        <f t="shared" si="14"/>
        <v>0</v>
      </c>
      <c r="N784" s="190">
        <f t="shared" si="14"/>
        <v>0</v>
      </c>
    </row>
    <row r="785" spans="12:14" x14ac:dyDescent="0.2">
      <c r="L785" s="188">
        <f t="shared" si="14"/>
        <v>0</v>
      </c>
      <c r="M785" s="189">
        <f t="shared" si="14"/>
        <v>0</v>
      </c>
      <c r="N785" s="190">
        <f t="shared" si="14"/>
        <v>0</v>
      </c>
    </row>
    <row r="786" spans="12:14" x14ac:dyDescent="0.2">
      <c r="L786" s="188">
        <f t="shared" si="14"/>
        <v>0</v>
      </c>
      <c r="M786" s="189">
        <f t="shared" si="14"/>
        <v>0</v>
      </c>
      <c r="N786" s="190">
        <f t="shared" si="14"/>
        <v>0</v>
      </c>
    </row>
    <row r="787" spans="12:14" x14ac:dyDescent="0.2">
      <c r="L787" s="188">
        <f t="shared" si="14"/>
        <v>0</v>
      </c>
      <c r="M787" s="189">
        <f t="shared" si="14"/>
        <v>0</v>
      </c>
      <c r="N787" s="190">
        <f t="shared" si="14"/>
        <v>0</v>
      </c>
    </row>
    <row r="788" spans="12:14" x14ac:dyDescent="0.2">
      <c r="L788" s="188">
        <f t="shared" si="14"/>
        <v>0</v>
      </c>
      <c r="M788" s="189">
        <f t="shared" si="14"/>
        <v>0</v>
      </c>
      <c r="N788" s="190">
        <f t="shared" si="14"/>
        <v>0</v>
      </c>
    </row>
    <row r="789" spans="12:14" x14ac:dyDescent="0.2">
      <c r="L789" s="188">
        <f t="shared" si="14"/>
        <v>0</v>
      </c>
      <c r="M789" s="189">
        <f t="shared" si="14"/>
        <v>0</v>
      </c>
      <c r="N789" s="190">
        <f t="shared" si="14"/>
        <v>0</v>
      </c>
    </row>
    <row r="790" spans="12:14" x14ac:dyDescent="0.2">
      <c r="L790" s="188">
        <f t="shared" si="14"/>
        <v>0</v>
      </c>
      <c r="M790" s="189">
        <f t="shared" si="14"/>
        <v>0</v>
      </c>
      <c r="N790" s="190">
        <f t="shared" si="14"/>
        <v>0</v>
      </c>
    </row>
    <row r="791" spans="12:14" x14ac:dyDescent="0.2">
      <c r="L791" s="188">
        <f t="shared" si="14"/>
        <v>0</v>
      </c>
      <c r="M791" s="189">
        <f t="shared" si="14"/>
        <v>0</v>
      </c>
      <c r="N791" s="190">
        <f t="shared" si="14"/>
        <v>0</v>
      </c>
    </row>
    <row r="792" spans="12:14" x14ac:dyDescent="0.2">
      <c r="L792" s="188">
        <f t="shared" si="14"/>
        <v>0</v>
      </c>
      <c r="M792" s="189">
        <f t="shared" si="14"/>
        <v>0</v>
      </c>
      <c r="N792" s="190">
        <f t="shared" si="14"/>
        <v>0</v>
      </c>
    </row>
    <row r="793" spans="12:14" x14ac:dyDescent="0.2">
      <c r="L793" s="188">
        <f t="shared" si="14"/>
        <v>0</v>
      </c>
      <c r="M793" s="189">
        <f t="shared" si="14"/>
        <v>0</v>
      </c>
      <c r="N793" s="190">
        <f t="shared" si="14"/>
        <v>0</v>
      </c>
    </row>
    <row r="794" spans="12:14" x14ac:dyDescent="0.2">
      <c r="L794" s="188">
        <f t="shared" si="14"/>
        <v>0</v>
      </c>
      <c r="M794" s="189">
        <f t="shared" si="14"/>
        <v>0</v>
      </c>
      <c r="N794" s="190">
        <f t="shared" si="14"/>
        <v>0</v>
      </c>
    </row>
    <row r="795" spans="12:14" x14ac:dyDescent="0.2">
      <c r="L795" s="188">
        <f t="shared" si="14"/>
        <v>0</v>
      </c>
      <c r="M795" s="189">
        <f t="shared" si="14"/>
        <v>0</v>
      </c>
      <c r="N795" s="190">
        <f t="shared" si="14"/>
        <v>0</v>
      </c>
    </row>
    <row r="796" spans="12:14" x14ac:dyDescent="0.2">
      <c r="L796" s="188">
        <f t="shared" si="14"/>
        <v>0</v>
      </c>
      <c r="M796" s="189">
        <f t="shared" si="14"/>
        <v>0</v>
      </c>
      <c r="N796" s="190">
        <f t="shared" si="14"/>
        <v>0</v>
      </c>
    </row>
    <row r="797" spans="12:14" x14ac:dyDescent="0.2">
      <c r="L797" s="188">
        <f t="shared" si="14"/>
        <v>0</v>
      </c>
      <c r="M797" s="189">
        <f t="shared" si="14"/>
        <v>0</v>
      </c>
      <c r="N797" s="190">
        <f t="shared" si="14"/>
        <v>0</v>
      </c>
    </row>
    <row r="798" spans="12:14" x14ac:dyDescent="0.2">
      <c r="L798" s="188">
        <f t="shared" si="14"/>
        <v>0</v>
      </c>
      <c r="M798" s="189">
        <f t="shared" si="14"/>
        <v>0</v>
      </c>
      <c r="N798" s="190">
        <f t="shared" si="14"/>
        <v>0</v>
      </c>
    </row>
    <row r="799" spans="12:14" x14ac:dyDescent="0.2">
      <c r="L799" s="188">
        <f t="shared" si="14"/>
        <v>0</v>
      </c>
      <c r="M799" s="189">
        <f t="shared" si="14"/>
        <v>0</v>
      </c>
      <c r="N799" s="190">
        <f t="shared" si="14"/>
        <v>0</v>
      </c>
    </row>
    <row r="800" spans="12:14" x14ac:dyDescent="0.2">
      <c r="L800" s="188">
        <f t="shared" si="14"/>
        <v>0</v>
      </c>
      <c r="M800" s="189">
        <f t="shared" si="14"/>
        <v>0</v>
      </c>
      <c r="N800" s="190">
        <f t="shared" si="14"/>
        <v>0</v>
      </c>
    </row>
    <row r="801" spans="12:14" x14ac:dyDescent="0.2">
      <c r="L801" s="188">
        <f t="shared" si="14"/>
        <v>0</v>
      </c>
      <c r="M801" s="189">
        <f t="shared" si="14"/>
        <v>0</v>
      </c>
      <c r="N801" s="190">
        <f t="shared" si="14"/>
        <v>0</v>
      </c>
    </row>
    <row r="802" spans="12:14" x14ac:dyDescent="0.2">
      <c r="L802" s="188">
        <f t="shared" si="14"/>
        <v>0</v>
      </c>
      <c r="M802" s="189">
        <f t="shared" si="14"/>
        <v>0</v>
      </c>
      <c r="N802" s="190">
        <f t="shared" si="14"/>
        <v>0</v>
      </c>
    </row>
    <row r="803" spans="12:14" x14ac:dyDescent="0.2">
      <c r="L803" s="188">
        <f t="shared" si="14"/>
        <v>0</v>
      </c>
      <c r="M803" s="189">
        <f t="shared" si="14"/>
        <v>0</v>
      </c>
      <c r="N803" s="190">
        <f t="shared" si="14"/>
        <v>0</v>
      </c>
    </row>
    <row r="804" spans="12:14" x14ac:dyDescent="0.2">
      <c r="L804" s="188">
        <f t="shared" si="14"/>
        <v>0</v>
      </c>
      <c r="M804" s="189">
        <f t="shared" si="14"/>
        <v>0</v>
      </c>
      <c r="N804" s="190">
        <f t="shared" si="14"/>
        <v>0</v>
      </c>
    </row>
    <row r="805" spans="12:14" x14ac:dyDescent="0.2">
      <c r="L805" s="188">
        <f t="shared" si="14"/>
        <v>0</v>
      </c>
      <c r="M805" s="189">
        <f t="shared" si="14"/>
        <v>0</v>
      </c>
      <c r="N805" s="190">
        <f t="shared" si="14"/>
        <v>0</v>
      </c>
    </row>
    <row r="806" spans="12:14" x14ac:dyDescent="0.2">
      <c r="L806" s="188">
        <f t="shared" si="14"/>
        <v>0</v>
      </c>
      <c r="M806" s="189">
        <f t="shared" si="14"/>
        <v>0</v>
      </c>
      <c r="N806" s="190">
        <f t="shared" si="14"/>
        <v>0</v>
      </c>
    </row>
    <row r="807" spans="12:14" x14ac:dyDescent="0.2">
      <c r="L807" s="188">
        <f t="shared" ref="L807:N870" si="15">I807</f>
        <v>0</v>
      </c>
      <c r="M807" s="189">
        <f t="shared" si="15"/>
        <v>0</v>
      </c>
      <c r="N807" s="190">
        <f t="shared" si="15"/>
        <v>0</v>
      </c>
    </row>
    <row r="808" spans="12:14" x14ac:dyDescent="0.2">
      <c r="L808" s="188">
        <f t="shared" si="15"/>
        <v>0</v>
      </c>
      <c r="M808" s="189">
        <f t="shared" si="15"/>
        <v>0</v>
      </c>
      <c r="N808" s="190">
        <f t="shared" si="15"/>
        <v>0</v>
      </c>
    </row>
    <row r="809" spans="12:14" x14ac:dyDescent="0.2">
      <c r="L809" s="188">
        <f t="shared" si="15"/>
        <v>0</v>
      </c>
      <c r="M809" s="189">
        <f t="shared" si="15"/>
        <v>0</v>
      </c>
      <c r="N809" s="190">
        <f t="shared" si="15"/>
        <v>0</v>
      </c>
    </row>
    <row r="810" spans="12:14" x14ac:dyDescent="0.2">
      <c r="L810" s="188">
        <f t="shared" si="15"/>
        <v>0</v>
      </c>
      <c r="M810" s="189">
        <f t="shared" si="15"/>
        <v>0</v>
      </c>
      <c r="N810" s="190">
        <f t="shared" si="15"/>
        <v>0</v>
      </c>
    </row>
    <row r="811" spans="12:14" x14ac:dyDescent="0.2">
      <c r="L811" s="188">
        <f t="shared" si="15"/>
        <v>0</v>
      </c>
      <c r="M811" s="189">
        <f t="shared" si="15"/>
        <v>0</v>
      </c>
      <c r="N811" s="190">
        <f t="shared" si="15"/>
        <v>0</v>
      </c>
    </row>
    <row r="812" spans="12:14" x14ac:dyDescent="0.2">
      <c r="L812" s="188">
        <f t="shared" si="15"/>
        <v>0</v>
      </c>
      <c r="M812" s="189">
        <f t="shared" si="15"/>
        <v>0</v>
      </c>
      <c r="N812" s="190">
        <f t="shared" si="15"/>
        <v>0</v>
      </c>
    </row>
    <row r="813" spans="12:14" x14ac:dyDescent="0.2">
      <c r="L813" s="188">
        <f t="shared" si="15"/>
        <v>0</v>
      </c>
      <c r="M813" s="189">
        <f t="shared" si="15"/>
        <v>0</v>
      </c>
      <c r="N813" s="190">
        <f t="shared" si="15"/>
        <v>0</v>
      </c>
    </row>
    <row r="814" spans="12:14" x14ac:dyDescent="0.2">
      <c r="L814" s="188">
        <f t="shared" si="15"/>
        <v>0</v>
      </c>
      <c r="M814" s="189">
        <f t="shared" si="15"/>
        <v>0</v>
      </c>
      <c r="N814" s="190">
        <f t="shared" si="15"/>
        <v>0</v>
      </c>
    </row>
    <row r="815" spans="12:14" x14ac:dyDescent="0.2">
      <c r="L815" s="188">
        <f t="shared" si="15"/>
        <v>0</v>
      </c>
      <c r="M815" s="189">
        <f t="shared" si="15"/>
        <v>0</v>
      </c>
      <c r="N815" s="190">
        <f t="shared" si="15"/>
        <v>0</v>
      </c>
    </row>
    <row r="816" spans="12:14" x14ac:dyDescent="0.2">
      <c r="L816" s="188">
        <f t="shared" si="15"/>
        <v>0</v>
      </c>
      <c r="M816" s="189">
        <f t="shared" si="15"/>
        <v>0</v>
      </c>
      <c r="N816" s="190">
        <f t="shared" si="15"/>
        <v>0</v>
      </c>
    </row>
    <row r="817" spans="12:14" x14ac:dyDescent="0.2">
      <c r="L817" s="188">
        <f t="shared" si="15"/>
        <v>0</v>
      </c>
      <c r="M817" s="189">
        <f t="shared" si="15"/>
        <v>0</v>
      </c>
      <c r="N817" s="190">
        <f t="shared" si="15"/>
        <v>0</v>
      </c>
    </row>
    <row r="818" spans="12:14" x14ac:dyDescent="0.2">
      <c r="L818" s="188">
        <f t="shared" si="15"/>
        <v>0</v>
      </c>
      <c r="M818" s="189">
        <f t="shared" si="15"/>
        <v>0</v>
      </c>
      <c r="N818" s="190">
        <f t="shared" si="15"/>
        <v>0</v>
      </c>
    </row>
    <row r="819" spans="12:14" x14ac:dyDescent="0.2">
      <c r="L819" s="188">
        <f t="shared" si="15"/>
        <v>0</v>
      </c>
      <c r="M819" s="189">
        <f t="shared" si="15"/>
        <v>0</v>
      </c>
      <c r="N819" s="190">
        <f t="shared" si="15"/>
        <v>0</v>
      </c>
    </row>
    <row r="820" spans="12:14" x14ac:dyDescent="0.2">
      <c r="L820" s="188">
        <f t="shared" si="15"/>
        <v>0</v>
      </c>
      <c r="M820" s="189">
        <f t="shared" si="15"/>
        <v>0</v>
      </c>
      <c r="N820" s="190">
        <f t="shared" si="15"/>
        <v>0</v>
      </c>
    </row>
    <row r="821" spans="12:14" x14ac:dyDescent="0.2">
      <c r="L821" s="188">
        <f t="shared" si="15"/>
        <v>0</v>
      </c>
      <c r="M821" s="189">
        <f t="shared" si="15"/>
        <v>0</v>
      </c>
      <c r="N821" s="190">
        <f t="shared" si="15"/>
        <v>0</v>
      </c>
    </row>
    <row r="822" spans="12:14" x14ac:dyDescent="0.2">
      <c r="L822" s="188">
        <f t="shared" si="15"/>
        <v>0</v>
      </c>
      <c r="M822" s="189">
        <f t="shared" si="15"/>
        <v>0</v>
      </c>
      <c r="N822" s="190">
        <f t="shared" si="15"/>
        <v>0</v>
      </c>
    </row>
    <row r="823" spans="12:14" x14ac:dyDescent="0.2">
      <c r="L823" s="188">
        <f t="shared" si="15"/>
        <v>0</v>
      </c>
      <c r="M823" s="189">
        <f t="shared" si="15"/>
        <v>0</v>
      </c>
      <c r="N823" s="190">
        <f t="shared" si="15"/>
        <v>0</v>
      </c>
    </row>
    <row r="824" spans="12:14" x14ac:dyDescent="0.2">
      <c r="L824" s="188">
        <f t="shared" si="15"/>
        <v>0</v>
      </c>
      <c r="M824" s="189">
        <f t="shared" si="15"/>
        <v>0</v>
      </c>
      <c r="N824" s="190">
        <f t="shared" si="15"/>
        <v>0</v>
      </c>
    </row>
    <row r="825" spans="12:14" x14ac:dyDescent="0.2">
      <c r="L825" s="188">
        <f t="shared" si="15"/>
        <v>0</v>
      </c>
      <c r="M825" s="189">
        <f t="shared" si="15"/>
        <v>0</v>
      </c>
      <c r="N825" s="190">
        <f t="shared" si="15"/>
        <v>0</v>
      </c>
    </row>
    <row r="826" spans="12:14" x14ac:dyDescent="0.2">
      <c r="L826" s="188">
        <f t="shared" si="15"/>
        <v>0</v>
      </c>
      <c r="M826" s="189">
        <f t="shared" si="15"/>
        <v>0</v>
      </c>
      <c r="N826" s="190">
        <f t="shared" si="15"/>
        <v>0</v>
      </c>
    </row>
    <row r="827" spans="12:14" x14ac:dyDescent="0.2">
      <c r="L827" s="188">
        <f t="shared" si="15"/>
        <v>0</v>
      </c>
      <c r="M827" s="189">
        <f t="shared" si="15"/>
        <v>0</v>
      </c>
      <c r="N827" s="190">
        <f t="shared" si="15"/>
        <v>0</v>
      </c>
    </row>
    <row r="828" spans="12:14" x14ac:dyDescent="0.2">
      <c r="L828" s="188">
        <f t="shared" si="15"/>
        <v>0</v>
      </c>
      <c r="M828" s="189">
        <f t="shared" si="15"/>
        <v>0</v>
      </c>
      <c r="N828" s="190">
        <f t="shared" si="15"/>
        <v>0</v>
      </c>
    </row>
    <row r="829" spans="12:14" x14ac:dyDescent="0.2">
      <c r="L829" s="188">
        <f t="shared" si="15"/>
        <v>0</v>
      </c>
      <c r="M829" s="189">
        <f t="shared" si="15"/>
        <v>0</v>
      </c>
      <c r="N829" s="190">
        <f t="shared" si="15"/>
        <v>0</v>
      </c>
    </row>
    <row r="830" spans="12:14" x14ac:dyDescent="0.2">
      <c r="L830" s="188">
        <f t="shared" si="15"/>
        <v>0</v>
      </c>
      <c r="M830" s="189">
        <f t="shared" si="15"/>
        <v>0</v>
      </c>
      <c r="N830" s="190">
        <f t="shared" si="15"/>
        <v>0</v>
      </c>
    </row>
    <row r="831" spans="12:14" x14ac:dyDescent="0.2">
      <c r="L831" s="188">
        <f t="shared" si="15"/>
        <v>0</v>
      </c>
      <c r="M831" s="189">
        <f t="shared" si="15"/>
        <v>0</v>
      </c>
      <c r="N831" s="190">
        <f t="shared" si="15"/>
        <v>0</v>
      </c>
    </row>
    <row r="832" spans="12:14" x14ac:dyDescent="0.2">
      <c r="L832" s="188">
        <f t="shared" si="15"/>
        <v>0</v>
      </c>
      <c r="M832" s="189">
        <f t="shared" si="15"/>
        <v>0</v>
      </c>
      <c r="N832" s="190">
        <f t="shared" si="15"/>
        <v>0</v>
      </c>
    </row>
    <row r="833" spans="12:14" x14ac:dyDescent="0.2">
      <c r="L833" s="188">
        <f t="shared" si="15"/>
        <v>0</v>
      </c>
      <c r="M833" s="189">
        <f t="shared" si="15"/>
        <v>0</v>
      </c>
      <c r="N833" s="190">
        <f t="shared" si="15"/>
        <v>0</v>
      </c>
    </row>
    <row r="834" spans="12:14" x14ac:dyDescent="0.2">
      <c r="L834" s="188">
        <f t="shared" si="15"/>
        <v>0</v>
      </c>
      <c r="M834" s="189">
        <f t="shared" si="15"/>
        <v>0</v>
      </c>
      <c r="N834" s="190">
        <f t="shared" si="15"/>
        <v>0</v>
      </c>
    </row>
    <row r="835" spans="12:14" x14ac:dyDescent="0.2">
      <c r="L835" s="188">
        <f t="shared" si="15"/>
        <v>0</v>
      </c>
      <c r="M835" s="189">
        <f t="shared" si="15"/>
        <v>0</v>
      </c>
      <c r="N835" s="190">
        <f t="shared" si="15"/>
        <v>0</v>
      </c>
    </row>
    <row r="836" spans="12:14" x14ac:dyDescent="0.2">
      <c r="L836" s="188">
        <f t="shared" si="15"/>
        <v>0</v>
      </c>
      <c r="M836" s="189">
        <f t="shared" si="15"/>
        <v>0</v>
      </c>
      <c r="N836" s="190">
        <f t="shared" si="15"/>
        <v>0</v>
      </c>
    </row>
    <row r="837" spans="12:14" x14ac:dyDescent="0.2">
      <c r="L837" s="188">
        <f t="shared" si="15"/>
        <v>0</v>
      </c>
      <c r="M837" s="189">
        <f t="shared" si="15"/>
        <v>0</v>
      </c>
      <c r="N837" s="190">
        <f t="shared" si="15"/>
        <v>0</v>
      </c>
    </row>
    <row r="838" spans="12:14" x14ac:dyDescent="0.2">
      <c r="L838" s="188">
        <f t="shared" si="15"/>
        <v>0</v>
      </c>
      <c r="M838" s="189">
        <f t="shared" si="15"/>
        <v>0</v>
      </c>
      <c r="N838" s="190">
        <f t="shared" si="15"/>
        <v>0</v>
      </c>
    </row>
    <row r="839" spans="12:14" x14ac:dyDescent="0.2">
      <c r="L839" s="188">
        <f t="shared" si="15"/>
        <v>0</v>
      </c>
      <c r="M839" s="189">
        <f t="shared" si="15"/>
        <v>0</v>
      </c>
      <c r="N839" s="190">
        <f t="shared" si="15"/>
        <v>0</v>
      </c>
    </row>
    <row r="840" spans="12:14" x14ac:dyDescent="0.2">
      <c r="L840" s="188">
        <f t="shared" si="15"/>
        <v>0</v>
      </c>
      <c r="M840" s="189">
        <f t="shared" si="15"/>
        <v>0</v>
      </c>
      <c r="N840" s="190">
        <f t="shared" si="15"/>
        <v>0</v>
      </c>
    </row>
    <row r="841" spans="12:14" x14ac:dyDescent="0.2">
      <c r="L841" s="188">
        <f t="shared" si="15"/>
        <v>0</v>
      </c>
      <c r="M841" s="189">
        <f t="shared" si="15"/>
        <v>0</v>
      </c>
      <c r="N841" s="190">
        <f t="shared" si="15"/>
        <v>0</v>
      </c>
    </row>
    <row r="842" spans="12:14" x14ac:dyDescent="0.2">
      <c r="L842" s="188">
        <f t="shared" si="15"/>
        <v>0</v>
      </c>
      <c r="M842" s="189">
        <f t="shared" si="15"/>
        <v>0</v>
      </c>
      <c r="N842" s="190">
        <f t="shared" si="15"/>
        <v>0</v>
      </c>
    </row>
    <row r="843" spans="12:14" x14ac:dyDescent="0.2">
      <c r="L843" s="188">
        <f t="shared" si="15"/>
        <v>0</v>
      </c>
      <c r="M843" s="189">
        <f t="shared" si="15"/>
        <v>0</v>
      </c>
      <c r="N843" s="190">
        <f t="shared" si="15"/>
        <v>0</v>
      </c>
    </row>
    <row r="844" spans="12:14" x14ac:dyDescent="0.2">
      <c r="L844" s="188">
        <f t="shared" si="15"/>
        <v>0</v>
      </c>
      <c r="M844" s="189">
        <f t="shared" si="15"/>
        <v>0</v>
      </c>
      <c r="N844" s="190">
        <f t="shared" si="15"/>
        <v>0</v>
      </c>
    </row>
    <row r="845" spans="12:14" x14ac:dyDescent="0.2">
      <c r="L845" s="188">
        <f t="shared" si="15"/>
        <v>0</v>
      </c>
      <c r="M845" s="189">
        <f t="shared" si="15"/>
        <v>0</v>
      </c>
      <c r="N845" s="190">
        <f t="shared" si="15"/>
        <v>0</v>
      </c>
    </row>
    <row r="846" spans="12:14" x14ac:dyDescent="0.2">
      <c r="L846" s="188">
        <f t="shared" si="15"/>
        <v>0</v>
      </c>
      <c r="M846" s="189">
        <f t="shared" si="15"/>
        <v>0</v>
      </c>
      <c r="N846" s="190">
        <f t="shared" si="15"/>
        <v>0</v>
      </c>
    </row>
    <row r="847" spans="12:14" x14ac:dyDescent="0.2">
      <c r="L847" s="188">
        <f t="shared" si="15"/>
        <v>0</v>
      </c>
      <c r="M847" s="189">
        <f t="shared" si="15"/>
        <v>0</v>
      </c>
      <c r="N847" s="190">
        <f t="shared" si="15"/>
        <v>0</v>
      </c>
    </row>
    <row r="848" spans="12:14" x14ac:dyDescent="0.2">
      <c r="L848" s="188">
        <f t="shared" si="15"/>
        <v>0</v>
      </c>
      <c r="M848" s="189">
        <f t="shared" si="15"/>
        <v>0</v>
      </c>
      <c r="N848" s="190">
        <f t="shared" si="15"/>
        <v>0</v>
      </c>
    </row>
    <row r="849" spans="12:14" x14ac:dyDescent="0.2">
      <c r="L849" s="188">
        <f t="shared" si="15"/>
        <v>0</v>
      </c>
      <c r="M849" s="189">
        <f t="shared" si="15"/>
        <v>0</v>
      </c>
      <c r="N849" s="190">
        <f t="shared" si="15"/>
        <v>0</v>
      </c>
    </row>
    <row r="850" spans="12:14" x14ac:dyDescent="0.2">
      <c r="L850" s="188">
        <f t="shared" si="15"/>
        <v>0</v>
      </c>
      <c r="M850" s="189">
        <f t="shared" si="15"/>
        <v>0</v>
      </c>
      <c r="N850" s="190">
        <f t="shared" si="15"/>
        <v>0</v>
      </c>
    </row>
    <row r="851" spans="12:14" x14ac:dyDescent="0.2">
      <c r="L851" s="188">
        <f t="shared" si="15"/>
        <v>0</v>
      </c>
      <c r="M851" s="189">
        <f t="shared" si="15"/>
        <v>0</v>
      </c>
      <c r="N851" s="190">
        <f t="shared" si="15"/>
        <v>0</v>
      </c>
    </row>
    <row r="852" spans="12:14" x14ac:dyDescent="0.2">
      <c r="L852" s="188">
        <f t="shared" si="15"/>
        <v>0</v>
      </c>
      <c r="M852" s="189">
        <f t="shared" si="15"/>
        <v>0</v>
      </c>
      <c r="N852" s="190">
        <f t="shared" si="15"/>
        <v>0</v>
      </c>
    </row>
    <row r="853" spans="12:14" x14ac:dyDescent="0.2">
      <c r="L853" s="188">
        <f t="shared" si="15"/>
        <v>0</v>
      </c>
      <c r="M853" s="189">
        <f t="shared" si="15"/>
        <v>0</v>
      </c>
      <c r="N853" s="190">
        <f t="shared" si="15"/>
        <v>0</v>
      </c>
    </row>
    <row r="854" spans="12:14" x14ac:dyDescent="0.2">
      <c r="L854" s="188">
        <f t="shared" si="15"/>
        <v>0</v>
      </c>
      <c r="M854" s="189">
        <f t="shared" si="15"/>
        <v>0</v>
      </c>
      <c r="N854" s="190">
        <f t="shared" si="15"/>
        <v>0</v>
      </c>
    </row>
    <row r="855" spans="12:14" x14ac:dyDescent="0.2">
      <c r="L855" s="188">
        <f t="shared" si="15"/>
        <v>0</v>
      </c>
      <c r="M855" s="189">
        <f t="shared" si="15"/>
        <v>0</v>
      </c>
      <c r="N855" s="190">
        <f t="shared" si="15"/>
        <v>0</v>
      </c>
    </row>
    <row r="856" spans="12:14" x14ac:dyDescent="0.2">
      <c r="L856" s="188">
        <f t="shared" si="15"/>
        <v>0</v>
      </c>
      <c r="M856" s="189">
        <f t="shared" si="15"/>
        <v>0</v>
      </c>
      <c r="N856" s="190">
        <f t="shared" si="15"/>
        <v>0</v>
      </c>
    </row>
    <row r="857" spans="12:14" x14ac:dyDescent="0.2">
      <c r="L857" s="188">
        <f t="shared" si="15"/>
        <v>0</v>
      </c>
      <c r="M857" s="189">
        <f t="shared" si="15"/>
        <v>0</v>
      </c>
      <c r="N857" s="190">
        <f t="shared" si="15"/>
        <v>0</v>
      </c>
    </row>
    <row r="858" spans="12:14" x14ac:dyDescent="0.2">
      <c r="L858" s="188">
        <f t="shared" si="15"/>
        <v>0</v>
      </c>
      <c r="M858" s="189">
        <f t="shared" si="15"/>
        <v>0</v>
      </c>
      <c r="N858" s="190">
        <f t="shared" si="15"/>
        <v>0</v>
      </c>
    </row>
    <row r="859" spans="12:14" x14ac:dyDescent="0.2">
      <c r="L859" s="188">
        <f t="shared" si="15"/>
        <v>0</v>
      </c>
      <c r="M859" s="189">
        <f t="shared" si="15"/>
        <v>0</v>
      </c>
      <c r="N859" s="190">
        <f t="shared" si="15"/>
        <v>0</v>
      </c>
    </row>
    <row r="860" spans="12:14" x14ac:dyDescent="0.2">
      <c r="L860" s="188">
        <f t="shared" si="15"/>
        <v>0</v>
      </c>
      <c r="M860" s="189">
        <f t="shared" si="15"/>
        <v>0</v>
      </c>
      <c r="N860" s="190">
        <f t="shared" si="15"/>
        <v>0</v>
      </c>
    </row>
    <row r="861" spans="12:14" x14ac:dyDescent="0.2">
      <c r="L861" s="188">
        <f t="shared" si="15"/>
        <v>0</v>
      </c>
      <c r="M861" s="189">
        <f t="shared" si="15"/>
        <v>0</v>
      </c>
      <c r="N861" s="190">
        <f t="shared" si="15"/>
        <v>0</v>
      </c>
    </row>
    <row r="862" spans="12:14" x14ac:dyDescent="0.2">
      <c r="L862" s="188">
        <f t="shared" si="15"/>
        <v>0</v>
      </c>
      <c r="M862" s="189">
        <f t="shared" si="15"/>
        <v>0</v>
      </c>
      <c r="N862" s="190">
        <f t="shared" si="15"/>
        <v>0</v>
      </c>
    </row>
    <row r="863" spans="12:14" x14ac:dyDescent="0.2">
      <c r="L863" s="188">
        <f t="shared" si="15"/>
        <v>0</v>
      </c>
      <c r="M863" s="189">
        <f t="shared" si="15"/>
        <v>0</v>
      </c>
      <c r="N863" s="190">
        <f t="shared" si="15"/>
        <v>0</v>
      </c>
    </row>
    <row r="864" spans="12:14" x14ac:dyDescent="0.2">
      <c r="L864" s="188">
        <f t="shared" si="15"/>
        <v>0</v>
      </c>
      <c r="M864" s="189">
        <f t="shared" si="15"/>
        <v>0</v>
      </c>
      <c r="N864" s="190">
        <f t="shared" si="15"/>
        <v>0</v>
      </c>
    </row>
    <row r="865" spans="12:14" x14ac:dyDescent="0.2">
      <c r="L865" s="188">
        <f t="shared" si="15"/>
        <v>0</v>
      </c>
      <c r="M865" s="189">
        <f t="shared" si="15"/>
        <v>0</v>
      </c>
      <c r="N865" s="190">
        <f t="shared" si="15"/>
        <v>0</v>
      </c>
    </row>
    <row r="866" spans="12:14" x14ac:dyDescent="0.2">
      <c r="L866" s="188">
        <f t="shared" si="15"/>
        <v>0</v>
      </c>
      <c r="M866" s="189">
        <f t="shared" si="15"/>
        <v>0</v>
      </c>
      <c r="N866" s="190">
        <f t="shared" si="15"/>
        <v>0</v>
      </c>
    </row>
    <row r="867" spans="12:14" x14ac:dyDescent="0.2">
      <c r="L867" s="188">
        <f t="shared" si="15"/>
        <v>0</v>
      </c>
      <c r="M867" s="189">
        <f t="shared" si="15"/>
        <v>0</v>
      </c>
      <c r="N867" s="190">
        <f t="shared" si="15"/>
        <v>0</v>
      </c>
    </row>
    <row r="868" spans="12:14" x14ac:dyDescent="0.2">
      <c r="L868" s="188">
        <f t="shared" si="15"/>
        <v>0</v>
      </c>
      <c r="M868" s="189">
        <f t="shared" si="15"/>
        <v>0</v>
      </c>
      <c r="N868" s="190">
        <f t="shared" si="15"/>
        <v>0</v>
      </c>
    </row>
    <row r="869" spans="12:14" x14ac:dyDescent="0.2">
      <c r="L869" s="188">
        <f t="shared" si="15"/>
        <v>0</v>
      </c>
      <c r="M869" s="189">
        <f t="shared" si="15"/>
        <v>0</v>
      </c>
      <c r="N869" s="190">
        <f t="shared" si="15"/>
        <v>0</v>
      </c>
    </row>
    <row r="870" spans="12:14" x14ac:dyDescent="0.2">
      <c r="L870" s="188">
        <f t="shared" si="15"/>
        <v>0</v>
      </c>
      <c r="M870" s="189">
        <f t="shared" si="15"/>
        <v>0</v>
      </c>
      <c r="N870" s="190">
        <f t="shared" si="15"/>
        <v>0</v>
      </c>
    </row>
    <row r="871" spans="12:14" x14ac:dyDescent="0.2">
      <c r="L871" s="188">
        <f t="shared" ref="L871:N934" si="16">I871</f>
        <v>0</v>
      </c>
      <c r="M871" s="189">
        <f t="shared" si="16"/>
        <v>0</v>
      </c>
      <c r="N871" s="190">
        <f t="shared" si="16"/>
        <v>0</v>
      </c>
    </row>
    <row r="872" spans="12:14" x14ac:dyDescent="0.2">
      <c r="L872" s="188">
        <f t="shared" si="16"/>
        <v>0</v>
      </c>
      <c r="M872" s="189">
        <f t="shared" si="16"/>
        <v>0</v>
      </c>
      <c r="N872" s="190">
        <f t="shared" si="16"/>
        <v>0</v>
      </c>
    </row>
    <row r="873" spans="12:14" x14ac:dyDescent="0.2">
      <c r="L873" s="188">
        <f t="shared" si="16"/>
        <v>0</v>
      </c>
      <c r="M873" s="189">
        <f t="shared" si="16"/>
        <v>0</v>
      </c>
      <c r="N873" s="190">
        <f t="shared" si="16"/>
        <v>0</v>
      </c>
    </row>
    <row r="874" spans="12:14" x14ac:dyDescent="0.2">
      <c r="L874" s="188">
        <f t="shared" si="16"/>
        <v>0</v>
      </c>
      <c r="M874" s="189">
        <f t="shared" si="16"/>
        <v>0</v>
      </c>
      <c r="N874" s="190">
        <f t="shared" si="16"/>
        <v>0</v>
      </c>
    </row>
    <row r="875" spans="12:14" x14ac:dyDescent="0.2">
      <c r="L875" s="188">
        <f t="shared" si="16"/>
        <v>0</v>
      </c>
      <c r="M875" s="189">
        <f t="shared" si="16"/>
        <v>0</v>
      </c>
      <c r="N875" s="190">
        <f t="shared" si="16"/>
        <v>0</v>
      </c>
    </row>
    <row r="876" spans="12:14" x14ac:dyDescent="0.2">
      <c r="L876" s="188">
        <f t="shared" si="16"/>
        <v>0</v>
      </c>
      <c r="M876" s="189">
        <f t="shared" si="16"/>
        <v>0</v>
      </c>
      <c r="N876" s="190">
        <f t="shared" si="16"/>
        <v>0</v>
      </c>
    </row>
    <row r="877" spans="12:14" x14ac:dyDescent="0.2">
      <c r="L877" s="188">
        <f t="shared" si="16"/>
        <v>0</v>
      </c>
      <c r="M877" s="189">
        <f t="shared" si="16"/>
        <v>0</v>
      </c>
      <c r="N877" s="190">
        <f t="shared" si="16"/>
        <v>0</v>
      </c>
    </row>
    <row r="878" spans="12:14" x14ac:dyDescent="0.2">
      <c r="L878" s="188">
        <f t="shared" si="16"/>
        <v>0</v>
      </c>
      <c r="M878" s="189">
        <f t="shared" si="16"/>
        <v>0</v>
      </c>
      <c r="N878" s="190">
        <f t="shared" si="16"/>
        <v>0</v>
      </c>
    </row>
    <row r="879" spans="12:14" x14ac:dyDescent="0.2">
      <c r="L879" s="188">
        <f t="shared" si="16"/>
        <v>0</v>
      </c>
      <c r="M879" s="189">
        <f t="shared" si="16"/>
        <v>0</v>
      </c>
      <c r="N879" s="190">
        <f t="shared" si="16"/>
        <v>0</v>
      </c>
    </row>
    <row r="880" spans="12:14" x14ac:dyDescent="0.2">
      <c r="L880" s="188">
        <f t="shared" si="16"/>
        <v>0</v>
      </c>
      <c r="M880" s="189">
        <f t="shared" si="16"/>
        <v>0</v>
      </c>
      <c r="N880" s="190">
        <f t="shared" si="16"/>
        <v>0</v>
      </c>
    </row>
    <row r="881" spans="12:14" x14ac:dyDescent="0.2">
      <c r="L881" s="188">
        <f t="shared" si="16"/>
        <v>0</v>
      </c>
      <c r="M881" s="189">
        <f t="shared" si="16"/>
        <v>0</v>
      </c>
      <c r="N881" s="190">
        <f t="shared" si="16"/>
        <v>0</v>
      </c>
    </row>
    <row r="882" spans="12:14" x14ac:dyDescent="0.2">
      <c r="L882" s="188">
        <f t="shared" si="16"/>
        <v>0</v>
      </c>
      <c r="M882" s="189">
        <f t="shared" si="16"/>
        <v>0</v>
      </c>
      <c r="N882" s="190">
        <f t="shared" si="16"/>
        <v>0</v>
      </c>
    </row>
    <row r="883" spans="12:14" x14ac:dyDescent="0.2">
      <c r="L883" s="188">
        <f t="shared" si="16"/>
        <v>0</v>
      </c>
      <c r="M883" s="189">
        <f t="shared" si="16"/>
        <v>0</v>
      </c>
      <c r="N883" s="190">
        <f t="shared" si="16"/>
        <v>0</v>
      </c>
    </row>
    <row r="884" spans="12:14" x14ac:dyDescent="0.2">
      <c r="L884" s="188">
        <f t="shared" si="16"/>
        <v>0</v>
      </c>
      <c r="M884" s="189">
        <f t="shared" si="16"/>
        <v>0</v>
      </c>
      <c r="N884" s="190">
        <f t="shared" si="16"/>
        <v>0</v>
      </c>
    </row>
    <row r="885" spans="12:14" x14ac:dyDescent="0.2">
      <c r="L885" s="188">
        <f t="shared" si="16"/>
        <v>0</v>
      </c>
      <c r="M885" s="189">
        <f t="shared" si="16"/>
        <v>0</v>
      </c>
      <c r="N885" s="190">
        <f t="shared" si="16"/>
        <v>0</v>
      </c>
    </row>
    <row r="886" spans="12:14" x14ac:dyDescent="0.2">
      <c r="L886" s="188">
        <f t="shared" si="16"/>
        <v>0</v>
      </c>
      <c r="M886" s="189">
        <f t="shared" si="16"/>
        <v>0</v>
      </c>
      <c r="N886" s="190">
        <f t="shared" si="16"/>
        <v>0</v>
      </c>
    </row>
    <row r="887" spans="12:14" x14ac:dyDescent="0.2">
      <c r="L887" s="188">
        <f t="shared" si="16"/>
        <v>0</v>
      </c>
      <c r="M887" s="189">
        <f t="shared" si="16"/>
        <v>0</v>
      </c>
      <c r="N887" s="190">
        <f t="shared" si="16"/>
        <v>0</v>
      </c>
    </row>
    <row r="888" spans="12:14" x14ac:dyDescent="0.2">
      <c r="L888" s="188">
        <f t="shared" si="16"/>
        <v>0</v>
      </c>
      <c r="M888" s="189">
        <f t="shared" si="16"/>
        <v>0</v>
      </c>
      <c r="N888" s="190">
        <f t="shared" si="16"/>
        <v>0</v>
      </c>
    </row>
    <row r="889" spans="12:14" x14ac:dyDescent="0.2">
      <c r="L889" s="188">
        <f t="shared" si="16"/>
        <v>0</v>
      </c>
      <c r="M889" s="189">
        <f t="shared" si="16"/>
        <v>0</v>
      </c>
      <c r="N889" s="190">
        <f t="shared" si="16"/>
        <v>0</v>
      </c>
    </row>
    <row r="890" spans="12:14" x14ac:dyDescent="0.2">
      <c r="L890" s="188">
        <f t="shared" si="16"/>
        <v>0</v>
      </c>
      <c r="M890" s="189">
        <f t="shared" si="16"/>
        <v>0</v>
      </c>
      <c r="N890" s="190">
        <f t="shared" si="16"/>
        <v>0</v>
      </c>
    </row>
    <row r="891" spans="12:14" x14ac:dyDescent="0.2">
      <c r="L891" s="188">
        <f t="shared" si="16"/>
        <v>0</v>
      </c>
      <c r="M891" s="189">
        <f t="shared" si="16"/>
        <v>0</v>
      </c>
      <c r="N891" s="190">
        <f t="shared" si="16"/>
        <v>0</v>
      </c>
    </row>
    <row r="892" spans="12:14" x14ac:dyDescent="0.2">
      <c r="L892" s="188">
        <f t="shared" si="16"/>
        <v>0</v>
      </c>
      <c r="M892" s="189">
        <f t="shared" si="16"/>
        <v>0</v>
      </c>
      <c r="N892" s="190">
        <f t="shared" si="16"/>
        <v>0</v>
      </c>
    </row>
    <row r="893" spans="12:14" x14ac:dyDescent="0.2">
      <c r="L893" s="188">
        <f t="shared" si="16"/>
        <v>0</v>
      </c>
      <c r="M893" s="189">
        <f t="shared" si="16"/>
        <v>0</v>
      </c>
      <c r="N893" s="190">
        <f t="shared" si="16"/>
        <v>0</v>
      </c>
    </row>
    <row r="894" spans="12:14" x14ac:dyDescent="0.2">
      <c r="L894" s="188">
        <f t="shared" si="16"/>
        <v>0</v>
      </c>
      <c r="M894" s="189">
        <f t="shared" si="16"/>
        <v>0</v>
      </c>
      <c r="N894" s="190">
        <f t="shared" si="16"/>
        <v>0</v>
      </c>
    </row>
    <row r="895" spans="12:14" x14ac:dyDescent="0.2">
      <c r="L895" s="188">
        <f t="shared" si="16"/>
        <v>0</v>
      </c>
      <c r="M895" s="189">
        <f t="shared" si="16"/>
        <v>0</v>
      </c>
      <c r="N895" s="190">
        <f t="shared" si="16"/>
        <v>0</v>
      </c>
    </row>
    <row r="896" spans="12:14" x14ac:dyDescent="0.2">
      <c r="L896" s="188">
        <f t="shared" si="16"/>
        <v>0</v>
      </c>
      <c r="M896" s="189">
        <f t="shared" si="16"/>
        <v>0</v>
      </c>
      <c r="N896" s="190">
        <f t="shared" si="16"/>
        <v>0</v>
      </c>
    </row>
    <row r="897" spans="12:14" x14ac:dyDescent="0.2">
      <c r="L897" s="188">
        <f t="shared" si="16"/>
        <v>0</v>
      </c>
      <c r="M897" s="189">
        <f t="shared" si="16"/>
        <v>0</v>
      </c>
      <c r="N897" s="190">
        <f t="shared" si="16"/>
        <v>0</v>
      </c>
    </row>
    <row r="898" spans="12:14" x14ac:dyDescent="0.2">
      <c r="L898" s="188">
        <f t="shared" si="16"/>
        <v>0</v>
      </c>
      <c r="M898" s="189">
        <f t="shared" si="16"/>
        <v>0</v>
      </c>
      <c r="N898" s="190">
        <f t="shared" si="16"/>
        <v>0</v>
      </c>
    </row>
    <row r="899" spans="12:14" x14ac:dyDescent="0.2">
      <c r="L899" s="188">
        <f t="shared" si="16"/>
        <v>0</v>
      </c>
      <c r="M899" s="189">
        <f t="shared" si="16"/>
        <v>0</v>
      </c>
      <c r="N899" s="190">
        <f t="shared" si="16"/>
        <v>0</v>
      </c>
    </row>
    <row r="900" spans="12:14" x14ac:dyDescent="0.2">
      <c r="L900" s="188">
        <f t="shared" si="16"/>
        <v>0</v>
      </c>
      <c r="M900" s="189">
        <f t="shared" si="16"/>
        <v>0</v>
      </c>
      <c r="N900" s="190">
        <f t="shared" si="16"/>
        <v>0</v>
      </c>
    </row>
    <row r="901" spans="12:14" x14ac:dyDescent="0.2">
      <c r="L901" s="188">
        <f t="shared" si="16"/>
        <v>0</v>
      </c>
      <c r="M901" s="189">
        <f t="shared" si="16"/>
        <v>0</v>
      </c>
      <c r="N901" s="190">
        <f t="shared" si="16"/>
        <v>0</v>
      </c>
    </row>
    <row r="902" spans="12:14" x14ac:dyDescent="0.2">
      <c r="L902" s="188">
        <f t="shared" si="16"/>
        <v>0</v>
      </c>
      <c r="M902" s="189">
        <f t="shared" si="16"/>
        <v>0</v>
      </c>
      <c r="N902" s="190">
        <f t="shared" si="16"/>
        <v>0</v>
      </c>
    </row>
    <row r="903" spans="12:14" x14ac:dyDescent="0.2">
      <c r="L903" s="188">
        <f t="shared" si="16"/>
        <v>0</v>
      </c>
      <c r="M903" s="189">
        <f t="shared" si="16"/>
        <v>0</v>
      </c>
      <c r="N903" s="190">
        <f t="shared" si="16"/>
        <v>0</v>
      </c>
    </row>
    <row r="904" spans="12:14" x14ac:dyDescent="0.2">
      <c r="L904" s="188">
        <f t="shared" si="16"/>
        <v>0</v>
      </c>
      <c r="M904" s="189">
        <f t="shared" si="16"/>
        <v>0</v>
      </c>
      <c r="N904" s="190">
        <f t="shared" si="16"/>
        <v>0</v>
      </c>
    </row>
    <row r="905" spans="12:14" x14ac:dyDescent="0.2">
      <c r="L905" s="188">
        <f t="shared" si="16"/>
        <v>0</v>
      </c>
      <c r="M905" s="189">
        <f t="shared" si="16"/>
        <v>0</v>
      </c>
      <c r="N905" s="190">
        <f t="shared" si="16"/>
        <v>0</v>
      </c>
    </row>
    <row r="906" spans="12:14" x14ac:dyDescent="0.2">
      <c r="L906" s="188">
        <f t="shared" si="16"/>
        <v>0</v>
      </c>
      <c r="M906" s="189">
        <f t="shared" si="16"/>
        <v>0</v>
      </c>
      <c r="N906" s="190">
        <f t="shared" si="16"/>
        <v>0</v>
      </c>
    </row>
    <row r="907" spans="12:14" x14ac:dyDescent="0.2">
      <c r="L907" s="188">
        <f t="shared" si="16"/>
        <v>0</v>
      </c>
      <c r="M907" s="189">
        <f t="shared" si="16"/>
        <v>0</v>
      </c>
      <c r="N907" s="190">
        <f t="shared" si="16"/>
        <v>0</v>
      </c>
    </row>
    <row r="908" spans="12:14" x14ac:dyDescent="0.2">
      <c r="L908" s="188">
        <f t="shared" si="16"/>
        <v>0</v>
      </c>
      <c r="M908" s="189">
        <f t="shared" si="16"/>
        <v>0</v>
      </c>
      <c r="N908" s="190">
        <f t="shared" si="16"/>
        <v>0</v>
      </c>
    </row>
    <row r="909" spans="12:14" x14ac:dyDescent="0.2">
      <c r="L909" s="188">
        <f t="shared" si="16"/>
        <v>0</v>
      </c>
      <c r="M909" s="189">
        <f t="shared" si="16"/>
        <v>0</v>
      </c>
      <c r="N909" s="190">
        <f t="shared" si="16"/>
        <v>0</v>
      </c>
    </row>
    <row r="910" spans="12:14" x14ac:dyDescent="0.2">
      <c r="L910" s="188">
        <f t="shared" si="16"/>
        <v>0</v>
      </c>
      <c r="M910" s="189">
        <f t="shared" si="16"/>
        <v>0</v>
      </c>
      <c r="N910" s="190">
        <f t="shared" si="16"/>
        <v>0</v>
      </c>
    </row>
    <row r="911" spans="12:14" x14ac:dyDescent="0.2">
      <c r="L911" s="188">
        <f t="shared" si="16"/>
        <v>0</v>
      </c>
      <c r="M911" s="189">
        <f t="shared" si="16"/>
        <v>0</v>
      </c>
      <c r="N911" s="190">
        <f t="shared" si="16"/>
        <v>0</v>
      </c>
    </row>
    <row r="912" spans="12:14" x14ac:dyDescent="0.2">
      <c r="L912" s="188">
        <f t="shared" si="16"/>
        <v>0</v>
      </c>
      <c r="M912" s="189">
        <f t="shared" si="16"/>
        <v>0</v>
      </c>
      <c r="N912" s="190">
        <f t="shared" si="16"/>
        <v>0</v>
      </c>
    </row>
    <row r="913" spans="12:14" x14ac:dyDescent="0.2">
      <c r="L913" s="188">
        <f t="shared" si="16"/>
        <v>0</v>
      </c>
      <c r="M913" s="189">
        <f t="shared" si="16"/>
        <v>0</v>
      </c>
      <c r="N913" s="190">
        <f t="shared" si="16"/>
        <v>0</v>
      </c>
    </row>
    <row r="914" spans="12:14" x14ac:dyDescent="0.2">
      <c r="L914" s="188">
        <f t="shared" si="16"/>
        <v>0</v>
      </c>
      <c r="M914" s="189">
        <f t="shared" si="16"/>
        <v>0</v>
      </c>
      <c r="N914" s="190">
        <f t="shared" si="16"/>
        <v>0</v>
      </c>
    </row>
    <row r="915" spans="12:14" x14ac:dyDescent="0.2">
      <c r="L915" s="188">
        <f t="shared" si="16"/>
        <v>0</v>
      </c>
      <c r="M915" s="189">
        <f t="shared" si="16"/>
        <v>0</v>
      </c>
      <c r="N915" s="190">
        <f t="shared" si="16"/>
        <v>0</v>
      </c>
    </row>
    <row r="916" spans="12:14" x14ac:dyDescent="0.2">
      <c r="L916" s="188">
        <f t="shared" si="16"/>
        <v>0</v>
      </c>
      <c r="M916" s="189">
        <f t="shared" si="16"/>
        <v>0</v>
      </c>
      <c r="N916" s="190">
        <f t="shared" si="16"/>
        <v>0</v>
      </c>
    </row>
    <row r="917" spans="12:14" x14ac:dyDescent="0.2">
      <c r="L917" s="188">
        <f t="shared" si="16"/>
        <v>0</v>
      </c>
      <c r="M917" s="189">
        <f t="shared" si="16"/>
        <v>0</v>
      </c>
      <c r="N917" s="190">
        <f t="shared" si="16"/>
        <v>0</v>
      </c>
    </row>
    <row r="918" spans="12:14" x14ac:dyDescent="0.2">
      <c r="L918" s="188">
        <f t="shared" si="16"/>
        <v>0</v>
      </c>
      <c r="M918" s="189">
        <f t="shared" si="16"/>
        <v>0</v>
      </c>
      <c r="N918" s="190">
        <f t="shared" si="16"/>
        <v>0</v>
      </c>
    </row>
    <row r="919" spans="12:14" x14ac:dyDescent="0.2">
      <c r="L919" s="188">
        <f t="shared" si="16"/>
        <v>0</v>
      </c>
      <c r="M919" s="189">
        <f t="shared" si="16"/>
        <v>0</v>
      </c>
      <c r="N919" s="190">
        <f t="shared" si="16"/>
        <v>0</v>
      </c>
    </row>
    <row r="920" spans="12:14" x14ac:dyDescent="0.2">
      <c r="L920" s="188">
        <f t="shared" si="16"/>
        <v>0</v>
      </c>
      <c r="M920" s="189">
        <f t="shared" si="16"/>
        <v>0</v>
      </c>
      <c r="N920" s="190">
        <f t="shared" si="16"/>
        <v>0</v>
      </c>
    </row>
    <row r="921" spans="12:14" x14ac:dyDescent="0.2">
      <c r="L921" s="188">
        <f t="shared" si="16"/>
        <v>0</v>
      </c>
      <c r="M921" s="189">
        <f t="shared" si="16"/>
        <v>0</v>
      </c>
      <c r="N921" s="190">
        <f t="shared" si="16"/>
        <v>0</v>
      </c>
    </row>
    <row r="922" spans="12:14" x14ac:dyDescent="0.2">
      <c r="L922" s="188">
        <f t="shared" si="16"/>
        <v>0</v>
      </c>
      <c r="M922" s="189">
        <f t="shared" si="16"/>
        <v>0</v>
      </c>
      <c r="N922" s="190">
        <f t="shared" si="16"/>
        <v>0</v>
      </c>
    </row>
    <row r="923" spans="12:14" x14ac:dyDescent="0.2">
      <c r="L923" s="188">
        <f t="shared" si="16"/>
        <v>0</v>
      </c>
      <c r="M923" s="189">
        <f t="shared" si="16"/>
        <v>0</v>
      </c>
      <c r="N923" s="190">
        <f t="shared" si="16"/>
        <v>0</v>
      </c>
    </row>
    <row r="924" spans="12:14" x14ac:dyDescent="0.2">
      <c r="L924" s="188">
        <f t="shared" si="16"/>
        <v>0</v>
      </c>
      <c r="M924" s="189">
        <f t="shared" si="16"/>
        <v>0</v>
      </c>
      <c r="N924" s="190">
        <f t="shared" si="16"/>
        <v>0</v>
      </c>
    </row>
    <row r="925" spans="12:14" x14ac:dyDescent="0.2">
      <c r="L925" s="188">
        <f t="shared" si="16"/>
        <v>0</v>
      </c>
      <c r="M925" s="189">
        <f t="shared" si="16"/>
        <v>0</v>
      </c>
      <c r="N925" s="190">
        <f t="shared" si="16"/>
        <v>0</v>
      </c>
    </row>
    <row r="926" spans="12:14" x14ac:dyDescent="0.2">
      <c r="L926" s="188">
        <f t="shared" si="16"/>
        <v>0</v>
      </c>
      <c r="M926" s="189">
        <f t="shared" si="16"/>
        <v>0</v>
      </c>
      <c r="N926" s="190">
        <f t="shared" si="16"/>
        <v>0</v>
      </c>
    </row>
    <row r="927" spans="12:14" x14ac:dyDescent="0.2">
      <c r="L927" s="188">
        <f t="shared" si="16"/>
        <v>0</v>
      </c>
      <c r="M927" s="189">
        <f t="shared" si="16"/>
        <v>0</v>
      </c>
      <c r="N927" s="190">
        <f t="shared" si="16"/>
        <v>0</v>
      </c>
    </row>
    <row r="928" spans="12:14" x14ac:dyDescent="0.2">
      <c r="L928" s="188">
        <f t="shared" si="16"/>
        <v>0</v>
      </c>
      <c r="M928" s="189">
        <f t="shared" si="16"/>
        <v>0</v>
      </c>
      <c r="N928" s="190">
        <f t="shared" si="16"/>
        <v>0</v>
      </c>
    </row>
    <row r="929" spans="12:14" x14ac:dyDescent="0.2">
      <c r="L929" s="188">
        <f t="shared" si="16"/>
        <v>0</v>
      </c>
      <c r="M929" s="189">
        <f t="shared" si="16"/>
        <v>0</v>
      </c>
      <c r="N929" s="190">
        <f t="shared" si="16"/>
        <v>0</v>
      </c>
    </row>
    <row r="930" spans="12:14" x14ac:dyDescent="0.2">
      <c r="L930" s="188">
        <f t="shared" si="16"/>
        <v>0</v>
      </c>
      <c r="M930" s="189">
        <f t="shared" si="16"/>
        <v>0</v>
      </c>
      <c r="N930" s="190">
        <f t="shared" si="16"/>
        <v>0</v>
      </c>
    </row>
    <row r="931" spans="12:14" x14ac:dyDescent="0.2">
      <c r="L931" s="188">
        <f t="shared" si="16"/>
        <v>0</v>
      </c>
      <c r="M931" s="189">
        <f t="shared" si="16"/>
        <v>0</v>
      </c>
      <c r="N931" s="190">
        <f t="shared" si="16"/>
        <v>0</v>
      </c>
    </row>
    <row r="932" spans="12:14" x14ac:dyDescent="0.2">
      <c r="L932" s="188">
        <f t="shared" si="16"/>
        <v>0</v>
      </c>
      <c r="M932" s="189">
        <f t="shared" si="16"/>
        <v>0</v>
      </c>
      <c r="N932" s="190">
        <f t="shared" si="16"/>
        <v>0</v>
      </c>
    </row>
    <row r="933" spans="12:14" x14ac:dyDescent="0.2">
      <c r="L933" s="188">
        <f t="shared" si="16"/>
        <v>0</v>
      </c>
      <c r="M933" s="189">
        <f t="shared" si="16"/>
        <v>0</v>
      </c>
      <c r="N933" s="190">
        <f t="shared" si="16"/>
        <v>0</v>
      </c>
    </row>
    <row r="934" spans="12:14" x14ac:dyDescent="0.2">
      <c r="L934" s="188">
        <f t="shared" si="16"/>
        <v>0</v>
      </c>
      <c r="M934" s="189">
        <f t="shared" si="16"/>
        <v>0</v>
      </c>
      <c r="N934" s="190">
        <f t="shared" si="16"/>
        <v>0</v>
      </c>
    </row>
    <row r="935" spans="12:14" x14ac:dyDescent="0.2">
      <c r="L935" s="188">
        <f t="shared" ref="L935:N998" si="17">I935</f>
        <v>0</v>
      </c>
      <c r="M935" s="189">
        <f t="shared" si="17"/>
        <v>0</v>
      </c>
      <c r="N935" s="190">
        <f t="shared" si="17"/>
        <v>0</v>
      </c>
    </row>
    <row r="936" spans="12:14" x14ac:dyDescent="0.2">
      <c r="L936" s="188">
        <f t="shared" si="17"/>
        <v>0</v>
      </c>
      <c r="M936" s="189">
        <f t="shared" si="17"/>
        <v>0</v>
      </c>
      <c r="N936" s="190">
        <f t="shared" si="17"/>
        <v>0</v>
      </c>
    </row>
    <row r="937" spans="12:14" x14ac:dyDescent="0.2">
      <c r="L937" s="188">
        <f t="shared" si="17"/>
        <v>0</v>
      </c>
      <c r="M937" s="189">
        <f t="shared" si="17"/>
        <v>0</v>
      </c>
      <c r="N937" s="190">
        <f t="shared" si="17"/>
        <v>0</v>
      </c>
    </row>
    <row r="938" spans="12:14" x14ac:dyDescent="0.2">
      <c r="L938" s="188">
        <f t="shared" si="17"/>
        <v>0</v>
      </c>
      <c r="M938" s="189">
        <f t="shared" si="17"/>
        <v>0</v>
      </c>
      <c r="N938" s="190">
        <f t="shared" si="17"/>
        <v>0</v>
      </c>
    </row>
    <row r="939" spans="12:14" x14ac:dyDescent="0.2">
      <c r="L939" s="188">
        <f t="shared" si="17"/>
        <v>0</v>
      </c>
      <c r="M939" s="189">
        <f t="shared" si="17"/>
        <v>0</v>
      </c>
      <c r="N939" s="190">
        <f t="shared" si="17"/>
        <v>0</v>
      </c>
    </row>
    <row r="940" spans="12:14" x14ac:dyDescent="0.2">
      <c r="L940" s="188">
        <f t="shared" si="17"/>
        <v>0</v>
      </c>
      <c r="M940" s="189">
        <f t="shared" si="17"/>
        <v>0</v>
      </c>
      <c r="N940" s="190">
        <f t="shared" si="17"/>
        <v>0</v>
      </c>
    </row>
    <row r="941" spans="12:14" x14ac:dyDescent="0.2">
      <c r="L941" s="188">
        <f t="shared" si="17"/>
        <v>0</v>
      </c>
      <c r="M941" s="189">
        <f t="shared" si="17"/>
        <v>0</v>
      </c>
      <c r="N941" s="190">
        <f t="shared" si="17"/>
        <v>0</v>
      </c>
    </row>
    <row r="942" spans="12:14" x14ac:dyDescent="0.2">
      <c r="L942" s="188">
        <f t="shared" si="17"/>
        <v>0</v>
      </c>
      <c r="M942" s="189">
        <f t="shared" si="17"/>
        <v>0</v>
      </c>
      <c r="N942" s="190">
        <f t="shared" si="17"/>
        <v>0</v>
      </c>
    </row>
    <row r="943" spans="12:14" x14ac:dyDescent="0.2">
      <c r="L943" s="188">
        <f t="shared" si="17"/>
        <v>0</v>
      </c>
      <c r="M943" s="189">
        <f t="shared" si="17"/>
        <v>0</v>
      </c>
      <c r="N943" s="190">
        <f t="shared" si="17"/>
        <v>0</v>
      </c>
    </row>
    <row r="944" spans="12:14" x14ac:dyDescent="0.2">
      <c r="L944" s="188">
        <f t="shared" si="17"/>
        <v>0</v>
      </c>
      <c r="M944" s="189">
        <f t="shared" si="17"/>
        <v>0</v>
      </c>
      <c r="N944" s="190">
        <f t="shared" si="17"/>
        <v>0</v>
      </c>
    </row>
    <row r="945" spans="12:14" x14ac:dyDescent="0.2">
      <c r="L945" s="188">
        <f t="shared" si="17"/>
        <v>0</v>
      </c>
      <c r="M945" s="189">
        <f t="shared" si="17"/>
        <v>0</v>
      </c>
      <c r="N945" s="190">
        <f t="shared" si="17"/>
        <v>0</v>
      </c>
    </row>
    <row r="946" spans="12:14" x14ac:dyDescent="0.2">
      <c r="L946" s="188">
        <f t="shared" si="17"/>
        <v>0</v>
      </c>
      <c r="M946" s="189">
        <f t="shared" si="17"/>
        <v>0</v>
      </c>
      <c r="N946" s="190">
        <f t="shared" si="17"/>
        <v>0</v>
      </c>
    </row>
    <row r="947" spans="12:14" x14ac:dyDescent="0.2">
      <c r="L947" s="188">
        <f t="shared" si="17"/>
        <v>0</v>
      </c>
      <c r="M947" s="189">
        <f t="shared" si="17"/>
        <v>0</v>
      </c>
      <c r="N947" s="190">
        <f t="shared" si="17"/>
        <v>0</v>
      </c>
    </row>
    <row r="948" spans="12:14" x14ac:dyDescent="0.2">
      <c r="L948" s="188">
        <f t="shared" si="17"/>
        <v>0</v>
      </c>
      <c r="M948" s="189">
        <f t="shared" si="17"/>
        <v>0</v>
      </c>
      <c r="N948" s="190">
        <f t="shared" si="17"/>
        <v>0</v>
      </c>
    </row>
    <row r="949" spans="12:14" x14ac:dyDescent="0.2">
      <c r="L949" s="188">
        <f t="shared" si="17"/>
        <v>0</v>
      </c>
      <c r="M949" s="189">
        <f t="shared" si="17"/>
        <v>0</v>
      </c>
      <c r="N949" s="190">
        <f t="shared" si="17"/>
        <v>0</v>
      </c>
    </row>
    <row r="950" spans="12:14" x14ac:dyDescent="0.2">
      <c r="L950" s="188">
        <f t="shared" si="17"/>
        <v>0</v>
      </c>
      <c r="M950" s="189">
        <f t="shared" si="17"/>
        <v>0</v>
      </c>
      <c r="N950" s="190">
        <f t="shared" si="17"/>
        <v>0</v>
      </c>
    </row>
    <row r="951" spans="12:14" x14ac:dyDescent="0.2">
      <c r="L951" s="188">
        <f t="shared" si="17"/>
        <v>0</v>
      </c>
      <c r="M951" s="189">
        <f t="shared" si="17"/>
        <v>0</v>
      </c>
      <c r="N951" s="190">
        <f t="shared" si="17"/>
        <v>0</v>
      </c>
    </row>
    <row r="952" spans="12:14" x14ac:dyDescent="0.2">
      <c r="L952" s="188">
        <f t="shared" si="17"/>
        <v>0</v>
      </c>
      <c r="M952" s="189">
        <f t="shared" si="17"/>
        <v>0</v>
      </c>
      <c r="N952" s="190">
        <f t="shared" si="17"/>
        <v>0</v>
      </c>
    </row>
    <row r="953" spans="12:14" x14ac:dyDescent="0.2">
      <c r="L953" s="188">
        <f t="shared" si="17"/>
        <v>0</v>
      </c>
      <c r="M953" s="189">
        <f t="shared" si="17"/>
        <v>0</v>
      </c>
      <c r="N953" s="190">
        <f t="shared" si="17"/>
        <v>0</v>
      </c>
    </row>
    <row r="954" spans="12:14" x14ac:dyDescent="0.2">
      <c r="L954" s="188">
        <f t="shared" si="17"/>
        <v>0</v>
      </c>
      <c r="M954" s="189">
        <f t="shared" si="17"/>
        <v>0</v>
      </c>
      <c r="N954" s="190">
        <f t="shared" si="17"/>
        <v>0</v>
      </c>
    </row>
    <row r="955" spans="12:14" x14ac:dyDescent="0.2">
      <c r="L955" s="188">
        <f t="shared" si="17"/>
        <v>0</v>
      </c>
      <c r="M955" s="189">
        <f t="shared" si="17"/>
        <v>0</v>
      </c>
      <c r="N955" s="190">
        <f t="shared" si="17"/>
        <v>0</v>
      </c>
    </row>
    <row r="956" spans="12:14" x14ac:dyDescent="0.2">
      <c r="L956" s="188">
        <f t="shared" si="17"/>
        <v>0</v>
      </c>
      <c r="M956" s="189">
        <f t="shared" si="17"/>
        <v>0</v>
      </c>
      <c r="N956" s="190">
        <f t="shared" si="17"/>
        <v>0</v>
      </c>
    </row>
    <row r="957" spans="12:14" x14ac:dyDescent="0.2">
      <c r="L957" s="188">
        <f t="shared" si="17"/>
        <v>0</v>
      </c>
      <c r="M957" s="189">
        <f t="shared" si="17"/>
        <v>0</v>
      </c>
      <c r="N957" s="190">
        <f t="shared" si="17"/>
        <v>0</v>
      </c>
    </row>
    <row r="958" spans="12:14" x14ac:dyDescent="0.2">
      <c r="L958" s="188">
        <f t="shared" si="17"/>
        <v>0</v>
      </c>
      <c r="M958" s="189">
        <f t="shared" si="17"/>
        <v>0</v>
      </c>
      <c r="N958" s="190">
        <f t="shared" si="17"/>
        <v>0</v>
      </c>
    </row>
    <row r="959" spans="12:14" x14ac:dyDescent="0.2">
      <c r="L959" s="188">
        <f t="shared" si="17"/>
        <v>0</v>
      </c>
      <c r="M959" s="189">
        <f t="shared" si="17"/>
        <v>0</v>
      </c>
      <c r="N959" s="190">
        <f t="shared" si="17"/>
        <v>0</v>
      </c>
    </row>
    <row r="960" spans="12:14" x14ac:dyDescent="0.2">
      <c r="L960" s="188">
        <f t="shared" si="17"/>
        <v>0</v>
      </c>
      <c r="M960" s="189">
        <f t="shared" si="17"/>
        <v>0</v>
      </c>
      <c r="N960" s="190">
        <f t="shared" si="17"/>
        <v>0</v>
      </c>
    </row>
    <row r="961" spans="12:14" x14ac:dyDescent="0.2">
      <c r="L961" s="188">
        <f t="shared" si="17"/>
        <v>0</v>
      </c>
      <c r="M961" s="189">
        <f t="shared" si="17"/>
        <v>0</v>
      </c>
      <c r="N961" s="190">
        <f t="shared" si="17"/>
        <v>0</v>
      </c>
    </row>
    <row r="962" spans="12:14" x14ac:dyDescent="0.2">
      <c r="L962" s="188">
        <f t="shared" si="17"/>
        <v>0</v>
      </c>
      <c r="M962" s="189">
        <f t="shared" si="17"/>
        <v>0</v>
      </c>
      <c r="N962" s="190">
        <f t="shared" si="17"/>
        <v>0</v>
      </c>
    </row>
    <row r="963" spans="12:14" x14ac:dyDescent="0.2">
      <c r="L963" s="188">
        <f t="shared" si="17"/>
        <v>0</v>
      </c>
      <c r="M963" s="189">
        <f t="shared" si="17"/>
        <v>0</v>
      </c>
      <c r="N963" s="190">
        <f t="shared" si="17"/>
        <v>0</v>
      </c>
    </row>
    <row r="964" spans="12:14" x14ac:dyDescent="0.2">
      <c r="L964" s="188">
        <f t="shared" si="17"/>
        <v>0</v>
      </c>
      <c r="M964" s="189">
        <f t="shared" si="17"/>
        <v>0</v>
      </c>
      <c r="N964" s="190">
        <f t="shared" si="17"/>
        <v>0</v>
      </c>
    </row>
    <row r="965" spans="12:14" x14ac:dyDescent="0.2">
      <c r="L965" s="188">
        <f t="shared" si="17"/>
        <v>0</v>
      </c>
      <c r="M965" s="189">
        <f t="shared" si="17"/>
        <v>0</v>
      </c>
      <c r="N965" s="190">
        <f t="shared" si="17"/>
        <v>0</v>
      </c>
    </row>
    <row r="966" spans="12:14" x14ac:dyDescent="0.2">
      <c r="L966" s="188">
        <f t="shared" si="17"/>
        <v>0</v>
      </c>
      <c r="M966" s="189">
        <f t="shared" si="17"/>
        <v>0</v>
      </c>
      <c r="N966" s="190">
        <f t="shared" si="17"/>
        <v>0</v>
      </c>
    </row>
    <row r="967" spans="12:14" x14ac:dyDescent="0.2">
      <c r="L967" s="188">
        <f t="shared" si="17"/>
        <v>0</v>
      </c>
      <c r="M967" s="189">
        <f t="shared" si="17"/>
        <v>0</v>
      </c>
      <c r="N967" s="190">
        <f t="shared" si="17"/>
        <v>0</v>
      </c>
    </row>
    <row r="968" spans="12:14" x14ac:dyDescent="0.2">
      <c r="L968" s="188">
        <f t="shared" si="17"/>
        <v>0</v>
      </c>
      <c r="M968" s="189">
        <f t="shared" si="17"/>
        <v>0</v>
      </c>
      <c r="N968" s="190">
        <f t="shared" si="17"/>
        <v>0</v>
      </c>
    </row>
    <row r="969" spans="12:14" x14ac:dyDescent="0.2">
      <c r="L969" s="188">
        <f t="shared" si="17"/>
        <v>0</v>
      </c>
      <c r="M969" s="189">
        <f t="shared" si="17"/>
        <v>0</v>
      </c>
      <c r="N969" s="190">
        <f t="shared" si="17"/>
        <v>0</v>
      </c>
    </row>
    <row r="970" spans="12:14" x14ac:dyDescent="0.2">
      <c r="L970" s="188">
        <f t="shared" si="17"/>
        <v>0</v>
      </c>
      <c r="M970" s="189">
        <f t="shared" si="17"/>
        <v>0</v>
      </c>
      <c r="N970" s="190">
        <f t="shared" si="17"/>
        <v>0</v>
      </c>
    </row>
    <row r="971" spans="12:14" x14ac:dyDescent="0.2">
      <c r="L971" s="188">
        <f t="shared" si="17"/>
        <v>0</v>
      </c>
      <c r="M971" s="189">
        <f t="shared" si="17"/>
        <v>0</v>
      </c>
      <c r="N971" s="190">
        <f t="shared" si="17"/>
        <v>0</v>
      </c>
    </row>
    <row r="972" spans="12:14" x14ac:dyDescent="0.2">
      <c r="L972" s="188">
        <f t="shared" si="17"/>
        <v>0</v>
      </c>
      <c r="M972" s="189">
        <f t="shared" si="17"/>
        <v>0</v>
      </c>
      <c r="N972" s="190">
        <f t="shared" si="17"/>
        <v>0</v>
      </c>
    </row>
    <row r="973" spans="12:14" x14ac:dyDescent="0.2">
      <c r="L973" s="188">
        <f t="shared" si="17"/>
        <v>0</v>
      </c>
      <c r="M973" s="189">
        <f t="shared" si="17"/>
        <v>0</v>
      </c>
      <c r="N973" s="190">
        <f t="shared" si="17"/>
        <v>0</v>
      </c>
    </row>
    <row r="974" spans="12:14" x14ac:dyDescent="0.2">
      <c r="L974" s="188">
        <f t="shared" si="17"/>
        <v>0</v>
      </c>
      <c r="M974" s="189">
        <f t="shared" si="17"/>
        <v>0</v>
      </c>
      <c r="N974" s="190">
        <f t="shared" si="17"/>
        <v>0</v>
      </c>
    </row>
    <row r="975" spans="12:14" x14ac:dyDescent="0.2">
      <c r="L975" s="188">
        <f t="shared" si="17"/>
        <v>0</v>
      </c>
      <c r="M975" s="189">
        <f t="shared" si="17"/>
        <v>0</v>
      </c>
      <c r="N975" s="190">
        <f t="shared" si="17"/>
        <v>0</v>
      </c>
    </row>
    <row r="976" spans="12:14" x14ac:dyDescent="0.2">
      <c r="L976" s="188">
        <f t="shared" si="17"/>
        <v>0</v>
      </c>
      <c r="M976" s="189">
        <f t="shared" si="17"/>
        <v>0</v>
      </c>
      <c r="N976" s="190">
        <f t="shared" si="17"/>
        <v>0</v>
      </c>
    </row>
    <row r="977" spans="12:14" x14ac:dyDescent="0.2">
      <c r="L977" s="188">
        <f t="shared" si="17"/>
        <v>0</v>
      </c>
      <c r="M977" s="189">
        <f t="shared" si="17"/>
        <v>0</v>
      </c>
      <c r="N977" s="190">
        <f t="shared" si="17"/>
        <v>0</v>
      </c>
    </row>
    <row r="978" spans="12:14" x14ac:dyDescent="0.2">
      <c r="L978" s="188">
        <f t="shared" si="17"/>
        <v>0</v>
      </c>
      <c r="M978" s="189">
        <f t="shared" si="17"/>
        <v>0</v>
      </c>
      <c r="N978" s="190">
        <f t="shared" si="17"/>
        <v>0</v>
      </c>
    </row>
    <row r="979" spans="12:14" x14ac:dyDescent="0.2">
      <c r="L979" s="188">
        <f t="shared" si="17"/>
        <v>0</v>
      </c>
      <c r="M979" s="189">
        <f t="shared" si="17"/>
        <v>0</v>
      </c>
      <c r="N979" s="190">
        <f t="shared" si="17"/>
        <v>0</v>
      </c>
    </row>
    <row r="980" spans="12:14" x14ac:dyDescent="0.2">
      <c r="L980" s="188">
        <f t="shared" si="17"/>
        <v>0</v>
      </c>
      <c r="M980" s="189">
        <f t="shared" si="17"/>
        <v>0</v>
      </c>
      <c r="N980" s="190">
        <f t="shared" si="17"/>
        <v>0</v>
      </c>
    </row>
    <row r="981" spans="12:14" x14ac:dyDescent="0.2">
      <c r="L981" s="188">
        <f t="shared" si="17"/>
        <v>0</v>
      </c>
      <c r="M981" s="189">
        <f t="shared" si="17"/>
        <v>0</v>
      </c>
      <c r="N981" s="190">
        <f t="shared" si="17"/>
        <v>0</v>
      </c>
    </row>
    <row r="982" spans="12:14" x14ac:dyDescent="0.2">
      <c r="L982" s="188">
        <f t="shared" si="17"/>
        <v>0</v>
      </c>
      <c r="M982" s="189">
        <f t="shared" si="17"/>
        <v>0</v>
      </c>
      <c r="N982" s="190">
        <f t="shared" si="17"/>
        <v>0</v>
      </c>
    </row>
    <row r="983" spans="12:14" x14ac:dyDescent="0.2">
      <c r="L983" s="188">
        <f t="shared" si="17"/>
        <v>0</v>
      </c>
      <c r="M983" s="189">
        <f t="shared" si="17"/>
        <v>0</v>
      </c>
      <c r="N983" s="190">
        <f t="shared" si="17"/>
        <v>0</v>
      </c>
    </row>
    <row r="984" spans="12:14" x14ac:dyDescent="0.2">
      <c r="L984" s="188">
        <f t="shared" si="17"/>
        <v>0</v>
      </c>
      <c r="M984" s="189">
        <f t="shared" si="17"/>
        <v>0</v>
      </c>
      <c r="N984" s="190">
        <f t="shared" si="17"/>
        <v>0</v>
      </c>
    </row>
    <row r="985" spans="12:14" x14ac:dyDescent="0.2">
      <c r="L985" s="188">
        <f t="shared" si="17"/>
        <v>0</v>
      </c>
      <c r="M985" s="189">
        <f t="shared" si="17"/>
        <v>0</v>
      </c>
      <c r="N985" s="190">
        <f t="shared" si="17"/>
        <v>0</v>
      </c>
    </row>
    <row r="986" spans="12:14" x14ac:dyDescent="0.2">
      <c r="L986" s="188">
        <f t="shared" si="17"/>
        <v>0</v>
      </c>
      <c r="M986" s="189">
        <f t="shared" si="17"/>
        <v>0</v>
      </c>
      <c r="N986" s="190">
        <f t="shared" si="17"/>
        <v>0</v>
      </c>
    </row>
    <row r="987" spans="12:14" x14ac:dyDescent="0.2">
      <c r="L987" s="188">
        <f t="shared" si="17"/>
        <v>0</v>
      </c>
      <c r="M987" s="189">
        <f t="shared" si="17"/>
        <v>0</v>
      </c>
      <c r="N987" s="190">
        <f t="shared" si="17"/>
        <v>0</v>
      </c>
    </row>
    <row r="988" spans="12:14" x14ac:dyDescent="0.2">
      <c r="L988" s="188">
        <f t="shared" si="17"/>
        <v>0</v>
      </c>
      <c r="M988" s="189">
        <f t="shared" si="17"/>
        <v>0</v>
      </c>
      <c r="N988" s="190">
        <f t="shared" si="17"/>
        <v>0</v>
      </c>
    </row>
    <row r="989" spans="12:14" x14ac:dyDescent="0.2">
      <c r="L989" s="188">
        <f t="shared" si="17"/>
        <v>0</v>
      </c>
      <c r="M989" s="189">
        <f t="shared" si="17"/>
        <v>0</v>
      </c>
      <c r="N989" s="190">
        <f t="shared" si="17"/>
        <v>0</v>
      </c>
    </row>
    <row r="990" spans="12:14" x14ac:dyDescent="0.2">
      <c r="L990" s="188">
        <f t="shared" si="17"/>
        <v>0</v>
      </c>
      <c r="M990" s="189">
        <f t="shared" si="17"/>
        <v>0</v>
      </c>
      <c r="N990" s="190">
        <f t="shared" si="17"/>
        <v>0</v>
      </c>
    </row>
    <row r="991" spans="12:14" x14ac:dyDescent="0.2">
      <c r="L991" s="188">
        <f t="shared" si="17"/>
        <v>0</v>
      </c>
      <c r="M991" s="189">
        <f t="shared" si="17"/>
        <v>0</v>
      </c>
      <c r="N991" s="190">
        <f t="shared" si="17"/>
        <v>0</v>
      </c>
    </row>
    <row r="992" spans="12:14" x14ac:dyDescent="0.2">
      <c r="L992" s="188">
        <f t="shared" si="17"/>
        <v>0</v>
      </c>
      <c r="M992" s="189">
        <f t="shared" si="17"/>
        <v>0</v>
      </c>
      <c r="N992" s="190">
        <f t="shared" si="17"/>
        <v>0</v>
      </c>
    </row>
    <row r="993" spans="12:14" x14ac:dyDescent="0.2">
      <c r="L993" s="188">
        <f t="shared" si="17"/>
        <v>0</v>
      </c>
      <c r="M993" s="189">
        <f t="shared" si="17"/>
        <v>0</v>
      </c>
      <c r="N993" s="190">
        <f t="shared" si="17"/>
        <v>0</v>
      </c>
    </row>
    <row r="994" spans="12:14" x14ac:dyDescent="0.2">
      <c r="L994" s="188">
        <f t="shared" si="17"/>
        <v>0</v>
      </c>
      <c r="M994" s="189">
        <f t="shared" si="17"/>
        <v>0</v>
      </c>
      <c r="N994" s="190">
        <f t="shared" si="17"/>
        <v>0</v>
      </c>
    </row>
    <row r="995" spans="12:14" x14ac:dyDescent="0.2">
      <c r="L995" s="188">
        <f t="shared" si="17"/>
        <v>0</v>
      </c>
      <c r="M995" s="189">
        <f t="shared" si="17"/>
        <v>0</v>
      </c>
      <c r="N995" s="190">
        <f t="shared" si="17"/>
        <v>0</v>
      </c>
    </row>
    <row r="996" spans="12:14" x14ac:dyDescent="0.2">
      <c r="L996" s="188">
        <f t="shared" si="17"/>
        <v>0</v>
      </c>
      <c r="M996" s="189">
        <f t="shared" si="17"/>
        <v>0</v>
      </c>
      <c r="N996" s="190">
        <f t="shared" si="17"/>
        <v>0</v>
      </c>
    </row>
    <row r="997" spans="12:14" x14ac:dyDescent="0.2">
      <c r="L997" s="188">
        <f t="shared" si="17"/>
        <v>0</v>
      </c>
      <c r="M997" s="189">
        <f t="shared" si="17"/>
        <v>0</v>
      </c>
      <c r="N997" s="190">
        <f t="shared" si="17"/>
        <v>0</v>
      </c>
    </row>
    <row r="998" spans="12:14" x14ac:dyDescent="0.2">
      <c r="L998" s="188">
        <f t="shared" si="17"/>
        <v>0</v>
      </c>
      <c r="M998" s="189">
        <f t="shared" si="17"/>
        <v>0</v>
      </c>
      <c r="N998" s="190">
        <f t="shared" si="17"/>
        <v>0</v>
      </c>
    </row>
    <row r="999" spans="12:14" x14ac:dyDescent="0.2">
      <c r="L999" s="188">
        <f t="shared" ref="L999:N1062" si="18">I999</f>
        <v>0</v>
      </c>
      <c r="M999" s="189">
        <f t="shared" si="18"/>
        <v>0</v>
      </c>
      <c r="N999" s="190">
        <f t="shared" si="18"/>
        <v>0</v>
      </c>
    </row>
    <row r="1000" spans="12:14" x14ac:dyDescent="0.2">
      <c r="L1000" s="188">
        <f t="shared" si="18"/>
        <v>0</v>
      </c>
      <c r="M1000" s="189">
        <f t="shared" si="18"/>
        <v>0</v>
      </c>
      <c r="N1000" s="190">
        <f t="shared" si="18"/>
        <v>0</v>
      </c>
    </row>
    <row r="1001" spans="12:14" x14ac:dyDescent="0.2">
      <c r="L1001" s="188">
        <f t="shared" si="18"/>
        <v>0</v>
      </c>
      <c r="M1001" s="189">
        <f t="shared" si="18"/>
        <v>0</v>
      </c>
      <c r="N1001" s="190">
        <f t="shared" si="18"/>
        <v>0</v>
      </c>
    </row>
    <row r="1002" spans="12:14" x14ac:dyDescent="0.2">
      <c r="L1002" s="188">
        <f t="shared" si="18"/>
        <v>0</v>
      </c>
      <c r="M1002" s="189">
        <f t="shared" si="18"/>
        <v>0</v>
      </c>
      <c r="N1002" s="190">
        <f t="shared" si="18"/>
        <v>0</v>
      </c>
    </row>
    <row r="1003" spans="12:14" x14ac:dyDescent="0.2">
      <c r="L1003" s="188">
        <f t="shared" si="18"/>
        <v>0</v>
      </c>
      <c r="M1003" s="189">
        <f t="shared" si="18"/>
        <v>0</v>
      </c>
      <c r="N1003" s="190">
        <f t="shared" si="18"/>
        <v>0</v>
      </c>
    </row>
    <row r="1004" spans="12:14" x14ac:dyDescent="0.2">
      <c r="L1004" s="188">
        <f t="shared" si="18"/>
        <v>0</v>
      </c>
      <c r="M1004" s="189">
        <f t="shared" si="18"/>
        <v>0</v>
      </c>
      <c r="N1004" s="190">
        <f t="shared" si="18"/>
        <v>0</v>
      </c>
    </row>
    <row r="1005" spans="12:14" x14ac:dyDescent="0.2">
      <c r="L1005" s="188">
        <f t="shared" si="18"/>
        <v>0</v>
      </c>
      <c r="M1005" s="189">
        <f t="shared" si="18"/>
        <v>0</v>
      </c>
      <c r="N1005" s="190">
        <f t="shared" si="18"/>
        <v>0</v>
      </c>
    </row>
    <row r="1006" spans="12:14" x14ac:dyDescent="0.2">
      <c r="L1006" s="188">
        <f t="shared" si="18"/>
        <v>0</v>
      </c>
      <c r="M1006" s="189">
        <f t="shared" si="18"/>
        <v>0</v>
      </c>
      <c r="N1006" s="190">
        <f t="shared" si="18"/>
        <v>0</v>
      </c>
    </row>
    <row r="1007" spans="12:14" x14ac:dyDescent="0.2">
      <c r="L1007" s="188">
        <f t="shared" si="18"/>
        <v>0</v>
      </c>
      <c r="M1007" s="189">
        <f t="shared" si="18"/>
        <v>0</v>
      </c>
      <c r="N1007" s="190">
        <f t="shared" si="18"/>
        <v>0</v>
      </c>
    </row>
    <row r="1008" spans="12:14" x14ac:dyDescent="0.2">
      <c r="L1008" s="188">
        <f t="shared" si="18"/>
        <v>0</v>
      </c>
      <c r="M1008" s="189">
        <f t="shared" si="18"/>
        <v>0</v>
      </c>
      <c r="N1008" s="190">
        <f t="shared" si="18"/>
        <v>0</v>
      </c>
    </row>
    <row r="1009" spans="12:14" x14ac:dyDescent="0.2">
      <c r="L1009" s="188">
        <f t="shared" si="18"/>
        <v>0</v>
      </c>
      <c r="M1009" s="189">
        <f t="shared" si="18"/>
        <v>0</v>
      </c>
      <c r="N1009" s="190">
        <f t="shared" si="18"/>
        <v>0</v>
      </c>
    </row>
    <row r="1010" spans="12:14" x14ac:dyDescent="0.2">
      <c r="L1010" s="188">
        <f t="shared" si="18"/>
        <v>0</v>
      </c>
      <c r="M1010" s="189">
        <f t="shared" si="18"/>
        <v>0</v>
      </c>
      <c r="N1010" s="190">
        <f t="shared" si="18"/>
        <v>0</v>
      </c>
    </row>
    <row r="1011" spans="12:14" x14ac:dyDescent="0.2">
      <c r="L1011" s="188">
        <f t="shared" si="18"/>
        <v>0</v>
      </c>
      <c r="M1011" s="189">
        <f t="shared" si="18"/>
        <v>0</v>
      </c>
      <c r="N1011" s="190">
        <f t="shared" si="18"/>
        <v>0</v>
      </c>
    </row>
    <row r="1012" spans="12:14" x14ac:dyDescent="0.2">
      <c r="L1012" s="188">
        <f t="shared" si="18"/>
        <v>0</v>
      </c>
      <c r="M1012" s="189">
        <f t="shared" si="18"/>
        <v>0</v>
      </c>
      <c r="N1012" s="190">
        <f t="shared" si="18"/>
        <v>0</v>
      </c>
    </row>
    <row r="1013" spans="12:14" x14ac:dyDescent="0.2">
      <c r="L1013" s="188">
        <f t="shared" si="18"/>
        <v>0</v>
      </c>
      <c r="M1013" s="189">
        <f t="shared" si="18"/>
        <v>0</v>
      </c>
      <c r="N1013" s="190">
        <f t="shared" si="18"/>
        <v>0</v>
      </c>
    </row>
    <row r="1014" spans="12:14" x14ac:dyDescent="0.2">
      <c r="L1014" s="188">
        <f t="shared" si="18"/>
        <v>0</v>
      </c>
      <c r="M1014" s="189">
        <f t="shared" si="18"/>
        <v>0</v>
      </c>
      <c r="N1014" s="190">
        <f t="shared" si="18"/>
        <v>0</v>
      </c>
    </row>
    <row r="1015" spans="12:14" x14ac:dyDescent="0.2">
      <c r="L1015" s="188">
        <f t="shared" si="18"/>
        <v>0</v>
      </c>
      <c r="M1015" s="189">
        <f t="shared" si="18"/>
        <v>0</v>
      </c>
      <c r="N1015" s="190">
        <f t="shared" si="18"/>
        <v>0</v>
      </c>
    </row>
    <row r="1016" spans="12:14" x14ac:dyDescent="0.2">
      <c r="L1016" s="188">
        <f t="shared" si="18"/>
        <v>0</v>
      </c>
      <c r="M1016" s="189">
        <f t="shared" si="18"/>
        <v>0</v>
      </c>
      <c r="N1016" s="190">
        <f t="shared" si="18"/>
        <v>0</v>
      </c>
    </row>
    <row r="1017" spans="12:14" x14ac:dyDescent="0.2">
      <c r="L1017" s="188">
        <f t="shared" si="18"/>
        <v>0</v>
      </c>
      <c r="M1017" s="189">
        <f t="shared" si="18"/>
        <v>0</v>
      </c>
      <c r="N1017" s="190">
        <f t="shared" si="18"/>
        <v>0</v>
      </c>
    </row>
    <row r="1018" spans="12:14" x14ac:dyDescent="0.2">
      <c r="L1018" s="188">
        <f t="shared" si="18"/>
        <v>0</v>
      </c>
      <c r="M1018" s="189">
        <f t="shared" si="18"/>
        <v>0</v>
      </c>
      <c r="N1018" s="190">
        <f t="shared" si="18"/>
        <v>0</v>
      </c>
    </row>
    <row r="1019" spans="12:14" x14ac:dyDescent="0.2">
      <c r="L1019" s="188">
        <f t="shared" si="18"/>
        <v>0</v>
      </c>
      <c r="M1019" s="189">
        <f t="shared" si="18"/>
        <v>0</v>
      </c>
      <c r="N1019" s="190">
        <f t="shared" si="18"/>
        <v>0</v>
      </c>
    </row>
    <row r="1020" spans="12:14" x14ac:dyDescent="0.2">
      <c r="L1020" s="188">
        <f t="shared" si="18"/>
        <v>0</v>
      </c>
      <c r="M1020" s="189">
        <f t="shared" si="18"/>
        <v>0</v>
      </c>
      <c r="N1020" s="190">
        <f t="shared" si="18"/>
        <v>0</v>
      </c>
    </row>
    <row r="1021" spans="12:14" x14ac:dyDescent="0.2">
      <c r="L1021" s="188">
        <f t="shared" si="18"/>
        <v>0</v>
      </c>
      <c r="M1021" s="189">
        <f t="shared" si="18"/>
        <v>0</v>
      </c>
      <c r="N1021" s="190">
        <f t="shared" si="18"/>
        <v>0</v>
      </c>
    </row>
    <row r="1022" spans="12:14" x14ac:dyDescent="0.2">
      <c r="L1022" s="188">
        <f t="shared" si="18"/>
        <v>0</v>
      </c>
      <c r="M1022" s="189">
        <f t="shared" si="18"/>
        <v>0</v>
      </c>
      <c r="N1022" s="190">
        <f t="shared" si="18"/>
        <v>0</v>
      </c>
    </row>
    <row r="1023" spans="12:14" x14ac:dyDescent="0.2">
      <c r="L1023" s="188">
        <f t="shared" si="18"/>
        <v>0</v>
      </c>
      <c r="M1023" s="189">
        <f t="shared" si="18"/>
        <v>0</v>
      </c>
      <c r="N1023" s="190">
        <f t="shared" si="18"/>
        <v>0</v>
      </c>
    </row>
    <row r="1024" spans="12:14" x14ac:dyDescent="0.2">
      <c r="L1024" s="188">
        <f t="shared" si="18"/>
        <v>0</v>
      </c>
      <c r="M1024" s="189">
        <f t="shared" si="18"/>
        <v>0</v>
      </c>
      <c r="N1024" s="190">
        <f t="shared" si="18"/>
        <v>0</v>
      </c>
    </row>
    <row r="1025" spans="12:14" x14ac:dyDescent="0.2">
      <c r="L1025" s="188">
        <f t="shared" si="18"/>
        <v>0</v>
      </c>
      <c r="M1025" s="189">
        <f t="shared" si="18"/>
        <v>0</v>
      </c>
      <c r="N1025" s="190">
        <f t="shared" si="18"/>
        <v>0</v>
      </c>
    </row>
    <row r="1026" spans="12:14" x14ac:dyDescent="0.2">
      <c r="L1026" s="188">
        <f t="shared" si="18"/>
        <v>0</v>
      </c>
      <c r="M1026" s="189">
        <f t="shared" si="18"/>
        <v>0</v>
      </c>
      <c r="N1026" s="190">
        <f t="shared" si="18"/>
        <v>0</v>
      </c>
    </row>
    <row r="1027" spans="12:14" x14ac:dyDescent="0.2">
      <c r="L1027" s="188">
        <f t="shared" si="18"/>
        <v>0</v>
      </c>
      <c r="M1027" s="189">
        <f t="shared" si="18"/>
        <v>0</v>
      </c>
      <c r="N1027" s="190">
        <f t="shared" si="18"/>
        <v>0</v>
      </c>
    </row>
    <row r="1028" spans="12:14" x14ac:dyDescent="0.2">
      <c r="L1028" s="188">
        <f t="shared" si="18"/>
        <v>0</v>
      </c>
      <c r="M1028" s="189">
        <f t="shared" si="18"/>
        <v>0</v>
      </c>
      <c r="N1028" s="190">
        <f t="shared" si="18"/>
        <v>0</v>
      </c>
    </row>
    <row r="1029" spans="12:14" x14ac:dyDescent="0.2">
      <c r="L1029" s="188">
        <f t="shared" si="18"/>
        <v>0</v>
      </c>
      <c r="M1029" s="189">
        <f t="shared" si="18"/>
        <v>0</v>
      </c>
      <c r="N1029" s="190">
        <f t="shared" si="18"/>
        <v>0</v>
      </c>
    </row>
    <row r="1030" spans="12:14" x14ac:dyDescent="0.2">
      <c r="L1030" s="188">
        <f t="shared" si="18"/>
        <v>0</v>
      </c>
      <c r="M1030" s="189">
        <f t="shared" si="18"/>
        <v>0</v>
      </c>
      <c r="N1030" s="190">
        <f t="shared" si="18"/>
        <v>0</v>
      </c>
    </row>
    <row r="1031" spans="12:14" x14ac:dyDescent="0.2">
      <c r="L1031" s="188">
        <f t="shared" si="18"/>
        <v>0</v>
      </c>
      <c r="M1031" s="189">
        <f t="shared" si="18"/>
        <v>0</v>
      </c>
      <c r="N1031" s="190">
        <f t="shared" si="18"/>
        <v>0</v>
      </c>
    </row>
    <row r="1032" spans="12:14" x14ac:dyDescent="0.2">
      <c r="L1032" s="188">
        <f t="shared" si="18"/>
        <v>0</v>
      </c>
      <c r="M1032" s="189">
        <f t="shared" si="18"/>
        <v>0</v>
      </c>
      <c r="N1032" s="190">
        <f t="shared" si="18"/>
        <v>0</v>
      </c>
    </row>
    <row r="1033" spans="12:14" x14ac:dyDescent="0.2">
      <c r="L1033" s="188">
        <f t="shared" si="18"/>
        <v>0</v>
      </c>
      <c r="M1033" s="189">
        <f t="shared" si="18"/>
        <v>0</v>
      </c>
      <c r="N1033" s="190">
        <f t="shared" si="18"/>
        <v>0</v>
      </c>
    </row>
    <row r="1034" spans="12:14" x14ac:dyDescent="0.2">
      <c r="L1034" s="188">
        <f t="shared" si="18"/>
        <v>0</v>
      </c>
      <c r="M1034" s="189">
        <f t="shared" si="18"/>
        <v>0</v>
      </c>
      <c r="N1034" s="190">
        <f t="shared" si="18"/>
        <v>0</v>
      </c>
    </row>
    <row r="1035" spans="12:14" x14ac:dyDescent="0.2">
      <c r="L1035" s="188">
        <f t="shared" si="18"/>
        <v>0</v>
      </c>
      <c r="M1035" s="189">
        <f t="shared" si="18"/>
        <v>0</v>
      </c>
      <c r="N1035" s="190">
        <f t="shared" si="18"/>
        <v>0</v>
      </c>
    </row>
    <row r="1036" spans="12:14" x14ac:dyDescent="0.2">
      <c r="L1036" s="188">
        <f t="shared" si="18"/>
        <v>0</v>
      </c>
      <c r="M1036" s="189">
        <f t="shared" si="18"/>
        <v>0</v>
      </c>
      <c r="N1036" s="190">
        <f t="shared" si="18"/>
        <v>0</v>
      </c>
    </row>
    <row r="1037" spans="12:14" x14ac:dyDescent="0.2">
      <c r="L1037" s="188">
        <f t="shared" si="18"/>
        <v>0</v>
      </c>
      <c r="M1037" s="189">
        <f t="shared" si="18"/>
        <v>0</v>
      </c>
      <c r="N1037" s="190">
        <f t="shared" si="18"/>
        <v>0</v>
      </c>
    </row>
    <row r="1038" spans="12:14" x14ac:dyDescent="0.2">
      <c r="L1038" s="188">
        <f t="shared" si="18"/>
        <v>0</v>
      </c>
      <c r="M1038" s="189">
        <f t="shared" si="18"/>
        <v>0</v>
      </c>
      <c r="N1038" s="190">
        <f t="shared" si="18"/>
        <v>0</v>
      </c>
    </row>
    <row r="1039" spans="12:14" x14ac:dyDescent="0.2">
      <c r="L1039" s="188">
        <f t="shared" si="18"/>
        <v>0</v>
      </c>
      <c r="M1039" s="189">
        <f t="shared" si="18"/>
        <v>0</v>
      </c>
      <c r="N1039" s="190">
        <f t="shared" si="18"/>
        <v>0</v>
      </c>
    </row>
    <row r="1040" spans="12:14" x14ac:dyDescent="0.2">
      <c r="L1040" s="188">
        <f t="shared" si="18"/>
        <v>0</v>
      </c>
      <c r="M1040" s="189">
        <f t="shared" si="18"/>
        <v>0</v>
      </c>
      <c r="N1040" s="190">
        <f t="shared" si="18"/>
        <v>0</v>
      </c>
    </row>
    <row r="1041" spans="12:14" x14ac:dyDescent="0.2">
      <c r="L1041" s="188">
        <f t="shared" si="18"/>
        <v>0</v>
      </c>
      <c r="M1041" s="189">
        <f t="shared" si="18"/>
        <v>0</v>
      </c>
      <c r="N1041" s="190">
        <f t="shared" si="18"/>
        <v>0</v>
      </c>
    </row>
    <row r="1042" spans="12:14" x14ac:dyDescent="0.2">
      <c r="L1042" s="188">
        <f t="shared" si="18"/>
        <v>0</v>
      </c>
      <c r="M1042" s="189">
        <f t="shared" si="18"/>
        <v>0</v>
      </c>
      <c r="N1042" s="190">
        <f t="shared" si="18"/>
        <v>0</v>
      </c>
    </row>
    <row r="1043" spans="12:14" x14ac:dyDescent="0.2">
      <c r="L1043" s="188">
        <f t="shared" si="18"/>
        <v>0</v>
      </c>
      <c r="M1043" s="189">
        <f t="shared" si="18"/>
        <v>0</v>
      </c>
      <c r="N1043" s="190">
        <f t="shared" si="18"/>
        <v>0</v>
      </c>
    </row>
    <row r="1044" spans="12:14" x14ac:dyDescent="0.2">
      <c r="L1044" s="188">
        <f t="shared" si="18"/>
        <v>0</v>
      </c>
      <c r="M1044" s="189">
        <f t="shared" si="18"/>
        <v>0</v>
      </c>
      <c r="N1044" s="190">
        <f t="shared" si="18"/>
        <v>0</v>
      </c>
    </row>
    <row r="1045" spans="12:14" x14ac:dyDescent="0.2">
      <c r="L1045" s="188">
        <f t="shared" si="18"/>
        <v>0</v>
      </c>
      <c r="M1045" s="189">
        <f t="shared" si="18"/>
        <v>0</v>
      </c>
      <c r="N1045" s="190">
        <f t="shared" si="18"/>
        <v>0</v>
      </c>
    </row>
    <row r="1046" spans="12:14" x14ac:dyDescent="0.2">
      <c r="L1046" s="188">
        <f t="shared" si="18"/>
        <v>0</v>
      </c>
      <c r="M1046" s="189">
        <f t="shared" si="18"/>
        <v>0</v>
      </c>
      <c r="N1046" s="190">
        <f t="shared" si="18"/>
        <v>0</v>
      </c>
    </row>
    <row r="1047" spans="12:14" x14ac:dyDescent="0.2">
      <c r="L1047" s="188">
        <f t="shared" si="18"/>
        <v>0</v>
      </c>
      <c r="M1047" s="189">
        <f t="shared" si="18"/>
        <v>0</v>
      </c>
      <c r="N1047" s="190">
        <f t="shared" si="18"/>
        <v>0</v>
      </c>
    </row>
    <row r="1048" spans="12:14" x14ac:dyDescent="0.2">
      <c r="L1048" s="188">
        <f t="shared" si="18"/>
        <v>0</v>
      </c>
      <c r="M1048" s="189">
        <f t="shared" si="18"/>
        <v>0</v>
      </c>
      <c r="N1048" s="190">
        <f t="shared" si="18"/>
        <v>0</v>
      </c>
    </row>
    <row r="1049" spans="12:14" x14ac:dyDescent="0.2">
      <c r="L1049" s="188">
        <f t="shared" si="18"/>
        <v>0</v>
      </c>
      <c r="M1049" s="189">
        <f t="shared" si="18"/>
        <v>0</v>
      </c>
      <c r="N1049" s="190">
        <f t="shared" si="18"/>
        <v>0</v>
      </c>
    </row>
    <row r="1050" spans="12:14" x14ac:dyDescent="0.2">
      <c r="L1050" s="188">
        <f t="shared" si="18"/>
        <v>0</v>
      </c>
      <c r="M1050" s="189">
        <f t="shared" si="18"/>
        <v>0</v>
      </c>
      <c r="N1050" s="190">
        <f t="shared" si="18"/>
        <v>0</v>
      </c>
    </row>
    <row r="1051" spans="12:14" x14ac:dyDescent="0.2">
      <c r="L1051" s="188">
        <f t="shared" si="18"/>
        <v>0</v>
      </c>
      <c r="M1051" s="189">
        <f t="shared" si="18"/>
        <v>0</v>
      </c>
      <c r="N1051" s="190">
        <f t="shared" si="18"/>
        <v>0</v>
      </c>
    </row>
    <row r="1052" spans="12:14" x14ac:dyDescent="0.2">
      <c r="L1052" s="188">
        <f t="shared" si="18"/>
        <v>0</v>
      </c>
      <c r="M1052" s="189">
        <f t="shared" si="18"/>
        <v>0</v>
      </c>
      <c r="N1052" s="190">
        <f t="shared" si="18"/>
        <v>0</v>
      </c>
    </row>
    <row r="1053" spans="12:14" x14ac:dyDescent="0.2">
      <c r="L1053" s="188">
        <f t="shared" si="18"/>
        <v>0</v>
      </c>
      <c r="M1053" s="189">
        <f t="shared" si="18"/>
        <v>0</v>
      </c>
      <c r="N1053" s="190">
        <f t="shared" si="18"/>
        <v>0</v>
      </c>
    </row>
    <row r="1054" spans="12:14" x14ac:dyDescent="0.2">
      <c r="L1054" s="188">
        <f t="shared" si="18"/>
        <v>0</v>
      </c>
      <c r="M1054" s="189">
        <f t="shared" si="18"/>
        <v>0</v>
      </c>
      <c r="N1054" s="190">
        <f t="shared" si="18"/>
        <v>0</v>
      </c>
    </row>
    <row r="1055" spans="12:14" x14ac:dyDescent="0.2">
      <c r="L1055" s="188">
        <f t="shared" si="18"/>
        <v>0</v>
      </c>
      <c r="M1055" s="189">
        <f t="shared" si="18"/>
        <v>0</v>
      </c>
      <c r="N1055" s="190">
        <f t="shared" si="18"/>
        <v>0</v>
      </c>
    </row>
    <row r="1056" spans="12:14" x14ac:dyDescent="0.2">
      <c r="L1056" s="188">
        <f t="shared" si="18"/>
        <v>0</v>
      </c>
      <c r="M1056" s="189">
        <f t="shared" si="18"/>
        <v>0</v>
      </c>
      <c r="N1056" s="190">
        <f t="shared" si="18"/>
        <v>0</v>
      </c>
    </row>
    <row r="1057" spans="12:14" x14ac:dyDescent="0.2">
      <c r="L1057" s="188">
        <f t="shared" si="18"/>
        <v>0</v>
      </c>
      <c r="M1057" s="189">
        <f t="shared" si="18"/>
        <v>0</v>
      </c>
      <c r="N1057" s="190">
        <f t="shared" si="18"/>
        <v>0</v>
      </c>
    </row>
    <row r="1058" spans="12:14" x14ac:dyDescent="0.2">
      <c r="L1058" s="188">
        <f t="shared" si="18"/>
        <v>0</v>
      </c>
      <c r="M1058" s="189">
        <f t="shared" si="18"/>
        <v>0</v>
      </c>
      <c r="N1058" s="190">
        <f t="shared" si="18"/>
        <v>0</v>
      </c>
    </row>
    <row r="1059" spans="12:14" x14ac:dyDescent="0.2">
      <c r="L1059" s="188">
        <f t="shared" si="18"/>
        <v>0</v>
      </c>
      <c r="M1059" s="189">
        <f t="shared" si="18"/>
        <v>0</v>
      </c>
      <c r="N1059" s="190">
        <f t="shared" si="18"/>
        <v>0</v>
      </c>
    </row>
    <row r="1060" spans="12:14" x14ac:dyDescent="0.2">
      <c r="L1060" s="188">
        <f t="shared" si="18"/>
        <v>0</v>
      </c>
      <c r="M1060" s="189">
        <f t="shared" si="18"/>
        <v>0</v>
      </c>
      <c r="N1060" s="190">
        <f t="shared" si="18"/>
        <v>0</v>
      </c>
    </row>
    <row r="1061" spans="12:14" x14ac:dyDescent="0.2">
      <c r="L1061" s="188">
        <f t="shared" si="18"/>
        <v>0</v>
      </c>
      <c r="M1061" s="189">
        <f t="shared" si="18"/>
        <v>0</v>
      </c>
      <c r="N1061" s="190">
        <f t="shared" si="18"/>
        <v>0</v>
      </c>
    </row>
    <row r="1062" spans="12:14" x14ac:dyDescent="0.2">
      <c r="L1062" s="188">
        <f t="shared" si="18"/>
        <v>0</v>
      </c>
      <c r="M1062" s="189">
        <f t="shared" si="18"/>
        <v>0</v>
      </c>
      <c r="N1062" s="190">
        <f t="shared" si="18"/>
        <v>0</v>
      </c>
    </row>
    <row r="1063" spans="12:14" x14ac:dyDescent="0.2">
      <c r="L1063" s="188">
        <f t="shared" ref="L1063:N1126" si="19">I1063</f>
        <v>0</v>
      </c>
      <c r="M1063" s="189">
        <f t="shared" si="19"/>
        <v>0</v>
      </c>
      <c r="N1063" s="190">
        <f t="shared" si="19"/>
        <v>0</v>
      </c>
    </row>
    <row r="1064" spans="12:14" x14ac:dyDescent="0.2">
      <c r="L1064" s="188">
        <f t="shared" si="19"/>
        <v>0</v>
      </c>
      <c r="M1064" s="189">
        <f t="shared" si="19"/>
        <v>0</v>
      </c>
      <c r="N1064" s="190">
        <f t="shared" si="19"/>
        <v>0</v>
      </c>
    </row>
    <row r="1065" spans="12:14" x14ac:dyDescent="0.2">
      <c r="L1065" s="188">
        <f t="shared" si="19"/>
        <v>0</v>
      </c>
      <c r="M1065" s="189">
        <f t="shared" si="19"/>
        <v>0</v>
      </c>
      <c r="N1065" s="190">
        <f t="shared" si="19"/>
        <v>0</v>
      </c>
    </row>
    <row r="1066" spans="12:14" x14ac:dyDescent="0.2">
      <c r="L1066" s="188">
        <f t="shared" si="19"/>
        <v>0</v>
      </c>
      <c r="M1066" s="189">
        <f t="shared" si="19"/>
        <v>0</v>
      </c>
      <c r="N1066" s="190">
        <f t="shared" si="19"/>
        <v>0</v>
      </c>
    </row>
    <row r="1067" spans="12:14" x14ac:dyDescent="0.2">
      <c r="L1067" s="188">
        <f t="shared" si="19"/>
        <v>0</v>
      </c>
      <c r="M1067" s="189">
        <f t="shared" si="19"/>
        <v>0</v>
      </c>
      <c r="N1067" s="190">
        <f t="shared" si="19"/>
        <v>0</v>
      </c>
    </row>
    <row r="1068" spans="12:14" x14ac:dyDescent="0.2">
      <c r="L1068" s="188">
        <f t="shared" si="19"/>
        <v>0</v>
      </c>
      <c r="M1068" s="189">
        <f t="shared" si="19"/>
        <v>0</v>
      </c>
      <c r="N1068" s="190">
        <f t="shared" si="19"/>
        <v>0</v>
      </c>
    </row>
    <row r="1069" spans="12:14" x14ac:dyDescent="0.2">
      <c r="L1069" s="188">
        <f t="shared" si="19"/>
        <v>0</v>
      </c>
      <c r="M1069" s="189">
        <f t="shared" si="19"/>
        <v>0</v>
      </c>
      <c r="N1069" s="190">
        <f t="shared" si="19"/>
        <v>0</v>
      </c>
    </row>
    <row r="1070" spans="12:14" x14ac:dyDescent="0.2">
      <c r="L1070" s="188">
        <f t="shared" si="19"/>
        <v>0</v>
      </c>
      <c r="M1070" s="189">
        <f t="shared" si="19"/>
        <v>0</v>
      </c>
      <c r="N1070" s="190">
        <f t="shared" si="19"/>
        <v>0</v>
      </c>
    </row>
    <row r="1071" spans="12:14" x14ac:dyDescent="0.2">
      <c r="L1071" s="188">
        <f t="shared" si="19"/>
        <v>0</v>
      </c>
      <c r="M1071" s="189">
        <f t="shared" si="19"/>
        <v>0</v>
      </c>
      <c r="N1071" s="190">
        <f t="shared" si="19"/>
        <v>0</v>
      </c>
    </row>
    <row r="1072" spans="12:14" x14ac:dyDescent="0.2">
      <c r="L1072" s="188">
        <f t="shared" si="19"/>
        <v>0</v>
      </c>
      <c r="M1072" s="189">
        <f t="shared" si="19"/>
        <v>0</v>
      </c>
      <c r="N1072" s="190">
        <f t="shared" si="19"/>
        <v>0</v>
      </c>
    </row>
    <row r="1073" spans="12:14" x14ac:dyDescent="0.2">
      <c r="L1073" s="188">
        <f t="shared" si="19"/>
        <v>0</v>
      </c>
      <c r="M1073" s="189">
        <f t="shared" si="19"/>
        <v>0</v>
      </c>
      <c r="N1073" s="190">
        <f t="shared" si="19"/>
        <v>0</v>
      </c>
    </row>
    <row r="1074" spans="12:14" x14ac:dyDescent="0.2">
      <c r="L1074" s="188">
        <f t="shared" si="19"/>
        <v>0</v>
      </c>
      <c r="M1074" s="189">
        <f t="shared" si="19"/>
        <v>0</v>
      </c>
      <c r="N1074" s="190">
        <f t="shared" si="19"/>
        <v>0</v>
      </c>
    </row>
    <row r="1075" spans="12:14" x14ac:dyDescent="0.2">
      <c r="L1075" s="188">
        <f t="shared" si="19"/>
        <v>0</v>
      </c>
      <c r="M1075" s="189">
        <f t="shared" si="19"/>
        <v>0</v>
      </c>
      <c r="N1075" s="190">
        <f t="shared" si="19"/>
        <v>0</v>
      </c>
    </row>
    <row r="1076" spans="12:14" x14ac:dyDescent="0.2">
      <c r="L1076" s="188">
        <f t="shared" si="19"/>
        <v>0</v>
      </c>
      <c r="M1076" s="189">
        <f t="shared" si="19"/>
        <v>0</v>
      </c>
      <c r="N1076" s="190">
        <f t="shared" si="19"/>
        <v>0</v>
      </c>
    </row>
    <row r="1077" spans="12:14" x14ac:dyDescent="0.2">
      <c r="L1077" s="188">
        <f t="shared" si="19"/>
        <v>0</v>
      </c>
      <c r="M1077" s="189">
        <f t="shared" si="19"/>
        <v>0</v>
      </c>
      <c r="N1077" s="190">
        <f t="shared" si="19"/>
        <v>0</v>
      </c>
    </row>
    <row r="1078" spans="12:14" x14ac:dyDescent="0.2">
      <c r="L1078" s="188">
        <f t="shared" si="19"/>
        <v>0</v>
      </c>
      <c r="M1078" s="189">
        <f t="shared" si="19"/>
        <v>0</v>
      </c>
      <c r="N1078" s="190">
        <f t="shared" si="19"/>
        <v>0</v>
      </c>
    </row>
    <row r="1079" spans="12:14" x14ac:dyDescent="0.2">
      <c r="L1079" s="188">
        <f t="shared" si="19"/>
        <v>0</v>
      </c>
      <c r="M1079" s="189">
        <f t="shared" si="19"/>
        <v>0</v>
      </c>
      <c r="N1079" s="190">
        <f t="shared" si="19"/>
        <v>0</v>
      </c>
    </row>
    <row r="1080" spans="12:14" x14ac:dyDescent="0.2">
      <c r="L1080" s="188">
        <f t="shared" si="19"/>
        <v>0</v>
      </c>
      <c r="M1080" s="189">
        <f t="shared" si="19"/>
        <v>0</v>
      </c>
      <c r="N1080" s="190">
        <f t="shared" si="19"/>
        <v>0</v>
      </c>
    </row>
    <row r="1081" spans="12:14" x14ac:dyDescent="0.2">
      <c r="L1081" s="188">
        <f t="shared" si="19"/>
        <v>0</v>
      </c>
      <c r="M1081" s="189">
        <f t="shared" si="19"/>
        <v>0</v>
      </c>
      <c r="N1081" s="190">
        <f t="shared" si="19"/>
        <v>0</v>
      </c>
    </row>
    <row r="1082" spans="12:14" x14ac:dyDescent="0.2">
      <c r="L1082" s="188">
        <f t="shared" si="19"/>
        <v>0</v>
      </c>
      <c r="M1082" s="189">
        <f t="shared" si="19"/>
        <v>0</v>
      </c>
      <c r="N1082" s="190">
        <f t="shared" si="19"/>
        <v>0</v>
      </c>
    </row>
    <row r="1083" spans="12:14" x14ac:dyDescent="0.2">
      <c r="L1083" s="188">
        <f t="shared" si="19"/>
        <v>0</v>
      </c>
      <c r="M1083" s="189">
        <f t="shared" si="19"/>
        <v>0</v>
      </c>
      <c r="N1083" s="190">
        <f t="shared" si="19"/>
        <v>0</v>
      </c>
    </row>
    <row r="1084" spans="12:14" x14ac:dyDescent="0.2">
      <c r="L1084" s="188">
        <f t="shared" si="19"/>
        <v>0</v>
      </c>
      <c r="M1084" s="189">
        <f t="shared" si="19"/>
        <v>0</v>
      </c>
      <c r="N1084" s="190">
        <f t="shared" si="19"/>
        <v>0</v>
      </c>
    </row>
    <row r="1085" spans="12:14" x14ac:dyDescent="0.2">
      <c r="L1085" s="188">
        <f t="shared" si="19"/>
        <v>0</v>
      </c>
      <c r="M1085" s="189">
        <f t="shared" si="19"/>
        <v>0</v>
      </c>
      <c r="N1085" s="190">
        <f t="shared" si="19"/>
        <v>0</v>
      </c>
    </row>
    <row r="1086" spans="12:14" x14ac:dyDescent="0.2">
      <c r="L1086" s="188">
        <f t="shared" si="19"/>
        <v>0</v>
      </c>
      <c r="M1086" s="189">
        <f t="shared" si="19"/>
        <v>0</v>
      </c>
      <c r="N1086" s="190">
        <f t="shared" si="19"/>
        <v>0</v>
      </c>
    </row>
    <row r="1087" spans="12:14" x14ac:dyDescent="0.2">
      <c r="L1087" s="188">
        <f t="shared" si="19"/>
        <v>0</v>
      </c>
      <c r="M1087" s="189">
        <f t="shared" si="19"/>
        <v>0</v>
      </c>
      <c r="N1087" s="190">
        <f t="shared" si="19"/>
        <v>0</v>
      </c>
    </row>
    <row r="1088" spans="12:14" x14ac:dyDescent="0.2">
      <c r="L1088" s="188">
        <f t="shared" si="19"/>
        <v>0</v>
      </c>
      <c r="M1088" s="189">
        <f t="shared" si="19"/>
        <v>0</v>
      </c>
      <c r="N1088" s="190">
        <f t="shared" si="19"/>
        <v>0</v>
      </c>
    </row>
    <row r="1089" spans="12:14" x14ac:dyDescent="0.2">
      <c r="L1089" s="188">
        <f t="shared" si="19"/>
        <v>0</v>
      </c>
      <c r="M1089" s="189">
        <f t="shared" si="19"/>
        <v>0</v>
      </c>
      <c r="N1089" s="190">
        <f t="shared" si="19"/>
        <v>0</v>
      </c>
    </row>
    <row r="1090" spans="12:14" x14ac:dyDescent="0.2">
      <c r="L1090" s="188">
        <f t="shared" si="19"/>
        <v>0</v>
      </c>
      <c r="M1090" s="189">
        <f t="shared" si="19"/>
        <v>0</v>
      </c>
      <c r="N1090" s="190">
        <f t="shared" si="19"/>
        <v>0</v>
      </c>
    </row>
    <row r="1091" spans="12:14" x14ac:dyDescent="0.2">
      <c r="L1091" s="188">
        <f t="shared" si="19"/>
        <v>0</v>
      </c>
      <c r="M1091" s="189">
        <f t="shared" si="19"/>
        <v>0</v>
      </c>
      <c r="N1091" s="190">
        <f t="shared" si="19"/>
        <v>0</v>
      </c>
    </row>
    <row r="1092" spans="12:14" x14ac:dyDescent="0.2">
      <c r="L1092" s="188">
        <f t="shared" si="19"/>
        <v>0</v>
      </c>
      <c r="M1092" s="189">
        <f t="shared" si="19"/>
        <v>0</v>
      </c>
      <c r="N1092" s="190">
        <f t="shared" si="19"/>
        <v>0</v>
      </c>
    </row>
    <row r="1093" spans="12:14" x14ac:dyDescent="0.2">
      <c r="L1093" s="188">
        <f t="shared" si="19"/>
        <v>0</v>
      </c>
      <c r="M1093" s="189">
        <f t="shared" si="19"/>
        <v>0</v>
      </c>
      <c r="N1093" s="190">
        <f t="shared" si="19"/>
        <v>0</v>
      </c>
    </row>
    <row r="1094" spans="12:14" x14ac:dyDescent="0.2">
      <c r="L1094" s="188">
        <f t="shared" si="19"/>
        <v>0</v>
      </c>
      <c r="M1094" s="189">
        <f t="shared" si="19"/>
        <v>0</v>
      </c>
      <c r="N1094" s="190">
        <f t="shared" si="19"/>
        <v>0</v>
      </c>
    </row>
    <row r="1095" spans="12:14" x14ac:dyDescent="0.2">
      <c r="L1095" s="188">
        <f t="shared" si="19"/>
        <v>0</v>
      </c>
      <c r="M1095" s="189">
        <f t="shared" si="19"/>
        <v>0</v>
      </c>
      <c r="N1095" s="190">
        <f t="shared" si="19"/>
        <v>0</v>
      </c>
    </row>
    <row r="1096" spans="12:14" x14ac:dyDescent="0.2">
      <c r="L1096" s="188">
        <f t="shared" si="19"/>
        <v>0</v>
      </c>
      <c r="M1096" s="189">
        <f t="shared" si="19"/>
        <v>0</v>
      </c>
      <c r="N1096" s="190">
        <f t="shared" si="19"/>
        <v>0</v>
      </c>
    </row>
    <row r="1097" spans="12:14" x14ac:dyDescent="0.2">
      <c r="L1097" s="188">
        <f t="shared" si="19"/>
        <v>0</v>
      </c>
      <c r="M1097" s="189">
        <f t="shared" si="19"/>
        <v>0</v>
      </c>
      <c r="N1097" s="190">
        <f t="shared" si="19"/>
        <v>0</v>
      </c>
    </row>
    <row r="1098" spans="12:14" x14ac:dyDescent="0.2">
      <c r="L1098" s="188">
        <f t="shared" si="19"/>
        <v>0</v>
      </c>
      <c r="M1098" s="189">
        <f t="shared" si="19"/>
        <v>0</v>
      </c>
      <c r="N1098" s="190">
        <f t="shared" si="19"/>
        <v>0</v>
      </c>
    </row>
    <row r="1099" spans="12:14" x14ac:dyDescent="0.2">
      <c r="L1099" s="188">
        <f t="shared" si="19"/>
        <v>0</v>
      </c>
      <c r="M1099" s="189">
        <f t="shared" si="19"/>
        <v>0</v>
      </c>
      <c r="N1099" s="190">
        <f t="shared" si="19"/>
        <v>0</v>
      </c>
    </row>
    <row r="1100" spans="12:14" x14ac:dyDescent="0.2">
      <c r="L1100" s="188">
        <f t="shared" si="19"/>
        <v>0</v>
      </c>
      <c r="M1100" s="189">
        <f t="shared" si="19"/>
        <v>0</v>
      </c>
      <c r="N1100" s="190">
        <f t="shared" si="19"/>
        <v>0</v>
      </c>
    </row>
    <row r="1101" spans="12:14" x14ac:dyDescent="0.2">
      <c r="L1101" s="188">
        <f t="shared" si="19"/>
        <v>0</v>
      </c>
      <c r="M1101" s="189">
        <f t="shared" si="19"/>
        <v>0</v>
      </c>
      <c r="N1101" s="190">
        <f t="shared" si="19"/>
        <v>0</v>
      </c>
    </row>
    <row r="1102" spans="12:14" x14ac:dyDescent="0.2">
      <c r="L1102" s="188">
        <f t="shared" si="19"/>
        <v>0</v>
      </c>
      <c r="M1102" s="189">
        <f t="shared" si="19"/>
        <v>0</v>
      </c>
      <c r="N1102" s="190">
        <f t="shared" si="19"/>
        <v>0</v>
      </c>
    </row>
    <row r="1103" spans="12:14" x14ac:dyDescent="0.2">
      <c r="L1103" s="188">
        <f t="shared" si="19"/>
        <v>0</v>
      </c>
      <c r="M1103" s="189">
        <f t="shared" si="19"/>
        <v>0</v>
      </c>
      <c r="N1103" s="190">
        <f t="shared" si="19"/>
        <v>0</v>
      </c>
    </row>
    <row r="1104" spans="12:14" x14ac:dyDescent="0.2">
      <c r="L1104" s="188">
        <f t="shared" si="19"/>
        <v>0</v>
      </c>
      <c r="M1104" s="189">
        <f t="shared" si="19"/>
        <v>0</v>
      </c>
      <c r="N1104" s="190">
        <f t="shared" si="19"/>
        <v>0</v>
      </c>
    </row>
    <row r="1105" spans="12:14" x14ac:dyDescent="0.2">
      <c r="L1105" s="188">
        <f t="shared" si="19"/>
        <v>0</v>
      </c>
      <c r="M1105" s="189">
        <f t="shared" si="19"/>
        <v>0</v>
      </c>
      <c r="N1105" s="190">
        <f t="shared" si="19"/>
        <v>0</v>
      </c>
    </row>
    <row r="1106" spans="12:14" x14ac:dyDescent="0.2">
      <c r="L1106" s="188">
        <f t="shared" si="19"/>
        <v>0</v>
      </c>
      <c r="M1106" s="189">
        <f t="shared" si="19"/>
        <v>0</v>
      </c>
      <c r="N1106" s="190">
        <f t="shared" si="19"/>
        <v>0</v>
      </c>
    </row>
    <row r="1107" spans="12:14" x14ac:dyDescent="0.2">
      <c r="L1107" s="188">
        <f t="shared" si="19"/>
        <v>0</v>
      </c>
      <c r="M1107" s="189">
        <f t="shared" si="19"/>
        <v>0</v>
      </c>
      <c r="N1107" s="190">
        <f t="shared" si="19"/>
        <v>0</v>
      </c>
    </row>
    <row r="1108" spans="12:14" x14ac:dyDescent="0.2">
      <c r="L1108" s="188">
        <f t="shared" si="19"/>
        <v>0</v>
      </c>
      <c r="M1108" s="189">
        <f t="shared" si="19"/>
        <v>0</v>
      </c>
      <c r="N1108" s="190">
        <f t="shared" si="19"/>
        <v>0</v>
      </c>
    </row>
    <row r="1109" spans="12:14" x14ac:dyDescent="0.2">
      <c r="L1109" s="188">
        <f t="shared" si="19"/>
        <v>0</v>
      </c>
      <c r="M1109" s="189">
        <f t="shared" si="19"/>
        <v>0</v>
      </c>
      <c r="N1109" s="190">
        <f t="shared" si="19"/>
        <v>0</v>
      </c>
    </row>
    <row r="1110" spans="12:14" x14ac:dyDescent="0.2">
      <c r="L1110" s="188">
        <f t="shared" si="19"/>
        <v>0</v>
      </c>
      <c r="M1110" s="189">
        <f t="shared" si="19"/>
        <v>0</v>
      </c>
      <c r="N1110" s="190">
        <f t="shared" si="19"/>
        <v>0</v>
      </c>
    </row>
    <row r="1111" spans="12:14" x14ac:dyDescent="0.2">
      <c r="L1111" s="188">
        <f t="shared" si="19"/>
        <v>0</v>
      </c>
      <c r="M1111" s="189">
        <f t="shared" si="19"/>
        <v>0</v>
      </c>
      <c r="N1111" s="190">
        <f t="shared" si="19"/>
        <v>0</v>
      </c>
    </row>
    <row r="1112" spans="12:14" x14ac:dyDescent="0.2">
      <c r="L1112" s="188">
        <f t="shared" si="19"/>
        <v>0</v>
      </c>
      <c r="M1112" s="189">
        <f t="shared" si="19"/>
        <v>0</v>
      </c>
      <c r="N1112" s="190">
        <f t="shared" si="19"/>
        <v>0</v>
      </c>
    </row>
    <row r="1113" spans="12:14" x14ac:dyDescent="0.2">
      <c r="L1113" s="188">
        <f t="shared" si="19"/>
        <v>0</v>
      </c>
      <c r="M1113" s="189">
        <f t="shared" si="19"/>
        <v>0</v>
      </c>
      <c r="N1113" s="190">
        <f t="shared" si="19"/>
        <v>0</v>
      </c>
    </row>
    <row r="1114" spans="12:14" x14ac:dyDescent="0.2">
      <c r="L1114" s="188">
        <f t="shared" si="19"/>
        <v>0</v>
      </c>
      <c r="M1114" s="189">
        <f t="shared" si="19"/>
        <v>0</v>
      </c>
      <c r="N1114" s="190">
        <f t="shared" si="19"/>
        <v>0</v>
      </c>
    </row>
    <row r="1115" spans="12:14" x14ac:dyDescent="0.2">
      <c r="L1115" s="188">
        <f t="shared" si="19"/>
        <v>0</v>
      </c>
      <c r="M1115" s="189">
        <f t="shared" si="19"/>
        <v>0</v>
      </c>
      <c r="N1115" s="190">
        <f t="shared" si="19"/>
        <v>0</v>
      </c>
    </row>
    <row r="1116" spans="12:14" x14ac:dyDescent="0.2">
      <c r="L1116" s="188">
        <f t="shared" si="19"/>
        <v>0</v>
      </c>
      <c r="M1116" s="189">
        <f t="shared" si="19"/>
        <v>0</v>
      </c>
      <c r="N1116" s="190">
        <f t="shared" si="19"/>
        <v>0</v>
      </c>
    </row>
    <row r="1117" spans="12:14" x14ac:dyDescent="0.2">
      <c r="L1117" s="188">
        <f t="shared" si="19"/>
        <v>0</v>
      </c>
      <c r="M1117" s="189">
        <f t="shared" si="19"/>
        <v>0</v>
      </c>
      <c r="N1117" s="190">
        <f t="shared" si="19"/>
        <v>0</v>
      </c>
    </row>
    <row r="1118" spans="12:14" x14ac:dyDescent="0.2">
      <c r="L1118" s="188">
        <f t="shared" si="19"/>
        <v>0</v>
      </c>
      <c r="M1118" s="189">
        <f t="shared" si="19"/>
        <v>0</v>
      </c>
      <c r="N1118" s="190">
        <f t="shared" si="19"/>
        <v>0</v>
      </c>
    </row>
    <row r="1119" spans="12:14" x14ac:dyDescent="0.2">
      <c r="L1119" s="188">
        <f t="shared" si="19"/>
        <v>0</v>
      </c>
      <c r="M1119" s="189">
        <f t="shared" si="19"/>
        <v>0</v>
      </c>
      <c r="N1119" s="190">
        <f t="shared" si="19"/>
        <v>0</v>
      </c>
    </row>
    <row r="1120" spans="12:14" x14ac:dyDescent="0.2">
      <c r="L1120" s="188">
        <f t="shared" si="19"/>
        <v>0</v>
      </c>
      <c r="M1120" s="189">
        <f t="shared" si="19"/>
        <v>0</v>
      </c>
      <c r="N1120" s="190">
        <f t="shared" si="19"/>
        <v>0</v>
      </c>
    </row>
    <row r="1121" spans="12:14" x14ac:dyDescent="0.2">
      <c r="L1121" s="188">
        <f t="shared" si="19"/>
        <v>0</v>
      </c>
      <c r="M1121" s="189">
        <f t="shared" si="19"/>
        <v>0</v>
      </c>
      <c r="N1121" s="190">
        <f t="shared" si="19"/>
        <v>0</v>
      </c>
    </row>
    <row r="1122" spans="12:14" x14ac:dyDescent="0.2">
      <c r="L1122" s="188">
        <f t="shared" si="19"/>
        <v>0</v>
      </c>
      <c r="M1122" s="189">
        <f t="shared" si="19"/>
        <v>0</v>
      </c>
      <c r="N1122" s="190">
        <f t="shared" si="19"/>
        <v>0</v>
      </c>
    </row>
    <row r="1123" spans="12:14" x14ac:dyDescent="0.2">
      <c r="L1123" s="188">
        <f t="shared" si="19"/>
        <v>0</v>
      </c>
      <c r="M1123" s="189">
        <f t="shared" si="19"/>
        <v>0</v>
      </c>
      <c r="N1123" s="190">
        <f t="shared" si="19"/>
        <v>0</v>
      </c>
    </row>
    <row r="1124" spans="12:14" x14ac:dyDescent="0.2">
      <c r="L1124" s="188">
        <f t="shared" si="19"/>
        <v>0</v>
      </c>
      <c r="M1124" s="189">
        <f t="shared" si="19"/>
        <v>0</v>
      </c>
      <c r="N1124" s="190">
        <f t="shared" si="19"/>
        <v>0</v>
      </c>
    </row>
    <row r="1125" spans="12:14" x14ac:dyDescent="0.2">
      <c r="L1125" s="188">
        <f t="shared" si="19"/>
        <v>0</v>
      </c>
      <c r="M1125" s="189">
        <f t="shared" si="19"/>
        <v>0</v>
      </c>
      <c r="N1125" s="190">
        <f t="shared" si="19"/>
        <v>0</v>
      </c>
    </row>
    <row r="1126" spans="12:14" x14ac:dyDescent="0.2">
      <c r="L1126" s="188">
        <f t="shared" si="19"/>
        <v>0</v>
      </c>
      <c r="M1126" s="189">
        <f t="shared" si="19"/>
        <v>0</v>
      </c>
      <c r="N1126" s="190">
        <f t="shared" si="19"/>
        <v>0</v>
      </c>
    </row>
    <row r="1127" spans="12:14" x14ac:dyDescent="0.2">
      <c r="L1127" s="188">
        <f t="shared" ref="L1127:N1190" si="20">I1127</f>
        <v>0</v>
      </c>
      <c r="M1127" s="189">
        <f t="shared" si="20"/>
        <v>0</v>
      </c>
      <c r="N1127" s="190">
        <f t="shared" si="20"/>
        <v>0</v>
      </c>
    </row>
    <row r="1128" spans="12:14" x14ac:dyDescent="0.2">
      <c r="L1128" s="188">
        <f t="shared" si="20"/>
        <v>0</v>
      </c>
      <c r="M1128" s="189">
        <f t="shared" si="20"/>
        <v>0</v>
      </c>
      <c r="N1128" s="190">
        <f t="shared" si="20"/>
        <v>0</v>
      </c>
    </row>
    <row r="1129" spans="12:14" x14ac:dyDescent="0.2">
      <c r="L1129" s="188">
        <f t="shared" si="20"/>
        <v>0</v>
      </c>
      <c r="M1129" s="189">
        <f t="shared" si="20"/>
        <v>0</v>
      </c>
      <c r="N1129" s="190">
        <f t="shared" si="20"/>
        <v>0</v>
      </c>
    </row>
    <row r="1130" spans="12:14" x14ac:dyDescent="0.2">
      <c r="L1130" s="188">
        <f t="shared" si="20"/>
        <v>0</v>
      </c>
      <c r="M1130" s="189">
        <f t="shared" si="20"/>
        <v>0</v>
      </c>
      <c r="N1130" s="190">
        <f t="shared" si="20"/>
        <v>0</v>
      </c>
    </row>
    <row r="1131" spans="12:14" x14ac:dyDescent="0.2">
      <c r="L1131" s="188">
        <f t="shared" si="20"/>
        <v>0</v>
      </c>
      <c r="M1131" s="189">
        <f t="shared" si="20"/>
        <v>0</v>
      </c>
      <c r="N1131" s="190">
        <f t="shared" si="20"/>
        <v>0</v>
      </c>
    </row>
    <row r="1132" spans="12:14" x14ac:dyDescent="0.2">
      <c r="L1132" s="188">
        <f t="shared" si="20"/>
        <v>0</v>
      </c>
      <c r="M1132" s="189">
        <f t="shared" si="20"/>
        <v>0</v>
      </c>
      <c r="N1132" s="190">
        <f t="shared" si="20"/>
        <v>0</v>
      </c>
    </row>
    <row r="1133" spans="12:14" x14ac:dyDescent="0.2">
      <c r="L1133" s="188">
        <f t="shared" si="20"/>
        <v>0</v>
      </c>
      <c r="M1133" s="189">
        <f t="shared" si="20"/>
        <v>0</v>
      </c>
      <c r="N1133" s="190">
        <f t="shared" si="20"/>
        <v>0</v>
      </c>
    </row>
    <row r="1134" spans="12:14" x14ac:dyDescent="0.2">
      <c r="L1134" s="188">
        <f t="shared" si="20"/>
        <v>0</v>
      </c>
      <c r="M1134" s="189">
        <f t="shared" si="20"/>
        <v>0</v>
      </c>
      <c r="N1134" s="190">
        <f t="shared" si="20"/>
        <v>0</v>
      </c>
    </row>
    <row r="1135" spans="12:14" x14ac:dyDescent="0.2">
      <c r="L1135" s="188">
        <f t="shared" si="20"/>
        <v>0</v>
      </c>
      <c r="M1135" s="189">
        <f t="shared" si="20"/>
        <v>0</v>
      </c>
      <c r="N1135" s="190">
        <f t="shared" si="20"/>
        <v>0</v>
      </c>
    </row>
    <row r="1136" spans="12:14" x14ac:dyDescent="0.2">
      <c r="L1136" s="188">
        <f t="shared" si="20"/>
        <v>0</v>
      </c>
      <c r="M1136" s="189">
        <f t="shared" si="20"/>
        <v>0</v>
      </c>
      <c r="N1136" s="190">
        <f t="shared" si="20"/>
        <v>0</v>
      </c>
    </row>
    <row r="1137" spans="12:14" x14ac:dyDescent="0.2">
      <c r="L1137" s="188">
        <f t="shared" si="20"/>
        <v>0</v>
      </c>
      <c r="M1137" s="189">
        <f t="shared" si="20"/>
        <v>0</v>
      </c>
      <c r="N1137" s="190">
        <f t="shared" si="20"/>
        <v>0</v>
      </c>
    </row>
    <row r="1138" spans="12:14" x14ac:dyDescent="0.2">
      <c r="L1138" s="188">
        <f t="shared" si="20"/>
        <v>0</v>
      </c>
      <c r="M1138" s="189">
        <f t="shared" si="20"/>
        <v>0</v>
      </c>
      <c r="N1138" s="190">
        <f t="shared" si="20"/>
        <v>0</v>
      </c>
    </row>
    <row r="1139" spans="12:14" x14ac:dyDescent="0.2">
      <c r="L1139" s="188">
        <f t="shared" si="20"/>
        <v>0</v>
      </c>
      <c r="M1139" s="189">
        <f t="shared" si="20"/>
        <v>0</v>
      </c>
      <c r="N1139" s="190">
        <f t="shared" si="20"/>
        <v>0</v>
      </c>
    </row>
    <row r="1140" spans="12:14" x14ac:dyDescent="0.2">
      <c r="L1140" s="188">
        <f t="shared" si="20"/>
        <v>0</v>
      </c>
      <c r="M1140" s="189">
        <f t="shared" si="20"/>
        <v>0</v>
      </c>
      <c r="N1140" s="190">
        <f t="shared" si="20"/>
        <v>0</v>
      </c>
    </row>
    <row r="1141" spans="12:14" x14ac:dyDescent="0.2">
      <c r="L1141" s="188">
        <f t="shared" si="20"/>
        <v>0</v>
      </c>
      <c r="M1141" s="189">
        <f t="shared" si="20"/>
        <v>0</v>
      </c>
      <c r="N1141" s="190">
        <f t="shared" si="20"/>
        <v>0</v>
      </c>
    </row>
    <row r="1142" spans="12:14" x14ac:dyDescent="0.2">
      <c r="L1142" s="188">
        <f t="shared" si="20"/>
        <v>0</v>
      </c>
      <c r="M1142" s="189">
        <f t="shared" si="20"/>
        <v>0</v>
      </c>
      <c r="N1142" s="190">
        <f t="shared" si="20"/>
        <v>0</v>
      </c>
    </row>
    <row r="1143" spans="12:14" x14ac:dyDescent="0.2">
      <c r="L1143" s="188">
        <f t="shared" si="20"/>
        <v>0</v>
      </c>
      <c r="M1143" s="189">
        <f t="shared" si="20"/>
        <v>0</v>
      </c>
      <c r="N1143" s="190">
        <f t="shared" si="20"/>
        <v>0</v>
      </c>
    </row>
    <row r="1144" spans="12:14" x14ac:dyDescent="0.2">
      <c r="L1144" s="188">
        <f t="shared" si="20"/>
        <v>0</v>
      </c>
      <c r="M1144" s="189">
        <f t="shared" si="20"/>
        <v>0</v>
      </c>
      <c r="N1144" s="190">
        <f t="shared" si="20"/>
        <v>0</v>
      </c>
    </row>
    <row r="1145" spans="12:14" x14ac:dyDescent="0.2">
      <c r="L1145" s="188">
        <f t="shared" si="20"/>
        <v>0</v>
      </c>
      <c r="M1145" s="189">
        <f t="shared" si="20"/>
        <v>0</v>
      </c>
      <c r="N1145" s="190">
        <f t="shared" si="20"/>
        <v>0</v>
      </c>
    </row>
    <row r="1146" spans="12:14" x14ac:dyDescent="0.2">
      <c r="L1146" s="188">
        <f t="shared" si="20"/>
        <v>0</v>
      </c>
      <c r="M1146" s="189">
        <f t="shared" si="20"/>
        <v>0</v>
      </c>
      <c r="N1146" s="190">
        <f t="shared" si="20"/>
        <v>0</v>
      </c>
    </row>
    <row r="1147" spans="12:14" x14ac:dyDescent="0.2">
      <c r="L1147" s="188">
        <f t="shared" si="20"/>
        <v>0</v>
      </c>
      <c r="M1147" s="189">
        <f t="shared" si="20"/>
        <v>0</v>
      </c>
      <c r="N1147" s="190">
        <f t="shared" si="20"/>
        <v>0</v>
      </c>
    </row>
    <row r="1148" spans="12:14" x14ac:dyDescent="0.2">
      <c r="L1148" s="188">
        <f t="shared" si="20"/>
        <v>0</v>
      </c>
      <c r="M1148" s="189">
        <f t="shared" si="20"/>
        <v>0</v>
      </c>
      <c r="N1148" s="190">
        <f t="shared" si="20"/>
        <v>0</v>
      </c>
    </row>
    <row r="1149" spans="12:14" x14ac:dyDescent="0.2">
      <c r="L1149" s="188">
        <f t="shared" si="20"/>
        <v>0</v>
      </c>
      <c r="M1149" s="189">
        <f t="shared" si="20"/>
        <v>0</v>
      </c>
      <c r="N1149" s="190">
        <f t="shared" si="20"/>
        <v>0</v>
      </c>
    </row>
    <row r="1150" spans="12:14" x14ac:dyDescent="0.2">
      <c r="L1150" s="188">
        <f t="shared" si="20"/>
        <v>0</v>
      </c>
      <c r="M1150" s="189">
        <f t="shared" si="20"/>
        <v>0</v>
      </c>
      <c r="N1150" s="190">
        <f t="shared" si="20"/>
        <v>0</v>
      </c>
    </row>
    <row r="1151" spans="12:14" x14ac:dyDescent="0.2">
      <c r="L1151" s="188">
        <f t="shared" si="20"/>
        <v>0</v>
      </c>
      <c r="M1151" s="189">
        <f t="shared" si="20"/>
        <v>0</v>
      </c>
      <c r="N1151" s="190">
        <f t="shared" si="20"/>
        <v>0</v>
      </c>
    </row>
    <row r="1152" spans="12:14" x14ac:dyDescent="0.2">
      <c r="L1152" s="188">
        <f t="shared" si="20"/>
        <v>0</v>
      </c>
      <c r="M1152" s="189">
        <f t="shared" si="20"/>
        <v>0</v>
      </c>
      <c r="N1152" s="190">
        <f t="shared" si="20"/>
        <v>0</v>
      </c>
    </row>
    <row r="1153" spans="12:14" x14ac:dyDescent="0.2">
      <c r="L1153" s="188">
        <f t="shared" si="20"/>
        <v>0</v>
      </c>
      <c r="M1153" s="189">
        <f t="shared" si="20"/>
        <v>0</v>
      </c>
      <c r="N1153" s="190">
        <f t="shared" si="20"/>
        <v>0</v>
      </c>
    </row>
    <row r="1154" spans="12:14" x14ac:dyDescent="0.2">
      <c r="L1154" s="188">
        <f t="shared" si="20"/>
        <v>0</v>
      </c>
      <c r="M1154" s="189">
        <f t="shared" si="20"/>
        <v>0</v>
      </c>
      <c r="N1154" s="190">
        <f t="shared" si="20"/>
        <v>0</v>
      </c>
    </row>
    <row r="1155" spans="12:14" x14ac:dyDescent="0.2">
      <c r="L1155" s="188">
        <f t="shared" si="20"/>
        <v>0</v>
      </c>
      <c r="M1155" s="189">
        <f t="shared" si="20"/>
        <v>0</v>
      </c>
      <c r="N1155" s="190">
        <f t="shared" si="20"/>
        <v>0</v>
      </c>
    </row>
    <row r="1156" spans="12:14" x14ac:dyDescent="0.2">
      <c r="L1156" s="188">
        <f t="shared" si="20"/>
        <v>0</v>
      </c>
      <c r="M1156" s="189">
        <f t="shared" si="20"/>
        <v>0</v>
      </c>
      <c r="N1156" s="190">
        <f t="shared" si="20"/>
        <v>0</v>
      </c>
    </row>
    <row r="1157" spans="12:14" x14ac:dyDescent="0.2">
      <c r="L1157" s="188">
        <f t="shared" si="20"/>
        <v>0</v>
      </c>
      <c r="M1157" s="189">
        <f t="shared" si="20"/>
        <v>0</v>
      </c>
      <c r="N1157" s="190">
        <f t="shared" si="20"/>
        <v>0</v>
      </c>
    </row>
    <row r="1158" spans="12:14" x14ac:dyDescent="0.2">
      <c r="L1158" s="188">
        <f t="shared" si="20"/>
        <v>0</v>
      </c>
      <c r="M1158" s="189">
        <f t="shared" si="20"/>
        <v>0</v>
      </c>
      <c r="N1158" s="190">
        <f t="shared" si="20"/>
        <v>0</v>
      </c>
    </row>
    <row r="1159" spans="12:14" x14ac:dyDescent="0.2">
      <c r="L1159" s="188">
        <f t="shared" si="20"/>
        <v>0</v>
      </c>
      <c r="M1159" s="189">
        <f t="shared" si="20"/>
        <v>0</v>
      </c>
      <c r="N1159" s="190">
        <f t="shared" si="20"/>
        <v>0</v>
      </c>
    </row>
    <row r="1160" spans="12:14" x14ac:dyDescent="0.2">
      <c r="L1160" s="188">
        <f t="shared" si="20"/>
        <v>0</v>
      </c>
      <c r="M1160" s="189">
        <f t="shared" si="20"/>
        <v>0</v>
      </c>
      <c r="N1160" s="190">
        <f t="shared" si="20"/>
        <v>0</v>
      </c>
    </row>
    <row r="1161" spans="12:14" x14ac:dyDescent="0.2">
      <c r="L1161" s="188">
        <f t="shared" si="20"/>
        <v>0</v>
      </c>
      <c r="M1161" s="189">
        <f t="shared" si="20"/>
        <v>0</v>
      </c>
      <c r="N1161" s="190">
        <f t="shared" si="20"/>
        <v>0</v>
      </c>
    </row>
    <row r="1162" spans="12:14" x14ac:dyDescent="0.2">
      <c r="L1162" s="188">
        <f t="shared" si="20"/>
        <v>0</v>
      </c>
      <c r="M1162" s="189">
        <f t="shared" si="20"/>
        <v>0</v>
      </c>
      <c r="N1162" s="190">
        <f t="shared" si="20"/>
        <v>0</v>
      </c>
    </row>
    <row r="1163" spans="12:14" x14ac:dyDescent="0.2">
      <c r="L1163" s="188">
        <f t="shared" si="20"/>
        <v>0</v>
      </c>
      <c r="M1163" s="189">
        <f t="shared" si="20"/>
        <v>0</v>
      </c>
      <c r="N1163" s="190">
        <f t="shared" si="20"/>
        <v>0</v>
      </c>
    </row>
    <row r="1164" spans="12:14" x14ac:dyDescent="0.2">
      <c r="L1164" s="188">
        <f t="shared" si="20"/>
        <v>0</v>
      </c>
      <c r="M1164" s="189">
        <f t="shared" si="20"/>
        <v>0</v>
      </c>
      <c r="N1164" s="190">
        <f t="shared" si="20"/>
        <v>0</v>
      </c>
    </row>
    <row r="1165" spans="12:14" x14ac:dyDescent="0.2">
      <c r="L1165" s="188">
        <f t="shared" si="20"/>
        <v>0</v>
      </c>
      <c r="M1165" s="189">
        <f t="shared" si="20"/>
        <v>0</v>
      </c>
      <c r="N1165" s="190">
        <f t="shared" si="20"/>
        <v>0</v>
      </c>
    </row>
    <row r="1166" spans="12:14" x14ac:dyDescent="0.2">
      <c r="L1166" s="188">
        <f t="shared" si="20"/>
        <v>0</v>
      </c>
      <c r="M1166" s="189">
        <f t="shared" si="20"/>
        <v>0</v>
      </c>
      <c r="N1166" s="190">
        <f t="shared" si="20"/>
        <v>0</v>
      </c>
    </row>
    <row r="1167" spans="12:14" x14ac:dyDescent="0.2">
      <c r="L1167" s="188">
        <f t="shared" si="20"/>
        <v>0</v>
      </c>
      <c r="M1167" s="189">
        <f t="shared" si="20"/>
        <v>0</v>
      </c>
      <c r="N1167" s="190">
        <f t="shared" si="20"/>
        <v>0</v>
      </c>
    </row>
    <row r="1168" spans="12:14" x14ac:dyDescent="0.2">
      <c r="L1168" s="188">
        <f t="shared" si="20"/>
        <v>0</v>
      </c>
      <c r="M1168" s="189">
        <f t="shared" si="20"/>
        <v>0</v>
      </c>
      <c r="N1168" s="190">
        <f t="shared" si="20"/>
        <v>0</v>
      </c>
    </row>
    <row r="1169" spans="12:14" x14ac:dyDescent="0.2">
      <c r="L1169" s="188">
        <f t="shared" si="20"/>
        <v>0</v>
      </c>
      <c r="M1169" s="189">
        <f t="shared" si="20"/>
        <v>0</v>
      </c>
      <c r="N1169" s="190">
        <f t="shared" si="20"/>
        <v>0</v>
      </c>
    </row>
    <row r="1170" spans="12:14" x14ac:dyDescent="0.2">
      <c r="L1170" s="188">
        <f t="shared" si="20"/>
        <v>0</v>
      </c>
      <c r="M1170" s="189">
        <f t="shared" si="20"/>
        <v>0</v>
      </c>
      <c r="N1170" s="190">
        <f t="shared" si="20"/>
        <v>0</v>
      </c>
    </row>
    <row r="1171" spans="12:14" x14ac:dyDescent="0.2">
      <c r="L1171" s="188">
        <f t="shared" si="20"/>
        <v>0</v>
      </c>
      <c r="M1171" s="189">
        <f t="shared" si="20"/>
        <v>0</v>
      </c>
      <c r="N1171" s="190">
        <f t="shared" si="20"/>
        <v>0</v>
      </c>
    </row>
    <row r="1172" spans="12:14" x14ac:dyDescent="0.2">
      <c r="L1172" s="188">
        <f t="shared" si="20"/>
        <v>0</v>
      </c>
      <c r="M1172" s="189">
        <f t="shared" si="20"/>
        <v>0</v>
      </c>
      <c r="N1172" s="190">
        <f t="shared" si="20"/>
        <v>0</v>
      </c>
    </row>
    <row r="1173" spans="12:14" x14ac:dyDescent="0.2">
      <c r="L1173" s="188">
        <f t="shared" si="20"/>
        <v>0</v>
      </c>
      <c r="M1173" s="189">
        <f t="shared" si="20"/>
        <v>0</v>
      </c>
      <c r="N1173" s="190">
        <f t="shared" si="20"/>
        <v>0</v>
      </c>
    </row>
    <row r="1174" spans="12:14" x14ac:dyDescent="0.2">
      <c r="L1174" s="188">
        <f t="shared" si="20"/>
        <v>0</v>
      </c>
      <c r="M1174" s="189">
        <f t="shared" si="20"/>
        <v>0</v>
      </c>
      <c r="N1174" s="190">
        <f t="shared" si="20"/>
        <v>0</v>
      </c>
    </row>
    <row r="1175" spans="12:14" x14ac:dyDescent="0.2">
      <c r="L1175" s="188">
        <f t="shared" si="20"/>
        <v>0</v>
      </c>
      <c r="M1175" s="189">
        <f t="shared" si="20"/>
        <v>0</v>
      </c>
      <c r="N1175" s="190">
        <f t="shared" si="20"/>
        <v>0</v>
      </c>
    </row>
    <row r="1176" spans="12:14" x14ac:dyDescent="0.2">
      <c r="L1176" s="188">
        <f t="shared" si="20"/>
        <v>0</v>
      </c>
      <c r="M1176" s="189">
        <f t="shared" si="20"/>
        <v>0</v>
      </c>
      <c r="N1176" s="190">
        <f t="shared" si="20"/>
        <v>0</v>
      </c>
    </row>
    <row r="1177" spans="12:14" x14ac:dyDescent="0.2">
      <c r="L1177" s="188">
        <f t="shared" si="20"/>
        <v>0</v>
      </c>
      <c r="M1177" s="189">
        <f t="shared" si="20"/>
        <v>0</v>
      </c>
      <c r="N1177" s="190">
        <f t="shared" si="20"/>
        <v>0</v>
      </c>
    </row>
    <row r="1178" spans="12:14" x14ac:dyDescent="0.2">
      <c r="L1178" s="188">
        <f t="shared" si="20"/>
        <v>0</v>
      </c>
      <c r="M1178" s="189">
        <f t="shared" si="20"/>
        <v>0</v>
      </c>
      <c r="N1178" s="190">
        <f t="shared" si="20"/>
        <v>0</v>
      </c>
    </row>
    <row r="1179" spans="12:14" x14ac:dyDescent="0.2">
      <c r="L1179" s="188">
        <f t="shared" si="20"/>
        <v>0</v>
      </c>
      <c r="M1179" s="189">
        <f t="shared" si="20"/>
        <v>0</v>
      </c>
      <c r="N1179" s="190">
        <f t="shared" si="20"/>
        <v>0</v>
      </c>
    </row>
    <row r="1180" spans="12:14" x14ac:dyDescent="0.2">
      <c r="L1180" s="188">
        <f t="shared" si="20"/>
        <v>0</v>
      </c>
      <c r="M1180" s="189">
        <f t="shared" si="20"/>
        <v>0</v>
      </c>
      <c r="N1180" s="190">
        <f t="shared" si="20"/>
        <v>0</v>
      </c>
    </row>
    <row r="1181" spans="12:14" x14ac:dyDescent="0.2">
      <c r="L1181" s="188">
        <f t="shared" si="20"/>
        <v>0</v>
      </c>
      <c r="M1181" s="189">
        <f t="shared" si="20"/>
        <v>0</v>
      </c>
      <c r="N1181" s="190">
        <f t="shared" si="20"/>
        <v>0</v>
      </c>
    </row>
    <row r="1182" spans="12:14" x14ac:dyDescent="0.2">
      <c r="L1182" s="188">
        <f t="shared" si="20"/>
        <v>0</v>
      </c>
      <c r="M1182" s="189">
        <f t="shared" si="20"/>
        <v>0</v>
      </c>
      <c r="N1182" s="190">
        <f t="shared" si="20"/>
        <v>0</v>
      </c>
    </row>
    <row r="1183" spans="12:14" x14ac:dyDescent="0.2">
      <c r="L1183" s="188">
        <f t="shared" si="20"/>
        <v>0</v>
      </c>
      <c r="M1183" s="189">
        <f t="shared" si="20"/>
        <v>0</v>
      </c>
      <c r="N1183" s="190">
        <f t="shared" si="20"/>
        <v>0</v>
      </c>
    </row>
    <row r="1184" spans="12:14" x14ac:dyDescent="0.2">
      <c r="L1184" s="188">
        <f t="shared" si="20"/>
        <v>0</v>
      </c>
      <c r="M1184" s="189">
        <f t="shared" si="20"/>
        <v>0</v>
      </c>
      <c r="N1184" s="190">
        <f t="shared" si="20"/>
        <v>0</v>
      </c>
    </row>
    <row r="1185" spans="12:14" x14ac:dyDescent="0.2">
      <c r="L1185" s="188">
        <f t="shared" si="20"/>
        <v>0</v>
      </c>
      <c r="M1185" s="189">
        <f t="shared" si="20"/>
        <v>0</v>
      </c>
      <c r="N1185" s="190">
        <f t="shared" si="20"/>
        <v>0</v>
      </c>
    </row>
    <row r="1186" spans="12:14" x14ac:dyDescent="0.2">
      <c r="L1186" s="188">
        <f t="shared" si="20"/>
        <v>0</v>
      </c>
      <c r="M1186" s="189">
        <f t="shared" si="20"/>
        <v>0</v>
      </c>
      <c r="N1186" s="190">
        <f t="shared" si="20"/>
        <v>0</v>
      </c>
    </row>
    <row r="1187" spans="12:14" x14ac:dyDescent="0.2">
      <c r="L1187" s="188">
        <f t="shared" si="20"/>
        <v>0</v>
      </c>
      <c r="M1187" s="189">
        <f t="shared" si="20"/>
        <v>0</v>
      </c>
      <c r="N1187" s="190">
        <f t="shared" si="20"/>
        <v>0</v>
      </c>
    </row>
    <row r="1188" spans="12:14" x14ac:dyDescent="0.2">
      <c r="L1188" s="188">
        <f t="shared" si="20"/>
        <v>0</v>
      </c>
      <c r="M1188" s="189">
        <f t="shared" si="20"/>
        <v>0</v>
      </c>
      <c r="N1188" s="190">
        <f t="shared" si="20"/>
        <v>0</v>
      </c>
    </row>
    <row r="1189" spans="12:14" x14ac:dyDescent="0.2">
      <c r="L1189" s="188">
        <f t="shared" si="20"/>
        <v>0</v>
      </c>
      <c r="M1189" s="189">
        <f t="shared" si="20"/>
        <v>0</v>
      </c>
      <c r="N1189" s="190">
        <f t="shared" si="20"/>
        <v>0</v>
      </c>
    </row>
    <row r="1190" spans="12:14" x14ac:dyDescent="0.2">
      <c r="L1190" s="188">
        <f t="shared" si="20"/>
        <v>0</v>
      </c>
      <c r="M1190" s="189">
        <f t="shared" si="20"/>
        <v>0</v>
      </c>
      <c r="N1190" s="190">
        <f t="shared" si="20"/>
        <v>0</v>
      </c>
    </row>
    <row r="1191" spans="12:14" x14ac:dyDescent="0.2">
      <c r="L1191" s="188">
        <f t="shared" ref="L1191:N1254" si="21">I1191</f>
        <v>0</v>
      </c>
      <c r="M1191" s="189">
        <f t="shared" si="21"/>
        <v>0</v>
      </c>
      <c r="N1191" s="190">
        <f t="shared" si="21"/>
        <v>0</v>
      </c>
    </row>
    <row r="1192" spans="12:14" x14ac:dyDescent="0.2">
      <c r="L1192" s="188">
        <f t="shared" si="21"/>
        <v>0</v>
      </c>
      <c r="M1192" s="189">
        <f t="shared" si="21"/>
        <v>0</v>
      </c>
      <c r="N1192" s="190">
        <f t="shared" si="21"/>
        <v>0</v>
      </c>
    </row>
    <row r="1193" spans="12:14" x14ac:dyDescent="0.2">
      <c r="L1193" s="188">
        <f t="shared" si="21"/>
        <v>0</v>
      </c>
      <c r="M1193" s="189">
        <f t="shared" si="21"/>
        <v>0</v>
      </c>
      <c r="N1193" s="190">
        <f t="shared" si="21"/>
        <v>0</v>
      </c>
    </row>
    <row r="1194" spans="12:14" x14ac:dyDescent="0.2">
      <c r="L1194" s="188">
        <f t="shared" si="21"/>
        <v>0</v>
      </c>
      <c r="M1194" s="189">
        <f t="shared" si="21"/>
        <v>0</v>
      </c>
      <c r="N1194" s="190">
        <f t="shared" si="21"/>
        <v>0</v>
      </c>
    </row>
    <row r="1195" spans="12:14" x14ac:dyDescent="0.2">
      <c r="L1195" s="188">
        <f t="shared" si="21"/>
        <v>0</v>
      </c>
      <c r="M1195" s="189">
        <f t="shared" si="21"/>
        <v>0</v>
      </c>
      <c r="N1195" s="190">
        <f t="shared" si="21"/>
        <v>0</v>
      </c>
    </row>
    <row r="1196" spans="12:14" x14ac:dyDescent="0.2">
      <c r="L1196" s="188">
        <f t="shared" si="21"/>
        <v>0</v>
      </c>
      <c r="M1196" s="189">
        <f t="shared" si="21"/>
        <v>0</v>
      </c>
      <c r="N1196" s="190">
        <f t="shared" si="21"/>
        <v>0</v>
      </c>
    </row>
    <row r="1197" spans="12:14" x14ac:dyDescent="0.2">
      <c r="L1197" s="188">
        <f t="shared" si="21"/>
        <v>0</v>
      </c>
      <c r="M1197" s="189">
        <f t="shared" si="21"/>
        <v>0</v>
      </c>
      <c r="N1197" s="190">
        <f t="shared" si="21"/>
        <v>0</v>
      </c>
    </row>
    <row r="1198" spans="12:14" x14ac:dyDescent="0.2">
      <c r="L1198" s="188">
        <f t="shared" si="21"/>
        <v>0</v>
      </c>
      <c r="M1198" s="189">
        <f t="shared" si="21"/>
        <v>0</v>
      </c>
      <c r="N1198" s="190">
        <f t="shared" si="21"/>
        <v>0</v>
      </c>
    </row>
    <row r="1199" spans="12:14" x14ac:dyDescent="0.2">
      <c r="L1199" s="188">
        <f t="shared" si="21"/>
        <v>0</v>
      </c>
      <c r="M1199" s="189">
        <f t="shared" si="21"/>
        <v>0</v>
      </c>
      <c r="N1199" s="190">
        <f t="shared" si="21"/>
        <v>0</v>
      </c>
    </row>
    <row r="1200" spans="12:14" x14ac:dyDescent="0.2">
      <c r="L1200" s="188">
        <f t="shared" si="21"/>
        <v>0</v>
      </c>
      <c r="M1200" s="189">
        <f t="shared" si="21"/>
        <v>0</v>
      </c>
      <c r="N1200" s="190">
        <f t="shared" si="21"/>
        <v>0</v>
      </c>
    </row>
    <row r="1201" spans="12:14" x14ac:dyDescent="0.2">
      <c r="L1201" s="188">
        <f t="shared" si="21"/>
        <v>0</v>
      </c>
      <c r="M1201" s="189">
        <f t="shared" si="21"/>
        <v>0</v>
      </c>
      <c r="N1201" s="190">
        <f t="shared" si="21"/>
        <v>0</v>
      </c>
    </row>
    <row r="1202" spans="12:14" x14ac:dyDescent="0.2">
      <c r="L1202" s="188">
        <f t="shared" si="21"/>
        <v>0</v>
      </c>
      <c r="M1202" s="189">
        <f t="shared" si="21"/>
        <v>0</v>
      </c>
      <c r="N1202" s="190">
        <f t="shared" si="21"/>
        <v>0</v>
      </c>
    </row>
    <row r="1203" spans="12:14" x14ac:dyDescent="0.2">
      <c r="L1203" s="188">
        <f t="shared" si="21"/>
        <v>0</v>
      </c>
      <c r="M1203" s="189">
        <f t="shared" si="21"/>
        <v>0</v>
      </c>
      <c r="N1203" s="190">
        <f t="shared" si="21"/>
        <v>0</v>
      </c>
    </row>
    <row r="1204" spans="12:14" x14ac:dyDescent="0.2">
      <c r="L1204" s="188">
        <f t="shared" si="21"/>
        <v>0</v>
      </c>
      <c r="M1204" s="189">
        <f t="shared" si="21"/>
        <v>0</v>
      </c>
      <c r="N1204" s="190">
        <f t="shared" si="21"/>
        <v>0</v>
      </c>
    </row>
    <row r="1205" spans="12:14" x14ac:dyDescent="0.2">
      <c r="L1205" s="188">
        <f t="shared" si="21"/>
        <v>0</v>
      </c>
      <c r="M1205" s="189">
        <f t="shared" si="21"/>
        <v>0</v>
      </c>
      <c r="N1205" s="190">
        <f t="shared" si="21"/>
        <v>0</v>
      </c>
    </row>
    <row r="1206" spans="12:14" x14ac:dyDescent="0.2">
      <c r="L1206" s="188">
        <f t="shared" si="21"/>
        <v>0</v>
      </c>
      <c r="M1206" s="189">
        <f t="shared" si="21"/>
        <v>0</v>
      </c>
      <c r="N1206" s="190">
        <f t="shared" si="21"/>
        <v>0</v>
      </c>
    </row>
    <row r="1207" spans="12:14" x14ac:dyDescent="0.2">
      <c r="L1207" s="188">
        <f t="shared" si="21"/>
        <v>0</v>
      </c>
      <c r="M1207" s="189">
        <f t="shared" si="21"/>
        <v>0</v>
      </c>
      <c r="N1207" s="190">
        <f t="shared" si="21"/>
        <v>0</v>
      </c>
    </row>
    <row r="1208" spans="12:14" x14ac:dyDescent="0.2">
      <c r="L1208" s="188">
        <f t="shared" si="21"/>
        <v>0</v>
      </c>
      <c r="M1208" s="189">
        <f t="shared" si="21"/>
        <v>0</v>
      </c>
      <c r="N1208" s="190">
        <f t="shared" si="21"/>
        <v>0</v>
      </c>
    </row>
    <row r="1209" spans="12:14" x14ac:dyDescent="0.2">
      <c r="L1209" s="188">
        <f t="shared" si="21"/>
        <v>0</v>
      </c>
      <c r="M1209" s="189">
        <f t="shared" si="21"/>
        <v>0</v>
      </c>
      <c r="N1209" s="190">
        <f t="shared" si="21"/>
        <v>0</v>
      </c>
    </row>
    <row r="1210" spans="12:14" x14ac:dyDescent="0.2">
      <c r="L1210" s="188">
        <f t="shared" si="21"/>
        <v>0</v>
      </c>
      <c r="M1210" s="189">
        <f t="shared" si="21"/>
        <v>0</v>
      </c>
      <c r="N1210" s="190">
        <f t="shared" si="21"/>
        <v>0</v>
      </c>
    </row>
    <row r="1211" spans="12:14" x14ac:dyDescent="0.2">
      <c r="L1211" s="188">
        <f t="shared" si="21"/>
        <v>0</v>
      </c>
      <c r="M1211" s="189">
        <f t="shared" si="21"/>
        <v>0</v>
      </c>
      <c r="N1211" s="190">
        <f t="shared" si="21"/>
        <v>0</v>
      </c>
    </row>
    <row r="1212" spans="12:14" x14ac:dyDescent="0.2">
      <c r="L1212" s="188">
        <f t="shared" si="21"/>
        <v>0</v>
      </c>
      <c r="M1212" s="189">
        <f t="shared" si="21"/>
        <v>0</v>
      </c>
      <c r="N1212" s="190">
        <f t="shared" si="21"/>
        <v>0</v>
      </c>
    </row>
    <row r="1213" spans="12:14" x14ac:dyDescent="0.2">
      <c r="L1213" s="188">
        <f t="shared" si="21"/>
        <v>0</v>
      </c>
      <c r="M1213" s="189">
        <f t="shared" si="21"/>
        <v>0</v>
      </c>
      <c r="N1213" s="190">
        <f t="shared" si="21"/>
        <v>0</v>
      </c>
    </row>
    <row r="1214" spans="12:14" x14ac:dyDescent="0.2">
      <c r="L1214" s="188">
        <f t="shared" si="21"/>
        <v>0</v>
      </c>
      <c r="M1214" s="189">
        <f t="shared" si="21"/>
        <v>0</v>
      </c>
      <c r="N1214" s="190">
        <f t="shared" si="21"/>
        <v>0</v>
      </c>
    </row>
    <row r="1215" spans="12:14" x14ac:dyDescent="0.2">
      <c r="L1215" s="188">
        <f t="shared" si="21"/>
        <v>0</v>
      </c>
      <c r="M1215" s="189">
        <f t="shared" si="21"/>
        <v>0</v>
      </c>
      <c r="N1215" s="190">
        <f t="shared" si="21"/>
        <v>0</v>
      </c>
    </row>
    <row r="1216" spans="12:14" x14ac:dyDescent="0.2">
      <c r="L1216" s="188">
        <f t="shared" si="21"/>
        <v>0</v>
      </c>
      <c r="M1216" s="189">
        <f t="shared" si="21"/>
        <v>0</v>
      </c>
      <c r="N1216" s="190">
        <f t="shared" si="21"/>
        <v>0</v>
      </c>
    </row>
    <row r="1217" spans="12:14" x14ac:dyDescent="0.2">
      <c r="L1217" s="188">
        <f t="shared" si="21"/>
        <v>0</v>
      </c>
      <c r="M1217" s="189">
        <f t="shared" si="21"/>
        <v>0</v>
      </c>
      <c r="N1217" s="190">
        <f t="shared" si="21"/>
        <v>0</v>
      </c>
    </row>
    <row r="1218" spans="12:14" x14ac:dyDescent="0.2">
      <c r="L1218" s="188">
        <f t="shared" si="21"/>
        <v>0</v>
      </c>
      <c r="M1218" s="189">
        <f t="shared" si="21"/>
        <v>0</v>
      </c>
      <c r="N1218" s="190">
        <f t="shared" si="21"/>
        <v>0</v>
      </c>
    </row>
    <row r="1219" spans="12:14" x14ac:dyDescent="0.2">
      <c r="L1219" s="188">
        <f t="shared" si="21"/>
        <v>0</v>
      </c>
      <c r="M1219" s="189">
        <f t="shared" si="21"/>
        <v>0</v>
      </c>
      <c r="N1219" s="190">
        <f t="shared" si="21"/>
        <v>0</v>
      </c>
    </row>
    <row r="1220" spans="12:14" x14ac:dyDescent="0.2">
      <c r="L1220" s="188">
        <f t="shared" si="21"/>
        <v>0</v>
      </c>
      <c r="M1220" s="189">
        <f t="shared" si="21"/>
        <v>0</v>
      </c>
      <c r="N1220" s="190">
        <f t="shared" si="21"/>
        <v>0</v>
      </c>
    </row>
    <row r="1221" spans="12:14" x14ac:dyDescent="0.2">
      <c r="L1221" s="188">
        <f t="shared" si="21"/>
        <v>0</v>
      </c>
      <c r="M1221" s="189">
        <f t="shared" si="21"/>
        <v>0</v>
      </c>
      <c r="N1221" s="190">
        <f t="shared" si="21"/>
        <v>0</v>
      </c>
    </row>
    <row r="1222" spans="12:14" x14ac:dyDescent="0.2">
      <c r="L1222" s="188">
        <f t="shared" si="21"/>
        <v>0</v>
      </c>
      <c r="M1222" s="189">
        <f t="shared" si="21"/>
        <v>0</v>
      </c>
      <c r="N1222" s="190">
        <f t="shared" si="21"/>
        <v>0</v>
      </c>
    </row>
    <row r="1223" spans="12:14" x14ac:dyDescent="0.2">
      <c r="L1223" s="188">
        <f t="shared" si="21"/>
        <v>0</v>
      </c>
      <c r="M1223" s="189">
        <f t="shared" si="21"/>
        <v>0</v>
      </c>
      <c r="N1223" s="190">
        <f t="shared" si="21"/>
        <v>0</v>
      </c>
    </row>
    <row r="1224" spans="12:14" x14ac:dyDescent="0.2">
      <c r="L1224" s="188">
        <f t="shared" si="21"/>
        <v>0</v>
      </c>
      <c r="M1224" s="189">
        <f t="shared" si="21"/>
        <v>0</v>
      </c>
      <c r="N1224" s="190">
        <f t="shared" si="21"/>
        <v>0</v>
      </c>
    </row>
    <row r="1225" spans="12:14" x14ac:dyDescent="0.2">
      <c r="L1225" s="188">
        <f t="shared" si="21"/>
        <v>0</v>
      </c>
      <c r="M1225" s="189">
        <f t="shared" si="21"/>
        <v>0</v>
      </c>
      <c r="N1225" s="190">
        <f t="shared" si="21"/>
        <v>0</v>
      </c>
    </row>
    <row r="1226" spans="12:14" x14ac:dyDescent="0.2">
      <c r="L1226" s="188">
        <f t="shared" si="21"/>
        <v>0</v>
      </c>
      <c r="M1226" s="189">
        <f t="shared" si="21"/>
        <v>0</v>
      </c>
      <c r="N1226" s="190">
        <f t="shared" si="21"/>
        <v>0</v>
      </c>
    </row>
    <row r="1227" spans="12:14" x14ac:dyDescent="0.2">
      <c r="L1227" s="188">
        <f t="shared" si="21"/>
        <v>0</v>
      </c>
      <c r="M1227" s="189">
        <f t="shared" si="21"/>
        <v>0</v>
      </c>
      <c r="N1227" s="190">
        <f t="shared" si="21"/>
        <v>0</v>
      </c>
    </row>
    <row r="1228" spans="12:14" x14ac:dyDescent="0.2">
      <c r="L1228" s="188">
        <f t="shared" si="21"/>
        <v>0</v>
      </c>
      <c r="M1228" s="189">
        <f t="shared" si="21"/>
        <v>0</v>
      </c>
      <c r="N1228" s="190">
        <f t="shared" si="21"/>
        <v>0</v>
      </c>
    </row>
    <row r="1229" spans="12:14" x14ac:dyDescent="0.2">
      <c r="L1229" s="188">
        <f t="shared" si="21"/>
        <v>0</v>
      </c>
      <c r="M1229" s="189">
        <f t="shared" si="21"/>
        <v>0</v>
      </c>
      <c r="N1229" s="190">
        <f t="shared" si="21"/>
        <v>0</v>
      </c>
    </row>
    <row r="1230" spans="12:14" x14ac:dyDescent="0.2">
      <c r="L1230" s="188">
        <f t="shared" si="21"/>
        <v>0</v>
      </c>
      <c r="M1230" s="189">
        <f t="shared" si="21"/>
        <v>0</v>
      </c>
      <c r="N1230" s="190">
        <f t="shared" si="21"/>
        <v>0</v>
      </c>
    </row>
    <row r="1231" spans="12:14" x14ac:dyDescent="0.2">
      <c r="L1231" s="188">
        <f t="shared" si="21"/>
        <v>0</v>
      </c>
      <c r="M1231" s="189">
        <f t="shared" si="21"/>
        <v>0</v>
      </c>
      <c r="N1231" s="190">
        <f t="shared" si="21"/>
        <v>0</v>
      </c>
    </row>
    <row r="1232" spans="12:14" x14ac:dyDescent="0.2">
      <c r="L1232" s="188">
        <f t="shared" si="21"/>
        <v>0</v>
      </c>
      <c r="M1232" s="189">
        <f t="shared" si="21"/>
        <v>0</v>
      </c>
      <c r="N1232" s="190">
        <f t="shared" si="21"/>
        <v>0</v>
      </c>
    </row>
    <row r="1233" spans="12:14" x14ac:dyDescent="0.2">
      <c r="L1233" s="188">
        <f t="shared" si="21"/>
        <v>0</v>
      </c>
      <c r="M1233" s="189">
        <f t="shared" si="21"/>
        <v>0</v>
      </c>
      <c r="N1233" s="190">
        <f t="shared" si="21"/>
        <v>0</v>
      </c>
    </row>
    <row r="1234" spans="12:14" x14ac:dyDescent="0.2">
      <c r="L1234" s="188">
        <f t="shared" si="21"/>
        <v>0</v>
      </c>
      <c r="M1234" s="189">
        <f t="shared" si="21"/>
        <v>0</v>
      </c>
      <c r="N1234" s="190">
        <f t="shared" si="21"/>
        <v>0</v>
      </c>
    </row>
    <row r="1235" spans="12:14" x14ac:dyDescent="0.2">
      <c r="L1235" s="188">
        <f t="shared" si="21"/>
        <v>0</v>
      </c>
      <c r="M1235" s="189">
        <f t="shared" si="21"/>
        <v>0</v>
      </c>
      <c r="N1235" s="190">
        <f t="shared" si="21"/>
        <v>0</v>
      </c>
    </row>
    <row r="1236" spans="12:14" x14ac:dyDescent="0.2">
      <c r="L1236" s="188">
        <f t="shared" si="21"/>
        <v>0</v>
      </c>
      <c r="M1236" s="189">
        <f t="shared" si="21"/>
        <v>0</v>
      </c>
      <c r="N1236" s="190">
        <f t="shared" si="21"/>
        <v>0</v>
      </c>
    </row>
    <row r="1237" spans="12:14" x14ac:dyDescent="0.2">
      <c r="L1237" s="188">
        <f t="shared" si="21"/>
        <v>0</v>
      </c>
      <c r="M1237" s="189">
        <f t="shared" si="21"/>
        <v>0</v>
      </c>
      <c r="N1237" s="190">
        <f t="shared" si="21"/>
        <v>0</v>
      </c>
    </row>
    <row r="1238" spans="12:14" x14ac:dyDescent="0.2">
      <c r="L1238" s="188">
        <f t="shared" si="21"/>
        <v>0</v>
      </c>
      <c r="M1238" s="189">
        <f t="shared" si="21"/>
        <v>0</v>
      </c>
      <c r="N1238" s="190">
        <f t="shared" si="21"/>
        <v>0</v>
      </c>
    </row>
    <row r="1239" spans="12:14" x14ac:dyDescent="0.2">
      <c r="L1239" s="188">
        <f t="shared" si="21"/>
        <v>0</v>
      </c>
      <c r="M1239" s="189">
        <f t="shared" si="21"/>
        <v>0</v>
      </c>
      <c r="N1239" s="190">
        <f t="shared" si="21"/>
        <v>0</v>
      </c>
    </row>
    <row r="1240" spans="12:14" x14ac:dyDescent="0.2">
      <c r="L1240" s="188">
        <f t="shared" si="21"/>
        <v>0</v>
      </c>
      <c r="M1240" s="189">
        <f t="shared" si="21"/>
        <v>0</v>
      </c>
      <c r="N1240" s="190">
        <f t="shared" si="21"/>
        <v>0</v>
      </c>
    </row>
    <row r="1241" spans="12:14" x14ac:dyDescent="0.2">
      <c r="L1241" s="188">
        <f t="shared" si="21"/>
        <v>0</v>
      </c>
      <c r="M1241" s="189">
        <f t="shared" si="21"/>
        <v>0</v>
      </c>
      <c r="N1241" s="190">
        <f t="shared" si="21"/>
        <v>0</v>
      </c>
    </row>
    <row r="1242" spans="12:14" x14ac:dyDescent="0.2">
      <c r="L1242" s="188">
        <f t="shared" si="21"/>
        <v>0</v>
      </c>
      <c r="M1242" s="189">
        <f t="shared" si="21"/>
        <v>0</v>
      </c>
      <c r="N1242" s="190">
        <f t="shared" si="21"/>
        <v>0</v>
      </c>
    </row>
    <row r="1243" spans="12:14" x14ac:dyDescent="0.2">
      <c r="L1243" s="188">
        <f t="shared" si="21"/>
        <v>0</v>
      </c>
      <c r="M1243" s="189">
        <f t="shared" si="21"/>
        <v>0</v>
      </c>
      <c r="N1243" s="190">
        <f t="shared" si="21"/>
        <v>0</v>
      </c>
    </row>
    <row r="1244" spans="12:14" x14ac:dyDescent="0.2">
      <c r="L1244" s="188">
        <f t="shared" si="21"/>
        <v>0</v>
      </c>
      <c r="M1244" s="189">
        <f t="shared" si="21"/>
        <v>0</v>
      </c>
      <c r="N1244" s="190">
        <f t="shared" si="21"/>
        <v>0</v>
      </c>
    </row>
    <row r="1245" spans="12:14" x14ac:dyDescent="0.2">
      <c r="L1245" s="188">
        <f t="shared" si="21"/>
        <v>0</v>
      </c>
      <c r="M1245" s="189">
        <f t="shared" si="21"/>
        <v>0</v>
      </c>
      <c r="N1245" s="190">
        <f t="shared" si="21"/>
        <v>0</v>
      </c>
    </row>
    <row r="1246" spans="12:14" x14ac:dyDescent="0.2">
      <c r="L1246" s="188">
        <f t="shared" si="21"/>
        <v>0</v>
      </c>
      <c r="M1246" s="189">
        <f t="shared" si="21"/>
        <v>0</v>
      </c>
      <c r="N1246" s="190">
        <f t="shared" si="21"/>
        <v>0</v>
      </c>
    </row>
    <row r="1247" spans="12:14" x14ac:dyDescent="0.2">
      <c r="L1247" s="188">
        <f t="shared" si="21"/>
        <v>0</v>
      </c>
      <c r="M1247" s="189">
        <f t="shared" si="21"/>
        <v>0</v>
      </c>
      <c r="N1247" s="190">
        <f t="shared" si="21"/>
        <v>0</v>
      </c>
    </row>
    <row r="1248" spans="12:14" x14ac:dyDescent="0.2">
      <c r="L1248" s="188">
        <f t="shared" si="21"/>
        <v>0</v>
      </c>
      <c r="M1248" s="189">
        <f t="shared" si="21"/>
        <v>0</v>
      </c>
      <c r="N1248" s="190">
        <f t="shared" si="21"/>
        <v>0</v>
      </c>
    </row>
    <row r="1249" spans="12:14" x14ac:dyDescent="0.2">
      <c r="L1249" s="188">
        <f t="shared" si="21"/>
        <v>0</v>
      </c>
      <c r="M1249" s="189">
        <f t="shared" si="21"/>
        <v>0</v>
      </c>
      <c r="N1249" s="190">
        <f t="shared" si="21"/>
        <v>0</v>
      </c>
    </row>
    <row r="1250" spans="12:14" x14ac:dyDescent="0.2">
      <c r="L1250" s="188">
        <f t="shared" si="21"/>
        <v>0</v>
      </c>
      <c r="M1250" s="189">
        <f t="shared" si="21"/>
        <v>0</v>
      </c>
      <c r="N1250" s="190">
        <f t="shared" si="21"/>
        <v>0</v>
      </c>
    </row>
    <row r="1251" spans="12:14" x14ac:dyDescent="0.2">
      <c r="L1251" s="188">
        <f t="shared" si="21"/>
        <v>0</v>
      </c>
      <c r="M1251" s="189">
        <f t="shared" si="21"/>
        <v>0</v>
      </c>
      <c r="N1251" s="190">
        <f t="shared" si="21"/>
        <v>0</v>
      </c>
    </row>
    <row r="1252" spans="12:14" x14ac:dyDescent="0.2">
      <c r="L1252" s="188">
        <f t="shared" si="21"/>
        <v>0</v>
      </c>
      <c r="M1252" s="189">
        <f t="shared" si="21"/>
        <v>0</v>
      </c>
      <c r="N1252" s="190">
        <f t="shared" si="21"/>
        <v>0</v>
      </c>
    </row>
    <row r="1253" spans="12:14" x14ac:dyDescent="0.2">
      <c r="L1253" s="188">
        <f t="shared" si="21"/>
        <v>0</v>
      </c>
      <c r="M1253" s="189">
        <f t="shared" si="21"/>
        <v>0</v>
      </c>
      <c r="N1253" s="190">
        <f t="shared" si="21"/>
        <v>0</v>
      </c>
    </row>
    <row r="1254" spans="12:14" x14ac:dyDescent="0.2">
      <c r="L1254" s="188">
        <f t="shared" si="21"/>
        <v>0</v>
      </c>
      <c r="M1254" s="189">
        <f t="shared" si="21"/>
        <v>0</v>
      </c>
      <c r="N1254" s="190">
        <f t="shared" si="21"/>
        <v>0</v>
      </c>
    </row>
    <row r="1255" spans="12:14" x14ac:dyDescent="0.2">
      <c r="L1255" s="188">
        <f t="shared" ref="L1255:N1318" si="22">I1255</f>
        <v>0</v>
      </c>
      <c r="M1255" s="189">
        <f t="shared" si="22"/>
        <v>0</v>
      </c>
      <c r="N1255" s="190">
        <f t="shared" si="22"/>
        <v>0</v>
      </c>
    </row>
    <row r="1256" spans="12:14" x14ac:dyDescent="0.2">
      <c r="L1256" s="188">
        <f t="shared" si="22"/>
        <v>0</v>
      </c>
      <c r="M1256" s="189">
        <f t="shared" si="22"/>
        <v>0</v>
      </c>
      <c r="N1256" s="190">
        <f t="shared" si="22"/>
        <v>0</v>
      </c>
    </row>
    <row r="1257" spans="12:14" x14ac:dyDescent="0.2">
      <c r="L1257" s="188">
        <f t="shared" si="22"/>
        <v>0</v>
      </c>
      <c r="M1257" s="189">
        <f t="shared" si="22"/>
        <v>0</v>
      </c>
      <c r="N1257" s="190">
        <f t="shared" si="22"/>
        <v>0</v>
      </c>
    </row>
    <row r="1258" spans="12:14" x14ac:dyDescent="0.2">
      <c r="L1258" s="188">
        <f t="shared" si="22"/>
        <v>0</v>
      </c>
      <c r="M1258" s="189">
        <f t="shared" si="22"/>
        <v>0</v>
      </c>
      <c r="N1258" s="190">
        <f t="shared" si="22"/>
        <v>0</v>
      </c>
    </row>
    <row r="1259" spans="12:14" x14ac:dyDescent="0.2">
      <c r="L1259" s="188">
        <f t="shared" si="22"/>
        <v>0</v>
      </c>
      <c r="M1259" s="189">
        <f t="shared" si="22"/>
        <v>0</v>
      </c>
      <c r="N1259" s="190">
        <f t="shared" si="22"/>
        <v>0</v>
      </c>
    </row>
    <row r="1260" spans="12:14" x14ac:dyDescent="0.2">
      <c r="L1260" s="188">
        <f t="shared" si="22"/>
        <v>0</v>
      </c>
      <c r="M1260" s="189">
        <f t="shared" si="22"/>
        <v>0</v>
      </c>
      <c r="N1260" s="190">
        <f t="shared" si="22"/>
        <v>0</v>
      </c>
    </row>
    <row r="1261" spans="12:14" x14ac:dyDescent="0.2">
      <c r="L1261" s="188">
        <f t="shared" si="22"/>
        <v>0</v>
      </c>
      <c r="M1261" s="189">
        <f t="shared" si="22"/>
        <v>0</v>
      </c>
      <c r="N1261" s="190">
        <f t="shared" si="22"/>
        <v>0</v>
      </c>
    </row>
    <row r="1262" spans="12:14" x14ac:dyDescent="0.2">
      <c r="L1262" s="188">
        <f t="shared" si="22"/>
        <v>0</v>
      </c>
      <c r="M1262" s="189">
        <f t="shared" si="22"/>
        <v>0</v>
      </c>
      <c r="N1262" s="190">
        <f t="shared" si="22"/>
        <v>0</v>
      </c>
    </row>
    <row r="1263" spans="12:14" x14ac:dyDescent="0.2">
      <c r="L1263" s="188">
        <f t="shared" si="22"/>
        <v>0</v>
      </c>
      <c r="M1263" s="189">
        <f t="shared" si="22"/>
        <v>0</v>
      </c>
      <c r="N1263" s="190">
        <f t="shared" si="22"/>
        <v>0</v>
      </c>
    </row>
    <row r="1264" spans="12:14" x14ac:dyDescent="0.2">
      <c r="L1264" s="188">
        <f t="shared" si="22"/>
        <v>0</v>
      </c>
      <c r="M1264" s="189">
        <f t="shared" si="22"/>
        <v>0</v>
      </c>
      <c r="N1264" s="190">
        <f t="shared" si="22"/>
        <v>0</v>
      </c>
    </row>
    <row r="1265" spans="12:14" x14ac:dyDescent="0.2">
      <c r="L1265" s="188">
        <f t="shared" si="22"/>
        <v>0</v>
      </c>
      <c r="M1265" s="189">
        <f t="shared" si="22"/>
        <v>0</v>
      </c>
      <c r="N1265" s="190">
        <f t="shared" si="22"/>
        <v>0</v>
      </c>
    </row>
    <row r="1266" spans="12:14" x14ac:dyDescent="0.2">
      <c r="L1266" s="188">
        <f t="shared" si="22"/>
        <v>0</v>
      </c>
      <c r="M1266" s="189">
        <f t="shared" si="22"/>
        <v>0</v>
      </c>
      <c r="N1266" s="190">
        <f t="shared" si="22"/>
        <v>0</v>
      </c>
    </row>
    <row r="1267" spans="12:14" x14ac:dyDescent="0.2">
      <c r="L1267" s="188">
        <f t="shared" si="22"/>
        <v>0</v>
      </c>
      <c r="M1267" s="189">
        <f t="shared" si="22"/>
        <v>0</v>
      </c>
      <c r="N1267" s="190">
        <f t="shared" si="22"/>
        <v>0</v>
      </c>
    </row>
    <row r="1268" spans="12:14" x14ac:dyDescent="0.2">
      <c r="L1268" s="188">
        <f t="shared" si="22"/>
        <v>0</v>
      </c>
      <c r="M1268" s="189">
        <f t="shared" si="22"/>
        <v>0</v>
      </c>
      <c r="N1268" s="190">
        <f t="shared" si="22"/>
        <v>0</v>
      </c>
    </row>
    <row r="1269" spans="12:14" x14ac:dyDescent="0.2">
      <c r="L1269" s="188">
        <f t="shared" si="22"/>
        <v>0</v>
      </c>
      <c r="M1269" s="189">
        <f t="shared" si="22"/>
        <v>0</v>
      </c>
      <c r="N1269" s="190">
        <f t="shared" si="22"/>
        <v>0</v>
      </c>
    </row>
    <row r="1270" spans="12:14" x14ac:dyDescent="0.2">
      <c r="L1270" s="188">
        <f t="shared" si="22"/>
        <v>0</v>
      </c>
      <c r="M1270" s="189">
        <f t="shared" si="22"/>
        <v>0</v>
      </c>
      <c r="N1270" s="190">
        <f t="shared" si="22"/>
        <v>0</v>
      </c>
    </row>
    <row r="1271" spans="12:14" x14ac:dyDescent="0.2">
      <c r="L1271" s="188">
        <f t="shared" si="22"/>
        <v>0</v>
      </c>
      <c r="M1271" s="189">
        <f t="shared" si="22"/>
        <v>0</v>
      </c>
      <c r="N1271" s="190">
        <f t="shared" si="22"/>
        <v>0</v>
      </c>
    </row>
    <row r="1272" spans="12:14" x14ac:dyDescent="0.2">
      <c r="L1272" s="188">
        <f t="shared" si="22"/>
        <v>0</v>
      </c>
      <c r="M1272" s="189">
        <f t="shared" si="22"/>
        <v>0</v>
      </c>
      <c r="N1272" s="190">
        <f t="shared" si="22"/>
        <v>0</v>
      </c>
    </row>
    <row r="1273" spans="12:14" x14ac:dyDescent="0.2">
      <c r="L1273" s="188">
        <f t="shared" si="22"/>
        <v>0</v>
      </c>
      <c r="M1273" s="189">
        <f t="shared" si="22"/>
        <v>0</v>
      </c>
      <c r="N1273" s="190">
        <f t="shared" si="22"/>
        <v>0</v>
      </c>
    </row>
    <row r="1274" spans="12:14" x14ac:dyDescent="0.2">
      <c r="L1274" s="188">
        <f t="shared" si="22"/>
        <v>0</v>
      </c>
      <c r="M1274" s="189">
        <f t="shared" si="22"/>
        <v>0</v>
      </c>
      <c r="N1274" s="190">
        <f t="shared" si="22"/>
        <v>0</v>
      </c>
    </row>
    <row r="1275" spans="12:14" x14ac:dyDescent="0.2">
      <c r="L1275" s="188">
        <f t="shared" si="22"/>
        <v>0</v>
      </c>
      <c r="M1275" s="189">
        <f t="shared" si="22"/>
        <v>0</v>
      </c>
      <c r="N1275" s="190">
        <f t="shared" si="22"/>
        <v>0</v>
      </c>
    </row>
    <row r="1276" spans="12:14" x14ac:dyDescent="0.2">
      <c r="L1276" s="188">
        <f t="shared" si="22"/>
        <v>0</v>
      </c>
      <c r="M1276" s="189">
        <f t="shared" si="22"/>
        <v>0</v>
      </c>
      <c r="N1276" s="190">
        <f t="shared" si="22"/>
        <v>0</v>
      </c>
    </row>
    <row r="1277" spans="12:14" x14ac:dyDescent="0.2">
      <c r="L1277" s="188">
        <f t="shared" si="22"/>
        <v>0</v>
      </c>
      <c r="M1277" s="189">
        <f t="shared" si="22"/>
        <v>0</v>
      </c>
      <c r="N1277" s="190">
        <f t="shared" si="22"/>
        <v>0</v>
      </c>
    </row>
    <row r="1278" spans="12:14" x14ac:dyDescent="0.2">
      <c r="L1278" s="188">
        <f t="shared" si="22"/>
        <v>0</v>
      </c>
      <c r="M1278" s="189">
        <f t="shared" si="22"/>
        <v>0</v>
      </c>
      <c r="N1278" s="190">
        <f t="shared" si="22"/>
        <v>0</v>
      </c>
    </row>
    <row r="1279" spans="12:14" x14ac:dyDescent="0.2">
      <c r="L1279" s="188">
        <f t="shared" si="22"/>
        <v>0</v>
      </c>
      <c r="M1279" s="189">
        <f t="shared" si="22"/>
        <v>0</v>
      </c>
      <c r="N1279" s="190">
        <f t="shared" si="22"/>
        <v>0</v>
      </c>
    </row>
    <row r="1280" spans="12:14" x14ac:dyDescent="0.2">
      <c r="L1280" s="188">
        <f t="shared" si="22"/>
        <v>0</v>
      </c>
      <c r="M1280" s="189">
        <f t="shared" si="22"/>
        <v>0</v>
      </c>
      <c r="N1280" s="190">
        <f t="shared" si="22"/>
        <v>0</v>
      </c>
    </row>
    <row r="1281" spans="12:14" x14ac:dyDescent="0.2">
      <c r="L1281" s="188">
        <f t="shared" si="22"/>
        <v>0</v>
      </c>
      <c r="M1281" s="189">
        <f t="shared" si="22"/>
        <v>0</v>
      </c>
      <c r="N1281" s="190">
        <f t="shared" si="22"/>
        <v>0</v>
      </c>
    </row>
    <row r="1282" spans="12:14" x14ac:dyDescent="0.2">
      <c r="L1282" s="188">
        <f t="shared" si="22"/>
        <v>0</v>
      </c>
      <c r="M1282" s="189">
        <f t="shared" si="22"/>
        <v>0</v>
      </c>
      <c r="N1282" s="190">
        <f t="shared" si="22"/>
        <v>0</v>
      </c>
    </row>
    <row r="1283" spans="12:14" x14ac:dyDescent="0.2">
      <c r="L1283" s="188">
        <f t="shared" si="22"/>
        <v>0</v>
      </c>
      <c r="M1283" s="189">
        <f t="shared" si="22"/>
        <v>0</v>
      </c>
      <c r="N1283" s="190">
        <f t="shared" si="22"/>
        <v>0</v>
      </c>
    </row>
    <row r="1284" spans="12:14" x14ac:dyDescent="0.2">
      <c r="L1284" s="188">
        <f t="shared" si="22"/>
        <v>0</v>
      </c>
      <c r="M1284" s="189">
        <f t="shared" si="22"/>
        <v>0</v>
      </c>
      <c r="N1284" s="190">
        <f t="shared" si="22"/>
        <v>0</v>
      </c>
    </row>
    <row r="1285" spans="12:14" x14ac:dyDescent="0.2">
      <c r="L1285" s="188">
        <f t="shared" si="22"/>
        <v>0</v>
      </c>
      <c r="M1285" s="189">
        <f t="shared" si="22"/>
        <v>0</v>
      </c>
      <c r="N1285" s="190">
        <f t="shared" si="22"/>
        <v>0</v>
      </c>
    </row>
    <row r="1286" spans="12:14" x14ac:dyDescent="0.2">
      <c r="L1286" s="188">
        <f t="shared" si="22"/>
        <v>0</v>
      </c>
      <c r="M1286" s="189">
        <f t="shared" si="22"/>
        <v>0</v>
      </c>
      <c r="N1286" s="190">
        <f t="shared" si="22"/>
        <v>0</v>
      </c>
    </row>
    <row r="1287" spans="12:14" x14ac:dyDescent="0.2">
      <c r="L1287" s="188">
        <f t="shared" si="22"/>
        <v>0</v>
      </c>
      <c r="M1287" s="189">
        <f t="shared" si="22"/>
        <v>0</v>
      </c>
      <c r="N1287" s="190">
        <f t="shared" si="22"/>
        <v>0</v>
      </c>
    </row>
    <row r="1288" spans="12:14" x14ac:dyDescent="0.2">
      <c r="L1288" s="188">
        <f t="shared" si="22"/>
        <v>0</v>
      </c>
      <c r="M1288" s="189">
        <f t="shared" si="22"/>
        <v>0</v>
      </c>
      <c r="N1288" s="190">
        <f t="shared" si="22"/>
        <v>0</v>
      </c>
    </row>
    <row r="1289" spans="12:14" x14ac:dyDescent="0.2">
      <c r="L1289" s="188">
        <f t="shared" si="22"/>
        <v>0</v>
      </c>
      <c r="M1289" s="189">
        <f t="shared" si="22"/>
        <v>0</v>
      </c>
      <c r="N1289" s="190">
        <f t="shared" si="22"/>
        <v>0</v>
      </c>
    </row>
    <row r="1290" spans="12:14" x14ac:dyDescent="0.2">
      <c r="L1290" s="188">
        <f t="shared" si="22"/>
        <v>0</v>
      </c>
      <c r="M1290" s="189">
        <f t="shared" si="22"/>
        <v>0</v>
      </c>
      <c r="N1290" s="190">
        <f t="shared" si="22"/>
        <v>0</v>
      </c>
    </row>
    <row r="1291" spans="12:14" x14ac:dyDescent="0.2">
      <c r="L1291" s="188">
        <f t="shared" si="22"/>
        <v>0</v>
      </c>
      <c r="M1291" s="189">
        <f t="shared" si="22"/>
        <v>0</v>
      </c>
      <c r="N1291" s="190">
        <f t="shared" si="22"/>
        <v>0</v>
      </c>
    </row>
    <row r="1292" spans="12:14" x14ac:dyDescent="0.2">
      <c r="L1292" s="188">
        <f t="shared" si="22"/>
        <v>0</v>
      </c>
      <c r="M1292" s="189">
        <f t="shared" si="22"/>
        <v>0</v>
      </c>
      <c r="N1292" s="190">
        <f t="shared" si="22"/>
        <v>0</v>
      </c>
    </row>
    <row r="1293" spans="12:14" x14ac:dyDescent="0.2">
      <c r="L1293" s="188">
        <f t="shared" si="22"/>
        <v>0</v>
      </c>
      <c r="M1293" s="189">
        <f t="shared" si="22"/>
        <v>0</v>
      </c>
      <c r="N1293" s="190">
        <f t="shared" si="22"/>
        <v>0</v>
      </c>
    </row>
    <row r="1294" spans="12:14" x14ac:dyDescent="0.2">
      <c r="L1294" s="188">
        <f t="shared" si="22"/>
        <v>0</v>
      </c>
      <c r="M1294" s="189">
        <f t="shared" si="22"/>
        <v>0</v>
      </c>
      <c r="N1294" s="190">
        <f t="shared" si="22"/>
        <v>0</v>
      </c>
    </row>
    <row r="1295" spans="12:14" x14ac:dyDescent="0.2">
      <c r="L1295" s="188">
        <f t="shared" si="22"/>
        <v>0</v>
      </c>
      <c r="M1295" s="189">
        <f t="shared" si="22"/>
        <v>0</v>
      </c>
      <c r="N1295" s="190">
        <f t="shared" si="22"/>
        <v>0</v>
      </c>
    </row>
    <row r="1296" spans="12:14" x14ac:dyDescent="0.2">
      <c r="L1296" s="188">
        <f t="shared" si="22"/>
        <v>0</v>
      </c>
      <c r="M1296" s="189">
        <f t="shared" si="22"/>
        <v>0</v>
      </c>
      <c r="N1296" s="190">
        <f t="shared" si="22"/>
        <v>0</v>
      </c>
    </row>
    <row r="1297" spans="12:14" x14ac:dyDescent="0.2">
      <c r="L1297" s="188">
        <f t="shared" si="22"/>
        <v>0</v>
      </c>
      <c r="M1297" s="189">
        <f t="shared" si="22"/>
        <v>0</v>
      </c>
      <c r="N1297" s="190">
        <f t="shared" si="22"/>
        <v>0</v>
      </c>
    </row>
    <row r="1298" spans="12:14" x14ac:dyDescent="0.2">
      <c r="L1298" s="188">
        <f t="shared" si="22"/>
        <v>0</v>
      </c>
      <c r="M1298" s="189">
        <f t="shared" si="22"/>
        <v>0</v>
      </c>
      <c r="N1298" s="190">
        <f t="shared" si="22"/>
        <v>0</v>
      </c>
    </row>
    <row r="1299" spans="12:14" x14ac:dyDescent="0.2">
      <c r="L1299" s="188">
        <f t="shared" si="22"/>
        <v>0</v>
      </c>
      <c r="M1299" s="189">
        <f t="shared" si="22"/>
        <v>0</v>
      </c>
      <c r="N1299" s="190">
        <f t="shared" si="22"/>
        <v>0</v>
      </c>
    </row>
    <row r="1300" spans="12:14" x14ac:dyDescent="0.2">
      <c r="L1300" s="188">
        <f t="shared" si="22"/>
        <v>0</v>
      </c>
      <c r="M1300" s="189">
        <f t="shared" si="22"/>
        <v>0</v>
      </c>
      <c r="N1300" s="190">
        <f t="shared" si="22"/>
        <v>0</v>
      </c>
    </row>
    <row r="1301" spans="12:14" x14ac:dyDescent="0.2">
      <c r="L1301" s="188">
        <f t="shared" si="22"/>
        <v>0</v>
      </c>
      <c r="M1301" s="189">
        <f t="shared" si="22"/>
        <v>0</v>
      </c>
      <c r="N1301" s="190">
        <f t="shared" si="22"/>
        <v>0</v>
      </c>
    </row>
    <row r="1302" spans="12:14" x14ac:dyDescent="0.2">
      <c r="L1302" s="188">
        <f t="shared" si="22"/>
        <v>0</v>
      </c>
      <c r="M1302" s="189">
        <f t="shared" si="22"/>
        <v>0</v>
      </c>
      <c r="N1302" s="190">
        <f t="shared" si="22"/>
        <v>0</v>
      </c>
    </row>
    <row r="1303" spans="12:14" x14ac:dyDescent="0.2">
      <c r="L1303" s="188">
        <f t="shared" si="22"/>
        <v>0</v>
      </c>
      <c r="M1303" s="189">
        <f t="shared" si="22"/>
        <v>0</v>
      </c>
      <c r="N1303" s="190">
        <f t="shared" si="22"/>
        <v>0</v>
      </c>
    </row>
    <row r="1304" spans="12:14" x14ac:dyDescent="0.2">
      <c r="L1304" s="188">
        <f t="shared" si="22"/>
        <v>0</v>
      </c>
      <c r="M1304" s="189">
        <f t="shared" si="22"/>
        <v>0</v>
      </c>
      <c r="N1304" s="190">
        <f t="shared" si="22"/>
        <v>0</v>
      </c>
    </row>
    <row r="1305" spans="12:14" x14ac:dyDescent="0.2">
      <c r="L1305" s="188">
        <f t="shared" si="22"/>
        <v>0</v>
      </c>
      <c r="M1305" s="189">
        <f t="shared" si="22"/>
        <v>0</v>
      </c>
      <c r="N1305" s="190">
        <f t="shared" si="22"/>
        <v>0</v>
      </c>
    </row>
    <row r="1306" spans="12:14" x14ac:dyDescent="0.2">
      <c r="L1306" s="188">
        <f t="shared" si="22"/>
        <v>0</v>
      </c>
      <c r="M1306" s="189">
        <f t="shared" si="22"/>
        <v>0</v>
      </c>
      <c r="N1306" s="190">
        <f t="shared" si="22"/>
        <v>0</v>
      </c>
    </row>
    <row r="1307" spans="12:14" x14ac:dyDescent="0.2">
      <c r="L1307" s="188">
        <f t="shared" si="22"/>
        <v>0</v>
      </c>
      <c r="M1307" s="189">
        <f t="shared" si="22"/>
        <v>0</v>
      </c>
      <c r="N1307" s="190">
        <f t="shared" si="22"/>
        <v>0</v>
      </c>
    </row>
    <row r="1308" spans="12:14" x14ac:dyDescent="0.2">
      <c r="L1308" s="188">
        <f t="shared" si="22"/>
        <v>0</v>
      </c>
      <c r="M1308" s="189">
        <f t="shared" si="22"/>
        <v>0</v>
      </c>
      <c r="N1308" s="190">
        <f t="shared" si="22"/>
        <v>0</v>
      </c>
    </row>
    <row r="1309" spans="12:14" x14ac:dyDescent="0.2">
      <c r="L1309" s="188">
        <f t="shared" si="22"/>
        <v>0</v>
      </c>
      <c r="M1309" s="189">
        <f t="shared" si="22"/>
        <v>0</v>
      </c>
      <c r="N1309" s="190">
        <f t="shared" si="22"/>
        <v>0</v>
      </c>
    </row>
    <row r="1310" spans="12:14" x14ac:dyDescent="0.2">
      <c r="L1310" s="188">
        <f t="shared" si="22"/>
        <v>0</v>
      </c>
      <c r="M1310" s="189">
        <f t="shared" si="22"/>
        <v>0</v>
      </c>
      <c r="N1310" s="190">
        <f t="shared" si="22"/>
        <v>0</v>
      </c>
    </row>
    <row r="1311" spans="12:14" x14ac:dyDescent="0.2">
      <c r="L1311" s="188">
        <f t="shared" si="22"/>
        <v>0</v>
      </c>
      <c r="M1311" s="189">
        <f t="shared" si="22"/>
        <v>0</v>
      </c>
      <c r="N1311" s="190">
        <f t="shared" si="22"/>
        <v>0</v>
      </c>
    </row>
    <row r="1312" spans="12:14" x14ac:dyDescent="0.2">
      <c r="L1312" s="188">
        <f t="shared" si="22"/>
        <v>0</v>
      </c>
      <c r="M1312" s="189">
        <f t="shared" si="22"/>
        <v>0</v>
      </c>
      <c r="N1312" s="190">
        <f t="shared" si="22"/>
        <v>0</v>
      </c>
    </row>
    <row r="1313" spans="12:14" x14ac:dyDescent="0.2">
      <c r="L1313" s="188">
        <f t="shared" si="22"/>
        <v>0</v>
      </c>
      <c r="M1313" s="189">
        <f t="shared" si="22"/>
        <v>0</v>
      </c>
      <c r="N1313" s="190">
        <f t="shared" si="22"/>
        <v>0</v>
      </c>
    </row>
    <row r="1314" spans="12:14" x14ac:dyDescent="0.2">
      <c r="L1314" s="188">
        <f t="shared" si="22"/>
        <v>0</v>
      </c>
      <c r="M1314" s="189">
        <f t="shared" si="22"/>
        <v>0</v>
      </c>
      <c r="N1314" s="190">
        <f t="shared" si="22"/>
        <v>0</v>
      </c>
    </row>
    <row r="1315" spans="12:14" x14ac:dyDescent="0.2">
      <c r="L1315" s="188">
        <f t="shared" si="22"/>
        <v>0</v>
      </c>
      <c r="M1315" s="189">
        <f t="shared" si="22"/>
        <v>0</v>
      </c>
      <c r="N1315" s="190">
        <f t="shared" si="22"/>
        <v>0</v>
      </c>
    </row>
    <row r="1316" spans="12:14" x14ac:dyDescent="0.2">
      <c r="L1316" s="188">
        <f t="shared" si="22"/>
        <v>0</v>
      </c>
      <c r="M1316" s="189">
        <f t="shared" si="22"/>
        <v>0</v>
      </c>
      <c r="N1316" s="190">
        <f t="shared" si="22"/>
        <v>0</v>
      </c>
    </row>
    <row r="1317" spans="12:14" x14ac:dyDescent="0.2">
      <c r="L1317" s="188">
        <f t="shared" si="22"/>
        <v>0</v>
      </c>
      <c r="M1317" s="189">
        <f t="shared" si="22"/>
        <v>0</v>
      </c>
      <c r="N1317" s="190">
        <f t="shared" si="22"/>
        <v>0</v>
      </c>
    </row>
    <row r="1318" spans="12:14" x14ac:dyDescent="0.2">
      <c r="L1318" s="188">
        <f t="shared" si="22"/>
        <v>0</v>
      </c>
      <c r="M1318" s="189">
        <f t="shared" si="22"/>
        <v>0</v>
      </c>
      <c r="N1318" s="190">
        <f t="shared" si="22"/>
        <v>0</v>
      </c>
    </row>
    <row r="1319" spans="12:14" x14ac:dyDescent="0.2">
      <c r="L1319" s="188">
        <f t="shared" ref="L1319:N1382" si="23">I1319</f>
        <v>0</v>
      </c>
      <c r="M1319" s="189">
        <f t="shared" si="23"/>
        <v>0</v>
      </c>
      <c r="N1319" s="190">
        <f t="shared" si="23"/>
        <v>0</v>
      </c>
    </row>
    <row r="1320" spans="12:14" x14ac:dyDescent="0.2">
      <c r="L1320" s="188">
        <f t="shared" si="23"/>
        <v>0</v>
      </c>
      <c r="M1320" s="189">
        <f t="shared" si="23"/>
        <v>0</v>
      </c>
      <c r="N1320" s="190">
        <f t="shared" si="23"/>
        <v>0</v>
      </c>
    </row>
    <row r="1321" spans="12:14" x14ac:dyDescent="0.2">
      <c r="L1321" s="188">
        <f t="shared" si="23"/>
        <v>0</v>
      </c>
      <c r="M1321" s="189">
        <f t="shared" si="23"/>
        <v>0</v>
      </c>
      <c r="N1321" s="190">
        <f t="shared" si="23"/>
        <v>0</v>
      </c>
    </row>
    <row r="1322" spans="12:14" x14ac:dyDescent="0.2">
      <c r="L1322" s="188">
        <f t="shared" si="23"/>
        <v>0</v>
      </c>
      <c r="M1322" s="189">
        <f t="shared" si="23"/>
        <v>0</v>
      </c>
      <c r="N1322" s="190">
        <f t="shared" si="23"/>
        <v>0</v>
      </c>
    </row>
    <row r="1323" spans="12:14" x14ac:dyDescent="0.2">
      <c r="L1323" s="188">
        <f t="shared" si="23"/>
        <v>0</v>
      </c>
      <c r="M1323" s="189">
        <f t="shared" si="23"/>
        <v>0</v>
      </c>
      <c r="N1323" s="190">
        <f t="shared" si="23"/>
        <v>0</v>
      </c>
    </row>
    <row r="1324" spans="12:14" x14ac:dyDescent="0.2">
      <c r="L1324" s="188">
        <f t="shared" si="23"/>
        <v>0</v>
      </c>
      <c r="M1324" s="189">
        <f t="shared" si="23"/>
        <v>0</v>
      </c>
      <c r="N1324" s="190">
        <f t="shared" si="23"/>
        <v>0</v>
      </c>
    </row>
    <row r="1325" spans="12:14" x14ac:dyDescent="0.2">
      <c r="L1325" s="188">
        <f t="shared" si="23"/>
        <v>0</v>
      </c>
      <c r="M1325" s="189">
        <f t="shared" si="23"/>
        <v>0</v>
      </c>
      <c r="N1325" s="190">
        <f t="shared" si="23"/>
        <v>0</v>
      </c>
    </row>
    <row r="1326" spans="12:14" x14ac:dyDescent="0.2">
      <c r="L1326" s="188">
        <f t="shared" si="23"/>
        <v>0</v>
      </c>
      <c r="M1326" s="189">
        <f t="shared" si="23"/>
        <v>0</v>
      </c>
      <c r="N1326" s="190">
        <f t="shared" si="23"/>
        <v>0</v>
      </c>
    </row>
    <row r="1327" spans="12:14" x14ac:dyDescent="0.2">
      <c r="L1327" s="188">
        <f t="shared" si="23"/>
        <v>0</v>
      </c>
      <c r="M1327" s="189">
        <f t="shared" si="23"/>
        <v>0</v>
      </c>
      <c r="N1327" s="190">
        <f t="shared" si="23"/>
        <v>0</v>
      </c>
    </row>
    <row r="1328" spans="12:14" x14ac:dyDescent="0.2">
      <c r="L1328" s="188">
        <f t="shared" si="23"/>
        <v>0</v>
      </c>
      <c r="M1328" s="189">
        <f t="shared" si="23"/>
        <v>0</v>
      </c>
      <c r="N1328" s="190">
        <f t="shared" si="23"/>
        <v>0</v>
      </c>
    </row>
    <row r="1329" spans="12:14" x14ac:dyDescent="0.2">
      <c r="L1329" s="188">
        <f t="shared" si="23"/>
        <v>0</v>
      </c>
      <c r="M1329" s="189">
        <f t="shared" si="23"/>
        <v>0</v>
      </c>
      <c r="N1329" s="190">
        <f t="shared" si="23"/>
        <v>0</v>
      </c>
    </row>
    <row r="1330" spans="12:14" x14ac:dyDescent="0.2">
      <c r="L1330" s="188">
        <f t="shared" si="23"/>
        <v>0</v>
      </c>
      <c r="M1330" s="189">
        <f t="shared" si="23"/>
        <v>0</v>
      </c>
      <c r="N1330" s="190">
        <f t="shared" si="23"/>
        <v>0</v>
      </c>
    </row>
    <row r="1331" spans="12:14" x14ac:dyDescent="0.2">
      <c r="L1331" s="188">
        <f t="shared" si="23"/>
        <v>0</v>
      </c>
      <c r="M1331" s="189">
        <f t="shared" si="23"/>
        <v>0</v>
      </c>
      <c r="N1331" s="190">
        <f t="shared" si="23"/>
        <v>0</v>
      </c>
    </row>
    <row r="1332" spans="12:14" x14ac:dyDescent="0.2">
      <c r="L1332" s="188">
        <f t="shared" si="23"/>
        <v>0</v>
      </c>
      <c r="M1332" s="189">
        <f t="shared" si="23"/>
        <v>0</v>
      </c>
      <c r="N1332" s="190">
        <f t="shared" si="23"/>
        <v>0</v>
      </c>
    </row>
    <row r="1333" spans="12:14" x14ac:dyDescent="0.2">
      <c r="L1333" s="188">
        <f t="shared" si="23"/>
        <v>0</v>
      </c>
      <c r="M1333" s="189">
        <f t="shared" si="23"/>
        <v>0</v>
      </c>
      <c r="N1333" s="190">
        <f t="shared" si="23"/>
        <v>0</v>
      </c>
    </row>
    <row r="1334" spans="12:14" x14ac:dyDescent="0.2">
      <c r="L1334" s="188">
        <f t="shared" si="23"/>
        <v>0</v>
      </c>
      <c r="M1334" s="189">
        <f t="shared" si="23"/>
        <v>0</v>
      </c>
      <c r="N1334" s="190">
        <f t="shared" si="23"/>
        <v>0</v>
      </c>
    </row>
    <row r="1335" spans="12:14" x14ac:dyDescent="0.2">
      <c r="L1335" s="188">
        <f t="shared" si="23"/>
        <v>0</v>
      </c>
      <c r="M1335" s="189">
        <f t="shared" si="23"/>
        <v>0</v>
      </c>
      <c r="N1335" s="190">
        <f t="shared" si="23"/>
        <v>0</v>
      </c>
    </row>
    <row r="1336" spans="12:14" x14ac:dyDescent="0.2">
      <c r="L1336" s="188">
        <f t="shared" si="23"/>
        <v>0</v>
      </c>
      <c r="M1336" s="189">
        <f t="shared" si="23"/>
        <v>0</v>
      </c>
      <c r="N1336" s="190">
        <f t="shared" si="23"/>
        <v>0</v>
      </c>
    </row>
    <row r="1337" spans="12:14" x14ac:dyDescent="0.2">
      <c r="L1337" s="188">
        <f t="shared" si="23"/>
        <v>0</v>
      </c>
      <c r="M1337" s="189">
        <f t="shared" si="23"/>
        <v>0</v>
      </c>
      <c r="N1337" s="190">
        <f t="shared" si="23"/>
        <v>0</v>
      </c>
    </row>
    <row r="1338" spans="12:14" x14ac:dyDescent="0.2">
      <c r="L1338" s="188">
        <f t="shared" si="23"/>
        <v>0</v>
      </c>
      <c r="M1338" s="189">
        <f t="shared" si="23"/>
        <v>0</v>
      </c>
      <c r="N1338" s="190">
        <f t="shared" si="23"/>
        <v>0</v>
      </c>
    </row>
    <row r="1339" spans="12:14" x14ac:dyDescent="0.2">
      <c r="L1339" s="188">
        <f t="shared" si="23"/>
        <v>0</v>
      </c>
      <c r="M1339" s="189">
        <f t="shared" si="23"/>
        <v>0</v>
      </c>
      <c r="N1339" s="190">
        <f t="shared" si="23"/>
        <v>0</v>
      </c>
    </row>
    <row r="1340" spans="12:14" x14ac:dyDescent="0.2">
      <c r="L1340" s="188">
        <f t="shared" si="23"/>
        <v>0</v>
      </c>
      <c r="M1340" s="189">
        <f t="shared" si="23"/>
        <v>0</v>
      </c>
      <c r="N1340" s="190">
        <f t="shared" si="23"/>
        <v>0</v>
      </c>
    </row>
    <row r="1341" spans="12:14" x14ac:dyDescent="0.2">
      <c r="L1341" s="188">
        <f t="shared" si="23"/>
        <v>0</v>
      </c>
      <c r="M1341" s="189">
        <f t="shared" si="23"/>
        <v>0</v>
      </c>
      <c r="N1341" s="190">
        <f t="shared" si="23"/>
        <v>0</v>
      </c>
    </row>
    <row r="1342" spans="12:14" x14ac:dyDescent="0.2">
      <c r="L1342" s="188">
        <f t="shared" si="23"/>
        <v>0</v>
      </c>
      <c r="M1342" s="189">
        <f t="shared" si="23"/>
        <v>0</v>
      </c>
      <c r="N1342" s="190">
        <f t="shared" si="23"/>
        <v>0</v>
      </c>
    </row>
    <row r="1343" spans="12:14" x14ac:dyDescent="0.2">
      <c r="L1343" s="188">
        <f t="shared" si="23"/>
        <v>0</v>
      </c>
      <c r="M1343" s="189">
        <f t="shared" si="23"/>
        <v>0</v>
      </c>
      <c r="N1343" s="190">
        <f t="shared" si="23"/>
        <v>0</v>
      </c>
    </row>
    <row r="1344" spans="12:14" x14ac:dyDescent="0.2">
      <c r="L1344" s="188">
        <f t="shared" si="23"/>
        <v>0</v>
      </c>
      <c r="M1344" s="189">
        <f t="shared" si="23"/>
        <v>0</v>
      </c>
      <c r="N1344" s="190">
        <f t="shared" si="23"/>
        <v>0</v>
      </c>
    </row>
    <row r="1345" spans="12:14" x14ac:dyDescent="0.2">
      <c r="L1345" s="188">
        <f t="shared" si="23"/>
        <v>0</v>
      </c>
      <c r="M1345" s="189">
        <f t="shared" si="23"/>
        <v>0</v>
      </c>
      <c r="N1345" s="190">
        <f t="shared" si="23"/>
        <v>0</v>
      </c>
    </row>
    <row r="1346" spans="12:14" x14ac:dyDescent="0.2">
      <c r="L1346" s="188">
        <f t="shared" si="23"/>
        <v>0</v>
      </c>
      <c r="M1346" s="189">
        <f t="shared" si="23"/>
        <v>0</v>
      </c>
      <c r="N1346" s="190">
        <f t="shared" si="23"/>
        <v>0</v>
      </c>
    </row>
    <row r="1347" spans="12:14" x14ac:dyDescent="0.2">
      <c r="L1347" s="188">
        <f t="shared" si="23"/>
        <v>0</v>
      </c>
      <c r="M1347" s="189">
        <f t="shared" si="23"/>
        <v>0</v>
      </c>
      <c r="N1347" s="190">
        <f t="shared" si="23"/>
        <v>0</v>
      </c>
    </row>
    <row r="1348" spans="12:14" x14ac:dyDescent="0.2">
      <c r="L1348" s="188">
        <f t="shared" si="23"/>
        <v>0</v>
      </c>
      <c r="M1348" s="189">
        <f t="shared" si="23"/>
        <v>0</v>
      </c>
      <c r="N1348" s="190">
        <f t="shared" si="23"/>
        <v>0</v>
      </c>
    </row>
    <row r="1349" spans="12:14" x14ac:dyDescent="0.2">
      <c r="L1349" s="188">
        <f t="shared" si="23"/>
        <v>0</v>
      </c>
      <c r="M1349" s="189">
        <f t="shared" si="23"/>
        <v>0</v>
      </c>
      <c r="N1349" s="190">
        <f t="shared" si="23"/>
        <v>0</v>
      </c>
    </row>
    <row r="1350" spans="12:14" x14ac:dyDescent="0.2">
      <c r="L1350" s="188">
        <f t="shared" si="23"/>
        <v>0</v>
      </c>
      <c r="M1350" s="189">
        <f t="shared" si="23"/>
        <v>0</v>
      </c>
      <c r="N1350" s="190">
        <f t="shared" si="23"/>
        <v>0</v>
      </c>
    </row>
    <row r="1351" spans="12:14" x14ac:dyDescent="0.2">
      <c r="L1351" s="188">
        <f t="shared" si="23"/>
        <v>0</v>
      </c>
      <c r="M1351" s="189">
        <f t="shared" si="23"/>
        <v>0</v>
      </c>
      <c r="N1351" s="190">
        <f t="shared" si="23"/>
        <v>0</v>
      </c>
    </row>
    <row r="1352" spans="12:14" x14ac:dyDescent="0.2">
      <c r="L1352" s="188">
        <f t="shared" si="23"/>
        <v>0</v>
      </c>
      <c r="M1352" s="189">
        <f t="shared" si="23"/>
        <v>0</v>
      </c>
      <c r="N1352" s="190">
        <f t="shared" si="23"/>
        <v>0</v>
      </c>
    </row>
    <row r="1353" spans="12:14" x14ac:dyDescent="0.2">
      <c r="L1353" s="188">
        <f t="shared" si="23"/>
        <v>0</v>
      </c>
      <c r="M1353" s="189">
        <f t="shared" si="23"/>
        <v>0</v>
      </c>
      <c r="N1353" s="190">
        <f t="shared" si="23"/>
        <v>0</v>
      </c>
    </row>
    <row r="1354" spans="12:14" x14ac:dyDescent="0.2">
      <c r="L1354" s="188">
        <f t="shared" si="23"/>
        <v>0</v>
      </c>
      <c r="M1354" s="189">
        <f t="shared" si="23"/>
        <v>0</v>
      </c>
      <c r="N1354" s="190">
        <f t="shared" si="23"/>
        <v>0</v>
      </c>
    </row>
    <row r="1355" spans="12:14" x14ac:dyDescent="0.2">
      <c r="L1355" s="188">
        <f t="shared" si="23"/>
        <v>0</v>
      </c>
      <c r="M1355" s="189">
        <f t="shared" si="23"/>
        <v>0</v>
      </c>
      <c r="N1355" s="190">
        <f t="shared" si="23"/>
        <v>0</v>
      </c>
    </row>
    <row r="1356" spans="12:14" x14ac:dyDescent="0.2">
      <c r="L1356" s="188">
        <f t="shared" si="23"/>
        <v>0</v>
      </c>
      <c r="M1356" s="189">
        <f t="shared" si="23"/>
        <v>0</v>
      </c>
      <c r="N1356" s="190">
        <f t="shared" si="23"/>
        <v>0</v>
      </c>
    </row>
    <row r="1357" spans="12:14" x14ac:dyDescent="0.2">
      <c r="L1357" s="188">
        <f t="shared" si="23"/>
        <v>0</v>
      </c>
      <c r="M1357" s="189">
        <f t="shared" si="23"/>
        <v>0</v>
      </c>
      <c r="N1357" s="190">
        <f t="shared" si="23"/>
        <v>0</v>
      </c>
    </row>
    <row r="1358" spans="12:14" x14ac:dyDescent="0.2">
      <c r="L1358" s="188">
        <f t="shared" si="23"/>
        <v>0</v>
      </c>
      <c r="M1358" s="189">
        <f t="shared" si="23"/>
        <v>0</v>
      </c>
      <c r="N1358" s="190">
        <f t="shared" si="23"/>
        <v>0</v>
      </c>
    </row>
    <row r="1359" spans="12:14" x14ac:dyDescent="0.2">
      <c r="L1359" s="188">
        <f t="shared" si="23"/>
        <v>0</v>
      </c>
      <c r="M1359" s="189">
        <f t="shared" si="23"/>
        <v>0</v>
      </c>
      <c r="N1359" s="190">
        <f t="shared" si="23"/>
        <v>0</v>
      </c>
    </row>
    <row r="1360" spans="12:14" x14ac:dyDescent="0.2">
      <c r="L1360" s="188">
        <f t="shared" si="23"/>
        <v>0</v>
      </c>
      <c r="M1360" s="189">
        <f t="shared" si="23"/>
        <v>0</v>
      </c>
      <c r="N1360" s="190">
        <f t="shared" si="23"/>
        <v>0</v>
      </c>
    </row>
    <row r="1361" spans="12:14" x14ac:dyDescent="0.2">
      <c r="L1361" s="188">
        <f t="shared" si="23"/>
        <v>0</v>
      </c>
      <c r="M1361" s="189">
        <f t="shared" si="23"/>
        <v>0</v>
      </c>
      <c r="N1361" s="190">
        <f t="shared" si="23"/>
        <v>0</v>
      </c>
    </row>
    <row r="1362" spans="12:14" x14ac:dyDescent="0.2">
      <c r="L1362" s="188">
        <f t="shared" si="23"/>
        <v>0</v>
      </c>
      <c r="M1362" s="189">
        <f t="shared" si="23"/>
        <v>0</v>
      </c>
      <c r="N1362" s="190">
        <f t="shared" si="23"/>
        <v>0</v>
      </c>
    </row>
    <row r="1363" spans="12:14" x14ac:dyDescent="0.2">
      <c r="L1363" s="188">
        <f t="shared" si="23"/>
        <v>0</v>
      </c>
      <c r="M1363" s="189">
        <f t="shared" si="23"/>
        <v>0</v>
      </c>
      <c r="N1363" s="190">
        <f t="shared" si="23"/>
        <v>0</v>
      </c>
    </row>
    <row r="1364" spans="12:14" x14ac:dyDescent="0.2">
      <c r="L1364" s="188">
        <f t="shared" si="23"/>
        <v>0</v>
      </c>
      <c r="M1364" s="189">
        <f t="shared" si="23"/>
        <v>0</v>
      </c>
      <c r="N1364" s="190">
        <f t="shared" si="23"/>
        <v>0</v>
      </c>
    </row>
    <row r="1365" spans="12:14" x14ac:dyDescent="0.2">
      <c r="L1365" s="188">
        <f t="shared" si="23"/>
        <v>0</v>
      </c>
      <c r="M1365" s="189">
        <f t="shared" si="23"/>
        <v>0</v>
      </c>
      <c r="N1365" s="190">
        <f t="shared" si="23"/>
        <v>0</v>
      </c>
    </row>
    <row r="1366" spans="12:14" x14ac:dyDescent="0.2">
      <c r="L1366" s="188">
        <f t="shared" si="23"/>
        <v>0</v>
      </c>
      <c r="M1366" s="189">
        <f t="shared" si="23"/>
        <v>0</v>
      </c>
      <c r="N1366" s="190">
        <f t="shared" si="23"/>
        <v>0</v>
      </c>
    </row>
    <row r="1367" spans="12:14" x14ac:dyDescent="0.2">
      <c r="L1367" s="188">
        <f t="shared" si="23"/>
        <v>0</v>
      </c>
      <c r="M1367" s="189">
        <f t="shared" si="23"/>
        <v>0</v>
      </c>
      <c r="N1367" s="190">
        <f t="shared" si="23"/>
        <v>0</v>
      </c>
    </row>
    <row r="1368" spans="12:14" x14ac:dyDescent="0.2">
      <c r="L1368" s="188">
        <f t="shared" si="23"/>
        <v>0</v>
      </c>
      <c r="M1368" s="189">
        <f t="shared" si="23"/>
        <v>0</v>
      </c>
      <c r="N1368" s="190">
        <f t="shared" si="23"/>
        <v>0</v>
      </c>
    </row>
    <row r="1369" spans="12:14" x14ac:dyDescent="0.2">
      <c r="L1369" s="188">
        <f t="shared" si="23"/>
        <v>0</v>
      </c>
      <c r="M1369" s="189">
        <f t="shared" si="23"/>
        <v>0</v>
      </c>
      <c r="N1369" s="190">
        <f t="shared" si="23"/>
        <v>0</v>
      </c>
    </row>
    <row r="1370" spans="12:14" x14ac:dyDescent="0.2">
      <c r="L1370" s="188">
        <f t="shared" si="23"/>
        <v>0</v>
      </c>
      <c r="M1370" s="189">
        <f t="shared" si="23"/>
        <v>0</v>
      </c>
      <c r="N1370" s="190">
        <f t="shared" si="23"/>
        <v>0</v>
      </c>
    </row>
    <row r="1371" spans="12:14" x14ac:dyDescent="0.2">
      <c r="L1371" s="188">
        <f t="shared" si="23"/>
        <v>0</v>
      </c>
      <c r="M1371" s="189">
        <f t="shared" si="23"/>
        <v>0</v>
      </c>
      <c r="N1371" s="190">
        <f t="shared" si="23"/>
        <v>0</v>
      </c>
    </row>
    <row r="1372" spans="12:14" x14ac:dyDescent="0.2">
      <c r="L1372" s="188">
        <f t="shared" si="23"/>
        <v>0</v>
      </c>
      <c r="M1372" s="189">
        <f t="shared" si="23"/>
        <v>0</v>
      </c>
      <c r="N1372" s="190">
        <f t="shared" si="23"/>
        <v>0</v>
      </c>
    </row>
    <row r="1373" spans="12:14" x14ac:dyDescent="0.2">
      <c r="L1373" s="188">
        <f t="shared" si="23"/>
        <v>0</v>
      </c>
      <c r="M1373" s="189">
        <f t="shared" si="23"/>
        <v>0</v>
      </c>
      <c r="N1373" s="190">
        <f t="shared" si="23"/>
        <v>0</v>
      </c>
    </row>
    <row r="1374" spans="12:14" x14ac:dyDescent="0.2">
      <c r="L1374" s="188">
        <f t="shared" si="23"/>
        <v>0</v>
      </c>
      <c r="M1374" s="189">
        <f t="shared" si="23"/>
        <v>0</v>
      </c>
      <c r="N1374" s="190">
        <f t="shared" si="23"/>
        <v>0</v>
      </c>
    </row>
    <row r="1375" spans="12:14" x14ac:dyDescent="0.2">
      <c r="L1375" s="188">
        <f t="shared" si="23"/>
        <v>0</v>
      </c>
      <c r="M1375" s="189">
        <f t="shared" si="23"/>
        <v>0</v>
      </c>
      <c r="N1375" s="190">
        <f t="shared" si="23"/>
        <v>0</v>
      </c>
    </row>
    <row r="1376" spans="12:14" x14ac:dyDescent="0.2">
      <c r="L1376" s="188">
        <f t="shared" si="23"/>
        <v>0</v>
      </c>
      <c r="M1376" s="189">
        <f t="shared" si="23"/>
        <v>0</v>
      </c>
      <c r="N1376" s="190">
        <f t="shared" si="23"/>
        <v>0</v>
      </c>
    </row>
    <row r="1377" spans="12:14" x14ac:dyDescent="0.2">
      <c r="L1377" s="188">
        <f t="shared" si="23"/>
        <v>0</v>
      </c>
      <c r="M1377" s="189">
        <f t="shared" si="23"/>
        <v>0</v>
      </c>
      <c r="N1377" s="190">
        <f t="shared" si="23"/>
        <v>0</v>
      </c>
    </row>
    <row r="1378" spans="12:14" x14ac:dyDescent="0.2">
      <c r="L1378" s="188">
        <f t="shared" si="23"/>
        <v>0</v>
      </c>
      <c r="M1378" s="189">
        <f t="shared" si="23"/>
        <v>0</v>
      </c>
      <c r="N1378" s="190">
        <f t="shared" si="23"/>
        <v>0</v>
      </c>
    </row>
    <row r="1379" spans="12:14" x14ac:dyDescent="0.2">
      <c r="L1379" s="188">
        <f t="shared" si="23"/>
        <v>0</v>
      </c>
      <c r="M1379" s="189">
        <f t="shared" si="23"/>
        <v>0</v>
      </c>
      <c r="N1379" s="190">
        <f t="shared" si="23"/>
        <v>0</v>
      </c>
    </row>
    <row r="1380" spans="12:14" x14ac:dyDescent="0.2">
      <c r="L1380" s="188">
        <f t="shared" si="23"/>
        <v>0</v>
      </c>
      <c r="M1380" s="189">
        <f t="shared" si="23"/>
        <v>0</v>
      </c>
      <c r="N1380" s="190">
        <f t="shared" si="23"/>
        <v>0</v>
      </c>
    </row>
    <row r="1381" spans="12:14" x14ac:dyDescent="0.2">
      <c r="L1381" s="188">
        <f t="shared" si="23"/>
        <v>0</v>
      </c>
      <c r="M1381" s="189">
        <f t="shared" si="23"/>
        <v>0</v>
      </c>
      <c r="N1381" s="190">
        <f t="shared" si="23"/>
        <v>0</v>
      </c>
    </row>
    <row r="1382" spans="12:14" x14ac:dyDescent="0.2">
      <c r="L1382" s="188">
        <f t="shared" si="23"/>
        <v>0</v>
      </c>
      <c r="M1382" s="189">
        <f t="shared" si="23"/>
        <v>0</v>
      </c>
      <c r="N1382" s="190">
        <f t="shared" si="23"/>
        <v>0</v>
      </c>
    </row>
    <row r="1383" spans="12:14" x14ac:dyDescent="0.2">
      <c r="L1383" s="188">
        <f t="shared" ref="L1383:N1446" si="24">I1383</f>
        <v>0</v>
      </c>
      <c r="M1383" s="189">
        <f t="shared" si="24"/>
        <v>0</v>
      </c>
      <c r="N1383" s="190">
        <f t="shared" si="24"/>
        <v>0</v>
      </c>
    </row>
    <row r="1384" spans="12:14" x14ac:dyDescent="0.2">
      <c r="L1384" s="188">
        <f t="shared" si="24"/>
        <v>0</v>
      </c>
      <c r="M1384" s="189">
        <f t="shared" si="24"/>
        <v>0</v>
      </c>
      <c r="N1384" s="190">
        <f t="shared" si="24"/>
        <v>0</v>
      </c>
    </row>
    <row r="1385" spans="12:14" x14ac:dyDescent="0.2">
      <c r="L1385" s="188">
        <f t="shared" si="24"/>
        <v>0</v>
      </c>
      <c r="M1385" s="189">
        <f t="shared" si="24"/>
        <v>0</v>
      </c>
      <c r="N1385" s="190">
        <f t="shared" si="24"/>
        <v>0</v>
      </c>
    </row>
    <row r="1386" spans="12:14" x14ac:dyDescent="0.2">
      <c r="L1386" s="188">
        <f t="shared" si="24"/>
        <v>0</v>
      </c>
      <c r="M1386" s="189">
        <f t="shared" si="24"/>
        <v>0</v>
      </c>
      <c r="N1386" s="190">
        <f t="shared" si="24"/>
        <v>0</v>
      </c>
    </row>
    <row r="1387" spans="12:14" x14ac:dyDescent="0.2">
      <c r="L1387" s="188">
        <f t="shared" si="24"/>
        <v>0</v>
      </c>
      <c r="M1387" s="189">
        <f t="shared" si="24"/>
        <v>0</v>
      </c>
      <c r="N1387" s="190">
        <f t="shared" si="24"/>
        <v>0</v>
      </c>
    </row>
    <row r="1388" spans="12:14" x14ac:dyDescent="0.2">
      <c r="L1388" s="188">
        <f t="shared" si="24"/>
        <v>0</v>
      </c>
      <c r="M1388" s="189">
        <f t="shared" si="24"/>
        <v>0</v>
      </c>
      <c r="N1388" s="190">
        <f t="shared" si="24"/>
        <v>0</v>
      </c>
    </row>
    <row r="1389" spans="12:14" x14ac:dyDescent="0.2">
      <c r="L1389" s="188">
        <f t="shared" si="24"/>
        <v>0</v>
      </c>
      <c r="M1389" s="189">
        <f t="shared" si="24"/>
        <v>0</v>
      </c>
      <c r="N1389" s="190">
        <f t="shared" si="24"/>
        <v>0</v>
      </c>
    </row>
    <row r="1390" spans="12:14" x14ac:dyDescent="0.2">
      <c r="L1390" s="188">
        <f t="shared" si="24"/>
        <v>0</v>
      </c>
      <c r="M1390" s="189">
        <f t="shared" si="24"/>
        <v>0</v>
      </c>
      <c r="N1390" s="190">
        <f t="shared" si="24"/>
        <v>0</v>
      </c>
    </row>
    <row r="1391" spans="12:14" x14ac:dyDescent="0.2">
      <c r="L1391" s="188">
        <f t="shared" si="24"/>
        <v>0</v>
      </c>
      <c r="M1391" s="189">
        <f t="shared" si="24"/>
        <v>0</v>
      </c>
      <c r="N1391" s="190">
        <f t="shared" si="24"/>
        <v>0</v>
      </c>
    </row>
    <row r="1392" spans="12:14" x14ac:dyDescent="0.2">
      <c r="L1392" s="188">
        <f t="shared" si="24"/>
        <v>0</v>
      </c>
      <c r="M1392" s="189">
        <f t="shared" si="24"/>
        <v>0</v>
      </c>
      <c r="N1392" s="190">
        <f t="shared" si="24"/>
        <v>0</v>
      </c>
    </row>
    <row r="1393" spans="12:14" x14ac:dyDescent="0.2">
      <c r="L1393" s="188">
        <f t="shared" si="24"/>
        <v>0</v>
      </c>
      <c r="M1393" s="189">
        <f t="shared" si="24"/>
        <v>0</v>
      </c>
      <c r="N1393" s="190">
        <f t="shared" si="24"/>
        <v>0</v>
      </c>
    </row>
    <row r="1394" spans="12:14" x14ac:dyDescent="0.2">
      <c r="L1394" s="188">
        <f t="shared" si="24"/>
        <v>0</v>
      </c>
      <c r="M1394" s="189">
        <f t="shared" si="24"/>
        <v>0</v>
      </c>
      <c r="N1394" s="190">
        <f t="shared" si="24"/>
        <v>0</v>
      </c>
    </row>
    <row r="1395" spans="12:14" x14ac:dyDescent="0.2">
      <c r="L1395" s="188">
        <f t="shared" si="24"/>
        <v>0</v>
      </c>
      <c r="M1395" s="189">
        <f t="shared" si="24"/>
        <v>0</v>
      </c>
      <c r="N1395" s="190">
        <f t="shared" si="24"/>
        <v>0</v>
      </c>
    </row>
    <row r="1396" spans="12:14" x14ac:dyDescent="0.2">
      <c r="L1396" s="188">
        <f t="shared" si="24"/>
        <v>0</v>
      </c>
      <c r="M1396" s="189">
        <f t="shared" si="24"/>
        <v>0</v>
      </c>
      <c r="N1396" s="190">
        <f t="shared" si="24"/>
        <v>0</v>
      </c>
    </row>
    <row r="1397" spans="12:14" x14ac:dyDescent="0.2">
      <c r="L1397" s="188">
        <f t="shared" si="24"/>
        <v>0</v>
      </c>
      <c r="M1397" s="189">
        <f t="shared" si="24"/>
        <v>0</v>
      </c>
      <c r="N1397" s="190">
        <f t="shared" si="24"/>
        <v>0</v>
      </c>
    </row>
    <row r="1398" spans="12:14" x14ac:dyDescent="0.2">
      <c r="L1398" s="188">
        <f t="shared" si="24"/>
        <v>0</v>
      </c>
      <c r="M1398" s="189">
        <f t="shared" si="24"/>
        <v>0</v>
      </c>
      <c r="N1398" s="190">
        <f t="shared" si="24"/>
        <v>0</v>
      </c>
    </row>
    <row r="1399" spans="12:14" x14ac:dyDescent="0.2">
      <c r="L1399" s="188">
        <f t="shared" si="24"/>
        <v>0</v>
      </c>
      <c r="M1399" s="189">
        <f t="shared" si="24"/>
        <v>0</v>
      </c>
      <c r="N1399" s="190">
        <f t="shared" si="24"/>
        <v>0</v>
      </c>
    </row>
    <row r="1400" spans="12:14" x14ac:dyDescent="0.2">
      <c r="L1400" s="188">
        <f t="shared" si="24"/>
        <v>0</v>
      </c>
      <c r="M1400" s="189">
        <f t="shared" si="24"/>
        <v>0</v>
      </c>
      <c r="N1400" s="190">
        <f t="shared" si="24"/>
        <v>0</v>
      </c>
    </row>
    <row r="1401" spans="12:14" x14ac:dyDescent="0.2">
      <c r="L1401" s="188">
        <f t="shared" si="24"/>
        <v>0</v>
      </c>
      <c r="M1401" s="189">
        <f t="shared" si="24"/>
        <v>0</v>
      </c>
      <c r="N1401" s="190">
        <f t="shared" si="24"/>
        <v>0</v>
      </c>
    </row>
    <row r="1402" spans="12:14" x14ac:dyDescent="0.2">
      <c r="L1402" s="188">
        <f t="shared" si="24"/>
        <v>0</v>
      </c>
      <c r="M1402" s="189">
        <f t="shared" si="24"/>
        <v>0</v>
      </c>
      <c r="N1402" s="190">
        <f t="shared" si="24"/>
        <v>0</v>
      </c>
    </row>
    <row r="1403" spans="12:14" x14ac:dyDescent="0.2">
      <c r="L1403" s="188">
        <f t="shared" si="24"/>
        <v>0</v>
      </c>
      <c r="M1403" s="189">
        <f t="shared" si="24"/>
        <v>0</v>
      </c>
      <c r="N1403" s="190">
        <f t="shared" si="24"/>
        <v>0</v>
      </c>
    </row>
    <row r="1404" spans="12:14" x14ac:dyDescent="0.2">
      <c r="L1404" s="188">
        <f t="shared" si="24"/>
        <v>0</v>
      </c>
      <c r="M1404" s="189">
        <f t="shared" si="24"/>
        <v>0</v>
      </c>
      <c r="N1404" s="190">
        <f t="shared" si="24"/>
        <v>0</v>
      </c>
    </row>
    <row r="1405" spans="12:14" x14ac:dyDescent="0.2">
      <c r="L1405" s="188">
        <f t="shared" si="24"/>
        <v>0</v>
      </c>
      <c r="M1405" s="189">
        <f t="shared" si="24"/>
        <v>0</v>
      </c>
      <c r="N1405" s="190">
        <f t="shared" si="24"/>
        <v>0</v>
      </c>
    </row>
    <row r="1406" spans="12:14" x14ac:dyDescent="0.2">
      <c r="L1406" s="188">
        <f t="shared" si="24"/>
        <v>0</v>
      </c>
      <c r="M1406" s="189">
        <f t="shared" si="24"/>
        <v>0</v>
      </c>
      <c r="N1406" s="190">
        <f t="shared" si="24"/>
        <v>0</v>
      </c>
    </row>
    <row r="1407" spans="12:14" x14ac:dyDescent="0.2">
      <c r="L1407" s="188">
        <f t="shared" si="24"/>
        <v>0</v>
      </c>
      <c r="M1407" s="189">
        <f t="shared" si="24"/>
        <v>0</v>
      </c>
      <c r="N1407" s="190">
        <f t="shared" si="24"/>
        <v>0</v>
      </c>
    </row>
    <row r="1408" spans="12:14" x14ac:dyDescent="0.2">
      <c r="L1408" s="188">
        <f t="shared" si="24"/>
        <v>0</v>
      </c>
      <c r="M1408" s="189">
        <f t="shared" si="24"/>
        <v>0</v>
      </c>
      <c r="N1408" s="190">
        <f t="shared" si="24"/>
        <v>0</v>
      </c>
    </row>
    <row r="1409" spans="12:14" x14ac:dyDescent="0.2">
      <c r="L1409" s="188">
        <f t="shared" si="24"/>
        <v>0</v>
      </c>
      <c r="M1409" s="189">
        <f t="shared" si="24"/>
        <v>0</v>
      </c>
      <c r="N1409" s="190">
        <f t="shared" si="24"/>
        <v>0</v>
      </c>
    </row>
    <row r="1410" spans="12:14" x14ac:dyDescent="0.2">
      <c r="L1410" s="188">
        <f t="shared" si="24"/>
        <v>0</v>
      </c>
      <c r="M1410" s="189">
        <f t="shared" si="24"/>
        <v>0</v>
      </c>
      <c r="N1410" s="190">
        <f t="shared" si="24"/>
        <v>0</v>
      </c>
    </row>
    <row r="1411" spans="12:14" x14ac:dyDescent="0.2">
      <c r="L1411" s="188">
        <f t="shared" si="24"/>
        <v>0</v>
      </c>
      <c r="M1411" s="189">
        <f t="shared" si="24"/>
        <v>0</v>
      </c>
      <c r="N1411" s="190">
        <f t="shared" si="24"/>
        <v>0</v>
      </c>
    </row>
    <row r="1412" spans="12:14" x14ac:dyDescent="0.2">
      <c r="L1412" s="188">
        <f t="shared" si="24"/>
        <v>0</v>
      </c>
      <c r="M1412" s="189">
        <f t="shared" si="24"/>
        <v>0</v>
      </c>
      <c r="N1412" s="190">
        <f t="shared" si="24"/>
        <v>0</v>
      </c>
    </row>
    <row r="1413" spans="12:14" x14ac:dyDescent="0.2">
      <c r="L1413" s="188">
        <f t="shared" si="24"/>
        <v>0</v>
      </c>
      <c r="M1413" s="189">
        <f t="shared" si="24"/>
        <v>0</v>
      </c>
      <c r="N1413" s="190">
        <f t="shared" si="24"/>
        <v>0</v>
      </c>
    </row>
    <row r="1414" spans="12:14" x14ac:dyDescent="0.2">
      <c r="L1414" s="188">
        <f t="shared" si="24"/>
        <v>0</v>
      </c>
      <c r="M1414" s="189">
        <f t="shared" si="24"/>
        <v>0</v>
      </c>
      <c r="N1414" s="190">
        <f t="shared" si="24"/>
        <v>0</v>
      </c>
    </row>
    <row r="1415" spans="12:14" x14ac:dyDescent="0.2">
      <c r="L1415" s="188">
        <f t="shared" si="24"/>
        <v>0</v>
      </c>
      <c r="M1415" s="189">
        <f t="shared" si="24"/>
        <v>0</v>
      </c>
      <c r="N1415" s="190">
        <f t="shared" si="24"/>
        <v>0</v>
      </c>
    </row>
    <row r="1416" spans="12:14" x14ac:dyDescent="0.2">
      <c r="L1416" s="188">
        <f t="shared" si="24"/>
        <v>0</v>
      </c>
      <c r="M1416" s="189">
        <f t="shared" si="24"/>
        <v>0</v>
      </c>
      <c r="N1416" s="190">
        <f t="shared" si="24"/>
        <v>0</v>
      </c>
    </row>
    <row r="1417" spans="12:14" x14ac:dyDescent="0.2">
      <c r="L1417" s="188">
        <f t="shared" si="24"/>
        <v>0</v>
      </c>
      <c r="M1417" s="189">
        <f t="shared" si="24"/>
        <v>0</v>
      </c>
      <c r="N1417" s="190">
        <f t="shared" si="24"/>
        <v>0</v>
      </c>
    </row>
    <row r="1418" spans="12:14" x14ac:dyDescent="0.2">
      <c r="L1418" s="188">
        <f t="shared" si="24"/>
        <v>0</v>
      </c>
      <c r="M1418" s="189">
        <f t="shared" si="24"/>
        <v>0</v>
      </c>
      <c r="N1418" s="190">
        <f t="shared" si="24"/>
        <v>0</v>
      </c>
    </row>
    <row r="1419" spans="12:14" x14ac:dyDescent="0.2">
      <c r="L1419" s="188">
        <f t="shared" si="24"/>
        <v>0</v>
      </c>
      <c r="M1419" s="189">
        <f t="shared" si="24"/>
        <v>0</v>
      </c>
      <c r="N1419" s="190">
        <f t="shared" si="24"/>
        <v>0</v>
      </c>
    </row>
    <row r="1420" spans="12:14" x14ac:dyDescent="0.2">
      <c r="L1420" s="188">
        <f t="shared" si="24"/>
        <v>0</v>
      </c>
      <c r="M1420" s="189">
        <f t="shared" si="24"/>
        <v>0</v>
      </c>
      <c r="N1420" s="190">
        <f t="shared" si="24"/>
        <v>0</v>
      </c>
    </row>
    <row r="1421" spans="12:14" x14ac:dyDescent="0.2">
      <c r="L1421" s="188">
        <f t="shared" si="24"/>
        <v>0</v>
      </c>
      <c r="M1421" s="189">
        <f t="shared" si="24"/>
        <v>0</v>
      </c>
      <c r="N1421" s="190">
        <f t="shared" si="24"/>
        <v>0</v>
      </c>
    </row>
    <row r="1422" spans="12:14" x14ac:dyDescent="0.2">
      <c r="L1422" s="188">
        <f t="shared" si="24"/>
        <v>0</v>
      </c>
      <c r="M1422" s="189">
        <f t="shared" si="24"/>
        <v>0</v>
      </c>
      <c r="N1422" s="190">
        <f t="shared" si="24"/>
        <v>0</v>
      </c>
    </row>
    <row r="1423" spans="12:14" x14ac:dyDescent="0.2">
      <c r="L1423" s="188">
        <f t="shared" si="24"/>
        <v>0</v>
      </c>
      <c r="M1423" s="189">
        <f t="shared" si="24"/>
        <v>0</v>
      </c>
      <c r="N1423" s="190">
        <f t="shared" si="24"/>
        <v>0</v>
      </c>
    </row>
    <row r="1424" spans="12:14" x14ac:dyDescent="0.2">
      <c r="L1424" s="188">
        <f t="shared" si="24"/>
        <v>0</v>
      </c>
      <c r="M1424" s="189">
        <f t="shared" si="24"/>
        <v>0</v>
      </c>
      <c r="N1424" s="190">
        <f t="shared" si="24"/>
        <v>0</v>
      </c>
    </row>
    <row r="1425" spans="12:14" x14ac:dyDescent="0.2">
      <c r="L1425" s="188">
        <f t="shared" si="24"/>
        <v>0</v>
      </c>
      <c r="M1425" s="189">
        <f t="shared" si="24"/>
        <v>0</v>
      </c>
      <c r="N1425" s="190">
        <f t="shared" si="24"/>
        <v>0</v>
      </c>
    </row>
    <row r="1426" spans="12:14" x14ac:dyDescent="0.2">
      <c r="L1426" s="188">
        <f t="shared" si="24"/>
        <v>0</v>
      </c>
      <c r="M1426" s="189">
        <f t="shared" si="24"/>
        <v>0</v>
      </c>
      <c r="N1426" s="190">
        <f t="shared" si="24"/>
        <v>0</v>
      </c>
    </row>
    <row r="1427" spans="12:14" x14ac:dyDescent="0.2">
      <c r="L1427" s="188">
        <f t="shared" si="24"/>
        <v>0</v>
      </c>
      <c r="M1427" s="189">
        <f t="shared" si="24"/>
        <v>0</v>
      </c>
      <c r="N1427" s="190">
        <f t="shared" si="24"/>
        <v>0</v>
      </c>
    </row>
    <row r="1428" spans="12:14" x14ac:dyDescent="0.2">
      <c r="L1428" s="188">
        <f t="shared" si="24"/>
        <v>0</v>
      </c>
      <c r="M1428" s="189">
        <f t="shared" si="24"/>
        <v>0</v>
      </c>
      <c r="N1428" s="190">
        <f t="shared" si="24"/>
        <v>0</v>
      </c>
    </row>
    <row r="1429" spans="12:14" x14ac:dyDescent="0.2">
      <c r="L1429" s="188">
        <f t="shared" si="24"/>
        <v>0</v>
      </c>
      <c r="M1429" s="189">
        <f t="shared" si="24"/>
        <v>0</v>
      </c>
      <c r="N1429" s="190">
        <f t="shared" si="24"/>
        <v>0</v>
      </c>
    </row>
    <row r="1430" spans="12:14" x14ac:dyDescent="0.2">
      <c r="L1430" s="188">
        <f t="shared" si="24"/>
        <v>0</v>
      </c>
      <c r="M1430" s="189">
        <f t="shared" si="24"/>
        <v>0</v>
      </c>
      <c r="N1430" s="190">
        <f t="shared" si="24"/>
        <v>0</v>
      </c>
    </row>
    <row r="1431" spans="12:14" x14ac:dyDescent="0.2">
      <c r="L1431" s="188">
        <f t="shared" si="24"/>
        <v>0</v>
      </c>
      <c r="M1431" s="189">
        <f t="shared" si="24"/>
        <v>0</v>
      </c>
      <c r="N1431" s="190">
        <f t="shared" si="24"/>
        <v>0</v>
      </c>
    </row>
    <row r="1432" spans="12:14" x14ac:dyDescent="0.2">
      <c r="L1432" s="188">
        <f t="shared" si="24"/>
        <v>0</v>
      </c>
      <c r="M1432" s="189">
        <f t="shared" si="24"/>
        <v>0</v>
      </c>
      <c r="N1432" s="190">
        <f t="shared" si="24"/>
        <v>0</v>
      </c>
    </row>
    <row r="1433" spans="12:14" x14ac:dyDescent="0.2">
      <c r="L1433" s="188">
        <f t="shared" si="24"/>
        <v>0</v>
      </c>
      <c r="M1433" s="189">
        <f t="shared" si="24"/>
        <v>0</v>
      </c>
      <c r="N1433" s="190">
        <f t="shared" si="24"/>
        <v>0</v>
      </c>
    </row>
    <row r="1434" spans="12:14" x14ac:dyDescent="0.2">
      <c r="L1434" s="188">
        <f t="shared" si="24"/>
        <v>0</v>
      </c>
      <c r="M1434" s="189">
        <f t="shared" si="24"/>
        <v>0</v>
      </c>
      <c r="N1434" s="190">
        <f t="shared" si="24"/>
        <v>0</v>
      </c>
    </row>
    <row r="1435" spans="12:14" x14ac:dyDescent="0.2">
      <c r="L1435" s="188">
        <f t="shared" si="24"/>
        <v>0</v>
      </c>
      <c r="M1435" s="189">
        <f t="shared" si="24"/>
        <v>0</v>
      </c>
      <c r="N1435" s="190">
        <f t="shared" si="24"/>
        <v>0</v>
      </c>
    </row>
    <row r="1436" spans="12:14" x14ac:dyDescent="0.2">
      <c r="L1436" s="188">
        <f t="shared" si="24"/>
        <v>0</v>
      </c>
      <c r="M1436" s="189">
        <f t="shared" si="24"/>
        <v>0</v>
      </c>
      <c r="N1436" s="190">
        <f t="shared" si="24"/>
        <v>0</v>
      </c>
    </row>
    <row r="1437" spans="12:14" x14ac:dyDescent="0.2">
      <c r="L1437" s="188">
        <f t="shared" si="24"/>
        <v>0</v>
      </c>
      <c r="M1437" s="189">
        <f t="shared" si="24"/>
        <v>0</v>
      </c>
      <c r="N1437" s="190">
        <f t="shared" si="24"/>
        <v>0</v>
      </c>
    </row>
    <row r="1438" spans="12:14" x14ac:dyDescent="0.2">
      <c r="L1438" s="188">
        <f t="shared" si="24"/>
        <v>0</v>
      </c>
      <c r="M1438" s="189">
        <f t="shared" si="24"/>
        <v>0</v>
      </c>
      <c r="N1438" s="190">
        <f t="shared" si="24"/>
        <v>0</v>
      </c>
    </row>
    <row r="1439" spans="12:14" x14ac:dyDescent="0.2">
      <c r="L1439" s="188">
        <f t="shared" si="24"/>
        <v>0</v>
      </c>
      <c r="M1439" s="189">
        <f t="shared" si="24"/>
        <v>0</v>
      </c>
      <c r="N1439" s="190">
        <f t="shared" si="24"/>
        <v>0</v>
      </c>
    </row>
    <row r="1440" spans="12:14" x14ac:dyDescent="0.2">
      <c r="L1440" s="188">
        <f t="shared" si="24"/>
        <v>0</v>
      </c>
      <c r="M1440" s="189">
        <f t="shared" si="24"/>
        <v>0</v>
      </c>
      <c r="N1440" s="190">
        <f t="shared" si="24"/>
        <v>0</v>
      </c>
    </row>
    <row r="1441" spans="12:14" x14ac:dyDescent="0.2">
      <c r="L1441" s="188">
        <f t="shared" si="24"/>
        <v>0</v>
      </c>
      <c r="M1441" s="189">
        <f t="shared" si="24"/>
        <v>0</v>
      </c>
      <c r="N1441" s="190">
        <f t="shared" si="24"/>
        <v>0</v>
      </c>
    </row>
    <row r="1442" spans="12:14" x14ac:dyDescent="0.2">
      <c r="L1442" s="188">
        <f t="shared" si="24"/>
        <v>0</v>
      </c>
      <c r="M1442" s="189">
        <f t="shared" si="24"/>
        <v>0</v>
      </c>
      <c r="N1442" s="190">
        <f t="shared" si="24"/>
        <v>0</v>
      </c>
    </row>
    <row r="1443" spans="12:14" x14ac:dyDescent="0.2">
      <c r="L1443" s="188">
        <f t="shared" si="24"/>
        <v>0</v>
      </c>
      <c r="M1443" s="189">
        <f t="shared" si="24"/>
        <v>0</v>
      </c>
      <c r="N1443" s="190">
        <f t="shared" si="24"/>
        <v>0</v>
      </c>
    </row>
    <row r="1444" spans="12:14" x14ac:dyDescent="0.2">
      <c r="L1444" s="188">
        <f t="shared" si="24"/>
        <v>0</v>
      </c>
      <c r="M1444" s="189">
        <f t="shared" si="24"/>
        <v>0</v>
      </c>
      <c r="N1444" s="190">
        <f t="shared" si="24"/>
        <v>0</v>
      </c>
    </row>
    <row r="1445" spans="12:14" x14ac:dyDescent="0.2">
      <c r="L1445" s="188">
        <f t="shared" si="24"/>
        <v>0</v>
      </c>
      <c r="M1445" s="189">
        <f t="shared" si="24"/>
        <v>0</v>
      </c>
      <c r="N1445" s="190">
        <f t="shared" si="24"/>
        <v>0</v>
      </c>
    </row>
    <row r="1446" spans="12:14" x14ac:dyDescent="0.2">
      <c r="L1446" s="188">
        <f t="shared" si="24"/>
        <v>0</v>
      </c>
      <c r="M1446" s="189">
        <f t="shared" si="24"/>
        <v>0</v>
      </c>
      <c r="N1446" s="190">
        <f t="shared" si="24"/>
        <v>0</v>
      </c>
    </row>
    <row r="1447" spans="12:14" x14ac:dyDescent="0.2">
      <c r="L1447" s="188">
        <f t="shared" ref="L1447:N1510" si="25">I1447</f>
        <v>0</v>
      </c>
      <c r="M1447" s="189">
        <f t="shared" si="25"/>
        <v>0</v>
      </c>
      <c r="N1447" s="190">
        <f t="shared" si="25"/>
        <v>0</v>
      </c>
    </row>
    <row r="1448" spans="12:14" x14ac:dyDescent="0.2">
      <c r="L1448" s="188">
        <f t="shared" si="25"/>
        <v>0</v>
      </c>
      <c r="M1448" s="189">
        <f t="shared" si="25"/>
        <v>0</v>
      </c>
      <c r="N1448" s="190">
        <f t="shared" si="25"/>
        <v>0</v>
      </c>
    </row>
    <row r="1449" spans="12:14" x14ac:dyDescent="0.2">
      <c r="L1449" s="188">
        <f t="shared" si="25"/>
        <v>0</v>
      </c>
      <c r="M1449" s="189">
        <f t="shared" si="25"/>
        <v>0</v>
      </c>
      <c r="N1449" s="190">
        <f t="shared" si="25"/>
        <v>0</v>
      </c>
    </row>
    <row r="1450" spans="12:14" x14ac:dyDescent="0.2">
      <c r="L1450" s="188">
        <f t="shared" si="25"/>
        <v>0</v>
      </c>
      <c r="M1450" s="189">
        <f t="shared" si="25"/>
        <v>0</v>
      </c>
      <c r="N1450" s="190">
        <f t="shared" si="25"/>
        <v>0</v>
      </c>
    </row>
    <row r="1451" spans="12:14" x14ac:dyDescent="0.2">
      <c r="L1451" s="188">
        <f t="shared" si="25"/>
        <v>0</v>
      </c>
      <c r="M1451" s="189">
        <f t="shared" si="25"/>
        <v>0</v>
      </c>
      <c r="N1451" s="190">
        <f t="shared" si="25"/>
        <v>0</v>
      </c>
    </row>
    <row r="1452" spans="12:14" x14ac:dyDescent="0.2">
      <c r="L1452" s="188">
        <f t="shared" si="25"/>
        <v>0</v>
      </c>
      <c r="M1452" s="189">
        <f t="shared" si="25"/>
        <v>0</v>
      </c>
      <c r="N1452" s="190">
        <f t="shared" si="25"/>
        <v>0</v>
      </c>
    </row>
    <row r="1453" spans="12:14" x14ac:dyDescent="0.2">
      <c r="L1453" s="188">
        <f t="shared" si="25"/>
        <v>0</v>
      </c>
      <c r="M1453" s="189">
        <f t="shared" si="25"/>
        <v>0</v>
      </c>
      <c r="N1453" s="190">
        <f t="shared" si="25"/>
        <v>0</v>
      </c>
    </row>
    <row r="1454" spans="12:14" x14ac:dyDescent="0.2">
      <c r="L1454" s="188">
        <f t="shared" si="25"/>
        <v>0</v>
      </c>
      <c r="M1454" s="189">
        <f t="shared" si="25"/>
        <v>0</v>
      </c>
      <c r="N1454" s="190">
        <f t="shared" si="25"/>
        <v>0</v>
      </c>
    </row>
    <row r="1455" spans="12:14" x14ac:dyDescent="0.2">
      <c r="L1455" s="188">
        <f t="shared" si="25"/>
        <v>0</v>
      </c>
      <c r="M1455" s="189">
        <f t="shared" si="25"/>
        <v>0</v>
      </c>
      <c r="N1455" s="190">
        <f t="shared" si="25"/>
        <v>0</v>
      </c>
    </row>
    <row r="1456" spans="12:14" x14ac:dyDescent="0.2">
      <c r="L1456" s="188">
        <f t="shared" si="25"/>
        <v>0</v>
      </c>
      <c r="M1456" s="189">
        <f t="shared" si="25"/>
        <v>0</v>
      </c>
      <c r="N1456" s="190">
        <f t="shared" si="25"/>
        <v>0</v>
      </c>
    </row>
    <row r="1457" spans="12:14" x14ac:dyDescent="0.2">
      <c r="L1457" s="188">
        <f t="shared" si="25"/>
        <v>0</v>
      </c>
      <c r="M1457" s="189">
        <f t="shared" si="25"/>
        <v>0</v>
      </c>
      <c r="N1457" s="190">
        <f t="shared" si="25"/>
        <v>0</v>
      </c>
    </row>
    <row r="1458" spans="12:14" x14ac:dyDescent="0.2">
      <c r="L1458" s="188">
        <f t="shared" si="25"/>
        <v>0</v>
      </c>
      <c r="M1458" s="189">
        <f t="shared" si="25"/>
        <v>0</v>
      </c>
      <c r="N1458" s="190">
        <f t="shared" si="25"/>
        <v>0</v>
      </c>
    </row>
    <row r="1459" spans="12:14" x14ac:dyDescent="0.2">
      <c r="L1459" s="188">
        <f t="shared" si="25"/>
        <v>0</v>
      </c>
      <c r="M1459" s="189">
        <f t="shared" si="25"/>
        <v>0</v>
      </c>
      <c r="N1459" s="190">
        <f t="shared" si="25"/>
        <v>0</v>
      </c>
    </row>
    <row r="1460" spans="12:14" x14ac:dyDescent="0.2">
      <c r="L1460" s="188">
        <f t="shared" si="25"/>
        <v>0</v>
      </c>
      <c r="M1460" s="189">
        <f t="shared" si="25"/>
        <v>0</v>
      </c>
      <c r="N1460" s="190">
        <f t="shared" si="25"/>
        <v>0</v>
      </c>
    </row>
    <row r="1461" spans="12:14" x14ac:dyDescent="0.2">
      <c r="L1461" s="188">
        <f t="shared" si="25"/>
        <v>0</v>
      </c>
      <c r="M1461" s="189">
        <f t="shared" si="25"/>
        <v>0</v>
      </c>
      <c r="N1461" s="190">
        <f t="shared" si="25"/>
        <v>0</v>
      </c>
    </row>
    <row r="1462" spans="12:14" x14ac:dyDescent="0.2">
      <c r="L1462" s="188">
        <f t="shared" si="25"/>
        <v>0</v>
      </c>
      <c r="M1462" s="189">
        <f t="shared" si="25"/>
        <v>0</v>
      </c>
      <c r="N1462" s="190">
        <f t="shared" si="25"/>
        <v>0</v>
      </c>
    </row>
    <row r="1463" spans="12:14" x14ac:dyDescent="0.2">
      <c r="L1463" s="188">
        <f t="shared" si="25"/>
        <v>0</v>
      </c>
      <c r="M1463" s="189">
        <f t="shared" si="25"/>
        <v>0</v>
      </c>
      <c r="N1463" s="190">
        <f t="shared" si="25"/>
        <v>0</v>
      </c>
    </row>
    <row r="1464" spans="12:14" x14ac:dyDescent="0.2">
      <c r="L1464" s="188">
        <f t="shared" si="25"/>
        <v>0</v>
      </c>
      <c r="M1464" s="189">
        <f t="shared" si="25"/>
        <v>0</v>
      </c>
      <c r="N1464" s="190">
        <f t="shared" si="25"/>
        <v>0</v>
      </c>
    </row>
    <row r="1465" spans="12:14" x14ac:dyDescent="0.2">
      <c r="L1465" s="188">
        <f t="shared" si="25"/>
        <v>0</v>
      </c>
      <c r="M1465" s="189">
        <f t="shared" si="25"/>
        <v>0</v>
      </c>
      <c r="N1465" s="190">
        <f t="shared" si="25"/>
        <v>0</v>
      </c>
    </row>
    <row r="1466" spans="12:14" x14ac:dyDescent="0.2">
      <c r="L1466" s="188">
        <f t="shared" si="25"/>
        <v>0</v>
      </c>
      <c r="M1466" s="189">
        <f t="shared" si="25"/>
        <v>0</v>
      </c>
      <c r="N1466" s="190">
        <f t="shared" si="25"/>
        <v>0</v>
      </c>
    </row>
    <row r="1467" spans="12:14" x14ac:dyDescent="0.2">
      <c r="L1467" s="188">
        <f t="shared" si="25"/>
        <v>0</v>
      </c>
      <c r="M1467" s="189">
        <f t="shared" si="25"/>
        <v>0</v>
      </c>
      <c r="N1467" s="190">
        <f t="shared" si="25"/>
        <v>0</v>
      </c>
    </row>
    <row r="1468" spans="12:14" x14ac:dyDescent="0.2">
      <c r="L1468" s="188">
        <f t="shared" si="25"/>
        <v>0</v>
      </c>
      <c r="M1468" s="189">
        <f t="shared" si="25"/>
        <v>0</v>
      </c>
      <c r="N1468" s="190">
        <f t="shared" si="25"/>
        <v>0</v>
      </c>
    </row>
    <row r="1469" spans="12:14" x14ac:dyDescent="0.2">
      <c r="L1469" s="188">
        <f t="shared" si="25"/>
        <v>0</v>
      </c>
      <c r="M1469" s="189">
        <f t="shared" si="25"/>
        <v>0</v>
      </c>
      <c r="N1469" s="190">
        <f t="shared" si="25"/>
        <v>0</v>
      </c>
    </row>
    <row r="1470" spans="12:14" x14ac:dyDescent="0.2">
      <c r="L1470" s="188">
        <f t="shared" si="25"/>
        <v>0</v>
      </c>
      <c r="M1470" s="189">
        <f t="shared" si="25"/>
        <v>0</v>
      </c>
      <c r="N1470" s="190">
        <f t="shared" si="25"/>
        <v>0</v>
      </c>
    </row>
    <row r="1471" spans="12:14" x14ac:dyDescent="0.2">
      <c r="L1471" s="188">
        <f t="shared" si="25"/>
        <v>0</v>
      </c>
      <c r="M1471" s="189">
        <f t="shared" si="25"/>
        <v>0</v>
      </c>
      <c r="N1471" s="190">
        <f t="shared" si="25"/>
        <v>0</v>
      </c>
    </row>
    <row r="1472" spans="12:14" x14ac:dyDescent="0.2">
      <c r="L1472" s="188">
        <f t="shared" si="25"/>
        <v>0</v>
      </c>
      <c r="M1472" s="189">
        <f t="shared" si="25"/>
        <v>0</v>
      </c>
      <c r="N1472" s="190">
        <f t="shared" si="25"/>
        <v>0</v>
      </c>
    </row>
    <row r="1473" spans="12:14" x14ac:dyDescent="0.2">
      <c r="L1473" s="188">
        <f t="shared" si="25"/>
        <v>0</v>
      </c>
      <c r="M1473" s="189">
        <f t="shared" si="25"/>
        <v>0</v>
      </c>
      <c r="N1473" s="190">
        <f t="shared" si="25"/>
        <v>0</v>
      </c>
    </row>
    <row r="1474" spans="12:14" x14ac:dyDescent="0.2">
      <c r="L1474" s="188">
        <f t="shared" si="25"/>
        <v>0</v>
      </c>
      <c r="M1474" s="189">
        <f t="shared" si="25"/>
        <v>0</v>
      </c>
      <c r="N1474" s="190">
        <f t="shared" si="25"/>
        <v>0</v>
      </c>
    </row>
    <row r="1475" spans="12:14" x14ac:dyDescent="0.2">
      <c r="L1475" s="188">
        <f t="shared" si="25"/>
        <v>0</v>
      </c>
      <c r="M1475" s="189">
        <f t="shared" si="25"/>
        <v>0</v>
      </c>
      <c r="N1475" s="190">
        <f t="shared" si="25"/>
        <v>0</v>
      </c>
    </row>
    <row r="1476" spans="12:14" x14ac:dyDescent="0.2">
      <c r="L1476" s="188">
        <f t="shared" si="25"/>
        <v>0</v>
      </c>
      <c r="M1476" s="189">
        <f t="shared" si="25"/>
        <v>0</v>
      </c>
      <c r="N1476" s="190">
        <f t="shared" si="25"/>
        <v>0</v>
      </c>
    </row>
    <row r="1477" spans="12:14" x14ac:dyDescent="0.2">
      <c r="L1477" s="188">
        <f t="shared" si="25"/>
        <v>0</v>
      </c>
      <c r="M1477" s="189">
        <f t="shared" si="25"/>
        <v>0</v>
      </c>
      <c r="N1477" s="190">
        <f t="shared" si="25"/>
        <v>0</v>
      </c>
    </row>
    <row r="1478" spans="12:14" x14ac:dyDescent="0.2">
      <c r="L1478" s="188">
        <f t="shared" si="25"/>
        <v>0</v>
      </c>
      <c r="M1478" s="189">
        <f t="shared" si="25"/>
        <v>0</v>
      </c>
      <c r="N1478" s="190">
        <f t="shared" si="25"/>
        <v>0</v>
      </c>
    </row>
    <row r="1479" spans="12:14" x14ac:dyDescent="0.2">
      <c r="L1479" s="188">
        <f t="shared" si="25"/>
        <v>0</v>
      </c>
      <c r="M1479" s="189">
        <f t="shared" si="25"/>
        <v>0</v>
      </c>
      <c r="N1479" s="190">
        <f t="shared" si="25"/>
        <v>0</v>
      </c>
    </row>
    <row r="1480" spans="12:14" x14ac:dyDescent="0.2">
      <c r="L1480" s="188">
        <f t="shared" si="25"/>
        <v>0</v>
      </c>
      <c r="M1480" s="189">
        <f t="shared" si="25"/>
        <v>0</v>
      </c>
      <c r="N1480" s="190">
        <f t="shared" si="25"/>
        <v>0</v>
      </c>
    </row>
    <row r="1481" spans="12:14" x14ac:dyDescent="0.2">
      <c r="L1481" s="188">
        <f t="shared" si="25"/>
        <v>0</v>
      </c>
      <c r="M1481" s="189">
        <f t="shared" si="25"/>
        <v>0</v>
      </c>
      <c r="N1481" s="190">
        <f t="shared" si="25"/>
        <v>0</v>
      </c>
    </row>
    <row r="1482" spans="12:14" x14ac:dyDescent="0.2">
      <c r="L1482" s="188">
        <f t="shared" si="25"/>
        <v>0</v>
      </c>
      <c r="M1482" s="189">
        <f t="shared" si="25"/>
        <v>0</v>
      </c>
      <c r="N1482" s="190">
        <f t="shared" si="25"/>
        <v>0</v>
      </c>
    </row>
    <row r="1483" spans="12:14" x14ac:dyDescent="0.2">
      <c r="L1483" s="188">
        <f t="shared" si="25"/>
        <v>0</v>
      </c>
      <c r="M1483" s="189">
        <f t="shared" si="25"/>
        <v>0</v>
      </c>
      <c r="N1483" s="190">
        <f t="shared" si="25"/>
        <v>0</v>
      </c>
    </row>
    <row r="1484" spans="12:14" x14ac:dyDescent="0.2">
      <c r="L1484" s="188">
        <f t="shared" si="25"/>
        <v>0</v>
      </c>
      <c r="M1484" s="189">
        <f t="shared" si="25"/>
        <v>0</v>
      </c>
      <c r="N1484" s="190">
        <f t="shared" si="25"/>
        <v>0</v>
      </c>
    </row>
    <row r="1485" spans="12:14" x14ac:dyDescent="0.2">
      <c r="L1485" s="188">
        <f t="shared" si="25"/>
        <v>0</v>
      </c>
      <c r="M1485" s="189">
        <f t="shared" si="25"/>
        <v>0</v>
      </c>
      <c r="N1485" s="190">
        <f t="shared" si="25"/>
        <v>0</v>
      </c>
    </row>
    <row r="1486" spans="12:14" x14ac:dyDescent="0.2">
      <c r="L1486" s="188">
        <f t="shared" si="25"/>
        <v>0</v>
      </c>
      <c r="M1486" s="189">
        <f t="shared" si="25"/>
        <v>0</v>
      </c>
      <c r="N1486" s="190">
        <f t="shared" si="25"/>
        <v>0</v>
      </c>
    </row>
    <row r="1487" spans="12:14" x14ac:dyDescent="0.2">
      <c r="L1487" s="188">
        <f t="shared" si="25"/>
        <v>0</v>
      </c>
      <c r="M1487" s="189">
        <f t="shared" si="25"/>
        <v>0</v>
      </c>
      <c r="N1487" s="190">
        <f t="shared" si="25"/>
        <v>0</v>
      </c>
    </row>
    <row r="1488" spans="12:14" x14ac:dyDescent="0.2">
      <c r="L1488" s="188">
        <f t="shared" si="25"/>
        <v>0</v>
      </c>
      <c r="M1488" s="189">
        <f t="shared" si="25"/>
        <v>0</v>
      </c>
      <c r="N1488" s="190">
        <f t="shared" si="25"/>
        <v>0</v>
      </c>
    </row>
    <row r="1489" spans="12:14" x14ac:dyDescent="0.2">
      <c r="L1489" s="188">
        <f t="shared" si="25"/>
        <v>0</v>
      </c>
      <c r="M1489" s="189">
        <f t="shared" si="25"/>
        <v>0</v>
      </c>
      <c r="N1489" s="190">
        <f t="shared" si="25"/>
        <v>0</v>
      </c>
    </row>
    <row r="1490" spans="12:14" x14ac:dyDescent="0.2">
      <c r="L1490" s="188">
        <f t="shared" si="25"/>
        <v>0</v>
      </c>
      <c r="M1490" s="189">
        <f t="shared" si="25"/>
        <v>0</v>
      </c>
      <c r="N1490" s="190">
        <f t="shared" si="25"/>
        <v>0</v>
      </c>
    </row>
    <row r="1491" spans="12:14" x14ac:dyDescent="0.2">
      <c r="L1491" s="188">
        <f t="shared" si="25"/>
        <v>0</v>
      </c>
      <c r="M1491" s="189">
        <f t="shared" si="25"/>
        <v>0</v>
      </c>
      <c r="N1491" s="190">
        <f t="shared" si="25"/>
        <v>0</v>
      </c>
    </row>
    <row r="1492" spans="12:14" x14ac:dyDescent="0.2">
      <c r="L1492" s="188">
        <f t="shared" si="25"/>
        <v>0</v>
      </c>
      <c r="M1492" s="189">
        <f t="shared" si="25"/>
        <v>0</v>
      </c>
      <c r="N1492" s="190">
        <f t="shared" si="25"/>
        <v>0</v>
      </c>
    </row>
    <row r="1493" spans="12:14" x14ac:dyDescent="0.2">
      <c r="L1493" s="188">
        <f t="shared" si="25"/>
        <v>0</v>
      </c>
      <c r="M1493" s="189">
        <f t="shared" si="25"/>
        <v>0</v>
      </c>
      <c r="N1493" s="190">
        <f t="shared" si="25"/>
        <v>0</v>
      </c>
    </row>
    <row r="1494" spans="12:14" x14ac:dyDescent="0.2">
      <c r="L1494" s="188">
        <f t="shared" si="25"/>
        <v>0</v>
      </c>
      <c r="M1494" s="189">
        <f t="shared" si="25"/>
        <v>0</v>
      </c>
      <c r="N1494" s="190">
        <f t="shared" si="25"/>
        <v>0</v>
      </c>
    </row>
    <row r="1495" spans="12:14" x14ac:dyDescent="0.2">
      <c r="L1495" s="188">
        <f t="shared" si="25"/>
        <v>0</v>
      </c>
      <c r="M1495" s="189">
        <f t="shared" si="25"/>
        <v>0</v>
      </c>
      <c r="N1495" s="190">
        <f t="shared" si="25"/>
        <v>0</v>
      </c>
    </row>
    <row r="1496" spans="12:14" x14ac:dyDescent="0.2">
      <c r="L1496" s="188">
        <f t="shared" si="25"/>
        <v>0</v>
      </c>
      <c r="M1496" s="189">
        <f t="shared" si="25"/>
        <v>0</v>
      </c>
      <c r="N1496" s="190">
        <f t="shared" si="25"/>
        <v>0</v>
      </c>
    </row>
    <row r="1497" spans="12:14" x14ac:dyDescent="0.2">
      <c r="L1497" s="188">
        <f t="shared" si="25"/>
        <v>0</v>
      </c>
      <c r="M1497" s="189">
        <f t="shared" si="25"/>
        <v>0</v>
      </c>
      <c r="N1497" s="190">
        <f t="shared" si="25"/>
        <v>0</v>
      </c>
    </row>
    <row r="1498" spans="12:14" x14ac:dyDescent="0.2">
      <c r="L1498" s="188">
        <f t="shared" si="25"/>
        <v>0</v>
      </c>
      <c r="M1498" s="189">
        <f t="shared" si="25"/>
        <v>0</v>
      </c>
      <c r="N1498" s="190">
        <f t="shared" si="25"/>
        <v>0</v>
      </c>
    </row>
    <row r="1499" spans="12:14" x14ac:dyDescent="0.2">
      <c r="L1499" s="188">
        <f t="shared" si="25"/>
        <v>0</v>
      </c>
      <c r="M1499" s="189">
        <f t="shared" si="25"/>
        <v>0</v>
      </c>
      <c r="N1499" s="190">
        <f t="shared" si="25"/>
        <v>0</v>
      </c>
    </row>
    <row r="1500" spans="12:14" x14ac:dyDescent="0.2">
      <c r="L1500" s="188">
        <f t="shared" si="25"/>
        <v>0</v>
      </c>
      <c r="M1500" s="189">
        <f t="shared" si="25"/>
        <v>0</v>
      </c>
      <c r="N1500" s="190">
        <f t="shared" si="25"/>
        <v>0</v>
      </c>
    </row>
    <row r="1501" spans="12:14" x14ac:dyDescent="0.2">
      <c r="L1501" s="188">
        <f t="shared" si="25"/>
        <v>0</v>
      </c>
      <c r="M1501" s="189">
        <f t="shared" si="25"/>
        <v>0</v>
      </c>
      <c r="N1501" s="190">
        <f t="shared" si="25"/>
        <v>0</v>
      </c>
    </row>
    <row r="1502" spans="12:14" x14ac:dyDescent="0.2">
      <c r="L1502" s="188">
        <f t="shared" si="25"/>
        <v>0</v>
      </c>
      <c r="M1502" s="189">
        <f t="shared" si="25"/>
        <v>0</v>
      </c>
      <c r="N1502" s="190">
        <f t="shared" si="25"/>
        <v>0</v>
      </c>
    </row>
    <row r="1503" spans="12:14" x14ac:dyDescent="0.2">
      <c r="L1503" s="188">
        <f t="shared" si="25"/>
        <v>0</v>
      </c>
      <c r="M1503" s="189">
        <f t="shared" si="25"/>
        <v>0</v>
      </c>
      <c r="N1503" s="190">
        <f t="shared" si="25"/>
        <v>0</v>
      </c>
    </row>
    <row r="1504" spans="12:14" x14ac:dyDescent="0.2">
      <c r="L1504" s="188">
        <f t="shared" si="25"/>
        <v>0</v>
      </c>
      <c r="M1504" s="189">
        <f t="shared" si="25"/>
        <v>0</v>
      </c>
      <c r="N1504" s="190">
        <f t="shared" si="25"/>
        <v>0</v>
      </c>
    </row>
    <row r="1505" spans="12:14" x14ac:dyDescent="0.2">
      <c r="L1505" s="188">
        <f t="shared" si="25"/>
        <v>0</v>
      </c>
      <c r="M1505" s="189">
        <f t="shared" si="25"/>
        <v>0</v>
      </c>
      <c r="N1505" s="190">
        <f t="shared" si="25"/>
        <v>0</v>
      </c>
    </row>
    <row r="1506" spans="12:14" x14ac:dyDescent="0.2">
      <c r="L1506" s="188">
        <f t="shared" si="25"/>
        <v>0</v>
      </c>
      <c r="M1506" s="189">
        <f t="shared" si="25"/>
        <v>0</v>
      </c>
      <c r="N1506" s="190">
        <f t="shared" si="25"/>
        <v>0</v>
      </c>
    </row>
    <row r="1507" spans="12:14" x14ac:dyDescent="0.2">
      <c r="L1507" s="188">
        <f t="shared" si="25"/>
        <v>0</v>
      </c>
      <c r="M1507" s="189">
        <f t="shared" si="25"/>
        <v>0</v>
      </c>
      <c r="N1507" s="190">
        <f t="shared" si="25"/>
        <v>0</v>
      </c>
    </row>
    <row r="1508" spans="12:14" x14ac:dyDescent="0.2">
      <c r="L1508" s="188">
        <f t="shared" si="25"/>
        <v>0</v>
      </c>
      <c r="M1508" s="189">
        <f t="shared" si="25"/>
        <v>0</v>
      </c>
      <c r="N1508" s="190">
        <f t="shared" si="25"/>
        <v>0</v>
      </c>
    </row>
    <row r="1509" spans="12:14" x14ac:dyDescent="0.2">
      <c r="L1509" s="188">
        <f t="shared" si="25"/>
        <v>0</v>
      </c>
      <c r="M1509" s="189">
        <f t="shared" si="25"/>
        <v>0</v>
      </c>
      <c r="N1509" s="190">
        <f t="shared" si="25"/>
        <v>0</v>
      </c>
    </row>
    <row r="1510" spans="12:14" x14ac:dyDescent="0.2">
      <c r="L1510" s="188">
        <f t="shared" si="25"/>
        <v>0</v>
      </c>
      <c r="M1510" s="189">
        <f t="shared" si="25"/>
        <v>0</v>
      </c>
      <c r="N1510" s="190">
        <f t="shared" si="25"/>
        <v>0</v>
      </c>
    </row>
    <row r="1511" spans="12:14" x14ac:dyDescent="0.2">
      <c r="L1511" s="188">
        <f t="shared" ref="L1511:N1574" si="26">I1511</f>
        <v>0</v>
      </c>
      <c r="M1511" s="189">
        <f t="shared" si="26"/>
        <v>0</v>
      </c>
      <c r="N1511" s="190">
        <f t="shared" si="26"/>
        <v>0</v>
      </c>
    </row>
    <row r="1512" spans="12:14" x14ac:dyDescent="0.2">
      <c r="L1512" s="188">
        <f t="shared" si="26"/>
        <v>0</v>
      </c>
      <c r="M1512" s="189">
        <f t="shared" si="26"/>
        <v>0</v>
      </c>
      <c r="N1512" s="190">
        <f t="shared" si="26"/>
        <v>0</v>
      </c>
    </row>
    <row r="1513" spans="12:14" x14ac:dyDescent="0.2">
      <c r="L1513" s="188">
        <f t="shared" si="26"/>
        <v>0</v>
      </c>
      <c r="M1513" s="189">
        <f t="shared" si="26"/>
        <v>0</v>
      </c>
      <c r="N1513" s="190">
        <f t="shared" si="26"/>
        <v>0</v>
      </c>
    </row>
    <row r="1514" spans="12:14" x14ac:dyDescent="0.2">
      <c r="L1514" s="188">
        <f t="shared" si="26"/>
        <v>0</v>
      </c>
      <c r="M1514" s="189">
        <f t="shared" si="26"/>
        <v>0</v>
      </c>
      <c r="N1514" s="190">
        <f t="shared" si="26"/>
        <v>0</v>
      </c>
    </row>
    <row r="1515" spans="12:14" x14ac:dyDescent="0.2">
      <c r="L1515" s="188">
        <f t="shared" si="26"/>
        <v>0</v>
      </c>
      <c r="M1515" s="189">
        <f t="shared" si="26"/>
        <v>0</v>
      </c>
      <c r="N1515" s="190">
        <f t="shared" si="26"/>
        <v>0</v>
      </c>
    </row>
    <row r="1516" spans="12:14" x14ac:dyDescent="0.2">
      <c r="L1516" s="188">
        <f t="shared" si="26"/>
        <v>0</v>
      </c>
      <c r="M1516" s="189">
        <f t="shared" si="26"/>
        <v>0</v>
      </c>
      <c r="N1516" s="190">
        <f t="shared" si="26"/>
        <v>0</v>
      </c>
    </row>
    <row r="1517" spans="12:14" x14ac:dyDescent="0.2">
      <c r="L1517" s="188">
        <f t="shared" si="26"/>
        <v>0</v>
      </c>
      <c r="M1517" s="189">
        <f t="shared" si="26"/>
        <v>0</v>
      </c>
      <c r="N1517" s="190">
        <f t="shared" si="26"/>
        <v>0</v>
      </c>
    </row>
    <row r="1518" spans="12:14" x14ac:dyDescent="0.2">
      <c r="L1518" s="188">
        <f t="shared" si="26"/>
        <v>0</v>
      </c>
      <c r="M1518" s="189">
        <f t="shared" si="26"/>
        <v>0</v>
      </c>
      <c r="N1518" s="190">
        <f t="shared" si="26"/>
        <v>0</v>
      </c>
    </row>
    <row r="1519" spans="12:14" x14ac:dyDescent="0.2">
      <c r="L1519" s="188">
        <f t="shared" si="26"/>
        <v>0</v>
      </c>
      <c r="M1519" s="189">
        <f t="shared" si="26"/>
        <v>0</v>
      </c>
      <c r="N1519" s="190">
        <f t="shared" si="26"/>
        <v>0</v>
      </c>
    </row>
    <row r="1520" spans="12:14" x14ac:dyDescent="0.2">
      <c r="L1520" s="188">
        <f t="shared" si="26"/>
        <v>0</v>
      </c>
      <c r="M1520" s="189">
        <f t="shared" si="26"/>
        <v>0</v>
      </c>
      <c r="N1520" s="190">
        <f t="shared" si="26"/>
        <v>0</v>
      </c>
    </row>
    <row r="1521" spans="12:14" x14ac:dyDescent="0.2">
      <c r="L1521" s="188">
        <f t="shared" si="26"/>
        <v>0</v>
      </c>
      <c r="M1521" s="189">
        <f t="shared" si="26"/>
        <v>0</v>
      </c>
      <c r="N1521" s="190">
        <f t="shared" si="26"/>
        <v>0</v>
      </c>
    </row>
    <row r="1522" spans="12:14" x14ac:dyDescent="0.2">
      <c r="L1522" s="188">
        <f t="shared" si="26"/>
        <v>0</v>
      </c>
      <c r="M1522" s="189">
        <f t="shared" si="26"/>
        <v>0</v>
      </c>
      <c r="N1522" s="190">
        <f t="shared" si="26"/>
        <v>0</v>
      </c>
    </row>
    <row r="1523" spans="12:14" x14ac:dyDescent="0.2">
      <c r="L1523" s="188">
        <f t="shared" si="26"/>
        <v>0</v>
      </c>
      <c r="M1523" s="189">
        <f t="shared" si="26"/>
        <v>0</v>
      </c>
      <c r="N1523" s="190">
        <f t="shared" si="26"/>
        <v>0</v>
      </c>
    </row>
    <row r="1524" spans="12:14" x14ac:dyDescent="0.2">
      <c r="L1524" s="188">
        <f t="shared" si="26"/>
        <v>0</v>
      </c>
      <c r="M1524" s="189">
        <f t="shared" si="26"/>
        <v>0</v>
      </c>
      <c r="N1524" s="190">
        <f t="shared" si="26"/>
        <v>0</v>
      </c>
    </row>
    <row r="1525" spans="12:14" x14ac:dyDescent="0.2">
      <c r="L1525" s="188">
        <f t="shared" si="26"/>
        <v>0</v>
      </c>
      <c r="M1525" s="189">
        <f t="shared" si="26"/>
        <v>0</v>
      </c>
      <c r="N1525" s="190">
        <f t="shared" si="26"/>
        <v>0</v>
      </c>
    </row>
    <row r="1526" spans="12:14" x14ac:dyDescent="0.2">
      <c r="L1526" s="188">
        <f t="shared" si="26"/>
        <v>0</v>
      </c>
      <c r="M1526" s="189">
        <f t="shared" si="26"/>
        <v>0</v>
      </c>
      <c r="N1526" s="190">
        <f t="shared" si="26"/>
        <v>0</v>
      </c>
    </row>
    <row r="1527" spans="12:14" x14ac:dyDescent="0.2">
      <c r="L1527" s="188">
        <f t="shared" si="26"/>
        <v>0</v>
      </c>
      <c r="M1527" s="189">
        <f t="shared" si="26"/>
        <v>0</v>
      </c>
      <c r="N1527" s="190">
        <f t="shared" si="26"/>
        <v>0</v>
      </c>
    </row>
    <row r="1528" spans="12:14" x14ac:dyDescent="0.2">
      <c r="L1528" s="188">
        <f t="shared" si="26"/>
        <v>0</v>
      </c>
      <c r="M1528" s="189">
        <f t="shared" si="26"/>
        <v>0</v>
      </c>
      <c r="N1528" s="190">
        <f t="shared" si="26"/>
        <v>0</v>
      </c>
    </row>
    <row r="1529" spans="12:14" x14ac:dyDescent="0.2">
      <c r="L1529" s="188">
        <f t="shared" si="26"/>
        <v>0</v>
      </c>
      <c r="M1529" s="189">
        <f t="shared" si="26"/>
        <v>0</v>
      </c>
      <c r="N1529" s="190">
        <f t="shared" si="26"/>
        <v>0</v>
      </c>
    </row>
    <row r="1530" spans="12:14" x14ac:dyDescent="0.2">
      <c r="L1530" s="188">
        <f t="shared" si="26"/>
        <v>0</v>
      </c>
      <c r="M1530" s="189">
        <f t="shared" si="26"/>
        <v>0</v>
      </c>
      <c r="N1530" s="190">
        <f t="shared" si="26"/>
        <v>0</v>
      </c>
    </row>
    <row r="1531" spans="12:14" x14ac:dyDescent="0.2">
      <c r="L1531" s="188">
        <f t="shared" si="26"/>
        <v>0</v>
      </c>
      <c r="M1531" s="189">
        <f t="shared" si="26"/>
        <v>0</v>
      </c>
      <c r="N1531" s="190">
        <f t="shared" si="26"/>
        <v>0</v>
      </c>
    </row>
    <row r="1532" spans="12:14" x14ac:dyDescent="0.2">
      <c r="L1532" s="188">
        <f t="shared" si="26"/>
        <v>0</v>
      </c>
      <c r="M1532" s="189">
        <f t="shared" si="26"/>
        <v>0</v>
      </c>
      <c r="N1532" s="190">
        <f t="shared" si="26"/>
        <v>0</v>
      </c>
    </row>
    <row r="1533" spans="12:14" x14ac:dyDescent="0.2">
      <c r="L1533" s="188">
        <f t="shared" si="26"/>
        <v>0</v>
      </c>
      <c r="M1533" s="189">
        <f t="shared" si="26"/>
        <v>0</v>
      </c>
      <c r="N1533" s="190">
        <f t="shared" si="26"/>
        <v>0</v>
      </c>
    </row>
    <row r="1534" spans="12:14" x14ac:dyDescent="0.2">
      <c r="L1534" s="188">
        <f t="shared" si="26"/>
        <v>0</v>
      </c>
      <c r="M1534" s="189">
        <f t="shared" si="26"/>
        <v>0</v>
      </c>
      <c r="N1534" s="190">
        <f t="shared" si="26"/>
        <v>0</v>
      </c>
    </row>
    <row r="1535" spans="12:14" x14ac:dyDescent="0.2">
      <c r="L1535" s="188">
        <f t="shared" si="26"/>
        <v>0</v>
      </c>
      <c r="M1535" s="189">
        <f t="shared" si="26"/>
        <v>0</v>
      </c>
      <c r="N1535" s="190">
        <f t="shared" si="26"/>
        <v>0</v>
      </c>
    </row>
    <row r="1536" spans="12:14" x14ac:dyDescent="0.2">
      <c r="L1536" s="188">
        <f t="shared" si="26"/>
        <v>0</v>
      </c>
      <c r="M1536" s="189">
        <f t="shared" si="26"/>
        <v>0</v>
      </c>
      <c r="N1536" s="190">
        <f t="shared" si="26"/>
        <v>0</v>
      </c>
    </row>
    <row r="1537" spans="12:14" x14ac:dyDescent="0.2">
      <c r="L1537" s="188">
        <f t="shared" si="26"/>
        <v>0</v>
      </c>
      <c r="M1537" s="189">
        <f t="shared" si="26"/>
        <v>0</v>
      </c>
      <c r="N1537" s="190">
        <f t="shared" si="26"/>
        <v>0</v>
      </c>
    </row>
    <row r="1538" spans="12:14" x14ac:dyDescent="0.2">
      <c r="L1538" s="188">
        <f t="shared" si="26"/>
        <v>0</v>
      </c>
      <c r="M1538" s="189">
        <f t="shared" si="26"/>
        <v>0</v>
      </c>
      <c r="N1538" s="190">
        <f t="shared" si="26"/>
        <v>0</v>
      </c>
    </row>
    <row r="1539" spans="12:14" x14ac:dyDescent="0.2">
      <c r="L1539" s="188">
        <f t="shared" si="26"/>
        <v>0</v>
      </c>
      <c r="M1539" s="189">
        <f t="shared" si="26"/>
        <v>0</v>
      </c>
      <c r="N1539" s="190">
        <f t="shared" si="26"/>
        <v>0</v>
      </c>
    </row>
    <row r="1540" spans="12:14" x14ac:dyDescent="0.2">
      <c r="L1540" s="188">
        <f t="shared" si="26"/>
        <v>0</v>
      </c>
      <c r="M1540" s="189">
        <f t="shared" si="26"/>
        <v>0</v>
      </c>
      <c r="N1540" s="190">
        <f t="shared" si="26"/>
        <v>0</v>
      </c>
    </row>
    <row r="1541" spans="12:14" x14ac:dyDescent="0.2">
      <c r="L1541" s="188">
        <f t="shared" si="26"/>
        <v>0</v>
      </c>
      <c r="M1541" s="189">
        <f t="shared" si="26"/>
        <v>0</v>
      </c>
      <c r="N1541" s="190">
        <f t="shared" si="26"/>
        <v>0</v>
      </c>
    </row>
    <row r="1542" spans="12:14" x14ac:dyDescent="0.2">
      <c r="L1542" s="188">
        <f t="shared" si="26"/>
        <v>0</v>
      </c>
      <c r="M1542" s="189">
        <f t="shared" si="26"/>
        <v>0</v>
      </c>
      <c r="N1542" s="190">
        <f t="shared" si="26"/>
        <v>0</v>
      </c>
    </row>
    <row r="1543" spans="12:14" x14ac:dyDescent="0.2">
      <c r="L1543" s="188">
        <f t="shared" si="26"/>
        <v>0</v>
      </c>
      <c r="M1543" s="189">
        <f t="shared" si="26"/>
        <v>0</v>
      </c>
      <c r="N1543" s="190">
        <f t="shared" si="26"/>
        <v>0</v>
      </c>
    </row>
    <row r="1544" spans="12:14" x14ac:dyDescent="0.2">
      <c r="L1544" s="188">
        <f t="shared" si="26"/>
        <v>0</v>
      </c>
      <c r="M1544" s="189">
        <f t="shared" si="26"/>
        <v>0</v>
      </c>
      <c r="N1544" s="190">
        <f t="shared" si="26"/>
        <v>0</v>
      </c>
    </row>
    <row r="1545" spans="12:14" x14ac:dyDescent="0.2">
      <c r="L1545" s="188">
        <f t="shared" si="26"/>
        <v>0</v>
      </c>
      <c r="M1545" s="189">
        <f t="shared" si="26"/>
        <v>0</v>
      </c>
      <c r="N1545" s="190">
        <f t="shared" si="26"/>
        <v>0</v>
      </c>
    </row>
    <row r="1546" spans="12:14" x14ac:dyDescent="0.2">
      <c r="L1546" s="188">
        <f t="shared" si="26"/>
        <v>0</v>
      </c>
      <c r="M1546" s="189">
        <f t="shared" si="26"/>
        <v>0</v>
      </c>
      <c r="N1546" s="190">
        <f t="shared" si="26"/>
        <v>0</v>
      </c>
    </row>
    <row r="1547" spans="12:14" x14ac:dyDescent="0.2">
      <c r="L1547" s="188">
        <f t="shared" si="26"/>
        <v>0</v>
      </c>
      <c r="M1547" s="189">
        <f t="shared" si="26"/>
        <v>0</v>
      </c>
      <c r="N1547" s="190">
        <f t="shared" si="26"/>
        <v>0</v>
      </c>
    </row>
    <row r="1548" spans="12:14" x14ac:dyDescent="0.2">
      <c r="L1548" s="188">
        <f t="shared" si="26"/>
        <v>0</v>
      </c>
      <c r="M1548" s="189">
        <f t="shared" si="26"/>
        <v>0</v>
      </c>
      <c r="N1548" s="190">
        <f t="shared" si="26"/>
        <v>0</v>
      </c>
    </row>
    <row r="1549" spans="12:14" x14ac:dyDescent="0.2">
      <c r="L1549" s="188">
        <f t="shared" si="26"/>
        <v>0</v>
      </c>
      <c r="M1549" s="189">
        <f t="shared" si="26"/>
        <v>0</v>
      </c>
      <c r="N1549" s="190">
        <f t="shared" si="26"/>
        <v>0</v>
      </c>
    </row>
    <row r="1550" spans="12:14" x14ac:dyDescent="0.2">
      <c r="L1550" s="188">
        <f t="shared" si="26"/>
        <v>0</v>
      </c>
      <c r="M1550" s="189">
        <f t="shared" si="26"/>
        <v>0</v>
      </c>
      <c r="N1550" s="190">
        <f t="shared" si="26"/>
        <v>0</v>
      </c>
    </row>
    <row r="1551" spans="12:14" x14ac:dyDescent="0.2">
      <c r="L1551" s="188">
        <f t="shared" si="26"/>
        <v>0</v>
      </c>
      <c r="M1551" s="189">
        <f t="shared" si="26"/>
        <v>0</v>
      </c>
      <c r="N1551" s="190">
        <f t="shared" si="26"/>
        <v>0</v>
      </c>
    </row>
    <row r="1552" spans="12:14" x14ac:dyDescent="0.2">
      <c r="L1552" s="188">
        <f t="shared" si="26"/>
        <v>0</v>
      </c>
      <c r="M1552" s="189">
        <f t="shared" si="26"/>
        <v>0</v>
      </c>
      <c r="N1552" s="190">
        <f t="shared" si="26"/>
        <v>0</v>
      </c>
    </row>
    <row r="1553" spans="12:14" x14ac:dyDescent="0.2">
      <c r="L1553" s="188">
        <f t="shared" si="26"/>
        <v>0</v>
      </c>
      <c r="M1553" s="189">
        <f t="shared" si="26"/>
        <v>0</v>
      </c>
      <c r="N1553" s="190">
        <f t="shared" si="26"/>
        <v>0</v>
      </c>
    </row>
    <row r="1554" spans="12:14" x14ac:dyDescent="0.2">
      <c r="L1554" s="188">
        <f t="shared" si="26"/>
        <v>0</v>
      </c>
      <c r="M1554" s="189">
        <f t="shared" si="26"/>
        <v>0</v>
      </c>
      <c r="N1554" s="190">
        <f t="shared" si="26"/>
        <v>0</v>
      </c>
    </row>
    <row r="1555" spans="12:14" x14ac:dyDescent="0.2">
      <c r="L1555" s="188">
        <f t="shared" si="26"/>
        <v>0</v>
      </c>
      <c r="M1555" s="189">
        <f t="shared" si="26"/>
        <v>0</v>
      </c>
      <c r="N1555" s="190">
        <f t="shared" si="26"/>
        <v>0</v>
      </c>
    </row>
    <row r="1556" spans="12:14" x14ac:dyDescent="0.2">
      <c r="L1556" s="188">
        <f t="shared" si="26"/>
        <v>0</v>
      </c>
      <c r="M1556" s="189">
        <f t="shared" si="26"/>
        <v>0</v>
      </c>
      <c r="N1556" s="190">
        <f t="shared" si="26"/>
        <v>0</v>
      </c>
    </row>
    <row r="1557" spans="12:14" x14ac:dyDescent="0.2">
      <c r="L1557" s="188">
        <f t="shared" si="26"/>
        <v>0</v>
      </c>
      <c r="M1557" s="189">
        <f t="shared" si="26"/>
        <v>0</v>
      </c>
      <c r="N1557" s="190">
        <f t="shared" si="26"/>
        <v>0</v>
      </c>
    </row>
    <row r="1558" spans="12:14" x14ac:dyDescent="0.2">
      <c r="L1558" s="188">
        <f t="shared" si="26"/>
        <v>0</v>
      </c>
      <c r="M1558" s="189">
        <f t="shared" si="26"/>
        <v>0</v>
      </c>
      <c r="N1558" s="190">
        <f t="shared" si="26"/>
        <v>0</v>
      </c>
    </row>
    <row r="1559" spans="12:14" x14ac:dyDescent="0.2">
      <c r="L1559" s="188">
        <f t="shared" si="26"/>
        <v>0</v>
      </c>
      <c r="M1559" s="189">
        <f t="shared" si="26"/>
        <v>0</v>
      </c>
      <c r="N1559" s="190">
        <f t="shared" si="26"/>
        <v>0</v>
      </c>
    </row>
    <row r="1560" spans="12:14" x14ac:dyDescent="0.2">
      <c r="L1560" s="188">
        <f t="shared" si="26"/>
        <v>0</v>
      </c>
      <c r="M1560" s="189">
        <f t="shared" si="26"/>
        <v>0</v>
      </c>
      <c r="N1560" s="190">
        <f t="shared" si="26"/>
        <v>0</v>
      </c>
    </row>
    <row r="1561" spans="12:14" x14ac:dyDescent="0.2">
      <c r="L1561" s="188">
        <f t="shared" si="26"/>
        <v>0</v>
      </c>
      <c r="M1561" s="189">
        <f t="shared" si="26"/>
        <v>0</v>
      </c>
      <c r="N1561" s="190">
        <f t="shared" si="26"/>
        <v>0</v>
      </c>
    </row>
    <row r="1562" spans="12:14" x14ac:dyDescent="0.2">
      <c r="L1562" s="188">
        <f t="shared" si="26"/>
        <v>0</v>
      </c>
      <c r="M1562" s="189">
        <f t="shared" si="26"/>
        <v>0</v>
      </c>
      <c r="N1562" s="190">
        <f t="shared" si="26"/>
        <v>0</v>
      </c>
    </row>
    <row r="1563" spans="12:14" x14ac:dyDescent="0.2">
      <c r="L1563" s="188">
        <f t="shared" si="26"/>
        <v>0</v>
      </c>
      <c r="M1563" s="189">
        <f t="shared" si="26"/>
        <v>0</v>
      </c>
      <c r="N1563" s="190">
        <f t="shared" si="26"/>
        <v>0</v>
      </c>
    </row>
    <row r="1564" spans="12:14" x14ac:dyDescent="0.2">
      <c r="L1564" s="188">
        <f t="shared" si="26"/>
        <v>0</v>
      </c>
      <c r="M1564" s="189">
        <f t="shared" si="26"/>
        <v>0</v>
      </c>
      <c r="N1564" s="190">
        <f t="shared" si="26"/>
        <v>0</v>
      </c>
    </row>
    <row r="1565" spans="12:14" x14ac:dyDescent="0.2">
      <c r="L1565" s="188">
        <f t="shared" si="26"/>
        <v>0</v>
      </c>
      <c r="M1565" s="189">
        <f t="shared" si="26"/>
        <v>0</v>
      </c>
      <c r="N1565" s="190">
        <f t="shared" si="26"/>
        <v>0</v>
      </c>
    </row>
    <row r="1566" spans="12:14" x14ac:dyDescent="0.2">
      <c r="L1566" s="188">
        <f t="shared" si="26"/>
        <v>0</v>
      </c>
      <c r="M1566" s="189">
        <f t="shared" si="26"/>
        <v>0</v>
      </c>
      <c r="N1566" s="190">
        <f t="shared" si="26"/>
        <v>0</v>
      </c>
    </row>
    <row r="1567" spans="12:14" x14ac:dyDescent="0.2">
      <c r="L1567" s="188">
        <f t="shared" si="26"/>
        <v>0</v>
      </c>
      <c r="M1567" s="189">
        <f t="shared" si="26"/>
        <v>0</v>
      </c>
      <c r="N1567" s="190">
        <f t="shared" si="26"/>
        <v>0</v>
      </c>
    </row>
    <row r="1568" spans="12:14" x14ac:dyDescent="0.2">
      <c r="L1568" s="188">
        <f t="shared" si="26"/>
        <v>0</v>
      </c>
      <c r="M1568" s="189">
        <f t="shared" si="26"/>
        <v>0</v>
      </c>
      <c r="N1568" s="190">
        <f t="shared" si="26"/>
        <v>0</v>
      </c>
    </row>
    <row r="1569" spans="12:14" x14ac:dyDescent="0.2">
      <c r="L1569" s="188">
        <f t="shared" si="26"/>
        <v>0</v>
      </c>
      <c r="M1569" s="189">
        <f t="shared" si="26"/>
        <v>0</v>
      </c>
      <c r="N1569" s="190">
        <f t="shared" si="26"/>
        <v>0</v>
      </c>
    </row>
    <row r="1570" spans="12:14" x14ac:dyDescent="0.2">
      <c r="L1570" s="188">
        <f t="shared" si="26"/>
        <v>0</v>
      </c>
      <c r="M1570" s="189">
        <f t="shared" si="26"/>
        <v>0</v>
      </c>
      <c r="N1570" s="190">
        <f t="shared" si="26"/>
        <v>0</v>
      </c>
    </row>
    <row r="1571" spans="12:14" x14ac:dyDescent="0.2">
      <c r="L1571" s="188">
        <f t="shared" si="26"/>
        <v>0</v>
      </c>
      <c r="M1571" s="189">
        <f t="shared" si="26"/>
        <v>0</v>
      </c>
      <c r="N1571" s="190">
        <f t="shared" si="26"/>
        <v>0</v>
      </c>
    </row>
    <row r="1572" spans="12:14" x14ac:dyDescent="0.2">
      <c r="L1572" s="188">
        <f t="shared" si="26"/>
        <v>0</v>
      </c>
      <c r="M1572" s="189">
        <f t="shared" si="26"/>
        <v>0</v>
      </c>
      <c r="N1572" s="190">
        <f t="shared" si="26"/>
        <v>0</v>
      </c>
    </row>
    <row r="1573" spans="12:14" x14ac:dyDescent="0.2">
      <c r="L1573" s="188">
        <f t="shared" si="26"/>
        <v>0</v>
      </c>
      <c r="M1573" s="189">
        <f t="shared" si="26"/>
        <v>0</v>
      </c>
      <c r="N1573" s="190">
        <f t="shared" si="26"/>
        <v>0</v>
      </c>
    </row>
    <row r="1574" spans="12:14" x14ac:dyDescent="0.2">
      <c r="L1574" s="188">
        <f t="shared" si="26"/>
        <v>0</v>
      </c>
      <c r="M1574" s="189">
        <f t="shared" si="26"/>
        <v>0</v>
      </c>
      <c r="N1574" s="190">
        <f t="shared" si="26"/>
        <v>0</v>
      </c>
    </row>
    <row r="1575" spans="12:14" x14ac:dyDescent="0.2">
      <c r="L1575" s="188">
        <f t="shared" ref="L1575:N1638" si="27">I1575</f>
        <v>0</v>
      </c>
      <c r="M1575" s="189">
        <f t="shared" si="27"/>
        <v>0</v>
      </c>
      <c r="N1575" s="190">
        <f t="shared" si="27"/>
        <v>0</v>
      </c>
    </row>
    <row r="1576" spans="12:14" x14ac:dyDescent="0.2">
      <c r="L1576" s="188">
        <f t="shared" si="27"/>
        <v>0</v>
      </c>
      <c r="M1576" s="189">
        <f t="shared" si="27"/>
        <v>0</v>
      </c>
      <c r="N1576" s="190">
        <f t="shared" si="27"/>
        <v>0</v>
      </c>
    </row>
    <row r="1577" spans="12:14" x14ac:dyDescent="0.2">
      <c r="L1577" s="188">
        <f t="shared" si="27"/>
        <v>0</v>
      </c>
      <c r="M1577" s="189">
        <f t="shared" si="27"/>
        <v>0</v>
      </c>
      <c r="N1577" s="190">
        <f t="shared" si="27"/>
        <v>0</v>
      </c>
    </row>
    <row r="1578" spans="12:14" x14ac:dyDescent="0.2">
      <c r="L1578" s="188">
        <f t="shared" si="27"/>
        <v>0</v>
      </c>
      <c r="M1578" s="189">
        <f t="shared" si="27"/>
        <v>0</v>
      </c>
      <c r="N1578" s="190">
        <f t="shared" si="27"/>
        <v>0</v>
      </c>
    </row>
    <row r="1579" spans="12:14" x14ac:dyDescent="0.2">
      <c r="L1579" s="188">
        <f t="shared" si="27"/>
        <v>0</v>
      </c>
      <c r="M1579" s="189">
        <f t="shared" si="27"/>
        <v>0</v>
      </c>
      <c r="N1579" s="190">
        <f t="shared" si="27"/>
        <v>0</v>
      </c>
    </row>
    <row r="1580" spans="12:14" x14ac:dyDescent="0.2">
      <c r="L1580" s="188">
        <f t="shared" si="27"/>
        <v>0</v>
      </c>
      <c r="M1580" s="189">
        <f t="shared" si="27"/>
        <v>0</v>
      </c>
      <c r="N1580" s="190">
        <f t="shared" si="27"/>
        <v>0</v>
      </c>
    </row>
    <row r="1581" spans="12:14" x14ac:dyDescent="0.2">
      <c r="L1581" s="188">
        <f t="shared" si="27"/>
        <v>0</v>
      </c>
      <c r="M1581" s="189">
        <f t="shared" si="27"/>
        <v>0</v>
      </c>
      <c r="N1581" s="190">
        <f t="shared" si="27"/>
        <v>0</v>
      </c>
    </row>
    <row r="1582" spans="12:14" x14ac:dyDescent="0.2">
      <c r="L1582" s="188">
        <f t="shared" si="27"/>
        <v>0</v>
      </c>
      <c r="M1582" s="189">
        <f t="shared" si="27"/>
        <v>0</v>
      </c>
      <c r="N1582" s="190">
        <f t="shared" si="27"/>
        <v>0</v>
      </c>
    </row>
    <row r="1583" spans="12:14" x14ac:dyDescent="0.2">
      <c r="L1583" s="188">
        <f t="shared" si="27"/>
        <v>0</v>
      </c>
      <c r="M1583" s="189">
        <f t="shared" si="27"/>
        <v>0</v>
      </c>
      <c r="N1583" s="190">
        <f t="shared" si="27"/>
        <v>0</v>
      </c>
    </row>
    <row r="1584" spans="12:14" x14ac:dyDescent="0.2">
      <c r="L1584" s="188">
        <f t="shared" si="27"/>
        <v>0</v>
      </c>
      <c r="M1584" s="189">
        <f t="shared" si="27"/>
        <v>0</v>
      </c>
      <c r="N1584" s="190">
        <f t="shared" si="27"/>
        <v>0</v>
      </c>
    </row>
    <row r="1585" spans="12:14" x14ac:dyDescent="0.2">
      <c r="L1585" s="188">
        <f t="shared" si="27"/>
        <v>0</v>
      </c>
      <c r="M1585" s="189">
        <f t="shared" si="27"/>
        <v>0</v>
      </c>
      <c r="N1585" s="190">
        <f t="shared" si="27"/>
        <v>0</v>
      </c>
    </row>
    <row r="1586" spans="12:14" x14ac:dyDescent="0.2">
      <c r="L1586" s="188">
        <f t="shared" si="27"/>
        <v>0</v>
      </c>
      <c r="M1586" s="189">
        <f t="shared" si="27"/>
        <v>0</v>
      </c>
      <c r="N1586" s="190">
        <f t="shared" si="27"/>
        <v>0</v>
      </c>
    </row>
    <row r="1587" spans="12:14" x14ac:dyDescent="0.2">
      <c r="L1587" s="188">
        <f t="shared" si="27"/>
        <v>0</v>
      </c>
      <c r="M1587" s="189">
        <f t="shared" si="27"/>
        <v>0</v>
      </c>
      <c r="N1587" s="190">
        <f t="shared" si="27"/>
        <v>0</v>
      </c>
    </row>
    <row r="1588" spans="12:14" x14ac:dyDescent="0.2">
      <c r="L1588" s="188">
        <f t="shared" si="27"/>
        <v>0</v>
      </c>
      <c r="M1588" s="189">
        <f t="shared" si="27"/>
        <v>0</v>
      </c>
      <c r="N1588" s="190">
        <f t="shared" si="27"/>
        <v>0</v>
      </c>
    </row>
    <row r="1589" spans="12:14" x14ac:dyDescent="0.2">
      <c r="L1589" s="188">
        <f t="shared" si="27"/>
        <v>0</v>
      </c>
      <c r="M1589" s="189">
        <f t="shared" si="27"/>
        <v>0</v>
      </c>
      <c r="N1589" s="190">
        <f t="shared" si="27"/>
        <v>0</v>
      </c>
    </row>
    <row r="1590" spans="12:14" x14ac:dyDescent="0.2">
      <c r="L1590" s="188">
        <f t="shared" si="27"/>
        <v>0</v>
      </c>
      <c r="M1590" s="189">
        <f t="shared" si="27"/>
        <v>0</v>
      </c>
      <c r="N1590" s="190">
        <f t="shared" si="27"/>
        <v>0</v>
      </c>
    </row>
    <row r="1591" spans="12:14" x14ac:dyDescent="0.2">
      <c r="L1591" s="188">
        <f t="shared" si="27"/>
        <v>0</v>
      </c>
      <c r="M1591" s="189">
        <f t="shared" si="27"/>
        <v>0</v>
      </c>
      <c r="N1591" s="190">
        <f t="shared" si="27"/>
        <v>0</v>
      </c>
    </row>
    <row r="1592" spans="12:14" x14ac:dyDescent="0.2">
      <c r="L1592" s="188">
        <f t="shared" si="27"/>
        <v>0</v>
      </c>
      <c r="M1592" s="189">
        <f t="shared" si="27"/>
        <v>0</v>
      </c>
      <c r="N1592" s="190">
        <f t="shared" si="27"/>
        <v>0</v>
      </c>
    </row>
    <row r="1593" spans="12:14" x14ac:dyDescent="0.2">
      <c r="L1593" s="188">
        <f t="shared" si="27"/>
        <v>0</v>
      </c>
      <c r="M1593" s="189">
        <f t="shared" si="27"/>
        <v>0</v>
      </c>
      <c r="N1593" s="190">
        <f t="shared" si="27"/>
        <v>0</v>
      </c>
    </row>
    <row r="1594" spans="12:14" x14ac:dyDescent="0.2">
      <c r="L1594" s="188">
        <f t="shared" si="27"/>
        <v>0</v>
      </c>
      <c r="M1594" s="189">
        <f t="shared" si="27"/>
        <v>0</v>
      </c>
      <c r="N1594" s="190">
        <f t="shared" si="27"/>
        <v>0</v>
      </c>
    </row>
    <row r="1595" spans="12:14" x14ac:dyDescent="0.2">
      <c r="L1595" s="188">
        <f t="shared" si="27"/>
        <v>0</v>
      </c>
      <c r="M1595" s="189">
        <f t="shared" si="27"/>
        <v>0</v>
      </c>
      <c r="N1595" s="190">
        <f t="shared" si="27"/>
        <v>0</v>
      </c>
    </row>
    <row r="1596" spans="12:14" x14ac:dyDescent="0.2">
      <c r="L1596" s="188">
        <f t="shared" si="27"/>
        <v>0</v>
      </c>
      <c r="M1596" s="189">
        <f t="shared" si="27"/>
        <v>0</v>
      </c>
      <c r="N1596" s="190">
        <f t="shared" si="27"/>
        <v>0</v>
      </c>
    </row>
    <row r="1597" spans="12:14" x14ac:dyDescent="0.2">
      <c r="L1597" s="188">
        <f t="shared" si="27"/>
        <v>0</v>
      </c>
      <c r="M1597" s="189">
        <f t="shared" si="27"/>
        <v>0</v>
      </c>
      <c r="N1597" s="190">
        <f t="shared" si="27"/>
        <v>0</v>
      </c>
    </row>
    <row r="1598" spans="12:14" x14ac:dyDescent="0.2">
      <c r="L1598" s="188">
        <f t="shared" si="27"/>
        <v>0</v>
      </c>
      <c r="M1598" s="189">
        <f t="shared" si="27"/>
        <v>0</v>
      </c>
      <c r="N1598" s="190">
        <f t="shared" si="27"/>
        <v>0</v>
      </c>
    </row>
    <row r="1599" spans="12:14" x14ac:dyDescent="0.2">
      <c r="L1599" s="188">
        <f t="shared" si="27"/>
        <v>0</v>
      </c>
      <c r="M1599" s="189">
        <f t="shared" si="27"/>
        <v>0</v>
      </c>
      <c r="N1599" s="190">
        <f t="shared" si="27"/>
        <v>0</v>
      </c>
    </row>
    <row r="1600" spans="12:14" x14ac:dyDescent="0.2">
      <c r="L1600" s="188">
        <f t="shared" si="27"/>
        <v>0</v>
      </c>
      <c r="M1600" s="189">
        <f t="shared" si="27"/>
        <v>0</v>
      </c>
      <c r="N1600" s="190">
        <f t="shared" si="27"/>
        <v>0</v>
      </c>
    </row>
    <row r="1601" spans="12:14" x14ac:dyDescent="0.2">
      <c r="L1601" s="188">
        <f t="shared" si="27"/>
        <v>0</v>
      </c>
      <c r="M1601" s="189">
        <f t="shared" si="27"/>
        <v>0</v>
      </c>
      <c r="N1601" s="190">
        <f t="shared" si="27"/>
        <v>0</v>
      </c>
    </row>
    <row r="1602" spans="12:14" x14ac:dyDescent="0.2">
      <c r="L1602" s="188">
        <f t="shared" si="27"/>
        <v>0</v>
      </c>
      <c r="M1602" s="189">
        <f t="shared" si="27"/>
        <v>0</v>
      </c>
      <c r="N1602" s="190">
        <f t="shared" si="27"/>
        <v>0</v>
      </c>
    </row>
    <row r="1603" spans="12:14" x14ac:dyDescent="0.2">
      <c r="L1603" s="188">
        <f t="shared" si="27"/>
        <v>0</v>
      </c>
      <c r="M1603" s="189">
        <f t="shared" si="27"/>
        <v>0</v>
      </c>
      <c r="N1603" s="190">
        <f t="shared" si="27"/>
        <v>0</v>
      </c>
    </row>
    <row r="1604" spans="12:14" x14ac:dyDescent="0.2">
      <c r="L1604" s="188">
        <f t="shared" si="27"/>
        <v>0</v>
      </c>
      <c r="M1604" s="189">
        <f t="shared" si="27"/>
        <v>0</v>
      </c>
      <c r="N1604" s="190">
        <f t="shared" si="27"/>
        <v>0</v>
      </c>
    </row>
    <row r="1605" spans="12:14" x14ac:dyDescent="0.2">
      <c r="L1605" s="188">
        <f t="shared" si="27"/>
        <v>0</v>
      </c>
      <c r="M1605" s="189">
        <f t="shared" si="27"/>
        <v>0</v>
      </c>
      <c r="N1605" s="190">
        <f t="shared" si="27"/>
        <v>0</v>
      </c>
    </row>
    <row r="1606" spans="12:14" x14ac:dyDescent="0.2">
      <c r="L1606" s="188">
        <f t="shared" si="27"/>
        <v>0</v>
      </c>
      <c r="M1606" s="189">
        <f t="shared" si="27"/>
        <v>0</v>
      </c>
      <c r="N1606" s="190">
        <f t="shared" si="27"/>
        <v>0</v>
      </c>
    </row>
    <row r="1607" spans="12:14" x14ac:dyDescent="0.2">
      <c r="L1607" s="188">
        <f t="shared" si="27"/>
        <v>0</v>
      </c>
      <c r="M1607" s="189">
        <f t="shared" si="27"/>
        <v>0</v>
      </c>
      <c r="N1607" s="190">
        <f t="shared" si="27"/>
        <v>0</v>
      </c>
    </row>
    <row r="1608" spans="12:14" x14ac:dyDescent="0.2">
      <c r="L1608" s="188">
        <f t="shared" si="27"/>
        <v>0</v>
      </c>
      <c r="M1608" s="189">
        <f t="shared" si="27"/>
        <v>0</v>
      </c>
      <c r="N1608" s="190">
        <f t="shared" si="27"/>
        <v>0</v>
      </c>
    </row>
    <row r="1609" spans="12:14" x14ac:dyDescent="0.2">
      <c r="L1609" s="188">
        <f t="shared" si="27"/>
        <v>0</v>
      </c>
      <c r="M1609" s="189">
        <f t="shared" si="27"/>
        <v>0</v>
      </c>
      <c r="N1609" s="190">
        <f t="shared" si="27"/>
        <v>0</v>
      </c>
    </row>
    <row r="1610" spans="12:14" x14ac:dyDescent="0.2">
      <c r="L1610" s="188">
        <f t="shared" si="27"/>
        <v>0</v>
      </c>
      <c r="M1610" s="189">
        <f t="shared" si="27"/>
        <v>0</v>
      </c>
      <c r="N1610" s="190">
        <f t="shared" si="27"/>
        <v>0</v>
      </c>
    </row>
    <row r="1611" spans="12:14" x14ac:dyDescent="0.2">
      <c r="L1611" s="188">
        <f t="shared" si="27"/>
        <v>0</v>
      </c>
      <c r="M1611" s="189">
        <f t="shared" si="27"/>
        <v>0</v>
      </c>
      <c r="N1611" s="190">
        <f t="shared" si="27"/>
        <v>0</v>
      </c>
    </row>
    <row r="1612" spans="12:14" x14ac:dyDescent="0.2">
      <c r="L1612" s="188">
        <f t="shared" si="27"/>
        <v>0</v>
      </c>
      <c r="M1612" s="189">
        <f t="shared" si="27"/>
        <v>0</v>
      </c>
      <c r="N1612" s="190">
        <f t="shared" si="27"/>
        <v>0</v>
      </c>
    </row>
    <row r="1613" spans="12:14" x14ac:dyDescent="0.2">
      <c r="L1613" s="188">
        <f t="shared" si="27"/>
        <v>0</v>
      </c>
      <c r="M1613" s="189">
        <f t="shared" si="27"/>
        <v>0</v>
      </c>
      <c r="N1613" s="190">
        <f t="shared" si="27"/>
        <v>0</v>
      </c>
    </row>
    <row r="1614" spans="12:14" x14ac:dyDescent="0.2">
      <c r="L1614" s="188">
        <f t="shared" si="27"/>
        <v>0</v>
      </c>
      <c r="M1614" s="189">
        <f t="shared" si="27"/>
        <v>0</v>
      </c>
      <c r="N1614" s="190">
        <f t="shared" si="27"/>
        <v>0</v>
      </c>
    </row>
    <row r="1615" spans="12:14" x14ac:dyDescent="0.2">
      <c r="L1615" s="188">
        <f t="shared" si="27"/>
        <v>0</v>
      </c>
      <c r="M1615" s="189">
        <f t="shared" si="27"/>
        <v>0</v>
      </c>
      <c r="N1615" s="190">
        <f t="shared" si="27"/>
        <v>0</v>
      </c>
    </row>
    <row r="1616" spans="12:14" x14ac:dyDescent="0.2">
      <c r="L1616" s="188">
        <f t="shared" si="27"/>
        <v>0</v>
      </c>
      <c r="M1616" s="189">
        <f t="shared" si="27"/>
        <v>0</v>
      </c>
      <c r="N1616" s="190">
        <f t="shared" si="27"/>
        <v>0</v>
      </c>
    </row>
    <row r="1617" spans="12:14" x14ac:dyDescent="0.2">
      <c r="L1617" s="188">
        <f t="shared" si="27"/>
        <v>0</v>
      </c>
      <c r="M1617" s="189">
        <f t="shared" si="27"/>
        <v>0</v>
      </c>
      <c r="N1617" s="190">
        <f t="shared" si="27"/>
        <v>0</v>
      </c>
    </row>
    <row r="1618" spans="12:14" x14ac:dyDescent="0.2">
      <c r="L1618" s="188">
        <f t="shared" si="27"/>
        <v>0</v>
      </c>
      <c r="M1618" s="189">
        <f t="shared" si="27"/>
        <v>0</v>
      </c>
      <c r="N1618" s="190">
        <f t="shared" si="27"/>
        <v>0</v>
      </c>
    </row>
    <row r="1619" spans="12:14" x14ac:dyDescent="0.2">
      <c r="L1619" s="188">
        <f t="shared" si="27"/>
        <v>0</v>
      </c>
      <c r="M1619" s="189">
        <f t="shared" si="27"/>
        <v>0</v>
      </c>
      <c r="N1619" s="190">
        <f t="shared" si="27"/>
        <v>0</v>
      </c>
    </row>
    <row r="1620" spans="12:14" x14ac:dyDescent="0.2">
      <c r="L1620" s="188">
        <f t="shared" si="27"/>
        <v>0</v>
      </c>
      <c r="M1620" s="189">
        <f t="shared" si="27"/>
        <v>0</v>
      </c>
      <c r="N1620" s="190">
        <f t="shared" si="27"/>
        <v>0</v>
      </c>
    </row>
    <row r="1621" spans="12:14" x14ac:dyDescent="0.2">
      <c r="L1621" s="188">
        <f t="shared" si="27"/>
        <v>0</v>
      </c>
      <c r="M1621" s="189">
        <f t="shared" si="27"/>
        <v>0</v>
      </c>
      <c r="N1621" s="190">
        <f t="shared" si="27"/>
        <v>0</v>
      </c>
    </row>
    <row r="1622" spans="12:14" x14ac:dyDescent="0.2">
      <c r="L1622" s="188">
        <f t="shared" si="27"/>
        <v>0</v>
      </c>
      <c r="M1622" s="189">
        <f t="shared" si="27"/>
        <v>0</v>
      </c>
      <c r="N1622" s="190">
        <f t="shared" si="27"/>
        <v>0</v>
      </c>
    </row>
    <row r="1623" spans="12:14" x14ac:dyDescent="0.2">
      <c r="L1623" s="188">
        <f t="shared" si="27"/>
        <v>0</v>
      </c>
      <c r="M1623" s="189">
        <f t="shared" si="27"/>
        <v>0</v>
      </c>
      <c r="N1623" s="190">
        <f t="shared" si="27"/>
        <v>0</v>
      </c>
    </row>
    <row r="1624" spans="12:14" x14ac:dyDescent="0.2">
      <c r="L1624" s="188">
        <f t="shared" si="27"/>
        <v>0</v>
      </c>
      <c r="M1624" s="189">
        <f t="shared" si="27"/>
        <v>0</v>
      </c>
      <c r="N1624" s="190">
        <f t="shared" si="27"/>
        <v>0</v>
      </c>
    </row>
    <row r="1625" spans="12:14" x14ac:dyDescent="0.2">
      <c r="L1625" s="188">
        <f t="shared" si="27"/>
        <v>0</v>
      </c>
      <c r="M1625" s="189">
        <f t="shared" si="27"/>
        <v>0</v>
      </c>
      <c r="N1625" s="190">
        <f t="shared" si="27"/>
        <v>0</v>
      </c>
    </row>
    <row r="1626" spans="12:14" x14ac:dyDescent="0.2">
      <c r="L1626" s="188">
        <f t="shared" si="27"/>
        <v>0</v>
      </c>
      <c r="M1626" s="189">
        <f t="shared" si="27"/>
        <v>0</v>
      </c>
      <c r="N1626" s="190">
        <f t="shared" si="27"/>
        <v>0</v>
      </c>
    </row>
    <row r="1627" spans="12:14" x14ac:dyDescent="0.2">
      <c r="L1627" s="188">
        <f t="shared" si="27"/>
        <v>0</v>
      </c>
      <c r="M1627" s="189">
        <f t="shared" si="27"/>
        <v>0</v>
      </c>
      <c r="N1627" s="190">
        <f t="shared" si="27"/>
        <v>0</v>
      </c>
    </row>
    <row r="1628" spans="12:14" x14ac:dyDescent="0.2">
      <c r="L1628" s="188">
        <f t="shared" si="27"/>
        <v>0</v>
      </c>
      <c r="M1628" s="189">
        <f t="shared" si="27"/>
        <v>0</v>
      </c>
      <c r="N1628" s="190">
        <f t="shared" si="27"/>
        <v>0</v>
      </c>
    </row>
    <row r="1629" spans="12:14" x14ac:dyDescent="0.2">
      <c r="L1629" s="188">
        <f t="shared" si="27"/>
        <v>0</v>
      </c>
      <c r="M1629" s="189">
        <f t="shared" si="27"/>
        <v>0</v>
      </c>
      <c r="N1629" s="190">
        <f t="shared" si="27"/>
        <v>0</v>
      </c>
    </row>
    <row r="1630" spans="12:14" x14ac:dyDescent="0.2">
      <c r="L1630" s="188">
        <f t="shared" si="27"/>
        <v>0</v>
      </c>
      <c r="M1630" s="189">
        <f t="shared" si="27"/>
        <v>0</v>
      </c>
      <c r="N1630" s="190">
        <f t="shared" si="27"/>
        <v>0</v>
      </c>
    </row>
    <row r="1631" spans="12:14" x14ac:dyDescent="0.2">
      <c r="L1631" s="188">
        <f t="shared" si="27"/>
        <v>0</v>
      </c>
      <c r="M1631" s="189">
        <f t="shared" si="27"/>
        <v>0</v>
      </c>
      <c r="N1631" s="190">
        <f t="shared" si="27"/>
        <v>0</v>
      </c>
    </row>
    <row r="1632" spans="12:14" x14ac:dyDescent="0.2">
      <c r="L1632" s="188">
        <f t="shared" si="27"/>
        <v>0</v>
      </c>
      <c r="M1632" s="189">
        <f t="shared" si="27"/>
        <v>0</v>
      </c>
      <c r="N1632" s="190">
        <f t="shared" si="27"/>
        <v>0</v>
      </c>
    </row>
    <row r="1633" spans="12:14" x14ac:dyDescent="0.2">
      <c r="L1633" s="188">
        <f t="shared" si="27"/>
        <v>0</v>
      </c>
      <c r="M1633" s="189">
        <f t="shared" si="27"/>
        <v>0</v>
      </c>
      <c r="N1633" s="190">
        <f t="shared" si="27"/>
        <v>0</v>
      </c>
    </row>
    <row r="1634" spans="12:14" x14ac:dyDescent="0.2">
      <c r="L1634" s="188">
        <f t="shared" si="27"/>
        <v>0</v>
      </c>
      <c r="M1634" s="189">
        <f t="shared" si="27"/>
        <v>0</v>
      </c>
      <c r="N1634" s="190">
        <f t="shared" si="27"/>
        <v>0</v>
      </c>
    </row>
    <row r="1635" spans="12:14" x14ac:dyDescent="0.2">
      <c r="L1635" s="188">
        <f t="shared" si="27"/>
        <v>0</v>
      </c>
      <c r="M1635" s="189">
        <f t="shared" si="27"/>
        <v>0</v>
      </c>
      <c r="N1635" s="190">
        <f t="shared" si="27"/>
        <v>0</v>
      </c>
    </row>
    <row r="1636" spans="12:14" x14ac:dyDescent="0.2">
      <c r="L1636" s="188">
        <f t="shared" si="27"/>
        <v>0</v>
      </c>
      <c r="M1636" s="189">
        <f t="shared" si="27"/>
        <v>0</v>
      </c>
      <c r="N1636" s="190">
        <f t="shared" si="27"/>
        <v>0</v>
      </c>
    </row>
    <row r="1637" spans="12:14" x14ac:dyDescent="0.2">
      <c r="L1637" s="188">
        <f t="shared" si="27"/>
        <v>0</v>
      </c>
      <c r="M1637" s="189">
        <f t="shared" si="27"/>
        <v>0</v>
      </c>
      <c r="N1637" s="190">
        <f t="shared" si="27"/>
        <v>0</v>
      </c>
    </row>
    <row r="1638" spans="12:14" x14ac:dyDescent="0.2">
      <c r="L1638" s="188">
        <f t="shared" si="27"/>
        <v>0</v>
      </c>
      <c r="M1638" s="189">
        <f t="shared" si="27"/>
        <v>0</v>
      </c>
      <c r="N1638" s="190">
        <f t="shared" si="27"/>
        <v>0</v>
      </c>
    </row>
    <row r="1639" spans="12:14" x14ac:dyDescent="0.2">
      <c r="L1639" s="188">
        <f t="shared" ref="L1639:N1649" si="28">I1639</f>
        <v>0</v>
      </c>
      <c r="M1639" s="189">
        <f t="shared" si="28"/>
        <v>0</v>
      </c>
      <c r="N1639" s="190">
        <f t="shared" si="28"/>
        <v>0</v>
      </c>
    </row>
    <row r="1640" spans="12:14" x14ac:dyDescent="0.2">
      <c r="L1640" s="188">
        <f t="shared" si="28"/>
        <v>0</v>
      </c>
      <c r="M1640" s="189">
        <f t="shared" si="28"/>
        <v>0</v>
      </c>
      <c r="N1640" s="190">
        <f t="shared" si="28"/>
        <v>0</v>
      </c>
    </row>
    <row r="1641" spans="12:14" x14ac:dyDescent="0.2">
      <c r="L1641" s="188">
        <f t="shared" si="28"/>
        <v>0</v>
      </c>
      <c r="M1641" s="189">
        <f t="shared" si="28"/>
        <v>0</v>
      </c>
      <c r="N1641" s="190">
        <f t="shared" si="28"/>
        <v>0</v>
      </c>
    </row>
    <row r="1642" spans="12:14" x14ac:dyDescent="0.2">
      <c r="L1642" s="188">
        <f t="shared" si="28"/>
        <v>0</v>
      </c>
      <c r="M1642" s="189">
        <f t="shared" si="28"/>
        <v>0</v>
      </c>
      <c r="N1642" s="190">
        <f t="shared" si="28"/>
        <v>0</v>
      </c>
    </row>
    <row r="1643" spans="12:14" x14ac:dyDescent="0.2">
      <c r="L1643" s="188">
        <f t="shared" si="28"/>
        <v>0</v>
      </c>
      <c r="M1643" s="189">
        <f t="shared" si="28"/>
        <v>0</v>
      </c>
      <c r="N1643" s="190">
        <f t="shared" si="28"/>
        <v>0</v>
      </c>
    </row>
    <row r="1644" spans="12:14" x14ac:dyDescent="0.2">
      <c r="L1644" s="188">
        <f t="shared" si="28"/>
        <v>0</v>
      </c>
      <c r="M1644" s="189">
        <f t="shared" si="28"/>
        <v>0</v>
      </c>
      <c r="N1644" s="190">
        <f t="shared" si="28"/>
        <v>0</v>
      </c>
    </row>
    <row r="1645" spans="12:14" x14ac:dyDescent="0.2">
      <c r="L1645" s="188">
        <f t="shared" si="28"/>
        <v>0</v>
      </c>
      <c r="M1645" s="189">
        <f t="shared" si="28"/>
        <v>0</v>
      </c>
      <c r="N1645" s="190">
        <f t="shared" si="28"/>
        <v>0</v>
      </c>
    </row>
    <row r="1646" spans="12:14" x14ac:dyDescent="0.2">
      <c r="L1646" s="188">
        <f t="shared" si="28"/>
        <v>0</v>
      </c>
      <c r="M1646" s="189">
        <f t="shared" si="28"/>
        <v>0</v>
      </c>
      <c r="N1646" s="190">
        <f t="shared" si="28"/>
        <v>0</v>
      </c>
    </row>
    <row r="1647" spans="12:14" x14ac:dyDescent="0.2">
      <c r="L1647" s="188">
        <f t="shared" si="28"/>
        <v>0</v>
      </c>
      <c r="M1647" s="189">
        <f t="shared" si="28"/>
        <v>0</v>
      </c>
      <c r="N1647" s="190">
        <f t="shared" si="28"/>
        <v>0</v>
      </c>
    </row>
    <row r="1648" spans="12:14" x14ac:dyDescent="0.2">
      <c r="L1648" s="188">
        <f t="shared" si="28"/>
        <v>0</v>
      </c>
      <c r="M1648" s="189">
        <f t="shared" si="28"/>
        <v>0</v>
      </c>
      <c r="N1648" s="190">
        <f t="shared" si="28"/>
        <v>0</v>
      </c>
    </row>
    <row r="1649" spans="12:14" x14ac:dyDescent="0.2">
      <c r="L1649" s="188">
        <f t="shared" si="28"/>
        <v>0</v>
      </c>
      <c r="M1649" s="189">
        <f t="shared" si="28"/>
        <v>0</v>
      </c>
      <c r="N1649" s="190">
        <f t="shared" si="28"/>
        <v>0</v>
      </c>
    </row>
  </sheetData>
  <sheetProtection algorithmName="SHA-512" hashValue="PVToEGn/IPb1MxCXAV/5jocWW6spZvTh8uFFg3+S37hOrxiN8B4zQ8Ltr8Zoobk53xOfvPfthcTn07R6QncpXQ==" saltValue="WQUvXWzPbynxMQ0bWwYidw==" spinCount="100000" sheet="1" objects="1" scenarios="1"/>
  <dataValidations count="1">
    <dataValidation type="list" allowBlank="1" showInputMessage="1" showErrorMessage="1" sqref="J6" xr:uid="{00000000-0002-0000-0500-000000000000}">
      <formula1>$B$4:$B$5</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A183"/>
  <sheetViews>
    <sheetView topLeftCell="A79" zoomScale="80" zoomScaleNormal="80" workbookViewId="0">
      <selection activeCell="O35" sqref="O35"/>
    </sheetView>
  </sheetViews>
  <sheetFormatPr defaultRowHeight="15" x14ac:dyDescent="0.2"/>
  <cols>
    <col min="1" max="4" width="13.5703125" style="120" customWidth="1"/>
    <col min="5" max="7" width="13.5703125" style="145" customWidth="1"/>
    <col min="8" max="9" width="13.5703125" style="120" customWidth="1"/>
    <col min="10" max="10" width="1.42578125" style="120" customWidth="1"/>
    <col min="11" max="12" width="13.5703125" style="120" customWidth="1"/>
    <col min="13" max="15" width="13.28515625" style="120" customWidth="1"/>
    <col min="16" max="16" width="14.85546875" style="120" bestFit="1" customWidth="1"/>
    <col min="17" max="17" width="14.42578125" style="120" hidden="1" customWidth="1"/>
    <col min="18" max="19" width="9.140625" style="120"/>
    <col min="20" max="20" width="9.140625" style="149"/>
    <col min="21" max="21" width="9.140625" style="152"/>
    <col min="22" max="16384" width="9.140625" style="120"/>
  </cols>
  <sheetData>
    <row r="1" spans="1:21" s="95" customFormat="1" ht="15.75" x14ac:dyDescent="0.25">
      <c r="A1" s="93" t="s">
        <v>312</v>
      </c>
      <c r="B1" s="94"/>
      <c r="C1" s="94"/>
      <c r="E1" s="96"/>
      <c r="F1" s="97"/>
      <c r="G1" s="97"/>
      <c r="T1" s="94"/>
      <c r="U1" s="98"/>
    </row>
    <row r="2" spans="1:21" s="95" customFormat="1" x14ac:dyDescent="0.2">
      <c r="A2" s="198"/>
      <c r="B2" s="94"/>
      <c r="C2" s="94"/>
      <c r="E2" s="96"/>
      <c r="F2" s="97"/>
      <c r="T2" s="94"/>
      <c r="U2" s="98"/>
    </row>
    <row r="3" spans="1:21" s="95" customFormat="1" x14ac:dyDescent="0.2">
      <c r="A3" s="99"/>
      <c r="B3" s="99"/>
      <c r="C3" s="99"/>
      <c r="D3" s="99"/>
      <c r="E3" s="224" t="s">
        <v>17</v>
      </c>
      <c r="F3" s="224" t="s">
        <v>18</v>
      </c>
      <c r="G3" s="224" t="s">
        <v>19</v>
      </c>
      <c r="H3" s="224" t="s">
        <v>20</v>
      </c>
      <c r="I3" s="99"/>
      <c r="J3" s="99"/>
      <c r="K3" s="99"/>
      <c r="L3" s="99"/>
      <c r="M3" s="99"/>
      <c r="T3" s="218" t="s">
        <v>21</v>
      </c>
      <c r="U3" s="219"/>
    </row>
    <row r="4" spans="1:21" s="95" customFormat="1" ht="31.5" customHeight="1" x14ac:dyDescent="0.2">
      <c r="E4" s="225"/>
      <c r="F4" s="226"/>
      <c r="G4" s="226"/>
      <c r="H4" s="226"/>
      <c r="K4" s="100" t="s">
        <v>164</v>
      </c>
      <c r="L4" s="100" t="s">
        <v>165</v>
      </c>
      <c r="M4" s="100" t="s">
        <v>166</v>
      </c>
      <c r="N4" s="100" t="s">
        <v>167</v>
      </c>
      <c r="O4" s="101" t="s">
        <v>168</v>
      </c>
      <c r="P4" s="100" t="s">
        <v>311</v>
      </c>
      <c r="Q4" s="100" t="s">
        <v>169</v>
      </c>
      <c r="T4" s="102" t="s">
        <v>22</v>
      </c>
      <c r="U4" s="103">
        <f>E22</f>
        <v>989</v>
      </c>
    </row>
    <row r="5" spans="1:21" s="95" customFormat="1" ht="15.75" x14ac:dyDescent="0.25">
      <c r="A5" s="104">
        <v>141200</v>
      </c>
      <c r="B5" s="97" t="s">
        <v>23</v>
      </c>
      <c r="D5" s="1" t="s">
        <v>24</v>
      </c>
      <c r="E5" s="105">
        <v>86</v>
      </c>
      <c r="F5" s="105">
        <v>75</v>
      </c>
      <c r="G5" s="105">
        <v>24</v>
      </c>
      <c r="H5" s="106">
        <f>F5+G5</f>
        <v>99</v>
      </c>
      <c r="I5" s="107"/>
      <c r="K5" s="108">
        <v>28</v>
      </c>
      <c r="L5" s="109">
        <v>18</v>
      </c>
      <c r="M5" s="109">
        <v>28</v>
      </c>
      <c r="N5" s="109">
        <v>91</v>
      </c>
      <c r="O5" s="109">
        <v>60</v>
      </c>
      <c r="P5" s="109">
        <v>40</v>
      </c>
      <c r="Q5" s="109">
        <v>33</v>
      </c>
      <c r="T5" s="102" t="s">
        <v>25</v>
      </c>
      <c r="U5" s="103">
        <f t="shared" ref="U5:U9" si="0">E23</f>
        <v>1059</v>
      </c>
    </row>
    <row r="6" spans="1:21" s="95" customFormat="1" ht="15.75" x14ac:dyDescent="0.25">
      <c r="A6" s="104">
        <f>ROUNDDOWN(A5*A7/12,0)</f>
        <v>3530</v>
      </c>
      <c r="B6" s="110" t="s">
        <v>26</v>
      </c>
      <c r="D6" s="1" t="s">
        <v>27</v>
      </c>
      <c r="E6" s="105">
        <v>98</v>
      </c>
      <c r="F6" s="105">
        <v>85</v>
      </c>
      <c r="G6" s="105">
        <v>27</v>
      </c>
      <c r="H6" s="106">
        <f t="shared" ref="H6:H10" si="1">F6+G6</f>
        <v>112</v>
      </c>
      <c r="I6" s="107"/>
      <c r="K6" s="108">
        <v>32</v>
      </c>
      <c r="L6" s="109">
        <v>21</v>
      </c>
      <c r="M6" s="109">
        <v>33</v>
      </c>
      <c r="N6" s="109">
        <v>107</v>
      </c>
      <c r="O6" s="109">
        <v>70</v>
      </c>
      <c r="P6" s="109">
        <v>47</v>
      </c>
      <c r="Q6" s="109">
        <v>38</v>
      </c>
      <c r="T6" s="102" t="s">
        <v>28</v>
      </c>
      <c r="U6" s="103">
        <f t="shared" si="0"/>
        <v>1271</v>
      </c>
    </row>
    <row r="7" spans="1:21" s="95" customFormat="1" ht="15.75" x14ac:dyDescent="0.25">
      <c r="A7" s="111">
        <v>0.3</v>
      </c>
      <c r="B7" s="95" t="s">
        <v>29</v>
      </c>
      <c r="D7" s="1" t="s">
        <v>30</v>
      </c>
      <c r="E7" s="105">
        <v>129</v>
      </c>
      <c r="F7" s="105">
        <v>110</v>
      </c>
      <c r="G7" s="105">
        <v>31</v>
      </c>
      <c r="H7" s="106">
        <f t="shared" si="1"/>
        <v>141</v>
      </c>
      <c r="I7" s="107"/>
      <c r="K7" s="108">
        <v>47</v>
      </c>
      <c r="L7" s="109">
        <v>31</v>
      </c>
      <c r="M7" s="109">
        <v>42</v>
      </c>
      <c r="N7" s="109">
        <v>122</v>
      </c>
      <c r="O7" s="109">
        <v>81</v>
      </c>
      <c r="P7" s="109">
        <v>62</v>
      </c>
      <c r="Q7" s="109">
        <v>51</v>
      </c>
      <c r="T7" s="102" t="s">
        <v>31</v>
      </c>
      <c r="U7" s="103">
        <f t="shared" si="0"/>
        <v>1468</v>
      </c>
    </row>
    <row r="8" spans="1:21" s="95" customFormat="1" ht="15.75" x14ac:dyDescent="0.25">
      <c r="D8" s="1" t="s">
        <v>32</v>
      </c>
      <c r="E8" s="105">
        <v>161</v>
      </c>
      <c r="F8" s="105">
        <v>136</v>
      </c>
      <c r="G8" s="105">
        <v>35</v>
      </c>
      <c r="H8" s="106">
        <f t="shared" si="1"/>
        <v>171</v>
      </c>
      <c r="I8" s="107"/>
      <c r="K8" s="108">
        <v>61</v>
      </c>
      <c r="L8" s="109">
        <v>40</v>
      </c>
      <c r="M8" s="109">
        <v>52</v>
      </c>
      <c r="N8" s="109">
        <v>137</v>
      </c>
      <c r="O8" s="109">
        <v>90</v>
      </c>
      <c r="P8" s="109">
        <v>78</v>
      </c>
      <c r="Q8" s="109">
        <v>64</v>
      </c>
      <c r="T8" s="102" t="s">
        <v>33</v>
      </c>
      <c r="U8" s="103">
        <f t="shared" si="0"/>
        <v>1638</v>
      </c>
    </row>
    <row r="9" spans="1:21" s="95" customFormat="1" ht="15.75" x14ac:dyDescent="0.25">
      <c r="D9" s="1" t="s">
        <v>34</v>
      </c>
      <c r="E9" s="105">
        <v>193</v>
      </c>
      <c r="F9" s="105">
        <v>162</v>
      </c>
      <c r="G9" s="105">
        <v>39</v>
      </c>
      <c r="H9" s="106">
        <f t="shared" si="1"/>
        <v>201</v>
      </c>
      <c r="I9" s="107"/>
      <c r="K9" s="108">
        <v>76</v>
      </c>
      <c r="L9" s="109">
        <v>50</v>
      </c>
      <c r="M9" s="109">
        <v>61</v>
      </c>
      <c r="N9" s="109">
        <v>153</v>
      </c>
      <c r="O9" s="109">
        <v>100</v>
      </c>
      <c r="P9" s="109">
        <v>93</v>
      </c>
      <c r="Q9" s="109">
        <v>77</v>
      </c>
      <c r="T9" s="102" t="s">
        <v>35</v>
      </c>
      <c r="U9" s="103">
        <f t="shared" si="0"/>
        <v>1807</v>
      </c>
    </row>
    <row r="10" spans="1:21" s="95" customFormat="1" ht="15.75" x14ac:dyDescent="0.25">
      <c r="D10" s="1" t="s">
        <v>36</v>
      </c>
      <c r="E10" s="105">
        <v>225</v>
      </c>
      <c r="F10" s="105">
        <v>188</v>
      </c>
      <c r="G10" s="105">
        <v>43</v>
      </c>
      <c r="H10" s="106">
        <f t="shared" si="1"/>
        <v>231</v>
      </c>
      <c r="I10" s="107"/>
      <c r="K10" s="108">
        <v>90</v>
      </c>
      <c r="L10" s="109">
        <v>59</v>
      </c>
      <c r="M10" s="109">
        <v>70</v>
      </c>
      <c r="N10" s="109">
        <v>168</v>
      </c>
      <c r="O10" s="109">
        <v>110</v>
      </c>
      <c r="P10" s="109">
        <v>109</v>
      </c>
      <c r="Q10" s="109">
        <v>89</v>
      </c>
      <c r="T10" s="112" t="s">
        <v>37</v>
      </c>
      <c r="U10" s="103">
        <f>F22</f>
        <v>914</v>
      </c>
    </row>
    <row r="11" spans="1:21" s="95" customFormat="1" ht="14.25" customHeight="1" x14ac:dyDescent="0.2">
      <c r="K11" s="113"/>
      <c r="T11" s="112" t="s">
        <v>38</v>
      </c>
      <c r="U11" s="103">
        <f t="shared" ref="U11:U15" si="2">F23</f>
        <v>974</v>
      </c>
    </row>
    <row r="12" spans="1:21" s="95" customFormat="1" ht="23.25" customHeight="1" x14ac:dyDescent="0.25">
      <c r="D12" s="1" t="s">
        <v>39</v>
      </c>
      <c r="E12" s="114">
        <v>44927</v>
      </c>
      <c r="F12" s="115"/>
      <c r="G12" s="96"/>
      <c r="T12" s="112" t="s">
        <v>40</v>
      </c>
      <c r="U12" s="103">
        <f t="shared" si="2"/>
        <v>1161</v>
      </c>
    </row>
    <row r="13" spans="1:21" s="95" customFormat="1" ht="15.75" x14ac:dyDescent="0.25">
      <c r="A13" s="220" t="s">
        <v>41</v>
      </c>
      <c r="B13" s="220"/>
      <c r="C13" s="220"/>
      <c r="T13" s="112" t="s">
        <v>42</v>
      </c>
      <c r="U13" s="103">
        <f t="shared" si="2"/>
        <v>1332</v>
      </c>
    </row>
    <row r="14" spans="1:21" s="95" customFormat="1" ht="15.75" x14ac:dyDescent="0.25">
      <c r="A14" s="227" t="s">
        <v>43</v>
      </c>
      <c r="B14" s="227"/>
      <c r="C14" s="227"/>
      <c r="T14" s="112" t="s">
        <v>44</v>
      </c>
      <c r="U14" s="103">
        <f t="shared" si="2"/>
        <v>1476</v>
      </c>
    </row>
    <row r="15" spans="1:21" s="95" customFormat="1" ht="15.75" x14ac:dyDescent="0.25">
      <c r="A15" s="116" t="s">
        <v>45</v>
      </c>
      <c r="C15" s="94"/>
      <c r="T15" s="112" t="s">
        <v>46</v>
      </c>
      <c r="U15" s="103">
        <f t="shared" si="2"/>
        <v>1619</v>
      </c>
    </row>
    <row r="16" spans="1:21" s="95" customFormat="1" ht="15.75" x14ac:dyDescent="0.25">
      <c r="A16" s="93"/>
      <c r="B16" s="94"/>
      <c r="C16" s="94"/>
      <c r="E16" s="96"/>
      <c r="F16" s="97"/>
      <c r="G16" s="96"/>
      <c r="T16" s="102" t="s">
        <v>47</v>
      </c>
      <c r="U16" s="103">
        <f>H22</f>
        <v>965</v>
      </c>
    </row>
    <row r="17" spans="1:27" ht="15.75" x14ac:dyDescent="0.25">
      <c r="A17" s="117">
        <v>0.4</v>
      </c>
      <c r="B17" s="118" t="s">
        <v>48</v>
      </c>
      <c r="C17" s="106">
        <f>IF($A$17=50%,CEILING(MROUND(MROUND($A$5*50%,50)*$A$17/50%,50)*L23,50),CEILING(MROUND($A$5*50%,50)*L23,50)*$A$17/50%)</f>
        <v>56480</v>
      </c>
      <c r="D17" s="119" t="s">
        <v>23</v>
      </c>
      <c r="E17" s="99" t="s">
        <v>170</v>
      </c>
      <c r="F17" s="99" t="s">
        <v>171</v>
      </c>
      <c r="G17" s="99" t="s">
        <v>172</v>
      </c>
      <c r="H17" s="99" t="s">
        <v>173</v>
      </c>
      <c r="I17" s="99" t="s">
        <v>174</v>
      </c>
      <c r="J17" s="99"/>
      <c r="K17" s="99"/>
      <c r="L17" s="99"/>
      <c r="M17" s="95"/>
      <c r="N17" s="95"/>
      <c r="O17" s="95"/>
      <c r="P17" s="95"/>
      <c r="T17" s="102" t="s">
        <v>49</v>
      </c>
      <c r="U17" s="103">
        <f t="shared" ref="U17:U21" si="3">H23</f>
        <v>1032</v>
      </c>
    </row>
    <row r="18" spans="1:27" x14ac:dyDescent="0.2">
      <c r="E18" s="121" t="s">
        <v>50</v>
      </c>
      <c r="F18" s="121" t="s">
        <v>50</v>
      </c>
      <c r="G18" s="121" t="s">
        <v>50</v>
      </c>
      <c r="H18" s="121" t="s">
        <v>50</v>
      </c>
      <c r="I18" s="121" t="s">
        <v>50</v>
      </c>
      <c r="K18" s="122"/>
      <c r="L18" s="123"/>
      <c r="M18" s="124" t="s">
        <v>51</v>
      </c>
      <c r="N18" s="95"/>
      <c r="O18" s="95"/>
      <c r="P18" s="95"/>
      <c r="Q18" s="95"/>
      <c r="T18" s="102" t="s">
        <v>52</v>
      </c>
      <c r="U18" s="103">
        <f t="shared" si="3"/>
        <v>1240</v>
      </c>
    </row>
    <row r="19" spans="1:27" ht="15.75" x14ac:dyDescent="0.25">
      <c r="A19" s="125"/>
      <c r="B19" s="126"/>
      <c r="C19" s="126"/>
      <c r="D19" s="126"/>
      <c r="E19" s="228" t="s">
        <v>53</v>
      </c>
      <c r="F19" s="231" t="s">
        <v>54</v>
      </c>
      <c r="G19" s="231" t="s">
        <v>17</v>
      </c>
      <c r="H19" s="233" t="s">
        <v>55</v>
      </c>
      <c r="I19" s="221" t="s">
        <v>56</v>
      </c>
      <c r="J19" s="127"/>
      <c r="K19" s="128" t="s">
        <v>57</v>
      </c>
      <c r="L19" s="129" t="s">
        <v>58</v>
      </c>
      <c r="M19" s="130" t="s">
        <v>59</v>
      </c>
      <c r="N19" s="95"/>
      <c r="O19" s="95"/>
      <c r="P19" s="95"/>
      <c r="Q19" s="95"/>
      <c r="T19" s="102" t="s">
        <v>60</v>
      </c>
      <c r="U19" s="103">
        <f t="shared" si="3"/>
        <v>1433</v>
      </c>
    </row>
    <row r="20" spans="1:27" ht="15.75" x14ac:dyDescent="0.25">
      <c r="A20" s="131"/>
      <c r="B20" s="132"/>
      <c r="C20" s="132"/>
      <c r="D20" s="133" t="s">
        <v>51</v>
      </c>
      <c r="E20" s="229"/>
      <c r="F20" s="232"/>
      <c r="G20" s="232"/>
      <c r="H20" s="234"/>
      <c r="I20" s="222"/>
      <c r="J20" s="134"/>
      <c r="K20" s="2">
        <f t="shared" ref="K20:K25" si="4">K21-1</f>
        <v>1</v>
      </c>
      <c r="L20" s="3">
        <v>0.7</v>
      </c>
      <c r="M20" s="106">
        <f t="shared" ref="M20:M27" si="5">IF($A$17=50%,CEILING(MROUND(MROUND($A$5*50%,50)*$A$17/50%,50)*L20,50),CEILING(MROUND($A$5*50%,50)*L20,50)*$A$17/50%)</f>
        <v>39560</v>
      </c>
      <c r="N20" s="135"/>
      <c r="O20" s="135"/>
      <c r="P20" s="136"/>
      <c r="T20" s="102" t="s">
        <v>61</v>
      </c>
      <c r="U20" s="103">
        <f t="shared" si="3"/>
        <v>1599</v>
      </c>
    </row>
    <row r="21" spans="1:27" ht="15.75" x14ac:dyDescent="0.25">
      <c r="A21" s="137"/>
      <c r="B21" s="4" t="s">
        <v>62</v>
      </c>
      <c r="C21" s="5" t="s">
        <v>63</v>
      </c>
      <c r="D21" s="138" t="s">
        <v>59</v>
      </c>
      <c r="E21" s="230"/>
      <c r="F21" s="232"/>
      <c r="G21" s="232"/>
      <c r="H21" s="235"/>
      <c r="I21" s="223"/>
      <c r="J21" s="6"/>
      <c r="K21" s="2">
        <f t="shared" si="4"/>
        <v>2</v>
      </c>
      <c r="L21" s="3">
        <f>L20+0.1</f>
        <v>0.79999999999999993</v>
      </c>
      <c r="M21" s="106">
        <f t="shared" si="5"/>
        <v>45200</v>
      </c>
      <c r="N21" s="135"/>
      <c r="O21" s="135"/>
      <c r="P21" s="136"/>
      <c r="T21" s="102" t="s">
        <v>64</v>
      </c>
      <c r="U21" s="103">
        <f t="shared" si="3"/>
        <v>1764</v>
      </c>
    </row>
    <row r="22" spans="1:27" ht="15.75" x14ac:dyDescent="0.25">
      <c r="A22" s="2" t="s">
        <v>24</v>
      </c>
      <c r="B22" s="7">
        <v>1</v>
      </c>
      <c r="C22" s="8">
        <v>0.7</v>
      </c>
      <c r="D22" s="139">
        <f>IF($A$17=50%,CEILING(MROUND(MROUND($A$5*50%,50)*$A$17/50%,50)*C22,50),CEILING(MROUND($A$5*50%,50)*C22,50)*$A$17/50%)</f>
        <v>39560</v>
      </c>
      <c r="E22" s="140">
        <f>ROUNDDOWN(D22*$A$7/12,0)</f>
        <v>989</v>
      </c>
      <c r="F22" s="140">
        <f>E22-VLOOKUP(A22,$D$5:$H$10,3,FALSE)</f>
        <v>914</v>
      </c>
      <c r="G22" s="141">
        <f>E22-VLOOKUP(A22,$D$5:$G$10,2,FALSE)</f>
        <v>903</v>
      </c>
      <c r="H22" s="140">
        <f>E22-VLOOKUP(A22,$D$5:$H$10,4,FALSE)</f>
        <v>965</v>
      </c>
      <c r="I22" s="140">
        <f>E22-VLOOKUP(A22,$D$5:$H$10,5,FALSE)</f>
        <v>890</v>
      </c>
      <c r="J22" s="142"/>
      <c r="K22" s="2">
        <f t="shared" si="4"/>
        <v>3</v>
      </c>
      <c r="L22" s="3">
        <f>L21+0.1</f>
        <v>0.89999999999999991</v>
      </c>
      <c r="M22" s="106">
        <f t="shared" si="5"/>
        <v>50840</v>
      </c>
      <c r="P22" s="135"/>
      <c r="T22" s="112" t="s">
        <v>65</v>
      </c>
      <c r="U22" s="103">
        <f>I22</f>
        <v>890</v>
      </c>
    </row>
    <row r="23" spans="1:27" ht="15.75" x14ac:dyDescent="0.25">
      <c r="A23" s="2" t="s">
        <v>27</v>
      </c>
      <c r="B23" s="7">
        <v>1.5</v>
      </c>
      <c r="C23" s="8">
        <v>0.75</v>
      </c>
      <c r="D23" s="139">
        <f>AVERAGE(M20:M21)</f>
        <v>42380</v>
      </c>
      <c r="E23" s="140">
        <f t="shared" ref="E23:E27" si="6">ROUNDDOWN(D23*$A$7/12,0)</f>
        <v>1059</v>
      </c>
      <c r="F23" s="140">
        <f t="shared" ref="F23:F27" si="7">E23-VLOOKUP(A23,$D$5:$H$10,3,FALSE)</f>
        <v>974</v>
      </c>
      <c r="G23" s="141">
        <f t="shared" ref="G23:G27" si="8">E23-VLOOKUP(A23,$D$5:$G$10,2,FALSE)</f>
        <v>961</v>
      </c>
      <c r="H23" s="140">
        <f t="shared" ref="H23:H27" si="9">E23-VLOOKUP(A23,$D$5:$H$10,4,FALSE)</f>
        <v>1032</v>
      </c>
      <c r="I23" s="140">
        <f t="shared" ref="I23:I27" si="10">E23-VLOOKUP(A23,$D$5:$H$10,5,FALSE)</f>
        <v>947</v>
      </c>
      <c r="J23" s="142"/>
      <c r="K23" s="2">
        <f t="shared" si="4"/>
        <v>4</v>
      </c>
      <c r="L23" s="3">
        <f>L22+0.1</f>
        <v>0.99999999999999989</v>
      </c>
      <c r="M23" s="106">
        <f t="shared" si="5"/>
        <v>56480</v>
      </c>
      <c r="N23" s="135"/>
      <c r="O23" s="135"/>
      <c r="P23" s="135"/>
      <c r="S23" s="143"/>
      <c r="T23" s="112" t="s">
        <v>66</v>
      </c>
      <c r="U23" s="103">
        <f t="shared" ref="U23:U27" si="11">I23</f>
        <v>947</v>
      </c>
      <c r="V23" s="143"/>
      <c r="W23" s="143"/>
      <c r="X23" s="143"/>
      <c r="Y23" s="143"/>
      <c r="Z23" s="143"/>
      <c r="AA23" s="143"/>
    </row>
    <row r="24" spans="1:27" ht="15.75" x14ac:dyDescent="0.25">
      <c r="A24" s="2" t="s">
        <v>30</v>
      </c>
      <c r="B24" s="7">
        <v>3</v>
      </c>
      <c r="C24" s="8">
        <v>0.9</v>
      </c>
      <c r="D24" s="139">
        <f>IF($A$17=50%,CEILING(MROUND(MROUND($A$5*50%,50)*$A$17/50%,50)*C24,50),CEILING(MROUND($A$5*50%,50)*C24,50)*$A$17/50%)</f>
        <v>50840</v>
      </c>
      <c r="E24" s="140">
        <f t="shared" si="6"/>
        <v>1271</v>
      </c>
      <c r="F24" s="140">
        <f t="shared" si="7"/>
        <v>1161</v>
      </c>
      <c r="G24" s="141">
        <f t="shared" si="8"/>
        <v>1142</v>
      </c>
      <c r="H24" s="140">
        <f t="shared" si="9"/>
        <v>1240</v>
      </c>
      <c r="I24" s="140">
        <f t="shared" si="10"/>
        <v>1130</v>
      </c>
      <c r="J24" s="142"/>
      <c r="K24" s="2">
        <f t="shared" si="4"/>
        <v>5</v>
      </c>
      <c r="L24" s="3">
        <f>L23+0.08</f>
        <v>1.0799999999999998</v>
      </c>
      <c r="M24" s="106">
        <f t="shared" si="5"/>
        <v>61000</v>
      </c>
      <c r="N24" s="135"/>
      <c r="O24" s="135"/>
      <c r="P24" s="135"/>
      <c r="S24" s="143"/>
      <c r="T24" s="112" t="s">
        <v>67</v>
      </c>
      <c r="U24" s="103">
        <f t="shared" si="11"/>
        <v>1130</v>
      </c>
      <c r="V24" s="143"/>
      <c r="W24" s="143"/>
      <c r="X24" s="143"/>
      <c r="Y24" s="143"/>
      <c r="Z24" s="143"/>
      <c r="AA24" s="143"/>
    </row>
    <row r="25" spans="1:27" ht="15.75" x14ac:dyDescent="0.25">
      <c r="A25" s="2" t="s">
        <v>32</v>
      </c>
      <c r="B25" s="7">
        <v>4.5</v>
      </c>
      <c r="C25" s="8">
        <v>1.04</v>
      </c>
      <c r="D25" s="139">
        <f>AVERAGE(M23:M24)</f>
        <v>58740</v>
      </c>
      <c r="E25" s="140">
        <f t="shared" si="6"/>
        <v>1468</v>
      </c>
      <c r="F25" s="140">
        <f t="shared" si="7"/>
        <v>1332</v>
      </c>
      <c r="G25" s="141">
        <f t="shared" si="8"/>
        <v>1307</v>
      </c>
      <c r="H25" s="140">
        <f t="shared" si="9"/>
        <v>1433</v>
      </c>
      <c r="I25" s="140">
        <f t="shared" si="10"/>
        <v>1297</v>
      </c>
      <c r="J25" s="142"/>
      <c r="K25" s="2">
        <f t="shared" si="4"/>
        <v>6</v>
      </c>
      <c r="L25" s="3">
        <f>L24+0.08</f>
        <v>1.1599999999999999</v>
      </c>
      <c r="M25" s="106">
        <f t="shared" si="5"/>
        <v>65520</v>
      </c>
      <c r="N25" s="135"/>
      <c r="O25" s="135"/>
      <c r="P25" s="135"/>
      <c r="S25" s="143"/>
      <c r="T25" s="112" t="s">
        <v>68</v>
      </c>
      <c r="U25" s="103">
        <f t="shared" si="11"/>
        <v>1297</v>
      </c>
      <c r="V25" s="143"/>
      <c r="W25" s="143"/>
      <c r="X25" s="143"/>
      <c r="Y25" s="143"/>
      <c r="Z25" s="143"/>
      <c r="AA25" s="143"/>
    </row>
    <row r="26" spans="1:27" ht="15.75" x14ac:dyDescent="0.25">
      <c r="A26" s="2" t="s">
        <v>34</v>
      </c>
      <c r="B26" s="7">
        <v>6</v>
      </c>
      <c r="C26" s="8">
        <v>1.1599999999999999</v>
      </c>
      <c r="D26" s="139">
        <f>IF($A$17=50%,CEILING(MROUND(MROUND($A$5*50%,50)*$A$17/50%,50)*C26,50),CEILING(MROUND($A$5*50%,50)*C26,50)*$A$17/50%)</f>
        <v>65520</v>
      </c>
      <c r="E26" s="140">
        <f t="shared" si="6"/>
        <v>1638</v>
      </c>
      <c r="F26" s="140">
        <f t="shared" si="7"/>
        <v>1476</v>
      </c>
      <c r="G26" s="141">
        <f t="shared" si="8"/>
        <v>1445</v>
      </c>
      <c r="H26" s="140">
        <f t="shared" si="9"/>
        <v>1599</v>
      </c>
      <c r="I26" s="140">
        <f t="shared" si="10"/>
        <v>1437</v>
      </c>
      <c r="J26" s="142"/>
      <c r="K26" s="2">
        <f>K27-1</f>
        <v>7</v>
      </c>
      <c r="L26" s="3">
        <f>L25+0.08</f>
        <v>1.24</v>
      </c>
      <c r="M26" s="106">
        <f t="shared" si="5"/>
        <v>70040</v>
      </c>
      <c r="N26" s="135"/>
      <c r="O26" s="135"/>
      <c r="P26" s="135"/>
      <c r="S26" s="143"/>
      <c r="T26" s="112" t="s">
        <v>69</v>
      </c>
      <c r="U26" s="103">
        <f t="shared" si="11"/>
        <v>1437</v>
      </c>
      <c r="V26" s="143"/>
    </row>
    <row r="27" spans="1:27" ht="15.75" x14ac:dyDescent="0.25">
      <c r="A27" s="2" t="s">
        <v>36</v>
      </c>
      <c r="B27" s="7">
        <v>7.5</v>
      </c>
      <c r="C27" s="8">
        <f>1.28</f>
        <v>1.28</v>
      </c>
      <c r="D27" s="139">
        <f>AVERAGE(M26:M27)</f>
        <v>72300</v>
      </c>
      <c r="E27" s="140">
        <f t="shared" si="6"/>
        <v>1807</v>
      </c>
      <c r="F27" s="140">
        <f t="shared" si="7"/>
        <v>1619</v>
      </c>
      <c r="G27" s="141">
        <f t="shared" si="8"/>
        <v>1582</v>
      </c>
      <c r="H27" s="140">
        <f t="shared" si="9"/>
        <v>1764</v>
      </c>
      <c r="I27" s="140">
        <f t="shared" si="10"/>
        <v>1576</v>
      </c>
      <c r="J27" s="142"/>
      <c r="K27" s="2">
        <v>8</v>
      </c>
      <c r="L27" s="3">
        <f>L26+0.08</f>
        <v>1.32</v>
      </c>
      <c r="M27" s="106">
        <f t="shared" si="5"/>
        <v>74560</v>
      </c>
      <c r="N27" s="135"/>
      <c r="O27" s="135"/>
      <c r="P27" s="135"/>
      <c r="S27" s="143"/>
      <c r="T27" s="112" t="s">
        <v>70</v>
      </c>
      <c r="U27" s="103">
        <f t="shared" si="11"/>
        <v>1576</v>
      </c>
      <c r="V27" s="143"/>
    </row>
    <row r="28" spans="1:27" s="95" customFormat="1" ht="15.75" x14ac:dyDescent="0.25">
      <c r="A28" s="93"/>
      <c r="B28" s="94"/>
      <c r="C28" s="94"/>
      <c r="E28" s="96"/>
      <c r="F28" s="97"/>
      <c r="G28" s="96"/>
      <c r="T28" s="112" t="s">
        <v>71</v>
      </c>
      <c r="U28" s="103">
        <f>E34</f>
        <v>1483</v>
      </c>
    </row>
    <row r="29" spans="1:27" ht="15.75" x14ac:dyDescent="0.25">
      <c r="A29" s="117">
        <v>0.6</v>
      </c>
      <c r="B29" s="118" t="s">
        <v>48</v>
      </c>
      <c r="C29" s="106">
        <f>IF($A$29=50%,CEILING(MROUND(MROUND($A$5*50%,50)*$A$29/50%,50)*L35,50),CEILING(MROUND($A$5*50%,50)*L35,50)*$A$29/50%)</f>
        <v>84720</v>
      </c>
      <c r="D29" s="119" t="s">
        <v>23</v>
      </c>
      <c r="E29" s="99"/>
      <c r="F29" s="99"/>
      <c r="G29" s="99"/>
      <c r="H29" s="99"/>
      <c r="I29" s="99"/>
      <c r="J29" s="99"/>
      <c r="K29" s="99"/>
      <c r="L29" s="99"/>
      <c r="M29" s="95"/>
      <c r="N29" s="95"/>
      <c r="O29" s="95"/>
      <c r="P29" s="95"/>
      <c r="T29" s="112" t="s">
        <v>72</v>
      </c>
      <c r="U29" s="103">
        <f t="shared" ref="U29:U33" si="12">E35</f>
        <v>1589</v>
      </c>
    </row>
    <row r="30" spans="1:27" x14ac:dyDescent="0.2">
      <c r="E30" s="121" t="s">
        <v>50</v>
      </c>
      <c r="F30" s="121" t="s">
        <v>50</v>
      </c>
      <c r="G30" s="121" t="s">
        <v>50</v>
      </c>
      <c r="H30" s="121" t="s">
        <v>50</v>
      </c>
      <c r="I30" s="121" t="s">
        <v>50</v>
      </c>
      <c r="K30" s="122"/>
      <c r="L30" s="123"/>
      <c r="M30" s="124" t="s">
        <v>51</v>
      </c>
      <c r="N30" s="95"/>
      <c r="O30" s="95"/>
      <c r="P30" s="95"/>
      <c r="Q30" s="95"/>
      <c r="T30" s="112" t="s">
        <v>73</v>
      </c>
      <c r="U30" s="103">
        <f t="shared" si="12"/>
        <v>1906</v>
      </c>
    </row>
    <row r="31" spans="1:27" ht="15.75" customHeight="1" x14ac:dyDescent="0.25">
      <c r="A31" s="125"/>
      <c r="B31" s="126"/>
      <c r="C31" s="126"/>
      <c r="D31" s="126"/>
      <c r="E31" s="228" t="s">
        <v>53</v>
      </c>
      <c r="F31" s="231" t="s">
        <v>54</v>
      </c>
      <c r="G31" s="231" t="s">
        <v>17</v>
      </c>
      <c r="H31" s="233" t="s">
        <v>55</v>
      </c>
      <c r="I31" s="221" t="s">
        <v>56</v>
      </c>
      <c r="J31" s="127"/>
      <c r="K31" s="128" t="s">
        <v>57</v>
      </c>
      <c r="L31" s="129" t="s">
        <v>58</v>
      </c>
      <c r="M31" s="130" t="s">
        <v>59</v>
      </c>
      <c r="N31" s="95"/>
      <c r="O31" s="95"/>
      <c r="P31" s="95"/>
      <c r="Q31" s="95"/>
      <c r="T31" s="112" t="s">
        <v>74</v>
      </c>
      <c r="U31" s="103">
        <f t="shared" si="12"/>
        <v>2202</v>
      </c>
    </row>
    <row r="32" spans="1:27" ht="16.5" customHeight="1" x14ac:dyDescent="0.25">
      <c r="A32" s="131"/>
      <c r="B32" s="132"/>
      <c r="C32" s="132"/>
      <c r="D32" s="133" t="s">
        <v>51</v>
      </c>
      <c r="E32" s="229"/>
      <c r="F32" s="232"/>
      <c r="G32" s="232"/>
      <c r="H32" s="234"/>
      <c r="I32" s="222"/>
      <c r="J32" s="134"/>
      <c r="K32" s="2">
        <f t="shared" ref="K32:K37" si="13">K33-1</f>
        <v>1</v>
      </c>
      <c r="L32" s="3">
        <v>0.7</v>
      </c>
      <c r="M32" s="106">
        <f t="shared" ref="M32:M39" si="14">IF($A$29=50%,CEILING(MROUND(MROUND($A$5*50%,50)*$A$29/50%,50)*L32,50),CEILING(MROUND($A$5*50%,50)*L32,50)*$A$29/50%)</f>
        <v>59340</v>
      </c>
      <c r="T32" s="112" t="s">
        <v>75</v>
      </c>
      <c r="U32" s="103">
        <f t="shared" si="12"/>
        <v>2457</v>
      </c>
    </row>
    <row r="33" spans="1:27" ht="15.75" x14ac:dyDescent="0.25">
      <c r="A33" s="137"/>
      <c r="B33" s="4" t="s">
        <v>62</v>
      </c>
      <c r="C33" s="5" t="s">
        <v>63</v>
      </c>
      <c r="D33" s="138" t="s">
        <v>59</v>
      </c>
      <c r="E33" s="230"/>
      <c r="F33" s="232"/>
      <c r="G33" s="232"/>
      <c r="H33" s="235"/>
      <c r="I33" s="223"/>
      <c r="J33" s="6"/>
      <c r="K33" s="2">
        <f t="shared" si="13"/>
        <v>2</v>
      </c>
      <c r="L33" s="3">
        <f>L32+0.1</f>
        <v>0.79999999999999993</v>
      </c>
      <c r="M33" s="106">
        <f t="shared" si="14"/>
        <v>67800</v>
      </c>
      <c r="T33" s="112" t="s">
        <v>76</v>
      </c>
      <c r="U33" s="103">
        <f t="shared" si="12"/>
        <v>2711</v>
      </c>
    </row>
    <row r="34" spans="1:27" ht="15.75" x14ac:dyDescent="0.25">
      <c r="A34" s="2" t="s">
        <v>24</v>
      </c>
      <c r="B34" s="7">
        <v>1</v>
      </c>
      <c r="C34" s="8">
        <v>0.7</v>
      </c>
      <c r="D34" s="139">
        <f>IF($A$29=50%,CEILING(MROUND(MROUND($A$5*50%,50)*$A$29/50%,50)*C34,50),CEILING(MROUND($A$5*50%,50)*C34,50)*$A$29/50%)</f>
        <v>59340</v>
      </c>
      <c r="E34" s="140">
        <f t="shared" ref="E34:E39" si="15">ROUNDDOWN(D34*$A$7/12,0)</f>
        <v>1483</v>
      </c>
      <c r="F34" s="140">
        <f>E34-VLOOKUP(A34,$D$5:$H$10,3,FALSE)</f>
        <v>1408</v>
      </c>
      <c r="G34" s="141">
        <f>E34-VLOOKUP(A34,$D$5:$G$10,2,FALSE)</f>
        <v>1397</v>
      </c>
      <c r="H34" s="140">
        <f>E34-VLOOKUP(A34,$D$5:$H$10,4,FALSE)</f>
        <v>1459</v>
      </c>
      <c r="I34" s="140">
        <f>E34-VLOOKUP(A34,$D$5:$H$10,5,FALSE)</f>
        <v>1384</v>
      </c>
      <c r="J34" s="142"/>
      <c r="K34" s="2">
        <f t="shared" si="13"/>
        <v>3</v>
      </c>
      <c r="L34" s="3">
        <f>L33+0.1</f>
        <v>0.89999999999999991</v>
      </c>
      <c r="M34" s="106">
        <f t="shared" si="14"/>
        <v>76260</v>
      </c>
      <c r="T34" s="102" t="s">
        <v>77</v>
      </c>
      <c r="U34" s="103">
        <f>F34</f>
        <v>1408</v>
      </c>
    </row>
    <row r="35" spans="1:27" ht="15.75" x14ac:dyDescent="0.25">
      <c r="A35" s="2" t="s">
        <v>27</v>
      </c>
      <c r="B35" s="7">
        <v>1.5</v>
      </c>
      <c r="C35" s="8">
        <v>0.75</v>
      </c>
      <c r="D35" s="139">
        <f>AVERAGE(M32:M33)</f>
        <v>63570</v>
      </c>
      <c r="E35" s="140">
        <f t="shared" si="15"/>
        <v>1589</v>
      </c>
      <c r="F35" s="140">
        <f t="shared" ref="F35:F39" si="16">E35-VLOOKUP(A35,$D$5:$H$10,3,FALSE)</f>
        <v>1504</v>
      </c>
      <c r="G35" s="141">
        <f t="shared" ref="G35:G39" si="17">E35-VLOOKUP(A35,$D$5:$G$10,2,FALSE)</f>
        <v>1491</v>
      </c>
      <c r="H35" s="140">
        <f t="shared" ref="H35:H39" si="18">E35-VLOOKUP(A35,$D$5:$H$10,4,FALSE)</f>
        <v>1562</v>
      </c>
      <c r="I35" s="140">
        <f t="shared" ref="I35:I39" si="19">E35-VLOOKUP(A35,$D$5:$H$10,5,FALSE)</f>
        <v>1477</v>
      </c>
      <c r="J35" s="142"/>
      <c r="K35" s="2">
        <f t="shared" si="13"/>
        <v>4</v>
      </c>
      <c r="L35" s="3">
        <f>L34+0.1</f>
        <v>0.99999999999999989</v>
      </c>
      <c r="M35" s="106">
        <f t="shared" si="14"/>
        <v>84720</v>
      </c>
      <c r="S35" s="143"/>
      <c r="T35" s="102" t="s">
        <v>78</v>
      </c>
      <c r="U35" s="103">
        <f t="shared" ref="U35:U39" si="20">F35</f>
        <v>1504</v>
      </c>
      <c r="V35" s="143"/>
      <c r="W35" s="143"/>
      <c r="X35" s="143"/>
      <c r="Y35" s="143"/>
      <c r="Z35" s="143"/>
      <c r="AA35" s="143"/>
    </row>
    <row r="36" spans="1:27" ht="15.75" x14ac:dyDescent="0.25">
      <c r="A36" s="2" t="s">
        <v>30</v>
      </c>
      <c r="B36" s="7">
        <v>3</v>
      </c>
      <c r="C36" s="8">
        <v>0.9</v>
      </c>
      <c r="D36" s="139">
        <f>IF($A$29=50%,CEILING(MROUND(MROUND($A$5*50%,50)*$A$29/50%,50)*C36,50),CEILING(MROUND($A$5*50%,50)*C36,50)*$A$29/50%)</f>
        <v>76260</v>
      </c>
      <c r="E36" s="140">
        <f t="shared" si="15"/>
        <v>1906</v>
      </c>
      <c r="F36" s="140">
        <f t="shared" si="16"/>
        <v>1796</v>
      </c>
      <c r="G36" s="141">
        <f t="shared" si="17"/>
        <v>1777</v>
      </c>
      <c r="H36" s="140">
        <f t="shared" si="18"/>
        <v>1875</v>
      </c>
      <c r="I36" s="140">
        <f t="shared" si="19"/>
        <v>1765</v>
      </c>
      <c r="J36" s="142"/>
      <c r="K36" s="2">
        <f t="shared" si="13"/>
        <v>5</v>
      </c>
      <c r="L36" s="3">
        <f>L35+0.08</f>
        <v>1.0799999999999998</v>
      </c>
      <c r="M36" s="106">
        <f t="shared" si="14"/>
        <v>91500</v>
      </c>
      <c r="S36" s="143"/>
      <c r="T36" s="102" t="s">
        <v>79</v>
      </c>
      <c r="U36" s="103">
        <f t="shared" si="20"/>
        <v>1796</v>
      </c>
      <c r="V36" s="143"/>
      <c r="W36" s="143"/>
      <c r="X36" s="143"/>
      <c r="Y36" s="143"/>
      <c r="Z36" s="143"/>
      <c r="AA36" s="143"/>
    </row>
    <row r="37" spans="1:27" ht="15.75" x14ac:dyDescent="0.25">
      <c r="A37" s="2" t="s">
        <v>32</v>
      </c>
      <c r="B37" s="7">
        <v>4.5</v>
      </c>
      <c r="C37" s="8">
        <v>1.04</v>
      </c>
      <c r="D37" s="139">
        <f>AVERAGE(M35:M36)</f>
        <v>88110</v>
      </c>
      <c r="E37" s="140">
        <f t="shared" si="15"/>
        <v>2202</v>
      </c>
      <c r="F37" s="140">
        <f t="shared" si="16"/>
        <v>2066</v>
      </c>
      <c r="G37" s="141">
        <f t="shared" si="17"/>
        <v>2041</v>
      </c>
      <c r="H37" s="140">
        <f t="shared" si="18"/>
        <v>2167</v>
      </c>
      <c r="I37" s="140">
        <f t="shared" si="19"/>
        <v>2031</v>
      </c>
      <c r="J37" s="142"/>
      <c r="K37" s="2">
        <f t="shared" si="13"/>
        <v>6</v>
      </c>
      <c r="L37" s="3">
        <f>L36+0.08</f>
        <v>1.1599999999999999</v>
      </c>
      <c r="M37" s="106">
        <f t="shared" si="14"/>
        <v>98280</v>
      </c>
      <c r="S37" s="143"/>
      <c r="T37" s="102" t="s">
        <v>80</v>
      </c>
      <c r="U37" s="103">
        <f t="shared" si="20"/>
        <v>2066</v>
      </c>
      <c r="V37" s="143"/>
      <c r="W37" s="143"/>
      <c r="X37" s="143"/>
      <c r="Y37" s="143"/>
      <c r="Z37" s="143"/>
      <c r="AA37" s="143"/>
    </row>
    <row r="38" spans="1:27" ht="15.75" x14ac:dyDescent="0.25">
      <c r="A38" s="2" t="s">
        <v>34</v>
      </c>
      <c r="B38" s="7">
        <v>6</v>
      </c>
      <c r="C38" s="8">
        <v>1.1599999999999999</v>
      </c>
      <c r="D38" s="139">
        <f>IF($A$29=50%,CEILING(MROUND(MROUND($A$5*50%,50)*$A$29/50%,50)*C38,50),CEILING(MROUND($A$5*50%,50)*C38,50)*$A$29/50%)</f>
        <v>98280</v>
      </c>
      <c r="E38" s="140">
        <f t="shared" si="15"/>
        <v>2457</v>
      </c>
      <c r="F38" s="140">
        <f t="shared" si="16"/>
        <v>2295</v>
      </c>
      <c r="G38" s="141">
        <f t="shared" si="17"/>
        <v>2264</v>
      </c>
      <c r="H38" s="140">
        <f t="shared" si="18"/>
        <v>2418</v>
      </c>
      <c r="I38" s="140">
        <f t="shared" si="19"/>
        <v>2256</v>
      </c>
      <c r="J38" s="142"/>
      <c r="K38" s="2">
        <f>K39-1</f>
        <v>7</v>
      </c>
      <c r="L38" s="3">
        <f>L37+0.08</f>
        <v>1.24</v>
      </c>
      <c r="M38" s="106">
        <f t="shared" si="14"/>
        <v>105060</v>
      </c>
      <c r="S38" s="143"/>
      <c r="T38" s="102" t="s">
        <v>81</v>
      </c>
      <c r="U38" s="103">
        <f t="shared" si="20"/>
        <v>2295</v>
      </c>
      <c r="V38" s="143"/>
    </row>
    <row r="39" spans="1:27" ht="15.75" x14ac:dyDescent="0.25">
      <c r="A39" s="2" t="s">
        <v>36</v>
      </c>
      <c r="B39" s="7">
        <v>7.5</v>
      </c>
      <c r="C39" s="8">
        <f>1.28</f>
        <v>1.28</v>
      </c>
      <c r="D39" s="139">
        <f>AVERAGE(M38:M39)</f>
        <v>108450</v>
      </c>
      <c r="E39" s="140">
        <f t="shared" si="15"/>
        <v>2711</v>
      </c>
      <c r="F39" s="140">
        <f t="shared" si="16"/>
        <v>2523</v>
      </c>
      <c r="G39" s="141">
        <f t="shared" si="17"/>
        <v>2486</v>
      </c>
      <c r="H39" s="140">
        <f t="shared" si="18"/>
        <v>2668</v>
      </c>
      <c r="I39" s="140">
        <f t="shared" si="19"/>
        <v>2480</v>
      </c>
      <c r="J39" s="142"/>
      <c r="K39" s="2">
        <v>8</v>
      </c>
      <c r="L39" s="3">
        <f>L38+0.08</f>
        <v>1.32</v>
      </c>
      <c r="M39" s="106">
        <f t="shared" si="14"/>
        <v>111840</v>
      </c>
      <c r="S39" s="143"/>
      <c r="T39" s="102" t="s">
        <v>82</v>
      </c>
      <c r="U39" s="103">
        <f t="shared" si="20"/>
        <v>2523</v>
      </c>
      <c r="V39" s="143"/>
    </row>
    <row r="40" spans="1:27" x14ac:dyDescent="0.2">
      <c r="D40" s="144"/>
      <c r="R40" s="143"/>
      <c r="S40" s="143"/>
      <c r="T40" s="102" t="s">
        <v>83</v>
      </c>
      <c r="U40" s="103">
        <f>H34</f>
        <v>1459</v>
      </c>
    </row>
    <row r="41" spans="1:27" x14ac:dyDescent="0.2">
      <c r="D41" s="144"/>
      <c r="R41" s="143"/>
      <c r="S41" s="143"/>
      <c r="T41" s="102" t="s">
        <v>84</v>
      </c>
      <c r="U41" s="103">
        <f t="shared" ref="U41:U45" si="21">H35</f>
        <v>1562</v>
      </c>
    </row>
    <row r="42" spans="1:27" ht="15.75" x14ac:dyDescent="0.25">
      <c r="A42" s="117">
        <v>0.7</v>
      </c>
      <c r="B42" s="118" t="s">
        <v>48</v>
      </c>
      <c r="C42" s="106">
        <f>IF($A$42=50%,CEILING(MROUND(MROUND($A$5*50%,50)*$A$42/50%,50)*L48,50),CEILING(MROUND($A$5*50%,50)*L48,50)*$A$42/50%)</f>
        <v>98840</v>
      </c>
      <c r="D42" s="119" t="s">
        <v>23</v>
      </c>
      <c r="E42" s="99"/>
      <c r="F42" s="99"/>
      <c r="G42" s="99"/>
      <c r="H42" s="99"/>
      <c r="I42" s="99"/>
      <c r="J42" s="99"/>
      <c r="K42" s="99"/>
      <c r="L42" s="99"/>
      <c r="R42" s="143"/>
      <c r="S42" s="143"/>
      <c r="T42" s="102" t="s">
        <v>85</v>
      </c>
      <c r="U42" s="103">
        <f t="shared" si="21"/>
        <v>1875</v>
      </c>
    </row>
    <row r="43" spans="1:27" x14ac:dyDescent="0.2">
      <c r="E43" s="121" t="s">
        <v>50</v>
      </c>
      <c r="F43" s="121" t="s">
        <v>50</v>
      </c>
      <c r="G43" s="121" t="s">
        <v>50</v>
      </c>
      <c r="H43" s="121" t="s">
        <v>50</v>
      </c>
      <c r="I43" s="121" t="s">
        <v>50</v>
      </c>
      <c r="K43" s="122"/>
      <c r="L43" s="123"/>
      <c r="M43" s="124" t="s">
        <v>51</v>
      </c>
      <c r="S43" s="143"/>
      <c r="T43" s="102" t="s">
        <v>86</v>
      </c>
      <c r="U43" s="103">
        <f t="shared" si="21"/>
        <v>2167</v>
      </c>
      <c r="V43" s="143"/>
    </row>
    <row r="44" spans="1:27" ht="15.75" customHeight="1" x14ac:dyDescent="0.25">
      <c r="A44" s="125"/>
      <c r="B44" s="126"/>
      <c r="C44" s="126"/>
      <c r="D44" s="126"/>
      <c r="E44" s="228" t="s">
        <v>53</v>
      </c>
      <c r="F44" s="231" t="s">
        <v>54</v>
      </c>
      <c r="G44" s="231" t="s">
        <v>17</v>
      </c>
      <c r="H44" s="233" t="s">
        <v>55</v>
      </c>
      <c r="I44" s="221" t="s">
        <v>56</v>
      </c>
      <c r="J44" s="127"/>
      <c r="K44" s="128" t="s">
        <v>57</v>
      </c>
      <c r="L44" s="129" t="s">
        <v>58</v>
      </c>
      <c r="M44" s="130" t="s">
        <v>59</v>
      </c>
      <c r="T44" s="102" t="s">
        <v>87</v>
      </c>
      <c r="U44" s="103">
        <f t="shared" si="21"/>
        <v>2418</v>
      </c>
    </row>
    <row r="45" spans="1:27" ht="15.75" x14ac:dyDescent="0.25">
      <c r="A45" s="131"/>
      <c r="B45" s="132"/>
      <c r="C45" s="132"/>
      <c r="D45" s="133" t="s">
        <v>51</v>
      </c>
      <c r="E45" s="229"/>
      <c r="F45" s="232"/>
      <c r="G45" s="232"/>
      <c r="H45" s="234"/>
      <c r="I45" s="222"/>
      <c r="J45" s="134"/>
      <c r="K45" s="2">
        <f t="shared" ref="K45:K50" si="22">K46-1</f>
        <v>1</v>
      </c>
      <c r="L45" s="3">
        <v>0.7</v>
      </c>
      <c r="M45" s="106">
        <f t="shared" ref="M45:M52" si="23">IF($A$42=50%,CEILING(MROUND(MROUND($A$5*50%,50)*$A$42/50%,50)*L45,50),CEILING(MROUND($A$5*50%,50)*L45,50)*$A$42/50%)</f>
        <v>69230</v>
      </c>
      <c r="P45" s="146"/>
      <c r="Q45" s="146"/>
      <c r="T45" s="102" t="s">
        <v>88</v>
      </c>
      <c r="U45" s="103">
        <f t="shared" si="21"/>
        <v>2668</v>
      </c>
    </row>
    <row r="46" spans="1:27" ht="15.75" x14ac:dyDescent="0.25">
      <c r="A46" s="137"/>
      <c r="B46" s="4" t="s">
        <v>62</v>
      </c>
      <c r="C46" s="5" t="s">
        <v>63</v>
      </c>
      <c r="D46" s="138" t="s">
        <v>59</v>
      </c>
      <c r="E46" s="230"/>
      <c r="F46" s="232"/>
      <c r="G46" s="232"/>
      <c r="H46" s="235"/>
      <c r="I46" s="223"/>
      <c r="J46" s="6"/>
      <c r="K46" s="2">
        <f t="shared" si="22"/>
        <v>2</v>
      </c>
      <c r="L46" s="3">
        <f>L45+0.1</f>
        <v>0.79999999999999993</v>
      </c>
      <c r="M46" s="106">
        <f t="shared" si="23"/>
        <v>79100</v>
      </c>
      <c r="T46" s="102" t="s">
        <v>89</v>
      </c>
      <c r="U46" s="103">
        <f>I34</f>
        <v>1384</v>
      </c>
    </row>
    <row r="47" spans="1:27" ht="15.75" x14ac:dyDescent="0.25">
      <c r="A47" s="2" t="s">
        <v>24</v>
      </c>
      <c r="B47" s="7">
        <v>1</v>
      </c>
      <c r="C47" s="8">
        <v>0.7</v>
      </c>
      <c r="D47" s="139">
        <f>IF($A$42=50%,CEILING(MROUND(MROUND($A$5*50%,50)*$A$42/50%,50)*C47,50),CEILING(MROUND($A$5*50%,50)*C47,50)*$A$42/50%)</f>
        <v>69230</v>
      </c>
      <c r="E47" s="140">
        <f t="shared" ref="E47:E52" si="24">ROUNDDOWN(D47*$A$7/12,0)</f>
        <v>1730</v>
      </c>
      <c r="F47" s="140">
        <f>E47-VLOOKUP(A47,$D$5:$H$10,3,FALSE)</f>
        <v>1655</v>
      </c>
      <c r="G47" s="141">
        <f>E47-VLOOKUP(A47,$D$5:$G$10,2,FALSE)</f>
        <v>1644</v>
      </c>
      <c r="H47" s="140">
        <f>E47-VLOOKUP(A47,$D$5:$H$10,4,FALSE)</f>
        <v>1706</v>
      </c>
      <c r="I47" s="140">
        <f>E47-VLOOKUP(A47,$D$5:$H$10,5,FALSE)</f>
        <v>1631</v>
      </c>
      <c r="J47" s="142"/>
      <c r="K47" s="2">
        <f t="shared" si="22"/>
        <v>3</v>
      </c>
      <c r="L47" s="3">
        <f>L46+0.1</f>
        <v>0.89999999999999991</v>
      </c>
      <c r="M47" s="106">
        <f t="shared" si="23"/>
        <v>88970</v>
      </c>
      <c r="T47" s="102" t="s">
        <v>90</v>
      </c>
      <c r="U47" s="103">
        <f t="shared" ref="U47:U51" si="25">I35</f>
        <v>1477</v>
      </c>
    </row>
    <row r="48" spans="1:27" ht="15.75" x14ac:dyDescent="0.25">
      <c r="A48" s="2" t="s">
        <v>27</v>
      </c>
      <c r="B48" s="7">
        <v>1.5</v>
      </c>
      <c r="C48" s="8">
        <v>0.75</v>
      </c>
      <c r="D48" s="139">
        <f>AVERAGE(M45:M46)</f>
        <v>74165</v>
      </c>
      <c r="E48" s="140">
        <f t="shared" si="24"/>
        <v>1854</v>
      </c>
      <c r="F48" s="140">
        <f t="shared" ref="F48:F52" si="26">E48-VLOOKUP(A48,$D$5:$H$10,3,FALSE)</f>
        <v>1769</v>
      </c>
      <c r="G48" s="141">
        <f t="shared" ref="G48:G52" si="27">E48-VLOOKUP(A48,$D$5:$G$10,2,FALSE)</f>
        <v>1756</v>
      </c>
      <c r="H48" s="140">
        <f t="shared" ref="H48:H52" si="28">E48-VLOOKUP(A48,$D$5:$H$10,4,FALSE)</f>
        <v>1827</v>
      </c>
      <c r="I48" s="140">
        <f t="shared" ref="I48:I52" si="29">E48-VLOOKUP(A48,$D$5:$H$10,5,FALSE)</f>
        <v>1742</v>
      </c>
      <c r="J48" s="142"/>
      <c r="K48" s="2">
        <f t="shared" si="22"/>
        <v>4</v>
      </c>
      <c r="L48" s="3">
        <f>L47+0.1</f>
        <v>0.99999999999999989</v>
      </c>
      <c r="M48" s="106">
        <f t="shared" si="23"/>
        <v>98840</v>
      </c>
      <c r="T48" s="102" t="s">
        <v>91</v>
      </c>
      <c r="U48" s="103">
        <f t="shared" si="25"/>
        <v>1765</v>
      </c>
    </row>
    <row r="49" spans="1:21" ht="15.75" x14ac:dyDescent="0.25">
      <c r="A49" s="2" t="s">
        <v>30</v>
      </c>
      <c r="B49" s="7">
        <v>3</v>
      </c>
      <c r="C49" s="8">
        <v>0.9</v>
      </c>
      <c r="D49" s="139">
        <f>IF($A$42=50%,CEILING(MROUND(MROUND($A$5*50%,50)*$A$42/50%,50)*C49,50),CEILING(MROUND($A$5*50%,50)*C49,50)*$A$42/50%)</f>
        <v>88970</v>
      </c>
      <c r="E49" s="140">
        <f t="shared" si="24"/>
        <v>2224</v>
      </c>
      <c r="F49" s="140">
        <f t="shared" si="26"/>
        <v>2114</v>
      </c>
      <c r="G49" s="141">
        <f t="shared" si="27"/>
        <v>2095</v>
      </c>
      <c r="H49" s="140">
        <f t="shared" si="28"/>
        <v>2193</v>
      </c>
      <c r="I49" s="140">
        <f t="shared" si="29"/>
        <v>2083</v>
      </c>
      <c r="J49" s="142"/>
      <c r="K49" s="2">
        <f t="shared" si="22"/>
        <v>5</v>
      </c>
      <c r="L49" s="3">
        <f>L48+0.08</f>
        <v>1.0799999999999998</v>
      </c>
      <c r="M49" s="106">
        <f t="shared" si="23"/>
        <v>106750</v>
      </c>
      <c r="T49" s="102" t="s">
        <v>92</v>
      </c>
      <c r="U49" s="103">
        <f t="shared" si="25"/>
        <v>2031</v>
      </c>
    </row>
    <row r="50" spans="1:21" ht="15.75" x14ac:dyDescent="0.25">
      <c r="A50" s="2" t="s">
        <v>32</v>
      </c>
      <c r="B50" s="7">
        <v>4.5</v>
      </c>
      <c r="C50" s="8">
        <v>1.04</v>
      </c>
      <c r="D50" s="139">
        <f>AVERAGE(M48:M49)</f>
        <v>102795</v>
      </c>
      <c r="E50" s="140">
        <f t="shared" si="24"/>
        <v>2569</v>
      </c>
      <c r="F50" s="140">
        <f t="shared" si="26"/>
        <v>2433</v>
      </c>
      <c r="G50" s="141">
        <f t="shared" si="27"/>
        <v>2408</v>
      </c>
      <c r="H50" s="140">
        <f t="shared" si="28"/>
        <v>2534</v>
      </c>
      <c r="I50" s="140">
        <f t="shared" si="29"/>
        <v>2398</v>
      </c>
      <c r="J50" s="142"/>
      <c r="K50" s="2">
        <f t="shared" si="22"/>
        <v>6</v>
      </c>
      <c r="L50" s="3">
        <f>L49+0.08</f>
        <v>1.1599999999999999</v>
      </c>
      <c r="M50" s="106">
        <f t="shared" si="23"/>
        <v>114660</v>
      </c>
      <c r="T50" s="102" t="s">
        <v>93</v>
      </c>
      <c r="U50" s="103">
        <f t="shared" si="25"/>
        <v>2256</v>
      </c>
    </row>
    <row r="51" spans="1:21" ht="15.75" x14ac:dyDescent="0.25">
      <c r="A51" s="2" t="s">
        <v>34</v>
      </c>
      <c r="B51" s="7">
        <v>6</v>
      </c>
      <c r="C51" s="8">
        <v>1.1599999999999999</v>
      </c>
      <c r="D51" s="139">
        <f>IF($A$42=50%,CEILING(MROUND(MROUND($A$5*50%,50)*$A$42/50%,50)*C51,50),CEILING(MROUND($A$5*50%,50)*C51,50)*$A$42/50%)</f>
        <v>114660</v>
      </c>
      <c r="E51" s="140">
        <f t="shared" si="24"/>
        <v>2866</v>
      </c>
      <c r="F51" s="140">
        <f t="shared" si="26"/>
        <v>2704</v>
      </c>
      <c r="G51" s="141">
        <f t="shared" si="27"/>
        <v>2673</v>
      </c>
      <c r="H51" s="140">
        <f t="shared" si="28"/>
        <v>2827</v>
      </c>
      <c r="I51" s="140">
        <f t="shared" si="29"/>
        <v>2665</v>
      </c>
      <c r="J51" s="142"/>
      <c r="K51" s="2">
        <f>K52-1</f>
        <v>7</v>
      </c>
      <c r="L51" s="3">
        <f>L50+0.08</f>
        <v>1.24</v>
      </c>
      <c r="M51" s="106">
        <f t="shared" si="23"/>
        <v>122569.99999999999</v>
      </c>
      <c r="T51" s="102" t="s">
        <v>94</v>
      </c>
      <c r="U51" s="103">
        <f t="shared" si="25"/>
        <v>2480</v>
      </c>
    </row>
    <row r="52" spans="1:21" ht="15.75" x14ac:dyDescent="0.25">
      <c r="A52" s="2" t="s">
        <v>36</v>
      </c>
      <c r="B52" s="7">
        <v>7.5</v>
      </c>
      <c r="C52" s="8">
        <f>1.28</f>
        <v>1.28</v>
      </c>
      <c r="D52" s="139">
        <f>AVERAGE(M51:M52)</f>
        <v>126524.99999999999</v>
      </c>
      <c r="E52" s="140">
        <f t="shared" si="24"/>
        <v>3163</v>
      </c>
      <c r="F52" s="140">
        <f t="shared" si="26"/>
        <v>2975</v>
      </c>
      <c r="G52" s="141">
        <f t="shared" si="27"/>
        <v>2938</v>
      </c>
      <c r="H52" s="140">
        <f t="shared" si="28"/>
        <v>3120</v>
      </c>
      <c r="I52" s="140">
        <f t="shared" si="29"/>
        <v>2932</v>
      </c>
      <c r="J52" s="142"/>
      <c r="K52" s="2">
        <v>8</v>
      </c>
      <c r="L52" s="3">
        <f>L51+0.08</f>
        <v>1.32</v>
      </c>
      <c r="M52" s="106">
        <f t="shared" si="23"/>
        <v>130479.99999999999</v>
      </c>
      <c r="T52" s="102" t="s">
        <v>95</v>
      </c>
      <c r="U52" s="103">
        <f>E47</f>
        <v>1730</v>
      </c>
    </row>
    <row r="53" spans="1:21" x14ac:dyDescent="0.2">
      <c r="T53" s="102" t="s">
        <v>96</v>
      </c>
      <c r="U53" s="103">
        <f t="shared" ref="U53:U57" si="30">E48</f>
        <v>1854</v>
      </c>
    </row>
    <row r="54" spans="1:21" x14ac:dyDescent="0.2">
      <c r="T54" s="102" t="s">
        <v>97</v>
      </c>
      <c r="U54" s="103">
        <f t="shared" si="30"/>
        <v>2224</v>
      </c>
    </row>
    <row r="55" spans="1:21" ht="15.75" x14ac:dyDescent="0.25">
      <c r="A55" s="117">
        <v>0.8</v>
      </c>
      <c r="B55" s="118" t="s">
        <v>48</v>
      </c>
      <c r="C55" s="106">
        <f>IF($A$55=50%,CEILING(MROUND(MROUND($A$5*50%,50)*$A$55/50%,50)*L61,50),CEILING(MROUND($A$5*50%,50)*L61,50)*$A$55/50%)</f>
        <v>112960</v>
      </c>
      <c r="D55" s="119" t="s">
        <v>23</v>
      </c>
      <c r="E55" s="99"/>
      <c r="F55" s="99"/>
      <c r="G55" s="99"/>
      <c r="H55" s="99"/>
      <c r="I55" s="99"/>
      <c r="J55" s="99"/>
      <c r="K55" s="99"/>
      <c r="L55" s="99"/>
      <c r="T55" s="102" t="s">
        <v>98</v>
      </c>
      <c r="U55" s="103">
        <f t="shared" si="30"/>
        <v>2569</v>
      </c>
    </row>
    <row r="56" spans="1:21" x14ac:dyDescent="0.2">
      <c r="B56" s="147"/>
      <c r="E56" s="121" t="s">
        <v>50</v>
      </c>
      <c r="F56" s="121" t="s">
        <v>50</v>
      </c>
      <c r="G56" s="121" t="s">
        <v>50</v>
      </c>
      <c r="H56" s="121" t="s">
        <v>50</v>
      </c>
      <c r="I56" s="121" t="s">
        <v>50</v>
      </c>
      <c r="K56" s="122"/>
      <c r="L56" s="123"/>
      <c r="M56" s="124" t="s">
        <v>51</v>
      </c>
      <c r="T56" s="102" t="s">
        <v>99</v>
      </c>
      <c r="U56" s="103">
        <f t="shared" si="30"/>
        <v>2866</v>
      </c>
    </row>
    <row r="57" spans="1:21" ht="15.75" customHeight="1" x14ac:dyDescent="0.25">
      <c r="A57" s="125"/>
      <c r="B57" s="126"/>
      <c r="C57" s="126"/>
      <c r="D57" s="126"/>
      <c r="E57" s="228" t="s">
        <v>53</v>
      </c>
      <c r="F57" s="231" t="s">
        <v>54</v>
      </c>
      <c r="G57" s="231" t="s">
        <v>17</v>
      </c>
      <c r="H57" s="233" t="s">
        <v>55</v>
      </c>
      <c r="I57" s="221" t="s">
        <v>56</v>
      </c>
      <c r="J57" s="127"/>
      <c r="K57" s="128" t="s">
        <v>57</v>
      </c>
      <c r="L57" s="129" t="s">
        <v>58</v>
      </c>
      <c r="M57" s="130" t="s">
        <v>59</v>
      </c>
      <c r="T57" s="102" t="s">
        <v>100</v>
      </c>
      <c r="U57" s="103">
        <f t="shared" si="30"/>
        <v>3163</v>
      </c>
    </row>
    <row r="58" spans="1:21" ht="15.75" x14ac:dyDescent="0.25">
      <c r="A58" s="131"/>
      <c r="B58" s="132"/>
      <c r="C58" s="132"/>
      <c r="D58" s="133" t="s">
        <v>51</v>
      </c>
      <c r="E58" s="229"/>
      <c r="F58" s="232"/>
      <c r="G58" s="232"/>
      <c r="H58" s="234"/>
      <c r="I58" s="222"/>
      <c r="J58" s="134"/>
      <c r="K58" s="2">
        <f t="shared" ref="K58:K63" si="31">K59-1</f>
        <v>1</v>
      </c>
      <c r="L58" s="3">
        <v>0.7</v>
      </c>
      <c r="M58" s="106">
        <f t="shared" ref="M58:M65" si="32">IF($A$55=50%,CEILING(MROUND(MROUND($A$5*50%,50)*$A$55/50%,50)*L58,50),CEILING(MROUND($A$5*50%,50)*L58,50)*$A$55/50%)</f>
        <v>79120</v>
      </c>
      <c r="T58" s="102" t="s">
        <v>101</v>
      </c>
      <c r="U58" s="103">
        <f>F47</f>
        <v>1655</v>
      </c>
    </row>
    <row r="59" spans="1:21" ht="15.75" x14ac:dyDescent="0.25">
      <c r="A59" s="137"/>
      <c r="B59" s="4" t="s">
        <v>62</v>
      </c>
      <c r="C59" s="5" t="s">
        <v>63</v>
      </c>
      <c r="D59" s="138" t="s">
        <v>59</v>
      </c>
      <c r="E59" s="230"/>
      <c r="F59" s="232"/>
      <c r="G59" s="232"/>
      <c r="H59" s="235"/>
      <c r="I59" s="223"/>
      <c r="J59" s="6"/>
      <c r="K59" s="2">
        <f t="shared" si="31"/>
        <v>2</v>
      </c>
      <c r="L59" s="3">
        <f>L58+0.1</f>
        <v>0.79999999999999993</v>
      </c>
      <c r="M59" s="106">
        <f t="shared" si="32"/>
        <v>90400</v>
      </c>
      <c r="T59" s="102" t="s">
        <v>102</v>
      </c>
      <c r="U59" s="103">
        <f t="shared" ref="U59:U63" si="33">F48</f>
        <v>1769</v>
      </c>
    </row>
    <row r="60" spans="1:21" ht="15.75" x14ac:dyDescent="0.25">
      <c r="A60" s="2" t="s">
        <v>24</v>
      </c>
      <c r="B60" s="7">
        <v>1</v>
      </c>
      <c r="C60" s="8">
        <v>0.7</v>
      </c>
      <c r="D60" s="139">
        <f>IF($A$55=50%,CEILING(MROUND(MROUND($A$5*50%,50)*$A$55/50%,50)*C60,50),CEILING(MROUND($A$5*50%,50)*C60,50)*$A$55/50%)</f>
        <v>79120</v>
      </c>
      <c r="E60" s="106">
        <f t="shared" ref="E60:E65" si="34">ROUNDDOWN(D60*$A$7/12,0)</f>
        <v>1978</v>
      </c>
      <c r="F60" s="148">
        <f>E60-VLOOKUP(A60,$D$5:$H$10,3,FALSE)</f>
        <v>1903</v>
      </c>
      <c r="G60" s="141">
        <f>E60-VLOOKUP(A60,$D$5:$G$10,2,FALSE)</f>
        <v>1892</v>
      </c>
      <c r="H60" s="106">
        <f>E60-VLOOKUP(A60,$D$5:$H$10,4,FALSE)</f>
        <v>1954</v>
      </c>
      <c r="I60" s="106">
        <f>E60-VLOOKUP(A60,$D$5:$H$10,5,FALSE)</f>
        <v>1879</v>
      </c>
      <c r="J60" s="142"/>
      <c r="K60" s="2">
        <f t="shared" si="31"/>
        <v>3</v>
      </c>
      <c r="L60" s="3">
        <f>L59+0.1</f>
        <v>0.89999999999999991</v>
      </c>
      <c r="M60" s="106">
        <f t="shared" si="32"/>
        <v>101680</v>
      </c>
      <c r="T60" s="102" t="s">
        <v>103</v>
      </c>
      <c r="U60" s="103">
        <f t="shared" si="33"/>
        <v>2114</v>
      </c>
    </row>
    <row r="61" spans="1:21" ht="15.75" x14ac:dyDescent="0.25">
      <c r="A61" s="2" t="s">
        <v>27</v>
      </c>
      <c r="B61" s="7">
        <v>1.5</v>
      </c>
      <c r="C61" s="8">
        <v>0.75</v>
      </c>
      <c r="D61" s="139">
        <f>AVERAGE(M58:M59)</f>
        <v>84760</v>
      </c>
      <c r="E61" s="106">
        <f t="shared" si="34"/>
        <v>2119</v>
      </c>
      <c r="F61" s="148">
        <f t="shared" ref="F61:F65" si="35">E61-VLOOKUP(A61,$D$5:$H$10,3,FALSE)</f>
        <v>2034</v>
      </c>
      <c r="G61" s="141">
        <f t="shared" ref="G61:G65" si="36">E61-VLOOKUP(A61,$D$5:$G$10,2,FALSE)</f>
        <v>2021</v>
      </c>
      <c r="H61" s="106">
        <f t="shared" ref="H61:H65" si="37">E61-VLOOKUP(A61,$D$5:$H$10,4,FALSE)</f>
        <v>2092</v>
      </c>
      <c r="I61" s="106">
        <f t="shared" ref="I61:I65" si="38">E61-VLOOKUP(A61,$D$5:$H$10,5,FALSE)</f>
        <v>2007</v>
      </c>
      <c r="J61" s="142"/>
      <c r="K61" s="2">
        <f t="shared" si="31"/>
        <v>4</v>
      </c>
      <c r="L61" s="3">
        <f>L60+0.1</f>
        <v>0.99999999999999989</v>
      </c>
      <c r="M61" s="106">
        <f t="shared" si="32"/>
        <v>112960</v>
      </c>
      <c r="T61" s="102" t="s">
        <v>104</v>
      </c>
      <c r="U61" s="103">
        <f t="shared" si="33"/>
        <v>2433</v>
      </c>
    </row>
    <row r="62" spans="1:21" ht="15.75" x14ac:dyDescent="0.25">
      <c r="A62" s="2" t="s">
        <v>30</v>
      </c>
      <c r="B62" s="7">
        <v>3</v>
      </c>
      <c r="C62" s="8">
        <v>0.9</v>
      </c>
      <c r="D62" s="139">
        <f>IF($A$55=50%,CEILING(MROUND(MROUND($A$5*50%,50)*$A$55/50%,50)*C62,50),CEILING(MROUND($A$5*50%,50)*C62,50)*$A$55/50%)</f>
        <v>101680</v>
      </c>
      <c r="E62" s="106">
        <f t="shared" si="34"/>
        <v>2542</v>
      </c>
      <c r="F62" s="148">
        <f t="shared" si="35"/>
        <v>2432</v>
      </c>
      <c r="G62" s="141">
        <f t="shared" si="36"/>
        <v>2413</v>
      </c>
      <c r="H62" s="106">
        <f t="shared" si="37"/>
        <v>2511</v>
      </c>
      <c r="I62" s="106">
        <f t="shared" si="38"/>
        <v>2401</v>
      </c>
      <c r="J62" s="142"/>
      <c r="K62" s="2">
        <f t="shared" si="31"/>
        <v>5</v>
      </c>
      <c r="L62" s="3">
        <f>L61+0.08</f>
        <v>1.0799999999999998</v>
      </c>
      <c r="M62" s="106">
        <f t="shared" si="32"/>
        <v>122000</v>
      </c>
      <c r="T62" s="102" t="s">
        <v>105</v>
      </c>
      <c r="U62" s="103">
        <f t="shared" si="33"/>
        <v>2704</v>
      </c>
    </row>
    <row r="63" spans="1:21" ht="15.75" x14ac:dyDescent="0.25">
      <c r="A63" s="2" t="s">
        <v>32</v>
      </c>
      <c r="B63" s="7">
        <v>4.5</v>
      </c>
      <c r="C63" s="8">
        <v>1.04</v>
      </c>
      <c r="D63" s="139">
        <f>AVERAGE(M61:M62)</f>
        <v>117480</v>
      </c>
      <c r="E63" s="106">
        <f t="shared" si="34"/>
        <v>2937</v>
      </c>
      <c r="F63" s="148">
        <f t="shared" si="35"/>
        <v>2801</v>
      </c>
      <c r="G63" s="141">
        <f t="shared" si="36"/>
        <v>2776</v>
      </c>
      <c r="H63" s="106">
        <f t="shared" si="37"/>
        <v>2902</v>
      </c>
      <c r="I63" s="106">
        <f t="shared" si="38"/>
        <v>2766</v>
      </c>
      <c r="J63" s="142"/>
      <c r="K63" s="2">
        <f t="shared" si="31"/>
        <v>6</v>
      </c>
      <c r="L63" s="3">
        <f>L62+0.08</f>
        <v>1.1599999999999999</v>
      </c>
      <c r="M63" s="106">
        <f t="shared" si="32"/>
        <v>131040</v>
      </c>
      <c r="T63" s="102" t="s">
        <v>106</v>
      </c>
      <c r="U63" s="103">
        <f t="shared" si="33"/>
        <v>2975</v>
      </c>
    </row>
    <row r="64" spans="1:21" ht="15.75" x14ac:dyDescent="0.25">
      <c r="A64" s="2" t="s">
        <v>34</v>
      </c>
      <c r="B64" s="7">
        <v>6</v>
      </c>
      <c r="C64" s="8">
        <v>1.1599999999999999</v>
      </c>
      <c r="D64" s="139">
        <f>IF($A$55=50%,CEILING(MROUND(MROUND($A$5*50%,50)*$A$55/50%,50)*C64,50),CEILING(MROUND($A$5*50%,50)*C64,50)*$A$55/50%)</f>
        <v>131040</v>
      </c>
      <c r="E64" s="106">
        <f t="shared" si="34"/>
        <v>3276</v>
      </c>
      <c r="F64" s="148">
        <f t="shared" si="35"/>
        <v>3114</v>
      </c>
      <c r="G64" s="141">
        <f t="shared" si="36"/>
        <v>3083</v>
      </c>
      <c r="H64" s="106">
        <f t="shared" si="37"/>
        <v>3237</v>
      </c>
      <c r="I64" s="106">
        <f t="shared" si="38"/>
        <v>3075</v>
      </c>
      <c r="J64" s="142"/>
      <c r="K64" s="2">
        <f>K65-1</f>
        <v>7</v>
      </c>
      <c r="L64" s="3">
        <f>L63+0.08</f>
        <v>1.24</v>
      </c>
      <c r="M64" s="106">
        <f t="shared" si="32"/>
        <v>140080</v>
      </c>
      <c r="T64" s="102" t="s">
        <v>107</v>
      </c>
      <c r="U64" s="103">
        <f>H47</f>
        <v>1706</v>
      </c>
    </row>
    <row r="65" spans="1:21" ht="15.75" x14ac:dyDescent="0.25">
      <c r="A65" s="2" t="s">
        <v>36</v>
      </c>
      <c r="B65" s="7">
        <v>7.5</v>
      </c>
      <c r="C65" s="8">
        <f>1.28</f>
        <v>1.28</v>
      </c>
      <c r="D65" s="139">
        <f>AVERAGE(M64:M65)</f>
        <v>144600</v>
      </c>
      <c r="E65" s="106">
        <f t="shared" si="34"/>
        <v>3615</v>
      </c>
      <c r="F65" s="148">
        <f t="shared" si="35"/>
        <v>3427</v>
      </c>
      <c r="G65" s="141">
        <f t="shared" si="36"/>
        <v>3390</v>
      </c>
      <c r="H65" s="106">
        <f t="shared" si="37"/>
        <v>3572</v>
      </c>
      <c r="I65" s="106">
        <f t="shared" si="38"/>
        <v>3384</v>
      </c>
      <c r="J65" s="142"/>
      <c r="K65" s="2">
        <v>8</v>
      </c>
      <c r="L65" s="3">
        <f>L64+0.08</f>
        <v>1.32</v>
      </c>
      <c r="M65" s="106">
        <f t="shared" si="32"/>
        <v>149120</v>
      </c>
      <c r="T65" s="102" t="s">
        <v>108</v>
      </c>
      <c r="U65" s="103">
        <f t="shared" ref="U65:U69" si="39">H48</f>
        <v>1827</v>
      </c>
    </row>
    <row r="66" spans="1:21" x14ac:dyDescent="0.2">
      <c r="A66" s="149"/>
      <c r="B66" s="149"/>
      <c r="C66" s="149"/>
      <c r="D66" s="149"/>
      <c r="E66" s="150"/>
      <c r="F66" s="150"/>
      <c r="G66" s="150"/>
      <c r="H66" s="149"/>
      <c r="I66" s="149"/>
      <c r="J66" s="149"/>
      <c r="K66" s="149"/>
      <c r="L66" s="149"/>
      <c r="T66" s="102" t="s">
        <v>109</v>
      </c>
      <c r="U66" s="103">
        <f t="shared" si="39"/>
        <v>2193</v>
      </c>
    </row>
    <row r="67" spans="1:21" x14ac:dyDescent="0.2">
      <c r="A67" s="149"/>
      <c r="B67" s="149"/>
      <c r="C67" s="149"/>
      <c r="D67" s="149"/>
      <c r="E67" s="150"/>
      <c r="F67" s="150"/>
      <c r="G67" s="150"/>
      <c r="H67" s="149"/>
      <c r="I67" s="149"/>
      <c r="J67" s="149"/>
      <c r="K67" s="149"/>
      <c r="L67" s="149"/>
      <c r="T67" s="102" t="s">
        <v>110</v>
      </c>
      <c r="U67" s="103">
        <f t="shared" si="39"/>
        <v>2534</v>
      </c>
    </row>
    <row r="68" spans="1:21" ht="15.75" x14ac:dyDescent="0.25">
      <c r="A68" s="117">
        <v>1.2</v>
      </c>
      <c r="B68" s="118" t="s">
        <v>48</v>
      </c>
      <c r="C68" s="106">
        <f>IF($A$68=50%,CEILING(MROUND(MROUND($A$5*50%,50)*$A$68/50%,50)*L74,50),CEILING(MROUND($A$5*50%,50)*L74,50)*$A$68/50%)</f>
        <v>169440</v>
      </c>
      <c r="D68" s="119" t="s">
        <v>23</v>
      </c>
      <c r="E68" s="99"/>
      <c r="F68" s="99"/>
      <c r="G68" s="99"/>
      <c r="H68" s="99"/>
      <c r="I68" s="99"/>
      <c r="J68" s="99"/>
      <c r="K68" s="99"/>
      <c r="L68" s="99"/>
      <c r="T68" s="102" t="s">
        <v>111</v>
      </c>
      <c r="U68" s="103">
        <f t="shared" si="39"/>
        <v>2827</v>
      </c>
    </row>
    <row r="69" spans="1:21" x14ac:dyDescent="0.2">
      <c r="E69" s="121" t="s">
        <v>50</v>
      </c>
      <c r="F69" s="121" t="s">
        <v>50</v>
      </c>
      <c r="G69" s="121" t="s">
        <v>50</v>
      </c>
      <c r="H69" s="121" t="s">
        <v>50</v>
      </c>
      <c r="I69" s="121" t="s">
        <v>50</v>
      </c>
      <c r="K69" s="122"/>
      <c r="L69" s="123"/>
      <c r="M69" s="124" t="s">
        <v>51</v>
      </c>
      <c r="T69" s="102" t="s">
        <v>112</v>
      </c>
      <c r="U69" s="103">
        <f t="shared" si="39"/>
        <v>3120</v>
      </c>
    </row>
    <row r="70" spans="1:21" ht="15.75" customHeight="1" x14ac:dyDescent="0.25">
      <c r="A70" s="125"/>
      <c r="B70" s="126"/>
      <c r="C70" s="126"/>
      <c r="D70" s="126"/>
      <c r="E70" s="228" t="s">
        <v>53</v>
      </c>
      <c r="F70" s="231" t="s">
        <v>54</v>
      </c>
      <c r="G70" s="231" t="s">
        <v>17</v>
      </c>
      <c r="H70" s="233" t="s">
        <v>55</v>
      </c>
      <c r="I70" s="221" t="s">
        <v>56</v>
      </c>
      <c r="J70" s="127"/>
      <c r="K70" s="128" t="s">
        <v>57</v>
      </c>
      <c r="L70" s="129" t="s">
        <v>58</v>
      </c>
      <c r="M70" s="130" t="s">
        <v>59</v>
      </c>
      <c r="T70" s="102" t="s">
        <v>113</v>
      </c>
      <c r="U70" s="103">
        <f>I47</f>
        <v>1631</v>
      </c>
    </row>
    <row r="71" spans="1:21" ht="15.75" x14ac:dyDescent="0.25">
      <c r="A71" s="131"/>
      <c r="B71" s="132"/>
      <c r="C71" s="132"/>
      <c r="D71" s="133" t="s">
        <v>51</v>
      </c>
      <c r="E71" s="229"/>
      <c r="F71" s="232"/>
      <c r="G71" s="232"/>
      <c r="H71" s="234"/>
      <c r="I71" s="222"/>
      <c r="J71" s="134"/>
      <c r="K71" s="2">
        <f t="shared" ref="K71:K76" si="40">K72-1</f>
        <v>1</v>
      </c>
      <c r="L71" s="3">
        <v>0.7</v>
      </c>
      <c r="M71" s="106">
        <f t="shared" ref="M71:M78" si="41">IF($A$68=50%,CEILING(MROUND(MROUND($A$5*50%,50)*$A$68/50%,50)*L71,50),CEILING(MROUND($A$5*50%,50)*L71,50)*$A$68/50%)</f>
        <v>118680</v>
      </c>
      <c r="T71" s="102" t="s">
        <v>114</v>
      </c>
      <c r="U71" s="103">
        <f t="shared" ref="U71:U75" si="42">I48</f>
        <v>1742</v>
      </c>
    </row>
    <row r="72" spans="1:21" ht="15.75" x14ac:dyDescent="0.25">
      <c r="A72" s="137"/>
      <c r="B72" s="4" t="s">
        <v>62</v>
      </c>
      <c r="C72" s="5" t="s">
        <v>63</v>
      </c>
      <c r="D72" s="138" t="s">
        <v>59</v>
      </c>
      <c r="E72" s="230"/>
      <c r="F72" s="232"/>
      <c r="G72" s="232"/>
      <c r="H72" s="235"/>
      <c r="I72" s="223"/>
      <c r="J72" s="6"/>
      <c r="K72" s="2">
        <f t="shared" si="40"/>
        <v>2</v>
      </c>
      <c r="L72" s="3">
        <f>L71+0.1</f>
        <v>0.79999999999999993</v>
      </c>
      <c r="M72" s="106">
        <f t="shared" si="41"/>
        <v>135600</v>
      </c>
      <c r="T72" s="102" t="s">
        <v>115</v>
      </c>
      <c r="U72" s="103">
        <f t="shared" si="42"/>
        <v>2083</v>
      </c>
    </row>
    <row r="73" spans="1:21" ht="15.75" x14ac:dyDescent="0.25">
      <c r="A73" s="2" t="s">
        <v>24</v>
      </c>
      <c r="B73" s="7">
        <v>1</v>
      </c>
      <c r="C73" s="8">
        <v>0.7</v>
      </c>
      <c r="D73" s="139">
        <f>IF($A$68=50%,CEILING(MROUND(MROUND($A$5*50%,50)*$A$68/50%,50)*C73,50),CEILING(MROUND($A$5*50%,50)*C73,50)*$A$68/50%)</f>
        <v>118680</v>
      </c>
      <c r="E73" s="140">
        <f t="shared" ref="E73:E78" si="43">ROUNDDOWN(D73*$A$7/12,0)</f>
        <v>2967</v>
      </c>
      <c r="F73" s="140">
        <f>E73-VLOOKUP(A73,$D$5:$H$10,3,FALSE)</f>
        <v>2892</v>
      </c>
      <c r="G73" s="141">
        <f>E73-VLOOKUP(A73,$D$5:$G$10,2,FALSE)</f>
        <v>2881</v>
      </c>
      <c r="H73" s="140">
        <f>E73-VLOOKUP(A73,$D$5:$H$10,4,FALSE)</f>
        <v>2943</v>
      </c>
      <c r="I73" s="140">
        <f>E73-VLOOKUP(A73,$D$5:$H$10,5,FALSE)</f>
        <v>2868</v>
      </c>
      <c r="J73" s="142"/>
      <c r="K73" s="2">
        <f t="shared" si="40"/>
        <v>3</v>
      </c>
      <c r="L73" s="3">
        <f>L72+0.1</f>
        <v>0.89999999999999991</v>
      </c>
      <c r="M73" s="106">
        <f t="shared" si="41"/>
        <v>152520</v>
      </c>
      <c r="T73" s="102" t="s">
        <v>116</v>
      </c>
      <c r="U73" s="103">
        <f t="shared" si="42"/>
        <v>2398</v>
      </c>
    </row>
    <row r="74" spans="1:21" ht="15.75" x14ac:dyDescent="0.25">
      <c r="A74" s="2" t="s">
        <v>27</v>
      </c>
      <c r="B74" s="7">
        <v>1.5</v>
      </c>
      <c r="C74" s="8">
        <v>0.75</v>
      </c>
      <c r="D74" s="139">
        <f>AVERAGE(M71:M72)</f>
        <v>127140</v>
      </c>
      <c r="E74" s="140">
        <f t="shared" si="43"/>
        <v>3178</v>
      </c>
      <c r="F74" s="140">
        <f t="shared" ref="F74:F78" si="44">E74-VLOOKUP(A74,$D$5:$H$10,3,FALSE)</f>
        <v>3093</v>
      </c>
      <c r="G74" s="141">
        <f t="shared" ref="G74:G78" si="45">E74-VLOOKUP(A74,$D$5:$G$10,2,FALSE)</f>
        <v>3080</v>
      </c>
      <c r="H74" s="140">
        <f t="shared" ref="H74:H78" si="46">E74-VLOOKUP(A74,$D$5:$H$10,4,FALSE)</f>
        <v>3151</v>
      </c>
      <c r="I74" s="140">
        <f t="shared" ref="I74:I78" si="47">E74-VLOOKUP(A74,$D$5:$H$10,5,FALSE)</f>
        <v>3066</v>
      </c>
      <c r="J74" s="142"/>
      <c r="K74" s="2">
        <f t="shared" si="40"/>
        <v>4</v>
      </c>
      <c r="L74" s="3">
        <f>L73+0.1</f>
        <v>0.99999999999999989</v>
      </c>
      <c r="M74" s="106">
        <f t="shared" si="41"/>
        <v>169440</v>
      </c>
      <c r="T74" s="102" t="s">
        <v>117</v>
      </c>
      <c r="U74" s="103">
        <f t="shared" si="42"/>
        <v>2665</v>
      </c>
    </row>
    <row r="75" spans="1:21" ht="15.75" x14ac:dyDescent="0.25">
      <c r="A75" s="2" t="s">
        <v>30</v>
      </c>
      <c r="B75" s="7">
        <v>3</v>
      </c>
      <c r="C75" s="8">
        <v>0.9</v>
      </c>
      <c r="D75" s="139">
        <f>IF($A$68=50%,CEILING(MROUND(MROUND($A$5*50%,50)*$A$68/50%,50)*C75,50),CEILING(MROUND($A$5*50%,50)*C75,50)*$A$68/50%)</f>
        <v>152520</v>
      </c>
      <c r="E75" s="140">
        <f t="shared" si="43"/>
        <v>3813</v>
      </c>
      <c r="F75" s="140">
        <f t="shared" si="44"/>
        <v>3703</v>
      </c>
      <c r="G75" s="141">
        <f t="shared" si="45"/>
        <v>3684</v>
      </c>
      <c r="H75" s="140">
        <f t="shared" si="46"/>
        <v>3782</v>
      </c>
      <c r="I75" s="140">
        <f t="shared" si="47"/>
        <v>3672</v>
      </c>
      <c r="J75" s="142"/>
      <c r="K75" s="2">
        <f t="shared" si="40"/>
        <v>5</v>
      </c>
      <c r="L75" s="3">
        <f>L74+0.08</f>
        <v>1.0799999999999998</v>
      </c>
      <c r="M75" s="106">
        <f t="shared" si="41"/>
        <v>183000</v>
      </c>
      <c r="T75" s="102" t="s">
        <v>118</v>
      </c>
      <c r="U75" s="103">
        <f t="shared" si="42"/>
        <v>2932</v>
      </c>
    </row>
    <row r="76" spans="1:21" ht="15.75" x14ac:dyDescent="0.25">
      <c r="A76" s="2" t="s">
        <v>32</v>
      </c>
      <c r="B76" s="7">
        <v>4.5</v>
      </c>
      <c r="C76" s="8">
        <v>1.04</v>
      </c>
      <c r="D76" s="139">
        <f>AVERAGE(M74:M75)</f>
        <v>176220</v>
      </c>
      <c r="E76" s="140">
        <f t="shared" si="43"/>
        <v>4405</v>
      </c>
      <c r="F76" s="140">
        <f t="shared" si="44"/>
        <v>4269</v>
      </c>
      <c r="G76" s="141">
        <f t="shared" si="45"/>
        <v>4244</v>
      </c>
      <c r="H76" s="140">
        <f t="shared" si="46"/>
        <v>4370</v>
      </c>
      <c r="I76" s="140">
        <f t="shared" si="47"/>
        <v>4234</v>
      </c>
      <c r="J76" s="142"/>
      <c r="K76" s="2">
        <f t="shared" si="40"/>
        <v>6</v>
      </c>
      <c r="L76" s="3">
        <f>L75+0.08</f>
        <v>1.1599999999999999</v>
      </c>
      <c r="M76" s="106">
        <f t="shared" si="41"/>
        <v>196560</v>
      </c>
      <c r="T76" s="149" t="s">
        <v>279</v>
      </c>
      <c r="U76" s="152">
        <f>E60</f>
        <v>1978</v>
      </c>
    </row>
    <row r="77" spans="1:21" ht="15.75" x14ac:dyDescent="0.25">
      <c r="A77" s="2" t="s">
        <v>34</v>
      </c>
      <c r="B77" s="7">
        <v>6</v>
      </c>
      <c r="C77" s="8">
        <v>1.1599999999999999</v>
      </c>
      <c r="D77" s="139">
        <f>IF($A$68=50%,CEILING(MROUND(MROUND($A$5*50%,50)*$A$68/50%,50)*C77,50),CEILING(MROUND($A$5*50%,50)*C77,50)*$A$68/50%)</f>
        <v>196560</v>
      </c>
      <c r="E77" s="140">
        <f t="shared" si="43"/>
        <v>4914</v>
      </c>
      <c r="F77" s="140">
        <f t="shared" si="44"/>
        <v>4752</v>
      </c>
      <c r="G77" s="141">
        <f t="shared" si="45"/>
        <v>4721</v>
      </c>
      <c r="H77" s="140">
        <f t="shared" si="46"/>
        <v>4875</v>
      </c>
      <c r="I77" s="140">
        <f t="shared" si="47"/>
        <v>4713</v>
      </c>
      <c r="J77" s="142"/>
      <c r="K77" s="2">
        <f>K78-1</f>
        <v>7</v>
      </c>
      <c r="L77" s="3">
        <f>L76+0.08</f>
        <v>1.24</v>
      </c>
      <c r="M77" s="106">
        <f t="shared" si="41"/>
        <v>210120</v>
      </c>
      <c r="T77" s="149" t="s">
        <v>280</v>
      </c>
      <c r="U77" s="152">
        <f t="shared" ref="U77:U81" si="48">E61</f>
        <v>2119</v>
      </c>
    </row>
    <row r="78" spans="1:21" ht="15.75" x14ac:dyDescent="0.25">
      <c r="A78" s="2" t="s">
        <v>36</v>
      </c>
      <c r="B78" s="7">
        <v>7.5</v>
      </c>
      <c r="C78" s="8">
        <f>1.28</f>
        <v>1.28</v>
      </c>
      <c r="D78" s="139">
        <f>AVERAGE(M77:M78)</f>
        <v>216900</v>
      </c>
      <c r="E78" s="140">
        <f t="shared" si="43"/>
        <v>5422</v>
      </c>
      <c r="F78" s="140">
        <f t="shared" si="44"/>
        <v>5234</v>
      </c>
      <c r="G78" s="141">
        <f t="shared" si="45"/>
        <v>5197</v>
      </c>
      <c r="H78" s="140">
        <f t="shared" si="46"/>
        <v>5379</v>
      </c>
      <c r="I78" s="140">
        <f t="shared" si="47"/>
        <v>5191</v>
      </c>
      <c r="J78" s="142"/>
      <c r="K78" s="2">
        <v>8</v>
      </c>
      <c r="L78" s="3">
        <f>L77+0.08</f>
        <v>1.32</v>
      </c>
      <c r="M78" s="106">
        <f t="shared" si="41"/>
        <v>223680</v>
      </c>
      <c r="T78" s="149" t="s">
        <v>281</v>
      </c>
      <c r="U78" s="152">
        <f t="shared" si="48"/>
        <v>2542</v>
      </c>
    </row>
    <row r="79" spans="1:21" x14ac:dyDescent="0.2">
      <c r="T79" s="149" t="s">
        <v>282</v>
      </c>
      <c r="U79" s="152">
        <f t="shared" si="48"/>
        <v>2937</v>
      </c>
    </row>
    <row r="80" spans="1:21" ht="15.75" x14ac:dyDescent="0.25">
      <c r="A80" s="117">
        <v>1.3</v>
      </c>
      <c r="B80" s="118" t="s">
        <v>48</v>
      </c>
      <c r="C80" s="106">
        <f>IF($A$80=50%,CEILING(MROUND(MROUND($A$5*50%,50)*$A$80/50%,50)*L86,50),CEILING(MROUND($A$5*50%,50)*L86,50)*$A$80/50%)</f>
        <v>183560</v>
      </c>
      <c r="D80" s="119" t="s">
        <v>23</v>
      </c>
      <c r="E80" s="99"/>
      <c r="F80" s="99"/>
      <c r="G80" s="99"/>
      <c r="H80" s="99"/>
      <c r="I80" s="99"/>
      <c r="J80" s="99"/>
      <c r="K80" s="99"/>
      <c r="L80" s="99"/>
      <c r="T80" s="149" t="s">
        <v>283</v>
      </c>
      <c r="U80" s="152">
        <f t="shared" si="48"/>
        <v>3276</v>
      </c>
    </row>
    <row r="81" spans="1:21" x14ac:dyDescent="0.2">
      <c r="E81" s="121" t="s">
        <v>50</v>
      </c>
      <c r="F81" s="121" t="s">
        <v>50</v>
      </c>
      <c r="G81" s="121" t="s">
        <v>50</v>
      </c>
      <c r="H81" s="121" t="s">
        <v>50</v>
      </c>
      <c r="I81" s="121" t="s">
        <v>50</v>
      </c>
      <c r="K81" s="122"/>
      <c r="L81" s="123"/>
      <c r="M81" s="124" t="s">
        <v>51</v>
      </c>
      <c r="T81" s="149" t="s">
        <v>284</v>
      </c>
      <c r="U81" s="152">
        <f t="shared" si="48"/>
        <v>3615</v>
      </c>
    </row>
    <row r="82" spans="1:21" ht="15.75" customHeight="1" x14ac:dyDescent="0.25">
      <c r="A82" s="125"/>
      <c r="B82" s="126"/>
      <c r="C82" s="126"/>
      <c r="D82" s="126"/>
      <c r="E82" s="228" t="s">
        <v>53</v>
      </c>
      <c r="F82" s="231" t="s">
        <v>54</v>
      </c>
      <c r="G82" s="231" t="s">
        <v>17</v>
      </c>
      <c r="H82" s="233" t="s">
        <v>55</v>
      </c>
      <c r="I82" s="221" t="s">
        <v>56</v>
      </c>
      <c r="J82" s="127"/>
      <c r="K82" s="128" t="s">
        <v>57</v>
      </c>
      <c r="L82" s="129" t="s">
        <v>58</v>
      </c>
      <c r="M82" s="130" t="s">
        <v>59</v>
      </c>
      <c r="T82" s="149" t="s">
        <v>285</v>
      </c>
      <c r="U82" s="152">
        <f>F60</f>
        <v>1903</v>
      </c>
    </row>
    <row r="83" spans="1:21" ht="15.75" x14ac:dyDescent="0.25">
      <c r="A83" s="131"/>
      <c r="B83" s="132"/>
      <c r="C83" s="132"/>
      <c r="D83" s="133" t="s">
        <v>51</v>
      </c>
      <c r="E83" s="229"/>
      <c r="F83" s="232"/>
      <c r="G83" s="232"/>
      <c r="H83" s="234"/>
      <c r="I83" s="222"/>
      <c r="J83" s="134"/>
      <c r="K83" s="2">
        <f t="shared" ref="K83:K88" si="49">K84-1</f>
        <v>1</v>
      </c>
      <c r="L83" s="3">
        <v>0.7</v>
      </c>
      <c r="M83" s="106">
        <f t="shared" ref="M83:M90" si="50">IF($A$80=50%,CEILING(MROUND(MROUND($A$5*50%,50)*$A$80/50%,50)*L83,50),CEILING(MROUND($A$5*50%,50)*L83,50)*$A$80/50%)</f>
        <v>128570</v>
      </c>
      <c r="T83" s="149" t="s">
        <v>286</v>
      </c>
      <c r="U83" s="152">
        <f t="shared" ref="U83:U87" si="51">F61</f>
        <v>2034</v>
      </c>
    </row>
    <row r="84" spans="1:21" ht="15.75" x14ac:dyDescent="0.25">
      <c r="A84" s="137"/>
      <c r="B84" s="4" t="s">
        <v>62</v>
      </c>
      <c r="C84" s="5" t="s">
        <v>63</v>
      </c>
      <c r="D84" s="138" t="s">
        <v>59</v>
      </c>
      <c r="E84" s="230"/>
      <c r="F84" s="232"/>
      <c r="G84" s="232"/>
      <c r="H84" s="235"/>
      <c r="I84" s="223"/>
      <c r="J84" s="6"/>
      <c r="K84" s="2">
        <f t="shared" si="49"/>
        <v>2</v>
      </c>
      <c r="L84" s="3">
        <f>L83+0.1</f>
        <v>0.79999999999999993</v>
      </c>
      <c r="M84" s="106">
        <f t="shared" si="50"/>
        <v>146900</v>
      </c>
      <c r="T84" s="149" t="s">
        <v>287</v>
      </c>
      <c r="U84" s="152">
        <f t="shared" si="51"/>
        <v>2432</v>
      </c>
    </row>
    <row r="85" spans="1:21" ht="15.75" x14ac:dyDescent="0.25">
      <c r="A85" s="2" t="s">
        <v>24</v>
      </c>
      <c r="B85" s="7">
        <v>1</v>
      </c>
      <c r="C85" s="8">
        <v>0.7</v>
      </c>
      <c r="D85" s="139">
        <f>IF($A$80=50%,CEILING(MROUND(MROUND($A$5*50%,50)*$A$80/50%,50)*C85,50),CEILING(MROUND($A$5*50%,50)*C85,50)*$A$80/50%)</f>
        <v>128570</v>
      </c>
      <c r="E85" s="140">
        <f t="shared" ref="E85:E90" si="52">ROUNDDOWN(D85*$A$7/12,0)</f>
        <v>3214</v>
      </c>
      <c r="F85" s="140">
        <f>E85-VLOOKUP(A85,$D$5:$H$10,3,FALSE)</f>
        <v>3139</v>
      </c>
      <c r="G85" s="141">
        <f>E85-VLOOKUP(A85,$D$5:$G$10,2,FALSE)</f>
        <v>3128</v>
      </c>
      <c r="H85" s="140">
        <f>E85-VLOOKUP(A85,$D$5:$H$10,4,FALSE)</f>
        <v>3190</v>
      </c>
      <c r="I85" s="140">
        <f>E85-VLOOKUP(A85,$D$5:$H$10,5,FALSE)</f>
        <v>3115</v>
      </c>
      <c r="J85" s="142"/>
      <c r="K85" s="2">
        <f t="shared" si="49"/>
        <v>3</v>
      </c>
      <c r="L85" s="3">
        <f>L84+0.1</f>
        <v>0.89999999999999991</v>
      </c>
      <c r="M85" s="106">
        <f t="shared" si="50"/>
        <v>165230</v>
      </c>
      <c r="T85" s="149" t="s">
        <v>288</v>
      </c>
      <c r="U85" s="152">
        <f t="shared" si="51"/>
        <v>2801</v>
      </c>
    </row>
    <row r="86" spans="1:21" ht="15.75" x14ac:dyDescent="0.25">
      <c r="A86" s="2" t="s">
        <v>27</v>
      </c>
      <c r="B86" s="7">
        <v>1.5</v>
      </c>
      <c r="C86" s="8">
        <v>0.75</v>
      </c>
      <c r="D86" s="139">
        <f>AVERAGE(M83:M84)</f>
        <v>137735</v>
      </c>
      <c r="E86" s="140">
        <f t="shared" si="52"/>
        <v>3443</v>
      </c>
      <c r="F86" s="140">
        <f t="shared" ref="F86:F90" si="53">E86-VLOOKUP(A86,$D$5:$H$10,3,FALSE)</f>
        <v>3358</v>
      </c>
      <c r="G86" s="141">
        <f t="shared" ref="G86:G90" si="54">E86-VLOOKUP(A86,$D$5:$G$10,2,FALSE)</f>
        <v>3345</v>
      </c>
      <c r="H86" s="140">
        <f t="shared" ref="H86:H90" si="55">E86-VLOOKUP(A86,$D$5:$H$10,4,FALSE)</f>
        <v>3416</v>
      </c>
      <c r="I86" s="140">
        <f t="shared" ref="I86:I90" si="56">E86-VLOOKUP(A86,$D$5:$H$10,5,FALSE)</f>
        <v>3331</v>
      </c>
      <c r="J86" s="142"/>
      <c r="K86" s="2">
        <f t="shared" si="49"/>
        <v>4</v>
      </c>
      <c r="L86" s="3">
        <f>L85+0.1</f>
        <v>0.99999999999999989</v>
      </c>
      <c r="M86" s="106">
        <f t="shared" si="50"/>
        <v>183560</v>
      </c>
      <c r="T86" s="149" t="s">
        <v>289</v>
      </c>
      <c r="U86" s="152">
        <f t="shared" si="51"/>
        <v>3114</v>
      </c>
    </row>
    <row r="87" spans="1:21" ht="15.75" x14ac:dyDescent="0.25">
      <c r="A87" s="2" t="s">
        <v>30</v>
      </c>
      <c r="B87" s="7">
        <v>3</v>
      </c>
      <c r="C87" s="8">
        <v>0.9</v>
      </c>
      <c r="D87" s="139">
        <f>IF($A$80=50%,CEILING(MROUND(MROUND($A$5*50%,50)*$A$80/50%,50)*C87,50),CEILING(MROUND($A$5*50%,50)*C87,50)*$A$80/50%)</f>
        <v>165230</v>
      </c>
      <c r="E87" s="140">
        <f t="shared" si="52"/>
        <v>4130</v>
      </c>
      <c r="F87" s="140">
        <f t="shared" si="53"/>
        <v>4020</v>
      </c>
      <c r="G87" s="141">
        <f t="shared" si="54"/>
        <v>4001</v>
      </c>
      <c r="H87" s="140">
        <f t="shared" si="55"/>
        <v>4099</v>
      </c>
      <c r="I87" s="140">
        <f t="shared" si="56"/>
        <v>3989</v>
      </c>
      <c r="J87" s="142"/>
      <c r="K87" s="2">
        <f t="shared" si="49"/>
        <v>5</v>
      </c>
      <c r="L87" s="3">
        <f>L86+0.08</f>
        <v>1.0799999999999998</v>
      </c>
      <c r="M87" s="106">
        <f t="shared" si="50"/>
        <v>198250</v>
      </c>
      <c r="T87" s="149" t="s">
        <v>290</v>
      </c>
      <c r="U87" s="152">
        <f t="shared" si="51"/>
        <v>3427</v>
      </c>
    </row>
    <row r="88" spans="1:21" ht="15.75" x14ac:dyDescent="0.25">
      <c r="A88" s="2" t="s">
        <v>32</v>
      </c>
      <c r="B88" s="7">
        <v>4.5</v>
      </c>
      <c r="C88" s="8">
        <v>1.04</v>
      </c>
      <c r="D88" s="139">
        <f>AVERAGE(M86:M87)</f>
        <v>190905</v>
      </c>
      <c r="E88" s="140">
        <f t="shared" si="52"/>
        <v>4772</v>
      </c>
      <c r="F88" s="140">
        <f t="shared" si="53"/>
        <v>4636</v>
      </c>
      <c r="G88" s="141">
        <f t="shared" si="54"/>
        <v>4611</v>
      </c>
      <c r="H88" s="140">
        <f t="shared" si="55"/>
        <v>4737</v>
      </c>
      <c r="I88" s="140">
        <f t="shared" si="56"/>
        <v>4601</v>
      </c>
      <c r="J88" s="142"/>
      <c r="K88" s="2">
        <f t="shared" si="49"/>
        <v>6</v>
      </c>
      <c r="L88" s="3">
        <f>L87+0.08</f>
        <v>1.1599999999999999</v>
      </c>
      <c r="M88" s="106">
        <f t="shared" si="50"/>
        <v>212940</v>
      </c>
      <c r="T88" s="149" t="s">
        <v>291</v>
      </c>
      <c r="U88" s="152">
        <f>H60</f>
        <v>1954</v>
      </c>
    </row>
    <row r="89" spans="1:21" ht="15.75" x14ac:dyDescent="0.25">
      <c r="A89" s="2" t="s">
        <v>34</v>
      </c>
      <c r="B89" s="7">
        <v>6</v>
      </c>
      <c r="C89" s="8">
        <v>1.1599999999999999</v>
      </c>
      <c r="D89" s="139">
        <f>IF($A$80=50%,CEILING(MROUND(MROUND($A$5*50%,50)*$A$80/50%,50)*C89,50),CEILING(MROUND($A$5*50%,50)*C89,50)*$A$80/50%)</f>
        <v>212940</v>
      </c>
      <c r="E89" s="140">
        <f t="shared" si="52"/>
        <v>5323</v>
      </c>
      <c r="F89" s="140">
        <f t="shared" si="53"/>
        <v>5161</v>
      </c>
      <c r="G89" s="141">
        <f t="shared" si="54"/>
        <v>5130</v>
      </c>
      <c r="H89" s="140">
        <f t="shared" si="55"/>
        <v>5284</v>
      </c>
      <c r="I89" s="140">
        <f t="shared" si="56"/>
        <v>5122</v>
      </c>
      <c r="J89" s="142"/>
      <c r="K89" s="2">
        <f>K90-1</f>
        <v>7</v>
      </c>
      <c r="L89" s="3">
        <f>L88+0.08</f>
        <v>1.24</v>
      </c>
      <c r="M89" s="106">
        <f t="shared" si="50"/>
        <v>227630</v>
      </c>
      <c r="T89" s="149" t="s">
        <v>292</v>
      </c>
      <c r="U89" s="152">
        <f t="shared" ref="U89:U93" si="57">H61</f>
        <v>2092</v>
      </c>
    </row>
    <row r="90" spans="1:21" ht="15.75" x14ac:dyDescent="0.25">
      <c r="A90" s="2" t="s">
        <v>36</v>
      </c>
      <c r="B90" s="7">
        <v>7.5</v>
      </c>
      <c r="C90" s="8">
        <f>1.28</f>
        <v>1.28</v>
      </c>
      <c r="D90" s="139">
        <f>AVERAGE(M89:M90)</f>
        <v>234975</v>
      </c>
      <c r="E90" s="140">
        <f t="shared" si="52"/>
        <v>5874</v>
      </c>
      <c r="F90" s="140">
        <f t="shared" si="53"/>
        <v>5686</v>
      </c>
      <c r="G90" s="141">
        <f t="shared" si="54"/>
        <v>5649</v>
      </c>
      <c r="H90" s="140">
        <f t="shared" si="55"/>
        <v>5831</v>
      </c>
      <c r="I90" s="140">
        <f t="shared" si="56"/>
        <v>5643</v>
      </c>
      <c r="J90" s="142"/>
      <c r="K90" s="2">
        <v>8</v>
      </c>
      <c r="L90" s="3">
        <f>L89+0.08</f>
        <v>1.32</v>
      </c>
      <c r="M90" s="106">
        <f t="shared" si="50"/>
        <v>242320</v>
      </c>
      <c r="T90" s="149" t="s">
        <v>293</v>
      </c>
      <c r="U90" s="152">
        <f t="shared" si="57"/>
        <v>2511</v>
      </c>
    </row>
    <row r="91" spans="1:21" x14ac:dyDescent="0.2">
      <c r="T91" s="149" t="s">
        <v>294</v>
      </c>
      <c r="U91" s="152">
        <f t="shared" si="57"/>
        <v>2902</v>
      </c>
    </row>
    <row r="92" spans="1:21" ht="15.75" x14ac:dyDescent="0.25">
      <c r="A92" s="117">
        <v>1.4</v>
      </c>
      <c r="B92" s="118" t="s">
        <v>48</v>
      </c>
      <c r="C92" s="106">
        <f>IF($A$92=50%,CEILING(MROUND(MROUND($A$5*50%,50)*$A$92/50%,50)*L98,50),CEILING(MROUND($A$5*50%,50)*L98,50)*$A$92/50%)</f>
        <v>197680</v>
      </c>
      <c r="D92" s="119" t="s">
        <v>23</v>
      </c>
      <c r="E92" s="99"/>
      <c r="F92" s="99"/>
      <c r="G92" s="99"/>
      <c r="H92" s="99"/>
      <c r="I92" s="99"/>
      <c r="J92" s="99"/>
      <c r="K92" s="99"/>
      <c r="L92" s="99"/>
      <c r="T92" s="149" t="s">
        <v>295</v>
      </c>
      <c r="U92" s="152">
        <f t="shared" si="57"/>
        <v>3237</v>
      </c>
    </row>
    <row r="93" spans="1:21" x14ac:dyDescent="0.2">
      <c r="E93" s="121" t="s">
        <v>50</v>
      </c>
      <c r="F93" s="121" t="s">
        <v>50</v>
      </c>
      <c r="G93" s="121" t="s">
        <v>50</v>
      </c>
      <c r="H93" s="121" t="s">
        <v>50</v>
      </c>
      <c r="I93" s="121" t="s">
        <v>50</v>
      </c>
      <c r="K93" s="122"/>
      <c r="L93" s="123"/>
      <c r="M93" s="124" t="s">
        <v>51</v>
      </c>
      <c r="T93" s="149" t="s">
        <v>296</v>
      </c>
      <c r="U93" s="152">
        <f t="shared" si="57"/>
        <v>3572</v>
      </c>
    </row>
    <row r="94" spans="1:21" ht="15.75" customHeight="1" x14ac:dyDescent="0.25">
      <c r="A94" s="125"/>
      <c r="B94" s="126"/>
      <c r="C94" s="126"/>
      <c r="D94" s="126"/>
      <c r="E94" s="228" t="s">
        <v>53</v>
      </c>
      <c r="F94" s="231" t="s">
        <v>54</v>
      </c>
      <c r="G94" s="231" t="s">
        <v>17</v>
      </c>
      <c r="H94" s="233" t="s">
        <v>55</v>
      </c>
      <c r="I94" s="221" t="s">
        <v>56</v>
      </c>
      <c r="J94" s="127"/>
      <c r="K94" s="128" t="s">
        <v>57</v>
      </c>
      <c r="L94" s="129" t="s">
        <v>58</v>
      </c>
      <c r="M94" s="130" t="s">
        <v>59</v>
      </c>
      <c r="T94" s="149" t="s">
        <v>297</v>
      </c>
      <c r="U94" s="152">
        <f>I60</f>
        <v>1879</v>
      </c>
    </row>
    <row r="95" spans="1:21" ht="15.75" x14ac:dyDescent="0.25">
      <c r="A95" s="131"/>
      <c r="B95" s="132"/>
      <c r="C95" s="132"/>
      <c r="D95" s="133" t="s">
        <v>51</v>
      </c>
      <c r="E95" s="229"/>
      <c r="F95" s="232"/>
      <c r="G95" s="232"/>
      <c r="H95" s="234"/>
      <c r="I95" s="222"/>
      <c r="J95" s="134"/>
      <c r="K95" s="2">
        <f t="shared" ref="K95:K100" si="58">K96-1</f>
        <v>1</v>
      </c>
      <c r="L95" s="3">
        <v>0.7</v>
      </c>
      <c r="M95" s="106">
        <f t="shared" ref="M95:M102" si="59">IF($A$92=50%,CEILING(MROUND(MROUND($A$5*50%,50)*$A$92/50%,50)*L95,50),CEILING(MROUND($A$5*50%,50)*L95,50)*$A$92/50%)</f>
        <v>138460</v>
      </c>
      <c r="T95" s="149" t="s">
        <v>298</v>
      </c>
      <c r="U95" s="152">
        <f t="shared" ref="U95:U99" si="60">I61</f>
        <v>2007</v>
      </c>
    </row>
    <row r="96" spans="1:21" ht="15.75" x14ac:dyDescent="0.25">
      <c r="A96" s="137"/>
      <c r="B96" s="4" t="s">
        <v>62</v>
      </c>
      <c r="C96" s="5" t="s">
        <v>63</v>
      </c>
      <c r="D96" s="138" t="s">
        <v>59</v>
      </c>
      <c r="E96" s="230"/>
      <c r="F96" s="232"/>
      <c r="G96" s="232"/>
      <c r="H96" s="235"/>
      <c r="I96" s="223"/>
      <c r="J96" s="6"/>
      <c r="K96" s="2">
        <f t="shared" si="58"/>
        <v>2</v>
      </c>
      <c r="L96" s="3">
        <f>L95+0.1</f>
        <v>0.79999999999999993</v>
      </c>
      <c r="M96" s="106">
        <f t="shared" si="59"/>
        <v>158200</v>
      </c>
      <c r="T96" s="149" t="s">
        <v>299</v>
      </c>
      <c r="U96" s="152">
        <f t="shared" si="60"/>
        <v>2401</v>
      </c>
    </row>
    <row r="97" spans="1:21" ht="15.75" x14ac:dyDescent="0.25">
      <c r="A97" s="2" t="s">
        <v>24</v>
      </c>
      <c r="B97" s="7">
        <v>1</v>
      </c>
      <c r="C97" s="8">
        <v>0.7</v>
      </c>
      <c r="D97" s="139">
        <f>IF($A$92=50%,CEILING(MROUND(MROUND($A$5*50%,50)*$A$92/50%,50)*C97,50),CEILING(MROUND($A$5*50%,50)*C97,50)*$A$92/50%)</f>
        <v>138460</v>
      </c>
      <c r="E97" s="106">
        <f t="shared" ref="E97:E102" si="61">ROUNDDOWN(D97*$A$7/12,0)</f>
        <v>3461</v>
      </c>
      <c r="F97" s="148">
        <f>E97-VLOOKUP(A97,$D$5:$H$10,3,FALSE)</f>
        <v>3386</v>
      </c>
      <c r="G97" s="141">
        <f>E97-VLOOKUP(A97,$D$5:$G$10,2,FALSE)</f>
        <v>3375</v>
      </c>
      <c r="H97" s="106">
        <f>E97-VLOOKUP(A97,$D$5:$H$10,4,FALSE)</f>
        <v>3437</v>
      </c>
      <c r="I97" s="106">
        <f>E97-VLOOKUP(A97,$D$5:$H$10,5,FALSE)</f>
        <v>3362</v>
      </c>
      <c r="J97" s="142"/>
      <c r="K97" s="2">
        <f t="shared" si="58"/>
        <v>3</v>
      </c>
      <c r="L97" s="3">
        <f>L96+0.1</f>
        <v>0.89999999999999991</v>
      </c>
      <c r="M97" s="106">
        <f t="shared" si="59"/>
        <v>177940</v>
      </c>
      <c r="T97" s="149" t="s">
        <v>300</v>
      </c>
      <c r="U97" s="152">
        <f t="shared" si="60"/>
        <v>2766</v>
      </c>
    </row>
    <row r="98" spans="1:21" ht="15.75" x14ac:dyDescent="0.25">
      <c r="A98" s="2" t="s">
        <v>27</v>
      </c>
      <c r="B98" s="7">
        <v>1.5</v>
      </c>
      <c r="C98" s="8">
        <v>0.75</v>
      </c>
      <c r="D98" s="139">
        <f>AVERAGE(M95:M96)</f>
        <v>148330</v>
      </c>
      <c r="E98" s="106">
        <f t="shared" si="61"/>
        <v>3708</v>
      </c>
      <c r="F98" s="148">
        <f t="shared" ref="F98:F102" si="62">E98-VLOOKUP(A98,$D$5:$H$10,3,FALSE)</f>
        <v>3623</v>
      </c>
      <c r="G98" s="141">
        <f t="shared" ref="G98:G102" si="63">E98-VLOOKUP(A98,$D$5:$G$10,2,FALSE)</f>
        <v>3610</v>
      </c>
      <c r="H98" s="106">
        <f t="shared" ref="H98:H102" si="64">E98-VLOOKUP(A98,$D$5:$H$10,4,FALSE)</f>
        <v>3681</v>
      </c>
      <c r="I98" s="106">
        <f t="shared" ref="I98:I102" si="65">E98-VLOOKUP(A98,$D$5:$H$10,5,FALSE)</f>
        <v>3596</v>
      </c>
      <c r="J98" s="142"/>
      <c r="K98" s="2">
        <f t="shared" si="58"/>
        <v>4</v>
      </c>
      <c r="L98" s="3">
        <f>L97+0.1</f>
        <v>0.99999999999999989</v>
      </c>
      <c r="M98" s="106">
        <f t="shared" si="59"/>
        <v>197680</v>
      </c>
      <c r="T98" s="149" t="s">
        <v>301</v>
      </c>
      <c r="U98" s="152">
        <f t="shared" si="60"/>
        <v>3075</v>
      </c>
    </row>
    <row r="99" spans="1:21" ht="15.75" x14ac:dyDescent="0.25">
      <c r="A99" s="2" t="s">
        <v>30</v>
      </c>
      <c r="B99" s="7">
        <v>3</v>
      </c>
      <c r="C99" s="8">
        <v>0.9</v>
      </c>
      <c r="D99" s="139">
        <f>IF($A$92=50%,CEILING(MROUND(MROUND($A$5*50%,50)*$A$92/50%,50)*C99,50),CEILING(MROUND($A$5*50%,50)*C99,50)*$A$92/50%)</f>
        <v>177940</v>
      </c>
      <c r="E99" s="106">
        <f t="shared" si="61"/>
        <v>4448</v>
      </c>
      <c r="F99" s="148">
        <f t="shared" si="62"/>
        <v>4338</v>
      </c>
      <c r="G99" s="141">
        <f t="shared" si="63"/>
        <v>4319</v>
      </c>
      <c r="H99" s="106">
        <f t="shared" si="64"/>
        <v>4417</v>
      </c>
      <c r="I99" s="106">
        <f t="shared" si="65"/>
        <v>4307</v>
      </c>
      <c r="J99" s="142"/>
      <c r="K99" s="2">
        <f t="shared" si="58"/>
        <v>5</v>
      </c>
      <c r="L99" s="3">
        <f>L98+0.08</f>
        <v>1.0799999999999998</v>
      </c>
      <c r="M99" s="106">
        <f t="shared" si="59"/>
        <v>213500</v>
      </c>
      <c r="T99" s="149" t="s">
        <v>302</v>
      </c>
      <c r="U99" s="152">
        <f t="shared" si="60"/>
        <v>3384</v>
      </c>
    </row>
    <row r="100" spans="1:21" ht="15.75" x14ac:dyDescent="0.25">
      <c r="A100" s="2" t="s">
        <v>32</v>
      </c>
      <c r="B100" s="7">
        <v>4.5</v>
      </c>
      <c r="C100" s="8">
        <v>1.04</v>
      </c>
      <c r="D100" s="139">
        <f>AVERAGE(M98:M99)</f>
        <v>205590</v>
      </c>
      <c r="E100" s="106">
        <f t="shared" si="61"/>
        <v>5139</v>
      </c>
      <c r="F100" s="148">
        <f t="shared" si="62"/>
        <v>5003</v>
      </c>
      <c r="G100" s="141">
        <f t="shared" si="63"/>
        <v>4978</v>
      </c>
      <c r="H100" s="106">
        <f t="shared" si="64"/>
        <v>5104</v>
      </c>
      <c r="I100" s="106">
        <f t="shared" si="65"/>
        <v>4968</v>
      </c>
      <c r="J100" s="142"/>
      <c r="K100" s="2">
        <f t="shared" si="58"/>
        <v>6</v>
      </c>
      <c r="L100" s="3">
        <f>L99+0.08</f>
        <v>1.1599999999999999</v>
      </c>
      <c r="M100" s="106">
        <f t="shared" si="59"/>
        <v>229320</v>
      </c>
      <c r="T100" s="102" t="s">
        <v>175</v>
      </c>
      <c r="U100" s="103">
        <f t="shared" ref="U100:U105" si="66">E73</f>
        <v>2967</v>
      </c>
    </row>
    <row r="101" spans="1:21" ht="15.75" x14ac:dyDescent="0.25">
      <c r="A101" s="2" t="s">
        <v>34</v>
      </c>
      <c r="B101" s="7">
        <v>6</v>
      </c>
      <c r="C101" s="8">
        <v>1.1599999999999999</v>
      </c>
      <c r="D101" s="139">
        <f>IF($A$92=50%,CEILING(MROUND(MROUND($A$5*50%,50)*$A$92/50%,50)*C101,50),CEILING(MROUND($A$5*50%,50)*C101,50)*$A$92/50%)</f>
        <v>229320</v>
      </c>
      <c r="E101" s="106">
        <f t="shared" si="61"/>
        <v>5733</v>
      </c>
      <c r="F101" s="148">
        <f t="shared" si="62"/>
        <v>5571</v>
      </c>
      <c r="G101" s="141">
        <f t="shared" si="63"/>
        <v>5540</v>
      </c>
      <c r="H101" s="106">
        <f t="shared" si="64"/>
        <v>5694</v>
      </c>
      <c r="I101" s="106">
        <f t="shared" si="65"/>
        <v>5532</v>
      </c>
      <c r="J101" s="142"/>
      <c r="K101" s="2">
        <f>K102-1</f>
        <v>7</v>
      </c>
      <c r="L101" s="3">
        <f>L100+0.08</f>
        <v>1.24</v>
      </c>
      <c r="M101" s="106">
        <f t="shared" si="59"/>
        <v>245139.99999999997</v>
      </c>
      <c r="T101" s="102" t="s">
        <v>176</v>
      </c>
      <c r="U101" s="103">
        <f t="shared" si="66"/>
        <v>3178</v>
      </c>
    </row>
    <row r="102" spans="1:21" ht="15.75" x14ac:dyDescent="0.25">
      <c r="A102" s="2" t="s">
        <v>36</v>
      </c>
      <c r="B102" s="7">
        <v>7.5</v>
      </c>
      <c r="C102" s="8">
        <f>1.28</f>
        <v>1.28</v>
      </c>
      <c r="D102" s="139">
        <f>AVERAGE(M101:M102)</f>
        <v>253049.99999999997</v>
      </c>
      <c r="E102" s="106">
        <f t="shared" si="61"/>
        <v>6326</v>
      </c>
      <c r="F102" s="148">
        <f t="shared" si="62"/>
        <v>6138</v>
      </c>
      <c r="G102" s="141">
        <f t="shared" si="63"/>
        <v>6101</v>
      </c>
      <c r="H102" s="106">
        <f t="shared" si="64"/>
        <v>6283</v>
      </c>
      <c r="I102" s="106">
        <f t="shared" si="65"/>
        <v>6095</v>
      </c>
      <c r="J102" s="142"/>
      <c r="K102" s="2">
        <v>8</v>
      </c>
      <c r="L102" s="3">
        <f>L101+0.08</f>
        <v>1.32</v>
      </c>
      <c r="M102" s="106">
        <f t="shared" si="59"/>
        <v>260959.99999999997</v>
      </c>
      <c r="T102" s="102" t="s">
        <v>177</v>
      </c>
      <c r="U102" s="103">
        <f t="shared" si="66"/>
        <v>3813</v>
      </c>
    </row>
    <row r="103" spans="1:21" x14ac:dyDescent="0.2">
      <c r="T103" s="102" t="s">
        <v>178</v>
      </c>
      <c r="U103" s="103">
        <f t="shared" si="66"/>
        <v>4405</v>
      </c>
    </row>
    <row r="104" spans="1:21" ht="15.75" x14ac:dyDescent="0.25">
      <c r="A104" s="117">
        <v>1.65</v>
      </c>
      <c r="B104" s="118" t="s">
        <v>48</v>
      </c>
      <c r="C104" s="106">
        <f>IF($A$104=50%,CEILING(MROUND(MROUND($A$5*50%,50)*$A$104/50%,50)*L110,50),CEILING(MROUND($A$5*50%,50)*L110,50)*$A$104/50%)</f>
        <v>232980</v>
      </c>
      <c r="D104" s="119" t="s">
        <v>23</v>
      </c>
      <c r="E104" s="99"/>
      <c r="F104" s="99"/>
      <c r="G104" s="99"/>
      <c r="H104" s="99"/>
      <c r="I104" s="99"/>
      <c r="J104" s="99"/>
      <c r="K104" s="99"/>
      <c r="L104" s="99"/>
      <c r="T104" s="102" t="s">
        <v>179</v>
      </c>
      <c r="U104" s="103">
        <f t="shared" si="66"/>
        <v>4914</v>
      </c>
    </row>
    <row r="105" spans="1:21" x14ac:dyDescent="0.2">
      <c r="E105" s="121" t="s">
        <v>50</v>
      </c>
      <c r="F105" s="121" t="s">
        <v>50</v>
      </c>
      <c r="G105" s="121" t="s">
        <v>50</v>
      </c>
      <c r="H105" s="121" t="s">
        <v>50</v>
      </c>
      <c r="I105" s="121" t="s">
        <v>50</v>
      </c>
      <c r="K105" s="122"/>
      <c r="L105" s="123"/>
      <c r="M105" s="124" t="s">
        <v>51</v>
      </c>
      <c r="T105" s="102" t="s">
        <v>180</v>
      </c>
      <c r="U105" s="103">
        <f t="shared" si="66"/>
        <v>5422</v>
      </c>
    </row>
    <row r="106" spans="1:21" ht="15.75" customHeight="1" x14ac:dyDescent="0.25">
      <c r="A106" s="125"/>
      <c r="B106" s="126"/>
      <c r="C106" s="126"/>
      <c r="D106" s="126"/>
      <c r="E106" s="228" t="s">
        <v>53</v>
      </c>
      <c r="F106" s="231" t="s">
        <v>54</v>
      </c>
      <c r="G106" s="231" t="s">
        <v>17</v>
      </c>
      <c r="H106" s="233" t="s">
        <v>55</v>
      </c>
      <c r="I106" s="221" t="s">
        <v>56</v>
      </c>
      <c r="J106" s="127"/>
      <c r="K106" s="128" t="s">
        <v>57</v>
      </c>
      <c r="L106" s="129" t="s">
        <v>58</v>
      </c>
      <c r="M106" s="130" t="s">
        <v>59</v>
      </c>
      <c r="T106" s="102" t="s">
        <v>181</v>
      </c>
      <c r="U106" s="103">
        <f t="shared" ref="U106:U111" si="67">F73</f>
        <v>2892</v>
      </c>
    </row>
    <row r="107" spans="1:21" ht="15.75" x14ac:dyDescent="0.25">
      <c r="A107" s="131"/>
      <c r="B107" s="132"/>
      <c r="C107" s="132"/>
      <c r="D107" s="133" t="s">
        <v>51</v>
      </c>
      <c r="E107" s="229"/>
      <c r="F107" s="232"/>
      <c r="G107" s="232"/>
      <c r="H107" s="234"/>
      <c r="I107" s="222"/>
      <c r="J107" s="134"/>
      <c r="K107" s="2">
        <f t="shared" ref="K107:K112" si="68">K108-1</f>
        <v>1</v>
      </c>
      <c r="L107" s="3">
        <v>0.7</v>
      </c>
      <c r="M107" s="106">
        <f t="shared" ref="M107:M114" si="69">IF($A$104=50%,CEILING(MROUND(MROUND($A$5*50%,50)*$A$104/50%,50)*L107,50),CEILING(MROUND($A$5*50%,50)*L107,50)*$A$104/50%)</f>
        <v>163185</v>
      </c>
      <c r="T107" s="102" t="s">
        <v>182</v>
      </c>
      <c r="U107" s="103">
        <f t="shared" si="67"/>
        <v>3093</v>
      </c>
    </row>
    <row r="108" spans="1:21" ht="15.75" x14ac:dyDescent="0.25">
      <c r="A108" s="137"/>
      <c r="B108" s="4" t="s">
        <v>62</v>
      </c>
      <c r="C108" s="5" t="s">
        <v>63</v>
      </c>
      <c r="D108" s="138" t="s">
        <v>59</v>
      </c>
      <c r="E108" s="230"/>
      <c r="F108" s="232"/>
      <c r="G108" s="232"/>
      <c r="H108" s="235"/>
      <c r="I108" s="223"/>
      <c r="J108" s="6"/>
      <c r="K108" s="2">
        <f t="shared" si="68"/>
        <v>2</v>
      </c>
      <c r="L108" s="3">
        <f>L107+0.1</f>
        <v>0.79999999999999993</v>
      </c>
      <c r="M108" s="106">
        <f t="shared" si="69"/>
        <v>186450</v>
      </c>
      <c r="T108" s="102" t="s">
        <v>183</v>
      </c>
      <c r="U108" s="103">
        <f t="shared" si="67"/>
        <v>3703</v>
      </c>
    </row>
    <row r="109" spans="1:21" ht="15.75" x14ac:dyDescent="0.25">
      <c r="A109" s="2" t="s">
        <v>24</v>
      </c>
      <c r="B109" s="7">
        <v>1</v>
      </c>
      <c r="C109" s="8">
        <v>0.7</v>
      </c>
      <c r="D109" s="139">
        <f>IF($A$104=50%,CEILING(MROUND(MROUND($A$5*50%,50)*$A$104/50%,50)*C109,50),CEILING(MROUND($A$5*50%,50)*C109,50)*$A$104/50%)</f>
        <v>163185</v>
      </c>
      <c r="E109" s="106">
        <f t="shared" ref="E109:E114" si="70">ROUNDDOWN(D109*$A$7/12,0)</f>
        <v>4079</v>
      </c>
      <c r="F109" s="148">
        <f>E109-VLOOKUP(A109,$D$5:$H$10,3,FALSE)</f>
        <v>4004</v>
      </c>
      <c r="G109" s="141">
        <f>E109-VLOOKUP(A109,$D$5:$G$10,2,FALSE)</f>
        <v>3993</v>
      </c>
      <c r="H109" s="106">
        <f>E109-VLOOKUP(A109,$D$5:$H$10,4,FALSE)</f>
        <v>4055</v>
      </c>
      <c r="I109" s="106">
        <f>E109-VLOOKUP(A109,$D$5:$H$10,5,FALSE)</f>
        <v>3980</v>
      </c>
      <c r="J109" s="142"/>
      <c r="K109" s="2">
        <f t="shared" si="68"/>
        <v>3</v>
      </c>
      <c r="L109" s="3">
        <f>L108+0.1</f>
        <v>0.89999999999999991</v>
      </c>
      <c r="M109" s="106">
        <f t="shared" si="69"/>
        <v>209715</v>
      </c>
      <c r="T109" s="102" t="s">
        <v>184</v>
      </c>
      <c r="U109" s="103">
        <f t="shared" si="67"/>
        <v>4269</v>
      </c>
    </row>
    <row r="110" spans="1:21" ht="15.75" x14ac:dyDescent="0.25">
      <c r="A110" s="2" t="s">
        <v>27</v>
      </c>
      <c r="B110" s="7">
        <v>1.5</v>
      </c>
      <c r="C110" s="8">
        <v>0.75</v>
      </c>
      <c r="D110" s="139">
        <f>AVERAGE(M107:M108)</f>
        <v>174817.5</v>
      </c>
      <c r="E110" s="106">
        <f t="shared" si="70"/>
        <v>4370</v>
      </c>
      <c r="F110" s="148">
        <f t="shared" ref="F110:F114" si="71">E110-VLOOKUP(A110,$D$5:$H$10,3,FALSE)</f>
        <v>4285</v>
      </c>
      <c r="G110" s="141">
        <f t="shared" ref="G110:G114" si="72">E110-VLOOKUP(A110,$D$5:$G$10,2,FALSE)</f>
        <v>4272</v>
      </c>
      <c r="H110" s="106">
        <f t="shared" ref="H110:H114" si="73">E110-VLOOKUP(A110,$D$5:$H$10,4,FALSE)</f>
        <v>4343</v>
      </c>
      <c r="I110" s="106">
        <f t="shared" ref="I110:I114" si="74">E110-VLOOKUP(A110,$D$5:$H$10,5,FALSE)</f>
        <v>4258</v>
      </c>
      <c r="J110" s="142"/>
      <c r="K110" s="2">
        <f t="shared" si="68"/>
        <v>4</v>
      </c>
      <c r="L110" s="3">
        <f>L109+0.1</f>
        <v>0.99999999999999989</v>
      </c>
      <c r="M110" s="106">
        <f t="shared" si="69"/>
        <v>232980</v>
      </c>
      <c r="T110" s="102" t="s">
        <v>185</v>
      </c>
      <c r="U110" s="103">
        <f t="shared" si="67"/>
        <v>4752</v>
      </c>
    </row>
    <row r="111" spans="1:21" ht="15.75" x14ac:dyDescent="0.25">
      <c r="A111" s="2" t="s">
        <v>30</v>
      </c>
      <c r="B111" s="7">
        <v>3</v>
      </c>
      <c r="C111" s="8">
        <v>0.9</v>
      </c>
      <c r="D111" s="139">
        <f>IF($A$104=50%,CEILING(MROUND(MROUND($A$5*50%,50)*$A$104/50%,50)*C111,50),CEILING(MROUND($A$5*50%,50)*C111,50)*$A$104/50%)</f>
        <v>209715</v>
      </c>
      <c r="E111" s="106">
        <f t="shared" si="70"/>
        <v>5242</v>
      </c>
      <c r="F111" s="148">
        <f t="shared" si="71"/>
        <v>5132</v>
      </c>
      <c r="G111" s="141">
        <f t="shared" si="72"/>
        <v>5113</v>
      </c>
      <c r="H111" s="106">
        <f t="shared" si="73"/>
        <v>5211</v>
      </c>
      <c r="I111" s="106">
        <f t="shared" si="74"/>
        <v>5101</v>
      </c>
      <c r="J111" s="142"/>
      <c r="K111" s="2">
        <f t="shared" si="68"/>
        <v>5</v>
      </c>
      <c r="L111" s="3">
        <f>L110+0.08</f>
        <v>1.0799999999999998</v>
      </c>
      <c r="M111" s="106">
        <f t="shared" si="69"/>
        <v>251625</v>
      </c>
      <c r="T111" s="102" t="s">
        <v>186</v>
      </c>
      <c r="U111" s="103">
        <f t="shared" si="67"/>
        <v>5234</v>
      </c>
    </row>
    <row r="112" spans="1:21" ht="15.75" x14ac:dyDescent="0.25">
      <c r="A112" s="2" t="s">
        <v>32</v>
      </c>
      <c r="B112" s="7">
        <v>4.5</v>
      </c>
      <c r="C112" s="8">
        <v>1.04</v>
      </c>
      <c r="D112" s="139">
        <f>AVERAGE(M110:M111)</f>
        <v>242302.5</v>
      </c>
      <c r="E112" s="106">
        <f t="shared" si="70"/>
        <v>6057</v>
      </c>
      <c r="F112" s="148">
        <f t="shared" si="71"/>
        <v>5921</v>
      </c>
      <c r="G112" s="141">
        <f t="shared" si="72"/>
        <v>5896</v>
      </c>
      <c r="H112" s="106">
        <f t="shared" si="73"/>
        <v>6022</v>
      </c>
      <c r="I112" s="106">
        <f t="shared" si="74"/>
        <v>5886</v>
      </c>
      <c r="J112" s="142"/>
      <c r="K112" s="2">
        <f t="shared" si="68"/>
        <v>6</v>
      </c>
      <c r="L112" s="3">
        <f>L111+0.08</f>
        <v>1.1599999999999999</v>
      </c>
      <c r="M112" s="106">
        <f t="shared" si="69"/>
        <v>270270</v>
      </c>
      <c r="T112" s="102" t="s">
        <v>187</v>
      </c>
      <c r="U112" s="103">
        <f t="shared" ref="U112:U117" si="75">H73</f>
        <v>2943</v>
      </c>
    </row>
    <row r="113" spans="1:21" ht="15.75" x14ac:dyDescent="0.25">
      <c r="A113" s="2" t="s">
        <v>34</v>
      </c>
      <c r="B113" s="7">
        <v>6</v>
      </c>
      <c r="C113" s="8">
        <v>1.1599999999999999</v>
      </c>
      <c r="D113" s="139">
        <f>IF($A$104=50%,CEILING(MROUND(MROUND($A$5*50%,50)*$A$104/50%,50)*C113,50),CEILING(MROUND($A$5*50%,50)*C113,50)*$A$104/50%)</f>
        <v>270270</v>
      </c>
      <c r="E113" s="106">
        <f t="shared" si="70"/>
        <v>6756</v>
      </c>
      <c r="F113" s="148">
        <f t="shared" si="71"/>
        <v>6594</v>
      </c>
      <c r="G113" s="141">
        <f t="shared" si="72"/>
        <v>6563</v>
      </c>
      <c r="H113" s="106">
        <f t="shared" si="73"/>
        <v>6717</v>
      </c>
      <c r="I113" s="106">
        <f t="shared" si="74"/>
        <v>6555</v>
      </c>
      <c r="J113" s="142"/>
      <c r="K113" s="2">
        <f>K114-1</f>
        <v>7</v>
      </c>
      <c r="L113" s="3">
        <f>L112+0.08</f>
        <v>1.24</v>
      </c>
      <c r="M113" s="106">
        <f t="shared" si="69"/>
        <v>288915</v>
      </c>
      <c r="T113" s="102" t="s">
        <v>188</v>
      </c>
      <c r="U113" s="103">
        <f t="shared" si="75"/>
        <v>3151</v>
      </c>
    </row>
    <row r="114" spans="1:21" ht="15.75" x14ac:dyDescent="0.25">
      <c r="A114" s="2" t="s">
        <v>36</v>
      </c>
      <c r="B114" s="7">
        <v>7.5</v>
      </c>
      <c r="C114" s="8">
        <f>1.28</f>
        <v>1.28</v>
      </c>
      <c r="D114" s="139">
        <f>AVERAGE(M113:M114)</f>
        <v>298237.5</v>
      </c>
      <c r="E114" s="106">
        <f t="shared" si="70"/>
        <v>7455</v>
      </c>
      <c r="F114" s="148">
        <f t="shared" si="71"/>
        <v>7267</v>
      </c>
      <c r="G114" s="141">
        <f t="shared" si="72"/>
        <v>7230</v>
      </c>
      <c r="H114" s="106">
        <f t="shared" si="73"/>
        <v>7412</v>
      </c>
      <c r="I114" s="106">
        <f t="shared" si="74"/>
        <v>7224</v>
      </c>
      <c r="J114" s="142"/>
      <c r="K114" s="2">
        <v>8</v>
      </c>
      <c r="L114" s="3">
        <f>L113+0.08</f>
        <v>1.32</v>
      </c>
      <c r="M114" s="106">
        <f t="shared" si="69"/>
        <v>307560</v>
      </c>
      <c r="T114" s="102" t="s">
        <v>189</v>
      </c>
      <c r="U114" s="103">
        <f t="shared" si="75"/>
        <v>3782</v>
      </c>
    </row>
    <row r="115" spans="1:21" x14ac:dyDescent="0.2">
      <c r="T115" s="102" t="s">
        <v>190</v>
      </c>
      <c r="U115" s="103">
        <f t="shared" si="75"/>
        <v>4370</v>
      </c>
    </row>
    <row r="116" spans="1:21" x14ac:dyDescent="0.2">
      <c r="T116" s="102" t="s">
        <v>191</v>
      </c>
      <c r="U116" s="103">
        <f t="shared" si="75"/>
        <v>4875</v>
      </c>
    </row>
    <row r="117" spans="1:21" x14ac:dyDescent="0.2">
      <c r="T117" s="102" t="s">
        <v>192</v>
      </c>
      <c r="U117" s="103">
        <f t="shared" si="75"/>
        <v>5379</v>
      </c>
    </row>
    <row r="118" spans="1:21" x14ac:dyDescent="0.2">
      <c r="T118" s="102" t="s">
        <v>193</v>
      </c>
      <c r="U118" s="103">
        <f t="shared" ref="U118:U123" si="76">I73</f>
        <v>2868</v>
      </c>
    </row>
    <row r="119" spans="1:21" x14ac:dyDescent="0.2">
      <c r="T119" s="102" t="s">
        <v>194</v>
      </c>
      <c r="U119" s="103">
        <f t="shared" si="76"/>
        <v>3066</v>
      </c>
    </row>
    <row r="120" spans="1:21" x14ac:dyDescent="0.2">
      <c r="T120" s="102" t="s">
        <v>195</v>
      </c>
      <c r="U120" s="103">
        <f t="shared" si="76"/>
        <v>3672</v>
      </c>
    </row>
    <row r="121" spans="1:21" x14ac:dyDescent="0.2">
      <c r="T121" s="102" t="s">
        <v>196</v>
      </c>
      <c r="U121" s="103">
        <f t="shared" si="76"/>
        <v>4234</v>
      </c>
    </row>
    <row r="122" spans="1:21" x14ac:dyDescent="0.2">
      <c r="T122" s="102" t="s">
        <v>197</v>
      </c>
      <c r="U122" s="103">
        <f t="shared" si="76"/>
        <v>4713</v>
      </c>
    </row>
    <row r="123" spans="1:21" x14ac:dyDescent="0.2">
      <c r="T123" s="102" t="s">
        <v>198</v>
      </c>
      <c r="U123" s="103">
        <f t="shared" si="76"/>
        <v>5191</v>
      </c>
    </row>
    <row r="124" spans="1:21" x14ac:dyDescent="0.2">
      <c r="T124" s="102" t="s">
        <v>199</v>
      </c>
      <c r="U124" s="103">
        <f t="shared" ref="U124:U129" si="77">E85</f>
        <v>3214</v>
      </c>
    </row>
    <row r="125" spans="1:21" x14ac:dyDescent="0.2">
      <c r="T125" s="102" t="s">
        <v>200</v>
      </c>
      <c r="U125" s="103">
        <f t="shared" si="77"/>
        <v>3443</v>
      </c>
    </row>
    <row r="126" spans="1:21" x14ac:dyDescent="0.2">
      <c r="T126" s="102" t="s">
        <v>201</v>
      </c>
      <c r="U126" s="103">
        <f t="shared" si="77"/>
        <v>4130</v>
      </c>
    </row>
    <row r="127" spans="1:21" x14ac:dyDescent="0.2">
      <c r="T127" s="102" t="s">
        <v>202</v>
      </c>
      <c r="U127" s="103">
        <f t="shared" si="77"/>
        <v>4772</v>
      </c>
    </row>
    <row r="128" spans="1:21" x14ac:dyDescent="0.2">
      <c r="T128" s="102" t="s">
        <v>203</v>
      </c>
      <c r="U128" s="103">
        <f t="shared" si="77"/>
        <v>5323</v>
      </c>
    </row>
    <row r="129" spans="20:21" x14ac:dyDescent="0.2">
      <c r="T129" s="102" t="s">
        <v>204</v>
      </c>
      <c r="U129" s="103">
        <f t="shared" si="77"/>
        <v>5874</v>
      </c>
    </row>
    <row r="130" spans="20:21" x14ac:dyDescent="0.2">
      <c r="T130" s="102" t="s">
        <v>205</v>
      </c>
      <c r="U130" s="103">
        <f t="shared" ref="U130:U135" si="78">F85</f>
        <v>3139</v>
      </c>
    </row>
    <row r="131" spans="20:21" x14ac:dyDescent="0.2">
      <c r="T131" s="102" t="s">
        <v>206</v>
      </c>
      <c r="U131" s="103">
        <f t="shared" si="78"/>
        <v>3358</v>
      </c>
    </row>
    <row r="132" spans="20:21" x14ac:dyDescent="0.2">
      <c r="T132" s="102" t="s">
        <v>207</v>
      </c>
      <c r="U132" s="103">
        <f t="shared" si="78"/>
        <v>4020</v>
      </c>
    </row>
    <row r="133" spans="20:21" x14ac:dyDescent="0.2">
      <c r="T133" s="102" t="s">
        <v>208</v>
      </c>
      <c r="U133" s="103">
        <f t="shared" si="78"/>
        <v>4636</v>
      </c>
    </row>
    <row r="134" spans="20:21" x14ac:dyDescent="0.2">
      <c r="T134" s="102" t="s">
        <v>209</v>
      </c>
      <c r="U134" s="103">
        <f t="shared" si="78"/>
        <v>5161</v>
      </c>
    </row>
    <row r="135" spans="20:21" x14ac:dyDescent="0.2">
      <c r="T135" s="102" t="s">
        <v>210</v>
      </c>
      <c r="U135" s="103">
        <f t="shared" si="78"/>
        <v>5686</v>
      </c>
    </row>
    <row r="136" spans="20:21" x14ac:dyDescent="0.2">
      <c r="T136" s="102" t="s">
        <v>211</v>
      </c>
      <c r="U136" s="103">
        <f t="shared" ref="U136:U141" si="79">H85</f>
        <v>3190</v>
      </c>
    </row>
    <row r="137" spans="20:21" x14ac:dyDescent="0.2">
      <c r="T137" s="102" t="s">
        <v>212</v>
      </c>
      <c r="U137" s="103">
        <f t="shared" si="79"/>
        <v>3416</v>
      </c>
    </row>
    <row r="138" spans="20:21" x14ac:dyDescent="0.2">
      <c r="T138" s="102" t="s">
        <v>213</v>
      </c>
      <c r="U138" s="103">
        <f t="shared" si="79"/>
        <v>4099</v>
      </c>
    </row>
    <row r="139" spans="20:21" x14ac:dyDescent="0.2">
      <c r="T139" s="102" t="s">
        <v>214</v>
      </c>
      <c r="U139" s="103">
        <f t="shared" si="79"/>
        <v>4737</v>
      </c>
    </row>
    <row r="140" spans="20:21" x14ac:dyDescent="0.2">
      <c r="T140" s="102" t="s">
        <v>215</v>
      </c>
      <c r="U140" s="103">
        <f t="shared" si="79"/>
        <v>5284</v>
      </c>
    </row>
    <row r="141" spans="20:21" x14ac:dyDescent="0.2">
      <c r="T141" s="102" t="s">
        <v>216</v>
      </c>
      <c r="U141" s="103">
        <f t="shared" si="79"/>
        <v>5831</v>
      </c>
    </row>
    <row r="142" spans="20:21" x14ac:dyDescent="0.2">
      <c r="T142" s="102" t="s">
        <v>217</v>
      </c>
      <c r="U142" s="103">
        <f t="shared" ref="U142:U147" si="80">I85</f>
        <v>3115</v>
      </c>
    </row>
    <row r="143" spans="20:21" x14ac:dyDescent="0.2">
      <c r="T143" s="102" t="s">
        <v>218</v>
      </c>
      <c r="U143" s="103">
        <f t="shared" si="80"/>
        <v>3331</v>
      </c>
    </row>
    <row r="144" spans="20:21" x14ac:dyDescent="0.2">
      <c r="T144" s="102" t="s">
        <v>219</v>
      </c>
      <c r="U144" s="103">
        <f t="shared" si="80"/>
        <v>3989</v>
      </c>
    </row>
    <row r="145" spans="20:21" x14ac:dyDescent="0.2">
      <c r="T145" s="102" t="s">
        <v>220</v>
      </c>
      <c r="U145" s="103">
        <f t="shared" si="80"/>
        <v>4601</v>
      </c>
    </row>
    <row r="146" spans="20:21" x14ac:dyDescent="0.2">
      <c r="T146" s="102" t="s">
        <v>221</v>
      </c>
      <c r="U146" s="103">
        <f t="shared" si="80"/>
        <v>5122</v>
      </c>
    </row>
    <row r="147" spans="20:21" x14ac:dyDescent="0.2">
      <c r="T147" s="151" t="s">
        <v>222</v>
      </c>
      <c r="U147" s="103">
        <f t="shared" si="80"/>
        <v>5643</v>
      </c>
    </row>
    <row r="148" spans="20:21" x14ac:dyDescent="0.2">
      <c r="T148" s="149" t="s">
        <v>127</v>
      </c>
      <c r="U148" s="152">
        <f t="shared" ref="U148:U153" si="81">G22</f>
        <v>903</v>
      </c>
    </row>
    <row r="149" spans="20:21" x14ac:dyDescent="0.2">
      <c r="T149" s="149" t="s">
        <v>128</v>
      </c>
      <c r="U149" s="152">
        <f t="shared" si="81"/>
        <v>961</v>
      </c>
    </row>
    <row r="150" spans="20:21" x14ac:dyDescent="0.2">
      <c r="T150" s="149" t="s">
        <v>129</v>
      </c>
      <c r="U150" s="152">
        <f t="shared" si="81"/>
        <v>1142</v>
      </c>
    </row>
    <row r="151" spans="20:21" x14ac:dyDescent="0.2">
      <c r="T151" s="149" t="s">
        <v>130</v>
      </c>
      <c r="U151" s="152">
        <f t="shared" si="81"/>
        <v>1307</v>
      </c>
    </row>
    <row r="152" spans="20:21" x14ac:dyDescent="0.2">
      <c r="T152" s="149" t="s">
        <v>131</v>
      </c>
      <c r="U152" s="152">
        <f t="shared" si="81"/>
        <v>1445</v>
      </c>
    </row>
    <row r="153" spans="20:21" x14ac:dyDescent="0.2">
      <c r="T153" s="149" t="s">
        <v>132</v>
      </c>
      <c r="U153" s="152">
        <f t="shared" si="81"/>
        <v>1582</v>
      </c>
    </row>
    <row r="154" spans="20:21" x14ac:dyDescent="0.2">
      <c r="T154" s="149" t="s">
        <v>133</v>
      </c>
      <c r="U154" s="152">
        <f t="shared" ref="U154:U159" si="82">G34</f>
        <v>1397</v>
      </c>
    </row>
    <row r="155" spans="20:21" x14ac:dyDescent="0.2">
      <c r="T155" s="149" t="s">
        <v>134</v>
      </c>
      <c r="U155" s="152">
        <f t="shared" si="82"/>
        <v>1491</v>
      </c>
    </row>
    <row r="156" spans="20:21" x14ac:dyDescent="0.2">
      <c r="T156" s="149" t="s">
        <v>135</v>
      </c>
      <c r="U156" s="152">
        <f t="shared" si="82"/>
        <v>1777</v>
      </c>
    </row>
    <row r="157" spans="20:21" x14ac:dyDescent="0.2">
      <c r="T157" s="149" t="s">
        <v>136</v>
      </c>
      <c r="U157" s="152">
        <f t="shared" si="82"/>
        <v>2041</v>
      </c>
    </row>
    <row r="158" spans="20:21" x14ac:dyDescent="0.2">
      <c r="T158" s="149" t="s">
        <v>137</v>
      </c>
      <c r="U158" s="152">
        <f t="shared" si="82"/>
        <v>2264</v>
      </c>
    </row>
    <row r="159" spans="20:21" x14ac:dyDescent="0.2">
      <c r="T159" s="149" t="s">
        <v>138</v>
      </c>
      <c r="U159" s="152">
        <f t="shared" si="82"/>
        <v>2486</v>
      </c>
    </row>
    <row r="160" spans="20:21" x14ac:dyDescent="0.2">
      <c r="T160" s="149" t="s">
        <v>139</v>
      </c>
      <c r="U160" s="152">
        <f t="shared" ref="U160:U165" si="83">G47</f>
        <v>1644</v>
      </c>
    </row>
    <row r="161" spans="20:21" x14ac:dyDescent="0.2">
      <c r="T161" s="149" t="s">
        <v>140</v>
      </c>
      <c r="U161" s="152">
        <f t="shared" si="83"/>
        <v>1756</v>
      </c>
    </row>
    <row r="162" spans="20:21" x14ac:dyDescent="0.2">
      <c r="T162" s="149" t="s">
        <v>141</v>
      </c>
      <c r="U162" s="152">
        <f t="shared" si="83"/>
        <v>2095</v>
      </c>
    </row>
    <row r="163" spans="20:21" x14ac:dyDescent="0.2">
      <c r="T163" s="149" t="s">
        <v>142</v>
      </c>
      <c r="U163" s="152">
        <f t="shared" si="83"/>
        <v>2408</v>
      </c>
    </row>
    <row r="164" spans="20:21" x14ac:dyDescent="0.2">
      <c r="T164" s="149" t="s">
        <v>143</v>
      </c>
      <c r="U164" s="152">
        <f t="shared" si="83"/>
        <v>2673</v>
      </c>
    </row>
    <row r="165" spans="20:21" x14ac:dyDescent="0.2">
      <c r="T165" s="149" t="s">
        <v>144</v>
      </c>
      <c r="U165" s="152">
        <f t="shared" si="83"/>
        <v>2938</v>
      </c>
    </row>
    <row r="166" spans="20:21" x14ac:dyDescent="0.2">
      <c r="T166" s="149" t="s">
        <v>303</v>
      </c>
      <c r="U166" s="152">
        <f>G60</f>
        <v>1892</v>
      </c>
    </row>
    <row r="167" spans="20:21" x14ac:dyDescent="0.2">
      <c r="T167" s="149" t="s">
        <v>304</v>
      </c>
      <c r="U167" s="152">
        <f t="shared" ref="U167:U171" si="84">G61</f>
        <v>2021</v>
      </c>
    </row>
    <row r="168" spans="20:21" x14ac:dyDescent="0.2">
      <c r="T168" s="149" t="s">
        <v>305</v>
      </c>
      <c r="U168" s="152">
        <f t="shared" si="84"/>
        <v>2413</v>
      </c>
    </row>
    <row r="169" spans="20:21" x14ac:dyDescent="0.2">
      <c r="T169" s="149" t="s">
        <v>306</v>
      </c>
      <c r="U169" s="152">
        <f t="shared" si="84"/>
        <v>2776</v>
      </c>
    </row>
    <row r="170" spans="20:21" x14ac:dyDescent="0.2">
      <c r="T170" s="149" t="s">
        <v>307</v>
      </c>
      <c r="U170" s="152">
        <f t="shared" si="84"/>
        <v>3083</v>
      </c>
    </row>
    <row r="171" spans="20:21" x14ac:dyDescent="0.2">
      <c r="T171" s="149" t="s">
        <v>308</v>
      </c>
      <c r="U171" s="152">
        <f t="shared" si="84"/>
        <v>3390</v>
      </c>
    </row>
    <row r="172" spans="20:21" x14ac:dyDescent="0.2">
      <c r="T172" s="149" t="s">
        <v>223</v>
      </c>
      <c r="U172" s="152">
        <f t="shared" ref="U172:U177" si="85">G73</f>
        <v>2881</v>
      </c>
    </row>
    <row r="173" spans="20:21" x14ac:dyDescent="0.2">
      <c r="T173" s="149" t="s">
        <v>224</v>
      </c>
      <c r="U173" s="152">
        <f t="shared" si="85"/>
        <v>3080</v>
      </c>
    </row>
    <row r="174" spans="20:21" x14ac:dyDescent="0.2">
      <c r="T174" s="149" t="s">
        <v>225</v>
      </c>
      <c r="U174" s="152">
        <f t="shared" si="85"/>
        <v>3684</v>
      </c>
    </row>
    <row r="175" spans="20:21" x14ac:dyDescent="0.2">
      <c r="T175" s="149" t="s">
        <v>226</v>
      </c>
      <c r="U175" s="152">
        <f t="shared" si="85"/>
        <v>4244</v>
      </c>
    </row>
    <row r="176" spans="20:21" x14ac:dyDescent="0.2">
      <c r="T176" s="149" t="s">
        <v>227</v>
      </c>
      <c r="U176" s="152">
        <f t="shared" si="85"/>
        <v>4721</v>
      </c>
    </row>
    <row r="177" spans="20:21" x14ac:dyDescent="0.2">
      <c r="T177" s="149" t="s">
        <v>228</v>
      </c>
      <c r="U177" s="152">
        <f t="shared" si="85"/>
        <v>5197</v>
      </c>
    </row>
    <row r="178" spans="20:21" x14ac:dyDescent="0.2">
      <c r="T178" s="149" t="s">
        <v>229</v>
      </c>
      <c r="U178" s="152">
        <f t="shared" ref="U178:U183" si="86">G85</f>
        <v>3128</v>
      </c>
    </row>
    <row r="179" spans="20:21" x14ac:dyDescent="0.2">
      <c r="T179" s="149" t="s">
        <v>230</v>
      </c>
      <c r="U179" s="152">
        <f t="shared" si="86"/>
        <v>3345</v>
      </c>
    </row>
    <row r="180" spans="20:21" x14ac:dyDescent="0.2">
      <c r="T180" s="149" t="s">
        <v>231</v>
      </c>
      <c r="U180" s="152">
        <f t="shared" si="86"/>
        <v>4001</v>
      </c>
    </row>
    <row r="181" spans="20:21" x14ac:dyDescent="0.2">
      <c r="T181" s="149" t="s">
        <v>232</v>
      </c>
      <c r="U181" s="152">
        <f t="shared" si="86"/>
        <v>4611</v>
      </c>
    </row>
    <row r="182" spans="20:21" x14ac:dyDescent="0.2">
      <c r="T182" s="149" t="s">
        <v>233</v>
      </c>
      <c r="U182" s="152">
        <f t="shared" si="86"/>
        <v>5130</v>
      </c>
    </row>
    <row r="183" spans="20:21" x14ac:dyDescent="0.2">
      <c r="T183" s="149" t="s">
        <v>234</v>
      </c>
      <c r="U183" s="152">
        <f t="shared" si="86"/>
        <v>5649</v>
      </c>
    </row>
  </sheetData>
  <sheetProtection algorithmName="SHA-512" hashValue="u/2OOlbi0T/UvV8FA5HSI1S12m58egDdrYELIpW02kzrNv2bSJz45TWBFT84E1+ssPwIHuB+739mnLZoXJdZxg==" saltValue="PPZ4CcKaof7LC57gEn2mXQ==" spinCount="100000" sheet="1" objects="1" scenarios="1"/>
  <mergeCells count="47">
    <mergeCell ref="E106:E108"/>
    <mergeCell ref="F106:F108"/>
    <mergeCell ref="G106:G108"/>
    <mergeCell ref="H106:H108"/>
    <mergeCell ref="I106:I108"/>
    <mergeCell ref="E82:E84"/>
    <mergeCell ref="F82:F84"/>
    <mergeCell ref="G82:G84"/>
    <mergeCell ref="H82:H84"/>
    <mergeCell ref="I82:I84"/>
    <mergeCell ref="E94:E96"/>
    <mergeCell ref="F94:F96"/>
    <mergeCell ref="G94:G96"/>
    <mergeCell ref="H94:H96"/>
    <mergeCell ref="I94:I96"/>
    <mergeCell ref="E57:E59"/>
    <mergeCell ref="F57:F59"/>
    <mergeCell ref="G57:G59"/>
    <mergeCell ref="H57:H59"/>
    <mergeCell ref="I57:I59"/>
    <mergeCell ref="E70:E72"/>
    <mergeCell ref="F70:F72"/>
    <mergeCell ref="G70:G72"/>
    <mergeCell ref="H70:H72"/>
    <mergeCell ref="I70:I72"/>
    <mergeCell ref="E31:E33"/>
    <mergeCell ref="F31:F33"/>
    <mergeCell ref="G31:G33"/>
    <mergeCell ref="H31:H33"/>
    <mergeCell ref="I31:I33"/>
    <mergeCell ref="E44:E46"/>
    <mergeCell ref="F44:F46"/>
    <mergeCell ref="G44:G46"/>
    <mergeCell ref="H44:H46"/>
    <mergeCell ref="I44:I46"/>
    <mergeCell ref="T3:U3"/>
    <mergeCell ref="A13:C13"/>
    <mergeCell ref="I19:I21"/>
    <mergeCell ref="E3:E4"/>
    <mergeCell ref="F3:F4"/>
    <mergeCell ref="G3:G4"/>
    <mergeCell ref="H3:H4"/>
    <mergeCell ref="A14:C14"/>
    <mergeCell ref="E19:E21"/>
    <mergeCell ref="F19:F21"/>
    <mergeCell ref="G19:G21"/>
    <mergeCell ref="H19:H21"/>
  </mergeCells>
  <conditionalFormatting sqref="C22">
    <cfRule type="expression" dxfId="7" priority="8">
      <formula>C22&lt;0.7</formula>
    </cfRule>
  </conditionalFormatting>
  <conditionalFormatting sqref="C34">
    <cfRule type="expression" dxfId="6" priority="7">
      <formula>C34&lt;0.7</formula>
    </cfRule>
  </conditionalFormatting>
  <conditionalFormatting sqref="C47">
    <cfRule type="expression" dxfId="5" priority="6">
      <formula>C47&lt;0.7</formula>
    </cfRule>
  </conditionalFormatting>
  <conditionalFormatting sqref="C60">
    <cfRule type="expression" dxfId="4" priority="5">
      <formula>C60&lt;0.7</formula>
    </cfRule>
  </conditionalFormatting>
  <conditionalFormatting sqref="C73">
    <cfRule type="expression" dxfId="3" priority="4">
      <formula>C73&lt;0.7</formula>
    </cfRule>
  </conditionalFormatting>
  <conditionalFormatting sqref="C85">
    <cfRule type="expression" dxfId="2" priority="3">
      <formula>C85&lt;0.7</formula>
    </cfRule>
  </conditionalFormatting>
  <conditionalFormatting sqref="C97">
    <cfRule type="expression" dxfId="1" priority="2">
      <formula>C97&lt;0.7</formula>
    </cfRule>
  </conditionalFormatting>
  <conditionalFormatting sqref="C109">
    <cfRule type="expression" dxfId="0" priority="1">
      <formula>C109&lt;0.7</formula>
    </cfRule>
  </conditionalFormatting>
  <dataValidations disablePrompts="1" count="1">
    <dataValidation type="list" allowBlank="1" showInputMessage="1" showErrorMessage="1" sqref="A14" xr:uid="{00000000-0002-0000-0700-000000000000}">
      <formula1>ProjectType</formula1>
    </dataValidation>
  </dataValidations>
  <pageMargins left="0.7" right="0.7" top="0.75" bottom="0.75" header="0.3" footer="0.3"/>
  <pageSetup scale="70" orientation="landscape" r:id="rId1"/>
  <colBreaks count="1" manualBreakCount="1">
    <brk id="1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Instructions</vt:lpstr>
      <vt:lpstr>Input</vt:lpstr>
      <vt:lpstr>Calculator!Print_Area</vt:lpstr>
      <vt:lpstr>Input!Print_Area</vt:lpstr>
      <vt:lpstr>Calculator!Print_Titles</vt:lpstr>
      <vt:lpstr>Input!Print_Titles</vt:lpstr>
    </vt:vector>
  </TitlesOfParts>
  <Company>NYC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NYC</dc:creator>
  <cp:lastModifiedBy>Knight, David</cp:lastModifiedBy>
  <cp:lastPrinted>2018-02-26T22:51:58Z</cp:lastPrinted>
  <dcterms:created xsi:type="dcterms:W3CDTF">2008-02-01T17:22:14Z</dcterms:created>
  <dcterms:modified xsi:type="dcterms:W3CDTF">2024-01-31T21:01:44Z</dcterms:modified>
</cp:coreProperties>
</file>